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Default Extension="png" ContentType="image/png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vbaProject.bin" ContentType="application/vnd.ms-office.vbaProject"/>
  <Override PartName="/xl/charts/style4.xml" ContentType="application/vnd.ms-office.chartsty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style3.xml" ContentType="application/vnd.ms-office.chartstyle+xml"/>
  <Override PartName="/xl/charts/style2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harts/colors4.xml" ContentType="application/vnd.ms-office.chartcolorstyle+xml"/>
  <Override PartName="/xl/sharedStrings.xml" ContentType="application/vnd.openxmlformats-officedocument.spreadsheetml.sharedStrings+xml"/>
  <Override PartName="/xl/charts/colors3.xml" ContentType="application/vnd.ms-office.chartcolor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trlProps/ctrlProp1.xml" ContentType="application/vnd.ms-excel.controlproperties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20640" windowHeight="10095" tabRatio="690"/>
  </bookViews>
  <sheets>
    <sheet name="VSF" sheetId="53" r:id="rId1"/>
    <sheet name="Transformation" sheetId="52" r:id="rId2"/>
    <sheet name="compare" sheetId="54" r:id="rId3"/>
  </sheets>
  <functionGroups/>
  <definedNames>
    <definedName name="_xlnm._FilterDatabase" localSheetId="1" hidden="1">Transformation!$E$4:$F$6</definedName>
  </definedNames>
  <calcPr calcId="125725"/>
</workbook>
</file>

<file path=xl/calcChain.xml><?xml version="1.0" encoding="utf-8"?>
<calcChain xmlns="http://schemas.openxmlformats.org/spreadsheetml/2006/main">
  <c r="CK37" i="53"/>
  <c r="CM37"/>
  <c r="CN37"/>
  <c r="CO37"/>
  <c r="CP37"/>
  <c r="CQ37"/>
  <c r="CR37"/>
  <c r="CS37"/>
  <c r="CT37"/>
  <c r="CU37"/>
  <c r="CM38"/>
  <c r="CK38" s="1"/>
  <c r="CN38"/>
  <c r="CO38"/>
  <c r="CP38"/>
  <c r="CL38" s="1"/>
  <c r="CQ38"/>
  <c r="CR38"/>
  <c r="CS38"/>
  <c r="CT38"/>
  <c r="CU38"/>
  <c r="CM39"/>
  <c r="CN39"/>
  <c r="CO39"/>
  <c r="CP39"/>
  <c r="CQ39"/>
  <c r="CR39"/>
  <c r="CS39"/>
  <c r="CT39"/>
  <c r="CU39"/>
  <c r="CM40"/>
  <c r="CL40" s="1"/>
  <c r="CN40"/>
  <c r="CO40"/>
  <c r="CP40"/>
  <c r="CQ40"/>
  <c r="CR40"/>
  <c r="CS40"/>
  <c r="CT40"/>
  <c r="CU40"/>
  <c r="CM41"/>
  <c r="CN41"/>
  <c r="CO41"/>
  <c r="CP41"/>
  <c r="CQ41"/>
  <c r="CR41"/>
  <c r="CS41"/>
  <c r="CT41"/>
  <c r="CU41"/>
  <c r="CM42"/>
  <c r="CN42"/>
  <c r="CO42"/>
  <c r="CP42"/>
  <c r="CL42" s="1"/>
  <c r="CQ42"/>
  <c r="CR42"/>
  <c r="CS42"/>
  <c r="CT42"/>
  <c r="CU42"/>
  <c r="CM43"/>
  <c r="CN43"/>
  <c r="CO43"/>
  <c r="CP43"/>
  <c r="CQ43"/>
  <c r="CR43"/>
  <c r="CS43"/>
  <c r="CT43"/>
  <c r="CU43"/>
  <c r="CM44"/>
  <c r="CN44"/>
  <c r="CO44"/>
  <c r="CP44"/>
  <c r="CQ44"/>
  <c r="CR44"/>
  <c r="CS44"/>
  <c r="CT44"/>
  <c r="CU44"/>
  <c r="CK45"/>
  <c r="CM45"/>
  <c r="CN45"/>
  <c r="CO45"/>
  <c r="CP45"/>
  <c r="CQ45"/>
  <c r="CR45"/>
  <c r="CS45"/>
  <c r="CT45"/>
  <c r="CU45"/>
  <c r="CM46"/>
  <c r="CK46" s="1"/>
  <c r="CN46"/>
  <c r="CO46"/>
  <c r="CP46"/>
  <c r="CL46" s="1"/>
  <c r="CQ46"/>
  <c r="CR46"/>
  <c r="CS46"/>
  <c r="CT46"/>
  <c r="CU46"/>
  <c r="CM47"/>
  <c r="CN47"/>
  <c r="CO47"/>
  <c r="CP47"/>
  <c r="CQ47"/>
  <c r="CR47"/>
  <c r="CS47"/>
  <c r="CT47"/>
  <c r="CU47"/>
  <c r="CM48"/>
  <c r="CL48" s="1"/>
  <c r="CN48"/>
  <c r="CO48"/>
  <c r="CP48"/>
  <c r="CQ48"/>
  <c r="CR48"/>
  <c r="CS48"/>
  <c r="CT48"/>
  <c r="CU48"/>
  <c r="CM49"/>
  <c r="CN49"/>
  <c r="CO49"/>
  <c r="CP49"/>
  <c r="CQ49"/>
  <c r="CR49"/>
  <c r="CS49"/>
  <c r="CT49"/>
  <c r="CU49"/>
  <c r="CM50"/>
  <c r="CN50"/>
  <c r="CO50"/>
  <c r="CP50"/>
  <c r="CL50" s="1"/>
  <c r="CQ50"/>
  <c r="CR50"/>
  <c r="CS50"/>
  <c r="CT50"/>
  <c r="CU50"/>
  <c r="CM51"/>
  <c r="CN51"/>
  <c r="CO51"/>
  <c r="CP51"/>
  <c r="CQ51"/>
  <c r="CR51"/>
  <c r="CS51"/>
  <c r="CT51"/>
  <c r="CU51"/>
  <c r="CM52"/>
  <c r="CN52"/>
  <c r="CO52"/>
  <c r="CP52"/>
  <c r="CQ52"/>
  <c r="CR52"/>
  <c r="CS52"/>
  <c r="CT52"/>
  <c r="CU52"/>
  <c r="CK53"/>
  <c r="CM53"/>
  <c r="CN53"/>
  <c r="CO53"/>
  <c r="CP53"/>
  <c r="CQ53"/>
  <c r="CR53"/>
  <c r="CS53"/>
  <c r="CT53"/>
  <c r="CU53"/>
  <c r="CM54"/>
  <c r="CK54" s="1"/>
  <c r="CN54"/>
  <c r="CO54"/>
  <c r="CP54"/>
  <c r="CL54" s="1"/>
  <c r="CQ54"/>
  <c r="CR54"/>
  <c r="CS54"/>
  <c r="CT54"/>
  <c r="CU54"/>
  <c r="CM55"/>
  <c r="CN55"/>
  <c r="CO55"/>
  <c r="CP55"/>
  <c r="CQ55"/>
  <c r="CR55"/>
  <c r="CS55"/>
  <c r="CT55"/>
  <c r="CU55"/>
  <c r="CM56"/>
  <c r="CL56" s="1"/>
  <c r="CN56"/>
  <c r="CO56"/>
  <c r="CP56"/>
  <c r="CQ56"/>
  <c r="CR56"/>
  <c r="CS56"/>
  <c r="CT56"/>
  <c r="CU56"/>
  <c r="CM57"/>
  <c r="CN57"/>
  <c r="CO57"/>
  <c r="CP57"/>
  <c r="CQ57"/>
  <c r="CR57"/>
  <c r="CS57"/>
  <c r="CT57"/>
  <c r="CU57"/>
  <c r="CM58"/>
  <c r="CN58"/>
  <c r="CO58"/>
  <c r="CP58"/>
  <c r="CL58" s="1"/>
  <c r="CQ58"/>
  <c r="CR58"/>
  <c r="CS58"/>
  <c r="CT58"/>
  <c r="CU58"/>
  <c r="CM59"/>
  <c r="CN59"/>
  <c r="CO59"/>
  <c r="CP59"/>
  <c r="CQ59"/>
  <c r="CR59"/>
  <c r="CS59"/>
  <c r="CT59"/>
  <c r="CU59"/>
  <c r="CM60"/>
  <c r="CN60"/>
  <c r="CK60" s="1"/>
  <c r="CO60"/>
  <c r="CP60"/>
  <c r="CQ60"/>
  <c r="CR60"/>
  <c r="CS60"/>
  <c r="CT60"/>
  <c r="CU60"/>
  <c r="CK61"/>
  <c r="CM61"/>
  <c r="CN61"/>
  <c r="CO61"/>
  <c r="CP61"/>
  <c r="CQ61"/>
  <c r="CR61"/>
  <c r="CS61"/>
  <c r="CT61"/>
  <c r="CU61"/>
  <c r="CM62"/>
  <c r="CK62" s="1"/>
  <c r="CN62"/>
  <c r="CO62"/>
  <c r="CP62"/>
  <c r="CL62" s="1"/>
  <c r="CQ62"/>
  <c r="CR62"/>
  <c r="CS62"/>
  <c r="CT62"/>
  <c r="CU62"/>
  <c r="CM63"/>
  <c r="CN63"/>
  <c r="CO63"/>
  <c r="CP63"/>
  <c r="CQ63"/>
  <c r="CR63"/>
  <c r="CS63"/>
  <c r="CT63"/>
  <c r="CU63"/>
  <c r="CM64"/>
  <c r="CL64" s="1"/>
  <c r="CN64"/>
  <c r="CO64"/>
  <c r="CP64"/>
  <c r="CQ64"/>
  <c r="CR64"/>
  <c r="CS64"/>
  <c r="CT64"/>
  <c r="CU64"/>
  <c r="CM65"/>
  <c r="CN65"/>
  <c r="CO65"/>
  <c r="CK65" s="1"/>
  <c r="CP65"/>
  <c r="CQ65"/>
  <c r="CR65"/>
  <c r="CS65"/>
  <c r="CT65"/>
  <c r="CU65"/>
  <c r="CM66"/>
  <c r="CN66"/>
  <c r="CO66"/>
  <c r="CP66"/>
  <c r="CL66" s="1"/>
  <c r="CQ66"/>
  <c r="CR66"/>
  <c r="CS66"/>
  <c r="CT66"/>
  <c r="CU66"/>
  <c r="CM67"/>
  <c r="CN67"/>
  <c r="CO67"/>
  <c r="CP67"/>
  <c r="CQ67"/>
  <c r="CR67"/>
  <c r="CS67"/>
  <c r="CT67"/>
  <c r="CU67"/>
  <c r="CM68"/>
  <c r="CN68"/>
  <c r="CO68"/>
  <c r="CP68"/>
  <c r="CQ68"/>
  <c r="CR68"/>
  <c r="CS68"/>
  <c r="CT68"/>
  <c r="CU68"/>
  <c r="CK69"/>
  <c r="CM69"/>
  <c r="CN69"/>
  <c r="CO69"/>
  <c r="CP69"/>
  <c r="CQ69"/>
  <c r="CR69"/>
  <c r="CS69"/>
  <c r="CT69"/>
  <c r="CU69"/>
  <c r="CM70"/>
  <c r="CK70" s="1"/>
  <c r="CN70"/>
  <c r="CO70"/>
  <c r="CP70"/>
  <c r="CL70" s="1"/>
  <c r="CQ70"/>
  <c r="CR70"/>
  <c r="CS70"/>
  <c r="CT70"/>
  <c r="CU70"/>
  <c r="CM71"/>
  <c r="CN71"/>
  <c r="CO71"/>
  <c r="CP71"/>
  <c r="CQ71"/>
  <c r="CR71"/>
  <c r="CS71"/>
  <c r="CT71"/>
  <c r="CU71"/>
  <c r="CM72"/>
  <c r="CL72" s="1"/>
  <c r="CN72"/>
  <c r="CO72"/>
  <c r="CP72"/>
  <c r="CQ72"/>
  <c r="CR72"/>
  <c r="CS72"/>
  <c r="CT72"/>
  <c r="CU72"/>
  <c r="CM73"/>
  <c r="CN73"/>
  <c r="CO73"/>
  <c r="CP73"/>
  <c r="CQ73"/>
  <c r="CR73"/>
  <c r="CS73"/>
  <c r="CT73"/>
  <c r="CU73"/>
  <c r="CM74"/>
  <c r="CN74"/>
  <c r="CO74"/>
  <c r="CP74"/>
  <c r="CL74" s="1"/>
  <c r="CQ74"/>
  <c r="CR74"/>
  <c r="CS74"/>
  <c r="CT74"/>
  <c r="CU74"/>
  <c r="CM75"/>
  <c r="CN75"/>
  <c r="CO75"/>
  <c r="CP75"/>
  <c r="CQ75"/>
  <c r="CR75"/>
  <c r="CS75"/>
  <c r="CT75"/>
  <c r="CU75"/>
  <c r="CM76"/>
  <c r="CN76"/>
  <c r="CO76"/>
  <c r="CP76"/>
  <c r="CQ76"/>
  <c r="CR76"/>
  <c r="CS76"/>
  <c r="CT76"/>
  <c r="CU76"/>
  <c r="CK77"/>
  <c r="CM77"/>
  <c r="CN77"/>
  <c r="CO77"/>
  <c r="CP77"/>
  <c r="CQ77"/>
  <c r="CR77"/>
  <c r="CS77"/>
  <c r="CT77"/>
  <c r="CU77"/>
  <c r="CM78"/>
  <c r="CK78" s="1"/>
  <c r="CN78"/>
  <c r="CO78"/>
  <c r="CP78"/>
  <c r="CL78" s="1"/>
  <c r="CQ78"/>
  <c r="CR78"/>
  <c r="CS78"/>
  <c r="CT78"/>
  <c r="CU78"/>
  <c r="CM79"/>
  <c r="CN79"/>
  <c r="CO79"/>
  <c r="CP79"/>
  <c r="CQ79"/>
  <c r="CR79"/>
  <c r="CS79"/>
  <c r="CT79"/>
  <c r="CU79"/>
  <c r="CM80"/>
  <c r="CL80" s="1"/>
  <c r="CN80"/>
  <c r="CO80"/>
  <c r="CP80"/>
  <c r="CQ80"/>
  <c r="CR80"/>
  <c r="CS80"/>
  <c r="CT80"/>
  <c r="CU80"/>
  <c r="CM81"/>
  <c r="CN81"/>
  <c r="CO81"/>
  <c r="CK81" s="1"/>
  <c r="CP81"/>
  <c r="CQ81"/>
  <c r="CR81"/>
  <c r="CS81"/>
  <c r="CT81"/>
  <c r="CU81"/>
  <c r="CM82"/>
  <c r="CN82"/>
  <c r="CO82"/>
  <c r="CP82"/>
  <c r="CL82" s="1"/>
  <c r="CQ82"/>
  <c r="CR82"/>
  <c r="CS82"/>
  <c r="CT82"/>
  <c r="CU82"/>
  <c r="CM83"/>
  <c r="CN83"/>
  <c r="CO83"/>
  <c r="CP83"/>
  <c r="CQ83"/>
  <c r="CR83"/>
  <c r="CS83"/>
  <c r="CT83"/>
  <c r="CU83"/>
  <c r="CM84"/>
  <c r="CN84"/>
  <c r="CO84"/>
  <c r="CP84"/>
  <c r="CQ84"/>
  <c r="CR84"/>
  <c r="CS84"/>
  <c r="CT84"/>
  <c r="CU84"/>
  <c r="CK85"/>
  <c r="CM85"/>
  <c r="CN85"/>
  <c r="CO85"/>
  <c r="CP85"/>
  <c r="CQ85"/>
  <c r="CR85"/>
  <c r="CS85"/>
  <c r="CT85"/>
  <c r="CU85"/>
  <c r="CM86"/>
  <c r="CK86" s="1"/>
  <c r="CN86"/>
  <c r="CO86"/>
  <c r="CP86"/>
  <c r="CL86" s="1"/>
  <c r="CQ86"/>
  <c r="CR86"/>
  <c r="CS86"/>
  <c r="CT86"/>
  <c r="CU86"/>
  <c r="CM87"/>
  <c r="CN87"/>
  <c r="CO87"/>
  <c r="CP87"/>
  <c r="CQ87"/>
  <c r="CR87"/>
  <c r="CS87"/>
  <c r="CT87"/>
  <c r="CU87"/>
  <c r="CM88"/>
  <c r="CL88" s="1"/>
  <c r="CN88"/>
  <c r="CO88"/>
  <c r="CP88"/>
  <c r="CQ88"/>
  <c r="CR88"/>
  <c r="CS88"/>
  <c r="CT88"/>
  <c r="CU88"/>
  <c r="CM89"/>
  <c r="CN89"/>
  <c r="CO89"/>
  <c r="CP89"/>
  <c r="CQ89"/>
  <c r="CR89"/>
  <c r="CS89"/>
  <c r="CT89"/>
  <c r="CU89"/>
  <c r="CM90"/>
  <c r="CN90"/>
  <c r="CO90"/>
  <c r="CP90"/>
  <c r="CL90" s="1"/>
  <c r="CQ90"/>
  <c r="CR90"/>
  <c r="CS90"/>
  <c r="CT90"/>
  <c r="CU90"/>
  <c r="CM91"/>
  <c r="CN91"/>
  <c r="CO91"/>
  <c r="CP91"/>
  <c r="CQ91"/>
  <c r="CR91"/>
  <c r="CS91"/>
  <c r="CT91"/>
  <c r="CU91"/>
  <c r="CM92"/>
  <c r="CN92"/>
  <c r="CK92" s="1"/>
  <c r="CO92"/>
  <c r="CP92"/>
  <c r="CQ92"/>
  <c r="CR92"/>
  <c r="CS92"/>
  <c r="CT92"/>
  <c r="CU92"/>
  <c r="CK93"/>
  <c r="CM93"/>
  <c r="CN93"/>
  <c r="CO93"/>
  <c r="CP93"/>
  <c r="CQ93"/>
  <c r="CR93"/>
  <c r="CS93"/>
  <c r="CT93"/>
  <c r="CU93"/>
  <c r="CM94"/>
  <c r="CK94" s="1"/>
  <c r="CN94"/>
  <c r="CO94"/>
  <c r="CP94"/>
  <c r="CL94" s="1"/>
  <c r="CQ94"/>
  <c r="CR94"/>
  <c r="CS94"/>
  <c r="CT94"/>
  <c r="CU94"/>
  <c r="CM95"/>
  <c r="CN95"/>
  <c r="CO95"/>
  <c r="CP95"/>
  <c r="CQ95"/>
  <c r="CR95"/>
  <c r="CS95"/>
  <c r="CT95"/>
  <c r="CU95"/>
  <c r="CM96"/>
  <c r="CL96" s="1"/>
  <c r="CN96"/>
  <c r="CO96"/>
  <c r="CP96"/>
  <c r="CQ96"/>
  <c r="CR96"/>
  <c r="CS96"/>
  <c r="CT96"/>
  <c r="CU96"/>
  <c r="CM97"/>
  <c r="CN97"/>
  <c r="CO97"/>
  <c r="CK97" s="1"/>
  <c r="CP97"/>
  <c r="CQ97"/>
  <c r="CR97"/>
  <c r="CS97"/>
  <c r="CT97"/>
  <c r="CU97"/>
  <c r="CM98"/>
  <c r="CN98"/>
  <c r="CO98"/>
  <c r="CP98"/>
  <c r="CL98" s="1"/>
  <c r="CQ98"/>
  <c r="CR98"/>
  <c r="CS98"/>
  <c r="CT98"/>
  <c r="CU98"/>
  <c r="CM99"/>
  <c r="CN99"/>
  <c r="CO99"/>
  <c r="CP99"/>
  <c r="CQ99"/>
  <c r="CR99"/>
  <c r="CS99"/>
  <c r="CT99"/>
  <c r="CU99"/>
  <c r="CM100"/>
  <c r="CN100"/>
  <c r="CO100"/>
  <c r="CP100"/>
  <c r="CQ100"/>
  <c r="CR100"/>
  <c r="CS100"/>
  <c r="CT100"/>
  <c r="CU100"/>
  <c r="CK101"/>
  <c r="CM101"/>
  <c r="CN101"/>
  <c r="CO101"/>
  <c r="CP101"/>
  <c r="CQ101"/>
  <c r="CR101"/>
  <c r="CS101"/>
  <c r="CT101"/>
  <c r="CU101"/>
  <c r="CM102"/>
  <c r="CK102" s="1"/>
  <c r="CN102"/>
  <c r="CO102"/>
  <c r="CP102"/>
  <c r="CL102" s="1"/>
  <c r="CQ102"/>
  <c r="CR102"/>
  <c r="CS102"/>
  <c r="CT102"/>
  <c r="CU102"/>
  <c r="CM103"/>
  <c r="CN103"/>
  <c r="CO103"/>
  <c r="CP103"/>
  <c r="CQ103"/>
  <c r="CR103"/>
  <c r="CS103"/>
  <c r="CT103"/>
  <c r="CU103"/>
  <c r="CM104"/>
  <c r="CL104" s="1"/>
  <c r="CN104"/>
  <c r="CO104"/>
  <c r="CP104"/>
  <c r="CQ104"/>
  <c r="CR104"/>
  <c r="CS104"/>
  <c r="CT104"/>
  <c r="CU104"/>
  <c r="CM105"/>
  <c r="CN105"/>
  <c r="CO105"/>
  <c r="CP105"/>
  <c r="CQ105"/>
  <c r="CR105"/>
  <c r="CS105"/>
  <c r="CT105"/>
  <c r="CU105"/>
  <c r="CM106"/>
  <c r="CN106"/>
  <c r="CO106"/>
  <c r="CP106"/>
  <c r="CL106" s="1"/>
  <c r="CQ106"/>
  <c r="CR106"/>
  <c r="CS106"/>
  <c r="CT106"/>
  <c r="CU106"/>
  <c r="CM107"/>
  <c r="CN107"/>
  <c r="CO107"/>
  <c r="CP107"/>
  <c r="CQ107"/>
  <c r="CR107"/>
  <c r="CS107"/>
  <c r="CT107"/>
  <c r="CU107"/>
  <c r="CM108"/>
  <c r="CN108"/>
  <c r="CO108"/>
  <c r="CP108"/>
  <c r="CQ108"/>
  <c r="CR108"/>
  <c r="CS108"/>
  <c r="CT108"/>
  <c r="CU108"/>
  <c r="CK109"/>
  <c r="CM109"/>
  <c r="CN109"/>
  <c r="CO109"/>
  <c r="CP109"/>
  <c r="CQ109"/>
  <c r="CR109"/>
  <c r="CS109"/>
  <c r="CT109"/>
  <c r="CU109"/>
  <c r="CM110"/>
  <c r="CK110" s="1"/>
  <c r="CN110"/>
  <c r="CO110"/>
  <c r="CP110"/>
  <c r="CL110" s="1"/>
  <c r="CQ110"/>
  <c r="CR110"/>
  <c r="CS110"/>
  <c r="CT110"/>
  <c r="CU110"/>
  <c r="CM111"/>
  <c r="CN111"/>
  <c r="CO111"/>
  <c r="CP111"/>
  <c r="CQ111"/>
  <c r="CR111"/>
  <c r="CS111"/>
  <c r="CT111"/>
  <c r="CU111"/>
  <c r="CM112"/>
  <c r="CL112" s="1"/>
  <c r="CN112"/>
  <c r="CO112"/>
  <c r="CP112"/>
  <c r="CQ112"/>
  <c r="CR112"/>
  <c r="CS112"/>
  <c r="CT112"/>
  <c r="CU112"/>
  <c r="CM113"/>
  <c r="CN113"/>
  <c r="CO113"/>
  <c r="CK113" s="1"/>
  <c r="CP113"/>
  <c r="CQ113"/>
  <c r="CR113"/>
  <c r="CS113"/>
  <c r="CT113"/>
  <c r="CU113"/>
  <c r="CM114"/>
  <c r="CN114"/>
  <c r="CO114"/>
  <c r="CP114"/>
  <c r="CL114" s="1"/>
  <c r="CQ114"/>
  <c r="CR114"/>
  <c r="CS114"/>
  <c r="CT114"/>
  <c r="CU114"/>
  <c r="CM115"/>
  <c r="CN115"/>
  <c r="CO115"/>
  <c r="CP115"/>
  <c r="CQ115"/>
  <c r="CR115"/>
  <c r="CS115"/>
  <c r="CT115"/>
  <c r="CU115"/>
  <c r="CM116"/>
  <c r="CN116"/>
  <c r="CK116" s="1"/>
  <c r="CO116"/>
  <c r="CP116"/>
  <c r="CQ116"/>
  <c r="CR116"/>
  <c r="CS116"/>
  <c r="CT116"/>
  <c r="CU116"/>
  <c r="CK117"/>
  <c r="CM117"/>
  <c r="CN117"/>
  <c r="CO117"/>
  <c r="CP117"/>
  <c r="CQ117"/>
  <c r="CR117"/>
  <c r="CS117"/>
  <c r="CT117"/>
  <c r="CU117"/>
  <c r="CM118"/>
  <c r="CK118" s="1"/>
  <c r="CN118"/>
  <c r="CO118"/>
  <c r="CP118"/>
  <c r="CL118" s="1"/>
  <c r="CQ118"/>
  <c r="CR118"/>
  <c r="CS118"/>
  <c r="CT118"/>
  <c r="CU118"/>
  <c r="CM119"/>
  <c r="CN119"/>
  <c r="CO119"/>
  <c r="CP119"/>
  <c r="CQ119"/>
  <c r="CR119"/>
  <c r="CS119"/>
  <c r="CT119"/>
  <c r="CU119"/>
  <c r="CM120"/>
  <c r="CL120" s="1"/>
  <c r="CN120"/>
  <c r="CO120"/>
  <c r="CP120"/>
  <c r="CQ120"/>
  <c r="CR120"/>
  <c r="CS120"/>
  <c r="CT120"/>
  <c r="CU120"/>
  <c r="CM121"/>
  <c r="CN121"/>
  <c r="CO121"/>
  <c r="CP121"/>
  <c r="CQ121"/>
  <c r="CR121"/>
  <c r="CS121"/>
  <c r="CT121"/>
  <c r="CU121"/>
  <c r="CM122"/>
  <c r="CN122"/>
  <c r="CO122"/>
  <c r="CP122"/>
  <c r="CL122" s="1"/>
  <c r="CQ122"/>
  <c r="CR122"/>
  <c r="CS122"/>
  <c r="CT122"/>
  <c r="CU122"/>
  <c r="CM123"/>
  <c r="CN123"/>
  <c r="CO123"/>
  <c r="CP123"/>
  <c r="CQ123"/>
  <c r="CR123"/>
  <c r="CS123"/>
  <c r="CT123"/>
  <c r="CU123"/>
  <c r="CM124"/>
  <c r="CN124"/>
  <c r="CK124" s="1"/>
  <c r="CO124"/>
  <c r="CP124"/>
  <c r="CQ124"/>
  <c r="CR124"/>
  <c r="CS124"/>
  <c r="CT124"/>
  <c r="CU124"/>
  <c r="CK125"/>
  <c r="CM125"/>
  <c r="CN125"/>
  <c r="CO125"/>
  <c r="CP125"/>
  <c r="CQ125"/>
  <c r="CR125"/>
  <c r="CS125"/>
  <c r="CT125"/>
  <c r="CU125"/>
  <c r="CM126"/>
  <c r="CK126" s="1"/>
  <c r="CN126"/>
  <c r="CO126"/>
  <c r="CP126"/>
  <c r="CL126" s="1"/>
  <c r="CQ126"/>
  <c r="CR126"/>
  <c r="CS126"/>
  <c r="CT126"/>
  <c r="CU126"/>
  <c r="CM127"/>
  <c r="CN127"/>
  <c r="CO127"/>
  <c r="CP127"/>
  <c r="CQ127"/>
  <c r="CR127"/>
  <c r="CS127"/>
  <c r="CT127"/>
  <c r="CU127"/>
  <c r="CM128"/>
  <c r="CL128" s="1"/>
  <c r="CN128"/>
  <c r="CO128"/>
  <c r="CP128"/>
  <c r="CQ128"/>
  <c r="CR128"/>
  <c r="CS128"/>
  <c r="CT128"/>
  <c r="CU128"/>
  <c r="CM129"/>
  <c r="CN129"/>
  <c r="CO129"/>
  <c r="CK129" s="1"/>
  <c r="CP129"/>
  <c r="CQ129"/>
  <c r="CR129"/>
  <c r="CS129"/>
  <c r="CT129"/>
  <c r="CU129"/>
  <c r="CM130"/>
  <c r="CN130"/>
  <c r="CO130"/>
  <c r="CP130"/>
  <c r="CL130" s="1"/>
  <c r="CQ130"/>
  <c r="CR130"/>
  <c r="CS130"/>
  <c r="CT130"/>
  <c r="CU130"/>
  <c r="CM131"/>
  <c r="CN131"/>
  <c r="CO131"/>
  <c r="CP131"/>
  <c r="CQ131"/>
  <c r="CR131"/>
  <c r="CS131"/>
  <c r="CT131"/>
  <c r="CU131"/>
  <c r="CM132"/>
  <c r="CN132"/>
  <c r="CO132"/>
  <c r="CP132"/>
  <c r="CQ132"/>
  <c r="CR132"/>
  <c r="CS132"/>
  <c r="CT132"/>
  <c r="CU132"/>
  <c r="CK133"/>
  <c r="CM133"/>
  <c r="CN133"/>
  <c r="CO133"/>
  <c r="CP133"/>
  <c r="CQ133"/>
  <c r="CR133"/>
  <c r="CS133"/>
  <c r="CT133"/>
  <c r="CU133"/>
  <c r="CM134"/>
  <c r="CN134"/>
  <c r="CO134"/>
  <c r="CP134"/>
  <c r="CL134" s="1"/>
  <c r="CQ134"/>
  <c r="CR134"/>
  <c r="CS134"/>
  <c r="CT134"/>
  <c r="CU134"/>
  <c r="CM135"/>
  <c r="CN135"/>
  <c r="CO135"/>
  <c r="CP135"/>
  <c r="CQ135"/>
  <c r="CR135"/>
  <c r="CS135"/>
  <c r="CT135"/>
  <c r="CU135"/>
  <c r="CM136"/>
  <c r="CL136" s="1"/>
  <c r="CN136"/>
  <c r="CO136"/>
  <c r="CP136"/>
  <c r="CQ136"/>
  <c r="CR136"/>
  <c r="CS136"/>
  <c r="CT136"/>
  <c r="CU136"/>
  <c r="CM137"/>
  <c r="CN137"/>
  <c r="CO137"/>
  <c r="CP137"/>
  <c r="CQ137"/>
  <c r="CR137"/>
  <c r="CS137"/>
  <c r="CT137"/>
  <c r="CU137"/>
  <c r="CM138"/>
  <c r="CN138"/>
  <c r="CO138"/>
  <c r="CP138"/>
  <c r="CL138" s="1"/>
  <c r="CQ138"/>
  <c r="CR138"/>
  <c r="CS138"/>
  <c r="CT138"/>
  <c r="CU138"/>
  <c r="CM139"/>
  <c r="CN139"/>
  <c r="CO139"/>
  <c r="CP139"/>
  <c r="CQ139"/>
  <c r="CR139"/>
  <c r="CS139"/>
  <c r="CT139"/>
  <c r="CU139"/>
  <c r="CM140"/>
  <c r="CN140"/>
  <c r="CO140"/>
  <c r="CP140"/>
  <c r="CQ140"/>
  <c r="CR140"/>
  <c r="CS140"/>
  <c r="CT140"/>
  <c r="CU140"/>
  <c r="CK141"/>
  <c r="CM141"/>
  <c r="CN141"/>
  <c r="CO141"/>
  <c r="CP141"/>
  <c r="CQ141"/>
  <c r="CR141"/>
  <c r="CS141"/>
  <c r="CT141"/>
  <c r="CU141"/>
  <c r="CM142"/>
  <c r="CN142"/>
  <c r="CO142"/>
  <c r="CP142"/>
  <c r="CL142" s="1"/>
  <c r="CQ142"/>
  <c r="CR142"/>
  <c r="CS142"/>
  <c r="CT142"/>
  <c r="CU142"/>
  <c r="CM143"/>
  <c r="CN143"/>
  <c r="CO143"/>
  <c r="CP143"/>
  <c r="CQ143"/>
  <c r="CR143"/>
  <c r="CS143"/>
  <c r="CT143"/>
  <c r="CU143"/>
  <c r="CM144"/>
  <c r="CL144" s="1"/>
  <c r="CN144"/>
  <c r="CO144"/>
  <c r="CP144"/>
  <c r="CQ144"/>
  <c r="CR144"/>
  <c r="CS144"/>
  <c r="CT144"/>
  <c r="CU144"/>
  <c r="CM145"/>
  <c r="CN145"/>
  <c r="CO145"/>
  <c r="CK145" s="1"/>
  <c r="CP145"/>
  <c r="CQ145"/>
  <c r="CR145"/>
  <c r="CS145"/>
  <c r="CT145"/>
  <c r="CU145"/>
  <c r="CM146"/>
  <c r="CN146"/>
  <c r="CO146"/>
  <c r="CP146"/>
  <c r="CL146" s="1"/>
  <c r="CQ146"/>
  <c r="CR146"/>
  <c r="CS146"/>
  <c r="CT146"/>
  <c r="CU146"/>
  <c r="CM147"/>
  <c r="CN147"/>
  <c r="CO147"/>
  <c r="CP147"/>
  <c r="CQ147"/>
  <c r="CR147"/>
  <c r="CS147"/>
  <c r="CT147"/>
  <c r="CU147"/>
  <c r="CM148"/>
  <c r="CN148"/>
  <c r="CK148" s="1"/>
  <c r="CO148"/>
  <c r="CP148"/>
  <c r="CQ148"/>
  <c r="CR148"/>
  <c r="CS148"/>
  <c r="CT148"/>
  <c r="CU148"/>
  <c r="CK149"/>
  <c r="CM149"/>
  <c r="CN149"/>
  <c r="CO149"/>
  <c r="CP149"/>
  <c r="CQ149"/>
  <c r="CR149"/>
  <c r="CS149"/>
  <c r="CT149"/>
  <c r="CU149"/>
  <c r="CM150"/>
  <c r="CN150"/>
  <c r="CO150"/>
  <c r="CP150"/>
  <c r="CL150" s="1"/>
  <c r="CQ150"/>
  <c r="CR150"/>
  <c r="CS150"/>
  <c r="CT150"/>
  <c r="CU150"/>
  <c r="CM151"/>
  <c r="CN151"/>
  <c r="CO151"/>
  <c r="CP151"/>
  <c r="CQ151"/>
  <c r="CR151"/>
  <c r="CS151"/>
  <c r="CT151"/>
  <c r="CU151"/>
  <c r="CM152"/>
  <c r="CL152" s="1"/>
  <c r="CN152"/>
  <c r="CO152"/>
  <c r="CP152"/>
  <c r="CQ152"/>
  <c r="CR152"/>
  <c r="CS152"/>
  <c r="CT152"/>
  <c r="CU152"/>
  <c r="CM153"/>
  <c r="CN153"/>
  <c r="CO153"/>
  <c r="CP153"/>
  <c r="CQ153"/>
  <c r="CR153"/>
  <c r="CS153"/>
  <c r="CT153"/>
  <c r="CU153"/>
  <c r="CM154"/>
  <c r="CN154"/>
  <c r="CO154"/>
  <c r="CP154"/>
  <c r="CL154" s="1"/>
  <c r="CQ154"/>
  <c r="CR154"/>
  <c r="CS154"/>
  <c r="CT154"/>
  <c r="CU154"/>
  <c r="CM155"/>
  <c r="CN155"/>
  <c r="CO155"/>
  <c r="CP155"/>
  <c r="CQ155"/>
  <c r="CR155"/>
  <c r="CS155"/>
  <c r="CT155"/>
  <c r="CU155"/>
  <c r="CM156"/>
  <c r="CN156"/>
  <c r="CO156"/>
  <c r="CP156"/>
  <c r="CQ156"/>
  <c r="CR156"/>
  <c r="CS156"/>
  <c r="CT156"/>
  <c r="CU156"/>
  <c r="CK157"/>
  <c r="CM157"/>
  <c r="CN157"/>
  <c r="CO157"/>
  <c r="CP157"/>
  <c r="CQ157"/>
  <c r="CR157"/>
  <c r="CS157"/>
  <c r="CT157"/>
  <c r="CU157"/>
  <c r="CM158"/>
  <c r="CN158"/>
  <c r="CO158"/>
  <c r="CP158"/>
  <c r="CL158" s="1"/>
  <c r="CQ158"/>
  <c r="CR158"/>
  <c r="CS158"/>
  <c r="CT158"/>
  <c r="CU158"/>
  <c r="CM159"/>
  <c r="CN159"/>
  <c r="CO159"/>
  <c r="CP159"/>
  <c r="CQ159"/>
  <c r="CR159"/>
  <c r="CS159"/>
  <c r="CT159"/>
  <c r="CU159"/>
  <c r="CM160"/>
  <c r="CL160" s="1"/>
  <c r="CN160"/>
  <c r="CO160"/>
  <c r="CP160"/>
  <c r="CQ160"/>
  <c r="CR160"/>
  <c r="CS160"/>
  <c r="CT160"/>
  <c r="CU160"/>
  <c r="CM161"/>
  <c r="CN161"/>
  <c r="CO161"/>
  <c r="CP161"/>
  <c r="CQ161"/>
  <c r="CR161"/>
  <c r="CS161"/>
  <c r="CT161"/>
  <c r="CU161"/>
  <c r="CM162"/>
  <c r="CN162"/>
  <c r="CO162"/>
  <c r="CP162"/>
  <c r="CL162" s="1"/>
  <c r="CQ162"/>
  <c r="CR162"/>
  <c r="CS162"/>
  <c r="CT162"/>
  <c r="CU162"/>
  <c r="CM163"/>
  <c r="CN163"/>
  <c r="CO163"/>
  <c r="CP163"/>
  <c r="CQ163"/>
  <c r="CR163"/>
  <c r="CS163"/>
  <c r="CT163"/>
  <c r="CU163"/>
  <c r="CM164"/>
  <c r="CN164"/>
  <c r="CO164"/>
  <c r="CP164"/>
  <c r="CQ164"/>
  <c r="CR164"/>
  <c r="CS164"/>
  <c r="CT164"/>
  <c r="CU164"/>
  <c r="CK165"/>
  <c r="CM165"/>
  <c r="CN165"/>
  <c r="CO165"/>
  <c r="CP165"/>
  <c r="CQ165"/>
  <c r="CR165"/>
  <c r="CS165"/>
  <c r="CT165"/>
  <c r="CU165"/>
  <c r="CM166"/>
  <c r="CN166"/>
  <c r="CO166"/>
  <c r="CP166"/>
  <c r="CL166" s="1"/>
  <c r="CQ166"/>
  <c r="CR166"/>
  <c r="CS166"/>
  <c r="CT166"/>
  <c r="CU166"/>
  <c r="CM167"/>
  <c r="CN167"/>
  <c r="CO167"/>
  <c r="CP167"/>
  <c r="CQ167"/>
  <c r="CR167"/>
  <c r="CS167"/>
  <c r="CT167"/>
  <c r="CU167"/>
  <c r="CM168"/>
  <c r="CL168" s="1"/>
  <c r="CN168"/>
  <c r="CO168"/>
  <c r="CP168"/>
  <c r="CQ168"/>
  <c r="CR168"/>
  <c r="CS168"/>
  <c r="CT168"/>
  <c r="CU168"/>
  <c r="CM169"/>
  <c r="CN169"/>
  <c r="CO169"/>
  <c r="CK169" s="1"/>
  <c r="CP169"/>
  <c r="CQ169"/>
  <c r="CR169"/>
  <c r="CS169"/>
  <c r="CT169"/>
  <c r="CU169"/>
  <c r="CM170"/>
  <c r="CN170"/>
  <c r="CO170"/>
  <c r="CP170"/>
  <c r="CL170" s="1"/>
  <c r="CQ170"/>
  <c r="CR170"/>
  <c r="CS170"/>
  <c r="CT170"/>
  <c r="CU170"/>
  <c r="CM171"/>
  <c r="CN171"/>
  <c r="CO171"/>
  <c r="CP171"/>
  <c r="CQ171"/>
  <c r="CR171"/>
  <c r="CS171"/>
  <c r="CT171"/>
  <c r="CU171"/>
  <c r="CM172"/>
  <c r="CN172"/>
  <c r="CO172"/>
  <c r="CP172"/>
  <c r="CQ172"/>
  <c r="CR172"/>
  <c r="CS172"/>
  <c r="CT172"/>
  <c r="CU172"/>
  <c r="CK173"/>
  <c r="CM173"/>
  <c r="CN173"/>
  <c r="CO173"/>
  <c r="CP173"/>
  <c r="CQ173"/>
  <c r="CR173"/>
  <c r="CS173"/>
  <c r="CT173"/>
  <c r="CU173"/>
  <c r="CM174"/>
  <c r="CN174"/>
  <c r="CO174"/>
  <c r="CP174"/>
  <c r="CL174" s="1"/>
  <c r="CQ174"/>
  <c r="CR174"/>
  <c r="CS174"/>
  <c r="CT174"/>
  <c r="CU174"/>
  <c r="CM175"/>
  <c r="CN175"/>
  <c r="CO175"/>
  <c r="CP175"/>
  <c r="CQ175"/>
  <c r="CR175"/>
  <c r="CS175"/>
  <c r="CT175"/>
  <c r="CU175"/>
  <c r="CM176"/>
  <c r="CL176" s="1"/>
  <c r="CN176"/>
  <c r="CO176"/>
  <c r="CP176"/>
  <c r="CQ176"/>
  <c r="CR176"/>
  <c r="CS176"/>
  <c r="CT176"/>
  <c r="CU176"/>
  <c r="CM177"/>
  <c r="CN177"/>
  <c r="CO177"/>
  <c r="CP177"/>
  <c r="CQ177"/>
  <c r="CR177"/>
  <c r="CS177"/>
  <c r="CT177"/>
  <c r="CU177"/>
  <c r="CM178"/>
  <c r="CN178"/>
  <c r="CO178"/>
  <c r="CP178"/>
  <c r="CL178" s="1"/>
  <c r="CQ178"/>
  <c r="CR178"/>
  <c r="CS178"/>
  <c r="CT178"/>
  <c r="CU178"/>
  <c r="CM179"/>
  <c r="CN179"/>
  <c r="CO179"/>
  <c r="CP179"/>
  <c r="CQ179"/>
  <c r="CR179"/>
  <c r="CS179"/>
  <c r="CT179"/>
  <c r="CU179"/>
  <c r="CM180"/>
  <c r="CN180"/>
  <c r="CO180"/>
  <c r="CP180"/>
  <c r="CQ180"/>
  <c r="CR180"/>
  <c r="CS180"/>
  <c r="CT180"/>
  <c r="CU180"/>
  <c r="CK181"/>
  <c r="CM181"/>
  <c r="CN181"/>
  <c r="CO181"/>
  <c r="CP181"/>
  <c r="CQ181"/>
  <c r="CR181"/>
  <c r="CS181"/>
  <c r="CT181"/>
  <c r="CU181"/>
  <c r="CM182"/>
  <c r="CN182"/>
  <c r="CO182"/>
  <c r="CP182"/>
  <c r="CL182" s="1"/>
  <c r="CQ182"/>
  <c r="CR182"/>
  <c r="CS182"/>
  <c r="CT182"/>
  <c r="CU182"/>
  <c r="CM183"/>
  <c r="CN183"/>
  <c r="CO183"/>
  <c r="CP183"/>
  <c r="CQ183"/>
  <c r="CR183"/>
  <c r="CS183"/>
  <c r="CT183"/>
  <c r="CU183"/>
  <c r="CM184"/>
  <c r="CL184" s="1"/>
  <c r="CN184"/>
  <c r="CO184"/>
  <c r="CP184"/>
  <c r="CQ184"/>
  <c r="CR184"/>
  <c r="CS184"/>
  <c r="CT184"/>
  <c r="CU184"/>
  <c r="CM185"/>
  <c r="CN185"/>
  <c r="CO185"/>
  <c r="CK185" s="1"/>
  <c r="CP185"/>
  <c r="CQ185"/>
  <c r="CR185"/>
  <c r="CS185"/>
  <c r="CT185"/>
  <c r="CU185"/>
  <c r="CM186"/>
  <c r="CN186"/>
  <c r="CO186"/>
  <c r="CP186"/>
  <c r="CL186" s="1"/>
  <c r="CQ186"/>
  <c r="CR186"/>
  <c r="CS186"/>
  <c r="CT186"/>
  <c r="CU186"/>
  <c r="CM187"/>
  <c r="CN187"/>
  <c r="CO187"/>
  <c r="CP187"/>
  <c r="CQ187"/>
  <c r="CR187"/>
  <c r="CS187"/>
  <c r="CT187"/>
  <c r="CU187"/>
  <c r="CM188"/>
  <c r="CN188"/>
  <c r="CO188"/>
  <c r="CP188"/>
  <c r="CQ188"/>
  <c r="CR188"/>
  <c r="CS188"/>
  <c r="CT188"/>
  <c r="CU188"/>
  <c r="CK189"/>
  <c r="CM189"/>
  <c r="CN189"/>
  <c r="CO189"/>
  <c r="CP189"/>
  <c r="CQ189"/>
  <c r="CR189"/>
  <c r="CS189"/>
  <c r="CT189"/>
  <c r="CU189"/>
  <c r="CM190"/>
  <c r="CN190"/>
  <c r="CO190"/>
  <c r="CP190"/>
  <c r="CL190" s="1"/>
  <c r="CQ190"/>
  <c r="CR190"/>
  <c r="CS190"/>
  <c r="CT190"/>
  <c r="CU190"/>
  <c r="CM191"/>
  <c r="CN191"/>
  <c r="CO191"/>
  <c r="CP191"/>
  <c r="CQ191"/>
  <c r="CR191"/>
  <c r="CS191"/>
  <c r="CT191"/>
  <c r="CU191"/>
  <c r="CM192"/>
  <c r="CL192" s="1"/>
  <c r="CN192"/>
  <c r="CO192"/>
  <c r="CP192"/>
  <c r="CQ192"/>
  <c r="CR192"/>
  <c r="CS192"/>
  <c r="CT192"/>
  <c r="CU192"/>
  <c r="CM193"/>
  <c r="CN193"/>
  <c r="CO193"/>
  <c r="CP193"/>
  <c r="CQ193"/>
  <c r="CR193"/>
  <c r="CS193"/>
  <c r="CT193"/>
  <c r="CU193"/>
  <c r="CM194"/>
  <c r="CN194"/>
  <c r="CO194"/>
  <c r="CP194"/>
  <c r="CL194" s="1"/>
  <c r="CQ194"/>
  <c r="CR194"/>
  <c r="CS194"/>
  <c r="CT194"/>
  <c r="CU194"/>
  <c r="CM195"/>
  <c r="CN195"/>
  <c r="CO195"/>
  <c r="CP195"/>
  <c r="CQ195"/>
  <c r="CR195"/>
  <c r="CS195"/>
  <c r="CT195"/>
  <c r="CU195"/>
  <c r="CM196"/>
  <c r="CN196"/>
  <c r="CK196" s="1"/>
  <c r="CO196"/>
  <c r="CP196"/>
  <c r="CQ196"/>
  <c r="CR196"/>
  <c r="CS196"/>
  <c r="CT196"/>
  <c r="CU196"/>
  <c r="CK197"/>
  <c r="CM197"/>
  <c r="CN197"/>
  <c r="CO197"/>
  <c r="CP197"/>
  <c r="CQ197"/>
  <c r="CR197"/>
  <c r="CS197"/>
  <c r="CT197"/>
  <c r="CU197"/>
  <c r="CM198"/>
  <c r="CN198"/>
  <c r="CO198"/>
  <c r="CP198"/>
  <c r="CL198" s="1"/>
  <c r="CQ198"/>
  <c r="CR198"/>
  <c r="CS198"/>
  <c r="CT198"/>
  <c r="CU198"/>
  <c r="CM199"/>
  <c r="CN199"/>
  <c r="CO199"/>
  <c r="CP199"/>
  <c r="CQ199"/>
  <c r="CR199"/>
  <c r="CS199"/>
  <c r="CT199"/>
  <c r="CU199"/>
  <c r="CM200"/>
  <c r="CL200" s="1"/>
  <c r="CN200"/>
  <c r="CO200"/>
  <c r="CP200"/>
  <c r="CQ200"/>
  <c r="CR200"/>
  <c r="CS200"/>
  <c r="CT200"/>
  <c r="CU200"/>
  <c r="CM201"/>
  <c r="CN201"/>
  <c r="CO201"/>
  <c r="CP201"/>
  <c r="CQ201"/>
  <c r="CR201"/>
  <c r="CS201"/>
  <c r="CT201"/>
  <c r="CU201"/>
  <c r="CM202"/>
  <c r="CN202"/>
  <c r="CO202"/>
  <c r="CP202"/>
  <c r="CL202" s="1"/>
  <c r="CQ202"/>
  <c r="CR202"/>
  <c r="CS202"/>
  <c r="CT202"/>
  <c r="CU202"/>
  <c r="CM203"/>
  <c r="CN203"/>
  <c r="CO203"/>
  <c r="CP203"/>
  <c r="CQ203"/>
  <c r="CR203"/>
  <c r="CS203"/>
  <c r="CT203"/>
  <c r="CU203"/>
  <c r="CM204"/>
  <c r="CN204"/>
  <c r="CK204" s="1"/>
  <c r="CO204"/>
  <c r="CP204"/>
  <c r="CQ204"/>
  <c r="CR204"/>
  <c r="CS204"/>
  <c r="CT204"/>
  <c r="CU204"/>
  <c r="CK205"/>
  <c r="CM205"/>
  <c r="CN205"/>
  <c r="CO205"/>
  <c r="CP205"/>
  <c r="CQ205"/>
  <c r="CR205"/>
  <c r="CS205"/>
  <c r="CT205"/>
  <c r="CU205"/>
  <c r="CM206"/>
  <c r="CN206"/>
  <c r="CO206"/>
  <c r="CP206"/>
  <c r="CL206" s="1"/>
  <c r="CQ206"/>
  <c r="CR206"/>
  <c r="CS206"/>
  <c r="CT206"/>
  <c r="CU206"/>
  <c r="CM207"/>
  <c r="CN207"/>
  <c r="CO207"/>
  <c r="CP207"/>
  <c r="CQ207"/>
  <c r="CR207"/>
  <c r="CS207"/>
  <c r="CT207"/>
  <c r="CU207"/>
  <c r="CM208"/>
  <c r="CL208" s="1"/>
  <c r="CN208"/>
  <c r="CO208"/>
  <c r="CP208"/>
  <c r="CQ208"/>
  <c r="CR208"/>
  <c r="CS208"/>
  <c r="CT208"/>
  <c r="CU208"/>
  <c r="CM209"/>
  <c r="CN209"/>
  <c r="CO209"/>
  <c r="CP209"/>
  <c r="CQ209"/>
  <c r="CR209"/>
  <c r="CS209"/>
  <c r="CT209"/>
  <c r="CU209"/>
  <c r="CM210"/>
  <c r="CN210"/>
  <c r="CO210"/>
  <c r="CP210"/>
  <c r="CL210" s="1"/>
  <c r="CQ210"/>
  <c r="CR210"/>
  <c r="CS210"/>
  <c r="CT210"/>
  <c r="CU210"/>
  <c r="CM211"/>
  <c r="CN211"/>
  <c r="CO211"/>
  <c r="CP211"/>
  <c r="CQ211"/>
  <c r="CR211"/>
  <c r="CS211"/>
  <c r="CT211"/>
  <c r="CU211"/>
  <c r="CM212"/>
  <c r="CN212"/>
  <c r="CO212"/>
  <c r="CP212"/>
  <c r="CQ212"/>
  <c r="CR212"/>
  <c r="CS212"/>
  <c r="CT212"/>
  <c r="CU212"/>
  <c r="CK213"/>
  <c r="CM213"/>
  <c r="CN213"/>
  <c r="CO213"/>
  <c r="CP213"/>
  <c r="CQ213"/>
  <c r="CR213"/>
  <c r="CS213"/>
  <c r="CT213"/>
  <c r="CU213"/>
  <c r="CM214"/>
  <c r="CN214"/>
  <c r="CO214"/>
  <c r="CP214"/>
  <c r="CL214" s="1"/>
  <c r="CQ214"/>
  <c r="CR214"/>
  <c r="CS214"/>
  <c r="CT214"/>
  <c r="CU214"/>
  <c r="CM215"/>
  <c r="CN215"/>
  <c r="CO215"/>
  <c r="CP215"/>
  <c r="CQ215"/>
  <c r="CR215"/>
  <c r="CS215"/>
  <c r="CT215"/>
  <c r="CU215"/>
  <c r="CM216"/>
  <c r="CL216" s="1"/>
  <c r="CN216"/>
  <c r="CO216"/>
  <c r="CP216"/>
  <c r="CQ216"/>
  <c r="CR216"/>
  <c r="CS216"/>
  <c r="CT216"/>
  <c r="CU216"/>
  <c r="CM217"/>
  <c r="CN217"/>
  <c r="CO217"/>
  <c r="CK217" s="1"/>
  <c r="CP217"/>
  <c r="CQ217"/>
  <c r="CR217"/>
  <c r="CS217"/>
  <c r="CT217"/>
  <c r="CU217"/>
  <c r="CM218"/>
  <c r="CN218"/>
  <c r="CO218"/>
  <c r="CP218"/>
  <c r="CL218" s="1"/>
  <c r="CQ218"/>
  <c r="CR218"/>
  <c r="CS218"/>
  <c r="CT218"/>
  <c r="CU218"/>
  <c r="CM219"/>
  <c r="CN219"/>
  <c r="CO219"/>
  <c r="CP219"/>
  <c r="CQ219"/>
  <c r="CR219"/>
  <c r="CS219"/>
  <c r="CT219"/>
  <c r="CU219"/>
  <c r="CM220"/>
  <c r="CN220"/>
  <c r="CK220" s="1"/>
  <c r="CO220"/>
  <c r="CP220"/>
  <c r="CQ220"/>
  <c r="CR220"/>
  <c r="CS220"/>
  <c r="CT220"/>
  <c r="CU220"/>
  <c r="CK221"/>
  <c r="CM221"/>
  <c r="CN221"/>
  <c r="CO221"/>
  <c r="CP221"/>
  <c r="CQ221"/>
  <c r="CR221"/>
  <c r="CS221"/>
  <c r="CT221"/>
  <c r="CU221"/>
  <c r="CM222"/>
  <c r="CN222"/>
  <c r="CO222"/>
  <c r="CP222"/>
  <c r="CL222" s="1"/>
  <c r="CQ222"/>
  <c r="CR222"/>
  <c r="CS222"/>
  <c r="CT222"/>
  <c r="CU222"/>
  <c r="CM223"/>
  <c r="CN223"/>
  <c r="CO223"/>
  <c r="CP223"/>
  <c r="CQ223"/>
  <c r="CR223"/>
  <c r="CS223"/>
  <c r="CT223"/>
  <c r="CU223"/>
  <c r="CM224"/>
  <c r="CL224" s="1"/>
  <c r="CN224"/>
  <c r="CO224"/>
  <c r="CP224"/>
  <c r="CQ224"/>
  <c r="CR224"/>
  <c r="CS224"/>
  <c r="CT224"/>
  <c r="CU224"/>
  <c r="CM225"/>
  <c r="CN225"/>
  <c r="CO225"/>
  <c r="CP225"/>
  <c r="CQ225"/>
  <c r="CR225"/>
  <c r="CS225"/>
  <c r="CT225"/>
  <c r="CU225"/>
  <c r="CM226"/>
  <c r="CN226"/>
  <c r="CO226"/>
  <c r="CP226"/>
  <c r="CL226" s="1"/>
  <c r="CQ226"/>
  <c r="CR226"/>
  <c r="CS226"/>
  <c r="CT226"/>
  <c r="CU226"/>
  <c r="CM227"/>
  <c r="CN227"/>
  <c r="CO227"/>
  <c r="CP227"/>
  <c r="CQ227"/>
  <c r="CR227"/>
  <c r="CS227"/>
  <c r="CT227"/>
  <c r="CU227"/>
  <c r="CM228"/>
  <c r="CN228"/>
  <c r="CK228" s="1"/>
  <c r="CO228"/>
  <c r="CP228"/>
  <c r="CQ228"/>
  <c r="CR228"/>
  <c r="CS228"/>
  <c r="CT228"/>
  <c r="CU228"/>
  <c r="CK229"/>
  <c r="CM229"/>
  <c r="CN229"/>
  <c r="CO229"/>
  <c r="CP229"/>
  <c r="CQ229"/>
  <c r="CR229"/>
  <c r="CS229"/>
  <c r="CT229"/>
  <c r="CU229"/>
  <c r="CM230"/>
  <c r="CN230"/>
  <c r="CO230"/>
  <c r="CP230"/>
  <c r="CL230" s="1"/>
  <c r="CQ230"/>
  <c r="CR230"/>
  <c r="CS230"/>
  <c r="CT230"/>
  <c r="CU230"/>
  <c r="CM231"/>
  <c r="CN231"/>
  <c r="CO231"/>
  <c r="CP231"/>
  <c r="CQ231"/>
  <c r="CR231"/>
  <c r="CS231"/>
  <c r="CT231"/>
  <c r="CU231"/>
  <c r="CM232"/>
  <c r="CL232" s="1"/>
  <c r="CN232"/>
  <c r="CO232"/>
  <c r="CP232"/>
  <c r="CQ232"/>
  <c r="CR232"/>
  <c r="CS232"/>
  <c r="CT232"/>
  <c r="CU232"/>
  <c r="CM233"/>
  <c r="CN233"/>
  <c r="CO233"/>
  <c r="CL233" s="1"/>
  <c r="CP233"/>
  <c r="CQ233"/>
  <c r="CR233"/>
  <c r="CS233"/>
  <c r="CT233"/>
  <c r="CU233"/>
  <c r="CM234"/>
  <c r="CN234"/>
  <c r="CO234"/>
  <c r="CP234"/>
  <c r="CL234" s="1"/>
  <c r="CQ234"/>
  <c r="CR234"/>
  <c r="CS234"/>
  <c r="CT234"/>
  <c r="CU234"/>
  <c r="CM235"/>
  <c r="CN235"/>
  <c r="CO235"/>
  <c r="CP235"/>
  <c r="CQ235"/>
  <c r="CR235"/>
  <c r="CS235"/>
  <c r="CT235"/>
  <c r="CU235"/>
  <c r="CK236"/>
  <c r="CM236"/>
  <c r="CL236" s="1"/>
  <c r="CN236"/>
  <c r="CO236"/>
  <c r="CP236"/>
  <c r="CQ236"/>
  <c r="CR236"/>
  <c r="CS236"/>
  <c r="CT236"/>
  <c r="CU236"/>
  <c r="CM237"/>
  <c r="CN237"/>
  <c r="CO237"/>
  <c r="CL237" s="1"/>
  <c r="CP237"/>
  <c r="CQ237"/>
  <c r="CR237"/>
  <c r="CS237"/>
  <c r="CT237"/>
  <c r="CU237"/>
  <c r="CM238"/>
  <c r="CN238"/>
  <c r="CO238"/>
  <c r="CP238"/>
  <c r="CL238" s="1"/>
  <c r="CQ238"/>
  <c r="CR238"/>
  <c r="CS238"/>
  <c r="CT238"/>
  <c r="CU238"/>
  <c r="CM239"/>
  <c r="CN239"/>
  <c r="CO239"/>
  <c r="CP239"/>
  <c r="CQ239"/>
  <c r="CR239"/>
  <c r="CS239"/>
  <c r="CT239"/>
  <c r="CU239"/>
  <c r="CK240"/>
  <c r="CM240"/>
  <c r="CL240" s="1"/>
  <c r="CN240"/>
  <c r="CO240"/>
  <c r="CP240"/>
  <c r="CQ240"/>
  <c r="CR240"/>
  <c r="CS240"/>
  <c r="CT240"/>
  <c r="CU240"/>
  <c r="CM241"/>
  <c r="CN241"/>
  <c r="CO241"/>
  <c r="CL241" s="1"/>
  <c r="CP241"/>
  <c r="CQ241"/>
  <c r="CR241"/>
  <c r="CS241"/>
  <c r="CT241"/>
  <c r="CU241"/>
  <c r="CM242"/>
  <c r="CN242"/>
  <c r="CO242"/>
  <c r="CP242"/>
  <c r="CL242" s="1"/>
  <c r="CQ242"/>
  <c r="CR242"/>
  <c r="CS242"/>
  <c r="CT242"/>
  <c r="CU242"/>
  <c r="CM243"/>
  <c r="CN243"/>
  <c r="CO243"/>
  <c r="CP243"/>
  <c r="CQ243"/>
  <c r="CR243"/>
  <c r="CS243"/>
  <c r="CT243"/>
  <c r="CU243"/>
  <c r="CK244"/>
  <c r="CM244"/>
  <c r="CL244" s="1"/>
  <c r="CN244"/>
  <c r="CO244"/>
  <c r="CP244"/>
  <c r="CQ244"/>
  <c r="CR244"/>
  <c r="CS244"/>
  <c r="CT244"/>
  <c r="CU244"/>
  <c r="CM245"/>
  <c r="CN245"/>
  <c r="CO245"/>
  <c r="CL245" s="1"/>
  <c r="CP245"/>
  <c r="CQ245"/>
  <c r="CR245"/>
  <c r="CS245"/>
  <c r="CT245"/>
  <c r="CU245"/>
  <c r="CM246"/>
  <c r="CN246"/>
  <c r="CO246"/>
  <c r="CP246"/>
  <c r="CL246" s="1"/>
  <c r="CQ246"/>
  <c r="CR246"/>
  <c r="CS246"/>
  <c r="CT246"/>
  <c r="CU246"/>
  <c r="CM247"/>
  <c r="CN247"/>
  <c r="CO247"/>
  <c r="CP247"/>
  <c r="CQ247"/>
  <c r="CR247"/>
  <c r="CS247"/>
  <c r="CT247"/>
  <c r="CU247"/>
  <c r="CK248"/>
  <c r="CM248"/>
  <c r="CL248" s="1"/>
  <c r="CN248"/>
  <c r="CO248"/>
  <c r="CP248"/>
  <c r="CQ248"/>
  <c r="CR248"/>
  <c r="CS248"/>
  <c r="CT248"/>
  <c r="CU248"/>
  <c r="CM249"/>
  <c r="CN249"/>
  <c r="CO249"/>
  <c r="CL249" s="1"/>
  <c r="CP249"/>
  <c r="CQ249"/>
  <c r="CR249"/>
  <c r="CS249"/>
  <c r="CT249"/>
  <c r="CU249"/>
  <c r="CM250"/>
  <c r="CN250"/>
  <c r="CO250"/>
  <c r="CP250"/>
  <c r="CL250" s="1"/>
  <c r="CQ250"/>
  <c r="CR250"/>
  <c r="CS250"/>
  <c r="CT250"/>
  <c r="CU250"/>
  <c r="CM251"/>
  <c r="CN251"/>
  <c r="CO251"/>
  <c r="CP251"/>
  <c r="CQ251"/>
  <c r="CR251"/>
  <c r="CS251"/>
  <c r="CT251"/>
  <c r="CU251"/>
  <c r="CK252"/>
  <c r="CM252"/>
  <c r="CL252" s="1"/>
  <c r="CN252"/>
  <c r="CO252"/>
  <c r="CP252"/>
  <c r="CQ252"/>
  <c r="CR252"/>
  <c r="CS252"/>
  <c r="CT252"/>
  <c r="CU252"/>
  <c r="CM253"/>
  <c r="CN253"/>
  <c r="CO253"/>
  <c r="CL253" s="1"/>
  <c r="CP253"/>
  <c r="CQ253"/>
  <c r="CR253"/>
  <c r="CS253"/>
  <c r="CT253"/>
  <c r="CU253"/>
  <c r="CM254"/>
  <c r="CN254"/>
  <c r="CO254"/>
  <c r="CP254"/>
  <c r="CL254" s="1"/>
  <c r="CQ254"/>
  <c r="CR254"/>
  <c r="CS254"/>
  <c r="CT254"/>
  <c r="CU254"/>
  <c r="CM255"/>
  <c r="CN255"/>
  <c r="CO255"/>
  <c r="CP255"/>
  <c r="CQ255"/>
  <c r="CR255"/>
  <c r="CS255"/>
  <c r="CT255"/>
  <c r="CU255"/>
  <c r="CK256"/>
  <c r="CM256"/>
  <c r="CL256" s="1"/>
  <c r="CN256"/>
  <c r="CO256"/>
  <c r="CP256"/>
  <c r="CQ256"/>
  <c r="CR256"/>
  <c r="CS256"/>
  <c r="CT256"/>
  <c r="CU256"/>
  <c r="CM257"/>
  <c r="CN257"/>
  <c r="CO257"/>
  <c r="CL257" s="1"/>
  <c r="CP257"/>
  <c r="CQ257"/>
  <c r="CR257"/>
  <c r="CS257"/>
  <c r="CT257"/>
  <c r="CU257"/>
  <c r="CM258"/>
  <c r="CN258"/>
  <c r="CO258"/>
  <c r="CP258"/>
  <c r="CL258" s="1"/>
  <c r="CQ258"/>
  <c r="CR258"/>
  <c r="CS258"/>
  <c r="CT258"/>
  <c r="CU258"/>
  <c r="CM259"/>
  <c r="CN259"/>
  <c r="CO259"/>
  <c r="CP259"/>
  <c r="CQ259"/>
  <c r="CR259"/>
  <c r="CS259"/>
  <c r="CT259"/>
  <c r="CU259"/>
  <c r="CK260"/>
  <c r="CM260"/>
  <c r="CL260" s="1"/>
  <c r="CN260"/>
  <c r="CO260"/>
  <c r="CP260"/>
  <c r="CQ260"/>
  <c r="CR260"/>
  <c r="CS260"/>
  <c r="CT260"/>
  <c r="CU260"/>
  <c r="CM261"/>
  <c r="CN261"/>
  <c r="CO261"/>
  <c r="CL261" s="1"/>
  <c r="CP261"/>
  <c r="CQ261"/>
  <c r="CR261"/>
  <c r="CS261"/>
  <c r="CT261"/>
  <c r="CU261"/>
  <c r="CM262"/>
  <c r="CN262"/>
  <c r="CO262"/>
  <c r="CP262"/>
  <c r="CL262" s="1"/>
  <c r="CQ262"/>
  <c r="CR262"/>
  <c r="CS262"/>
  <c r="CT262"/>
  <c r="CU262"/>
  <c r="CM263"/>
  <c r="CN263"/>
  <c r="CO263"/>
  <c r="CP263"/>
  <c r="CQ263"/>
  <c r="CR263"/>
  <c r="CS263"/>
  <c r="CT263"/>
  <c r="CU263"/>
  <c r="CK264"/>
  <c r="CM264"/>
  <c r="CL264" s="1"/>
  <c r="CN264"/>
  <c r="CO264"/>
  <c r="CP264"/>
  <c r="CQ264"/>
  <c r="CR264"/>
  <c r="CS264"/>
  <c r="CT264"/>
  <c r="CU264"/>
  <c r="CM265"/>
  <c r="CN265"/>
  <c r="CO265"/>
  <c r="CL265" s="1"/>
  <c r="CP265"/>
  <c r="CQ265"/>
  <c r="CR265"/>
  <c r="CS265"/>
  <c r="CT265"/>
  <c r="CU265"/>
  <c r="CM266"/>
  <c r="CN266"/>
  <c r="CO266"/>
  <c r="CP266"/>
  <c r="CL266" s="1"/>
  <c r="CQ266"/>
  <c r="CR266"/>
  <c r="CS266"/>
  <c r="CT266"/>
  <c r="CU266"/>
  <c r="CM267"/>
  <c r="CN267"/>
  <c r="CO267"/>
  <c r="CP267"/>
  <c r="CQ267"/>
  <c r="CR267"/>
  <c r="CS267"/>
  <c r="CT267"/>
  <c r="CU267"/>
  <c r="CK268"/>
  <c r="CM268"/>
  <c r="CL268" s="1"/>
  <c r="CN268"/>
  <c r="CO268"/>
  <c r="CP268"/>
  <c r="CQ268"/>
  <c r="CR268"/>
  <c r="CS268"/>
  <c r="CT268"/>
  <c r="CU268"/>
  <c r="CM269"/>
  <c r="CN269"/>
  <c r="CO269"/>
  <c r="CL269" s="1"/>
  <c r="CP269"/>
  <c r="CQ269"/>
  <c r="CR269"/>
  <c r="CS269"/>
  <c r="CT269"/>
  <c r="CU269"/>
  <c r="CM270"/>
  <c r="CN270"/>
  <c r="CO270"/>
  <c r="CP270"/>
  <c r="CL270" s="1"/>
  <c r="CQ270"/>
  <c r="CR270"/>
  <c r="CS270"/>
  <c r="CT270"/>
  <c r="CU270"/>
  <c r="CM271"/>
  <c r="CN271"/>
  <c r="CO271"/>
  <c r="CP271"/>
  <c r="CQ271"/>
  <c r="CR271"/>
  <c r="CS271"/>
  <c r="CT271"/>
  <c r="CU271"/>
  <c r="CK272"/>
  <c r="CM272"/>
  <c r="CL272" s="1"/>
  <c r="CN272"/>
  <c r="CO272"/>
  <c r="CP272"/>
  <c r="CQ272"/>
  <c r="CR272"/>
  <c r="CS272"/>
  <c r="CT272"/>
  <c r="CU272"/>
  <c r="CM273"/>
  <c r="CN273"/>
  <c r="CO273"/>
  <c r="CL273" s="1"/>
  <c r="CP273"/>
  <c r="CQ273"/>
  <c r="CR273"/>
  <c r="CS273"/>
  <c r="CT273"/>
  <c r="CU273"/>
  <c r="CM274"/>
  <c r="CN274"/>
  <c r="CO274"/>
  <c r="CP274"/>
  <c r="CL274" s="1"/>
  <c r="CQ274"/>
  <c r="CR274"/>
  <c r="CS274"/>
  <c r="CT274"/>
  <c r="CU274"/>
  <c r="CM275"/>
  <c r="CN275"/>
  <c r="CO275"/>
  <c r="CP275"/>
  <c r="CQ275"/>
  <c r="CR275"/>
  <c r="CS275"/>
  <c r="CT275"/>
  <c r="CU275"/>
  <c r="CK276"/>
  <c r="CM276"/>
  <c r="CL276" s="1"/>
  <c r="CN276"/>
  <c r="CO276"/>
  <c r="CP276"/>
  <c r="CQ276"/>
  <c r="CR276"/>
  <c r="CS276"/>
  <c r="CT276"/>
  <c r="CU276"/>
  <c r="CM277"/>
  <c r="CN277"/>
  <c r="CO277"/>
  <c r="CL277" s="1"/>
  <c r="CP277"/>
  <c r="CQ277"/>
  <c r="CR277"/>
  <c r="CS277"/>
  <c r="CT277"/>
  <c r="CU277"/>
  <c r="CM278"/>
  <c r="CN278"/>
  <c r="CO278"/>
  <c r="CP278"/>
  <c r="CL278" s="1"/>
  <c r="CQ278"/>
  <c r="CR278"/>
  <c r="CS278"/>
  <c r="CT278"/>
  <c r="CU278"/>
  <c r="CM279"/>
  <c r="CN279"/>
  <c r="CO279"/>
  <c r="CP279"/>
  <c r="CQ279"/>
  <c r="CR279"/>
  <c r="CS279"/>
  <c r="CT279"/>
  <c r="CU279"/>
  <c r="CK280"/>
  <c r="CM280"/>
  <c r="CL280" s="1"/>
  <c r="CN280"/>
  <c r="CO280"/>
  <c r="CP280"/>
  <c r="CQ280"/>
  <c r="CR280"/>
  <c r="CS280"/>
  <c r="CT280"/>
  <c r="CU280"/>
  <c r="CM281"/>
  <c r="CN281"/>
  <c r="CO281"/>
  <c r="CL281" s="1"/>
  <c r="CP281"/>
  <c r="CQ281"/>
  <c r="CR281"/>
  <c r="CS281"/>
  <c r="CT281"/>
  <c r="CU281"/>
  <c r="CM282"/>
  <c r="CN282"/>
  <c r="CO282"/>
  <c r="CP282"/>
  <c r="CL282" s="1"/>
  <c r="CQ282"/>
  <c r="CR282"/>
  <c r="CS282"/>
  <c r="CT282"/>
  <c r="CU282"/>
  <c r="CM283"/>
  <c r="CN283"/>
  <c r="CO283"/>
  <c r="CP283"/>
  <c r="CQ283"/>
  <c r="CR283"/>
  <c r="CS283"/>
  <c r="CT283"/>
  <c r="CU283"/>
  <c r="CK284"/>
  <c r="CM284"/>
  <c r="CL284" s="1"/>
  <c r="CN284"/>
  <c r="CO284"/>
  <c r="CP284"/>
  <c r="CQ284"/>
  <c r="CR284"/>
  <c r="CS284"/>
  <c r="CT284"/>
  <c r="CU284"/>
  <c r="CM285"/>
  <c r="CN285"/>
  <c r="CO285"/>
  <c r="CL285" s="1"/>
  <c r="CP285"/>
  <c r="CQ285"/>
  <c r="CR285"/>
  <c r="CS285"/>
  <c r="CT285"/>
  <c r="CU285"/>
  <c r="CM286"/>
  <c r="CN286"/>
  <c r="CO286"/>
  <c r="CP286"/>
  <c r="CL286" s="1"/>
  <c r="CQ286"/>
  <c r="CR286"/>
  <c r="CS286"/>
  <c r="CT286"/>
  <c r="CU286"/>
  <c r="CM287"/>
  <c r="CN287"/>
  <c r="CO287"/>
  <c r="CP287"/>
  <c r="CQ287"/>
  <c r="CR287"/>
  <c r="CS287"/>
  <c r="CT287"/>
  <c r="CU287"/>
  <c r="CK288"/>
  <c r="CM288"/>
  <c r="CL288" s="1"/>
  <c r="CN288"/>
  <c r="CO288"/>
  <c r="CP288"/>
  <c r="CQ288"/>
  <c r="CR288"/>
  <c r="CS288"/>
  <c r="CT288"/>
  <c r="CU288"/>
  <c r="CM289"/>
  <c r="CN289"/>
  <c r="CO289"/>
  <c r="CL289" s="1"/>
  <c r="CP289"/>
  <c r="CQ289"/>
  <c r="CR289"/>
  <c r="CS289"/>
  <c r="CT289"/>
  <c r="CU289"/>
  <c r="CM290"/>
  <c r="CN290"/>
  <c r="CO290"/>
  <c r="CP290"/>
  <c r="CL290" s="1"/>
  <c r="CQ290"/>
  <c r="CR290"/>
  <c r="CS290"/>
  <c r="CT290"/>
  <c r="CU290"/>
  <c r="CM291"/>
  <c r="CN291"/>
  <c r="CO291"/>
  <c r="CP291"/>
  <c r="CQ291"/>
  <c r="CR291"/>
  <c r="CS291"/>
  <c r="CT291"/>
  <c r="CU291"/>
  <c r="CK292"/>
  <c r="CM292"/>
  <c r="CL292" s="1"/>
  <c r="CN292"/>
  <c r="CO292"/>
  <c r="CP292"/>
  <c r="CQ292"/>
  <c r="CR292"/>
  <c r="CS292"/>
  <c r="CT292"/>
  <c r="CU292"/>
  <c r="CM293"/>
  <c r="CN293"/>
  <c r="CO293"/>
  <c r="CL293" s="1"/>
  <c r="CP293"/>
  <c r="CQ293"/>
  <c r="CR293"/>
  <c r="CS293"/>
  <c r="CT293"/>
  <c r="CU293"/>
  <c r="CM294"/>
  <c r="CN294"/>
  <c r="CO294"/>
  <c r="CP294"/>
  <c r="CL294" s="1"/>
  <c r="CQ294"/>
  <c r="CR294"/>
  <c r="CS294"/>
  <c r="CT294"/>
  <c r="CU294"/>
  <c r="CM295"/>
  <c r="CN295"/>
  <c r="CO295"/>
  <c r="CP295"/>
  <c r="CQ295"/>
  <c r="CR295"/>
  <c r="CS295"/>
  <c r="CT295"/>
  <c r="CU295"/>
  <c r="CK296"/>
  <c r="CM296"/>
  <c r="CL296" s="1"/>
  <c r="CN296"/>
  <c r="CO296"/>
  <c r="CP296"/>
  <c r="CQ296"/>
  <c r="CR296"/>
  <c r="CS296"/>
  <c r="CT296"/>
  <c r="CU296"/>
  <c r="CM297"/>
  <c r="CN297"/>
  <c r="CO297"/>
  <c r="CL297" s="1"/>
  <c r="CP297"/>
  <c r="CQ297"/>
  <c r="CR297"/>
  <c r="CS297"/>
  <c r="CT297"/>
  <c r="CU297"/>
  <c r="CM298"/>
  <c r="CN298"/>
  <c r="CO298"/>
  <c r="CP298"/>
  <c r="CL298" s="1"/>
  <c r="CQ298"/>
  <c r="CR298"/>
  <c r="CS298"/>
  <c r="CT298"/>
  <c r="CU298"/>
  <c r="CM299"/>
  <c r="CN299"/>
  <c r="CO299"/>
  <c r="CP299"/>
  <c r="CQ299"/>
  <c r="CR299"/>
  <c r="CS299"/>
  <c r="CT299"/>
  <c r="CU299"/>
  <c r="CK300"/>
  <c r="CM300"/>
  <c r="CL300" s="1"/>
  <c r="CN300"/>
  <c r="CO300"/>
  <c r="CP300"/>
  <c r="CQ300"/>
  <c r="CR300"/>
  <c r="CS300"/>
  <c r="CT300"/>
  <c r="CU300"/>
  <c r="CM301"/>
  <c r="CN301"/>
  <c r="CO301"/>
  <c r="CL301" s="1"/>
  <c r="CP301"/>
  <c r="CQ301"/>
  <c r="CR301"/>
  <c r="CS301"/>
  <c r="CT301"/>
  <c r="CU301"/>
  <c r="CM302"/>
  <c r="CN302"/>
  <c r="CO302"/>
  <c r="CP302"/>
  <c r="CL302" s="1"/>
  <c r="CQ302"/>
  <c r="CR302"/>
  <c r="CS302"/>
  <c r="CT302"/>
  <c r="CU302"/>
  <c r="CM303"/>
  <c r="CN303"/>
  <c r="CO303"/>
  <c r="CP303"/>
  <c r="CQ303"/>
  <c r="CR303"/>
  <c r="CS303"/>
  <c r="CT303"/>
  <c r="CU303"/>
  <c r="CK304"/>
  <c r="CM304"/>
  <c r="CL304" s="1"/>
  <c r="CN304"/>
  <c r="CO304"/>
  <c r="CP304"/>
  <c r="CQ304"/>
  <c r="CR304"/>
  <c r="CS304"/>
  <c r="CT304"/>
  <c r="CU304"/>
  <c r="CM305"/>
  <c r="CN305"/>
  <c r="CO305"/>
  <c r="CL305" s="1"/>
  <c r="CP305"/>
  <c r="CQ305"/>
  <c r="CR305"/>
  <c r="CS305"/>
  <c r="CT305"/>
  <c r="CU305"/>
  <c r="CM306"/>
  <c r="CN306"/>
  <c r="CO306"/>
  <c r="CP306"/>
  <c r="CL306" s="1"/>
  <c r="CQ306"/>
  <c r="CR306"/>
  <c r="CS306"/>
  <c r="CT306"/>
  <c r="CU306"/>
  <c r="CM307"/>
  <c r="CN307"/>
  <c r="CO307"/>
  <c r="CP307"/>
  <c r="CQ307"/>
  <c r="CR307"/>
  <c r="CS307"/>
  <c r="CT307"/>
  <c r="CU307"/>
  <c r="CK308"/>
  <c r="CM308"/>
  <c r="CL308" s="1"/>
  <c r="CN308"/>
  <c r="CO308"/>
  <c r="CP308"/>
  <c r="CQ308"/>
  <c r="CR308"/>
  <c r="CS308"/>
  <c r="CT308"/>
  <c r="CU308"/>
  <c r="CM309"/>
  <c r="CN309"/>
  <c r="CO309"/>
  <c r="CL309" s="1"/>
  <c r="CP309"/>
  <c r="CQ309"/>
  <c r="CR309"/>
  <c r="CS309"/>
  <c r="CT309"/>
  <c r="CU309"/>
  <c r="CM310"/>
  <c r="CN310"/>
  <c r="CO310"/>
  <c r="CP310"/>
  <c r="CL310" s="1"/>
  <c r="CQ310"/>
  <c r="CR310"/>
  <c r="CS310"/>
  <c r="CT310"/>
  <c r="CU310"/>
  <c r="CM311"/>
  <c r="CN311"/>
  <c r="CO311"/>
  <c r="CP311"/>
  <c r="CQ311"/>
  <c r="CR311"/>
  <c r="CS311"/>
  <c r="CT311"/>
  <c r="CU311"/>
  <c r="CK312"/>
  <c r="CM312"/>
  <c r="CL312" s="1"/>
  <c r="CN312"/>
  <c r="CO312"/>
  <c r="CP312"/>
  <c r="CQ312"/>
  <c r="CR312"/>
  <c r="CS312"/>
  <c r="CT312"/>
  <c r="CU312"/>
  <c r="CM313"/>
  <c r="CN313"/>
  <c r="CO313"/>
  <c r="CL313" s="1"/>
  <c r="CP313"/>
  <c r="CQ313"/>
  <c r="CR313"/>
  <c r="CS313"/>
  <c r="CT313"/>
  <c r="CU313"/>
  <c r="CM314"/>
  <c r="CN314"/>
  <c r="CO314"/>
  <c r="CP314"/>
  <c r="CL314" s="1"/>
  <c r="CQ314"/>
  <c r="CR314"/>
  <c r="CS314"/>
  <c r="CT314"/>
  <c r="CU314"/>
  <c r="CM315"/>
  <c r="CN315"/>
  <c r="CO315"/>
  <c r="CP315"/>
  <c r="CQ315"/>
  <c r="CR315"/>
  <c r="CS315"/>
  <c r="CT315"/>
  <c r="CU315"/>
  <c r="CK316"/>
  <c r="CM316"/>
  <c r="CL316" s="1"/>
  <c r="CN316"/>
  <c r="CO316"/>
  <c r="CP316"/>
  <c r="CQ316"/>
  <c r="CR316"/>
  <c r="CS316"/>
  <c r="CT316"/>
  <c r="CU316"/>
  <c r="CM317"/>
  <c r="CN317"/>
  <c r="CO317"/>
  <c r="CL317" s="1"/>
  <c r="CP317"/>
  <c r="CQ317"/>
  <c r="CR317"/>
  <c r="CS317"/>
  <c r="CT317"/>
  <c r="CU317"/>
  <c r="CM318"/>
  <c r="CN318"/>
  <c r="CO318"/>
  <c r="CP318"/>
  <c r="CL318" s="1"/>
  <c r="CQ318"/>
  <c r="CR318"/>
  <c r="CS318"/>
  <c r="CT318"/>
  <c r="CU318"/>
  <c r="CM319"/>
  <c r="CN319"/>
  <c r="CO319"/>
  <c r="CP319"/>
  <c r="CQ319"/>
  <c r="CR319"/>
  <c r="CS319"/>
  <c r="CT319"/>
  <c r="CU319"/>
  <c r="CK320"/>
  <c r="CM320"/>
  <c r="CL320" s="1"/>
  <c r="CN320"/>
  <c r="CO320"/>
  <c r="CP320"/>
  <c r="CQ320"/>
  <c r="CR320"/>
  <c r="CS320"/>
  <c r="CT320"/>
  <c r="CU320"/>
  <c r="CM321"/>
  <c r="CN321"/>
  <c r="CO321"/>
  <c r="CL321" s="1"/>
  <c r="CP321"/>
  <c r="CQ321"/>
  <c r="CR321"/>
  <c r="CS321"/>
  <c r="CT321"/>
  <c r="CU321"/>
  <c r="CM322"/>
  <c r="CN322"/>
  <c r="CO322"/>
  <c r="CP322"/>
  <c r="CL322" s="1"/>
  <c r="CQ322"/>
  <c r="CR322"/>
  <c r="CS322"/>
  <c r="CT322"/>
  <c r="CU322"/>
  <c r="CM323"/>
  <c r="CN323"/>
  <c r="CO323"/>
  <c r="CP323"/>
  <c r="CQ323"/>
  <c r="CR323"/>
  <c r="CS323"/>
  <c r="CT323"/>
  <c r="CU323"/>
  <c r="CK324"/>
  <c r="CM324"/>
  <c r="CL324" s="1"/>
  <c r="CN324"/>
  <c r="CO324"/>
  <c r="CP324"/>
  <c r="CQ324"/>
  <c r="CR324"/>
  <c r="CS324"/>
  <c r="CT324"/>
  <c r="CU324"/>
  <c r="CM325"/>
  <c r="CN325"/>
  <c r="CO325"/>
  <c r="CL325" s="1"/>
  <c r="CP325"/>
  <c r="CQ325"/>
  <c r="CR325"/>
  <c r="CS325"/>
  <c r="CT325"/>
  <c r="CU325"/>
  <c r="CM326"/>
  <c r="CN326"/>
  <c r="CO326"/>
  <c r="CP326"/>
  <c r="CL326" s="1"/>
  <c r="CQ326"/>
  <c r="CR326"/>
  <c r="CS326"/>
  <c r="CT326"/>
  <c r="CU326"/>
  <c r="CM327"/>
  <c r="CN327"/>
  <c r="CO327"/>
  <c r="CP327"/>
  <c r="CQ327"/>
  <c r="CR327"/>
  <c r="CS327"/>
  <c r="CT327"/>
  <c r="CU327"/>
  <c r="CK328"/>
  <c r="CM328"/>
  <c r="CL328" s="1"/>
  <c r="CN328"/>
  <c r="CO328"/>
  <c r="CP328"/>
  <c r="CQ328"/>
  <c r="CR328"/>
  <c r="CS328"/>
  <c r="CT328"/>
  <c r="CU328"/>
  <c r="CM329"/>
  <c r="CN329"/>
  <c r="CO329"/>
  <c r="CL329" s="1"/>
  <c r="CP329"/>
  <c r="CQ329"/>
  <c r="CR329"/>
  <c r="CS329"/>
  <c r="CT329"/>
  <c r="CU329"/>
  <c r="CM330"/>
  <c r="CN330"/>
  <c r="CO330"/>
  <c r="CP330"/>
  <c r="CL330" s="1"/>
  <c r="CQ330"/>
  <c r="CR330"/>
  <c r="CS330"/>
  <c r="CT330"/>
  <c r="CU330"/>
  <c r="CM331"/>
  <c r="CN331"/>
  <c r="CO331"/>
  <c r="CP331"/>
  <c r="CQ331"/>
  <c r="CR331"/>
  <c r="CS331"/>
  <c r="CT331"/>
  <c r="CU331"/>
  <c r="CK332"/>
  <c r="CM332"/>
  <c r="CL332" s="1"/>
  <c r="CN332"/>
  <c r="CO332"/>
  <c r="CP332"/>
  <c r="CQ332"/>
  <c r="CR332"/>
  <c r="CS332"/>
  <c r="CT332"/>
  <c r="CU332"/>
  <c r="CM333"/>
  <c r="CN333"/>
  <c r="CO333"/>
  <c r="CL333" s="1"/>
  <c r="CP333"/>
  <c r="CQ333"/>
  <c r="CR333"/>
  <c r="CS333"/>
  <c r="CT333"/>
  <c r="CU333"/>
  <c r="CM334"/>
  <c r="CN334"/>
  <c r="CO334"/>
  <c r="CP334"/>
  <c r="CL334" s="1"/>
  <c r="CQ334"/>
  <c r="CR334"/>
  <c r="CS334"/>
  <c r="CT334"/>
  <c r="CU334"/>
  <c r="CM335"/>
  <c r="CN335"/>
  <c r="CO335"/>
  <c r="CP335"/>
  <c r="CQ335"/>
  <c r="CR335"/>
  <c r="CS335"/>
  <c r="CT335"/>
  <c r="CU335"/>
  <c r="CK336"/>
  <c r="CM336"/>
  <c r="CL336" s="1"/>
  <c r="CN336"/>
  <c r="CO336"/>
  <c r="CP336"/>
  <c r="CQ336"/>
  <c r="CR336"/>
  <c r="CS336"/>
  <c r="CT336"/>
  <c r="CU336"/>
  <c r="CM337"/>
  <c r="CN337"/>
  <c r="CO337"/>
  <c r="CL337" s="1"/>
  <c r="CP337"/>
  <c r="CQ337"/>
  <c r="CR337"/>
  <c r="CS337"/>
  <c r="CT337"/>
  <c r="CU337"/>
  <c r="CM338"/>
  <c r="CN338"/>
  <c r="CO338"/>
  <c r="CP338"/>
  <c r="CL338" s="1"/>
  <c r="CQ338"/>
  <c r="CR338"/>
  <c r="CS338"/>
  <c r="CT338"/>
  <c r="CU338"/>
  <c r="CM339"/>
  <c r="CN339"/>
  <c r="CO339"/>
  <c r="CP339"/>
  <c r="CQ339"/>
  <c r="CR339"/>
  <c r="CS339"/>
  <c r="CT339"/>
  <c r="CU339"/>
  <c r="CK340"/>
  <c r="CM340"/>
  <c r="CL340" s="1"/>
  <c r="CN340"/>
  <c r="CO340"/>
  <c r="CP340"/>
  <c r="CQ340"/>
  <c r="CR340"/>
  <c r="CS340"/>
  <c r="CT340"/>
  <c r="CU340"/>
  <c r="CM341"/>
  <c r="CN341"/>
  <c r="CO341"/>
  <c r="CL341" s="1"/>
  <c r="CP341"/>
  <c r="CQ341"/>
  <c r="CR341"/>
  <c r="CS341"/>
  <c r="CT341"/>
  <c r="CU341"/>
  <c r="CM342"/>
  <c r="CN342"/>
  <c r="CO342"/>
  <c r="CP342"/>
  <c r="CL342" s="1"/>
  <c r="CQ342"/>
  <c r="CR342"/>
  <c r="CS342"/>
  <c r="CT342"/>
  <c r="CU342"/>
  <c r="CM343"/>
  <c r="CN343"/>
  <c r="CO343"/>
  <c r="CP343"/>
  <c r="CQ343"/>
  <c r="CR343"/>
  <c r="CS343"/>
  <c r="CT343"/>
  <c r="CU343"/>
  <c r="CK344"/>
  <c r="CM344"/>
  <c r="CL344" s="1"/>
  <c r="CN344"/>
  <c r="CO344"/>
  <c r="CP344"/>
  <c r="CQ344"/>
  <c r="CR344"/>
  <c r="CS344"/>
  <c r="CT344"/>
  <c r="CU344"/>
  <c r="CM345"/>
  <c r="CN345"/>
  <c r="CO345"/>
  <c r="CL345" s="1"/>
  <c r="CP345"/>
  <c r="CQ345"/>
  <c r="CR345"/>
  <c r="CS345"/>
  <c r="CT345"/>
  <c r="CU345"/>
  <c r="CM346"/>
  <c r="CN346"/>
  <c r="CO346"/>
  <c r="CP346"/>
  <c r="CL346" s="1"/>
  <c r="CQ346"/>
  <c r="CR346"/>
  <c r="CS346"/>
  <c r="CT346"/>
  <c r="CU346"/>
  <c r="CM347"/>
  <c r="CN347"/>
  <c r="CO347"/>
  <c r="CP347"/>
  <c r="CQ347"/>
  <c r="CR347"/>
  <c r="CS347"/>
  <c r="CT347"/>
  <c r="CU347"/>
  <c r="CK348"/>
  <c r="CM348"/>
  <c r="CL348" s="1"/>
  <c r="CN348"/>
  <c r="CO348"/>
  <c r="CP348"/>
  <c r="CQ348"/>
  <c r="CR348"/>
  <c r="CS348"/>
  <c r="CT348"/>
  <c r="CU348"/>
  <c r="CM349"/>
  <c r="CN349"/>
  <c r="CO349"/>
  <c r="CL349" s="1"/>
  <c r="CP349"/>
  <c r="CQ349"/>
  <c r="CR349"/>
  <c r="CS349"/>
  <c r="CT349"/>
  <c r="CU349"/>
  <c r="CM350"/>
  <c r="CN350"/>
  <c r="CO350"/>
  <c r="CP350"/>
  <c r="CL350" s="1"/>
  <c r="CQ350"/>
  <c r="CR350"/>
  <c r="CS350"/>
  <c r="CT350"/>
  <c r="CU350"/>
  <c r="CM351"/>
  <c r="CN351"/>
  <c r="CO351"/>
  <c r="CP351"/>
  <c r="CQ351"/>
  <c r="CR351"/>
  <c r="CS351"/>
  <c r="CT351"/>
  <c r="CU351"/>
  <c r="CK352"/>
  <c r="CM352"/>
  <c r="CL352" s="1"/>
  <c r="CN352"/>
  <c r="CO352"/>
  <c r="CP352"/>
  <c r="CQ352"/>
  <c r="CR352"/>
  <c r="CS352"/>
  <c r="CT352"/>
  <c r="CU352"/>
  <c r="CM353"/>
  <c r="CN353"/>
  <c r="CO353"/>
  <c r="CL353" s="1"/>
  <c r="CP353"/>
  <c r="CQ353"/>
  <c r="CR353"/>
  <c r="CS353"/>
  <c r="CT353"/>
  <c r="CU353"/>
  <c r="CM354"/>
  <c r="CN354"/>
  <c r="CO354"/>
  <c r="CP354"/>
  <c r="CL354" s="1"/>
  <c r="CQ354"/>
  <c r="CR354"/>
  <c r="CS354"/>
  <c r="CT354"/>
  <c r="CU354"/>
  <c r="CM355"/>
  <c r="CN355"/>
  <c r="CO355"/>
  <c r="CP355"/>
  <c r="CQ355"/>
  <c r="CR355"/>
  <c r="CS355"/>
  <c r="CT355"/>
  <c r="CU355"/>
  <c r="CK356"/>
  <c r="CM356"/>
  <c r="CL356" s="1"/>
  <c r="CN356"/>
  <c r="CO356"/>
  <c r="CP356"/>
  <c r="CQ356"/>
  <c r="CR356"/>
  <c r="CS356"/>
  <c r="CT356"/>
  <c r="CU356"/>
  <c r="CM357"/>
  <c r="CN357"/>
  <c r="CO357"/>
  <c r="CL357" s="1"/>
  <c r="CP357"/>
  <c r="CQ357"/>
  <c r="CR357"/>
  <c r="CS357"/>
  <c r="CT357"/>
  <c r="CU357"/>
  <c r="CM358"/>
  <c r="CN358"/>
  <c r="CO358"/>
  <c r="CP358"/>
  <c r="CL358" s="1"/>
  <c r="CQ358"/>
  <c r="CR358"/>
  <c r="CS358"/>
  <c r="CT358"/>
  <c r="CU358"/>
  <c r="CM359"/>
  <c r="CN359"/>
  <c r="CO359"/>
  <c r="CP359"/>
  <c r="CQ359"/>
  <c r="CR359"/>
  <c r="CS359"/>
  <c r="CT359"/>
  <c r="CU359"/>
  <c r="CK360"/>
  <c r="CM360"/>
  <c r="CL360" s="1"/>
  <c r="CN360"/>
  <c r="CO360"/>
  <c r="CP360"/>
  <c r="CQ360"/>
  <c r="CR360"/>
  <c r="CS360"/>
  <c r="CT360"/>
  <c r="CU360"/>
  <c r="CM361"/>
  <c r="CN361"/>
  <c r="CO361"/>
  <c r="CL361" s="1"/>
  <c r="CP361"/>
  <c r="CQ361"/>
  <c r="CR361"/>
  <c r="CS361"/>
  <c r="CT361"/>
  <c r="CU361"/>
  <c r="CM362"/>
  <c r="CN362"/>
  <c r="CO362"/>
  <c r="CP362"/>
  <c r="CL362" s="1"/>
  <c r="CQ362"/>
  <c r="CR362"/>
  <c r="CS362"/>
  <c r="CT362"/>
  <c r="CU362"/>
  <c r="CM363"/>
  <c r="CN363"/>
  <c r="CO363"/>
  <c r="CP363"/>
  <c r="CQ363"/>
  <c r="CR363"/>
  <c r="CS363"/>
  <c r="CT363"/>
  <c r="CU363"/>
  <c r="CK364"/>
  <c r="CM364"/>
  <c r="CL364" s="1"/>
  <c r="CN364"/>
  <c r="CO364"/>
  <c r="CP364"/>
  <c r="CQ364"/>
  <c r="CR364"/>
  <c r="CS364"/>
  <c r="CT364"/>
  <c r="CU364"/>
  <c r="CM365"/>
  <c r="CN365"/>
  <c r="CO365"/>
  <c r="CL365" s="1"/>
  <c r="CP365"/>
  <c r="CQ365"/>
  <c r="CR365"/>
  <c r="CS365"/>
  <c r="CT365"/>
  <c r="CU365"/>
  <c r="CM366"/>
  <c r="CN366"/>
  <c r="CO366"/>
  <c r="CP366"/>
  <c r="CL366" s="1"/>
  <c r="CQ366"/>
  <c r="CR366"/>
  <c r="CS366"/>
  <c r="CT366"/>
  <c r="CU366"/>
  <c r="CM367"/>
  <c r="CN367"/>
  <c r="CO367"/>
  <c r="CP367"/>
  <c r="CQ367"/>
  <c r="CR367"/>
  <c r="CS367"/>
  <c r="CT367"/>
  <c r="CU367"/>
  <c r="CK368"/>
  <c r="CM368"/>
  <c r="CL368" s="1"/>
  <c r="CN368"/>
  <c r="CO368"/>
  <c r="CP368"/>
  <c r="CQ368"/>
  <c r="CR368"/>
  <c r="CS368"/>
  <c r="CT368"/>
  <c r="CU368"/>
  <c r="CM369"/>
  <c r="CN369"/>
  <c r="CO369"/>
  <c r="CL369" s="1"/>
  <c r="CP369"/>
  <c r="CQ369"/>
  <c r="CR369"/>
  <c r="CS369"/>
  <c r="CT369"/>
  <c r="CU369"/>
  <c r="CM370"/>
  <c r="CN370"/>
  <c r="CO370"/>
  <c r="CP370"/>
  <c r="CL370" s="1"/>
  <c r="CQ370"/>
  <c r="CR370"/>
  <c r="CS370"/>
  <c r="CT370"/>
  <c r="CU370"/>
  <c r="CM371"/>
  <c r="CN371"/>
  <c r="CO371"/>
  <c r="CP371"/>
  <c r="CQ371"/>
  <c r="CR371"/>
  <c r="CS371"/>
  <c r="CT371"/>
  <c r="CU371"/>
  <c r="CK372"/>
  <c r="CM372"/>
  <c r="CL372" s="1"/>
  <c r="CN372"/>
  <c r="CO372"/>
  <c r="CP372"/>
  <c r="CQ372"/>
  <c r="CR372"/>
  <c r="CS372"/>
  <c r="CT372"/>
  <c r="CU372"/>
  <c r="CM373"/>
  <c r="CN373"/>
  <c r="CO373"/>
  <c r="CL373" s="1"/>
  <c r="CP373"/>
  <c r="CQ373"/>
  <c r="CR373"/>
  <c r="CS373"/>
  <c r="CT373"/>
  <c r="CU373"/>
  <c r="CM374"/>
  <c r="CN374"/>
  <c r="CO374"/>
  <c r="CP374"/>
  <c r="CL374" s="1"/>
  <c r="CQ374"/>
  <c r="CR374"/>
  <c r="CS374"/>
  <c r="CT374"/>
  <c r="CU374"/>
  <c r="CM375"/>
  <c r="CN375"/>
  <c r="CO375"/>
  <c r="CP375"/>
  <c r="CQ375"/>
  <c r="CR375"/>
  <c r="CS375"/>
  <c r="CT375"/>
  <c r="CU375"/>
  <c r="CK376"/>
  <c r="CM376"/>
  <c r="CL376" s="1"/>
  <c r="CN376"/>
  <c r="CO376"/>
  <c r="CP376"/>
  <c r="CQ376"/>
  <c r="CR376"/>
  <c r="CS376"/>
  <c r="CT376"/>
  <c r="CU376"/>
  <c r="CM377"/>
  <c r="CN377"/>
  <c r="CO377"/>
  <c r="CL377" s="1"/>
  <c r="CP377"/>
  <c r="CQ377"/>
  <c r="CR377"/>
  <c r="CS377"/>
  <c r="CT377"/>
  <c r="CU377"/>
  <c r="CM378"/>
  <c r="CN378"/>
  <c r="CO378"/>
  <c r="CP378"/>
  <c r="CL378" s="1"/>
  <c r="CQ378"/>
  <c r="CR378"/>
  <c r="CS378"/>
  <c r="CT378"/>
  <c r="CU378"/>
  <c r="CM379"/>
  <c r="CN379"/>
  <c r="CO379"/>
  <c r="CP379"/>
  <c r="CQ379"/>
  <c r="CR379"/>
  <c r="CS379"/>
  <c r="CT379"/>
  <c r="CU379"/>
  <c r="CK380"/>
  <c r="CM380"/>
  <c r="CL380" s="1"/>
  <c r="CN380"/>
  <c r="CO380"/>
  <c r="CP380"/>
  <c r="CQ380"/>
  <c r="CR380"/>
  <c r="CS380"/>
  <c r="CT380"/>
  <c r="CU380"/>
  <c r="CM381"/>
  <c r="CN381"/>
  <c r="CO381"/>
  <c r="CL381" s="1"/>
  <c r="CP381"/>
  <c r="CQ381"/>
  <c r="CR381"/>
  <c r="CS381"/>
  <c r="CT381"/>
  <c r="CU381"/>
  <c r="CM382"/>
  <c r="CN382"/>
  <c r="CO382"/>
  <c r="CP382"/>
  <c r="CL382" s="1"/>
  <c r="CQ382"/>
  <c r="CR382"/>
  <c r="CS382"/>
  <c r="CT382"/>
  <c r="CU382"/>
  <c r="CM383"/>
  <c r="CN383"/>
  <c r="CO383"/>
  <c r="CP383"/>
  <c r="CQ383"/>
  <c r="CR383"/>
  <c r="CS383"/>
  <c r="CT383"/>
  <c r="CU383"/>
  <c r="CK384"/>
  <c r="CM384"/>
  <c r="CL384" s="1"/>
  <c r="CN384"/>
  <c r="CO384"/>
  <c r="CP384"/>
  <c r="CQ384"/>
  <c r="CR384"/>
  <c r="CS384"/>
  <c r="CT384"/>
  <c r="CU384"/>
  <c r="CM385"/>
  <c r="CN385"/>
  <c r="CO385"/>
  <c r="CL385" s="1"/>
  <c r="CP385"/>
  <c r="CQ385"/>
  <c r="CR385"/>
  <c r="CS385"/>
  <c r="CT385"/>
  <c r="CU385"/>
  <c r="CM386"/>
  <c r="CN386"/>
  <c r="CO386"/>
  <c r="CP386"/>
  <c r="CL386" s="1"/>
  <c r="CQ386"/>
  <c r="CR386"/>
  <c r="CS386"/>
  <c r="CT386"/>
  <c r="CU386"/>
  <c r="CM387"/>
  <c r="CN387"/>
  <c r="CO387"/>
  <c r="CP387"/>
  <c r="CQ387"/>
  <c r="CR387"/>
  <c r="CS387"/>
  <c r="CT387"/>
  <c r="CU387"/>
  <c r="CK388"/>
  <c r="CM388"/>
  <c r="CL388" s="1"/>
  <c r="CN388"/>
  <c r="CO388"/>
  <c r="CP388"/>
  <c r="CQ388"/>
  <c r="CR388"/>
  <c r="CS388"/>
  <c r="CT388"/>
  <c r="CU388"/>
  <c r="CM389"/>
  <c r="CN389"/>
  <c r="CO389"/>
  <c r="CL389" s="1"/>
  <c r="CP389"/>
  <c r="CQ389"/>
  <c r="CR389"/>
  <c r="CS389"/>
  <c r="CT389"/>
  <c r="CU389"/>
  <c r="CM390"/>
  <c r="CN390"/>
  <c r="CO390"/>
  <c r="CP390"/>
  <c r="CL390" s="1"/>
  <c r="CQ390"/>
  <c r="CR390"/>
  <c r="CS390"/>
  <c r="CT390"/>
  <c r="CU390"/>
  <c r="CM391"/>
  <c r="CN391"/>
  <c r="CO391"/>
  <c r="CP391"/>
  <c r="CQ391"/>
  <c r="CR391"/>
  <c r="CS391"/>
  <c r="CT391"/>
  <c r="CU391"/>
  <c r="CK392"/>
  <c r="CM392"/>
  <c r="CL392" s="1"/>
  <c r="CN392"/>
  <c r="CO392"/>
  <c r="CP392"/>
  <c r="CQ392"/>
  <c r="CR392"/>
  <c r="CS392"/>
  <c r="CT392"/>
  <c r="CU392"/>
  <c r="CM393"/>
  <c r="CN393"/>
  <c r="CO393"/>
  <c r="CL393" s="1"/>
  <c r="CP393"/>
  <c r="CQ393"/>
  <c r="CR393"/>
  <c r="CS393"/>
  <c r="CT393"/>
  <c r="CU393"/>
  <c r="CM394"/>
  <c r="CN394"/>
  <c r="CO394"/>
  <c r="CP394"/>
  <c r="CL394" s="1"/>
  <c r="CQ394"/>
  <c r="CR394"/>
  <c r="CS394"/>
  <c r="CT394"/>
  <c r="CU394"/>
  <c r="CM395"/>
  <c r="CN395"/>
  <c r="CO395"/>
  <c r="CP395"/>
  <c r="CQ395"/>
  <c r="CR395"/>
  <c r="CS395"/>
  <c r="CT395"/>
  <c r="CU395"/>
  <c r="CK396"/>
  <c r="CM396"/>
  <c r="CL396" s="1"/>
  <c r="CN396"/>
  <c r="CO396"/>
  <c r="CP396"/>
  <c r="CQ396"/>
  <c r="CR396"/>
  <c r="CS396"/>
  <c r="CT396"/>
  <c r="CU396"/>
  <c r="CM397"/>
  <c r="CN397"/>
  <c r="CO397"/>
  <c r="CL397" s="1"/>
  <c r="CP397"/>
  <c r="CQ397"/>
  <c r="CR397"/>
  <c r="CS397"/>
  <c r="CT397"/>
  <c r="CU397"/>
  <c r="CM398"/>
  <c r="CN398"/>
  <c r="CO398"/>
  <c r="CP398"/>
  <c r="CL398" s="1"/>
  <c r="CQ398"/>
  <c r="CR398"/>
  <c r="CS398"/>
  <c r="CT398"/>
  <c r="CU398"/>
  <c r="CM399"/>
  <c r="CN399"/>
  <c r="CO399"/>
  <c r="CP399"/>
  <c r="CQ399"/>
  <c r="CR399"/>
  <c r="CS399"/>
  <c r="CT399"/>
  <c r="CU399"/>
  <c r="CK400"/>
  <c r="CM400"/>
  <c r="CL400" s="1"/>
  <c r="CN400"/>
  <c r="CO400"/>
  <c r="CP400"/>
  <c r="CQ400"/>
  <c r="CR400"/>
  <c r="CS400"/>
  <c r="CT400"/>
  <c r="CU400"/>
  <c r="CM401"/>
  <c r="CN401"/>
  <c r="CO401"/>
  <c r="CL401" s="1"/>
  <c r="CP401"/>
  <c r="CQ401"/>
  <c r="CR401"/>
  <c r="CS401"/>
  <c r="CT401"/>
  <c r="CU401"/>
  <c r="CM402"/>
  <c r="CN402"/>
  <c r="CO402"/>
  <c r="CP402"/>
  <c r="CL402" s="1"/>
  <c r="CQ402"/>
  <c r="CR402"/>
  <c r="CS402"/>
  <c r="CT402"/>
  <c r="CU402"/>
  <c r="CM403"/>
  <c r="CN403"/>
  <c r="CO403"/>
  <c r="CP403"/>
  <c r="CQ403"/>
  <c r="CR403"/>
  <c r="CS403"/>
  <c r="CT403"/>
  <c r="CU403"/>
  <c r="CK404"/>
  <c r="CM404"/>
  <c r="CL404" s="1"/>
  <c r="CN404"/>
  <c r="CO404"/>
  <c r="CP404"/>
  <c r="CQ404"/>
  <c r="CR404"/>
  <c r="CS404"/>
  <c r="CT404"/>
  <c r="CU404"/>
  <c r="CM405"/>
  <c r="CN405"/>
  <c r="CO405"/>
  <c r="CL405" s="1"/>
  <c r="CP405"/>
  <c r="CQ405"/>
  <c r="CR405"/>
  <c r="CS405"/>
  <c r="CT405"/>
  <c r="CU405"/>
  <c r="CM406"/>
  <c r="CN406"/>
  <c r="CO406"/>
  <c r="CP406"/>
  <c r="CL406" s="1"/>
  <c r="CQ406"/>
  <c r="CR406"/>
  <c r="CS406"/>
  <c r="CT406"/>
  <c r="CU406"/>
  <c r="CM407"/>
  <c r="CN407"/>
  <c r="CO407"/>
  <c r="CP407"/>
  <c r="CQ407"/>
  <c r="CR407"/>
  <c r="CS407"/>
  <c r="CT407"/>
  <c r="CU407"/>
  <c r="CK408"/>
  <c r="CM408"/>
  <c r="CL408" s="1"/>
  <c r="CN408"/>
  <c r="CO408"/>
  <c r="CP408"/>
  <c r="CQ408"/>
  <c r="CR408"/>
  <c r="CS408"/>
  <c r="CT408"/>
  <c r="CU408"/>
  <c r="CM409"/>
  <c r="CN409"/>
  <c r="CO409"/>
  <c r="CL409" s="1"/>
  <c r="CP409"/>
  <c r="CQ409"/>
  <c r="CR409"/>
  <c r="CS409"/>
  <c r="CT409"/>
  <c r="CU409"/>
  <c r="CM410"/>
  <c r="CN410"/>
  <c r="CO410"/>
  <c r="CP410"/>
  <c r="CL410" s="1"/>
  <c r="CQ410"/>
  <c r="CR410"/>
  <c r="CS410"/>
  <c r="CT410"/>
  <c r="CU410"/>
  <c r="CM411"/>
  <c r="CN411"/>
  <c r="CO411"/>
  <c r="CP411"/>
  <c r="CQ411"/>
  <c r="CR411"/>
  <c r="CS411"/>
  <c r="CT411"/>
  <c r="CU411"/>
  <c r="CK412"/>
  <c r="CM412"/>
  <c r="CL412" s="1"/>
  <c r="CN412"/>
  <c r="CO412"/>
  <c r="CP412"/>
  <c r="CQ412"/>
  <c r="CR412"/>
  <c r="CS412"/>
  <c r="CT412"/>
  <c r="CU412"/>
  <c r="CM413"/>
  <c r="CN413"/>
  <c r="CO413"/>
  <c r="CL413" s="1"/>
  <c r="CP413"/>
  <c r="CQ413"/>
  <c r="CR413"/>
  <c r="CS413"/>
  <c r="CT413"/>
  <c r="CU413"/>
  <c r="CM414"/>
  <c r="CN414"/>
  <c r="CO414"/>
  <c r="CP414"/>
  <c r="CL414" s="1"/>
  <c r="CQ414"/>
  <c r="CR414"/>
  <c r="CS414"/>
  <c r="CT414"/>
  <c r="CU414"/>
  <c r="CM415"/>
  <c r="CN415"/>
  <c r="CO415"/>
  <c r="CP415"/>
  <c r="CQ415"/>
  <c r="CR415"/>
  <c r="CS415"/>
  <c r="CT415"/>
  <c r="CU415"/>
  <c r="CK416"/>
  <c r="CM416"/>
  <c r="CL416" s="1"/>
  <c r="CN416"/>
  <c r="CO416"/>
  <c r="CP416"/>
  <c r="CQ416"/>
  <c r="CR416"/>
  <c r="CS416"/>
  <c r="CT416"/>
  <c r="CU416"/>
  <c r="CM417"/>
  <c r="CN417"/>
  <c r="CO417"/>
  <c r="CL417" s="1"/>
  <c r="CP417"/>
  <c r="CQ417"/>
  <c r="CR417"/>
  <c r="CS417"/>
  <c r="CT417"/>
  <c r="CU417"/>
  <c r="CM418"/>
  <c r="CN418"/>
  <c r="CO418"/>
  <c r="CP418"/>
  <c r="CL418" s="1"/>
  <c r="CQ418"/>
  <c r="CR418"/>
  <c r="CS418"/>
  <c r="CT418"/>
  <c r="CU418"/>
  <c r="CM419"/>
  <c r="CN419"/>
  <c r="CO419"/>
  <c r="CP419"/>
  <c r="CQ419"/>
  <c r="CR419"/>
  <c r="CS419"/>
  <c r="CT419"/>
  <c r="CU419"/>
  <c r="CK420"/>
  <c r="CM420"/>
  <c r="CL420" s="1"/>
  <c r="CN420"/>
  <c r="CO420"/>
  <c r="CP420"/>
  <c r="CQ420"/>
  <c r="CR420"/>
  <c r="CS420"/>
  <c r="CT420"/>
  <c r="CU420"/>
  <c r="CM421"/>
  <c r="CN421"/>
  <c r="CO421"/>
  <c r="CL421" s="1"/>
  <c r="CP421"/>
  <c r="CQ421"/>
  <c r="CR421"/>
  <c r="CS421"/>
  <c r="CT421"/>
  <c r="CU421"/>
  <c r="CM422"/>
  <c r="CN422"/>
  <c r="CO422"/>
  <c r="CP422"/>
  <c r="CL422" s="1"/>
  <c r="CQ422"/>
  <c r="CR422"/>
  <c r="CS422"/>
  <c r="CT422"/>
  <c r="CU422"/>
  <c r="CM423"/>
  <c r="CN423"/>
  <c r="CO423"/>
  <c r="CP423"/>
  <c r="CQ423"/>
  <c r="CR423"/>
  <c r="CS423"/>
  <c r="CT423"/>
  <c r="CU423"/>
  <c r="CK424"/>
  <c r="CM424"/>
  <c r="CL424" s="1"/>
  <c r="CN424"/>
  <c r="CO424"/>
  <c r="CP424"/>
  <c r="CQ424"/>
  <c r="CR424"/>
  <c r="CS424"/>
  <c r="CT424"/>
  <c r="CU424"/>
  <c r="CM425"/>
  <c r="CN425"/>
  <c r="CO425"/>
  <c r="CL425" s="1"/>
  <c r="CP425"/>
  <c r="CQ425"/>
  <c r="CR425"/>
  <c r="CS425"/>
  <c r="CT425"/>
  <c r="CU425"/>
  <c r="CM426"/>
  <c r="CN426"/>
  <c r="CO426"/>
  <c r="CP426"/>
  <c r="CL426" s="1"/>
  <c r="CQ426"/>
  <c r="CR426"/>
  <c r="CS426"/>
  <c r="CT426"/>
  <c r="CU426"/>
  <c r="CM427"/>
  <c r="CN427"/>
  <c r="CO427"/>
  <c r="CP427"/>
  <c r="CQ427"/>
  <c r="CR427"/>
  <c r="CS427"/>
  <c r="CT427"/>
  <c r="CU427"/>
  <c r="CK428"/>
  <c r="CM428"/>
  <c r="CL428" s="1"/>
  <c r="CN428"/>
  <c r="CO428"/>
  <c r="CP428"/>
  <c r="CQ428"/>
  <c r="CR428"/>
  <c r="CS428"/>
  <c r="CT428"/>
  <c r="CU428"/>
  <c r="CM429"/>
  <c r="CN429"/>
  <c r="CO429"/>
  <c r="CL429" s="1"/>
  <c r="CP429"/>
  <c r="CQ429"/>
  <c r="CR429"/>
  <c r="CS429"/>
  <c r="CT429"/>
  <c r="CU429"/>
  <c r="CM430"/>
  <c r="CN430"/>
  <c r="CO430"/>
  <c r="CP430"/>
  <c r="CL430" s="1"/>
  <c r="CQ430"/>
  <c r="CR430"/>
  <c r="CS430"/>
  <c r="CT430"/>
  <c r="CU430"/>
  <c r="CM431"/>
  <c r="CN431"/>
  <c r="CO431"/>
  <c r="CP431"/>
  <c r="CQ431"/>
  <c r="CR431"/>
  <c r="CS431"/>
  <c r="CT431"/>
  <c r="CU431"/>
  <c r="CK432"/>
  <c r="CM432"/>
  <c r="CL432" s="1"/>
  <c r="CN432"/>
  <c r="CO432"/>
  <c r="CP432"/>
  <c r="CQ432"/>
  <c r="CR432"/>
  <c r="CS432"/>
  <c r="CT432"/>
  <c r="CU432"/>
  <c r="CM433"/>
  <c r="CN433"/>
  <c r="CO433"/>
  <c r="CL433" s="1"/>
  <c r="CP433"/>
  <c r="CQ433"/>
  <c r="CR433"/>
  <c r="CS433"/>
  <c r="CT433"/>
  <c r="CU433"/>
  <c r="CM434"/>
  <c r="CN434"/>
  <c r="CO434"/>
  <c r="CP434"/>
  <c r="CL434" s="1"/>
  <c r="CQ434"/>
  <c r="CR434"/>
  <c r="CS434"/>
  <c r="CT434"/>
  <c r="CU434"/>
  <c r="CM435"/>
  <c r="CN435"/>
  <c r="CO435"/>
  <c r="CP435"/>
  <c r="CQ435"/>
  <c r="CR435"/>
  <c r="CS435"/>
  <c r="CT435"/>
  <c r="CU435"/>
  <c r="CQ36"/>
  <c r="CR36"/>
  <c r="CS36"/>
  <c r="CT36"/>
  <c r="CU36"/>
  <c r="G6" i="54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5"/>
  <c r="E3"/>
  <c r="D3"/>
  <c r="CL223" i="53" l="1"/>
  <c r="CK223"/>
  <c r="CL207"/>
  <c r="CK207"/>
  <c r="CL199"/>
  <c r="CK199"/>
  <c r="CL191"/>
  <c r="CK191"/>
  <c r="CL183"/>
  <c r="CK183"/>
  <c r="CL159"/>
  <c r="CK159"/>
  <c r="CL151"/>
  <c r="CK151"/>
  <c r="CL143"/>
  <c r="CK143"/>
  <c r="CL135"/>
  <c r="CK135"/>
  <c r="CL119"/>
  <c r="CK119"/>
  <c r="CL55"/>
  <c r="CK55"/>
  <c r="CL47"/>
  <c r="CK47"/>
  <c r="CL39"/>
  <c r="CK39"/>
  <c r="CL227"/>
  <c r="CK227"/>
  <c r="CL219"/>
  <c r="CK219"/>
  <c r="CL211"/>
  <c r="CK211"/>
  <c r="CL203"/>
  <c r="CK203"/>
  <c r="CL195"/>
  <c r="CK195"/>
  <c r="CL187"/>
  <c r="CK187"/>
  <c r="CL179"/>
  <c r="CK179"/>
  <c r="CL171"/>
  <c r="CK171"/>
  <c r="CL163"/>
  <c r="CK163"/>
  <c r="CL155"/>
  <c r="CK155"/>
  <c r="CL147"/>
  <c r="CK147"/>
  <c r="CL139"/>
  <c r="CK139"/>
  <c r="CL131"/>
  <c r="CK131"/>
  <c r="CL123"/>
  <c r="CK123"/>
  <c r="CL115"/>
  <c r="CK115"/>
  <c r="CL107"/>
  <c r="CK107"/>
  <c r="CL99"/>
  <c r="CK99"/>
  <c r="CL91"/>
  <c r="CK91"/>
  <c r="CL83"/>
  <c r="CK83"/>
  <c r="CL75"/>
  <c r="CK75"/>
  <c r="CL67"/>
  <c r="CK67"/>
  <c r="CL59"/>
  <c r="CK59"/>
  <c r="CL51"/>
  <c r="CK51"/>
  <c r="CL43"/>
  <c r="CK43"/>
  <c r="CK212"/>
  <c r="CK180"/>
  <c r="CK172"/>
  <c r="CK156"/>
  <c r="CK108"/>
  <c r="CK84"/>
  <c r="CK76"/>
  <c r="CK68"/>
  <c r="CK226"/>
  <c r="CL225"/>
  <c r="CK210"/>
  <c r="CL209"/>
  <c r="CL201"/>
  <c r="CK194"/>
  <c r="CL193"/>
  <c r="CK178"/>
  <c r="CL177"/>
  <c r="CL161"/>
  <c r="CK154"/>
  <c r="CL153"/>
  <c r="CK138"/>
  <c r="CL137"/>
  <c r="CK122"/>
  <c r="CL121"/>
  <c r="CK106"/>
  <c r="CL105"/>
  <c r="CK90"/>
  <c r="CL89"/>
  <c r="CK74"/>
  <c r="CL73"/>
  <c r="CK58"/>
  <c r="CL57"/>
  <c r="CL49"/>
  <c r="CK42"/>
  <c r="CL41"/>
  <c r="CK429"/>
  <c r="CK426"/>
  <c r="CK425"/>
  <c r="CK422"/>
  <c r="CK421"/>
  <c r="CK418"/>
  <c r="CK417"/>
  <c r="CK414"/>
  <c r="CK413"/>
  <c r="CK410"/>
  <c r="CK409"/>
  <c r="CK406"/>
  <c r="CK405"/>
  <c r="CK402"/>
  <c r="CK401"/>
  <c r="CK398"/>
  <c r="CK397"/>
  <c r="CK394"/>
  <c r="CK393"/>
  <c r="CK390"/>
  <c r="CK389"/>
  <c r="CK386"/>
  <c r="CK385"/>
  <c r="CK382"/>
  <c r="CK381"/>
  <c r="CK378"/>
  <c r="CK377"/>
  <c r="CK374"/>
  <c r="CK373"/>
  <c r="CK370"/>
  <c r="CK369"/>
  <c r="CK366"/>
  <c r="CK365"/>
  <c r="CK362"/>
  <c r="CK361"/>
  <c r="CK358"/>
  <c r="CK357"/>
  <c r="CK354"/>
  <c r="CK353"/>
  <c r="CK350"/>
  <c r="CK349"/>
  <c r="CK346"/>
  <c r="CK345"/>
  <c r="CK342"/>
  <c r="CK341"/>
  <c r="CK338"/>
  <c r="CK337"/>
  <c r="CK334"/>
  <c r="CK333"/>
  <c r="CK330"/>
  <c r="CK329"/>
  <c r="CK326"/>
  <c r="CK325"/>
  <c r="CK322"/>
  <c r="CK321"/>
  <c r="CK318"/>
  <c r="CK317"/>
  <c r="CK314"/>
  <c r="CK313"/>
  <c r="CK310"/>
  <c r="CK309"/>
  <c r="CK306"/>
  <c r="CK305"/>
  <c r="CK302"/>
  <c r="CK301"/>
  <c r="CK298"/>
  <c r="CK297"/>
  <c r="CK294"/>
  <c r="CK293"/>
  <c r="CK290"/>
  <c r="CK289"/>
  <c r="CK286"/>
  <c r="CK285"/>
  <c r="CK282"/>
  <c r="CK281"/>
  <c r="CK278"/>
  <c r="CK277"/>
  <c r="CK274"/>
  <c r="CK273"/>
  <c r="CK270"/>
  <c r="CK269"/>
  <c r="CK266"/>
  <c r="CK265"/>
  <c r="CK262"/>
  <c r="CK261"/>
  <c r="CK258"/>
  <c r="CK257"/>
  <c r="CK254"/>
  <c r="CK253"/>
  <c r="CK250"/>
  <c r="CK249"/>
  <c r="CK246"/>
  <c r="CK245"/>
  <c r="CK242"/>
  <c r="CK241"/>
  <c r="CK238"/>
  <c r="CK237"/>
  <c r="CK234"/>
  <c r="CK233"/>
  <c r="CK232"/>
  <c r="CK225"/>
  <c r="CK224"/>
  <c r="CK216"/>
  <c r="CK209"/>
  <c r="CK208"/>
  <c r="CK201"/>
  <c r="CK200"/>
  <c r="CK193"/>
  <c r="CK192"/>
  <c r="CK184"/>
  <c r="CK177"/>
  <c r="CK176"/>
  <c r="CK168"/>
  <c r="CK161"/>
  <c r="CK160"/>
  <c r="CK153"/>
  <c r="CK152"/>
  <c r="CK144"/>
  <c r="CK137"/>
  <c r="CK136"/>
  <c r="CK128"/>
  <c r="CK121"/>
  <c r="CK120"/>
  <c r="CK112"/>
  <c r="CK105"/>
  <c r="CK104"/>
  <c r="CK96"/>
  <c r="CK89"/>
  <c r="CK88"/>
  <c r="CK80"/>
  <c r="CK73"/>
  <c r="CK72"/>
  <c r="CK64"/>
  <c r="CK57"/>
  <c r="CK56"/>
  <c r="CK49"/>
  <c r="CK48"/>
  <c r="CK41"/>
  <c r="CK40"/>
  <c r="CL231"/>
  <c r="CK231"/>
  <c r="CL215"/>
  <c r="CK215"/>
  <c r="CL175"/>
  <c r="CK175"/>
  <c r="CL167"/>
  <c r="CK167"/>
  <c r="CL127"/>
  <c r="CK127"/>
  <c r="CL111"/>
  <c r="CK111"/>
  <c r="CL103"/>
  <c r="CK103"/>
  <c r="CL95"/>
  <c r="CK95"/>
  <c r="CL87"/>
  <c r="CK87"/>
  <c r="CL79"/>
  <c r="CK79"/>
  <c r="CL71"/>
  <c r="CK71"/>
  <c r="CL63"/>
  <c r="CK63"/>
  <c r="CL435"/>
  <c r="CK435"/>
  <c r="CL431"/>
  <c r="CK431"/>
  <c r="CL427"/>
  <c r="CK427"/>
  <c r="CL423"/>
  <c r="CK423"/>
  <c r="CL419"/>
  <c r="CK419"/>
  <c r="CL415"/>
  <c r="CK415"/>
  <c r="CL411"/>
  <c r="CK411"/>
  <c r="CL407"/>
  <c r="CK407"/>
  <c r="CL403"/>
  <c r="CK403"/>
  <c r="CL399"/>
  <c r="CK399"/>
  <c r="CL395"/>
  <c r="CK395"/>
  <c r="CL391"/>
  <c r="CK391"/>
  <c r="CL387"/>
  <c r="CK387"/>
  <c r="CL383"/>
  <c r="CK383"/>
  <c r="CL379"/>
  <c r="CK379"/>
  <c r="CL375"/>
  <c r="CK375"/>
  <c r="CL371"/>
  <c r="CK371"/>
  <c r="CL367"/>
  <c r="CK367"/>
  <c r="CL363"/>
  <c r="CK363"/>
  <c r="CL359"/>
  <c r="CK359"/>
  <c r="CL355"/>
  <c r="CK355"/>
  <c r="CL351"/>
  <c r="CK351"/>
  <c r="CL347"/>
  <c r="CK347"/>
  <c r="CL343"/>
  <c r="CK343"/>
  <c r="CL339"/>
  <c r="CK339"/>
  <c r="CL335"/>
  <c r="CK335"/>
  <c r="CL331"/>
  <c r="CK331"/>
  <c r="CL327"/>
  <c r="CK327"/>
  <c r="CL323"/>
  <c r="CK323"/>
  <c r="CL319"/>
  <c r="CK319"/>
  <c r="CL315"/>
  <c r="CK315"/>
  <c r="CL311"/>
  <c r="CK311"/>
  <c r="CL307"/>
  <c r="CK307"/>
  <c r="CL303"/>
  <c r="CK303"/>
  <c r="CL299"/>
  <c r="CK299"/>
  <c r="CL295"/>
  <c r="CK295"/>
  <c r="CL291"/>
  <c r="CK291"/>
  <c r="CL287"/>
  <c r="CK287"/>
  <c r="CL283"/>
  <c r="CK283"/>
  <c r="CL279"/>
  <c r="CK279"/>
  <c r="CL275"/>
  <c r="CK275"/>
  <c r="CL271"/>
  <c r="CK271"/>
  <c r="CL267"/>
  <c r="CK267"/>
  <c r="CL263"/>
  <c r="CK263"/>
  <c r="CL259"/>
  <c r="CK259"/>
  <c r="CL255"/>
  <c r="CK255"/>
  <c r="CL251"/>
  <c r="CK251"/>
  <c r="CL247"/>
  <c r="CK247"/>
  <c r="CL243"/>
  <c r="CK243"/>
  <c r="CL239"/>
  <c r="CK239"/>
  <c r="CL235"/>
  <c r="CK235"/>
  <c r="CK188"/>
  <c r="CK164"/>
  <c r="CK140"/>
  <c r="CK132"/>
  <c r="CK100"/>
  <c r="CK52"/>
  <c r="CK44"/>
  <c r="CK218"/>
  <c r="CL217"/>
  <c r="CK202"/>
  <c r="CK186"/>
  <c r="CL185"/>
  <c r="CK170"/>
  <c r="CL169"/>
  <c r="CK162"/>
  <c r="CK146"/>
  <c r="CL145"/>
  <c r="CK130"/>
  <c r="CL129"/>
  <c r="CK114"/>
  <c r="CL113"/>
  <c r="CK98"/>
  <c r="CL97"/>
  <c r="CK82"/>
  <c r="CL81"/>
  <c r="CK66"/>
  <c r="CL65"/>
  <c r="CK50"/>
  <c r="CK434"/>
  <c r="CK433"/>
  <c r="CK430"/>
  <c r="CK230"/>
  <c r="CL229"/>
  <c r="CL228"/>
  <c r="CK222"/>
  <c r="CL221"/>
  <c r="CL220"/>
  <c r="CK214"/>
  <c r="CL213"/>
  <c r="CL212"/>
  <c r="CK206"/>
  <c r="CL205"/>
  <c r="CL204"/>
  <c r="CK198"/>
  <c r="CL197"/>
  <c r="CL196"/>
  <c r="CK190"/>
  <c r="CL189"/>
  <c r="CL188"/>
  <c r="CK182"/>
  <c r="CL181"/>
  <c r="CL180"/>
  <c r="CK174"/>
  <c r="CL173"/>
  <c r="CL172"/>
  <c r="CK166"/>
  <c r="CL165"/>
  <c r="CL164"/>
  <c r="CK158"/>
  <c r="CL157"/>
  <c r="CL156"/>
  <c r="CK150"/>
  <c r="CL149"/>
  <c r="CL148"/>
  <c r="CK142"/>
  <c r="CL141"/>
  <c r="CL140"/>
  <c r="CK134"/>
  <c r="CL133"/>
  <c r="CL132"/>
  <c r="CL125"/>
  <c r="CL124"/>
  <c r="CL117"/>
  <c r="CL116"/>
  <c r="CL109"/>
  <c r="CL108"/>
  <c r="CL101"/>
  <c r="CL100"/>
  <c r="CL93"/>
  <c r="CL92"/>
  <c r="CL85"/>
  <c r="CL84"/>
  <c r="CL77"/>
  <c r="CL76"/>
  <c r="CL69"/>
  <c r="CL68"/>
  <c r="CL61"/>
  <c r="CL60"/>
  <c r="CL53"/>
  <c r="CL52"/>
  <c r="CL45"/>
  <c r="CL44"/>
  <c r="CL37"/>
  <c r="G3" i="54"/>
  <c r="G2"/>
  <c r="C19" i="53"/>
  <c r="BC38" s="1"/>
  <c r="BP38" s="1"/>
  <c r="C18"/>
  <c r="AZ39" s="1"/>
  <c r="BM39" s="1"/>
  <c r="A24"/>
  <c r="G31"/>
  <c r="BD37"/>
  <c r="BQ37" s="1"/>
  <c r="BE37"/>
  <c r="BR37" s="1"/>
  <c r="BF37"/>
  <c r="BS37" s="1"/>
  <c r="BG37"/>
  <c r="BT37" s="1"/>
  <c r="BH37"/>
  <c r="BU37" s="1"/>
  <c r="BD38"/>
  <c r="BQ38" s="1"/>
  <c r="BF38"/>
  <c r="BS38" s="1"/>
  <c r="BG38"/>
  <c r="BT38" s="1"/>
  <c r="BH38"/>
  <c r="BU38" s="1"/>
  <c r="BE39"/>
  <c r="BR39" s="1"/>
  <c r="BF39"/>
  <c r="BS39" s="1"/>
  <c r="BG39"/>
  <c r="BT39" s="1"/>
  <c r="BH39"/>
  <c r="BU39" s="1"/>
  <c r="AX40"/>
  <c r="BK40" s="1"/>
  <c r="BD40"/>
  <c r="BQ40" s="1"/>
  <c r="BE40"/>
  <c r="BR40" s="1"/>
  <c r="BF40"/>
  <c r="BS40" s="1"/>
  <c r="BG40"/>
  <c r="BT40" s="1"/>
  <c r="BH40"/>
  <c r="BU40" s="1"/>
  <c r="BD41"/>
  <c r="BQ41" s="1"/>
  <c r="BF41"/>
  <c r="BS41" s="1"/>
  <c r="BG41"/>
  <c r="BT41" s="1"/>
  <c r="BH41"/>
  <c r="BU41" s="1"/>
  <c r="BD42"/>
  <c r="BQ42" s="1"/>
  <c r="BE42"/>
  <c r="BR42" s="1"/>
  <c r="BF42"/>
  <c r="BS42" s="1"/>
  <c r="BG42"/>
  <c r="BT42" s="1"/>
  <c r="BH42"/>
  <c r="BU42" s="1"/>
  <c r="BD43"/>
  <c r="BQ43" s="1"/>
  <c r="BE43"/>
  <c r="BR43" s="1"/>
  <c r="BF43"/>
  <c r="BS43" s="1"/>
  <c r="BG43"/>
  <c r="BT43" s="1"/>
  <c r="BH43"/>
  <c r="BU43" s="1"/>
  <c r="BA44"/>
  <c r="BN44" s="1"/>
  <c r="BE44"/>
  <c r="BR44" s="1"/>
  <c r="BF44"/>
  <c r="BS44" s="1"/>
  <c r="BG44"/>
  <c r="BT44" s="1"/>
  <c r="BH44"/>
  <c r="BU44" s="1"/>
  <c r="BD45"/>
  <c r="BQ45" s="1"/>
  <c r="BE45"/>
  <c r="BR45" s="1"/>
  <c r="BF45"/>
  <c r="BS45" s="1"/>
  <c r="BG45"/>
  <c r="BT45" s="1"/>
  <c r="BH45"/>
  <c r="BU45" s="1"/>
  <c r="AX46"/>
  <c r="BK46" s="1"/>
  <c r="BB46"/>
  <c r="BO46" s="1"/>
  <c r="BD46"/>
  <c r="BQ46" s="1"/>
  <c r="BE46"/>
  <c r="BR46" s="1"/>
  <c r="BF46"/>
  <c r="BS46" s="1"/>
  <c r="BG46"/>
  <c r="BT46" s="1"/>
  <c r="BH46"/>
  <c r="BU46" s="1"/>
  <c r="AZ47"/>
  <c r="BM47" s="1"/>
  <c r="BD47"/>
  <c r="BQ47" s="1"/>
  <c r="BE47"/>
  <c r="BR47" s="1"/>
  <c r="BF47"/>
  <c r="BS47" s="1"/>
  <c r="BG47"/>
  <c r="BT47" s="1"/>
  <c r="BH47"/>
  <c r="BU47" s="1"/>
  <c r="BA48"/>
  <c r="BN48" s="1"/>
  <c r="BD48"/>
  <c r="BQ48" s="1"/>
  <c r="BE48"/>
  <c r="BR48" s="1"/>
  <c r="BF48"/>
  <c r="BS48" s="1"/>
  <c r="BG48"/>
  <c r="BT48" s="1"/>
  <c r="BH48"/>
  <c r="BU48" s="1"/>
  <c r="AX49"/>
  <c r="BK49" s="1"/>
  <c r="BB49"/>
  <c r="BO49" s="1"/>
  <c r="BD49"/>
  <c r="BQ49" s="1"/>
  <c r="BE49"/>
  <c r="BR49" s="1"/>
  <c r="BF49"/>
  <c r="BS49" s="1"/>
  <c r="BG49"/>
  <c r="BT49" s="1"/>
  <c r="BH49"/>
  <c r="BU49" s="1"/>
  <c r="AX50"/>
  <c r="BK50" s="1"/>
  <c r="BB50"/>
  <c r="BO50" s="1"/>
  <c r="BD50"/>
  <c r="BQ50" s="1"/>
  <c r="BE50"/>
  <c r="BR50" s="1"/>
  <c r="BF50"/>
  <c r="BS50" s="1"/>
  <c r="BG50"/>
  <c r="BT50" s="1"/>
  <c r="BH50"/>
  <c r="BU50" s="1"/>
  <c r="AZ51"/>
  <c r="BM51" s="1"/>
  <c r="BC51"/>
  <c r="BP51" s="1"/>
  <c r="BD51"/>
  <c r="BQ51" s="1"/>
  <c r="BE51"/>
  <c r="BR51" s="1"/>
  <c r="BF51"/>
  <c r="BS51" s="1"/>
  <c r="BG51"/>
  <c r="BT51" s="1"/>
  <c r="BH51"/>
  <c r="BU51" s="1"/>
  <c r="BA52"/>
  <c r="BN52" s="1"/>
  <c r="BD52"/>
  <c r="BQ52" s="1"/>
  <c r="BE52"/>
  <c r="BR52" s="1"/>
  <c r="BF52"/>
  <c r="BS52" s="1"/>
  <c r="BG52"/>
  <c r="BT52" s="1"/>
  <c r="BH52"/>
  <c r="BU52" s="1"/>
  <c r="AX53"/>
  <c r="BK53" s="1"/>
  <c r="BA53"/>
  <c r="BN53" s="1"/>
  <c r="BB53"/>
  <c r="BO53" s="1"/>
  <c r="BD53"/>
  <c r="BQ53" s="1"/>
  <c r="BE53"/>
  <c r="BR53" s="1"/>
  <c r="BF53"/>
  <c r="BS53" s="1"/>
  <c r="BG53"/>
  <c r="BT53" s="1"/>
  <c r="BH53"/>
  <c r="BU53" s="1"/>
  <c r="AX54"/>
  <c r="BK54" s="1"/>
  <c r="AY54"/>
  <c r="BL54" s="1"/>
  <c r="BB54"/>
  <c r="BO54" s="1"/>
  <c r="BC54"/>
  <c r="BP54" s="1"/>
  <c r="BD54"/>
  <c r="BQ54" s="1"/>
  <c r="BE54"/>
  <c r="BR54" s="1"/>
  <c r="BF54"/>
  <c r="BS54" s="1"/>
  <c r="BG54"/>
  <c r="BT54" s="1"/>
  <c r="BH54"/>
  <c r="BU54" s="1"/>
  <c r="AY55"/>
  <c r="BL55" s="1"/>
  <c r="AZ55"/>
  <c r="BM55" s="1"/>
  <c r="BC55"/>
  <c r="BP55" s="1"/>
  <c r="BD55"/>
  <c r="BQ55" s="1"/>
  <c r="BE55"/>
  <c r="BR55" s="1"/>
  <c r="BF55"/>
  <c r="BS55" s="1"/>
  <c r="BG55"/>
  <c r="BT55" s="1"/>
  <c r="BH55"/>
  <c r="BU55" s="1"/>
  <c r="AZ56"/>
  <c r="BM56" s="1"/>
  <c r="BA56"/>
  <c r="BN56" s="1"/>
  <c r="BD56"/>
  <c r="BQ56" s="1"/>
  <c r="BE56"/>
  <c r="BR56" s="1"/>
  <c r="BF56"/>
  <c r="BS56" s="1"/>
  <c r="BG56"/>
  <c r="BT56" s="1"/>
  <c r="BH56"/>
  <c r="BU56" s="1"/>
  <c r="AX57"/>
  <c r="BK57" s="1"/>
  <c r="BA57"/>
  <c r="BN57" s="1"/>
  <c r="BB57"/>
  <c r="BO57" s="1"/>
  <c r="BD57"/>
  <c r="BQ57" s="1"/>
  <c r="BE57"/>
  <c r="BR57" s="1"/>
  <c r="BF57"/>
  <c r="BS57" s="1"/>
  <c r="BG57"/>
  <c r="BT57" s="1"/>
  <c r="BH57"/>
  <c r="BU57" s="1"/>
  <c r="AX58"/>
  <c r="BK58" s="1"/>
  <c r="AY58"/>
  <c r="BL58" s="1"/>
  <c r="BB58"/>
  <c r="BO58" s="1"/>
  <c r="BC58"/>
  <c r="BP58" s="1"/>
  <c r="BD58"/>
  <c r="BQ58" s="1"/>
  <c r="BE58"/>
  <c r="BR58" s="1"/>
  <c r="BF58"/>
  <c r="BS58" s="1"/>
  <c r="BG58"/>
  <c r="BT58" s="1"/>
  <c r="BH58"/>
  <c r="BU58" s="1"/>
  <c r="AY59"/>
  <c r="BL59" s="1"/>
  <c r="AZ59"/>
  <c r="BM59" s="1"/>
  <c r="BC59"/>
  <c r="BP59" s="1"/>
  <c r="BD59"/>
  <c r="BQ59" s="1"/>
  <c r="BE59"/>
  <c r="BR59" s="1"/>
  <c r="BF59"/>
  <c r="BS59" s="1"/>
  <c r="BG59"/>
  <c r="BT59" s="1"/>
  <c r="BH59"/>
  <c r="BU59" s="1"/>
  <c r="AZ60"/>
  <c r="BM60" s="1"/>
  <c r="BA60"/>
  <c r="BN60" s="1"/>
  <c r="BD60"/>
  <c r="BQ60" s="1"/>
  <c r="BE60"/>
  <c r="BR60" s="1"/>
  <c r="BF60"/>
  <c r="BS60" s="1"/>
  <c r="BG60"/>
  <c r="BT60" s="1"/>
  <c r="BH60"/>
  <c r="BU60" s="1"/>
  <c r="AX61"/>
  <c r="BK61" s="1"/>
  <c r="BA61"/>
  <c r="BN61" s="1"/>
  <c r="BB61"/>
  <c r="BO61" s="1"/>
  <c r="BD61"/>
  <c r="BQ61" s="1"/>
  <c r="BE61"/>
  <c r="BR61" s="1"/>
  <c r="BF61"/>
  <c r="BS61" s="1"/>
  <c r="BG61"/>
  <c r="BT61" s="1"/>
  <c r="BH61"/>
  <c r="BU61" s="1"/>
  <c r="AX62"/>
  <c r="BK62" s="1"/>
  <c r="AY62"/>
  <c r="BL62" s="1"/>
  <c r="BB62"/>
  <c r="BO62" s="1"/>
  <c r="BC62"/>
  <c r="BP62" s="1"/>
  <c r="BD62"/>
  <c r="BQ62" s="1"/>
  <c r="BE62"/>
  <c r="BR62" s="1"/>
  <c r="BF62"/>
  <c r="BS62" s="1"/>
  <c r="BG62"/>
  <c r="BT62" s="1"/>
  <c r="BH62"/>
  <c r="BU62" s="1"/>
  <c r="AY63"/>
  <c r="BL63" s="1"/>
  <c r="AZ63"/>
  <c r="BM63" s="1"/>
  <c r="BC63"/>
  <c r="BP63" s="1"/>
  <c r="BD63"/>
  <c r="BQ63" s="1"/>
  <c r="BE63"/>
  <c r="BR63" s="1"/>
  <c r="BF63"/>
  <c r="BS63" s="1"/>
  <c r="BG63"/>
  <c r="BT63" s="1"/>
  <c r="BH63"/>
  <c r="BU63" s="1"/>
  <c r="AZ64"/>
  <c r="BM64" s="1"/>
  <c r="BA64"/>
  <c r="BN64" s="1"/>
  <c r="BD64"/>
  <c r="BQ64" s="1"/>
  <c r="BE64"/>
  <c r="BR64" s="1"/>
  <c r="BF64"/>
  <c r="BS64" s="1"/>
  <c r="BG64"/>
  <c r="BT64" s="1"/>
  <c r="BH64"/>
  <c r="BU64" s="1"/>
  <c r="AX65"/>
  <c r="BK65" s="1"/>
  <c r="BA65"/>
  <c r="BN65" s="1"/>
  <c r="BB65"/>
  <c r="BO65" s="1"/>
  <c r="BD65"/>
  <c r="BQ65" s="1"/>
  <c r="BE65"/>
  <c r="BR65" s="1"/>
  <c r="BF65"/>
  <c r="BS65" s="1"/>
  <c r="BG65"/>
  <c r="BT65" s="1"/>
  <c r="BH65"/>
  <c r="BU65" s="1"/>
  <c r="AX66"/>
  <c r="BK66" s="1"/>
  <c r="AY66"/>
  <c r="BL66" s="1"/>
  <c r="BB66"/>
  <c r="BO66" s="1"/>
  <c r="BC66"/>
  <c r="BP66" s="1"/>
  <c r="BD66"/>
  <c r="BQ66" s="1"/>
  <c r="BE66"/>
  <c r="BR66" s="1"/>
  <c r="BF66"/>
  <c r="BS66" s="1"/>
  <c r="BG66"/>
  <c r="BT66" s="1"/>
  <c r="BH66"/>
  <c r="BU66" s="1"/>
  <c r="AY67"/>
  <c r="BL67" s="1"/>
  <c r="AZ67"/>
  <c r="BM67" s="1"/>
  <c r="BC67"/>
  <c r="BP67" s="1"/>
  <c r="BD67"/>
  <c r="BQ67" s="1"/>
  <c r="BE67"/>
  <c r="BR67" s="1"/>
  <c r="BF67"/>
  <c r="BS67" s="1"/>
  <c r="BG67"/>
  <c r="BT67" s="1"/>
  <c r="BH67"/>
  <c r="BU67" s="1"/>
  <c r="AZ68"/>
  <c r="BM68" s="1"/>
  <c r="BA68"/>
  <c r="BN68" s="1"/>
  <c r="BD68"/>
  <c r="BQ68" s="1"/>
  <c r="BE68"/>
  <c r="BR68" s="1"/>
  <c r="BF68"/>
  <c r="BS68" s="1"/>
  <c r="BG68"/>
  <c r="BT68" s="1"/>
  <c r="BH68"/>
  <c r="BU68" s="1"/>
  <c r="AX69"/>
  <c r="BK69" s="1"/>
  <c r="BA69"/>
  <c r="BN69" s="1"/>
  <c r="BB69"/>
  <c r="BO69" s="1"/>
  <c r="BD69"/>
  <c r="BQ69" s="1"/>
  <c r="BE69"/>
  <c r="BR69" s="1"/>
  <c r="BF69"/>
  <c r="BS69" s="1"/>
  <c r="BG69"/>
  <c r="BT69" s="1"/>
  <c r="BH69"/>
  <c r="BU69" s="1"/>
  <c r="AX70"/>
  <c r="BK70" s="1"/>
  <c r="AY70"/>
  <c r="BL70" s="1"/>
  <c r="BB70"/>
  <c r="BO70" s="1"/>
  <c r="BC70"/>
  <c r="BP70" s="1"/>
  <c r="BD70"/>
  <c r="BQ70" s="1"/>
  <c r="BE70"/>
  <c r="BR70" s="1"/>
  <c r="BF70"/>
  <c r="BS70" s="1"/>
  <c r="BG70"/>
  <c r="BT70" s="1"/>
  <c r="BH70"/>
  <c r="BU70" s="1"/>
  <c r="AX71"/>
  <c r="BK71" s="1"/>
  <c r="AY71"/>
  <c r="BL71" s="1"/>
  <c r="AZ71"/>
  <c r="BM71" s="1"/>
  <c r="BB71"/>
  <c r="BO71" s="1"/>
  <c r="BC71"/>
  <c r="BP71" s="1"/>
  <c r="BD71"/>
  <c r="BQ71" s="1"/>
  <c r="BE71"/>
  <c r="BR71" s="1"/>
  <c r="BF71"/>
  <c r="BS71" s="1"/>
  <c r="BG71"/>
  <c r="BT71" s="1"/>
  <c r="BH71"/>
  <c r="BU71" s="1"/>
  <c r="AY72"/>
  <c r="BL72" s="1"/>
  <c r="AZ72"/>
  <c r="BM72" s="1"/>
  <c r="BA72"/>
  <c r="BN72" s="1"/>
  <c r="BC72"/>
  <c r="BP72" s="1"/>
  <c r="BD72"/>
  <c r="BQ72" s="1"/>
  <c r="BE72"/>
  <c r="BR72" s="1"/>
  <c r="BF72"/>
  <c r="BS72" s="1"/>
  <c r="BG72"/>
  <c r="BT72" s="1"/>
  <c r="BH72"/>
  <c r="BU72" s="1"/>
  <c r="AX73"/>
  <c r="BK73" s="1"/>
  <c r="AZ73"/>
  <c r="BM73" s="1"/>
  <c r="BA73"/>
  <c r="BN73" s="1"/>
  <c r="BB73"/>
  <c r="BO73" s="1"/>
  <c r="BD73"/>
  <c r="BQ73" s="1"/>
  <c r="BE73"/>
  <c r="BR73" s="1"/>
  <c r="BF73"/>
  <c r="BS73" s="1"/>
  <c r="BG73"/>
  <c r="BT73" s="1"/>
  <c r="BH73"/>
  <c r="BU73" s="1"/>
  <c r="AX74"/>
  <c r="BK74" s="1"/>
  <c r="AY74"/>
  <c r="BL74" s="1"/>
  <c r="AZ74"/>
  <c r="BM74" s="1"/>
  <c r="BA74"/>
  <c r="BN74" s="1"/>
  <c r="BB74"/>
  <c r="BO74" s="1"/>
  <c r="BC74"/>
  <c r="BP74" s="1"/>
  <c r="BD74"/>
  <c r="BQ74" s="1"/>
  <c r="BE74"/>
  <c r="BR74" s="1"/>
  <c r="BF74"/>
  <c r="BS74" s="1"/>
  <c r="BG74"/>
  <c r="BT74" s="1"/>
  <c r="BH74"/>
  <c r="BU74" s="1"/>
  <c r="AX75"/>
  <c r="BK75" s="1"/>
  <c r="AY75"/>
  <c r="BL75" s="1"/>
  <c r="AZ75"/>
  <c r="BM75" s="1"/>
  <c r="BA75"/>
  <c r="BN75" s="1"/>
  <c r="BB75"/>
  <c r="BO75" s="1"/>
  <c r="BC75"/>
  <c r="BP75" s="1"/>
  <c r="BD75"/>
  <c r="BQ75" s="1"/>
  <c r="BE75"/>
  <c r="BR75" s="1"/>
  <c r="BF75"/>
  <c r="BS75" s="1"/>
  <c r="BG75"/>
  <c r="BT75" s="1"/>
  <c r="BH75"/>
  <c r="BU75" s="1"/>
  <c r="AX76"/>
  <c r="BK76" s="1"/>
  <c r="AY76"/>
  <c r="BL76" s="1"/>
  <c r="AZ76"/>
  <c r="BM76" s="1"/>
  <c r="BA76"/>
  <c r="BN76" s="1"/>
  <c r="BB76"/>
  <c r="BO76" s="1"/>
  <c r="BC76"/>
  <c r="BP76" s="1"/>
  <c r="BD76"/>
  <c r="BQ76" s="1"/>
  <c r="BE76"/>
  <c r="BR76" s="1"/>
  <c r="BF76"/>
  <c r="BS76" s="1"/>
  <c r="BG76"/>
  <c r="BT76" s="1"/>
  <c r="BH76"/>
  <c r="BU76" s="1"/>
  <c r="AX77"/>
  <c r="BK77" s="1"/>
  <c r="AY77"/>
  <c r="BL77" s="1"/>
  <c r="AZ77"/>
  <c r="BM77" s="1"/>
  <c r="BA77"/>
  <c r="BN77" s="1"/>
  <c r="BB77"/>
  <c r="BO77" s="1"/>
  <c r="BC77"/>
  <c r="BP77" s="1"/>
  <c r="BD77"/>
  <c r="BQ77" s="1"/>
  <c r="BE77"/>
  <c r="BR77" s="1"/>
  <c r="BF77"/>
  <c r="BS77" s="1"/>
  <c r="BG77"/>
  <c r="BT77" s="1"/>
  <c r="BH77"/>
  <c r="BU77" s="1"/>
  <c r="AX78"/>
  <c r="BK78" s="1"/>
  <c r="AY78"/>
  <c r="BL78" s="1"/>
  <c r="AZ78"/>
  <c r="BM78" s="1"/>
  <c r="BA78"/>
  <c r="BN78" s="1"/>
  <c r="BB78"/>
  <c r="BO78" s="1"/>
  <c r="BC78"/>
  <c r="BP78" s="1"/>
  <c r="BD78"/>
  <c r="BQ78" s="1"/>
  <c r="BE78"/>
  <c r="BR78" s="1"/>
  <c r="BF78"/>
  <c r="BS78" s="1"/>
  <c r="BG78"/>
  <c r="BT78" s="1"/>
  <c r="BH78"/>
  <c r="BU78" s="1"/>
  <c r="AX79"/>
  <c r="BK79" s="1"/>
  <c r="AY79"/>
  <c r="BL79" s="1"/>
  <c r="AZ79"/>
  <c r="BM79" s="1"/>
  <c r="BA79"/>
  <c r="BN79" s="1"/>
  <c r="BB79"/>
  <c r="BO79" s="1"/>
  <c r="BC79"/>
  <c r="BP79" s="1"/>
  <c r="BD79"/>
  <c r="BQ79" s="1"/>
  <c r="BE79"/>
  <c r="BR79" s="1"/>
  <c r="BF79"/>
  <c r="BS79" s="1"/>
  <c r="BG79"/>
  <c r="BT79" s="1"/>
  <c r="BH79"/>
  <c r="BU79" s="1"/>
  <c r="AX80"/>
  <c r="BK80" s="1"/>
  <c r="AY80"/>
  <c r="BL80" s="1"/>
  <c r="AZ80"/>
  <c r="BM80" s="1"/>
  <c r="BA80"/>
  <c r="BN80" s="1"/>
  <c r="BB80"/>
  <c r="BO80" s="1"/>
  <c r="BC80"/>
  <c r="BP80" s="1"/>
  <c r="BD80"/>
  <c r="BQ80" s="1"/>
  <c r="BE80"/>
  <c r="BR80" s="1"/>
  <c r="BF80"/>
  <c r="BS80" s="1"/>
  <c r="BG80"/>
  <c r="BT80" s="1"/>
  <c r="BH80"/>
  <c r="BU80" s="1"/>
  <c r="AX81"/>
  <c r="BK81" s="1"/>
  <c r="AY81"/>
  <c r="BL81" s="1"/>
  <c r="AZ81"/>
  <c r="BM81" s="1"/>
  <c r="BA81"/>
  <c r="BN81" s="1"/>
  <c r="BB81"/>
  <c r="BO81" s="1"/>
  <c r="BC81"/>
  <c r="BP81" s="1"/>
  <c r="BD81"/>
  <c r="BQ81" s="1"/>
  <c r="BE81"/>
  <c r="BR81" s="1"/>
  <c r="BF81"/>
  <c r="BS81" s="1"/>
  <c r="BG81"/>
  <c r="BT81" s="1"/>
  <c r="BH81"/>
  <c r="BU81" s="1"/>
  <c r="AX82"/>
  <c r="BK82" s="1"/>
  <c r="AY82"/>
  <c r="BL82" s="1"/>
  <c r="AZ82"/>
  <c r="BM82" s="1"/>
  <c r="BA82"/>
  <c r="BN82" s="1"/>
  <c r="BB82"/>
  <c r="BO82" s="1"/>
  <c r="BC82"/>
  <c r="BP82" s="1"/>
  <c r="BD82"/>
  <c r="BQ82" s="1"/>
  <c r="BE82"/>
  <c r="BR82" s="1"/>
  <c r="BF82"/>
  <c r="BS82" s="1"/>
  <c r="BG82"/>
  <c r="BT82" s="1"/>
  <c r="BH82"/>
  <c r="BU82" s="1"/>
  <c r="AX83"/>
  <c r="BK83" s="1"/>
  <c r="AY83"/>
  <c r="BL83" s="1"/>
  <c r="AZ83"/>
  <c r="BM83" s="1"/>
  <c r="BA83"/>
  <c r="BN83" s="1"/>
  <c r="BB83"/>
  <c r="BO83" s="1"/>
  <c r="BC83"/>
  <c r="BP83" s="1"/>
  <c r="BD83"/>
  <c r="BQ83" s="1"/>
  <c r="BE83"/>
  <c r="BR83" s="1"/>
  <c r="BF83"/>
  <c r="BS83" s="1"/>
  <c r="BG83"/>
  <c r="BT83" s="1"/>
  <c r="BH83"/>
  <c r="BU83" s="1"/>
  <c r="AX84"/>
  <c r="BK84" s="1"/>
  <c r="AY84"/>
  <c r="BL84" s="1"/>
  <c r="AZ84"/>
  <c r="BM84" s="1"/>
  <c r="BA84"/>
  <c r="BN84" s="1"/>
  <c r="BB84"/>
  <c r="BO84" s="1"/>
  <c r="BC84"/>
  <c r="BP84" s="1"/>
  <c r="BD84"/>
  <c r="BQ84" s="1"/>
  <c r="BE84"/>
  <c r="BR84" s="1"/>
  <c r="BF84"/>
  <c r="BS84" s="1"/>
  <c r="BG84"/>
  <c r="BT84" s="1"/>
  <c r="BH84"/>
  <c r="BU84" s="1"/>
  <c r="AX85"/>
  <c r="BK85" s="1"/>
  <c r="AY85"/>
  <c r="BL85" s="1"/>
  <c r="AZ85"/>
  <c r="BM85" s="1"/>
  <c r="BA85"/>
  <c r="BN85" s="1"/>
  <c r="BB85"/>
  <c r="BO85" s="1"/>
  <c r="BC85"/>
  <c r="BP85" s="1"/>
  <c r="BD85"/>
  <c r="BQ85" s="1"/>
  <c r="BE85"/>
  <c r="BR85" s="1"/>
  <c r="BF85"/>
  <c r="BS85" s="1"/>
  <c r="BG85"/>
  <c r="BT85" s="1"/>
  <c r="BH85"/>
  <c r="BU85" s="1"/>
  <c r="AX86"/>
  <c r="BK86" s="1"/>
  <c r="AY86"/>
  <c r="BL86" s="1"/>
  <c r="AZ86"/>
  <c r="BM86" s="1"/>
  <c r="BA86"/>
  <c r="BN86" s="1"/>
  <c r="BB86"/>
  <c r="BO86" s="1"/>
  <c r="BC86"/>
  <c r="BP86" s="1"/>
  <c r="BD86"/>
  <c r="BQ86" s="1"/>
  <c r="BE86"/>
  <c r="BR86" s="1"/>
  <c r="BF86"/>
  <c r="BS86" s="1"/>
  <c r="BG86"/>
  <c r="BT86" s="1"/>
  <c r="BH86"/>
  <c r="BU86" s="1"/>
  <c r="AX87"/>
  <c r="BK87" s="1"/>
  <c r="AY87"/>
  <c r="BL87" s="1"/>
  <c r="AZ87"/>
  <c r="BM87" s="1"/>
  <c r="BA87"/>
  <c r="BN87" s="1"/>
  <c r="BB87"/>
  <c r="BO87" s="1"/>
  <c r="BC87"/>
  <c r="BP87" s="1"/>
  <c r="BD87"/>
  <c r="BQ87" s="1"/>
  <c r="BE87"/>
  <c r="BR87" s="1"/>
  <c r="BF87"/>
  <c r="BS87" s="1"/>
  <c r="BG87"/>
  <c r="BT87" s="1"/>
  <c r="BH87"/>
  <c r="BU87" s="1"/>
  <c r="AX88"/>
  <c r="BK88" s="1"/>
  <c r="AY88"/>
  <c r="BL88" s="1"/>
  <c r="AZ88"/>
  <c r="BM88" s="1"/>
  <c r="BA88"/>
  <c r="BN88" s="1"/>
  <c r="BB88"/>
  <c r="BO88" s="1"/>
  <c r="BC88"/>
  <c r="BP88" s="1"/>
  <c r="BD88"/>
  <c r="BQ88" s="1"/>
  <c r="BE88"/>
  <c r="BR88" s="1"/>
  <c r="BF88"/>
  <c r="BS88" s="1"/>
  <c r="BG88"/>
  <c r="BT88" s="1"/>
  <c r="BH88"/>
  <c r="BU88" s="1"/>
  <c r="AX89"/>
  <c r="BK89" s="1"/>
  <c r="AY89"/>
  <c r="BL89" s="1"/>
  <c r="AZ89"/>
  <c r="BM89" s="1"/>
  <c r="BA89"/>
  <c r="BN89" s="1"/>
  <c r="BB89"/>
  <c r="BO89" s="1"/>
  <c r="BC89"/>
  <c r="BP89" s="1"/>
  <c r="BD89"/>
  <c r="BQ89" s="1"/>
  <c r="BE89"/>
  <c r="BR89" s="1"/>
  <c r="BF89"/>
  <c r="BS89" s="1"/>
  <c r="BG89"/>
  <c r="BT89" s="1"/>
  <c r="BH89"/>
  <c r="BU89" s="1"/>
  <c r="AX90"/>
  <c r="BK90" s="1"/>
  <c r="AY90"/>
  <c r="BL90" s="1"/>
  <c r="AZ90"/>
  <c r="BM90" s="1"/>
  <c r="BA90"/>
  <c r="BN90" s="1"/>
  <c r="BB90"/>
  <c r="BO90" s="1"/>
  <c r="BC90"/>
  <c r="BP90" s="1"/>
  <c r="BD90"/>
  <c r="BQ90" s="1"/>
  <c r="BE90"/>
  <c r="BR90" s="1"/>
  <c r="BF90"/>
  <c r="BS90" s="1"/>
  <c r="BG90"/>
  <c r="BT90" s="1"/>
  <c r="BH90"/>
  <c r="BU90" s="1"/>
  <c r="AX91"/>
  <c r="BK91" s="1"/>
  <c r="AY91"/>
  <c r="BL91" s="1"/>
  <c r="AZ91"/>
  <c r="BM91" s="1"/>
  <c r="BA91"/>
  <c r="BN91" s="1"/>
  <c r="BB91"/>
  <c r="BO91" s="1"/>
  <c r="BC91"/>
  <c r="BP91" s="1"/>
  <c r="BD91"/>
  <c r="BQ91" s="1"/>
  <c r="BE91"/>
  <c r="BR91" s="1"/>
  <c r="BF91"/>
  <c r="BS91" s="1"/>
  <c r="BG91"/>
  <c r="BT91" s="1"/>
  <c r="BH91"/>
  <c r="BU91" s="1"/>
  <c r="AX92"/>
  <c r="BK92" s="1"/>
  <c r="AY92"/>
  <c r="BL92" s="1"/>
  <c r="AZ92"/>
  <c r="BM92" s="1"/>
  <c r="BA92"/>
  <c r="BN92" s="1"/>
  <c r="BB92"/>
  <c r="BO92" s="1"/>
  <c r="BC92"/>
  <c r="BP92" s="1"/>
  <c r="BD92"/>
  <c r="BQ92" s="1"/>
  <c r="BE92"/>
  <c r="BR92" s="1"/>
  <c r="BF92"/>
  <c r="BS92" s="1"/>
  <c r="BG92"/>
  <c r="BT92" s="1"/>
  <c r="BH92"/>
  <c r="BU92" s="1"/>
  <c r="AX93"/>
  <c r="BK93" s="1"/>
  <c r="AY93"/>
  <c r="BL93" s="1"/>
  <c r="AZ93"/>
  <c r="BM93" s="1"/>
  <c r="BA93"/>
  <c r="BN93" s="1"/>
  <c r="BB93"/>
  <c r="BO93" s="1"/>
  <c r="BC93"/>
  <c r="BP93" s="1"/>
  <c r="BD93"/>
  <c r="BQ93" s="1"/>
  <c r="BE93"/>
  <c r="BR93" s="1"/>
  <c r="BF93"/>
  <c r="BS93" s="1"/>
  <c r="BG93"/>
  <c r="BT93" s="1"/>
  <c r="BH93"/>
  <c r="BU93" s="1"/>
  <c r="AX94"/>
  <c r="BK94" s="1"/>
  <c r="AY94"/>
  <c r="BL94" s="1"/>
  <c r="AZ94"/>
  <c r="BM94" s="1"/>
  <c r="BA94"/>
  <c r="BN94" s="1"/>
  <c r="BB94"/>
  <c r="BO94" s="1"/>
  <c r="BC94"/>
  <c r="BP94" s="1"/>
  <c r="BD94"/>
  <c r="BQ94" s="1"/>
  <c r="BE94"/>
  <c r="BR94" s="1"/>
  <c r="BF94"/>
  <c r="BS94" s="1"/>
  <c r="BG94"/>
  <c r="BT94" s="1"/>
  <c r="BH94"/>
  <c r="BU94" s="1"/>
  <c r="AX95"/>
  <c r="BK95" s="1"/>
  <c r="AY95"/>
  <c r="BL95" s="1"/>
  <c r="AZ95"/>
  <c r="BM95" s="1"/>
  <c r="BA95"/>
  <c r="BN95" s="1"/>
  <c r="BB95"/>
  <c r="BO95" s="1"/>
  <c r="BC95"/>
  <c r="BP95" s="1"/>
  <c r="BD95"/>
  <c r="BQ95" s="1"/>
  <c r="BE95"/>
  <c r="BR95" s="1"/>
  <c r="BF95"/>
  <c r="BS95" s="1"/>
  <c r="BG95"/>
  <c r="BT95" s="1"/>
  <c r="BH95"/>
  <c r="BU95" s="1"/>
  <c r="AX96"/>
  <c r="BK96" s="1"/>
  <c r="AY96"/>
  <c r="BL96" s="1"/>
  <c r="AZ96"/>
  <c r="BM96" s="1"/>
  <c r="BA96"/>
  <c r="BN96" s="1"/>
  <c r="BB96"/>
  <c r="BO96" s="1"/>
  <c r="BC96"/>
  <c r="BP96" s="1"/>
  <c r="BD96"/>
  <c r="BQ96" s="1"/>
  <c r="BE96"/>
  <c r="BR96" s="1"/>
  <c r="BF96"/>
  <c r="BS96" s="1"/>
  <c r="BG96"/>
  <c r="BT96" s="1"/>
  <c r="BH96"/>
  <c r="BU96" s="1"/>
  <c r="AX97"/>
  <c r="BK97" s="1"/>
  <c r="AY97"/>
  <c r="BL97" s="1"/>
  <c r="AZ97"/>
  <c r="BM97" s="1"/>
  <c r="BA97"/>
  <c r="BN97" s="1"/>
  <c r="BB97"/>
  <c r="BO97" s="1"/>
  <c r="BC97"/>
  <c r="BP97" s="1"/>
  <c r="BD97"/>
  <c r="BQ97" s="1"/>
  <c r="BE97"/>
  <c r="BR97" s="1"/>
  <c r="BF97"/>
  <c r="BS97" s="1"/>
  <c r="BG97"/>
  <c r="BT97" s="1"/>
  <c r="BH97"/>
  <c r="BU97" s="1"/>
  <c r="AX98"/>
  <c r="BK98" s="1"/>
  <c r="AY98"/>
  <c r="BL98" s="1"/>
  <c r="AZ98"/>
  <c r="BM98" s="1"/>
  <c r="BA98"/>
  <c r="BN98" s="1"/>
  <c r="BB98"/>
  <c r="BO98" s="1"/>
  <c r="BC98"/>
  <c r="BP98" s="1"/>
  <c r="BD98"/>
  <c r="BQ98" s="1"/>
  <c r="BE98"/>
  <c r="BR98" s="1"/>
  <c r="BF98"/>
  <c r="BS98" s="1"/>
  <c r="BG98"/>
  <c r="BT98" s="1"/>
  <c r="BH98"/>
  <c r="BU98" s="1"/>
  <c r="AX99"/>
  <c r="BK99" s="1"/>
  <c r="AY99"/>
  <c r="BL99" s="1"/>
  <c r="AZ99"/>
  <c r="BM99" s="1"/>
  <c r="BA99"/>
  <c r="BN99" s="1"/>
  <c r="BB99"/>
  <c r="BO99" s="1"/>
  <c r="BC99"/>
  <c r="BP99" s="1"/>
  <c r="BD99"/>
  <c r="BQ99" s="1"/>
  <c r="BE99"/>
  <c r="BR99" s="1"/>
  <c r="BF99"/>
  <c r="BS99" s="1"/>
  <c r="BG99"/>
  <c r="BT99" s="1"/>
  <c r="BH99"/>
  <c r="BU99" s="1"/>
  <c r="AX100"/>
  <c r="BK100" s="1"/>
  <c r="AY100"/>
  <c r="BL100" s="1"/>
  <c r="AZ100"/>
  <c r="BM100" s="1"/>
  <c r="BA100"/>
  <c r="BN100" s="1"/>
  <c r="BB100"/>
  <c r="BO100" s="1"/>
  <c r="BC100"/>
  <c r="BP100" s="1"/>
  <c r="BD100"/>
  <c r="BQ100" s="1"/>
  <c r="BE100"/>
  <c r="BR100" s="1"/>
  <c r="BF100"/>
  <c r="BS100" s="1"/>
  <c r="BG100"/>
  <c r="BT100" s="1"/>
  <c r="BH100"/>
  <c r="BU100" s="1"/>
  <c r="AX101"/>
  <c r="BK101" s="1"/>
  <c r="AY101"/>
  <c r="BL101" s="1"/>
  <c r="AZ101"/>
  <c r="BM101" s="1"/>
  <c r="BA101"/>
  <c r="BN101" s="1"/>
  <c r="BB101"/>
  <c r="BO101" s="1"/>
  <c r="BC101"/>
  <c r="BP101" s="1"/>
  <c r="BD101"/>
  <c r="BQ101" s="1"/>
  <c r="BE101"/>
  <c r="BR101" s="1"/>
  <c r="BF101"/>
  <c r="BS101" s="1"/>
  <c r="BG101"/>
  <c r="BT101" s="1"/>
  <c r="BH101"/>
  <c r="BU101" s="1"/>
  <c r="AX102"/>
  <c r="BK102" s="1"/>
  <c r="AY102"/>
  <c r="BL102" s="1"/>
  <c r="AZ102"/>
  <c r="BM102" s="1"/>
  <c r="BA102"/>
  <c r="BN102" s="1"/>
  <c r="BB102"/>
  <c r="BO102" s="1"/>
  <c r="BC102"/>
  <c r="BP102" s="1"/>
  <c r="BD102"/>
  <c r="BQ102" s="1"/>
  <c r="BE102"/>
  <c r="BR102" s="1"/>
  <c r="BF102"/>
  <c r="BS102" s="1"/>
  <c r="BG102"/>
  <c r="BT102" s="1"/>
  <c r="BH102"/>
  <c r="BU102" s="1"/>
  <c r="AX103"/>
  <c r="BK103" s="1"/>
  <c r="AY103"/>
  <c r="BL103" s="1"/>
  <c r="AZ103"/>
  <c r="BM103" s="1"/>
  <c r="BA103"/>
  <c r="BN103" s="1"/>
  <c r="BB103"/>
  <c r="BO103" s="1"/>
  <c r="BC103"/>
  <c r="BP103" s="1"/>
  <c r="BD103"/>
  <c r="BQ103" s="1"/>
  <c r="BE103"/>
  <c r="BR103" s="1"/>
  <c r="BF103"/>
  <c r="BS103" s="1"/>
  <c r="BG103"/>
  <c r="BT103" s="1"/>
  <c r="BH103"/>
  <c r="BU103" s="1"/>
  <c r="AX104"/>
  <c r="BK104" s="1"/>
  <c r="AY104"/>
  <c r="BL104" s="1"/>
  <c r="AZ104"/>
  <c r="BM104" s="1"/>
  <c r="BA104"/>
  <c r="BN104" s="1"/>
  <c r="BB104"/>
  <c r="BO104" s="1"/>
  <c r="BC104"/>
  <c r="BP104" s="1"/>
  <c r="BD104"/>
  <c r="BQ104" s="1"/>
  <c r="BE104"/>
  <c r="BR104" s="1"/>
  <c r="BF104"/>
  <c r="BS104" s="1"/>
  <c r="BG104"/>
  <c r="BT104" s="1"/>
  <c r="BH104"/>
  <c r="BU104" s="1"/>
  <c r="AX105"/>
  <c r="BK105" s="1"/>
  <c r="AY105"/>
  <c r="BL105" s="1"/>
  <c r="AZ105"/>
  <c r="BM105" s="1"/>
  <c r="BA105"/>
  <c r="BN105" s="1"/>
  <c r="BB105"/>
  <c r="BO105" s="1"/>
  <c r="BC105"/>
  <c r="BP105" s="1"/>
  <c r="BD105"/>
  <c r="BQ105" s="1"/>
  <c r="BE105"/>
  <c r="BR105" s="1"/>
  <c r="BF105"/>
  <c r="BS105" s="1"/>
  <c r="BG105"/>
  <c r="BT105" s="1"/>
  <c r="BH105"/>
  <c r="BU105" s="1"/>
  <c r="AX106"/>
  <c r="BK106" s="1"/>
  <c r="AY106"/>
  <c r="BL106" s="1"/>
  <c r="AZ106"/>
  <c r="BM106" s="1"/>
  <c r="BA106"/>
  <c r="BN106" s="1"/>
  <c r="BB106"/>
  <c r="BO106" s="1"/>
  <c r="BC106"/>
  <c r="BP106" s="1"/>
  <c r="BD106"/>
  <c r="BQ106" s="1"/>
  <c r="BE106"/>
  <c r="BR106" s="1"/>
  <c r="BF106"/>
  <c r="BS106" s="1"/>
  <c r="BG106"/>
  <c r="BT106" s="1"/>
  <c r="BH106"/>
  <c r="BU106" s="1"/>
  <c r="AX107"/>
  <c r="BK107" s="1"/>
  <c r="AY107"/>
  <c r="BL107" s="1"/>
  <c r="AZ107"/>
  <c r="BM107" s="1"/>
  <c r="BA107"/>
  <c r="BN107" s="1"/>
  <c r="BB107"/>
  <c r="BO107" s="1"/>
  <c r="BC107"/>
  <c r="BP107" s="1"/>
  <c r="BD107"/>
  <c r="BQ107" s="1"/>
  <c r="BE107"/>
  <c r="BR107" s="1"/>
  <c r="BF107"/>
  <c r="BS107" s="1"/>
  <c r="BG107"/>
  <c r="BT107" s="1"/>
  <c r="BH107"/>
  <c r="BU107" s="1"/>
  <c r="AX108"/>
  <c r="BK108" s="1"/>
  <c r="AY108"/>
  <c r="BL108" s="1"/>
  <c r="AZ108"/>
  <c r="BM108" s="1"/>
  <c r="BA108"/>
  <c r="BN108" s="1"/>
  <c r="BB108"/>
  <c r="BO108" s="1"/>
  <c r="BC108"/>
  <c r="BP108" s="1"/>
  <c r="BD108"/>
  <c r="BQ108" s="1"/>
  <c r="BE108"/>
  <c r="BR108" s="1"/>
  <c r="BF108"/>
  <c r="BS108" s="1"/>
  <c r="BG108"/>
  <c r="BT108" s="1"/>
  <c r="BH108"/>
  <c r="BU108" s="1"/>
  <c r="AX109"/>
  <c r="BK109" s="1"/>
  <c r="AY109"/>
  <c r="BL109" s="1"/>
  <c r="AZ109"/>
  <c r="BM109" s="1"/>
  <c r="BA109"/>
  <c r="BN109" s="1"/>
  <c r="BB109"/>
  <c r="BO109" s="1"/>
  <c r="BC109"/>
  <c r="BP109" s="1"/>
  <c r="BD109"/>
  <c r="BQ109" s="1"/>
  <c r="BE109"/>
  <c r="BR109" s="1"/>
  <c r="BF109"/>
  <c r="BS109" s="1"/>
  <c r="BG109"/>
  <c r="BT109" s="1"/>
  <c r="BH109"/>
  <c r="BU109" s="1"/>
  <c r="AX110"/>
  <c r="BK110" s="1"/>
  <c r="AY110"/>
  <c r="BL110" s="1"/>
  <c r="AZ110"/>
  <c r="BM110" s="1"/>
  <c r="BA110"/>
  <c r="BN110" s="1"/>
  <c r="BB110"/>
  <c r="BO110" s="1"/>
  <c r="BC110"/>
  <c r="BP110" s="1"/>
  <c r="BD110"/>
  <c r="BQ110" s="1"/>
  <c r="BE110"/>
  <c r="BR110" s="1"/>
  <c r="BF110"/>
  <c r="BS110" s="1"/>
  <c r="BG110"/>
  <c r="BT110" s="1"/>
  <c r="BH110"/>
  <c r="BU110" s="1"/>
  <c r="AX111"/>
  <c r="BK111" s="1"/>
  <c r="AY111"/>
  <c r="BL111" s="1"/>
  <c r="AZ111"/>
  <c r="BM111" s="1"/>
  <c r="BA111"/>
  <c r="BN111" s="1"/>
  <c r="BB111"/>
  <c r="BO111" s="1"/>
  <c r="BC111"/>
  <c r="BP111" s="1"/>
  <c r="BD111"/>
  <c r="BQ111" s="1"/>
  <c r="BE111"/>
  <c r="BR111" s="1"/>
  <c r="BF111"/>
  <c r="BS111" s="1"/>
  <c r="BG111"/>
  <c r="BT111" s="1"/>
  <c r="BH111"/>
  <c r="BU111" s="1"/>
  <c r="AX112"/>
  <c r="BK112" s="1"/>
  <c r="AY112"/>
  <c r="BL112" s="1"/>
  <c r="AZ112"/>
  <c r="BM112" s="1"/>
  <c r="BA112"/>
  <c r="BN112" s="1"/>
  <c r="BB112"/>
  <c r="BO112" s="1"/>
  <c r="BC112"/>
  <c r="BP112" s="1"/>
  <c r="BD112"/>
  <c r="BQ112" s="1"/>
  <c r="BE112"/>
  <c r="BR112" s="1"/>
  <c r="BF112"/>
  <c r="BS112" s="1"/>
  <c r="BG112"/>
  <c r="BT112" s="1"/>
  <c r="BH112"/>
  <c r="BU112" s="1"/>
  <c r="AX113"/>
  <c r="BK113" s="1"/>
  <c r="AY113"/>
  <c r="BL113" s="1"/>
  <c r="AZ113"/>
  <c r="BM113" s="1"/>
  <c r="BA113"/>
  <c r="BN113" s="1"/>
  <c r="BB113"/>
  <c r="BO113" s="1"/>
  <c r="BC113"/>
  <c r="BP113" s="1"/>
  <c r="BD113"/>
  <c r="BQ113" s="1"/>
  <c r="BE113"/>
  <c r="BR113" s="1"/>
  <c r="BF113"/>
  <c r="BS113" s="1"/>
  <c r="BG113"/>
  <c r="BT113" s="1"/>
  <c r="BH113"/>
  <c r="BU113" s="1"/>
  <c r="AX114"/>
  <c r="BK114" s="1"/>
  <c r="AY114"/>
  <c r="BL114" s="1"/>
  <c r="AZ114"/>
  <c r="BM114" s="1"/>
  <c r="BA114"/>
  <c r="BN114" s="1"/>
  <c r="BB114"/>
  <c r="BO114" s="1"/>
  <c r="BC114"/>
  <c r="BP114" s="1"/>
  <c r="BD114"/>
  <c r="BQ114" s="1"/>
  <c r="BE114"/>
  <c r="BR114" s="1"/>
  <c r="BF114"/>
  <c r="BS114" s="1"/>
  <c r="BG114"/>
  <c r="BT114" s="1"/>
  <c r="BH114"/>
  <c r="BU114" s="1"/>
  <c r="AX115"/>
  <c r="BK115" s="1"/>
  <c r="AY115"/>
  <c r="BL115" s="1"/>
  <c r="AZ115"/>
  <c r="BM115" s="1"/>
  <c r="BA115"/>
  <c r="BN115" s="1"/>
  <c r="BB115"/>
  <c r="BO115" s="1"/>
  <c r="BC115"/>
  <c r="BP115" s="1"/>
  <c r="BD115"/>
  <c r="BQ115" s="1"/>
  <c r="BE115"/>
  <c r="BR115" s="1"/>
  <c r="BF115"/>
  <c r="BS115" s="1"/>
  <c r="BG115"/>
  <c r="BT115" s="1"/>
  <c r="BH115"/>
  <c r="BU115" s="1"/>
  <c r="AX116"/>
  <c r="BK116" s="1"/>
  <c r="AY116"/>
  <c r="BL116" s="1"/>
  <c r="AZ116"/>
  <c r="BM116" s="1"/>
  <c r="BA116"/>
  <c r="BN116" s="1"/>
  <c r="BB116"/>
  <c r="BO116" s="1"/>
  <c r="BC116"/>
  <c r="BP116" s="1"/>
  <c r="BD116"/>
  <c r="BQ116" s="1"/>
  <c r="BE116"/>
  <c r="BR116" s="1"/>
  <c r="BF116"/>
  <c r="BS116" s="1"/>
  <c r="BG116"/>
  <c r="BT116" s="1"/>
  <c r="BH116"/>
  <c r="BU116" s="1"/>
  <c r="AX117"/>
  <c r="BK117" s="1"/>
  <c r="AY117"/>
  <c r="BL117" s="1"/>
  <c r="AZ117"/>
  <c r="BM117" s="1"/>
  <c r="BA117"/>
  <c r="BN117" s="1"/>
  <c r="BB117"/>
  <c r="BO117" s="1"/>
  <c r="BC117"/>
  <c r="BP117" s="1"/>
  <c r="BD117"/>
  <c r="BQ117" s="1"/>
  <c r="BE117"/>
  <c r="BR117" s="1"/>
  <c r="BF117"/>
  <c r="BS117" s="1"/>
  <c r="BG117"/>
  <c r="BT117" s="1"/>
  <c r="BH117"/>
  <c r="BU117" s="1"/>
  <c r="AX118"/>
  <c r="BK118" s="1"/>
  <c r="AY118"/>
  <c r="BL118" s="1"/>
  <c r="AZ118"/>
  <c r="BM118" s="1"/>
  <c r="BA118"/>
  <c r="BN118" s="1"/>
  <c r="BB118"/>
  <c r="BO118" s="1"/>
  <c r="BC118"/>
  <c r="BP118" s="1"/>
  <c r="BD118"/>
  <c r="BQ118" s="1"/>
  <c r="BE118"/>
  <c r="BR118" s="1"/>
  <c r="BF118"/>
  <c r="BS118" s="1"/>
  <c r="BG118"/>
  <c r="BT118" s="1"/>
  <c r="BH118"/>
  <c r="BU118" s="1"/>
  <c r="AX119"/>
  <c r="BK119" s="1"/>
  <c r="AY119"/>
  <c r="BL119" s="1"/>
  <c r="AZ119"/>
  <c r="BM119" s="1"/>
  <c r="BA119"/>
  <c r="BN119" s="1"/>
  <c r="BB119"/>
  <c r="BO119" s="1"/>
  <c r="BC119"/>
  <c r="BP119" s="1"/>
  <c r="BD119"/>
  <c r="BQ119" s="1"/>
  <c r="BE119"/>
  <c r="BR119" s="1"/>
  <c r="BF119"/>
  <c r="BS119" s="1"/>
  <c r="BG119"/>
  <c r="BT119" s="1"/>
  <c r="BH119"/>
  <c r="BU119" s="1"/>
  <c r="AX120"/>
  <c r="BK120" s="1"/>
  <c r="AY120"/>
  <c r="BL120" s="1"/>
  <c r="AZ120"/>
  <c r="BM120" s="1"/>
  <c r="BA120"/>
  <c r="BN120" s="1"/>
  <c r="BB120"/>
  <c r="BO120" s="1"/>
  <c r="BC120"/>
  <c r="BP120" s="1"/>
  <c r="BD120"/>
  <c r="BQ120" s="1"/>
  <c r="BE120"/>
  <c r="BR120" s="1"/>
  <c r="BF120"/>
  <c r="BS120" s="1"/>
  <c r="BG120"/>
  <c r="BT120" s="1"/>
  <c r="BH120"/>
  <c r="BU120" s="1"/>
  <c r="AX121"/>
  <c r="BK121" s="1"/>
  <c r="AY121"/>
  <c r="BL121" s="1"/>
  <c r="AZ121"/>
  <c r="BM121" s="1"/>
  <c r="BA121"/>
  <c r="BN121" s="1"/>
  <c r="BB121"/>
  <c r="BO121" s="1"/>
  <c r="BC121"/>
  <c r="BP121" s="1"/>
  <c r="BD121"/>
  <c r="BQ121" s="1"/>
  <c r="BE121"/>
  <c r="BR121" s="1"/>
  <c r="BF121"/>
  <c r="BS121" s="1"/>
  <c r="BG121"/>
  <c r="BT121" s="1"/>
  <c r="BH121"/>
  <c r="BU121" s="1"/>
  <c r="AX122"/>
  <c r="BK122" s="1"/>
  <c r="AY122"/>
  <c r="BL122" s="1"/>
  <c r="AZ122"/>
  <c r="BM122" s="1"/>
  <c r="BA122"/>
  <c r="BN122" s="1"/>
  <c r="BB122"/>
  <c r="BO122" s="1"/>
  <c r="BC122"/>
  <c r="BP122" s="1"/>
  <c r="BD122"/>
  <c r="BQ122" s="1"/>
  <c r="BE122"/>
  <c r="BR122" s="1"/>
  <c r="BF122"/>
  <c r="BS122" s="1"/>
  <c r="BG122"/>
  <c r="BT122" s="1"/>
  <c r="BH122"/>
  <c r="BU122" s="1"/>
  <c r="AX123"/>
  <c r="BK123" s="1"/>
  <c r="AY123"/>
  <c r="BL123" s="1"/>
  <c r="AZ123"/>
  <c r="BM123" s="1"/>
  <c r="BA123"/>
  <c r="BN123" s="1"/>
  <c r="BB123"/>
  <c r="BO123" s="1"/>
  <c r="BC123"/>
  <c r="BP123" s="1"/>
  <c r="BD123"/>
  <c r="BQ123" s="1"/>
  <c r="BE123"/>
  <c r="BR123" s="1"/>
  <c r="BF123"/>
  <c r="BS123" s="1"/>
  <c r="BG123"/>
  <c r="BT123" s="1"/>
  <c r="BH123"/>
  <c r="BU123" s="1"/>
  <c r="AX124"/>
  <c r="BK124" s="1"/>
  <c r="AY124"/>
  <c r="BL124" s="1"/>
  <c r="AZ124"/>
  <c r="BM124" s="1"/>
  <c r="BA124"/>
  <c r="BN124" s="1"/>
  <c r="BB124"/>
  <c r="BO124" s="1"/>
  <c r="BC124"/>
  <c r="BP124" s="1"/>
  <c r="BD124"/>
  <c r="BQ124" s="1"/>
  <c r="BE124"/>
  <c r="BR124" s="1"/>
  <c r="BF124"/>
  <c r="BS124" s="1"/>
  <c r="BG124"/>
  <c r="BT124" s="1"/>
  <c r="BH124"/>
  <c r="BU124" s="1"/>
  <c r="AX125"/>
  <c r="BK125" s="1"/>
  <c r="AY125"/>
  <c r="BL125" s="1"/>
  <c r="AZ125"/>
  <c r="BM125" s="1"/>
  <c r="BA125"/>
  <c r="BN125" s="1"/>
  <c r="BB125"/>
  <c r="BO125" s="1"/>
  <c r="BC125"/>
  <c r="BP125" s="1"/>
  <c r="BD125"/>
  <c r="BQ125" s="1"/>
  <c r="BE125"/>
  <c r="BR125" s="1"/>
  <c r="BF125"/>
  <c r="BS125" s="1"/>
  <c r="BG125"/>
  <c r="BT125" s="1"/>
  <c r="BH125"/>
  <c r="BU125" s="1"/>
  <c r="AX126"/>
  <c r="BK126" s="1"/>
  <c r="AY126"/>
  <c r="BL126" s="1"/>
  <c r="AZ126"/>
  <c r="BM126" s="1"/>
  <c r="BA126"/>
  <c r="BN126" s="1"/>
  <c r="BB126"/>
  <c r="BO126" s="1"/>
  <c r="BC126"/>
  <c r="BP126" s="1"/>
  <c r="BD126"/>
  <c r="BQ126" s="1"/>
  <c r="BE126"/>
  <c r="BR126" s="1"/>
  <c r="BF126"/>
  <c r="BS126" s="1"/>
  <c r="BG126"/>
  <c r="BT126" s="1"/>
  <c r="BH126"/>
  <c r="BU126" s="1"/>
  <c r="AX127"/>
  <c r="BK127" s="1"/>
  <c r="AY127"/>
  <c r="BL127" s="1"/>
  <c r="AZ127"/>
  <c r="BM127" s="1"/>
  <c r="BA127"/>
  <c r="BN127" s="1"/>
  <c r="BB127"/>
  <c r="BO127" s="1"/>
  <c r="BC127"/>
  <c r="BP127" s="1"/>
  <c r="BD127"/>
  <c r="BQ127" s="1"/>
  <c r="BE127"/>
  <c r="BR127" s="1"/>
  <c r="BF127"/>
  <c r="BS127" s="1"/>
  <c r="BG127"/>
  <c r="BT127" s="1"/>
  <c r="BH127"/>
  <c r="BU127" s="1"/>
  <c r="AX128"/>
  <c r="BK128" s="1"/>
  <c r="AY128"/>
  <c r="BL128" s="1"/>
  <c r="AZ128"/>
  <c r="BM128" s="1"/>
  <c r="BA128"/>
  <c r="BN128" s="1"/>
  <c r="BB128"/>
  <c r="BO128" s="1"/>
  <c r="BC128"/>
  <c r="BP128" s="1"/>
  <c r="BD128"/>
  <c r="BQ128" s="1"/>
  <c r="BE128"/>
  <c r="BR128" s="1"/>
  <c r="BF128"/>
  <c r="BS128" s="1"/>
  <c r="BG128"/>
  <c r="BT128" s="1"/>
  <c r="BH128"/>
  <c r="BU128" s="1"/>
  <c r="AX129"/>
  <c r="BK129" s="1"/>
  <c r="AY129"/>
  <c r="BL129" s="1"/>
  <c r="AZ129"/>
  <c r="BM129" s="1"/>
  <c r="BA129"/>
  <c r="BN129" s="1"/>
  <c r="BB129"/>
  <c r="BO129" s="1"/>
  <c r="BC129"/>
  <c r="BP129" s="1"/>
  <c r="BD129"/>
  <c r="BQ129" s="1"/>
  <c r="BE129"/>
  <c r="BR129" s="1"/>
  <c r="BF129"/>
  <c r="BS129" s="1"/>
  <c r="BG129"/>
  <c r="BT129" s="1"/>
  <c r="BH129"/>
  <c r="BU129" s="1"/>
  <c r="AX130"/>
  <c r="BK130" s="1"/>
  <c r="AY130"/>
  <c r="BL130" s="1"/>
  <c r="AZ130"/>
  <c r="BM130" s="1"/>
  <c r="BA130"/>
  <c r="BN130" s="1"/>
  <c r="BB130"/>
  <c r="BO130" s="1"/>
  <c r="BC130"/>
  <c r="BP130" s="1"/>
  <c r="BD130"/>
  <c r="BQ130" s="1"/>
  <c r="BE130"/>
  <c r="BR130" s="1"/>
  <c r="BF130"/>
  <c r="BS130" s="1"/>
  <c r="BG130"/>
  <c r="BT130" s="1"/>
  <c r="BH130"/>
  <c r="BU130" s="1"/>
  <c r="AX131"/>
  <c r="BK131" s="1"/>
  <c r="AY131"/>
  <c r="BL131" s="1"/>
  <c r="AZ131"/>
  <c r="BM131" s="1"/>
  <c r="BA131"/>
  <c r="BN131" s="1"/>
  <c r="BB131"/>
  <c r="BO131" s="1"/>
  <c r="BC131"/>
  <c r="BP131" s="1"/>
  <c r="BD131"/>
  <c r="BQ131" s="1"/>
  <c r="BE131"/>
  <c r="BR131" s="1"/>
  <c r="BF131"/>
  <c r="BS131" s="1"/>
  <c r="BG131"/>
  <c r="BT131" s="1"/>
  <c r="BH131"/>
  <c r="BU131" s="1"/>
  <c r="AX132"/>
  <c r="BK132" s="1"/>
  <c r="AY132"/>
  <c r="BL132" s="1"/>
  <c r="AZ132"/>
  <c r="BM132" s="1"/>
  <c r="BA132"/>
  <c r="BN132" s="1"/>
  <c r="BB132"/>
  <c r="BO132" s="1"/>
  <c r="BC132"/>
  <c r="BP132" s="1"/>
  <c r="BD132"/>
  <c r="BQ132" s="1"/>
  <c r="BE132"/>
  <c r="BR132" s="1"/>
  <c r="BF132"/>
  <c r="BS132" s="1"/>
  <c r="BG132"/>
  <c r="BT132" s="1"/>
  <c r="BH132"/>
  <c r="BU132" s="1"/>
  <c r="AX133"/>
  <c r="BK133" s="1"/>
  <c r="AY133"/>
  <c r="BL133" s="1"/>
  <c r="AZ133"/>
  <c r="BM133" s="1"/>
  <c r="BA133"/>
  <c r="BN133" s="1"/>
  <c r="BB133"/>
  <c r="BO133" s="1"/>
  <c r="BC133"/>
  <c r="BP133" s="1"/>
  <c r="BD133"/>
  <c r="BQ133" s="1"/>
  <c r="BE133"/>
  <c r="BR133" s="1"/>
  <c r="BF133"/>
  <c r="BS133" s="1"/>
  <c r="BG133"/>
  <c r="BT133" s="1"/>
  <c r="BH133"/>
  <c r="BU133" s="1"/>
  <c r="AX134"/>
  <c r="BK134" s="1"/>
  <c r="AY134"/>
  <c r="BL134" s="1"/>
  <c r="AZ134"/>
  <c r="BM134" s="1"/>
  <c r="BA134"/>
  <c r="BN134" s="1"/>
  <c r="BB134"/>
  <c r="BO134" s="1"/>
  <c r="BC134"/>
  <c r="BP134" s="1"/>
  <c r="BD134"/>
  <c r="BQ134" s="1"/>
  <c r="BE134"/>
  <c r="BR134" s="1"/>
  <c r="BF134"/>
  <c r="BS134" s="1"/>
  <c r="BG134"/>
  <c r="BT134" s="1"/>
  <c r="BH134"/>
  <c r="BU134" s="1"/>
  <c r="AX135"/>
  <c r="BK135" s="1"/>
  <c r="AY135"/>
  <c r="BL135" s="1"/>
  <c r="AZ135"/>
  <c r="BM135" s="1"/>
  <c r="BA135"/>
  <c r="BN135" s="1"/>
  <c r="BB135"/>
  <c r="BO135" s="1"/>
  <c r="BC135"/>
  <c r="BP135" s="1"/>
  <c r="BD135"/>
  <c r="BQ135" s="1"/>
  <c r="BE135"/>
  <c r="BR135" s="1"/>
  <c r="BF135"/>
  <c r="BS135" s="1"/>
  <c r="BG135"/>
  <c r="BT135" s="1"/>
  <c r="BH135"/>
  <c r="BU135" s="1"/>
  <c r="AX136"/>
  <c r="BK136" s="1"/>
  <c r="AY136"/>
  <c r="BL136" s="1"/>
  <c r="AZ136"/>
  <c r="BM136" s="1"/>
  <c r="BA136"/>
  <c r="BN136" s="1"/>
  <c r="BB136"/>
  <c r="BO136" s="1"/>
  <c r="BC136"/>
  <c r="BP136" s="1"/>
  <c r="BD136"/>
  <c r="BQ136" s="1"/>
  <c r="BE136"/>
  <c r="BR136" s="1"/>
  <c r="BF136"/>
  <c r="BS136" s="1"/>
  <c r="BG136"/>
  <c r="BT136" s="1"/>
  <c r="BH136"/>
  <c r="BU136" s="1"/>
  <c r="AX137"/>
  <c r="BK137" s="1"/>
  <c r="AY137"/>
  <c r="BL137" s="1"/>
  <c r="AZ137"/>
  <c r="BM137" s="1"/>
  <c r="BA137"/>
  <c r="BN137" s="1"/>
  <c r="BB137"/>
  <c r="BO137" s="1"/>
  <c r="BC137"/>
  <c r="BP137" s="1"/>
  <c r="BD137"/>
  <c r="BQ137" s="1"/>
  <c r="BE137"/>
  <c r="BR137" s="1"/>
  <c r="BF137"/>
  <c r="BS137" s="1"/>
  <c r="BG137"/>
  <c r="BT137" s="1"/>
  <c r="BH137"/>
  <c r="BU137" s="1"/>
  <c r="AX138"/>
  <c r="BK138" s="1"/>
  <c r="AY138"/>
  <c r="BL138" s="1"/>
  <c r="AZ138"/>
  <c r="BM138" s="1"/>
  <c r="BA138"/>
  <c r="BN138" s="1"/>
  <c r="BB138"/>
  <c r="BO138" s="1"/>
  <c r="BC138"/>
  <c r="BP138" s="1"/>
  <c r="BD138"/>
  <c r="BQ138" s="1"/>
  <c r="BE138"/>
  <c r="BR138" s="1"/>
  <c r="BF138"/>
  <c r="BS138" s="1"/>
  <c r="BG138"/>
  <c r="BT138" s="1"/>
  <c r="BH138"/>
  <c r="BU138" s="1"/>
  <c r="AX139"/>
  <c r="BK139" s="1"/>
  <c r="AY139"/>
  <c r="BL139" s="1"/>
  <c r="AZ139"/>
  <c r="BM139" s="1"/>
  <c r="BA139"/>
  <c r="BN139" s="1"/>
  <c r="BB139"/>
  <c r="BO139" s="1"/>
  <c r="BC139"/>
  <c r="BP139" s="1"/>
  <c r="BD139"/>
  <c r="BQ139" s="1"/>
  <c r="BE139"/>
  <c r="BR139" s="1"/>
  <c r="BF139"/>
  <c r="BS139" s="1"/>
  <c r="BG139"/>
  <c r="BT139" s="1"/>
  <c r="BH139"/>
  <c r="BU139" s="1"/>
  <c r="AX140"/>
  <c r="BK140" s="1"/>
  <c r="AY140"/>
  <c r="BL140" s="1"/>
  <c r="AZ140"/>
  <c r="BM140" s="1"/>
  <c r="BA140"/>
  <c r="BN140" s="1"/>
  <c r="BB140"/>
  <c r="BO140" s="1"/>
  <c r="BC140"/>
  <c r="BP140" s="1"/>
  <c r="BD140"/>
  <c r="BQ140" s="1"/>
  <c r="BE140"/>
  <c r="BR140" s="1"/>
  <c r="BF140"/>
  <c r="BS140" s="1"/>
  <c r="BG140"/>
  <c r="BT140" s="1"/>
  <c r="BH140"/>
  <c r="BU140" s="1"/>
  <c r="AX141"/>
  <c r="BK141" s="1"/>
  <c r="AY141"/>
  <c r="BL141" s="1"/>
  <c r="AZ141"/>
  <c r="BM141" s="1"/>
  <c r="BA141"/>
  <c r="BN141" s="1"/>
  <c r="BB141"/>
  <c r="BO141" s="1"/>
  <c r="BC141"/>
  <c r="BP141" s="1"/>
  <c r="BD141"/>
  <c r="BQ141" s="1"/>
  <c r="BE141"/>
  <c r="BR141" s="1"/>
  <c r="BF141"/>
  <c r="BS141" s="1"/>
  <c r="BG141"/>
  <c r="BT141" s="1"/>
  <c r="BH141"/>
  <c r="BU141" s="1"/>
  <c r="AX142"/>
  <c r="BK142" s="1"/>
  <c r="AY142"/>
  <c r="BL142" s="1"/>
  <c r="AZ142"/>
  <c r="BM142" s="1"/>
  <c r="BA142"/>
  <c r="BN142" s="1"/>
  <c r="BB142"/>
  <c r="BO142" s="1"/>
  <c r="BC142"/>
  <c r="BP142" s="1"/>
  <c r="BD142"/>
  <c r="BQ142" s="1"/>
  <c r="BE142"/>
  <c r="BR142" s="1"/>
  <c r="BF142"/>
  <c r="BS142" s="1"/>
  <c r="BG142"/>
  <c r="BT142" s="1"/>
  <c r="BH142"/>
  <c r="BU142" s="1"/>
  <c r="AX143"/>
  <c r="BK143" s="1"/>
  <c r="AY143"/>
  <c r="BL143" s="1"/>
  <c r="AZ143"/>
  <c r="BM143" s="1"/>
  <c r="BA143"/>
  <c r="BN143" s="1"/>
  <c r="BB143"/>
  <c r="BO143" s="1"/>
  <c r="BC143"/>
  <c r="BP143" s="1"/>
  <c r="BD143"/>
  <c r="BQ143" s="1"/>
  <c r="BE143"/>
  <c r="BR143" s="1"/>
  <c r="BF143"/>
  <c r="BS143" s="1"/>
  <c r="BG143"/>
  <c r="BT143" s="1"/>
  <c r="BH143"/>
  <c r="BU143" s="1"/>
  <c r="AX144"/>
  <c r="BK144" s="1"/>
  <c r="AY144"/>
  <c r="BL144" s="1"/>
  <c r="AZ144"/>
  <c r="BM144" s="1"/>
  <c r="BA144"/>
  <c r="BN144" s="1"/>
  <c r="BB144"/>
  <c r="BO144" s="1"/>
  <c r="BC144"/>
  <c r="BP144" s="1"/>
  <c r="BD144"/>
  <c r="BQ144" s="1"/>
  <c r="BE144"/>
  <c r="BR144" s="1"/>
  <c r="BF144"/>
  <c r="BS144" s="1"/>
  <c r="BG144"/>
  <c r="BT144" s="1"/>
  <c r="BH144"/>
  <c r="BU144" s="1"/>
  <c r="AX145"/>
  <c r="BK145" s="1"/>
  <c r="AY145"/>
  <c r="BL145" s="1"/>
  <c r="AZ145"/>
  <c r="BM145" s="1"/>
  <c r="BA145"/>
  <c r="BN145" s="1"/>
  <c r="BB145"/>
  <c r="BO145" s="1"/>
  <c r="BC145"/>
  <c r="BP145" s="1"/>
  <c r="BD145"/>
  <c r="BQ145" s="1"/>
  <c r="BE145"/>
  <c r="BR145" s="1"/>
  <c r="BF145"/>
  <c r="BS145" s="1"/>
  <c r="BG145"/>
  <c r="BT145" s="1"/>
  <c r="BH145"/>
  <c r="BU145" s="1"/>
  <c r="AX146"/>
  <c r="BK146" s="1"/>
  <c r="AY146"/>
  <c r="BL146" s="1"/>
  <c r="AZ146"/>
  <c r="BM146" s="1"/>
  <c r="BA146"/>
  <c r="BN146" s="1"/>
  <c r="BB146"/>
  <c r="BO146" s="1"/>
  <c r="BC146"/>
  <c r="BP146" s="1"/>
  <c r="BD146"/>
  <c r="BQ146" s="1"/>
  <c r="BE146"/>
  <c r="BR146" s="1"/>
  <c r="BF146"/>
  <c r="BS146" s="1"/>
  <c r="BG146"/>
  <c r="BT146" s="1"/>
  <c r="BH146"/>
  <c r="BU146" s="1"/>
  <c r="AX147"/>
  <c r="BK147" s="1"/>
  <c r="AY147"/>
  <c r="BL147" s="1"/>
  <c r="AZ147"/>
  <c r="BM147" s="1"/>
  <c r="BA147"/>
  <c r="BN147" s="1"/>
  <c r="BB147"/>
  <c r="BO147" s="1"/>
  <c r="BC147"/>
  <c r="BP147" s="1"/>
  <c r="BD147"/>
  <c r="BQ147" s="1"/>
  <c r="BE147"/>
  <c r="BR147" s="1"/>
  <c r="BF147"/>
  <c r="BS147" s="1"/>
  <c r="BG147"/>
  <c r="BT147" s="1"/>
  <c r="BH147"/>
  <c r="BU147" s="1"/>
  <c r="AX148"/>
  <c r="BK148" s="1"/>
  <c r="AY148"/>
  <c r="BL148" s="1"/>
  <c r="AZ148"/>
  <c r="BM148" s="1"/>
  <c r="BA148"/>
  <c r="BN148" s="1"/>
  <c r="BB148"/>
  <c r="BO148" s="1"/>
  <c r="BC148"/>
  <c r="BP148" s="1"/>
  <c r="BD148"/>
  <c r="BQ148" s="1"/>
  <c r="BE148"/>
  <c r="BR148" s="1"/>
  <c r="BF148"/>
  <c r="BS148" s="1"/>
  <c r="BG148"/>
  <c r="BT148" s="1"/>
  <c r="BH148"/>
  <c r="BU148" s="1"/>
  <c r="AX149"/>
  <c r="BK149" s="1"/>
  <c r="AY149"/>
  <c r="BL149" s="1"/>
  <c r="AZ149"/>
  <c r="BM149" s="1"/>
  <c r="BA149"/>
  <c r="BN149" s="1"/>
  <c r="BB149"/>
  <c r="BO149" s="1"/>
  <c r="BC149"/>
  <c r="BP149" s="1"/>
  <c r="BD149"/>
  <c r="BQ149" s="1"/>
  <c r="BE149"/>
  <c r="BR149" s="1"/>
  <c r="BF149"/>
  <c r="BS149" s="1"/>
  <c r="BG149"/>
  <c r="BT149" s="1"/>
  <c r="BH149"/>
  <c r="BU149" s="1"/>
  <c r="AX150"/>
  <c r="BK150" s="1"/>
  <c r="AY150"/>
  <c r="BL150" s="1"/>
  <c r="AZ150"/>
  <c r="BM150" s="1"/>
  <c r="BA150"/>
  <c r="BN150" s="1"/>
  <c r="BB150"/>
  <c r="BO150" s="1"/>
  <c r="BC150"/>
  <c r="BP150" s="1"/>
  <c r="BD150"/>
  <c r="BQ150" s="1"/>
  <c r="BE150"/>
  <c r="BR150" s="1"/>
  <c r="BF150"/>
  <c r="BS150" s="1"/>
  <c r="BG150"/>
  <c r="BT150" s="1"/>
  <c r="BH150"/>
  <c r="BU150" s="1"/>
  <c r="AX151"/>
  <c r="BK151" s="1"/>
  <c r="AY151"/>
  <c r="BL151" s="1"/>
  <c r="AZ151"/>
  <c r="BM151" s="1"/>
  <c r="BA151"/>
  <c r="BN151" s="1"/>
  <c r="BB151"/>
  <c r="BO151" s="1"/>
  <c r="BC151"/>
  <c r="BP151" s="1"/>
  <c r="BD151"/>
  <c r="BQ151" s="1"/>
  <c r="BE151"/>
  <c r="BR151" s="1"/>
  <c r="BF151"/>
  <c r="BS151" s="1"/>
  <c r="BG151"/>
  <c r="BT151" s="1"/>
  <c r="BH151"/>
  <c r="BU151" s="1"/>
  <c r="AX152"/>
  <c r="BK152" s="1"/>
  <c r="AY152"/>
  <c r="BL152" s="1"/>
  <c r="AZ152"/>
  <c r="BM152" s="1"/>
  <c r="BA152"/>
  <c r="BN152" s="1"/>
  <c r="BB152"/>
  <c r="BO152" s="1"/>
  <c r="BC152"/>
  <c r="BP152" s="1"/>
  <c r="BD152"/>
  <c r="BQ152" s="1"/>
  <c r="BE152"/>
  <c r="BR152" s="1"/>
  <c r="BF152"/>
  <c r="BS152" s="1"/>
  <c r="BG152"/>
  <c r="BT152" s="1"/>
  <c r="BH152"/>
  <c r="BU152" s="1"/>
  <c r="AX153"/>
  <c r="BK153" s="1"/>
  <c r="AY153"/>
  <c r="BL153" s="1"/>
  <c r="AZ153"/>
  <c r="BM153" s="1"/>
  <c r="BA153"/>
  <c r="BN153" s="1"/>
  <c r="BB153"/>
  <c r="BO153" s="1"/>
  <c r="BC153"/>
  <c r="BP153" s="1"/>
  <c r="BD153"/>
  <c r="BQ153" s="1"/>
  <c r="BE153"/>
  <c r="BR153" s="1"/>
  <c r="BF153"/>
  <c r="BS153" s="1"/>
  <c r="BG153"/>
  <c r="BT153" s="1"/>
  <c r="BH153"/>
  <c r="BU153" s="1"/>
  <c r="AX154"/>
  <c r="BK154" s="1"/>
  <c r="AY154"/>
  <c r="BL154" s="1"/>
  <c r="AZ154"/>
  <c r="BM154" s="1"/>
  <c r="BA154"/>
  <c r="BN154" s="1"/>
  <c r="BB154"/>
  <c r="BO154" s="1"/>
  <c r="BC154"/>
  <c r="BP154" s="1"/>
  <c r="BD154"/>
  <c r="BQ154" s="1"/>
  <c r="BE154"/>
  <c r="BR154" s="1"/>
  <c r="BF154"/>
  <c r="BS154" s="1"/>
  <c r="BG154"/>
  <c r="BT154" s="1"/>
  <c r="BH154"/>
  <c r="BU154" s="1"/>
  <c r="AX155"/>
  <c r="BK155" s="1"/>
  <c r="AY155"/>
  <c r="BL155" s="1"/>
  <c r="AZ155"/>
  <c r="BM155" s="1"/>
  <c r="BA155"/>
  <c r="BN155" s="1"/>
  <c r="BB155"/>
  <c r="BO155" s="1"/>
  <c r="BC155"/>
  <c r="BP155" s="1"/>
  <c r="BD155"/>
  <c r="BQ155" s="1"/>
  <c r="BE155"/>
  <c r="BR155" s="1"/>
  <c r="BF155"/>
  <c r="BS155" s="1"/>
  <c r="BG155"/>
  <c r="BT155" s="1"/>
  <c r="BH155"/>
  <c r="BU155" s="1"/>
  <c r="AX156"/>
  <c r="BK156" s="1"/>
  <c r="AY156"/>
  <c r="BL156" s="1"/>
  <c r="AZ156"/>
  <c r="BM156" s="1"/>
  <c r="BA156"/>
  <c r="BN156" s="1"/>
  <c r="BB156"/>
  <c r="BO156" s="1"/>
  <c r="BC156"/>
  <c r="BP156" s="1"/>
  <c r="BD156"/>
  <c r="BQ156" s="1"/>
  <c r="BE156"/>
  <c r="BR156" s="1"/>
  <c r="BF156"/>
  <c r="BS156" s="1"/>
  <c r="BG156"/>
  <c r="BT156" s="1"/>
  <c r="BH156"/>
  <c r="BU156" s="1"/>
  <c r="AX157"/>
  <c r="BK157" s="1"/>
  <c r="AY157"/>
  <c r="BL157" s="1"/>
  <c r="AZ157"/>
  <c r="BM157" s="1"/>
  <c r="BA157"/>
  <c r="BN157" s="1"/>
  <c r="BB157"/>
  <c r="BO157" s="1"/>
  <c r="BC157"/>
  <c r="BP157" s="1"/>
  <c r="BD157"/>
  <c r="BQ157" s="1"/>
  <c r="BE157"/>
  <c r="BR157" s="1"/>
  <c r="BF157"/>
  <c r="BS157" s="1"/>
  <c r="BG157"/>
  <c r="BT157" s="1"/>
  <c r="BH157"/>
  <c r="BU157" s="1"/>
  <c r="AX158"/>
  <c r="BK158" s="1"/>
  <c r="AY158"/>
  <c r="BL158" s="1"/>
  <c r="AZ158"/>
  <c r="BM158" s="1"/>
  <c r="BA158"/>
  <c r="BN158" s="1"/>
  <c r="BB158"/>
  <c r="BO158" s="1"/>
  <c r="BC158"/>
  <c r="BP158" s="1"/>
  <c r="BD158"/>
  <c r="BQ158" s="1"/>
  <c r="BE158"/>
  <c r="BR158" s="1"/>
  <c r="BF158"/>
  <c r="BS158" s="1"/>
  <c r="BG158"/>
  <c r="BT158" s="1"/>
  <c r="BH158"/>
  <c r="BU158" s="1"/>
  <c r="AX159"/>
  <c r="BK159" s="1"/>
  <c r="AY159"/>
  <c r="BL159" s="1"/>
  <c r="AZ159"/>
  <c r="BM159" s="1"/>
  <c r="BA159"/>
  <c r="BN159" s="1"/>
  <c r="BB159"/>
  <c r="BO159" s="1"/>
  <c r="BC159"/>
  <c r="BP159" s="1"/>
  <c r="BD159"/>
  <c r="BQ159" s="1"/>
  <c r="BE159"/>
  <c r="BR159" s="1"/>
  <c r="BF159"/>
  <c r="BS159" s="1"/>
  <c r="BG159"/>
  <c r="BT159" s="1"/>
  <c r="BH159"/>
  <c r="BU159" s="1"/>
  <c r="AX160"/>
  <c r="BK160" s="1"/>
  <c r="AY160"/>
  <c r="BL160" s="1"/>
  <c r="AZ160"/>
  <c r="BM160" s="1"/>
  <c r="BA160"/>
  <c r="BN160" s="1"/>
  <c r="BB160"/>
  <c r="BO160" s="1"/>
  <c r="BC160"/>
  <c r="BP160" s="1"/>
  <c r="BD160"/>
  <c r="BQ160" s="1"/>
  <c r="BE160"/>
  <c r="BR160" s="1"/>
  <c r="BF160"/>
  <c r="BS160" s="1"/>
  <c r="BG160"/>
  <c r="BT160" s="1"/>
  <c r="BH160"/>
  <c r="BU160" s="1"/>
  <c r="AX161"/>
  <c r="BK161" s="1"/>
  <c r="AY161"/>
  <c r="BL161" s="1"/>
  <c r="AZ161"/>
  <c r="BM161" s="1"/>
  <c r="BA161"/>
  <c r="BN161" s="1"/>
  <c r="BB161"/>
  <c r="BO161" s="1"/>
  <c r="BC161"/>
  <c r="BP161" s="1"/>
  <c r="BD161"/>
  <c r="BQ161" s="1"/>
  <c r="BE161"/>
  <c r="BR161" s="1"/>
  <c r="BF161"/>
  <c r="BS161" s="1"/>
  <c r="BG161"/>
  <c r="BT161" s="1"/>
  <c r="BH161"/>
  <c r="BU161" s="1"/>
  <c r="AX162"/>
  <c r="BK162" s="1"/>
  <c r="AY162"/>
  <c r="BL162" s="1"/>
  <c r="AZ162"/>
  <c r="BM162" s="1"/>
  <c r="BA162"/>
  <c r="BN162" s="1"/>
  <c r="BB162"/>
  <c r="BO162" s="1"/>
  <c r="BC162"/>
  <c r="BP162" s="1"/>
  <c r="BD162"/>
  <c r="BQ162" s="1"/>
  <c r="BE162"/>
  <c r="BR162" s="1"/>
  <c r="BF162"/>
  <c r="BS162" s="1"/>
  <c r="BG162"/>
  <c r="BT162" s="1"/>
  <c r="BH162"/>
  <c r="BU162" s="1"/>
  <c r="AX163"/>
  <c r="BK163" s="1"/>
  <c r="AY163"/>
  <c r="BL163" s="1"/>
  <c r="AZ163"/>
  <c r="BM163" s="1"/>
  <c r="BA163"/>
  <c r="BN163" s="1"/>
  <c r="BB163"/>
  <c r="BO163" s="1"/>
  <c r="BC163"/>
  <c r="BP163" s="1"/>
  <c r="BD163"/>
  <c r="BQ163" s="1"/>
  <c r="BE163"/>
  <c r="BR163" s="1"/>
  <c r="BF163"/>
  <c r="BS163" s="1"/>
  <c r="BG163"/>
  <c r="BT163" s="1"/>
  <c r="BH163"/>
  <c r="BU163" s="1"/>
  <c r="AX164"/>
  <c r="BK164" s="1"/>
  <c r="AY164"/>
  <c r="BL164" s="1"/>
  <c r="AZ164"/>
  <c r="BM164" s="1"/>
  <c r="BA164"/>
  <c r="BN164" s="1"/>
  <c r="BB164"/>
  <c r="BO164" s="1"/>
  <c r="BC164"/>
  <c r="BP164" s="1"/>
  <c r="BD164"/>
  <c r="BQ164" s="1"/>
  <c r="BE164"/>
  <c r="BR164" s="1"/>
  <c r="BF164"/>
  <c r="BS164" s="1"/>
  <c r="BG164"/>
  <c r="BT164" s="1"/>
  <c r="BH164"/>
  <c r="BU164" s="1"/>
  <c r="AX165"/>
  <c r="BK165" s="1"/>
  <c r="AY165"/>
  <c r="BL165" s="1"/>
  <c r="AZ165"/>
  <c r="BM165" s="1"/>
  <c r="BA165"/>
  <c r="BN165" s="1"/>
  <c r="BB165"/>
  <c r="BO165" s="1"/>
  <c r="BC165"/>
  <c r="BP165" s="1"/>
  <c r="BD165"/>
  <c r="BQ165" s="1"/>
  <c r="BE165"/>
  <c r="BR165" s="1"/>
  <c r="BF165"/>
  <c r="BS165" s="1"/>
  <c r="BG165"/>
  <c r="BT165" s="1"/>
  <c r="BH165"/>
  <c r="BU165" s="1"/>
  <c r="AX166"/>
  <c r="BK166" s="1"/>
  <c r="AY166"/>
  <c r="BL166" s="1"/>
  <c r="AZ166"/>
  <c r="BM166" s="1"/>
  <c r="BA166"/>
  <c r="BN166" s="1"/>
  <c r="BB166"/>
  <c r="BO166" s="1"/>
  <c r="BC166"/>
  <c r="BP166" s="1"/>
  <c r="BD166"/>
  <c r="BQ166" s="1"/>
  <c r="BE166"/>
  <c r="BR166" s="1"/>
  <c r="BF166"/>
  <c r="BS166" s="1"/>
  <c r="BG166"/>
  <c r="BT166" s="1"/>
  <c r="BH166"/>
  <c r="BU166" s="1"/>
  <c r="AX167"/>
  <c r="BK167" s="1"/>
  <c r="AY167"/>
  <c r="BL167" s="1"/>
  <c r="AZ167"/>
  <c r="BM167" s="1"/>
  <c r="BA167"/>
  <c r="BN167" s="1"/>
  <c r="BB167"/>
  <c r="BO167" s="1"/>
  <c r="BC167"/>
  <c r="BP167" s="1"/>
  <c r="BD167"/>
  <c r="BQ167" s="1"/>
  <c r="BE167"/>
  <c r="BR167" s="1"/>
  <c r="BF167"/>
  <c r="BS167" s="1"/>
  <c r="BG167"/>
  <c r="BT167" s="1"/>
  <c r="BH167"/>
  <c r="BU167" s="1"/>
  <c r="AX168"/>
  <c r="BK168" s="1"/>
  <c r="AY168"/>
  <c r="BL168" s="1"/>
  <c r="AZ168"/>
  <c r="BM168" s="1"/>
  <c r="BA168"/>
  <c r="BN168" s="1"/>
  <c r="BB168"/>
  <c r="BO168" s="1"/>
  <c r="BC168"/>
  <c r="BP168" s="1"/>
  <c r="BD168"/>
  <c r="BQ168" s="1"/>
  <c r="BE168"/>
  <c r="BR168" s="1"/>
  <c r="BF168"/>
  <c r="BS168" s="1"/>
  <c r="BG168"/>
  <c r="BT168" s="1"/>
  <c r="BH168"/>
  <c r="BU168" s="1"/>
  <c r="AX169"/>
  <c r="BK169" s="1"/>
  <c r="AY169"/>
  <c r="BL169" s="1"/>
  <c r="AZ169"/>
  <c r="BM169" s="1"/>
  <c r="BA169"/>
  <c r="BN169" s="1"/>
  <c r="BB169"/>
  <c r="BO169" s="1"/>
  <c r="BC169"/>
  <c r="BP169" s="1"/>
  <c r="BD169"/>
  <c r="BQ169" s="1"/>
  <c r="BE169"/>
  <c r="BR169" s="1"/>
  <c r="BF169"/>
  <c r="BS169" s="1"/>
  <c r="BG169"/>
  <c r="BT169" s="1"/>
  <c r="BH169"/>
  <c r="BU169" s="1"/>
  <c r="AX170"/>
  <c r="BK170" s="1"/>
  <c r="AY170"/>
  <c r="BL170" s="1"/>
  <c r="AZ170"/>
  <c r="BM170" s="1"/>
  <c r="BA170"/>
  <c r="BN170" s="1"/>
  <c r="BB170"/>
  <c r="BO170" s="1"/>
  <c r="BC170"/>
  <c r="BP170" s="1"/>
  <c r="BD170"/>
  <c r="BQ170" s="1"/>
  <c r="BE170"/>
  <c r="BR170" s="1"/>
  <c r="BF170"/>
  <c r="BS170" s="1"/>
  <c r="BG170"/>
  <c r="BT170" s="1"/>
  <c r="BH170"/>
  <c r="BU170" s="1"/>
  <c r="AX171"/>
  <c r="BK171" s="1"/>
  <c r="AY171"/>
  <c r="BL171" s="1"/>
  <c r="AZ171"/>
  <c r="BM171" s="1"/>
  <c r="BA171"/>
  <c r="BN171" s="1"/>
  <c r="BB171"/>
  <c r="BO171" s="1"/>
  <c r="BC171"/>
  <c r="BP171" s="1"/>
  <c r="BD171"/>
  <c r="BQ171" s="1"/>
  <c r="BE171"/>
  <c r="BR171" s="1"/>
  <c r="BF171"/>
  <c r="BS171" s="1"/>
  <c r="BG171"/>
  <c r="BT171" s="1"/>
  <c r="BH171"/>
  <c r="BU171" s="1"/>
  <c r="AX172"/>
  <c r="BK172" s="1"/>
  <c r="AY172"/>
  <c r="BL172" s="1"/>
  <c r="AZ172"/>
  <c r="BM172" s="1"/>
  <c r="BA172"/>
  <c r="BN172" s="1"/>
  <c r="BB172"/>
  <c r="BO172" s="1"/>
  <c r="BC172"/>
  <c r="BP172" s="1"/>
  <c r="BD172"/>
  <c r="BQ172" s="1"/>
  <c r="BE172"/>
  <c r="BR172" s="1"/>
  <c r="BF172"/>
  <c r="BS172" s="1"/>
  <c r="BG172"/>
  <c r="BT172" s="1"/>
  <c r="BH172"/>
  <c r="BU172" s="1"/>
  <c r="AX173"/>
  <c r="BK173" s="1"/>
  <c r="AY173"/>
  <c r="BL173" s="1"/>
  <c r="AZ173"/>
  <c r="BM173" s="1"/>
  <c r="BA173"/>
  <c r="BN173" s="1"/>
  <c r="BB173"/>
  <c r="BO173" s="1"/>
  <c r="BC173"/>
  <c r="BP173" s="1"/>
  <c r="BD173"/>
  <c r="BQ173" s="1"/>
  <c r="BE173"/>
  <c r="BR173" s="1"/>
  <c r="BF173"/>
  <c r="BS173" s="1"/>
  <c r="BG173"/>
  <c r="BT173" s="1"/>
  <c r="BH173"/>
  <c r="BU173" s="1"/>
  <c r="AX174"/>
  <c r="BK174" s="1"/>
  <c r="AY174"/>
  <c r="BL174" s="1"/>
  <c r="AZ174"/>
  <c r="BM174" s="1"/>
  <c r="BA174"/>
  <c r="BN174" s="1"/>
  <c r="BB174"/>
  <c r="BO174" s="1"/>
  <c r="BC174"/>
  <c r="BP174" s="1"/>
  <c r="BD174"/>
  <c r="BQ174" s="1"/>
  <c r="BE174"/>
  <c r="BR174" s="1"/>
  <c r="BF174"/>
  <c r="BS174" s="1"/>
  <c r="BG174"/>
  <c r="BT174" s="1"/>
  <c r="BH174"/>
  <c r="BU174" s="1"/>
  <c r="AX175"/>
  <c r="BK175" s="1"/>
  <c r="AY175"/>
  <c r="BL175" s="1"/>
  <c r="AZ175"/>
  <c r="BM175" s="1"/>
  <c r="BA175"/>
  <c r="BN175" s="1"/>
  <c r="BB175"/>
  <c r="BO175" s="1"/>
  <c r="BC175"/>
  <c r="BP175" s="1"/>
  <c r="BD175"/>
  <c r="BQ175" s="1"/>
  <c r="BE175"/>
  <c r="BR175" s="1"/>
  <c r="BF175"/>
  <c r="BS175" s="1"/>
  <c r="BG175"/>
  <c r="BT175" s="1"/>
  <c r="BH175"/>
  <c r="BU175" s="1"/>
  <c r="AX176"/>
  <c r="BK176" s="1"/>
  <c r="AY176"/>
  <c r="BL176" s="1"/>
  <c r="AZ176"/>
  <c r="BM176" s="1"/>
  <c r="BA176"/>
  <c r="BN176" s="1"/>
  <c r="BB176"/>
  <c r="BO176" s="1"/>
  <c r="BC176"/>
  <c r="BP176" s="1"/>
  <c r="BD176"/>
  <c r="BQ176" s="1"/>
  <c r="BE176"/>
  <c r="BR176" s="1"/>
  <c r="BF176"/>
  <c r="BS176" s="1"/>
  <c r="BG176"/>
  <c r="BT176" s="1"/>
  <c r="BH176"/>
  <c r="BU176" s="1"/>
  <c r="AX177"/>
  <c r="BK177" s="1"/>
  <c r="AY177"/>
  <c r="BL177" s="1"/>
  <c r="AZ177"/>
  <c r="BM177" s="1"/>
  <c r="BA177"/>
  <c r="BN177" s="1"/>
  <c r="BB177"/>
  <c r="BO177" s="1"/>
  <c r="BC177"/>
  <c r="BP177" s="1"/>
  <c r="BD177"/>
  <c r="BQ177" s="1"/>
  <c r="BE177"/>
  <c r="BR177" s="1"/>
  <c r="BF177"/>
  <c r="BS177" s="1"/>
  <c r="BG177"/>
  <c r="BT177" s="1"/>
  <c r="BH177"/>
  <c r="BU177" s="1"/>
  <c r="AX178"/>
  <c r="BK178" s="1"/>
  <c r="AY178"/>
  <c r="BL178" s="1"/>
  <c r="AZ178"/>
  <c r="BM178" s="1"/>
  <c r="BA178"/>
  <c r="BN178" s="1"/>
  <c r="BB178"/>
  <c r="BO178" s="1"/>
  <c r="BC178"/>
  <c r="BP178" s="1"/>
  <c r="BD178"/>
  <c r="BQ178" s="1"/>
  <c r="BE178"/>
  <c r="BR178" s="1"/>
  <c r="BF178"/>
  <c r="BS178" s="1"/>
  <c r="BG178"/>
  <c r="BT178" s="1"/>
  <c r="BH178"/>
  <c r="BU178" s="1"/>
  <c r="AX179"/>
  <c r="BK179" s="1"/>
  <c r="AY179"/>
  <c r="BL179" s="1"/>
  <c r="AZ179"/>
  <c r="BM179" s="1"/>
  <c r="BA179"/>
  <c r="BN179" s="1"/>
  <c r="BB179"/>
  <c r="BO179" s="1"/>
  <c r="BC179"/>
  <c r="BP179" s="1"/>
  <c r="BD179"/>
  <c r="BQ179" s="1"/>
  <c r="BE179"/>
  <c r="BR179" s="1"/>
  <c r="BF179"/>
  <c r="BS179" s="1"/>
  <c r="BG179"/>
  <c r="BT179" s="1"/>
  <c r="BH179"/>
  <c r="BU179" s="1"/>
  <c r="AX180"/>
  <c r="BK180" s="1"/>
  <c r="AY180"/>
  <c r="BL180" s="1"/>
  <c r="AZ180"/>
  <c r="BM180" s="1"/>
  <c r="BA180"/>
  <c r="BN180" s="1"/>
  <c r="BB180"/>
  <c r="BO180" s="1"/>
  <c r="BC180"/>
  <c r="BP180" s="1"/>
  <c r="BD180"/>
  <c r="BQ180" s="1"/>
  <c r="BE180"/>
  <c r="BR180" s="1"/>
  <c r="BF180"/>
  <c r="BS180" s="1"/>
  <c r="BG180"/>
  <c r="BT180" s="1"/>
  <c r="BH180"/>
  <c r="BU180" s="1"/>
  <c r="AX181"/>
  <c r="BK181" s="1"/>
  <c r="AY181"/>
  <c r="BL181" s="1"/>
  <c r="AZ181"/>
  <c r="BM181" s="1"/>
  <c r="BA181"/>
  <c r="BN181" s="1"/>
  <c r="BB181"/>
  <c r="BO181" s="1"/>
  <c r="BC181"/>
  <c r="BP181" s="1"/>
  <c r="BD181"/>
  <c r="BQ181" s="1"/>
  <c r="BE181"/>
  <c r="BR181" s="1"/>
  <c r="BF181"/>
  <c r="BS181" s="1"/>
  <c r="BG181"/>
  <c r="BT181" s="1"/>
  <c r="BH181"/>
  <c r="BU181" s="1"/>
  <c r="AX182"/>
  <c r="BK182" s="1"/>
  <c r="AY182"/>
  <c r="BL182" s="1"/>
  <c r="AZ182"/>
  <c r="BM182" s="1"/>
  <c r="BA182"/>
  <c r="BN182" s="1"/>
  <c r="BB182"/>
  <c r="BO182" s="1"/>
  <c r="BC182"/>
  <c r="BP182" s="1"/>
  <c r="BD182"/>
  <c r="BQ182" s="1"/>
  <c r="BE182"/>
  <c r="BR182" s="1"/>
  <c r="BF182"/>
  <c r="BS182" s="1"/>
  <c r="BG182"/>
  <c r="BT182" s="1"/>
  <c r="BH182"/>
  <c r="BU182" s="1"/>
  <c r="AX183"/>
  <c r="BK183" s="1"/>
  <c r="AY183"/>
  <c r="BL183" s="1"/>
  <c r="AZ183"/>
  <c r="BM183" s="1"/>
  <c r="BA183"/>
  <c r="BN183" s="1"/>
  <c r="BB183"/>
  <c r="BO183" s="1"/>
  <c r="BC183"/>
  <c r="BP183" s="1"/>
  <c r="BD183"/>
  <c r="BQ183" s="1"/>
  <c r="BE183"/>
  <c r="BR183" s="1"/>
  <c r="BF183"/>
  <c r="BS183" s="1"/>
  <c r="BG183"/>
  <c r="BT183" s="1"/>
  <c r="BH183"/>
  <c r="BU183" s="1"/>
  <c r="AX184"/>
  <c r="BK184" s="1"/>
  <c r="AY184"/>
  <c r="BL184" s="1"/>
  <c r="AZ184"/>
  <c r="BM184" s="1"/>
  <c r="BA184"/>
  <c r="BN184" s="1"/>
  <c r="BB184"/>
  <c r="BO184" s="1"/>
  <c r="BC184"/>
  <c r="BP184" s="1"/>
  <c r="BD184"/>
  <c r="BQ184" s="1"/>
  <c r="BE184"/>
  <c r="BR184" s="1"/>
  <c r="BF184"/>
  <c r="BS184" s="1"/>
  <c r="BG184"/>
  <c r="BT184" s="1"/>
  <c r="BH184"/>
  <c r="BU184" s="1"/>
  <c r="AX185"/>
  <c r="BK185" s="1"/>
  <c r="AY185"/>
  <c r="BL185" s="1"/>
  <c r="AZ185"/>
  <c r="BM185" s="1"/>
  <c r="BA185"/>
  <c r="BN185" s="1"/>
  <c r="BB185"/>
  <c r="BO185" s="1"/>
  <c r="BC185"/>
  <c r="BP185" s="1"/>
  <c r="BD185"/>
  <c r="BQ185" s="1"/>
  <c r="BE185"/>
  <c r="BR185" s="1"/>
  <c r="BF185"/>
  <c r="BS185" s="1"/>
  <c r="BG185"/>
  <c r="BT185" s="1"/>
  <c r="BH185"/>
  <c r="BU185" s="1"/>
  <c r="AX186"/>
  <c r="BK186" s="1"/>
  <c r="AY186"/>
  <c r="BL186" s="1"/>
  <c r="AZ186"/>
  <c r="BM186" s="1"/>
  <c r="BA186"/>
  <c r="BN186" s="1"/>
  <c r="BB186"/>
  <c r="BO186" s="1"/>
  <c r="BC186"/>
  <c r="BP186" s="1"/>
  <c r="BD186"/>
  <c r="BQ186" s="1"/>
  <c r="BE186"/>
  <c r="BR186" s="1"/>
  <c r="BF186"/>
  <c r="BS186" s="1"/>
  <c r="BG186"/>
  <c r="BT186" s="1"/>
  <c r="BH186"/>
  <c r="BU186" s="1"/>
  <c r="AX187"/>
  <c r="BK187" s="1"/>
  <c r="AY187"/>
  <c r="BL187" s="1"/>
  <c r="AZ187"/>
  <c r="BM187" s="1"/>
  <c r="BA187"/>
  <c r="BN187" s="1"/>
  <c r="BB187"/>
  <c r="BO187" s="1"/>
  <c r="BC187"/>
  <c r="BP187" s="1"/>
  <c r="BD187"/>
  <c r="BQ187" s="1"/>
  <c r="BE187"/>
  <c r="BR187" s="1"/>
  <c r="BF187"/>
  <c r="BS187" s="1"/>
  <c r="BG187"/>
  <c r="BT187" s="1"/>
  <c r="BH187"/>
  <c r="BU187" s="1"/>
  <c r="AX188"/>
  <c r="BK188" s="1"/>
  <c r="AY188"/>
  <c r="BL188" s="1"/>
  <c r="AZ188"/>
  <c r="BM188" s="1"/>
  <c r="BA188"/>
  <c r="BN188" s="1"/>
  <c r="BB188"/>
  <c r="BO188" s="1"/>
  <c r="BC188"/>
  <c r="BP188" s="1"/>
  <c r="BD188"/>
  <c r="BQ188" s="1"/>
  <c r="BE188"/>
  <c r="BR188" s="1"/>
  <c r="BF188"/>
  <c r="BS188" s="1"/>
  <c r="BG188"/>
  <c r="BT188" s="1"/>
  <c r="BH188"/>
  <c r="BU188" s="1"/>
  <c r="AX189"/>
  <c r="BK189" s="1"/>
  <c r="AY189"/>
  <c r="BL189" s="1"/>
  <c r="AZ189"/>
  <c r="BM189" s="1"/>
  <c r="BA189"/>
  <c r="BN189" s="1"/>
  <c r="BB189"/>
  <c r="BO189" s="1"/>
  <c r="BC189"/>
  <c r="BP189" s="1"/>
  <c r="BD189"/>
  <c r="BQ189" s="1"/>
  <c r="BE189"/>
  <c r="BR189" s="1"/>
  <c r="BF189"/>
  <c r="BS189" s="1"/>
  <c r="BG189"/>
  <c r="BT189" s="1"/>
  <c r="BH189"/>
  <c r="BU189" s="1"/>
  <c r="AX190"/>
  <c r="BK190" s="1"/>
  <c r="AY190"/>
  <c r="BL190" s="1"/>
  <c r="AZ190"/>
  <c r="BM190" s="1"/>
  <c r="BA190"/>
  <c r="BN190" s="1"/>
  <c r="BB190"/>
  <c r="BO190" s="1"/>
  <c r="BC190"/>
  <c r="BP190" s="1"/>
  <c r="BD190"/>
  <c r="BQ190" s="1"/>
  <c r="BE190"/>
  <c r="BR190" s="1"/>
  <c r="BF190"/>
  <c r="BS190" s="1"/>
  <c r="BG190"/>
  <c r="BT190" s="1"/>
  <c r="BH190"/>
  <c r="BU190" s="1"/>
  <c r="AX191"/>
  <c r="BK191" s="1"/>
  <c r="AY191"/>
  <c r="BL191" s="1"/>
  <c r="AZ191"/>
  <c r="BM191" s="1"/>
  <c r="BA191"/>
  <c r="BN191" s="1"/>
  <c r="BB191"/>
  <c r="BO191" s="1"/>
  <c r="BC191"/>
  <c r="BP191" s="1"/>
  <c r="BD191"/>
  <c r="BQ191" s="1"/>
  <c r="BE191"/>
  <c r="BR191" s="1"/>
  <c r="BF191"/>
  <c r="BS191" s="1"/>
  <c r="BG191"/>
  <c r="BT191" s="1"/>
  <c r="BH191"/>
  <c r="BU191" s="1"/>
  <c r="AX192"/>
  <c r="BK192" s="1"/>
  <c r="AY192"/>
  <c r="BL192" s="1"/>
  <c r="AZ192"/>
  <c r="BM192" s="1"/>
  <c r="BA192"/>
  <c r="BN192" s="1"/>
  <c r="BB192"/>
  <c r="BO192" s="1"/>
  <c r="BC192"/>
  <c r="BP192" s="1"/>
  <c r="BD192"/>
  <c r="BQ192" s="1"/>
  <c r="BE192"/>
  <c r="BR192" s="1"/>
  <c r="BF192"/>
  <c r="BS192" s="1"/>
  <c r="BG192"/>
  <c r="BT192" s="1"/>
  <c r="BH192"/>
  <c r="BU192" s="1"/>
  <c r="AX193"/>
  <c r="BK193" s="1"/>
  <c r="AY193"/>
  <c r="BL193" s="1"/>
  <c r="AZ193"/>
  <c r="BM193" s="1"/>
  <c r="BA193"/>
  <c r="BN193" s="1"/>
  <c r="BB193"/>
  <c r="BO193" s="1"/>
  <c r="BC193"/>
  <c r="BP193" s="1"/>
  <c r="BD193"/>
  <c r="BQ193" s="1"/>
  <c r="BE193"/>
  <c r="BR193" s="1"/>
  <c r="BF193"/>
  <c r="BS193" s="1"/>
  <c r="BG193"/>
  <c r="BT193" s="1"/>
  <c r="BH193"/>
  <c r="BU193" s="1"/>
  <c r="AX194"/>
  <c r="BK194" s="1"/>
  <c r="AY194"/>
  <c r="BL194" s="1"/>
  <c r="AZ194"/>
  <c r="BM194" s="1"/>
  <c r="BA194"/>
  <c r="BN194" s="1"/>
  <c r="BB194"/>
  <c r="BO194" s="1"/>
  <c r="BC194"/>
  <c r="BP194" s="1"/>
  <c r="BD194"/>
  <c r="BQ194" s="1"/>
  <c r="BE194"/>
  <c r="BR194" s="1"/>
  <c r="BF194"/>
  <c r="BS194" s="1"/>
  <c r="BG194"/>
  <c r="BT194" s="1"/>
  <c r="BH194"/>
  <c r="BU194" s="1"/>
  <c r="AX195"/>
  <c r="BK195" s="1"/>
  <c r="AY195"/>
  <c r="BL195" s="1"/>
  <c r="AZ195"/>
  <c r="BM195" s="1"/>
  <c r="BA195"/>
  <c r="BN195" s="1"/>
  <c r="BB195"/>
  <c r="BO195" s="1"/>
  <c r="BC195"/>
  <c r="BP195" s="1"/>
  <c r="BD195"/>
  <c r="BQ195" s="1"/>
  <c r="BE195"/>
  <c r="BR195" s="1"/>
  <c r="BF195"/>
  <c r="BS195" s="1"/>
  <c r="BG195"/>
  <c r="BT195" s="1"/>
  <c r="BH195"/>
  <c r="BU195" s="1"/>
  <c r="AX196"/>
  <c r="BK196" s="1"/>
  <c r="AY196"/>
  <c r="BL196" s="1"/>
  <c r="AZ196"/>
  <c r="BM196" s="1"/>
  <c r="BA196"/>
  <c r="BN196" s="1"/>
  <c r="BB196"/>
  <c r="BO196" s="1"/>
  <c r="BC196"/>
  <c r="BP196" s="1"/>
  <c r="BD196"/>
  <c r="BQ196" s="1"/>
  <c r="BE196"/>
  <c r="BR196" s="1"/>
  <c r="BF196"/>
  <c r="BS196" s="1"/>
  <c r="BG196"/>
  <c r="BT196" s="1"/>
  <c r="BH196"/>
  <c r="BU196" s="1"/>
  <c r="AX197"/>
  <c r="BK197" s="1"/>
  <c r="AY197"/>
  <c r="BL197" s="1"/>
  <c r="AZ197"/>
  <c r="BM197" s="1"/>
  <c r="BA197"/>
  <c r="BN197" s="1"/>
  <c r="BB197"/>
  <c r="BO197" s="1"/>
  <c r="BC197"/>
  <c r="BP197" s="1"/>
  <c r="BD197"/>
  <c r="BQ197" s="1"/>
  <c r="BE197"/>
  <c r="BR197" s="1"/>
  <c r="BF197"/>
  <c r="BS197" s="1"/>
  <c r="BG197"/>
  <c r="BT197" s="1"/>
  <c r="BH197"/>
  <c r="BU197" s="1"/>
  <c r="AX198"/>
  <c r="BK198" s="1"/>
  <c r="AY198"/>
  <c r="BL198" s="1"/>
  <c r="AZ198"/>
  <c r="BM198" s="1"/>
  <c r="BA198"/>
  <c r="BN198" s="1"/>
  <c r="BB198"/>
  <c r="BO198" s="1"/>
  <c r="BC198"/>
  <c r="BP198" s="1"/>
  <c r="BD198"/>
  <c r="BQ198" s="1"/>
  <c r="BE198"/>
  <c r="BR198" s="1"/>
  <c r="BF198"/>
  <c r="BS198" s="1"/>
  <c r="BG198"/>
  <c r="BT198" s="1"/>
  <c r="BH198"/>
  <c r="BU198" s="1"/>
  <c r="AX199"/>
  <c r="BK199" s="1"/>
  <c r="AY199"/>
  <c r="BL199" s="1"/>
  <c r="AZ199"/>
  <c r="BM199" s="1"/>
  <c r="BA199"/>
  <c r="BN199" s="1"/>
  <c r="BB199"/>
  <c r="BO199" s="1"/>
  <c r="BC199"/>
  <c r="BP199" s="1"/>
  <c r="BD199"/>
  <c r="BQ199" s="1"/>
  <c r="BE199"/>
  <c r="BR199" s="1"/>
  <c r="BF199"/>
  <c r="BS199" s="1"/>
  <c r="BG199"/>
  <c r="BT199" s="1"/>
  <c r="BH199"/>
  <c r="BU199" s="1"/>
  <c r="AX200"/>
  <c r="BK200" s="1"/>
  <c r="AY200"/>
  <c r="BL200" s="1"/>
  <c r="AZ200"/>
  <c r="BM200" s="1"/>
  <c r="BA200"/>
  <c r="BN200" s="1"/>
  <c r="BB200"/>
  <c r="BO200" s="1"/>
  <c r="BC200"/>
  <c r="BP200" s="1"/>
  <c r="BD200"/>
  <c r="BQ200" s="1"/>
  <c r="BE200"/>
  <c r="BR200" s="1"/>
  <c r="BF200"/>
  <c r="BS200" s="1"/>
  <c r="BG200"/>
  <c r="BT200" s="1"/>
  <c r="BH200"/>
  <c r="BU200" s="1"/>
  <c r="AX201"/>
  <c r="BK201" s="1"/>
  <c r="AY201"/>
  <c r="BL201" s="1"/>
  <c r="AZ201"/>
  <c r="BM201" s="1"/>
  <c r="BA201"/>
  <c r="BN201" s="1"/>
  <c r="BB201"/>
  <c r="BO201" s="1"/>
  <c r="BC201"/>
  <c r="BP201" s="1"/>
  <c r="BD201"/>
  <c r="BQ201" s="1"/>
  <c r="BE201"/>
  <c r="BR201" s="1"/>
  <c r="BF201"/>
  <c r="BS201" s="1"/>
  <c r="BG201"/>
  <c r="BT201" s="1"/>
  <c r="BH201"/>
  <c r="BU201" s="1"/>
  <c r="AX202"/>
  <c r="BK202" s="1"/>
  <c r="AY202"/>
  <c r="BL202" s="1"/>
  <c r="AZ202"/>
  <c r="BM202" s="1"/>
  <c r="BA202"/>
  <c r="BN202" s="1"/>
  <c r="BB202"/>
  <c r="BO202" s="1"/>
  <c r="BC202"/>
  <c r="BP202" s="1"/>
  <c r="BD202"/>
  <c r="BQ202" s="1"/>
  <c r="BE202"/>
  <c r="BR202" s="1"/>
  <c r="BF202"/>
  <c r="BS202" s="1"/>
  <c r="BG202"/>
  <c r="BT202" s="1"/>
  <c r="BH202"/>
  <c r="BU202" s="1"/>
  <c r="AX203"/>
  <c r="BK203" s="1"/>
  <c r="AY203"/>
  <c r="BL203" s="1"/>
  <c r="AZ203"/>
  <c r="BM203" s="1"/>
  <c r="BA203"/>
  <c r="BN203" s="1"/>
  <c r="BB203"/>
  <c r="BO203" s="1"/>
  <c r="BC203"/>
  <c r="BP203" s="1"/>
  <c r="BD203"/>
  <c r="BQ203" s="1"/>
  <c r="BE203"/>
  <c r="BR203" s="1"/>
  <c r="BF203"/>
  <c r="BS203" s="1"/>
  <c r="BG203"/>
  <c r="BT203" s="1"/>
  <c r="BH203"/>
  <c r="BU203" s="1"/>
  <c r="AX204"/>
  <c r="BK204" s="1"/>
  <c r="AY204"/>
  <c r="BL204" s="1"/>
  <c r="AZ204"/>
  <c r="BM204" s="1"/>
  <c r="BA204"/>
  <c r="BN204" s="1"/>
  <c r="BB204"/>
  <c r="BO204" s="1"/>
  <c r="BC204"/>
  <c r="BP204" s="1"/>
  <c r="BD204"/>
  <c r="BQ204" s="1"/>
  <c r="BE204"/>
  <c r="BR204" s="1"/>
  <c r="BF204"/>
  <c r="BS204" s="1"/>
  <c r="BG204"/>
  <c r="BT204" s="1"/>
  <c r="BH204"/>
  <c r="BU204" s="1"/>
  <c r="AX205"/>
  <c r="BK205" s="1"/>
  <c r="AY205"/>
  <c r="BL205" s="1"/>
  <c r="AZ205"/>
  <c r="BM205" s="1"/>
  <c r="BA205"/>
  <c r="BN205" s="1"/>
  <c r="BB205"/>
  <c r="BO205" s="1"/>
  <c r="BC205"/>
  <c r="BP205" s="1"/>
  <c r="BD205"/>
  <c r="BQ205" s="1"/>
  <c r="BE205"/>
  <c r="BR205" s="1"/>
  <c r="BF205"/>
  <c r="BS205" s="1"/>
  <c r="BG205"/>
  <c r="BT205" s="1"/>
  <c r="BH205"/>
  <c r="BU205" s="1"/>
  <c r="AX206"/>
  <c r="BK206" s="1"/>
  <c r="AY206"/>
  <c r="BL206" s="1"/>
  <c r="AZ206"/>
  <c r="BM206" s="1"/>
  <c r="BA206"/>
  <c r="BN206" s="1"/>
  <c r="BB206"/>
  <c r="BO206" s="1"/>
  <c r="BC206"/>
  <c r="BP206" s="1"/>
  <c r="BD206"/>
  <c r="BQ206" s="1"/>
  <c r="BE206"/>
  <c r="BR206" s="1"/>
  <c r="BF206"/>
  <c r="BS206" s="1"/>
  <c r="BG206"/>
  <c r="BT206" s="1"/>
  <c r="BH206"/>
  <c r="BU206" s="1"/>
  <c r="AX207"/>
  <c r="BK207" s="1"/>
  <c r="AY207"/>
  <c r="BL207" s="1"/>
  <c r="AZ207"/>
  <c r="BM207" s="1"/>
  <c r="BA207"/>
  <c r="BN207" s="1"/>
  <c r="BB207"/>
  <c r="BO207" s="1"/>
  <c r="BC207"/>
  <c r="BP207" s="1"/>
  <c r="BD207"/>
  <c r="BQ207" s="1"/>
  <c r="BE207"/>
  <c r="BR207" s="1"/>
  <c r="BF207"/>
  <c r="BS207" s="1"/>
  <c r="BG207"/>
  <c r="BT207" s="1"/>
  <c r="BH207"/>
  <c r="BU207" s="1"/>
  <c r="AX208"/>
  <c r="BK208" s="1"/>
  <c r="AY208"/>
  <c r="BL208" s="1"/>
  <c r="AZ208"/>
  <c r="BM208" s="1"/>
  <c r="BA208"/>
  <c r="BN208" s="1"/>
  <c r="BB208"/>
  <c r="BO208" s="1"/>
  <c r="BC208"/>
  <c r="BP208" s="1"/>
  <c r="BD208"/>
  <c r="BQ208" s="1"/>
  <c r="BE208"/>
  <c r="BR208" s="1"/>
  <c r="BF208"/>
  <c r="BS208" s="1"/>
  <c r="BG208"/>
  <c r="BT208" s="1"/>
  <c r="BH208"/>
  <c r="BU208" s="1"/>
  <c r="AX209"/>
  <c r="BK209" s="1"/>
  <c r="AY209"/>
  <c r="BL209" s="1"/>
  <c r="AZ209"/>
  <c r="BM209" s="1"/>
  <c r="BA209"/>
  <c r="BN209" s="1"/>
  <c r="BB209"/>
  <c r="BO209" s="1"/>
  <c r="BC209"/>
  <c r="BP209" s="1"/>
  <c r="BD209"/>
  <c r="BQ209" s="1"/>
  <c r="BE209"/>
  <c r="BR209" s="1"/>
  <c r="BF209"/>
  <c r="BS209" s="1"/>
  <c r="BG209"/>
  <c r="BT209" s="1"/>
  <c r="BH209"/>
  <c r="BU209" s="1"/>
  <c r="AX210"/>
  <c r="BK210" s="1"/>
  <c r="AY210"/>
  <c r="BL210" s="1"/>
  <c r="AZ210"/>
  <c r="BM210" s="1"/>
  <c r="BA210"/>
  <c r="BN210" s="1"/>
  <c r="BB210"/>
  <c r="BO210" s="1"/>
  <c r="BC210"/>
  <c r="BP210" s="1"/>
  <c r="BD210"/>
  <c r="BQ210" s="1"/>
  <c r="BE210"/>
  <c r="BR210" s="1"/>
  <c r="BF210"/>
  <c r="BS210" s="1"/>
  <c r="BG210"/>
  <c r="BT210" s="1"/>
  <c r="BH210"/>
  <c r="BU210" s="1"/>
  <c r="AX211"/>
  <c r="BK211" s="1"/>
  <c r="AY211"/>
  <c r="BL211" s="1"/>
  <c r="AZ211"/>
  <c r="BM211" s="1"/>
  <c r="BA211"/>
  <c r="BN211" s="1"/>
  <c r="BB211"/>
  <c r="BO211" s="1"/>
  <c r="BC211"/>
  <c r="BP211" s="1"/>
  <c r="BD211"/>
  <c r="BQ211" s="1"/>
  <c r="BE211"/>
  <c r="BR211" s="1"/>
  <c r="BF211"/>
  <c r="BS211" s="1"/>
  <c r="BG211"/>
  <c r="BT211" s="1"/>
  <c r="BH211"/>
  <c r="BU211" s="1"/>
  <c r="AX212"/>
  <c r="BK212" s="1"/>
  <c r="AY212"/>
  <c r="BL212" s="1"/>
  <c r="AZ212"/>
  <c r="BM212" s="1"/>
  <c r="BA212"/>
  <c r="BN212" s="1"/>
  <c r="BB212"/>
  <c r="BO212" s="1"/>
  <c r="BC212"/>
  <c r="BP212" s="1"/>
  <c r="BD212"/>
  <c r="BQ212" s="1"/>
  <c r="BE212"/>
  <c r="BR212" s="1"/>
  <c r="BF212"/>
  <c r="BS212" s="1"/>
  <c r="BG212"/>
  <c r="BT212" s="1"/>
  <c r="BH212"/>
  <c r="BU212" s="1"/>
  <c r="AX213"/>
  <c r="BK213" s="1"/>
  <c r="AY213"/>
  <c r="BL213" s="1"/>
  <c r="AZ213"/>
  <c r="BM213" s="1"/>
  <c r="BA213"/>
  <c r="BN213" s="1"/>
  <c r="BB213"/>
  <c r="BO213" s="1"/>
  <c r="BC213"/>
  <c r="BP213" s="1"/>
  <c r="BD213"/>
  <c r="BQ213" s="1"/>
  <c r="BE213"/>
  <c r="BR213" s="1"/>
  <c r="BF213"/>
  <c r="BS213" s="1"/>
  <c r="BG213"/>
  <c r="BT213" s="1"/>
  <c r="BH213"/>
  <c r="BU213" s="1"/>
  <c r="AX214"/>
  <c r="BK214" s="1"/>
  <c r="AY214"/>
  <c r="BL214" s="1"/>
  <c r="AZ214"/>
  <c r="BM214" s="1"/>
  <c r="BA214"/>
  <c r="BN214" s="1"/>
  <c r="BB214"/>
  <c r="BO214" s="1"/>
  <c r="BC214"/>
  <c r="BP214" s="1"/>
  <c r="BD214"/>
  <c r="BQ214" s="1"/>
  <c r="BE214"/>
  <c r="BR214" s="1"/>
  <c r="BF214"/>
  <c r="BS214" s="1"/>
  <c r="BG214"/>
  <c r="BT214" s="1"/>
  <c r="BH214"/>
  <c r="BU214" s="1"/>
  <c r="AX215"/>
  <c r="BK215" s="1"/>
  <c r="AY215"/>
  <c r="BL215" s="1"/>
  <c r="AZ215"/>
  <c r="BM215" s="1"/>
  <c r="BA215"/>
  <c r="BN215" s="1"/>
  <c r="BB215"/>
  <c r="BO215" s="1"/>
  <c r="BC215"/>
  <c r="BP215" s="1"/>
  <c r="BD215"/>
  <c r="BQ215" s="1"/>
  <c r="BE215"/>
  <c r="BR215" s="1"/>
  <c r="BF215"/>
  <c r="BS215" s="1"/>
  <c r="BG215"/>
  <c r="BT215" s="1"/>
  <c r="BH215"/>
  <c r="BU215" s="1"/>
  <c r="AX216"/>
  <c r="BK216" s="1"/>
  <c r="AY216"/>
  <c r="BL216" s="1"/>
  <c r="AZ216"/>
  <c r="BM216" s="1"/>
  <c r="BA216"/>
  <c r="BN216" s="1"/>
  <c r="BB216"/>
  <c r="BO216" s="1"/>
  <c r="BC216"/>
  <c r="BP216" s="1"/>
  <c r="BD216"/>
  <c r="BQ216" s="1"/>
  <c r="BE216"/>
  <c r="BR216" s="1"/>
  <c r="BF216"/>
  <c r="BS216" s="1"/>
  <c r="BG216"/>
  <c r="BT216" s="1"/>
  <c r="BH216"/>
  <c r="BU216" s="1"/>
  <c r="AX217"/>
  <c r="BK217" s="1"/>
  <c r="AY217"/>
  <c r="BL217" s="1"/>
  <c r="AZ217"/>
  <c r="BM217" s="1"/>
  <c r="BA217"/>
  <c r="BN217" s="1"/>
  <c r="BB217"/>
  <c r="BO217" s="1"/>
  <c r="BC217"/>
  <c r="BP217" s="1"/>
  <c r="BD217"/>
  <c r="BQ217" s="1"/>
  <c r="BE217"/>
  <c r="BR217" s="1"/>
  <c r="BF217"/>
  <c r="BS217" s="1"/>
  <c r="BG217"/>
  <c r="BT217" s="1"/>
  <c r="BH217"/>
  <c r="BU217" s="1"/>
  <c r="AX218"/>
  <c r="BK218" s="1"/>
  <c r="AY218"/>
  <c r="BL218" s="1"/>
  <c r="AZ218"/>
  <c r="BM218" s="1"/>
  <c r="BA218"/>
  <c r="BN218" s="1"/>
  <c r="BB218"/>
  <c r="BO218" s="1"/>
  <c r="BC218"/>
  <c r="BP218" s="1"/>
  <c r="BD218"/>
  <c r="BQ218" s="1"/>
  <c r="BE218"/>
  <c r="BR218" s="1"/>
  <c r="BF218"/>
  <c r="BS218" s="1"/>
  <c r="BG218"/>
  <c r="BT218" s="1"/>
  <c r="BH218"/>
  <c r="BU218" s="1"/>
  <c r="AX219"/>
  <c r="BK219" s="1"/>
  <c r="AY219"/>
  <c r="BL219" s="1"/>
  <c r="AZ219"/>
  <c r="BM219" s="1"/>
  <c r="BA219"/>
  <c r="BN219" s="1"/>
  <c r="BB219"/>
  <c r="BO219" s="1"/>
  <c r="BC219"/>
  <c r="BP219" s="1"/>
  <c r="BD219"/>
  <c r="BQ219" s="1"/>
  <c r="BE219"/>
  <c r="BR219" s="1"/>
  <c r="BF219"/>
  <c r="BS219" s="1"/>
  <c r="BG219"/>
  <c r="BT219" s="1"/>
  <c r="BH219"/>
  <c r="BU219" s="1"/>
  <c r="AX220"/>
  <c r="BK220" s="1"/>
  <c r="AY220"/>
  <c r="BL220" s="1"/>
  <c r="AZ220"/>
  <c r="BM220" s="1"/>
  <c r="BA220"/>
  <c r="BN220" s="1"/>
  <c r="BB220"/>
  <c r="BO220" s="1"/>
  <c r="BC220"/>
  <c r="BP220" s="1"/>
  <c r="BD220"/>
  <c r="BQ220" s="1"/>
  <c r="BE220"/>
  <c r="BR220" s="1"/>
  <c r="BF220"/>
  <c r="BS220" s="1"/>
  <c r="BG220"/>
  <c r="BT220" s="1"/>
  <c r="BH220"/>
  <c r="BU220" s="1"/>
  <c r="AX221"/>
  <c r="BK221" s="1"/>
  <c r="AY221"/>
  <c r="BL221" s="1"/>
  <c r="AZ221"/>
  <c r="BM221" s="1"/>
  <c r="BA221"/>
  <c r="BN221" s="1"/>
  <c r="BB221"/>
  <c r="BO221" s="1"/>
  <c r="BC221"/>
  <c r="BP221" s="1"/>
  <c r="BD221"/>
  <c r="BQ221" s="1"/>
  <c r="BE221"/>
  <c r="BR221" s="1"/>
  <c r="BF221"/>
  <c r="BS221" s="1"/>
  <c r="BG221"/>
  <c r="BT221" s="1"/>
  <c r="BH221"/>
  <c r="BU221" s="1"/>
  <c r="AX222"/>
  <c r="BK222" s="1"/>
  <c r="AY222"/>
  <c r="BL222" s="1"/>
  <c r="AZ222"/>
  <c r="BM222" s="1"/>
  <c r="BA222"/>
  <c r="BN222" s="1"/>
  <c r="BB222"/>
  <c r="BO222" s="1"/>
  <c r="BC222"/>
  <c r="BP222" s="1"/>
  <c r="BD222"/>
  <c r="BQ222" s="1"/>
  <c r="BE222"/>
  <c r="BR222" s="1"/>
  <c r="BF222"/>
  <c r="BS222" s="1"/>
  <c r="BG222"/>
  <c r="BT222" s="1"/>
  <c r="BH222"/>
  <c r="BU222" s="1"/>
  <c r="AX223"/>
  <c r="BK223" s="1"/>
  <c r="AY223"/>
  <c r="BL223" s="1"/>
  <c r="AZ223"/>
  <c r="BM223" s="1"/>
  <c r="BA223"/>
  <c r="BN223" s="1"/>
  <c r="BB223"/>
  <c r="BO223" s="1"/>
  <c r="BC223"/>
  <c r="BP223" s="1"/>
  <c r="BD223"/>
  <c r="BQ223" s="1"/>
  <c r="BE223"/>
  <c r="BR223" s="1"/>
  <c r="BF223"/>
  <c r="BS223" s="1"/>
  <c r="BG223"/>
  <c r="BT223" s="1"/>
  <c r="BH223"/>
  <c r="BU223" s="1"/>
  <c r="AX224"/>
  <c r="BK224" s="1"/>
  <c r="AY224"/>
  <c r="BL224" s="1"/>
  <c r="AZ224"/>
  <c r="BM224" s="1"/>
  <c r="BA224"/>
  <c r="BN224" s="1"/>
  <c r="BB224"/>
  <c r="BO224" s="1"/>
  <c r="BC224"/>
  <c r="BP224" s="1"/>
  <c r="BD224"/>
  <c r="BQ224" s="1"/>
  <c r="BE224"/>
  <c r="BR224" s="1"/>
  <c r="BF224"/>
  <c r="BS224" s="1"/>
  <c r="BG224"/>
  <c r="BT224" s="1"/>
  <c r="BH224"/>
  <c r="BU224" s="1"/>
  <c r="AX225"/>
  <c r="BK225" s="1"/>
  <c r="AY225"/>
  <c r="BL225" s="1"/>
  <c r="AZ225"/>
  <c r="BM225" s="1"/>
  <c r="BA225"/>
  <c r="BN225" s="1"/>
  <c r="BB225"/>
  <c r="BO225" s="1"/>
  <c r="BC225"/>
  <c r="BP225" s="1"/>
  <c r="BD225"/>
  <c r="BQ225" s="1"/>
  <c r="BE225"/>
  <c r="BR225" s="1"/>
  <c r="BF225"/>
  <c r="BS225" s="1"/>
  <c r="BG225"/>
  <c r="BT225" s="1"/>
  <c r="BH225"/>
  <c r="BU225" s="1"/>
  <c r="AX226"/>
  <c r="BK226" s="1"/>
  <c r="AY226"/>
  <c r="BL226" s="1"/>
  <c r="AZ226"/>
  <c r="BM226" s="1"/>
  <c r="BA226"/>
  <c r="BN226" s="1"/>
  <c r="BB226"/>
  <c r="BO226" s="1"/>
  <c r="BC226"/>
  <c r="BP226" s="1"/>
  <c r="BD226"/>
  <c r="BQ226" s="1"/>
  <c r="BE226"/>
  <c r="BR226" s="1"/>
  <c r="BF226"/>
  <c r="BS226" s="1"/>
  <c r="BG226"/>
  <c r="BT226" s="1"/>
  <c r="BH226"/>
  <c r="BU226" s="1"/>
  <c r="AX227"/>
  <c r="BK227" s="1"/>
  <c r="AY227"/>
  <c r="BL227" s="1"/>
  <c r="AZ227"/>
  <c r="BM227" s="1"/>
  <c r="BA227"/>
  <c r="BN227" s="1"/>
  <c r="BB227"/>
  <c r="BO227" s="1"/>
  <c r="BC227"/>
  <c r="BP227" s="1"/>
  <c r="BD227"/>
  <c r="BQ227" s="1"/>
  <c r="BE227"/>
  <c r="BR227" s="1"/>
  <c r="BF227"/>
  <c r="BS227" s="1"/>
  <c r="BG227"/>
  <c r="BT227" s="1"/>
  <c r="BH227"/>
  <c r="BU227" s="1"/>
  <c r="AX228"/>
  <c r="BK228" s="1"/>
  <c r="AY228"/>
  <c r="BL228" s="1"/>
  <c r="AZ228"/>
  <c r="BM228" s="1"/>
  <c r="BA228"/>
  <c r="BN228" s="1"/>
  <c r="BB228"/>
  <c r="BO228" s="1"/>
  <c r="BC228"/>
  <c r="BP228" s="1"/>
  <c r="BD228"/>
  <c r="BQ228" s="1"/>
  <c r="BE228"/>
  <c r="BR228" s="1"/>
  <c r="BF228"/>
  <c r="BS228" s="1"/>
  <c r="BG228"/>
  <c r="BT228" s="1"/>
  <c r="BH228"/>
  <c r="BU228" s="1"/>
  <c r="AX229"/>
  <c r="BK229" s="1"/>
  <c r="AY229"/>
  <c r="BL229" s="1"/>
  <c r="AZ229"/>
  <c r="BM229" s="1"/>
  <c r="BA229"/>
  <c r="BN229" s="1"/>
  <c r="BB229"/>
  <c r="BO229" s="1"/>
  <c r="BC229"/>
  <c r="BP229" s="1"/>
  <c r="BD229"/>
  <c r="BQ229" s="1"/>
  <c r="BE229"/>
  <c r="BR229" s="1"/>
  <c r="BF229"/>
  <c r="BS229" s="1"/>
  <c r="BG229"/>
  <c r="BT229" s="1"/>
  <c r="BH229"/>
  <c r="BU229" s="1"/>
  <c r="AX230"/>
  <c r="BK230" s="1"/>
  <c r="AY230"/>
  <c r="BL230" s="1"/>
  <c r="AZ230"/>
  <c r="BM230" s="1"/>
  <c r="BA230"/>
  <c r="BN230" s="1"/>
  <c r="BB230"/>
  <c r="BO230" s="1"/>
  <c r="BC230"/>
  <c r="BP230" s="1"/>
  <c r="BD230"/>
  <c r="BQ230" s="1"/>
  <c r="BE230"/>
  <c r="BR230" s="1"/>
  <c r="BF230"/>
  <c r="BS230" s="1"/>
  <c r="BG230"/>
  <c r="BT230" s="1"/>
  <c r="BH230"/>
  <c r="BU230" s="1"/>
  <c r="AX231"/>
  <c r="BK231" s="1"/>
  <c r="AY231"/>
  <c r="BL231" s="1"/>
  <c r="AZ231"/>
  <c r="BM231" s="1"/>
  <c r="BA231"/>
  <c r="BN231" s="1"/>
  <c r="BB231"/>
  <c r="BO231" s="1"/>
  <c r="BC231"/>
  <c r="BP231" s="1"/>
  <c r="BD231"/>
  <c r="BQ231" s="1"/>
  <c r="BE231"/>
  <c r="BR231" s="1"/>
  <c r="BF231"/>
  <c r="BS231" s="1"/>
  <c r="BG231"/>
  <c r="BT231" s="1"/>
  <c r="BH231"/>
  <c r="BU231" s="1"/>
  <c r="AX232"/>
  <c r="BK232" s="1"/>
  <c r="AY232"/>
  <c r="BL232" s="1"/>
  <c r="AZ232"/>
  <c r="BM232" s="1"/>
  <c r="BA232"/>
  <c r="BN232" s="1"/>
  <c r="BB232"/>
  <c r="BO232" s="1"/>
  <c r="BC232"/>
  <c r="BP232" s="1"/>
  <c r="BD232"/>
  <c r="BQ232" s="1"/>
  <c r="BE232"/>
  <c r="BR232" s="1"/>
  <c r="BF232"/>
  <c r="BS232" s="1"/>
  <c r="BG232"/>
  <c r="BT232" s="1"/>
  <c r="BH232"/>
  <c r="BU232" s="1"/>
  <c r="AX233"/>
  <c r="BK233" s="1"/>
  <c r="AY233"/>
  <c r="BL233" s="1"/>
  <c r="AZ233"/>
  <c r="BM233" s="1"/>
  <c r="BA233"/>
  <c r="BN233" s="1"/>
  <c r="BB233"/>
  <c r="BO233" s="1"/>
  <c r="BC233"/>
  <c r="BP233" s="1"/>
  <c r="BD233"/>
  <c r="BQ233" s="1"/>
  <c r="BE233"/>
  <c r="BR233" s="1"/>
  <c r="BF233"/>
  <c r="BS233" s="1"/>
  <c r="BG233"/>
  <c r="BT233" s="1"/>
  <c r="BH233"/>
  <c r="BU233" s="1"/>
  <c r="AX234"/>
  <c r="BK234" s="1"/>
  <c r="AY234"/>
  <c r="BL234" s="1"/>
  <c r="AZ234"/>
  <c r="BM234" s="1"/>
  <c r="BA234"/>
  <c r="BN234" s="1"/>
  <c r="BB234"/>
  <c r="BO234" s="1"/>
  <c r="BC234"/>
  <c r="BP234" s="1"/>
  <c r="BD234"/>
  <c r="BQ234" s="1"/>
  <c r="BE234"/>
  <c r="BR234" s="1"/>
  <c r="BF234"/>
  <c r="BS234" s="1"/>
  <c r="BG234"/>
  <c r="BT234" s="1"/>
  <c r="BH234"/>
  <c r="BU234" s="1"/>
  <c r="AX235"/>
  <c r="BK235" s="1"/>
  <c r="AY235"/>
  <c r="BL235" s="1"/>
  <c r="AZ235"/>
  <c r="BM235" s="1"/>
  <c r="BA235"/>
  <c r="BN235" s="1"/>
  <c r="BB235"/>
  <c r="BO235" s="1"/>
  <c r="BC235"/>
  <c r="BP235" s="1"/>
  <c r="BD235"/>
  <c r="BQ235" s="1"/>
  <c r="BE235"/>
  <c r="BR235" s="1"/>
  <c r="BF235"/>
  <c r="BS235" s="1"/>
  <c r="BG235"/>
  <c r="BT235" s="1"/>
  <c r="BH235"/>
  <c r="BU235" s="1"/>
  <c r="AX236"/>
  <c r="BK236" s="1"/>
  <c r="AY236"/>
  <c r="BL236" s="1"/>
  <c r="AZ236"/>
  <c r="BM236" s="1"/>
  <c r="BA236"/>
  <c r="BN236" s="1"/>
  <c r="BB236"/>
  <c r="BO236" s="1"/>
  <c r="BC236"/>
  <c r="BP236" s="1"/>
  <c r="BD236"/>
  <c r="BQ236" s="1"/>
  <c r="BE236"/>
  <c r="BR236" s="1"/>
  <c r="BF236"/>
  <c r="BS236" s="1"/>
  <c r="BG236"/>
  <c r="BT236" s="1"/>
  <c r="BH236"/>
  <c r="BU236" s="1"/>
  <c r="AX237"/>
  <c r="BK237" s="1"/>
  <c r="AY237"/>
  <c r="BL237" s="1"/>
  <c r="AZ237"/>
  <c r="BM237" s="1"/>
  <c r="BA237"/>
  <c r="BN237" s="1"/>
  <c r="BB237"/>
  <c r="BO237" s="1"/>
  <c r="BC237"/>
  <c r="BP237" s="1"/>
  <c r="BD237"/>
  <c r="BQ237" s="1"/>
  <c r="BE237"/>
  <c r="BR237" s="1"/>
  <c r="BF237"/>
  <c r="BS237" s="1"/>
  <c r="BG237"/>
  <c r="BT237" s="1"/>
  <c r="BH237"/>
  <c r="BU237" s="1"/>
  <c r="AX238"/>
  <c r="BK238" s="1"/>
  <c r="AY238"/>
  <c r="BL238" s="1"/>
  <c r="AZ238"/>
  <c r="BM238" s="1"/>
  <c r="BA238"/>
  <c r="BN238" s="1"/>
  <c r="BB238"/>
  <c r="BO238" s="1"/>
  <c r="BC238"/>
  <c r="BP238" s="1"/>
  <c r="BD238"/>
  <c r="BQ238" s="1"/>
  <c r="BE238"/>
  <c r="BR238" s="1"/>
  <c r="BF238"/>
  <c r="BS238" s="1"/>
  <c r="BG238"/>
  <c r="BT238" s="1"/>
  <c r="BH238"/>
  <c r="BU238" s="1"/>
  <c r="AX239"/>
  <c r="BK239" s="1"/>
  <c r="AY239"/>
  <c r="BL239" s="1"/>
  <c r="AZ239"/>
  <c r="BM239" s="1"/>
  <c r="BA239"/>
  <c r="BN239" s="1"/>
  <c r="BB239"/>
  <c r="BO239" s="1"/>
  <c r="BC239"/>
  <c r="BP239" s="1"/>
  <c r="BD239"/>
  <c r="BQ239" s="1"/>
  <c r="BE239"/>
  <c r="BR239" s="1"/>
  <c r="BF239"/>
  <c r="BS239" s="1"/>
  <c r="BG239"/>
  <c r="BT239" s="1"/>
  <c r="BH239"/>
  <c r="BU239" s="1"/>
  <c r="AX240"/>
  <c r="BK240" s="1"/>
  <c r="AY240"/>
  <c r="BL240" s="1"/>
  <c r="AZ240"/>
  <c r="BM240" s="1"/>
  <c r="BA240"/>
  <c r="BN240" s="1"/>
  <c r="BB240"/>
  <c r="BO240" s="1"/>
  <c r="BC240"/>
  <c r="BP240" s="1"/>
  <c r="BD240"/>
  <c r="BQ240" s="1"/>
  <c r="BE240"/>
  <c r="BR240" s="1"/>
  <c r="BF240"/>
  <c r="BS240" s="1"/>
  <c r="BG240"/>
  <c r="BT240" s="1"/>
  <c r="BH240"/>
  <c r="BU240" s="1"/>
  <c r="AX241"/>
  <c r="BK241" s="1"/>
  <c r="AY241"/>
  <c r="BL241" s="1"/>
  <c r="AZ241"/>
  <c r="BM241" s="1"/>
  <c r="BA241"/>
  <c r="BN241" s="1"/>
  <c r="BB241"/>
  <c r="BO241" s="1"/>
  <c r="BC241"/>
  <c r="BP241" s="1"/>
  <c r="BD241"/>
  <c r="BQ241" s="1"/>
  <c r="BE241"/>
  <c r="BR241" s="1"/>
  <c r="BF241"/>
  <c r="BS241" s="1"/>
  <c r="BG241"/>
  <c r="BT241" s="1"/>
  <c r="BH241"/>
  <c r="BU241" s="1"/>
  <c r="AX242"/>
  <c r="BK242" s="1"/>
  <c r="AY242"/>
  <c r="BL242" s="1"/>
  <c r="AZ242"/>
  <c r="BM242" s="1"/>
  <c r="BA242"/>
  <c r="BN242" s="1"/>
  <c r="BB242"/>
  <c r="BO242" s="1"/>
  <c r="BC242"/>
  <c r="BP242" s="1"/>
  <c r="BD242"/>
  <c r="BQ242" s="1"/>
  <c r="BE242"/>
  <c r="BR242" s="1"/>
  <c r="BF242"/>
  <c r="BS242" s="1"/>
  <c r="BG242"/>
  <c r="BT242" s="1"/>
  <c r="BH242"/>
  <c r="BU242" s="1"/>
  <c r="AX243"/>
  <c r="BK243" s="1"/>
  <c r="AY243"/>
  <c r="BL243" s="1"/>
  <c r="AZ243"/>
  <c r="BM243" s="1"/>
  <c r="BA243"/>
  <c r="BN243" s="1"/>
  <c r="BB243"/>
  <c r="BO243" s="1"/>
  <c r="BC243"/>
  <c r="BP243" s="1"/>
  <c r="BD243"/>
  <c r="BQ243" s="1"/>
  <c r="BE243"/>
  <c r="BR243" s="1"/>
  <c r="BF243"/>
  <c r="BS243" s="1"/>
  <c r="BG243"/>
  <c r="BT243" s="1"/>
  <c r="BH243"/>
  <c r="BU243" s="1"/>
  <c r="AX244"/>
  <c r="BK244" s="1"/>
  <c r="AY244"/>
  <c r="BL244" s="1"/>
  <c r="AZ244"/>
  <c r="BM244" s="1"/>
  <c r="BA244"/>
  <c r="BN244" s="1"/>
  <c r="BB244"/>
  <c r="BO244" s="1"/>
  <c r="BC244"/>
  <c r="BP244" s="1"/>
  <c r="BD244"/>
  <c r="BQ244" s="1"/>
  <c r="BE244"/>
  <c r="BR244" s="1"/>
  <c r="BF244"/>
  <c r="BS244" s="1"/>
  <c r="BG244"/>
  <c r="BT244" s="1"/>
  <c r="BH244"/>
  <c r="BU244" s="1"/>
  <c r="AX245"/>
  <c r="BK245" s="1"/>
  <c r="AY245"/>
  <c r="BL245" s="1"/>
  <c r="AZ245"/>
  <c r="BM245" s="1"/>
  <c r="BA245"/>
  <c r="BN245" s="1"/>
  <c r="BB245"/>
  <c r="BO245" s="1"/>
  <c r="BC245"/>
  <c r="BP245" s="1"/>
  <c r="BD245"/>
  <c r="BQ245" s="1"/>
  <c r="BE245"/>
  <c r="BR245" s="1"/>
  <c r="BF245"/>
  <c r="BS245" s="1"/>
  <c r="BG245"/>
  <c r="BT245" s="1"/>
  <c r="BH245"/>
  <c r="BU245" s="1"/>
  <c r="AX246"/>
  <c r="BK246" s="1"/>
  <c r="AY246"/>
  <c r="BL246" s="1"/>
  <c r="AZ246"/>
  <c r="BM246" s="1"/>
  <c r="BA246"/>
  <c r="BN246" s="1"/>
  <c r="BB246"/>
  <c r="BO246" s="1"/>
  <c r="BC246"/>
  <c r="BP246" s="1"/>
  <c r="BD246"/>
  <c r="BQ246" s="1"/>
  <c r="BE246"/>
  <c r="BR246" s="1"/>
  <c r="BF246"/>
  <c r="BS246" s="1"/>
  <c r="BG246"/>
  <c r="BT246" s="1"/>
  <c r="BH246"/>
  <c r="BU246" s="1"/>
  <c r="AX247"/>
  <c r="BK247" s="1"/>
  <c r="AY247"/>
  <c r="BL247" s="1"/>
  <c r="AZ247"/>
  <c r="BM247" s="1"/>
  <c r="BA247"/>
  <c r="BN247" s="1"/>
  <c r="BB247"/>
  <c r="BO247" s="1"/>
  <c r="BC247"/>
  <c r="BP247" s="1"/>
  <c r="BD247"/>
  <c r="BQ247" s="1"/>
  <c r="BE247"/>
  <c r="BR247" s="1"/>
  <c r="BF247"/>
  <c r="BS247" s="1"/>
  <c r="BG247"/>
  <c r="BT247" s="1"/>
  <c r="BH247"/>
  <c r="BU247" s="1"/>
  <c r="AX248"/>
  <c r="BK248" s="1"/>
  <c r="AY248"/>
  <c r="BL248" s="1"/>
  <c r="AZ248"/>
  <c r="BM248" s="1"/>
  <c r="BA248"/>
  <c r="BN248" s="1"/>
  <c r="BB248"/>
  <c r="BO248" s="1"/>
  <c r="BC248"/>
  <c r="BP248" s="1"/>
  <c r="BD248"/>
  <c r="BQ248" s="1"/>
  <c r="BE248"/>
  <c r="BR248" s="1"/>
  <c r="BF248"/>
  <c r="BS248" s="1"/>
  <c r="BG248"/>
  <c r="BT248" s="1"/>
  <c r="BH248"/>
  <c r="BU248" s="1"/>
  <c r="AX249"/>
  <c r="BK249" s="1"/>
  <c r="AY249"/>
  <c r="BL249" s="1"/>
  <c r="AZ249"/>
  <c r="BM249" s="1"/>
  <c r="BA249"/>
  <c r="BN249" s="1"/>
  <c r="BB249"/>
  <c r="BO249" s="1"/>
  <c r="BC249"/>
  <c r="BP249" s="1"/>
  <c r="BD249"/>
  <c r="BQ249" s="1"/>
  <c r="BE249"/>
  <c r="BR249" s="1"/>
  <c r="BF249"/>
  <c r="BS249" s="1"/>
  <c r="BG249"/>
  <c r="BT249" s="1"/>
  <c r="BH249"/>
  <c r="BU249" s="1"/>
  <c r="AX250"/>
  <c r="BK250" s="1"/>
  <c r="AY250"/>
  <c r="BL250" s="1"/>
  <c r="AZ250"/>
  <c r="BM250" s="1"/>
  <c r="BA250"/>
  <c r="BN250" s="1"/>
  <c r="BB250"/>
  <c r="BO250" s="1"/>
  <c r="BC250"/>
  <c r="BP250" s="1"/>
  <c r="BD250"/>
  <c r="BQ250" s="1"/>
  <c r="BE250"/>
  <c r="BR250" s="1"/>
  <c r="BF250"/>
  <c r="BS250" s="1"/>
  <c r="BG250"/>
  <c r="BT250" s="1"/>
  <c r="BH250"/>
  <c r="BU250" s="1"/>
  <c r="AX251"/>
  <c r="BK251" s="1"/>
  <c r="AY251"/>
  <c r="BL251" s="1"/>
  <c r="AZ251"/>
  <c r="BM251" s="1"/>
  <c r="BA251"/>
  <c r="BN251" s="1"/>
  <c r="BB251"/>
  <c r="BO251" s="1"/>
  <c r="BC251"/>
  <c r="BP251" s="1"/>
  <c r="BD251"/>
  <c r="BQ251" s="1"/>
  <c r="BE251"/>
  <c r="BR251" s="1"/>
  <c r="BF251"/>
  <c r="BS251" s="1"/>
  <c r="BG251"/>
  <c r="BT251" s="1"/>
  <c r="BH251"/>
  <c r="BU251" s="1"/>
  <c r="AX252"/>
  <c r="BK252" s="1"/>
  <c r="AY252"/>
  <c r="BL252" s="1"/>
  <c r="AZ252"/>
  <c r="BM252" s="1"/>
  <c r="BA252"/>
  <c r="BN252" s="1"/>
  <c r="BB252"/>
  <c r="BO252" s="1"/>
  <c r="BC252"/>
  <c r="BP252" s="1"/>
  <c r="BD252"/>
  <c r="BQ252" s="1"/>
  <c r="BE252"/>
  <c r="BR252" s="1"/>
  <c r="BF252"/>
  <c r="BS252" s="1"/>
  <c r="BG252"/>
  <c r="BT252" s="1"/>
  <c r="BH252"/>
  <c r="BU252" s="1"/>
  <c r="AX253"/>
  <c r="BK253" s="1"/>
  <c r="AY253"/>
  <c r="BL253" s="1"/>
  <c r="AZ253"/>
  <c r="BM253" s="1"/>
  <c r="BA253"/>
  <c r="BN253" s="1"/>
  <c r="BB253"/>
  <c r="BO253" s="1"/>
  <c r="BC253"/>
  <c r="BP253" s="1"/>
  <c r="BD253"/>
  <c r="BQ253" s="1"/>
  <c r="BE253"/>
  <c r="BR253" s="1"/>
  <c r="BF253"/>
  <c r="BS253" s="1"/>
  <c r="BG253"/>
  <c r="BT253" s="1"/>
  <c r="BH253"/>
  <c r="BU253" s="1"/>
  <c r="AX254"/>
  <c r="BK254" s="1"/>
  <c r="AY254"/>
  <c r="BL254" s="1"/>
  <c r="AZ254"/>
  <c r="BM254" s="1"/>
  <c r="BA254"/>
  <c r="BN254" s="1"/>
  <c r="BB254"/>
  <c r="BO254" s="1"/>
  <c r="BC254"/>
  <c r="BP254" s="1"/>
  <c r="BD254"/>
  <c r="BQ254" s="1"/>
  <c r="BE254"/>
  <c r="BR254" s="1"/>
  <c r="BF254"/>
  <c r="BS254" s="1"/>
  <c r="BG254"/>
  <c r="BT254" s="1"/>
  <c r="BH254"/>
  <c r="BU254" s="1"/>
  <c r="AX255"/>
  <c r="BK255" s="1"/>
  <c r="AY255"/>
  <c r="BL255" s="1"/>
  <c r="AZ255"/>
  <c r="BM255" s="1"/>
  <c r="BA255"/>
  <c r="BN255" s="1"/>
  <c r="BB255"/>
  <c r="BO255" s="1"/>
  <c r="BC255"/>
  <c r="BP255" s="1"/>
  <c r="BD255"/>
  <c r="BQ255" s="1"/>
  <c r="BE255"/>
  <c r="BR255" s="1"/>
  <c r="BF255"/>
  <c r="BS255" s="1"/>
  <c r="BG255"/>
  <c r="BT255" s="1"/>
  <c r="BH255"/>
  <c r="BU255" s="1"/>
  <c r="AX256"/>
  <c r="BK256" s="1"/>
  <c r="AY256"/>
  <c r="BL256" s="1"/>
  <c r="AZ256"/>
  <c r="BM256" s="1"/>
  <c r="BA256"/>
  <c r="BN256" s="1"/>
  <c r="BB256"/>
  <c r="BO256" s="1"/>
  <c r="BC256"/>
  <c r="BP256" s="1"/>
  <c r="BD256"/>
  <c r="BQ256" s="1"/>
  <c r="BE256"/>
  <c r="BR256" s="1"/>
  <c r="BF256"/>
  <c r="BS256" s="1"/>
  <c r="BG256"/>
  <c r="BT256" s="1"/>
  <c r="BH256"/>
  <c r="BU256" s="1"/>
  <c r="AX257"/>
  <c r="BK257" s="1"/>
  <c r="AY257"/>
  <c r="BL257" s="1"/>
  <c r="AZ257"/>
  <c r="BM257" s="1"/>
  <c r="BA257"/>
  <c r="BN257" s="1"/>
  <c r="BB257"/>
  <c r="BO257" s="1"/>
  <c r="BC257"/>
  <c r="BP257" s="1"/>
  <c r="BD257"/>
  <c r="BQ257" s="1"/>
  <c r="BE257"/>
  <c r="BR257" s="1"/>
  <c r="BF257"/>
  <c r="BS257" s="1"/>
  <c r="BG257"/>
  <c r="BT257" s="1"/>
  <c r="BH257"/>
  <c r="BU257" s="1"/>
  <c r="AX258"/>
  <c r="BK258" s="1"/>
  <c r="AY258"/>
  <c r="BL258" s="1"/>
  <c r="AZ258"/>
  <c r="BM258" s="1"/>
  <c r="BA258"/>
  <c r="BN258" s="1"/>
  <c r="BB258"/>
  <c r="BO258" s="1"/>
  <c r="BC258"/>
  <c r="BP258" s="1"/>
  <c r="BD258"/>
  <c r="BQ258" s="1"/>
  <c r="BE258"/>
  <c r="BR258" s="1"/>
  <c r="BF258"/>
  <c r="BS258" s="1"/>
  <c r="BG258"/>
  <c r="BT258" s="1"/>
  <c r="BH258"/>
  <c r="BU258" s="1"/>
  <c r="AX259"/>
  <c r="BK259" s="1"/>
  <c r="AY259"/>
  <c r="BL259" s="1"/>
  <c r="AZ259"/>
  <c r="BM259" s="1"/>
  <c r="BA259"/>
  <c r="BN259" s="1"/>
  <c r="BB259"/>
  <c r="BO259" s="1"/>
  <c r="BC259"/>
  <c r="BP259" s="1"/>
  <c r="BD259"/>
  <c r="BQ259" s="1"/>
  <c r="BE259"/>
  <c r="BR259" s="1"/>
  <c r="BF259"/>
  <c r="BS259" s="1"/>
  <c r="BG259"/>
  <c r="BT259" s="1"/>
  <c r="BH259"/>
  <c r="BU259" s="1"/>
  <c r="AX260"/>
  <c r="BK260" s="1"/>
  <c r="AY260"/>
  <c r="BL260" s="1"/>
  <c r="AZ260"/>
  <c r="BM260" s="1"/>
  <c r="BA260"/>
  <c r="BN260" s="1"/>
  <c r="BB260"/>
  <c r="BO260" s="1"/>
  <c r="BC260"/>
  <c r="BP260" s="1"/>
  <c r="BD260"/>
  <c r="BQ260" s="1"/>
  <c r="BE260"/>
  <c r="BR260" s="1"/>
  <c r="BF260"/>
  <c r="BS260" s="1"/>
  <c r="BG260"/>
  <c r="BT260" s="1"/>
  <c r="BH260"/>
  <c r="BU260" s="1"/>
  <c r="AX261"/>
  <c r="BK261" s="1"/>
  <c r="AY261"/>
  <c r="BL261" s="1"/>
  <c r="AZ261"/>
  <c r="BM261" s="1"/>
  <c r="BA261"/>
  <c r="BN261" s="1"/>
  <c r="BB261"/>
  <c r="BO261" s="1"/>
  <c r="BC261"/>
  <c r="BP261" s="1"/>
  <c r="BD261"/>
  <c r="BQ261" s="1"/>
  <c r="BE261"/>
  <c r="BR261" s="1"/>
  <c r="BF261"/>
  <c r="BS261" s="1"/>
  <c r="BG261"/>
  <c r="BT261" s="1"/>
  <c r="BH261"/>
  <c r="BU261" s="1"/>
  <c r="AX262"/>
  <c r="BK262" s="1"/>
  <c r="AY262"/>
  <c r="BL262" s="1"/>
  <c r="AZ262"/>
  <c r="BM262" s="1"/>
  <c r="BA262"/>
  <c r="BN262" s="1"/>
  <c r="BB262"/>
  <c r="BO262" s="1"/>
  <c r="BC262"/>
  <c r="BP262" s="1"/>
  <c r="BD262"/>
  <c r="BQ262" s="1"/>
  <c r="BE262"/>
  <c r="BR262" s="1"/>
  <c r="BF262"/>
  <c r="BS262" s="1"/>
  <c r="BG262"/>
  <c r="BT262" s="1"/>
  <c r="BH262"/>
  <c r="BU262" s="1"/>
  <c r="AX263"/>
  <c r="BK263" s="1"/>
  <c r="AY263"/>
  <c r="BL263" s="1"/>
  <c r="AZ263"/>
  <c r="BM263" s="1"/>
  <c r="BA263"/>
  <c r="BN263" s="1"/>
  <c r="BB263"/>
  <c r="BO263" s="1"/>
  <c r="BC263"/>
  <c r="BP263" s="1"/>
  <c r="BD263"/>
  <c r="BQ263" s="1"/>
  <c r="BE263"/>
  <c r="BR263" s="1"/>
  <c r="BF263"/>
  <c r="BS263" s="1"/>
  <c r="BG263"/>
  <c r="BT263" s="1"/>
  <c r="BH263"/>
  <c r="BU263" s="1"/>
  <c r="AX264"/>
  <c r="BK264" s="1"/>
  <c r="AY264"/>
  <c r="BL264" s="1"/>
  <c r="AZ264"/>
  <c r="BM264" s="1"/>
  <c r="BA264"/>
  <c r="BN264" s="1"/>
  <c r="BB264"/>
  <c r="BO264" s="1"/>
  <c r="BC264"/>
  <c r="BP264" s="1"/>
  <c r="BD264"/>
  <c r="BQ264" s="1"/>
  <c r="BE264"/>
  <c r="BR264" s="1"/>
  <c r="BF264"/>
  <c r="BS264" s="1"/>
  <c r="BG264"/>
  <c r="BT264" s="1"/>
  <c r="BH264"/>
  <c r="BU264" s="1"/>
  <c r="AX265"/>
  <c r="BK265" s="1"/>
  <c r="AY265"/>
  <c r="BL265" s="1"/>
  <c r="AZ265"/>
  <c r="BM265" s="1"/>
  <c r="BA265"/>
  <c r="BN265" s="1"/>
  <c r="BB265"/>
  <c r="BO265" s="1"/>
  <c r="BC265"/>
  <c r="BP265" s="1"/>
  <c r="BD265"/>
  <c r="BQ265" s="1"/>
  <c r="BE265"/>
  <c r="BR265" s="1"/>
  <c r="BF265"/>
  <c r="BS265" s="1"/>
  <c r="BG265"/>
  <c r="BT265" s="1"/>
  <c r="BH265"/>
  <c r="BU265" s="1"/>
  <c r="AX266"/>
  <c r="BK266" s="1"/>
  <c r="AY266"/>
  <c r="BL266" s="1"/>
  <c r="AZ266"/>
  <c r="BM266" s="1"/>
  <c r="BA266"/>
  <c r="BN266" s="1"/>
  <c r="BB266"/>
  <c r="BO266" s="1"/>
  <c r="BC266"/>
  <c r="BP266" s="1"/>
  <c r="BD266"/>
  <c r="BQ266" s="1"/>
  <c r="BE266"/>
  <c r="BR266" s="1"/>
  <c r="BF266"/>
  <c r="BS266" s="1"/>
  <c r="BG266"/>
  <c r="BT266" s="1"/>
  <c r="BH266"/>
  <c r="BU266" s="1"/>
  <c r="AX267"/>
  <c r="BK267" s="1"/>
  <c r="AY267"/>
  <c r="BL267" s="1"/>
  <c r="AZ267"/>
  <c r="BM267" s="1"/>
  <c r="BA267"/>
  <c r="BN267" s="1"/>
  <c r="BB267"/>
  <c r="BO267" s="1"/>
  <c r="BC267"/>
  <c r="BP267" s="1"/>
  <c r="BD267"/>
  <c r="BQ267" s="1"/>
  <c r="BE267"/>
  <c r="BR267" s="1"/>
  <c r="BF267"/>
  <c r="BS267" s="1"/>
  <c r="BG267"/>
  <c r="BT267" s="1"/>
  <c r="BH267"/>
  <c r="BU267" s="1"/>
  <c r="AX268"/>
  <c r="BK268" s="1"/>
  <c r="AY268"/>
  <c r="BL268" s="1"/>
  <c r="AZ268"/>
  <c r="BM268" s="1"/>
  <c r="BA268"/>
  <c r="BN268" s="1"/>
  <c r="BB268"/>
  <c r="BO268" s="1"/>
  <c r="BC268"/>
  <c r="BP268" s="1"/>
  <c r="BD268"/>
  <c r="BQ268" s="1"/>
  <c r="BE268"/>
  <c r="BR268" s="1"/>
  <c r="BF268"/>
  <c r="BS268" s="1"/>
  <c r="BG268"/>
  <c r="BT268" s="1"/>
  <c r="BH268"/>
  <c r="BU268" s="1"/>
  <c r="AX269"/>
  <c r="BK269" s="1"/>
  <c r="AY269"/>
  <c r="BL269" s="1"/>
  <c r="AZ269"/>
  <c r="BM269" s="1"/>
  <c r="BA269"/>
  <c r="BN269" s="1"/>
  <c r="BB269"/>
  <c r="BO269" s="1"/>
  <c r="BC269"/>
  <c r="BP269" s="1"/>
  <c r="BD269"/>
  <c r="BQ269" s="1"/>
  <c r="BE269"/>
  <c r="BR269" s="1"/>
  <c r="BF269"/>
  <c r="BS269" s="1"/>
  <c r="BG269"/>
  <c r="BT269" s="1"/>
  <c r="BH269"/>
  <c r="BU269" s="1"/>
  <c r="AX270"/>
  <c r="BK270" s="1"/>
  <c r="AY270"/>
  <c r="BL270" s="1"/>
  <c r="AZ270"/>
  <c r="BM270" s="1"/>
  <c r="BA270"/>
  <c r="BN270" s="1"/>
  <c r="BB270"/>
  <c r="BO270" s="1"/>
  <c r="BC270"/>
  <c r="BP270" s="1"/>
  <c r="BD270"/>
  <c r="BQ270" s="1"/>
  <c r="BE270"/>
  <c r="BR270" s="1"/>
  <c r="BF270"/>
  <c r="BS270" s="1"/>
  <c r="BG270"/>
  <c r="BT270" s="1"/>
  <c r="BH270"/>
  <c r="BU270" s="1"/>
  <c r="AX271"/>
  <c r="BK271" s="1"/>
  <c r="AY271"/>
  <c r="BL271" s="1"/>
  <c r="AZ271"/>
  <c r="BM271" s="1"/>
  <c r="BA271"/>
  <c r="BN271" s="1"/>
  <c r="BB271"/>
  <c r="BO271" s="1"/>
  <c r="BC271"/>
  <c r="BP271" s="1"/>
  <c r="BD271"/>
  <c r="BQ271" s="1"/>
  <c r="BE271"/>
  <c r="BR271" s="1"/>
  <c r="BF271"/>
  <c r="BS271" s="1"/>
  <c r="BG271"/>
  <c r="BT271" s="1"/>
  <c r="BH271"/>
  <c r="BU271" s="1"/>
  <c r="AX272"/>
  <c r="BK272" s="1"/>
  <c r="AY272"/>
  <c r="BL272" s="1"/>
  <c r="AZ272"/>
  <c r="BM272" s="1"/>
  <c r="BA272"/>
  <c r="BN272" s="1"/>
  <c r="BB272"/>
  <c r="BO272" s="1"/>
  <c r="BC272"/>
  <c r="BP272" s="1"/>
  <c r="BD272"/>
  <c r="BQ272" s="1"/>
  <c r="BE272"/>
  <c r="BR272" s="1"/>
  <c r="BF272"/>
  <c r="BS272" s="1"/>
  <c r="BG272"/>
  <c r="BT272" s="1"/>
  <c r="BH272"/>
  <c r="BU272" s="1"/>
  <c r="AX273"/>
  <c r="BK273" s="1"/>
  <c r="AY273"/>
  <c r="BL273" s="1"/>
  <c r="AZ273"/>
  <c r="BM273" s="1"/>
  <c r="BA273"/>
  <c r="BN273" s="1"/>
  <c r="BB273"/>
  <c r="BO273" s="1"/>
  <c r="BC273"/>
  <c r="BP273" s="1"/>
  <c r="BD273"/>
  <c r="BQ273" s="1"/>
  <c r="BE273"/>
  <c r="BR273" s="1"/>
  <c r="BF273"/>
  <c r="BS273" s="1"/>
  <c r="BG273"/>
  <c r="BT273" s="1"/>
  <c r="BH273"/>
  <c r="BU273" s="1"/>
  <c r="AX274"/>
  <c r="BK274" s="1"/>
  <c r="AY274"/>
  <c r="BL274" s="1"/>
  <c r="AZ274"/>
  <c r="BM274" s="1"/>
  <c r="BA274"/>
  <c r="BN274" s="1"/>
  <c r="BB274"/>
  <c r="BO274" s="1"/>
  <c r="BC274"/>
  <c r="BP274" s="1"/>
  <c r="BD274"/>
  <c r="BQ274" s="1"/>
  <c r="BE274"/>
  <c r="BR274" s="1"/>
  <c r="BF274"/>
  <c r="BS274" s="1"/>
  <c r="BG274"/>
  <c r="BT274" s="1"/>
  <c r="BH274"/>
  <c r="BU274" s="1"/>
  <c r="AX275"/>
  <c r="BK275" s="1"/>
  <c r="AY275"/>
  <c r="BL275" s="1"/>
  <c r="AZ275"/>
  <c r="BM275" s="1"/>
  <c r="BA275"/>
  <c r="BN275" s="1"/>
  <c r="BB275"/>
  <c r="BO275" s="1"/>
  <c r="BC275"/>
  <c r="BP275" s="1"/>
  <c r="BD275"/>
  <c r="BQ275" s="1"/>
  <c r="BE275"/>
  <c r="BR275" s="1"/>
  <c r="BF275"/>
  <c r="BS275" s="1"/>
  <c r="BG275"/>
  <c r="BT275" s="1"/>
  <c r="BH275"/>
  <c r="BU275" s="1"/>
  <c r="AX276"/>
  <c r="BK276" s="1"/>
  <c r="AY276"/>
  <c r="BL276" s="1"/>
  <c r="AZ276"/>
  <c r="BM276" s="1"/>
  <c r="BA276"/>
  <c r="BN276" s="1"/>
  <c r="BB276"/>
  <c r="BO276" s="1"/>
  <c r="BC276"/>
  <c r="BP276" s="1"/>
  <c r="BD276"/>
  <c r="BQ276" s="1"/>
  <c r="BE276"/>
  <c r="BR276" s="1"/>
  <c r="BF276"/>
  <c r="BS276" s="1"/>
  <c r="BG276"/>
  <c r="BT276" s="1"/>
  <c r="BH276"/>
  <c r="BU276" s="1"/>
  <c r="AX277"/>
  <c r="BK277" s="1"/>
  <c r="AY277"/>
  <c r="BL277" s="1"/>
  <c r="AZ277"/>
  <c r="BM277" s="1"/>
  <c r="BA277"/>
  <c r="BN277" s="1"/>
  <c r="BB277"/>
  <c r="BO277" s="1"/>
  <c r="BC277"/>
  <c r="BP277" s="1"/>
  <c r="BD277"/>
  <c r="BQ277" s="1"/>
  <c r="BE277"/>
  <c r="BR277" s="1"/>
  <c r="BF277"/>
  <c r="BS277" s="1"/>
  <c r="BG277"/>
  <c r="BT277" s="1"/>
  <c r="BH277"/>
  <c r="BU277" s="1"/>
  <c r="AX278"/>
  <c r="BK278" s="1"/>
  <c r="AY278"/>
  <c r="BL278" s="1"/>
  <c r="AZ278"/>
  <c r="BM278" s="1"/>
  <c r="BA278"/>
  <c r="BN278" s="1"/>
  <c r="BB278"/>
  <c r="BO278" s="1"/>
  <c r="BC278"/>
  <c r="BP278" s="1"/>
  <c r="BD278"/>
  <c r="BQ278" s="1"/>
  <c r="BE278"/>
  <c r="BR278" s="1"/>
  <c r="BF278"/>
  <c r="BS278" s="1"/>
  <c r="BG278"/>
  <c r="BT278" s="1"/>
  <c r="BH278"/>
  <c r="BU278" s="1"/>
  <c r="AX279"/>
  <c r="BK279" s="1"/>
  <c r="AY279"/>
  <c r="BL279" s="1"/>
  <c r="AZ279"/>
  <c r="BM279" s="1"/>
  <c r="BA279"/>
  <c r="BN279" s="1"/>
  <c r="BB279"/>
  <c r="BO279" s="1"/>
  <c r="BC279"/>
  <c r="BP279" s="1"/>
  <c r="BD279"/>
  <c r="BQ279" s="1"/>
  <c r="BE279"/>
  <c r="BR279" s="1"/>
  <c r="BF279"/>
  <c r="BS279" s="1"/>
  <c r="BG279"/>
  <c r="BT279" s="1"/>
  <c r="BH279"/>
  <c r="BU279" s="1"/>
  <c r="AX280"/>
  <c r="BK280" s="1"/>
  <c r="AY280"/>
  <c r="BL280" s="1"/>
  <c r="AZ280"/>
  <c r="BM280" s="1"/>
  <c r="BA280"/>
  <c r="BN280" s="1"/>
  <c r="BB280"/>
  <c r="BO280" s="1"/>
  <c r="BC280"/>
  <c r="BP280" s="1"/>
  <c r="BD280"/>
  <c r="BQ280" s="1"/>
  <c r="BE280"/>
  <c r="BR280" s="1"/>
  <c r="BF280"/>
  <c r="BS280" s="1"/>
  <c r="BG280"/>
  <c r="BT280" s="1"/>
  <c r="BH280"/>
  <c r="BU280" s="1"/>
  <c r="AX281"/>
  <c r="BK281" s="1"/>
  <c r="AY281"/>
  <c r="BL281" s="1"/>
  <c r="AZ281"/>
  <c r="BM281" s="1"/>
  <c r="BA281"/>
  <c r="BN281" s="1"/>
  <c r="BB281"/>
  <c r="BO281" s="1"/>
  <c r="BC281"/>
  <c r="BP281" s="1"/>
  <c r="BD281"/>
  <c r="BQ281" s="1"/>
  <c r="BE281"/>
  <c r="BR281" s="1"/>
  <c r="BF281"/>
  <c r="BS281" s="1"/>
  <c r="BG281"/>
  <c r="BT281" s="1"/>
  <c r="BH281"/>
  <c r="BU281" s="1"/>
  <c r="AX282"/>
  <c r="BK282" s="1"/>
  <c r="AY282"/>
  <c r="BL282" s="1"/>
  <c r="AZ282"/>
  <c r="BM282" s="1"/>
  <c r="BA282"/>
  <c r="BN282" s="1"/>
  <c r="BB282"/>
  <c r="BO282" s="1"/>
  <c r="BC282"/>
  <c r="BP282" s="1"/>
  <c r="BD282"/>
  <c r="BQ282" s="1"/>
  <c r="BE282"/>
  <c r="BR282" s="1"/>
  <c r="BF282"/>
  <c r="BS282" s="1"/>
  <c r="BG282"/>
  <c r="BT282" s="1"/>
  <c r="BH282"/>
  <c r="BU282" s="1"/>
  <c r="AX283"/>
  <c r="BK283" s="1"/>
  <c r="AY283"/>
  <c r="BL283" s="1"/>
  <c r="AZ283"/>
  <c r="BM283" s="1"/>
  <c r="BA283"/>
  <c r="BN283" s="1"/>
  <c r="BB283"/>
  <c r="BO283" s="1"/>
  <c r="BC283"/>
  <c r="BP283" s="1"/>
  <c r="BD283"/>
  <c r="BQ283" s="1"/>
  <c r="BE283"/>
  <c r="BR283" s="1"/>
  <c r="BF283"/>
  <c r="BS283" s="1"/>
  <c r="BG283"/>
  <c r="BT283" s="1"/>
  <c r="BH283"/>
  <c r="BU283" s="1"/>
  <c r="AX284"/>
  <c r="BK284" s="1"/>
  <c r="AY284"/>
  <c r="BL284" s="1"/>
  <c r="AZ284"/>
  <c r="BM284" s="1"/>
  <c r="BA284"/>
  <c r="BN284" s="1"/>
  <c r="BB284"/>
  <c r="BO284" s="1"/>
  <c r="BC284"/>
  <c r="BP284" s="1"/>
  <c r="BD284"/>
  <c r="BQ284" s="1"/>
  <c r="BE284"/>
  <c r="BR284" s="1"/>
  <c r="BF284"/>
  <c r="BS284" s="1"/>
  <c r="BG284"/>
  <c r="BT284" s="1"/>
  <c r="BH284"/>
  <c r="BU284" s="1"/>
  <c r="AX285"/>
  <c r="BK285" s="1"/>
  <c r="AY285"/>
  <c r="BL285" s="1"/>
  <c r="AZ285"/>
  <c r="BM285" s="1"/>
  <c r="BA285"/>
  <c r="BN285" s="1"/>
  <c r="BB285"/>
  <c r="BO285" s="1"/>
  <c r="BC285"/>
  <c r="BP285" s="1"/>
  <c r="BD285"/>
  <c r="BQ285" s="1"/>
  <c r="BE285"/>
  <c r="BR285" s="1"/>
  <c r="BF285"/>
  <c r="BS285" s="1"/>
  <c r="BG285"/>
  <c r="BT285" s="1"/>
  <c r="BH285"/>
  <c r="BU285" s="1"/>
  <c r="AX286"/>
  <c r="BK286" s="1"/>
  <c r="AY286"/>
  <c r="BL286" s="1"/>
  <c r="AZ286"/>
  <c r="BM286" s="1"/>
  <c r="BA286"/>
  <c r="BN286" s="1"/>
  <c r="BB286"/>
  <c r="BO286" s="1"/>
  <c r="BC286"/>
  <c r="BP286" s="1"/>
  <c r="BD286"/>
  <c r="BQ286" s="1"/>
  <c r="BE286"/>
  <c r="BR286" s="1"/>
  <c r="BF286"/>
  <c r="BS286" s="1"/>
  <c r="BG286"/>
  <c r="BT286" s="1"/>
  <c r="BH286"/>
  <c r="BU286" s="1"/>
  <c r="AX287"/>
  <c r="BK287" s="1"/>
  <c r="AY287"/>
  <c r="BL287" s="1"/>
  <c r="AZ287"/>
  <c r="BM287" s="1"/>
  <c r="BA287"/>
  <c r="BN287" s="1"/>
  <c r="BB287"/>
  <c r="BO287" s="1"/>
  <c r="BC287"/>
  <c r="BP287" s="1"/>
  <c r="BD287"/>
  <c r="BQ287" s="1"/>
  <c r="BE287"/>
  <c r="BR287" s="1"/>
  <c r="BF287"/>
  <c r="BS287" s="1"/>
  <c r="BG287"/>
  <c r="BT287" s="1"/>
  <c r="BH287"/>
  <c r="BU287" s="1"/>
  <c r="AX288"/>
  <c r="BK288" s="1"/>
  <c r="AY288"/>
  <c r="BL288" s="1"/>
  <c r="AZ288"/>
  <c r="BM288" s="1"/>
  <c r="BA288"/>
  <c r="BN288" s="1"/>
  <c r="BB288"/>
  <c r="BO288" s="1"/>
  <c r="BC288"/>
  <c r="BP288" s="1"/>
  <c r="BD288"/>
  <c r="BQ288" s="1"/>
  <c r="BE288"/>
  <c r="BR288" s="1"/>
  <c r="BF288"/>
  <c r="BS288" s="1"/>
  <c r="BG288"/>
  <c r="BT288" s="1"/>
  <c r="BH288"/>
  <c r="BU288" s="1"/>
  <c r="AX289"/>
  <c r="BK289" s="1"/>
  <c r="AY289"/>
  <c r="BL289" s="1"/>
  <c r="AZ289"/>
  <c r="BM289" s="1"/>
  <c r="BA289"/>
  <c r="BN289" s="1"/>
  <c r="BB289"/>
  <c r="BO289" s="1"/>
  <c r="BC289"/>
  <c r="BP289" s="1"/>
  <c r="BD289"/>
  <c r="BQ289" s="1"/>
  <c r="BE289"/>
  <c r="BR289" s="1"/>
  <c r="BF289"/>
  <c r="BS289" s="1"/>
  <c r="BG289"/>
  <c r="BT289" s="1"/>
  <c r="BH289"/>
  <c r="BU289" s="1"/>
  <c r="AX290"/>
  <c r="BK290" s="1"/>
  <c r="AY290"/>
  <c r="BL290" s="1"/>
  <c r="AZ290"/>
  <c r="BM290" s="1"/>
  <c r="BA290"/>
  <c r="BN290" s="1"/>
  <c r="BB290"/>
  <c r="BO290" s="1"/>
  <c r="BC290"/>
  <c r="BP290" s="1"/>
  <c r="BD290"/>
  <c r="BQ290" s="1"/>
  <c r="BE290"/>
  <c r="BR290" s="1"/>
  <c r="BF290"/>
  <c r="BS290" s="1"/>
  <c r="BG290"/>
  <c r="BT290" s="1"/>
  <c r="BH290"/>
  <c r="BU290" s="1"/>
  <c r="AX291"/>
  <c r="BK291" s="1"/>
  <c r="AY291"/>
  <c r="BL291" s="1"/>
  <c r="AZ291"/>
  <c r="BM291" s="1"/>
  <c r="BA291"/>
  <c r="BN291" s="1"/>
  <c r="BB291"/>
  <c r="BO291" s="1"/>
  <c r="BC291"/>
  <c r="BP291" s="1"/>
  <c r="BD291"/>
  <c r="BQ291" s="1"/>
  <c r="BE291"/>
  <c r="BR291" s="1"/>
  <c r="BF291"/>
  <c r="BS291" s="1"/>
  <c r="BG291"/>
  <c r="BT291" s="1"/>
  <c r="BH291"/>
  <c r="BU291" s="1"/>
  <c r="AX292"/>
  <c r="BK292" s="1"/>
  <c r="AY292"/>
  <c r="BL292" s="1"/>
  <c r="AZ292"/>
  <c r="BM292" s="1"/>
  <c r="BA292"/>
  <c r="BN292" s="1"/>
  <c r="BB292"/>
  <c r="BO292" s="1"/>
  <c r="BC292"/>
  <c r="BP292" s="1"/>
  <c r="BD292"/>
  <c r="BQ292" s="1"/>
  <c r="BE292"/>
  <c r="BR292" s="1"/>
  <c r="BF292"/>
  <c r="BS292" s="1"/>
  <c r="BG292"/>
  <c r="BT292" s="1"/>
  <c r="BH292"/>
  <c r="BU292" s="1"/>
  <c r="AX293"/>
  <c r="BK293" s="1"/>
  <c r="AY293"/>
  <c r="BL293" s="1"/>
  <c r="AZ293"/>
  <c r="BM293" s="1"/>
  <c r="BA293"/>
  <c r="BN293" s="1"/>
  <c r="BB293"/>
  <c r="BO293" s="1"/>
  <c r="BC293"/>
  <c r="BP293" s="1"/>
  <c r="BD293"/>
  <c r="BQ293" s="1"/>
  <c r="BE293"/>
  <c r="BR293" s="1"/>
  <c r="BF293"/>
  <c r="BS293" s="1"/>
  <c r="BG293"/>
  <c r="BT293" s="1"/>
  <c r="BH293"/>
  <c r="BU293" s="1"/>
  <c r="AX294"/>
  <c r="BK294" s="1"/>
  <c r="AY294"/>
  <c r="BL294" s="1"/>
  <c r="AZ294"/>
  <c r="BM294" s="1"/>
  <c r="BA294"/>
  <c r="BN294" s="1"/>
  <c r="BB294"/>
  <c r="BO294" s="1"/>
  <c r="BC294"/>
  <c r="BP294" s="1"/>
  <c r="BD294"/>
  <c r="BQ294" s="1"/>
  <c r="BE294"/>
  <c r="BR294" s="1"/>
  <c r="BF294"/>
  <c r="BS294" s="1"/>
  <c r="BG294"/>
  <c r="BT294" s="1"/>
  <c r="BH294"/>
  <c r="BU294" s="1"/>
  <c r="AX295"/>
  <c r="BK295" s="1"/>
  <c r="AY295"/>
  <c r="BL295" s="1"/>
  <c r="AZ295"/>
  <c r="BM295" s="1"/>
  <c r="BA295"/>
  <c r="BN295" s="1"/>
  <c r="BB295"/>
  <c r="BO295" s="1"/>
  <c r="BC295"/>
  <c r="BP295" s="1"/>
  <c r="BD295"/>
  <c r="BQ295" s="1"/>
  <c r="BE295"/>
  <c r="BR295" s="1"/>
  <c r="BF295"/>
  <c r="BS295" s="1"/>
  <c r="BG295"/>
  <c r="BT295" s="1"/>
  <c r="BH295"/>
  <c r="BU295" s="1"/>
  <c r="AX296"/>
  <c r="BK296" s="1"/>
  <c r="AY296"/>
  <c r="BL296" s="1"/>
  <c r="AZ296"/>
  <c r="BM296" s="1"/>
  <c r="BA296"/>
  <c r="BN296" s="1"/>
  <c r="BB296"/>
  <c r="BO296" s="1"/>
  <c r="BC296"/>
  <c r="BP296" s="1"/>
  <c r="BD296"/>
  <c r="BQ296" s="1"/>
  <c r="BE296"/>
  <c r="BR296" s="1"/>
  <c r="BF296"/>
  <c r="BS296" s="1"/>
  <c r="BG296"/>
  <c r="BT296" s="1"/>
  <c r="BH296"/>
  <c r="BU296" s="1"/>
  <c r="AX297"/>
  <c r="BK297" s="1"/>
  <c r="AY297"/>
  <c r="BL297" s="1"/>
  <c r="AZ297"/>
  <c r="BM297" s="1"/>
  <c r="BA297"/>
  <c r="BN297" s="1"/>
  <c r="BB297"/>
  <c r="BO297" s="1"/>
  <c r="BC297"/>
  <c r="BP297" s="1"/>
  <c r="BD297"/>
  <c r="BQ297" s="1"/>
  <c r="BE297"/>
  <c r="BR297" s="1"/>
  <c r="BF297"/>
  <c r="BS297" s="1"/>
  <c r="BG297"/>
  <c r="BT297" s="1"/>
  <c r="BH297"/>
  <c r="BU297" s="1"/>
  <c r="AX298"/>
  <c r="BK298" s="1"/>
  <c r="AY298"/>
  <c r="BL298" s="1"/>
  <c r="AZ298"/>
  <c r="BM298" s="1"/>
  <c r="BA298"/>
  <c r="BN298" s="1"/>
  <c r="BB298"/>
  <c r="BO298" s="1"/>
  <c r="BC298"/>
  <c r="BP298" s="1"/>
  <c r="BD298"/>
  <c r="BQ298" s="1"/>
  <c r="BE298"/>
  <c r="BR298" s="1"/>
  <c r="BF298"/>
  <c r="BS298" s="1"/>
  <c r="BG298"/>
  <c r="BT298" s="1"/>
  <c r="BH298"/>
  <c r="BU298" s="1"/>
  <c r="AX299"/>
  <c r="BK299" s="1"/>
  <c r="AY299"/>
  <c r="BL299" s="1"/>
  <c r="AZ299"/>
  <c r="BM299" s="1"/>
  <c r="BA299"/>
  <c r="BN299" s="1"/>
  <c r="BB299"/>
  <c r="BO299" s="1"/>
  <c r="BC299"/>
  <c r="BP299" s="1"/>
  <c r="BD299"/>
  <c r="BQ299" s="1"/>
  <c r="BE299"/>
  <c r="BR299" s="1"/>
  <c r="BF299"/>
  <c r="BS299" s="1"/>
  <c r="BG299"/>
  <c r="BT299" s="1"/>
  <c r="BH299"/>
  <c r="BU299" s="1"/>
  <c r="AX300"/>
  <c r="BK300" s="1"/>
  <c r="AY300"/>
  <c r="BL300" s="1"/>
  <c r="AZ300"/>
  <c r="BM300" s="1"/>
  <c r="BA300"/>
  <c r="BN300" s="1"/>
  <c r="BB300"/>
  <c r="BO300" s="1"/>
  <c r="BC300"/>
  <c r="BP300" s="1"/>
  <c r="BD300"/>
  <c r="BQ300" s="1"/>
  <c r="BE300"/>
  <c r="BR300" s="1"/>
  <c r="BF300"/>
  <c r="BS300" s="1"/>
  <c r="BG300"/>
  <c r="BT300" s="1"/>
  <c r="BH300"/>
  <c r="BU300" s="1"/>
  <c r="AX301"/>
  <c r="BK301" s="1"/>
  <c r="AY301"/>
  <c r="BL301" s="1"/>
  <c r="AZ301"/>
  <c r="BM301" s="1"/>
  <c r="BA301"/>
  <c r="BN301" s="1"/>
  <c r="BB301"/>
  <c r="BO301" s="1"/>
  <c r="BC301"/>
  <c r="BP301" s="1"/>
  <c r="BD301"/>
  <c r="BQ301" s="1"/>
  <c r="BE301"/>
  <c r="BR301" s="1"/>
  <c r="BF301"/>
  <c r="BS301" s="1"/>
  <c r="BG301"/>
  <c r="BT301" s="1"/>
  <c r="BH301"/>
  <c r="BU301" s="1"/>
  <c r="AX302"/>
  <c r="BK302" s="1"/>
  <c r="AY302"/>
  <c r="BL302" s="1"/>
  <c r="AZ302"/>
  <c r="BM302" s="1"/>
  <c r="BA302"/>
  <c r="BN302" s="1"/>
  <c r="BB302"/>
  <c r="BO302" s="1"/>
  <c r="BC302"/>
  <c r="BP302" s="1"/>
  <c r="BD302"/>
  <c r="BQ302" s="1"/>
  <c r="BE302"/>
  <c r="BR302" s="1"/>
  <c r="BF302"/>
  <c r="BS302" s="1"/>
  <c r="BG302"/>
  <c r="BT302" s="1"/>
  <c r="BH302"/>
  <c r="BU302" s="1"/>
  <c r="AX303"/>
  <c r="BK303" s="1"/>
  <c r="AY303"/>
  <c r="BL303" s="1"/>
  <c r="AZ303"/>
  <c r="BM303" s="1"/>
  <c r="BA303"/>
  <c r="BN303" s="1"/>
  <c r="BB303"/>
  <c r="BO303" s="1"/>
  <c r="BC303"/>
  <c r="BP303" s="1"/>
  <c r="BD303"/>
  <c r="BQ303" s="1"/>
  <c r="BE303"/>
  <c r="BR303" s="1"/>
  <c r="BF303"/>
  <c r="BS303" s="1"/>
  <c r="BG303"/>
  <c r="BT303" s="1"/>
  <c r="BH303"/>
  <c r="BU303" s="1"/>
  <c r="AX304"/>
  <c r="BK304" s="1"/>
  <c r="AY304"/>
  <c r="BL304" s="1"/>
  <c r="AZ304"/>
  <c r="BM304" s="1"/>
  <c r="BA304"/>
  <c r="BN304" s="1"/>
  <c r="BB304"/>
  <c r="BO304" s="1"/>
  <c r="BC304"/>
  <c r="BP304" s="1"/>
  <c r="BD304"/>
  <c r="BQ304" s="1"/>
  <c r="BE304"/>
  <c r="BR304" s="1"/>
  <c r="BF304"/>
  <c r="BS304" s="1"/>
  <c r="BG304"/>
  <c r="BT304" s="1"/>
  <c r="BH304"/>
  <c r="BU304" s="1"/>
  <c r="AX305"/>
  <c r="BK305" s="1"/>
  <c r="AY305"/>
  <c r="BL305" s="1"/>
  <c r="AZ305"/>
  <c r="BM305" s="1"/>
  <c r="BA305"/>
  <c r="BN305" s="1"/>
  <c r="BB305"/>
  <c r="BO305" s="1"/>
  <c r="BC305"/>
  <c r="BP305" s="1"/>
  <c r="BD305"/>
  <c r="BQ305" s="1"/>
  <c r="BE305"/>
  <c r="BR305" s="1"/>
  <c r="BF305"/>
  <c r="BS305" s="1"/>
  <c r="BG305"/>
  <c r="BT305" s="1"/>
  <c r="BH305"/>
  <c r="BU305" s="1"/>
  <c r="AX306"/>
  <c r="BK306" s="1"/>
  <c r="AY306"/>
  <c r="BL306" s="1"/>
  <c r="AZ306"/>
  <c r="BM306" s="1"/>
  <c r="BA306"/>
  <c r="BN306" s="1"/>
  <c r="BB306"/>
  <c r="BO306" s="1"/>
  <c r="BC306"/>
  <c r="BP306" s="1"/>
  <c r="BD306"/>
  <c r="BQ306" s="1"/>
  <c r="BE306"/>
  <c r="BR306" s="1"/>
  <c r="BF306"/>
  <c r="BS306" s="1"/>
  <c r="BG306"/>
  <c r="BT306" s="1"/>
  <c r="BH306"/>
  <c r="BU306" s="1"/>
  <c r="AX307"/>
  <c r="BK307" s="1"/>
  <c r="AY307"/>
  <c r="BL307" s="1"/>
  <c r="AZ307"/>
  <c r="BM307" s="1"/>
  <c r="BA307"/>
  <c r="BN307" s="1"/>
  <c r="BB307"/>
  <c r="BO307" s="1"/>
  <c r="BC307"/>
  <c r="BP307" s="1"/>
  <c r="BD307"/>
  <c r="BQ307" s="1"/>
  <c r="BE307"/>
  <c r="BR307" s="1"/>
  <c r="BF307"/>
  <c r="BS307" s="1"/>
  <c r="BG307"/>
  <c r="BT307" s="1"/>
  <c r="BH307"/>
  <c r="BU307" s="1"/>
  <c r="AX308"/>
  <c r="BK308" s="1"/>
  <c r="AY308"/>
  <c r="BL308" s="1"/>
  <c r="AZ308"/>
  <c r="BM308" s="1"/>
  <c r="BA308"/>
  <c r="BN308" s="1"/>
  <c r="BB308"/>
  <c r="BO308" s="1"/>
  <c r="BC308"/>
  <c r="BP308" s="1"/>
  <c r="BD308"/>
  <c r="BQ308" s="1"/>
  <c r="BE308"/>
  <c r="BR308" s="1"/>
  <c r="BF308"/>
  <c r="BS308" s="1"/>
  <c r="BG308"/>
  <c r="BT308" s="1"/>
  <c r="BH308"/>
  <c r="BU308" s="1"/>
  <c r="AX309"/>
  <c r="BK309" s="1"/>
  <c r="AY309"/>
  <c r="BL309" s="1"/>
  <c r="AZ309"/>
  <c r="BM309" s="1"/>
  <c r="BA309"/>
  <c r="BN309" s="1"/>
  <c r="BB309"/>
  <c r="BO309" s="1"/>
  <c r="BC309"/>
  <c r="BP309" s="1"/>
  <c r="BD309"/>
  <c r="BQ309" s="1"/>
  <c r="BE309"/>
  <c r="BR309" s="1"/>
  <c r="BF309"/>
  <c r="BS309" s="1"/>
  <c r="BG309"/>
  <c r="BT309" s="1"/>
  <c r="BH309"/>
  <c r="BU309" s="1"/>
  <c r="AX310"/>
  <c r="BK310" s="1"/>
  <c r="AY310"/>
  <c r="BL310" s="1"/>
  <c r="AZ310"/>
  <c r="BM310" s="1"/>
  <c r="BA310"/>
  <c r="BN310" s="1"/>
  <c r="BB310"/>
  <c r="BO310" s="1"/>
  <c r="BC310"/>
  <c r="BP310" s="1"/>
  <c r="BD310"/>
  <c r="BQ310" s="1"/>
  <c r="BE310"/>
  <c r="BR310" s="1"/>
  <c r="BF310"/>
  <c r="BS310" s="1"/>
  <c r="BG310"/>
  <c r="BT310" s="1"/>
  <c r="BH310"/>
  <c r="BU310" s="1"/>
  <c r="AX311"/>
  <c r="BK311" s="1"/>
  <c r="AY311"/>
  <c r="BL311" s="1"/>
  <c r="AZ311"/>
  <c r="BM311" s="1"/>
  <c r="BA311"/>
  <c r="BN311" s="1"/>
  <c r="BB311"/>
  <c r="BO311" s="1"/>
  <c r="BC311"/>
  <c r="BP311" s="1"/>
  <c r="BD311"/>
  <c r="BQ311" s="1"/>
  <c r="BE311"/>
  <c r="BR311" s="1"/>
  <c r="BF311"/>
  <c r="BS311" s="1"/>
  <c r="BG311"/>
  <c r="BT311" s="1"/>
  <c r="BH311"/>
  <c r="BU311" s="1"/>
  <c r="AX312"/>
  <c r="BK312" s="1"/>
  <c r="AY312"/>
  <c r="BL312" s="1"/>
  <c r="AZ312"/>
  <c r="BM312" s="1"/>
  <c r="BA312"/>
  <c r="BN312" s="1"/>
  <c r="BB312"/>
  <c r="BO312" s="1"/>
  <c r="BC312"/>
  <c r="BP312" s="1"/>
  <c r="BD312"/>
  <c r="BQ312" s="1"/>
  <c r="BE312"/>
  <c r="BR312" s="1"/>
  <c r="BF312"/>
  <c r="BS312" s="1"/>
  <c r="BG312"/>
  <c r="BT312" s="1"/>
  <c r="BH312"/>
  <c r="BU312" s="1"/>
  <c r="AX313"/>
  <c r="BK313" s="1"/>
  <c r="AY313"/>
  <c r="BL313" s="1"/>
  <c r="AZ313"/>
  <c r="BM313" s="1"/>
  <c r="BA313"/>
  <c r="BN313" s="1"/>
  <c r="BB313"/>
  <c r="BO313" s="1"/>
  <c r="BC313"/>
  <c r="BP313" s="1"/>
  <c r="BD313"/>
  <c r="BQ313" s="1"/>
  <c r="BE313"/>
  <c r="BR313" s="1"/>
  <c r="BF313"/>
  <c r="BS313" s="1"/>
  <c r="BG313"/>
  <c r="BT313" s="1"/>
  <c r="BH313"/>
  <c r="BU313" s="1"/>
  <c r="AX314"/>
  <c r="BK314" s="1"/>
  <c r="AY314"/>
  <c r="BL314" s="1"/>
  <c r="AZ314"/>
  <c r="BM314" s="1"/>
  <c r="BA314"/>
  <c r="BN314" s="1"/>
  <c r="BB314"/>
  <c r="BO314" s="1"/>
  <c r="BC314"/>
  <c r="BP314" s="1"/>
  <c r="BD314"/>
  <c r="BQ314" s="1"/>
  <c r="BE314"/>
  <c r="BR314" s="1"/>
  <c r="BF314"/>
  <c r="BS314" s="1"/>
  <c r="BG314"/>
  <c r="BT314" s="1"/>
  <c r="BH314"/>
  <c r="BU314" s="1"/>
  <c r="AX315"/>
  <c r="BK315" s="1"/>
  <c r="AY315"/>
  <c r="BL315" s="1"/>
  <c r="AZ315"/>
  <c r="BM315" s="1"/>
  <c r="BA315"/>
  <c r="BN315" s="1"/>
  <c r="BB315"/>
  <c r="BO315" s="1"/>
  <c r="BC315"/>
  <c r="BP315" s="1"/>
  <c r="BD315"/>
  <c r="BQ315" s="1"/>
  <c r="BE315"/>
  <c r="BR315" s="1"/>
  <c r="BF315"/>
  <c r="BS315" s="1"/>
  <c r="BG315"/>
  <c r="BT315" s="1"/>
  <c r="BH315"/>
  <c r="BU315" s="1"/>
  <c r="AX316"/>
  <c r="BK316" s="1"/>
  <c r="AY316"/>
  <c r="BL316" s="1"/>
  <c r="AZ316"/>
  <c r="BM316" s="1"/>
  <c r="BA316"/>
  <c r="BN316" s="1"/>
  <c r="BB316"/>
  <c r="BO316" s="1"/>
  <c r="BC316"/>
  <c r="BP316" s="1"/>
  <c r="BD316"/>
  <c r="BQ316" s="1"/>
  <c r="BE316"/>
  <c r="BR316" s="1"/>
  <c r="BF316"/>
  <c r="BS316" s="1"/>
  <c r="BG316"/>
  <c r="BT316" s="1"/>
  <c r="BH316"/>
  <c r="BU316" s="1"/>
  <c r="AX317"/>
  <c r="BK317" s="1"/>
  <c r="AY317"/>
  <c r="BL317" s="1"/>
  <c r="AZ317"/>
  <c r="BM317" s="1"/>
  <c r="BA317"/>
  <c r="BN317" s="1"/>
  <c r="BB317"/>
  <c r="BO317" s="1"/>
  <c r="BC317"/>
  <c r="BP317" s="1"/>
  <c r="BD317"/>
  <c r="BQ317" s="1"/>
  <c r="BE317"/>
  <c r="BR317" s="1"/>
  <c r="BF317"/>
  <c r="BS317" s="1"/>
  <c r="BG317"/>
  <c r="BT317" s="1"/>
  <c r="BH317"/>
  <c r="BU317" s="1"/>
  <c r="AX318"/>
  <c r="BK318" s="1"/>
  <c r="AY318"/>
  <c r="BL318" s="1"/>
  <c r="AZ318"/>
  <c r="BM318" s="1"/>
  <c r="BA318"/>
  <c r="BN318" s="1"/>
  <c r="BB318"/>
  <c r="BO318" s="1"/>
  <c r="BC318"/>
  <c r="BP318" s="1"/>
  <c r="BD318"/>
  <c r="BQ318" s="1"/>
  <c r="BE318"/>
  <c r="BR318" s="1"/>
  <c r="BF318"/>
  <c r="BS318" s="1"/>
  <c r="BG318"/>
  <c r="BT318" s="1"/>
  <c r="BH318"/>
  <c r="BU318" s="1"/>
  <c r="AX319"/>
  <c r="BK319" s="1"/>
  <c r="AY319"/>
  <c r="BL319" s="1"/>
  <c r="AZ319"/>
  <c r="BM319" s="1"/>
  <c r="BA319"/>
  <c r="BN319" s="1"/>
  <c r="BB319"/>
  <c r="BO319" s="1"/>
  <c r="BC319"/>
  <c r="BP319" s="1"/>
  <c r="BD319"/>
  <c r="BQ319" s="1"/>
  <c r="BE319"/>
  <c r="BR319" s="1"/>
  <c r="BF319"/>
  <c r="BS319" s="1"/>
  <c r="BG319"/>
  <c r="BT319" s="1"/>
  <c r="BH319"/>
  <c r="BU319" s="1"/>
  <c r="AX320"/>
  <c r="BK320" s="1"/>
  <c r="AY320"/>
  <c r="BL320" s="1"/>
  <c r="AZ320"/>
  <c r="BM320" s="1"/>
  <c r="BA320"/>
  <c r="BN320" s="1"/>
  <c r="BB320"/>
  <c r="BO320" s="1"/>
  <c r="BC320"/>
  <c r="BP320" s="1"/>
  <c r="BD320"/>
  <c r="BQ320" s="1"/>
  <c r="BE320"/>
  <c r="BR320" s="1"/>
  <c r="BF320"/>
  <c r="BS320" s="1"/>
  <c r="BG320"/>
  <c r="BT320" s="1"/>
  <c r="BH320"/>
  <c r="BU320" s="1"/>
  <c r="AX321"/>
  <c r="BK321" s="1"/>
  <c r="AY321"/>
  <c r="BL321" s="1"/>
  <c r="AZ321"/>
  <c r="BM321" s="1"/>
  <c r="BA321"/>
  <c r="BN321" s="1"/>
  <c r="BB321"/>
  <c r="BO321" s="1"/>
  <c r="BC321"/>
  <c r="BP321" s="1"/>
  <c r="BD321"/>
  <c r="BQ321" s="1"/>
  <c r="BE321"/>
  <c r="BR321" s="1"/>
  <c r="BF321"/>
  <c r="BS321" s="1"/>
  <c r="BG321"/>
  <c r="BT321" s="1"/>
  <c r="BH321"/>
  <c r="BU321" s="1"/>
  <c r="AX322"/>
  <c r="BK322" s="1"/>
  <c r="AY322"/>
  <c r="BL322" s="1"/>
  <c r="AZ322"/>
  <c r="BM322" s="1"/>
  <c r="BA322"/>
  <c r="BN322" s="1"/>
  <c r="BB322"/>
  <c r="BO322" s="1"/>
  <c r="BC322"/>
  <c r="BP322" s="1"/>
  <c r="BD322"/>
  <c r="BQ322" s="1"/>
  <c r="BE322"/>
  <c r="BR322" s="1"/>
  <c r="BF322"/>
  <c r="BS322" s="1"/>
  <c r="BG322"/>
  <c r="BT322" s="1"/>
  <c r="BH322"/>
  <c r="BU322" s="1"/>
  <c r="AX323"/>
  <c r="BK323" s="1"/>
  <c r="AY323"/>
  <c r="BL323" s="1"/>
  <c r="AZ323"/>
  <c r="BM323" s="1"/>
  <c r="BA323"/>
  <c r="BN323" s="1"/>
  <c r="BB323"/>
  <c r="BO323" s="1"/>
  <c r="BC323"/>
  <c r="BP323" s="1"/>
  <c r="BD323"/>
  <c r="BQ323" s="1"/>
  <c r="BE323"/>
  <c r="BR323" s="1"/>
  <c r="BF323"/>
  <c r="BS323" s="1"/>
  <c r="BG323"/>
  <c r="BT323" s="1"/>
  <c r="BH323"/>
  <c r="BU323" s="1"/>
  <c r="AX324"/>
  <c r="BK324" s="1"/>
  <c r="AY324"/>
  <c r="BL324" s="1"/>
  <c r="AZ324"/>
  <c r="BM324" s="1"/>
  <c r="BA324"/>
  <c r="BN324" s="1"/>
  <c r="BB324"/>
  <c r="BO324" s="1"/>
  <c r="BC324"/>
  <c r="BP324" s="1"/>
  <c r="BD324"/>
  <c r="BQ324" s="1"/>
  <c r="BE324"/>
  <c r="BR324" s="1"/>
  <c r="BF324"/>
  <c r="BS324" s="1"/>
  <c r="BG324"/>
  <c r="BT324" s="1"/>
  <c r="BH324"/>
  <c r="BU324" s="1"/>
  <c r="AX325"/>
  <c r="BK325" s="1"/>
  <c r="AY325"/>
  <c r="BL325" s="1"/>
  <c r="AZ325"/>
  <c r="BM325" s="1"/>
  <c r="BA325"/>
  <c r="BN325" s="1"/>
  <c r="BB325"/>
  <c r="BO325" s="1"/>
  <c r="BC325"/>
  <c r="BP325" s="1"/>
  <c r="BD325"/>
  <c r="BQ325" s="1"/>
  <c r="BE325"/>
  <c r="BR325" s="1"/>
  <c r="BF325"/>
  <c r="BS325" s="1"/>
  <c r="BG325"/>
  <c r="BT325" s="1"/>
  <c r="BH325"/>
  <c r="BU325" s="1"/>
  <c r="AX326"/>
  <c r="BK326" s="1"/>
  <c r="AY326"/>
  <c r="BL326" s="1"/>
  <c r="AZ326"/>
  <c r="BM326" s="1"/>
  <c r="BA326"/>
  <c r="BN326" s="1"/>
  <c r="BB326"/>
  <c r="BO326" s="1"/>
  <c r="BC326"/>
  <c r="BP326" s="1"/>
  <c r="BD326"/>
  <c r="BQ326" s="1"/>
  <c r="BE326"/>
  <c r="BR326" s="1"/>
  <c r="BF326"/>
  <c r="BS326" s="1"/>
  <c r="BG326"/>
  <c r="BT326" s="1"/>
  <c r="BH326"/>
  <c r="BU326" s="1"/>
  <c r="AX327"/>
  <c r="BK327" s="1"/>
  <c r="AY327"/>
  <c r="BL327" s="1"/>
  <c r="AZ327"/>
  <c r="BM327" s="1"/>
  <c r="BA327"/>
  <c r="BN327" s="1"/>
  <c r="BB327"/>
  <c r="BO327" s="1"/>
  <c r="BC327"/>
  <c r="BP327" s="1"/>
  <c r="BD327"/>
  <c r="BQ327" s="1"/>
  <c r="BE327"/>
  <c r="BR327" s="1"/>
  <c r="BF327"/>
  <c r="BS327" s="1"/>
  <c r="BG327"/>
  <c r="BT327" s="1"/>
  <c r="BH327"/>
  <c r="BU327" s="1"/>
  <c r="AX328"/>
  <c r="BK328" s="1"/>
  <c r="AY328"/>
  <c r="BL328" s="1"/>
  <c r="AZ328"/>
  <c r="BM328" s="1"/>
  <c r="BA328"/>
  <c r="BN328" s="1"/>
  <c r="BB328"/>
  <c r="BO328" s="1"/>
  <c r="BC328"/>
  <c r="BP328" s="1"/>
  <c r="BD328"/>
  <c r="BQ328" s="1"/>
  <c r="BE328"/>
  <c r="BR328" s="1"/>
  <c r="BF328"/>
  <c r="BS328" s="1"/>
  <c r="BG328"/>
  <c r="BT328" s="1"/>
  <c r="BH328"/>
  <c r="BU328" s="1"/>
  <c r="AX329"/>
  <c r="BK329" s="1"/>
  <c r="AY329"/>
  <c r="BL329" s="1"/>
  <c r="AZ329"/>
  <c r="BM329" s="1"/>
  <c r="BA329"/>
  <c r="BN329" s="1"/>
  <c r="BB329"/>
  <c r="BO329" s="1"/>
  <c r="BC329"/>
  <c r="BP329" s="1"/>
  <c r="BD329"/>
  <c r="BQ329" s="1"/>
  <c r="BE329"/>
  <c r="BR329" s="1"/>
  <c r="BF329"/>
  <c r="BS329" s="1"/>
  <c r="BG329"/>
  <c r="BT329" s="1"/>
  <c r="BH329"/>
  <c r="BU329" s="1"/>
  <c r="AX330"/>
  <c r="BK330" s="1"/>
  <c r="AY330"/>
  <c r="BL330" s="1"/>
  <c r="AZ330"/>
  <c r="BM330" s="1"/>
  <c r="BA330"/>
  <c r="BN330" s="1"/>
  <c r="BB330"/>
  <c r="BO330" s="1"/>
  <c r="BC330"/>
  <c r="BP330" s="1"/>
  <c r="BD330"/>
  <c r="BQ330" s="1"/>
  <c r="BE330"/>
  <c r="BR330" s="1"/>
  <c r="BF330"/>
  <c r="BS330" s="1"/>
  <c r="BG330"/>
  <c r="BT330" s="1"/>
  <c r="BH330"/>
  <c r="BU330" s="1"/>
  <c r="AX331"/>
  <c r="BK331" s="1"/>
  <c r="AY331"/>
  <c r="BL331" s="1"/>
  <c r="AZ331"/>
  <c r="BM331" s="1"/>
  <c r="BA331"/>
  <c r="BN331" s="1"/>
  <c r="BB331"/>
  <c r="BO331" s="1"/>
  <c r="BC331"/>
  <c r="BP331" s="1"/>
  <c r="BD331"/>
  <c r="BQ331" s="1"/>
  <c r="BE331"/>
  <c r="BR331" s="1"/>
  <c r="BF331"/>
  <c r="BS331" s="1"/>
  <c r="BG331"/>
  <c r="BT331" s="1"/>
  <c r="BH331"/>
  <c r="BU331" s="1"/>
  <c r="AX332"/>
  <c r="BK332" s="1"/>
  <c r="AY332"/>
  <c r="BL332" s="1"/>
  <c r="AZ332"/>
  <c r="BM332" s="1"/>
  <c r="BA332"/>
  <c r="BN332" s="1"/>
  <c r="BB332"/>
  <c r="BO332" s="1"/>
  <c r="BC332"/>
  <c r="BP332" s="1"/>
  <c r="BD332"/>
  <c r="BQ332" s="1"/>
  <c r="BE332"/>
  <c r="BR332" s="1"/>
  <c r="BF332"/>
  <c r="BS332" s="1"/>
  <c r="BG332"/>
  <c r="BT332" s="1"/>
  <c r="BH332"/>
  <c r="BU332" s="1"/>
  <c r="AX333"/>
  <c r="BK333" s="1"/>
  <c r="AY333"/>
  <c r="BL333" s="1"/>
  <c r="AZ333"/>
  <c r="BM333" s="1"/>
  <c r="BA333"/>
  <c r="BN333" s="1"/>
  <c r="BB333"/>
  <c r="BO333" s="1"/>
  <c r="BC333"/>
  <c r="BP333" s="1"/>
  <c r="BD333"/>
  <c r="BQ333" s="1"/>
  <c r="BE333"/>
  <c r="BR333" s="1"/>
  <c r="BF333"/>
  <c r="BS333" s="1"/>
  <c r="BG333"/>
  <c r="BT333" s="1"/>
  <c r="BH333"/>
  <c r="BU333" s="1"/>
  <c r="AX334"/>
  <c r="BK334" s="1"/>
  <c r="AY334"/>
  <c r="BL334" s="1"/>
  <c r="AZ334"/>
  <c r="BM334" s="1"/>
  <c r="BA334"/>
  <c r="BN334" s="1"/>
  <c r="BB334"/>
  <c r="BO334" s="1"/>
  <c r="BC334"/>
  <c r="BP334" s="1"/>
  <c r="BD334"/>
  <c r="BQ334" s="1"/>
  <c r="BE334"/>
  <c r="BR334" s="1"/>
  <c r="BF334"/>
  <c r="BS334" s="1"/>
  <c r="BG334"/>
  <c r="BT334" s="1"/>
  <c r="BH334"/>
  <c r="BU334" s="1"/>
  <c r="AX335"/>
  <c r="BK335" s="1"/>
  <c r="AY335"/>
  <c r="BL335" s="1"/>
  <c r="AZ335"/>
  <c r="BM335" s="1"/>
  <c r="BA335"/>
  <c r="BN335" s="1"/>
  <c r="BB335"/>
  <c r="BO335" s="1"/>
  <c r="BC335"/>
  <c r="BP335" s="1"/>
  <c r="BD335"/>
  <c r="BQ335" s="1"/>
  <c r="BE335"/>
  <c r="BR335" s="1"/>
  <c r="BF335"/>
  <c r="BS335" s="1"/>
  <c r="BG335"/>
  <c r="BT335" s="1"/>
  <c r="BH335"/>
  <c r="BU335" s="1"/>
  <c r="AX336"/>
  <c r="BK336" s="1"/>
  <c r="AY336"/>
  <c r="BL336" s="1"/>
  <c r="AZ336"/>
  <c r="BM336" s="1"/>
  <c r="BA336"/>
  <c r="BN336" s="1"/>
  <c r="BB336"/>
  <c r="BO336" s="1"/>
  <c r="BC336"/>
  <c r="BP336" s="1"/>
  <c r="BD336"/>
  <c r="BQ336" s="1"/>
  <c r="BE336"/>
  <c r="BR336" s="1"/>
  <c r="BF336"/>
  <c r="BS336" s="1"/>
  <c r="BG336"/>
  <c r="BT336" s="1"/>
  <c r="BH336"/>
  <c r="BU336" s="1"/>
  <c r="AX337"/>
  <c r="BK337" s="1"/>
  <c r="AY337"/>
  <c r="BL337" s="1"/>
  <c r="AZ337"/>
  <c r="BM337" s="1"/>
  <c r="BA337"/>
  <c r="BN337" s="1"/>
  <c r="BB337"/>
  <c r="BO337" s="1"/>
  <c r="BC337"/>
  <c r="BP337" s="1"/>
  <c r="BD337"/>
  <c r="BQ337" s="1"/>
  <c r="BE337"/>
  <c r="BR337" s="1"/>
  <c r="BF337"/>
  <c r="BS337" s="1"/>
  <c r="BG337"/>
  <c r="BT337" s="1"/>
  <c r="BH337"/>
  <c r="BU337" s="1"/>
  <c r="AX338"/>
  <c r="BK338" s="1"/>
  <c r="AY338"/>
  <c r="BL338" s="1"/>
  <c r="AZ338"/>
  <c r="BM338" s="1"/>
  <c r="BA338"/>
  <c r="BN338" s="1"/>
  <c r="BB338"/>
  <c r="BO338" s="1"/>
  <c r="BC338"/>
  <c r="BP338" s="1"/>
  <c r="BD338"/>
  <c r="BQ338" s="1"/>
  <c r="BE338"/>
  <c r="BR338" s="1"/>
  <c r="BF338"/>
  <c r="BS338" s="1"/>
  <c r="BG338"/>
  <c r="BT338" s="1"/>
  <c r="BH338"/>
  <c r="BU338" s="1"/>
  <c r="AX339"/>
  <c r="BK339" s="1"/>
  <c r="AY339"/>
  <c r="BL339" s="1"/>
  <c r="AZ339"/>
  <c r="BM339" s="1"/>
  <c r="BA339"/>
  <c r="BN339" s="1"/>
  <c r="BB339"/>
  <c r="BO339" s="1"/>
  <c r="BC339"/>
  <c r="BP339" s="1"/>
  <c r="BD339"/>
  <c r="BQ339" s="1"/>
  <c r="BE339"/>
  <c r="BR339" s="1"/>
  <c r="BF339"/>
  <c r="BS339" s="1"/>
  <c r="BG339"/>
  <c r="BT339" s="1"/>
  <c r="BH339"/>
  <c r="BU339" s="1"/>
  <c r="AX340"/>
  <c r="BK340" s="1"/>
  <c r="AY340"/>
  <c r="BL340" s="1"/>
  <c r="AZ340"/>
  <c r="BM340" s="1"/>
  <c r="BA340"/>
  <c r="BN340" s="1"/>
  <c r="BB340"/>
  <c r="BO340" s="1"/>
  <c r="BC340"/>
  <c r="BP340" s="1"/>
  <c r="BD340"/>
  <c r="BQ340" s="1"/>
  <c r="BE340"/>
  <c r="BR340" s="1"/>
  <c r="BF340"/>
  <c r="BS340" s="1"/>
  <c r="BG340"/>
  <c r="BT340" s="1"/>
  <c r="BH340"/>
  <c r="BU340" s="1"/>
  <c r="AX341"/>
  <c r="BK341" s="1"/>
  <c r="AY341"/>
  <c r="BL341" s="1"/>
  <c r="AZ341"/>
  <c r="BM341" s="1"/>
  <c r="BA341"/>
  <c r="BN341" s="1"/>
  <c r="BB341"/>
  <c r="BO341" s="1"/>
  <c r="BC341"/>
  <c r="BP341" s="1"/>
  <c r="BD341"/>
  <c r="BQ341" s="1"/>
  <c r="BE341"/>
  <c r="BR341" s="1"/>
  <c r="BF341"/>
  <c r="BS341" s="1"/>
  <c r="BG341"/>
  <c r="BT341" s="1"/>
  <c r="BH341"/>
  <c r="BU341" s="1"/>
  <c r="AX342"/>
  <c r="BK342" s="1"/>
  <c r="AY342"/>
  <c r="BL342" s="1"/>
  <c r="AZ342"/>
  <c r="BM342" s="1"/>
  <c r="BA342"/>
  <c r="BN342" s="1"/>
  <c r="BB342"/>
  <c r="BO342" s="1"/>
  <c r="BC342"/>
  <c r="BP342" s="1"/>
  <c r="BD342"/>
  <c r="BQ342" s="1"/>
  <c r="BE342"/>
  <c r="BR342" s="1"/>
  <c r="BF342"/>
  <c r="BS342" s="1"/>
  <c r="BG342"/>
  <c r="BT342" s="1"/>
  <c r="BH342"/>
  <c r="BU342" s="1"/>
  <c r="AX343"/>
  <c r="BK343" s="1"/>
  <c r="AY343"/>
  <c r="BL343" s="1"/>
  <c r="AZ343"/>
  <c r="BM343" s="1"/>
  <c r="BA343"/>
  <c r="BN343" s="1"/>
  <c r="BB343"/>
  <c r="BO343" s="1"/>
  <c r="BC343"/>
  <c r="BP343" s="1"/>
  <c r="BD343"/>
  <c r="BQ343" s="1"/>
  <c r="BE343"/>
  <c r="BR343" s="1"/>
  <c r="BF343"/>
  <c r="BS343" s="1"/>
  <c r="BG343"/>
  <c r="BT343" s="1"/>
  <c r="BH343"/>
  <c r="BU343" s="1"/>
  <c r="AX344"/>
  <c r="BK344" s="1"/>
  <c r="AY344"/>
  <c r="BL344" s="1"/>
  <c r="AZ344"/>
  <c r="BM344" s="1"/>
  <c r="BA344"/>
  <c r="BN344" s="1"/>
  <c r="BB344"/>
  <c r="BO344" s="1"/>
  <c r="BC344"/>
  <c r="BP344" s="1"/>
  <c r="BD344"/>
  <c r="BQ344" s="1"/>
  <c r="BE344"/>
  <c r="BR344" s="1"/>
  <c r="BF344"/>
  <c r="BS344" s="1"/>
  <c r="BG344"/>
  <c r="BT344" s="1"/>
  <c r="BH344"/>
  <c r="BU344" s="1"/>
  <c r="AX345"/>
  <c r="BK345" s="1"/>
  <c r="AY345"/>
  <c r="BL345" s="1"/>
  <c r="AZ345"/>
  <c r="BM345" s="1"/>
  <c r="BA345"/>
  <c r="BN345" s="1"/>
  <c r="BB345"/>
  <c r="BO345" s="1"/>
  <c r="BC345"/>
  <c r="BP345" s="1"/>
  <c r="BD345"/>
  <c r="BQ345" s="1"/>
  <c r="BE345"/>
  <c r="BR345" s="1"/>
  <c r="BF345"/>
  <c r="BS345" s="1"/>
  <c r="BG345"/>
  <c r="BT345" s="1"/>
  <c r="BH345"/>
  <c r="BU345" s="1"/>
  <c r="AX346"/>
  <c r="BK346" s="1"/>
  <c r="AY346"/>
  <c r="BL346" s="1"/>
  <c r="AZ346"/>
  <c r="BM346" s="1"/>
  <c r="BA346"/>
  <c r="BN346" s="1"/>
  <c r="BB346"/>
  <c r="BO346" s="1"/>
  <c r="BC346"/>
  <c r="BP346" s="1"/>
  <c r="BD346"/>
  <c r="BQ346" s="1"/>
  <c r="BE346"/>
  <c r="BR346" s="1"/>
  <c r="BF346"/>
  <c r="BS346" s="1"/>
  <c r="BG346"/>
  <c r="BT346" s="1"/>
  <c r="BH346"/>
  <c r="BU346" s="1"/>
  <c r="AX347"/>
  <c r="BK347" s="1"/>
  <c r="AY347"/>
  <c r="BL347" s="1"/>
  <c r="AZ347"/>
  <c r="BM347" s="1"/>
  <c r="BA347"/>
  <c r="BN347" s="1"/>
  <c r="BB347"/>
  <c r="BO347" s="1"/>
  <c r="BC347"/>
  <c r="BP347" s="1"/>
  <c r="BD347"/>
  <c r="BQ347" s="1"/>
  <c r="BE347"/>
  <c r="BR347" s="1"/>
  <c r="BF347"/>
  <c r="BS347" s="1"/>
  <c r="BG347"/>
  <c r="BT347" s="1"/>
  <c r="BH347"/>
  <c r="BU347" s="1"/>
  <c r="AX348"/>
  <c r="BK348" s="1"/>
  <c r="AY348"/>
  <c r="BL348" s="1"/>
  <c r="AZ348"/>
  <c r="BM348" s="1"/>
  <c r="BA348"/>
  <c r="BN348" s="1"/>
  <c r="BB348"/>
  <c r="BO348" s="1"/>
  <c r="BC348"/>
  <c r="BP348" s="1"/>
  <c r="BD348"/>
  <c r="BQ348" s="1"/>
  <c r="BE348"/>
  <c r="BR348" s="1"/>
  <c r="BF348"/>
  <c r="BS348" s="1"/>
  <c r="BG348"/>
  <c r="BT348" s="1"/>
  <c r="BH348"/>
  <c r="BU348" s="1"/>
  <c r="AX349"/>
  <c r="BK349" s="1"/>
  <c r="AY349"/>
  <c r="BL349" s="1"/>
  <c r="AZ349"/>
  <c r="BM349" s="1"/>
  <c r="BA349"/>
  <c r="BN349" s="1"/>
  <c r="BB349"/>
  <c r="BO349" s="1"/>
  <c r="BC349"/>
  <c r="BP349" s="1"/>
  <c r="BD349"/>
  <c r="BQ349" s="1"/>
  <c r="BE349"/>
  <c r="BR349" s="1"/>
  <c r="BF349"/>
  <c r="BS349" s="1"/>
  <c r="BG349"/>
  <c r="BT349" s="1"/>
  <c r="BH349"/>
  <c r="BU349" s="1"/>
  <c r="AX350"/>
  <c r="BK350" s="1"/>
  <c r="AY350"/>
  <c r="BL350" s="1"/>
  <c r="AZ350"/>
  <c r="BM350" s="1"/>
  <c r="BA350"/>
  <c r="BN350" s="1"/>
  <c r="BB350"/>
  <c r="BO350" s="1"/>
  <c r="BC350"/>
  <c r="BP350" s="1"/>
  <c r="BD350"/>
  <c r="BQ350" s="1"/>
  <c r="BE350"/>
  <c r="BR350" s="1"/>
  <c r="BF350"/>
  <c r="BS350" s="1"/>
  <c r="BG350"/>
  <c r="BT350" s="1"/>
  <c r="BH350"/>
  <c r="BU350" s="1"/>
  <c r="AX351"/>
  <c r="BK351" s="1"/>
  <c r="AY351"/>
  <c r="BL351" s="1"/>
  <c r="AZ351"/>
  <c r="BM351" s="1"/>
  <c r="BA351"/>
  <c r="BN351" s="1"/>
  <c r="BB351"/>
  <c r="BO351" s="1"/>
  <c r="BC351"/>
  <c r="BP351" s="1"/>
  <c r="BD351"/>
  <c r="BQ351" s="1"/>
  <c r="BE351"/>
  <c r="BR351" s="1"/>
  <c r="BF351"/>
  <c r="BS351" s="1"/>
  <c r="BG351"/>
  <c r="BT351" s="1"/>
  <c r="BH351"/>
  <c r="BU351" s="1"/>
  <c r="AX352"/>
  <c r="BK352" s="1"/>
  <c r="AY352"/>
  <c r="BL352" s="1"/>
  <c r="AZ352"/>
  <c r="BM352" s="1"/>
  <c r="BA352"/>
  <c r="BN352" s="1"/>
  <c r="BB352"/>
  <c r="BO352" s="1"/>
  <c r="BC352"/>
  <c r="BP352" s="1"/>
  <c r="BD352"/>
  <c r="BQ352" s="1"/>
  <c r="BE352"/>
  <c r="BR352" s="1"/>
  <c r="BF352"/>
  <c r="BS352" s="1"/>
  <c r="BG352"/>
  <c r="BT352" s="1"/>
  <c r="BH352"/>
  <c r="BU352" s="1"/>
  <c r="AX353"/>
  <c r="BK353" s="1"/>
  <c r="AY353"/>
  <c r="BL353" s="1"/>
  <c r="AZ353"/>
  <c r="BM353" s="1"/>
  <c r="BA353"/>
  <c r="BN353" s="1"/>
  <c r="BB353"/>
  <c r="BO353" s="1"/>
  <c r="BC353"/>
  <c r="BP353" s="1"/>
  <c r="BD353"/>
  <c r="BQ353" s="1"/>
  <c r="BE353"/>
  <c r="BR353" s="1"/>
  <c r="BF353"/>
  <c r="BS353" s="1"/>
  <c r="BG353"/>
  <c r="BT353" s="1"/>
  <c r="BH353"/>
  <c r="BU353" s="1"/>
  <c r="AX354"/>
  <c r="BK354" s="1"/>
  <c r="AY354"/>
  <c r="BL354" s="1"/>
  <c r="AZ354"/>
  <c r="BM354" s="1"/>
  <c r="BA354"/>
  <c r="BN354" s="1"/>
  <c r="BB354"/>
  <c r="BO354" s="1"/>
  <c r="BC354"/>
  <c r="BP354" s="1"/>
  <c r="BD354"/>
  <c r="BQ354" s="1"/>
  <c r="BE354"/>
  <c r="BR354" s="1"/>
  <c r="BF354"/>
  <c r="BS354" s="1"/>
  <c r="BG354"/>
  <c r="BT354" s="1"/>
  <c r="BH354"/>
  <c r="BU354" s="1"/>
  <c r="AX355"/>
  <c r="BK355" s="1"/>
  <c r="AY355"/>
  <c r="BL355" s="1"/>
  <c r="AZ355"/>
  <c r="BM355" s="1"/>
  <c r="BA355"/>
  <c r="BN355" s="1"/>
  <c r="BB355"/>
  <c r="BO355" s="1"/>
  <c r="BC355"/>
  <c r="BP355" s="1"/>
  <c r="BD355"/>
  <c r="BQ355" s="1"/>
  <c r="BE355"/>
  <c r="BR355" s="1"/>
  <c r="BF355"/>
  <c r="BS355" s="1"/>
  <c r="BG355"/>
  <c r="BT355" s="1"/>
  <c r="BH355"/>
  <c r="BU355" s="1"/>
  <c r="AX356"/>
  <c r="BK356" s="1"/>
  <c r="AY356"/>
  <c r="BL356" s="1"/>
  <c r="AZ356"/>
  <c r="BM356" s="1"/>
  <c r="BA356"/>
  <c r="BN356" s="1"/>
  <c r="BB356"/>
  <c r="BO356" s="1"/>
  <c r="BC356"/>
  <c r="BP356" s="1"/>
  <c r="BD356"/>
  <c r="BQ356" s="1"/>
  <c r="BE356"/>
  <c r="BR356" s="1"/>
  <c r="BF356"/>
  <c r="BS356" s="1"/>
  <c r="BG356"/>
  <c r="BT356" s="1"/>
  <c r="BH356"/>
  <c r="BU356" s="1"/>
  <c r="AX357"/>
  <c r="BK357" s="1"/>
  <c r="AY357"/>
  <c r="BL357" s="1"/>
  <c r="AZ357"/>
  <c r="BM357" s="1"/>
  <c r="BA357"/>
  <c r="BN357" s="1"/>
  <c r="BB357"/>
  <c r="BO357" s="1"/>
  <c r="BC357"/>
  <c r="BP357" s="1"/>
  <c r="BD357"/>
  <c r="BQ357" s="1"/>
  <c r="BE357"/>
  <c r="BR357" s="1"/>
  <c r="BF357"/>
  <c r="BS357" s="1"/>
  <c r="BG357"/>
  <c r="BT357" s="1"/>
  <c r="BH357"/>
  <c r="BU357" s="1"/>
  <c r="AX358"/>
  <c r="BK358" s="1"/>
  <c r="AY358"/>
  <c r="BL358" s="1"/>
  <c r="AZ358"/>
  <c r="BM358" s="1"/>
  <c r="BA358"/>
  <c r="BN358" s="1"/>
  <c r="BB358"/>
  <c r="BO358" s="1"/>
  <c r="BC358"/>
  <c r="BP358" s="1"/>
  <c r="BD358"/>
  <c r="BQ358" s="1"/>
  <c r="BE358"/>
  <c r="BR358" s="1"/>
  <c r="BF358"/>
  <c r="BS358" s="1"/>
  <c r="BG358"/>
  <c r="BT358" s="1"/>
  <c r="BH358"/>
  <c r="BU358" s="1"/>
  <c r="AX359"/>
  <c r="BK359" s="1"/>
  <c r="AY359"/>
  <c r="BL359" s="1"/>
  <c r="AZ359"/>
  <c r="BM359" s="1"/>
  <c r="BA359"/>
  <c r="BN359" s="1"/>
  <c r="BB359"/>
  <c r="BO359" s="1"/>
  <c r="BC359"/>
  <c r="BP359" s="1"/>
  <c r="BD359"/>
  <c r="BQ359" s="1"/>
  <c r="BE359"/>
  <c r="BR359" s="1"/>
  <c r="BF359"/>
  <c r="BS359" s="1"/>
  <c r="BG359"/>
  <c r="BT359" s="1"/>
  <c r="BH359"/>
  <c r="BU359" s="1"/>
  <c r="AX360"/>
  <c r="BK360" s="1"/>
  <c r="AY360"/>
  <c r="BL360" s="1"/>
  <c r="AZ360"/>
  <c r="BM360" s="1"/>
  <c r="BA360"/>
  <c r="BN360" s="1"/>
  <c r="BB360"/>
  <c r="BO360" s="1"/>
  <c r="BC360"/>
  <c r="BP360" s="1"/>
  <c r="BD360"/>
  <c r="BQ360" s="1"/>
  <c r="BE360"/>
  <c r="BR360" s="1"/>
  <c r="BF360"/>
  <c r="BS360" s="1"/>
  <c r="BG360"/>
  <c r="BT360" s="1"/>
  <c r="BH360"/>
  <c r="BU360" s="1"/>
  <c r="AX361"/>
  <c r="BK361" s="1"/>
  <c r="AY361"/>
  <c r="BL361" s="1"/>
  <c r="AZ361"/>
  <c r="BM361" s="1"/>
  <c r="BA361"/>
  <c r="BN361" s="1"/>
  <c r="BB361"/>
  <c r="BO361" s="1"/>
  <c r="BC361"/>
  <c r="BP361" s="1"/>
  <c r="BD361"/>
  <c r="BQ361" s="1"/>
  <c r="BE361"/>
  <c r="BR361" s="1"/>
  <c r="BF361"/>
  <c r="BS361" s="1"/>
  <c r="BG361"/>
  <c r="BT361" s="1"/>
  <c r="BH361"/>
  <c r="BU361" s="1"/>
  <c r="AX362"/>
  <c r="BK362" s="1"/>
  <c r="AY362"/>
  <c r="BL362" s="1"/>
  <c r="AZ362"/>
  <c r="BM362" s="1"/>
  <c r="BA362"/>
  <c r="BN362" s="1"/>
  <c r="BB362"/>
  <c r="BO362" s="1"/>
  <c r="BC362"/>
  <c r="BP362" s="1"/>
  <c r="BD362"/>
  <c r="BQ362" s="1"/>
  <c r="BE362"/>
  <c r="BR362" s="1"/>
  <c r="BF362"/>
  <c r="BS362" s="1"/>
  <c r="BG362"/>
  <c r="BT362" s="1"/>
  <c r="BH362"/>
  <c r="BU362" s="1"/>
  <c r="AX363"/>
  <c r="BK363" s="1"/>
  <c r="AY363"/>
  <c r="BL363" s="1"/>
  <c r="AZ363"/>
  <c r="BM363" s="1"/>
  <c r="BA363"/>
  <c r="BN363" s="1"/>
  <c r="BB363"/>
  <c r="BO363" s="1"/>
  <c r="BC363"/>
  <c r="BP363" s="1"/>
  <c r="BD363"/>
  <c r="BQ363" s="1"/>
  <c r="BE363"/>
  <c r="BR363" s="1"/>
  <c r="BF363"/>
  <c r="BS363" s="1"/>
  <c r="BG363"/>
  <c r="BT363" s="1"/>
  <c r="BH363"/>
  <c r="BU363" s="1"/>
  <c r="AX364"/>
  <c r="BK364" s="1"/>
  <c r="AY364"/>
  <c r="BL364" s="1"/>
  <c r="AZ364"/>
  <c r="BM364" s="1"/>
  <c r="BA364"/>
  <c r="BN364" s="1"/>
  <c r="BB364"/>
  <c r="BO364" s="1"/>
  <c r="BC364"/>
  <c r="BP364" s="1"/>
  <c r="BD364"/>
  <c r="BQ364" s="1"/>
  <c r="BE364"/>
  <c r="BR364" s="1"/>
  <c r="BF364"/>
  <c r="BS364" s="1"/>
  <c r="BG364"/>
  <c r="BT364" s="1"/>
  <c r="BH364"/>
  <c r="BU364" s="1"/>
  <c r="AX365"/>
  <c r="BK365" s="1"/>
  <c r="AY365"/>
  <c r="BL365" s="1"/>
  <c r="AZ365"/>
  <c r="BM365" s="1"/>
  <c r="BA365"/>
  <c r="BN365" s="1"/>
  <c r="BB365"/>
  <c r="BO365" s="1"/>
  <c r="BC365"/>
  <c r="BP365" s="1"/>
  <c r="BD365"/>
  <c r="BQ365" s="1"/>
  <c r="BE365"/>
  <c r="BR365" s="1"/>
  <c r="BF365"/>
  <c r="BS365" s="1"/>
  <c r="BG365"/>
  <c r="BT365" s="1"/>
  <c r="BH365"/>
  <c r="BU365" s="1"/>
  <c r="AX366"/>
  <c r="BK366" s="1"/>
  <c r="AY366"/>
  <c r="BL366" s="1"/>
  <c r="AZ366"/>
  <c r="BM366" s="1"/>
  <c r="BA366"/>
  <c r="BN366" s="1"/>
  <c r="BB366"/>
  <c r="BO366" s="1"/>
  <c r="BC366"/>
  <c r="BP366" s="1"/>
  <c r="BD366"/>
  <c r="BQ366" s="1"/>
  <c r="BE366"/>
  <c r="BR366" s="1"/>
  <c r="BF366"/>
  <c r="BS366" s="1"/>
  <c r="BG366"/>
  <c r="BT366" s="1"/>
  <c r="BH366"/>
  <c r="BU366" s="1"/>
  <c r="AX367"/>
  <c r="BK367" s="1"/>
  <c r="AY367"/>
  <c r="BL367" s="1"/>
  <c r="AZ367"/>
  <c r="BM367" s="1"/>
  <c r="BA367"/>
  <c r="BN367" s="1"/>
  <c r="BB367"/>
  <c r="BO367" s="1"/>
  <c r="BC367"/>
  <c r="BP367" s="1"/>
  <c r="BD367"/>
  <c r="BQ367" s="1"/>
  <c r="BE367"/>
  <c r="BR367" s="1"/>
  <c r="BF367"/>
  <c r="BS367" s="1"/>
  <c r="BG367"/>
  <c r="BT367" s="1"/>
  <c r="BH367"/>
  <c r="BU367" s="1"/>
  <c r="AX368"/>
  <c r="BK368" s="1"/>
  <c r="AY368"/>
  <c r="BL368" s="1"/>
  <c r="AZ368"/>
  <c r="BM368" s="1"/>
  <c r="BA368"/>
  <c r="BN368" s="1"/>
  <c r="BB368"/>
  <c r="BO368" s="1"/>
  <c r="BC368"/>
  <c r="BP368" s="1"/>
  <c r="BD368"/>
  <c r="BQ368" s="1"/>
  <c r="BE368"/>
  <c r="BR368" s="1"/>
  <c r="BF368"/>
  <c r="BS368" s="1"/>
  <c r="BG368"/>
  <c r="BT368" s="1"/>
  <c r="BH368"/>
  <c r="BU368" s="1"/>
  <c r="AX369"/>
  <c r="BK369" s="1"/>
  <c r="AY369"/>
  <c r="BL369" s="1"/>
  <c r="AZ369"/>
  <c r="BM369" s="1"/>
  <c r="BA369"/>
  <c r="BN369" s="1"/>
  <c r="BB369"/>
  <c r="BO369" s="1"/>
  <c r="BC369"/>
  <c r="BP369" s="1"/>
  <c r="BD369"/>
  <c r="BQ369" s="1"/>
  <c r="BE369"/>
  <c r="BR369" s="1"/>
  <c r="BF369"/>
  <c r="BS369" s="1"/>
  <c r="BG369"/>
  <c r="BT369" s="1"/>
  <c r="BH369"/>
  <c r="BU369" s="1"/>
  <c r="AX370"/>
  <c r="BK370" s="1"/>
  <c r="AY370"/>
  <c r="BL370" s="1"/>
  <c r="AZ370"/>
  <c r="BM370" s="1"/>
  <c r="BA370"/>
  <c r="BN370" s="1"/>
  <c r="BB370"/>
  <c r="BO370" s="1"/>
  <c r="BC370"/>
  <c r="BP370" s="1"/>
  <c r="BD370"/>
  <c r="BQ370" s="1"/>
  <c r="BE370"/>
  <c r="BR370" s="1"/>
  <c r="BF370"/>
  <c r="BS370" s="1"/>
  <c r="BG370"/>
  <c r="BT370" s="1"/>
  <c r="BH370"/>
  <c r="BU370" s="1"/>
  <c r="AX371"/>
  <c r="BK371" s="1"/>
  <c r="AY371"/>
  <c r="BL371" s="1"/>
  <c r="AZ371"/>
  <c r="BM371" s="1"/>
  <c r="BA371"/>
  <c r="BN371" s="1"/>
  <c r="BB371"/>
  <c r="BO371" s="1"/>
  <c r="BC371"/>
  <c r="BP371" s="1"/>
  <c r="BD371"/>
  <c r="BQ371" s="1"/>
  <c r="BE371"/>
  <c r="BR371" s="1"/>
  <c r="BF371"/>
  <c r="BS371" s="1"/>
  <c r="BG371"/>
  <c r="BT371" s="1"/>
  <c r="BH371"/>
  <c r="BU371" s="1"/>
  <c r="AX372"/>
  <c r="BK372" s="1"/>
  <c r="AY372"/>
  <c r="BL372" s="1"/>
  <c r="AZ372"/>
  <c r="BM372" s="1"/>
  <c r="BA372"/>
  <c r="BN372" s="1"/>
  <c r="BB372"/>
  <c r="BO372" s="1"/>
  <c r="BC372"/>
  <c r="BP372" s="1"/>
  <c r="BD372"/>
  <c r="BQ372" s="1"/>
  <c r="BE372"/>
  <c r="BR372" s="1"/>
  <c r="BF372"/>
  <c r="BS372" s="1"/>
  <c r="BG372"/>
  <c r="BT372" s="1"/>
  <c r="BH372"/>
  <c r="BU372" s="1"/>
  <c r="AX373"/>
  <c r="BK373" s="1"/>
  <c r="AY373"/>
  <c r="BL373" s="1"/>
  <c r="AZ373"/>
  <c r="BM373" s="1"/>
  <c r="BA373"/>
  <c r="BN373" s="1"/>
  <c r="BB373"/>
  <c r="BO373" s="1"/>
  <c r="BC373"/>
  <c r="BP373" s="1"/>
  <c r="BD373"/>
  <c r="BQ373" s="1"/>
  <c r="BE373"/>
  <c r="BR373" s="1"/>
  <c r="BF373"/>
  <c r="BS373" s="1"/>
  <c r="BG373"/>
  <c r="BT373" s="1"/>
  <c r="BH373"/>
  <c r="BU373" s="1"/>
  <c r="AX374"/>
  <c r="BK374" s="1"/>
  <c r="AY374"/>
  <c r="BL374" s="1"/>
  <c r="AZ374"/>
  <c r="BM374" s="1"/>
  <c r="BA374"/>
  <c r="BN374" s="1"/>
  <c r="BB374"/>
  <c r="BO374" s="1"/>
  <c r="BC374"/>
  <c r="BP374" s="1"/>
  <c r="BD374"/>
  <c r="BQ374" s="1"/>
  <c r="BE374"/>
  <c r="BR374" s="1"/>
  <c r="BF374"/>
  <c r="BS374" s="1"/>
  <c r="BG374"/>
  <c r="BT374" s="1"/>
  <c r="BH374"/>
  <c r="BU374" s="1"/>
  <c r="AX375"/>
  <c r="BK375" s="1"/>
  <c r="AY375"/>
  <c r="BL375" s="1"/>
  <c r="AZ375"/>
  <c r="BM375" s="1"/>
  <c r="BA375"/>
  <c r="BN375" s="1"/>
  <c r="BB375"/>
  <c r="BO375" s="1"/>
  <c r="BC375"/>
  <c r="BP375" s="1"/>
  <c r="BD375"/>
  <c r="BQ375" s="1"/>
  <c r="BE375"/>
  <c r="BR375" s="1"/>
  <c r="BF375"/>
  <c r="BS375" s="1"/>
  <c r="BG375"/>
  <c r="BT375" s="1"/>
  <c r="BH375"/>
  <c r="BU375" s="1"/>
  <c r="AX376"/>
  <c r="BK376" s="1"/>
  <c r="AY376"/>
  <c r="BL376" s="1"/>
  <c r="AZ376"/>
  <c r="BM376" s="1"/>
  <c r="BA376"/>
  <c r="BN376" s="1"/>
  <c r="BB376"/>
  <c r="BO376" s="1"/>
  <c r="BC376"/>
  <c r="BP376" s="1"/>
  <c r="BD376"/>
  <c r="BQ376" s="1"/>
  <c r="BE376"/>
  <c r="BR376" s="1"/>
  <c r="BF376"/>
  <c r="BS376" s="1"/>
  <c r="BG376"/>
  <c r="BT376" s="1"/>
  <c r="BH376"/>
  <c r="BU376" s="1"/>
  <c r="AX377"/>
  <c r="BK377" s="1"/>
  <c r="AY377"/>
  <c r="BL377" s="1"/>
  <c r="AZ377"/>
  <c r="BM377" s="1"/>
  <c r="BA377"/>
  <c r="BN377" s="1"/>
  <c r="BB377"/>
  <c r="BO377" s="1"/>
  <c r="BC377"/>
  <c r="BP377" s="1"/>
  <c r="BD377"/>
  <c r="BQ377" s="1"/>
  <c r="BE377"/>
  <c r="BR377" s="1"/>
  <c r="BF377"/>
  <c r="BS377" s="1"/>
  <c r="BG377"/>
  <c r="BT377" s="1"/>
  <c r="BH377"/>
  <c r="BU377" s="1"/>
  <c r="AX378"/>
  <c r="BK378" s="1"/>
  <c r="AY378"/>
  <c r="BL378" s="1"/>
  <c r="AZ378"/>
  <c r="BM378" s="1"/>
  <c r="BA378"/>
  <c r="BN378" s="1"/>
  <c r="BB378"/>
  <c r="BO378" s="1"/>
  <c r="BC378"/>
  <c r="BP378" s="1"/>
  <c r="BD378"/>
  <c r="BQ378" s="1"/>
  <c r="BE378"/>
  <c r="BR378" s="1"/>
  <c r="BF378"/>
  <c r="BS378" s="1"/>
  <c r="BG378"/>
  <c r="BT378" s="1"/>
  <c r="BH378"/>
  <c r="BU378" s="1"/>
  <c r="AX379"/>
  <c r="BK379" s="1"/>
  <c r="AY379"/>
  <c r="BL379" s="1"/>
  <c r="AZ379"/>
  <c r="BM379" s="1"/>
  <c r="BA379"/>
  <c r="BN379" s="1"/>
  <c r="BB379"/>
  <c r="BO379" s="1"/>
  <c r="BC379"/>
  <c r="BP379" s="1"/>
  <c r="BD379"/>
  <c r="BQ379" s="1"/>
  <c r="BE379"/>
  <c r="BR379" s="1"/>
  <c r="BF379"/>
  <c r="BS379" s="1"/>
  <c r="BG379"/>
  <c r="BT379" s="1"/>
  <c r="BH379"/>
  <c r="BU379" s="1"/>
  <c r="AX380"/>
  <c r="BK380" s="1"/>
  <c r="AY380"/>
  <c r="BL380" s="1"/>
  <c r="AZ380"/>
  <c r="BM380" s="1"/>
  <c r="BA380"/>
  <c r="BN380" s="1"/>
  <c r="BB380"/>
  <c r="BO380" s="1"/>
  <c r="BC380"/>
  <c r="BP380" s="1"/>
  <c r="BD380"/>
  <c r="BQ380" s="1"/>
  <c r="BE380"/>
  <c r="BR380" s="1"/>
  <c r="BF380"/>
  <c r="BS380" s="1"/>
  <c r="BG380"/>
  <c r="BT380" s="1"/>
  <c r="BH380"/>
  <c r="BU380" s="1"/>
  <c r="AX381"/>
  <c r="BK381" s="1"/>
  <c r="AY381"/>
  <c r="BL381" s="1"/>
  <c r="AZ381"/>
  <c r="BM381" s="1"/>
  <c r="BA381"/>
  <c r="BN381" s="1"/>
  <c r="BB381"/>
  <c r="BO381" s="1"/>
  <c r="BC381"/>
  <c r="BP381" s="1"/>
  <c r="BD381"/>
  <c r="BQ381" s="1"/>
  <c r="BE381"/>
  <c r="BR381" s="1"/>
  <c r="BF381"/>
  <c r="BS381" s="1"/>
  <c r="BG381"/>
  <c r="BT381" s="1"/>
  <c r="BH381"/>
  <c r="BU381" s="1"/>
  <c r="AX382"/>
  <c r="BK382" s="1"/>
  <c r="AY382"/>
  <c r="BL382" s="1"/>
  <c r="AZ382"/>
  <c r="BM382" s="1"/>
  <c r="BA382"/>
  <c r="BN382" s="1"/>
  <c r="BB382"/>
  <c r="BO382" s="1"/>
  <c r="BC382"/>
  <c r="BP382" s="1"/>
  <c r="BD382"/>
  <c r="BQ382" s="1"/>
  <c r="BE382"/>
  <c r="BR382" s="1"/>
  <c r="BF382"/>
  <c r="BS382" s="1"/>
  <c r="BG382"/>
  <c r="BT382" s="1"/>
  <c r="BH382"/>
  <c r="BU382" s="1"/>
  <c r="AX383"/>
  <c r="BK383" s="1"/>
  <c r="AY383"/>
  <c r="BL383" s="1"/>
  <c r="AZ383"/>
  <c r="BM383" s="1"/>
  <c r="BA383"/>
  <c r="BN383" s="1"/>
  <c r="BB383"/>
  <c r="BO383" s="1"/>
  <c r="BC383"/>
  <c r="BP383" s="1"/>
  <c r="BD383"/>
  <c r="BQ383" s="1"/>
  <c r="BE383"/>
  <c r="BR383" s="1"/>
  <c r="BF383"/>
  <c r="BS383" s="1"/>
  <c r="BG383"/>
  <c r="BT383" s="1"/>
  <c r="BH383"/>
  <c r="BU383" s="1"/>
  <c r="AX384"/>
  <c r="BK384" s="1"/>
  <c r="AY384"/>
  <c r="BL384" s="1"/>
  <c r="AZ384"/>
  <c r="BM384" s="1"/>
  <c r="BA384"/>
  <c r="BN384" s="1"/>
  <c r="BB384"/>
  <c r="BO384" s="1"/>
  <c r="BC384"/>
  <c r="BP384" s="1"/>
  <c r="BD384"/>
  <c r="BQ384" s="1"/>
  <c r="BE384"/>
  <c r="BR384" s="1"/>
  <c r="BF384"/>
  <c r="BS384" s="1"/>
  <c r="BG384"/>
  <c r="BT384" s="1"/>
  <c r="BH384"/>
  <c r="BU384" s="1"/>
  <c r="AX385"/>
  <c r="BK385" s="1"/>
  <c r="AY385"/>
  <c r="BL385" s="1"/>
  <c r="AZ385"/>
  <c r="BM385" s="1"/>
  <c r="BA385"/>
  <c r="BN385" s="1"/>
  <c r="BB385"/>
  <c r="BO385" s="1"/>
  <c r="BC385"/>
  <c r="BP385" s="1"/>
  <c r="BD385"/>
  <c r="BQ385" s="1"/>
  <c r="BE385"/>
  <c r="BR385" s="1"/>
  <c r="BF385"/>
  <c r="BS385" s="1"/>
  <c r="BG385"/>
  <c r="BT385" s="1"/>
  <c r="BH385"/>
  <c r="BU385" s="1"/>
  <c r="AX386"/>
  <c r="BK386" s="1"/>
  <c r="AY386"/>
  <c r="BL386" s="1"/>
  <c r="AZ386"/>
  <c r="BM386" s="1"/>
  <c r="BA386"/>
  <c r="BN386" s="1"/>
  <c r="BB386"/>
  <c r="BO386" s="1"/>
  <c r="BC386"/>
  <c r="BP386" s="1"/>
  <c r="BD386"/>
  <c r="BQ386" s="1"/>
  <c r="BE386"/>
  <c r="BR386" s="1"/>
  <c r="BF386"/>
  <c r="BS386" s="1"/>
  <c r="BG386"/>
  <c r="BT386" s="1"/>
  <c r="BH386"/>
  <c r="BU386" s="1"/>
  <c r="AX387"/>
  <c r="BK387" s="1"/>
  <c r="AY387"/>
  <c r="BL387" s="1"/>
  <c r="AZ387"/>
  <c r="BM387" s="1"/>
  <c r="BA387"/>
  <c r="BN387" s="1"/>
  <c r="BB387"/>
  <c r="BO387" s="1"/>
  <c r="BC387"/>
  <c r="BP387" s="1"/>
  <c r="BD387"/>
  <c r="BQ387" s="1"/>
  <c r="BE387"/>
  <c r="BR387" s="1"/>
  <c r="BF387"/>
  <c r="BS387" s="1"/>
  <c r="BG387"/>
  <c r="BT387" s="1"/>
  <c r="BH387"/>
  <c r="BU387" s="1"/>
  <c r="AX388"/>
  <c r="BK388" s="1"/>
  <c r="AY388"/>
  <c r="BL388" s="1"/>
  <c r="AZ388"/>
  <c r="BM388" s="1"/>
  <c r="BA388"/>
  <c r="BN388" s="1"/>
  <c r="BB388"/>
  <c r="BO388" s="1"/>
  <c r="BC388"/>
  <c r="BP388" s="1"/>
  <c r="BD388"/>
  <c r="BQ388" s="1"/>
  <c r="BE388"/>
  <c r="BR388" s="1"/>
  <c r="BF388"/>
  <c r="BS388" s="1"/>
  <c r="BG388"/>
  <c r="BT388" s="1"/>
  <c r="BH388"/>
  <c r="BU388" s="1"/>
  <c r="AX389"/>
  <c r="BK389" s="1"/>
  <c r="AY389"/>
  <c r="BL389" s="1"/>
  <c r="AZ389"/>
  <c r="BM389" s="1"/>
  <c r="BA389"/>
  <c r="BN389" s="1"/>
  <c r="BB389"/>
  <c r="BO389" s="1"/>
  <c r="BC389"/>
  <c r="BP389" s="1"/>
  <c r="BD389"/>
  <c r="BQ389" s="1"/>
  <c r="BE389"/>
  <c r="BR389" s="1"/>
  <c r="BF389"/>
  <c r="BS389" s="1"/>
  <c r="BG389"/>
  <c r="BT389" s="1"/>
  <c r="BH389"/>
  <c r="BU389" s="1"/>
  <c r="AX390"/>
  <c r="BK390" s="1"/>
  <c r="AY390"/>
  <c r="BL390" s="1"/>
  <c r="AZ390"/>
  <c r="BM390" s="1"/>
  <c r="BA390"/>
  <c r="BN390" s="1"/>
  <c r="BB390"/>
  <c r="BO390" s="1"/>
  <c r="BC390"/>
  <c r="BP390" s="1"/>
  <c r="BD390"/>
  <c r="BQ390" s="1"/>
  <c r="BE390"/>
  <c r="BR390" s="1"/>
  <c r="BF390"/>
  <c r="BS390" s="1"/>
  <c r="BG390"/>
  <c r="BT390" s="1"/>
  <c r="BH390"/>
  <c r="BU390" s="1"/>
  <c r="AX391"/>
  <c r="BK391" s="1"/>
  <c r="AY391"/>
  <c r="BL391" s="1"/>
  <c r="AZ391"/>
  <c r="BM391" s="1"/>
  <c r="BA391"/>
  <c r="BN391" s="1"/>
  <c r="BB391"/>
  <c r="BO391" s="1"/>
  <c r="BC391"/>
  <c r="BP391" s="1"/>
  <c r="BD391"/>
  <c r="BQ391" s="1"/>
  <c r="BE391"/>
  <c r="BR391" s="1"/>
  <c r="BF391"/>
  <c r="BS391" s="1"/>
  <c r="BG391"/>
  <c r="BT391" s="1"/>
  <c r="BH391"/>
  <c r="BU391" s="1"/>
  <c r="AX392"/>
  <c r="BK392" s="1"/>
  <c r="AY392"/>
  <c r="BL392" s="1"/>
  <c r="AZ392"/>
  <c r="BM392" s="1"/>
  <c r="BA392"/>
  <c r="BN392" s="1"/>
  <c r="BB392"/>
  <c r="BO392" s="1"/>
  <c r="BC392"/>
  <c r="BP392" s="1"/>
  <c r="BD392"/>
  <c r="BQ392" s="1"/>
  <c r="BE392"/>
  <c r="BR392" s="1"/>
  <c r="BF392"/>
  <c r="BS392" s="1"/>
  <c r="BG392"/>
  <c r="BT392" s="1"/>
  <c r="BH392"/>
  <c r="BU392" s="1"/>
  <c r="AX393"/>
  <c r="BK393" s="1"/>
  <c r="AY393"/>
  <c r="BL393" s="1"/>
  <c r="AZ393"/>
  <c r="BM393" s="1"/>
  <c r="BA393"/>
  <c r="BN393" s="1"/>
  <c r="BB393"/>
  <c r="BO393" s="1"/>
  <c r="BC393"/>
  <c r="BP393" s="1"/>
  <c r="BD393"/>
  <c r="BQ393" s="1"/>
  <c r="BE393"/>
  <c r="BR393" s="1"/>
  <c r="BF393"/>
  <c r="BS393" s="1"/>
  <c r="BG393"/>
  <c r="BT393" s="1"/>
  <c r="BH393"/>
  <c r="BU393" s="1"/>
  <c r="AX394"/>
  <c r="BK394" s="1"/>
  <c r="AY394"/>
  <c r="BL394" s="1"/>
  <c r="AZ394"/>
  <c r="BM394" s="1"/>
  <c r="BA394"/>
  <c r="BN394" s="1"/>
  <c r="BB394"/>
  <c r="BO394" s="1"/>
  <c r="BC394"/>
  <c r="BP394" s="1"/>
  <c r="BD394"/>
  <c r="BQ394" s="1"/>
  <c r="BE394"/>
  <c r="BR394" s="1"/>
  <c r="BF394"/>
  <c r="BS394" s="1"/>
  <c r="BG394"/>
  <c r="BT394" s="1"/>
  <c r="BH394"/>
  <c r="BU394" s="1"/>
  <c r="AX395"/>
  <c r="BK395" s="1"/>
  <c r="AY395"/>
  <c r="BL395" s="1"/>
  <c r="AZ395"/>
  <c r="BM395" s="1"/>
  <c r="BA395"/>
  <c r="BN395" s="1"/>
  <c r="BB395"/>
  <c r="BO395" s="1"/>
  <c r="BC395"/>
  <c r="BP395" s="1"/>
  <c r="BD395"/>
  <c r="BQ395" s="1"/>
  <c r="BE395"/>
  <c r="BR395" s="1"/>
  <c r="BF395"/>
  <c r="BS395" s="1"/>
  <c r="BG395"/>
  <c r="BT395" s="1"/>
  <c r="BH395"/>
  <c r="BU395" s="1"/>
  <c r="AX396"/>
  <c r="BK396" s="1"/>
  <c r="AY396"/>
  <c r="BL396" s="1"/>
  <c r="AZ396"/>
  <c r="BM396" s="1"/>
  <c r="BA396"/>
  <c r="BN396" s="1"/>
  <c r="BB396"/>
  <c r="BO396" s="1"/>
  <c r="BC396"/>
  <c r="BP396" s="1"/>
  <c r="BD396"/>
  <c r="BQ396" s="1"/>
  <c r="BE396"/>
  <c r="BR396" s="1"/>
  <c r="BF396"/>
  <c r="BS396" s="1"/>
  <c r="BG396"/>
  <c r="BT396" s="1"/>
  <c r="BH396"/>
  <c r="BU396" s="1"/>
  <c r="AX397"/>
  <c r="BK397" s="1"/>
  <c r="AY397"/>
  <c r="BL397" s="1"/>
  <c r="AZ397"/>
  <c r="BM397" s="1"/>
  <c r="BA397"/>
  <c r="BN397" s="1"/>
  <c r="BB397"/>
  <c r="BO397" s="1"/>
  <c r="BC397"/>
  <c r="BP397" s="1"/>
  <c r="BD397"/>
  <c r="BQ397" s="1"/>
  <c r="BE397"/>
  <c r="BR397" s="1"/>
  <c r="BF397"/>
  <c r="BS397" s="1"/>
  <c r="BG397"/>
  <c r="BT397" s="1"/>
  <c r="BH397"/>
  <c r="BU397" s="1"/>
  <c r="AX398"/>
  <c r="BK398" s="1"/>
  <c r="AY398"/>
  <c r="BL398" s="1"/>
  <c r="AZ398"/>
  <c r="BM398" s="1"/>
  <c r="BA398"/>
  <c r="BN398" s="1"/>
  <c r="BB398"/>
  <c r="BO398" s="1"/>
  <c r="BC398"/>
  <c r="BP398" s="1"/>
  <c r="BD398"/>
  <c r="BQ398" s="1"/>
  <c r="BE398"/>
  <c r="BR398" s="1"/>
  <c r="BF398"/>
  <c r="BS398" s="1"/>
  <c r="BG398"/>
  <c r="BT398" s="1"/>
  <c r="BH398"/>
  <c r="BU398" s="1"/>
  <c r="AX399"/>
  <c r="BK399" s="1"/>
  <c r="AY399"/>
  <c r="BL399" s="1"/>
  <c r="AZ399"/>
  <c r="BM399" s="1"/>
  <c r="BA399"/>
  <c r="BN399" s="1"/>
  <c r="BB399"/>
  <c r="BO399" s="1"/>
  <c r="BC399"/>
  <c r="BP399" s="1"/>
  <c r="BD399"/>
  <c r="BQ399" s="1"/>
  <c r="BE399"/>
  <c r="BR399" s="1"/>
  <c r="BF399"/>
  <c r="BS399" s="1"/>
  <c r="BG399"/>
  <c r="BT399" s="1"/>
  <c r="BH399"/>
  <c r="BU399" s="1"/>
  <c r="AX400"/>
  <c r="BK400" s="1"/>
  <c r="AY400"/>
  <c r="BL400" s="1"/>
  <c r="AZ400"/>
  <c r="BM400" s="1"/>
  <c r="BA400"/>
  <c r="BN400" s="1"/>
  <c r="BB400"/>
  <c r="BO400" s="1"/>
  <c r="BC400"/>
  <c r="BP400" s="1"/>
  <c r="BD400"/>
  <c r="BQ400" s="1"/>
  <c r="BE400"/>
  <c r="BR400" s="1"/>
  <c r="BF400"/>
  <c r="BS400" s="1"/>
  <c r="BG400"/>
  <c r="BT400" s="1"/>
  <c r="BH400"/>
  <c r="BU400" s="1"/>
  <c r="AX401"/>
  <c r="BK401" s="1"/>
  <c r="AY401"/>
  <c r="BL401" s="1"/>
  <c r="AZ401"/>
  <c r="BM401" s="1"/>
  <c r="BA401"/>
  <c r="BN401" s="1"/>
  <c r="BB401"/>
  <c r="BO401" s="1"/>
  <c r="BC401"/>
  <c r="BP401" s="1"/>
  <c r="BD401"/>
  <c r="BQ401" s="1"/>
  <c r="BE401"/>
  <c r="BR401" s="1"/>
  <c r="BF401"/>
  <c r="BS401" s="1"/>
  <c r="BG401"/>
  <c r="BT401" s="1"/>
  <c r="BH401"/>
  <c r="BU401" s="1"/>
  <c r="AX402"/>
  <c r="BK402" s="1"/>
  <c r="AY402"/>
  <c r="BL402" s="1"/>
  <c r="AZ402"/>
  <c r="BM402" s="1"/>
  <c r="BA402"/>
  <c r="BN402" s="1"/>
  <c r="BB402"/>
  <c r="BO402" s="1"/>
  <c r="BC402"/>
  <c r="BP402" s="1"/>
  <c r="BD402"/>
  <c r="BQ402" s="1"/>
  <c r="BE402"/>
  <c r="BR402" s="1"/>
  <c r="BF402"/>
  <c r="BS402" s="1"/>
  <c r="BG402"/>
  <c r="BT402" s="1"/>
  <c r="BH402"/>
  <c r="BU402" s="1"/>
  <c r="AX403"/>
  <c r="BK403" s="1"/>
  <c r="AY403"/>
  <c r="BL403" s="1"/>
  <c r="AZ403"/>
  <c r="BM403" s="1"/>
  <c r="BA403"/>
  <c r="BN403" s="1"/>
  <c r="BB403"/>
  <c r="BO403" s="1"/>
  <c r="BC403"/>
  <c r="BP403" s="1"/>
  <c r="BD403"/>
  <c r="BQ403" s="1"/>
  <c r="BE403"/>
  <c r="BR403" s="1"/>
  <c r="BF403"/>
  <c r="BS403" s="1"/>
  <c r="BG403"/>
  <c r="BT403" s="1"/>
  <c r="BH403"/>
  <c r="BU403" s="1"/>
  <c r="AX404"/>
  <c r="BK404" s="1"/>
  <c r="AY404"/>
  <c r="BL404" s="1"/>
  <c r="AZ404"/>
  <c r="BM404" s="1"/>
  <c r="BA404"/>
  <c r="BN404" s="1"/>
  <c r="BB404"/>
  <c r="BO404" s="1"/>
  <c r="BC404"/>
  <c r="BP404" s="1"/>
  <c r="BD404"/>
  <c r="BQ404" s="1"/>
  <c r="BE404"/>
  <c r="BR404" s="1"/>
  <c r="BF404"/>
  <c r="BS404" s="1"/>
  <c r="BG404"/>
  <c r="BT404" s="1"/>
  <c r="BH404"/>
  <c r="BU404" s="1"/>
  <c r="AX405"/>
  <c r="BK405" s="1"/>
  <c r="AY405"/>
  <c r="BL405" s="1"/>
  <c r="AZ405"/>
  <c r="BM405" s="1"/>
  <c r="BA405"/>
  <c r="BN405" s="1"/>
  <c r="BB405"/>
  <c r="BO405" s="1"/>
  <c r="BC405"/>
  <c r="BP405" s="1"/>
  <c r="BD405"/>
  <c r="BQ405" s="1"/>
  <c r="BE405"/>
  <c r="BR405" s="1"/>
  <c r="BF405"/>
  <c r="BS405" s="1"/>
  <c r="BG405"/>
  <c r="BT405" s="1"/>
  <c r="BH405"/>
  <c r="BU405" s="1"/>
  <c r="AX406"/>
  <c r="BK406" s="1"/>
  <c r="AY406"/>
  <c r="BL406" s="1"/>
  <c r="AZ406"/>
  <c r="BM406" s="1"/>
  <c r="BA406"/>
  <c r="BN406" s="1"/>
  <c r="BB406"/>
  <c r="BO406" s="1"/>
  <c r="BC406"/>
  <c r="BP406" s="1"/>
  <c r="BD406"/>
  <c r="BQ406" s="1"/>
  <c r="BE406"/>
  <c r="BR406" s="1"/>
  <c r="BF406"/>
  <c r="BS406" s="1"/>
  <c r="BG406"/>
  <c r="BT406" s="1"/>
  <c r="BH406"/>
  <c r="BU406" s="1"/>
  <c r="AX407"/>
  <c r="BK407" s="1"/>
  <c r="AY407"/>
  <c r="BL407" s="1"/>
  <c r="AZ407"/>
  <c r="BM407" s="1"/>
  <c r="BA407"/>
  <c r="BN407" s="1"/>
  <c r="BB407"/>
  <c r="BO407" s="1"/>
  <c r="BC407"/>
  <c r="BP407" s="1"/>
  <c r="BD407"/>
  <c r="BQ407" s="1"/>
  <c r="BE407"/>
  <c r="BR407" s="1"/>
  <c r="BF407"/>
  <c r="BS407" s="1"/>
  <c r="BG407"/>
  <c r="BT407" s="1"/>
  <c r="BH407"/>
  <c r="BU407" s="1"/>
  <c r="AX408"/>
  <c r="BK408" s="1"/>
  <c r="AY408"/>
  <c r="BL408" s="1"/>
  <c r="AZ408"/>
  <c r="BM408" s="1"/>
  <c r="BA408"/>
  <c r="BN408" s="1"/>
  <c r="BB408"/>
  <c r="BO408" s="1"/>
  <c r="BC408"/>
  <c r="BP408" s="1"/>
  <c r="BD408"/>
  <c r="BQ408" s="1"/>
  <c r="BE408"/>
  <c r="BR408" s="1"/>
  <c r="BF408"/>
  <c r="BS408" s="1"/>
  <c r="BG408"/>
  <c r="BT408" s="1"/>
  <c r="BH408"/>
  <c r="BU408" s="1"/>
  <c r="AX409"/>
  <c r="BK409" s="1"/>
  <c r="AY409"/>
  <c r="BL409" s="1"/>
  <c r="AZ409"/>
  <c r="BM409" s="1"/>
  <c r="BA409"/>
  <c r="BN409" s="1"/>
  <c r="BB409"/>
  <c r="BO409" s="1"/>
  <c r="BC409"/>
  <c r="BP409" s="1"/>
  <c r="BD409"/>
  <c r="BQ409" s="1"/>
  <c r="BE409"/>
  <c r="BR409" s="1"/>
  <c r="BF409"/>
  <c r="BS409" s="1"/>
  <c r="BG409"/>
  <c r="BT409" s="1"/>
  <c r="BH409"/>
  <c r="BU409" s="1"/>
  <c r="AX410"/>
  <c r="BK410" s="1"/>
  <c r="AY410"/>
  <c r="BL410" s="1"/>
  <c r="AZ410"/>
  <c r="BM410" s="1"/>
  <c r="BA410"/>
  <c r="BN410" s="1"/>
  <c r="BB410"/>
  <c r="BO410" s="1"/>
  <c r="BC410"/>
  <c r="BP410" s="1"/>
  <c r="BD410"/>
  <c r="BQ410" s="1"/>
  <c r="BE410"/>
  <c r="BR410" s="1"/>
  <c r="BF410"/>
  <c r="BS410" s="1"/>
  <c r="BG410"/>
  <c r="BT410" s="1"/>
  <c r="BH410"/>
  <c r="BU410" s="1"/>
  <c r="AX411"/>
  <c r="BK411" s="1"/>
  <c r="AY411"/>
  <c r="BL411" s="1"/>
  <c r="AZ411"/>
  <c r="BM411" s="1"/>
  <c r="BA411"/>
  <c r="BN411" s="1"/>
  <c r="BB411"/>
  <c r="BO411" s="1"/>
  <c r="BC411"/>
  <c r="BP411" s="1"/>
  <c r="BD411"/>
  <c r="BQ411" s="1"/>
  <c r="BE411"/>
  <c r="BR411" s="1"/>
  <c r="BF411"/>
  <c r="BS411" s="1"/>
  <c r="BG411"/>
  <c r="BT411" s="1"/>
  <c r="BH411"/>
  <c r="BU411" s="1"/>
  <c r="AX412"/>
  <c r="BK412" s="1"/>
  <c r="AY412"/>
  <c r="BL412" s="1"/>
  <c r="AZ412"/>
  <c r="BM412" s="1"/>
  <c r="BA412"/>
  <c r="BN412" s="1"/>
  <c r="BB412"/>
  <c r="BO412" s="1"/>
  <c r="BC412"/>
  <c r="BP412" s="1"/>
  <c r="BD412"/>
  <c r="BQ412" s="1"/>
  <c r="BE412"/>
  <c r="BR412" s="1"/>
  <c r="BF412"/>
  <c r="BS412" s="1"/>
  <c r="BG412"/>
  <c r="BT412" s="1"/>
  <c r="BH412"/>
  <c r="BU412" s="1"/>
  <c r="AX413"/>
  <c r="BK413" s="1"/>
  <c r="AY413"/>
  <c r="BL413" s="1"/>
  <c r="AZ413"/>
  <c r="BM413" s="1"/>
  <c r="BA413"/>
  <c r="BN413" s="1"/>
  <c r="BB413"/>
  <c r="BO413" s="1"/>
  <c r="BC413"/>
  <c r="BP413" s="1"/>
  <c r="BD413"/>
  <c r="BQ413" s="1"/>
  <c r="BE413"/>
  <c r="BR413" s="1"/>
  <c r="BF413"/>
  <c r="BS413" s="1"/>
  <c r="BG413"/>
  <c r="BT413" s="1"/>
  <c r="BH413"/>
  <c r="BU413" s="1"/>
  <c r="AX414"/>
  <c r="BK414" s="1"/>
  <c r="AY414"/>
  <c r="BL414" s="1"/>
  <c r="AZ414"/>
  <c r="BM414" s="1"/>
  <c r="BA414"/>
  <c r="BN414" s="1"/>
  <c r="BB414"/>
  <c r="BO414" s="1"/>
  <c r="BC414"/>
  <c r="BP414" s="1"/>
  <c r="BD414"/>
  <c r="BQ414" s="1"/>
  <c r="BE414"/>
  <c r="BR414" s="1"/>
  <c r="BF414"/>
  <c r="BS414" s="1"/>
  <c r="BG414"/>
  <c r="BT414" s="1"/>
  <c r="BH414"/>
  <c r="BU414" s="1"/>
  <c r="AX415"/>
  <c r="BK415" s="1"/>
  <c r="AY415"/>
  <c r="BL415" s="1"/>
  <c r="AZ415"/>
  <c r="BM415" s="1"/>
  <c r="BA415"/>
  <c r="BN415" s="1"/>
  <c r="BB415"/>
  <c r="BO415" s="1"/>
  <c r="BC415"/>
  <c r="BP415" s="1"/>
  <c r="BD415"/>
  <c r="BQ415" s="1"/>
  <c r="BE415"/>
  <c r="BR415" s="1"/>
  <c r="BF415"/>
  <c r="BS415" s="1"/>
  <c r="BG415"/>
  <c r="BT415" s="1"/>
  <c r="BH415"/>
  <c r="BU415" s="1"/>
  <c r="AX416"/>
  <c r="BK416" s="1"/>
  <c r="AY416"/>
  <c r="BL416" s="1"/>
  <c r="AZ416"/>
  <c r="BM416" s="1"/>
  <c r="BA416"/>
  <c r="BN416" s="1"/>
  <c r="BB416"/>
  <c r="BO416" s="1"/>
  <c r="BC416"/>
  <c r="BP416" s="1"/>
  <c r="BD416"/>
  <c r="BQ416" s="1"/>
  <c r="BE416"/>
  <c r="BR416" s="1"/>
  <c r="BF416"/>
  <c r="BS416" s="1"/>
  <c r="BG416"/>
  <c r="BT416" s="1"/>
  <c r="BH416"/>
  <c r="BU416" s="1"/>
  <c r="AX417"/>
  <c r="BK417" s="1"/>
  <c r="AY417"/>
  <c r="BL417" s="1"/>
  <c r="AZ417"/>
  <c r="BM417" s="1"/>
  <c r="BA417"/>
  <c r="BN417" s="1"/>
  <c r="BB417"/>
  <c r="BO417" s="1"/>
  <c r="BC417"/>
  <c r="BP417" s="1"/>
  <c r="BD417"/>
  <c r="BQ417" s="1"/>
  <c r="BE417"/>
  <c r="BR417" s="1"/>
  <c r="BF417"/>
  <c r="BS417" s="1"/>
  <c r="BG417"/>
  <c r="BT417" s="1"/>
  <c r="BH417"/>
  <c r="BU417" s="1"/>
  <c r="AX418"/>
  <c r="BK418" s="1"/>
  <c r="AY418"/>
  <c r="BL418" s="1"/>
  <c r="AZ418"/>
  <c r="BM418" s="1"/>
  <c r="BA418"/>
  <c r="BN418" s="1"/>
  <c r="BB418"/>
  <c r="BO418" s="1"/>
  <c r="BC418"/>
  <c r="BP418" s="1"/>
  <c r="BD418"/>
  <c r="BQ418" s="1"/>
  <c r="BE418"/>
  <c r="BR418" s="1"/>
  <c r="BF418"/>
  <c r="BS418" s="1"/>
  <c r="BG418"/>
  <c r="BT418" s="1"/>
  <c r="BH418"/>
  <c r="BU418" s="1"/>
  <c r="AX419"/>
  <c r="BK419" s="1"/>
  <c r="AY419"/>
  <c r="BL419" s="1"/>
  <c r="AZ419"/>
  <c r="BM419" s="1"/>
  <c r="BA419"/>
  <c r="BN419" s="1"/>
  <c r="BB419"/>
  <c r="BO419" s="1"/>
  <c r="BC419"/>
  <c r="BP419" s="1"/>
  <c r="BD419"/>
  <c r="BQ419" s="1"/>
  <c r="BE419"/>
  <c r="BR419" s="1"/>
  <c r="BF419"/>
  <c r="BS419" s="1"/>
  <c r="BG419"/>
  <c r="BT419" s="1"/>
  <c r="BH419"/>
  <c r="BU419" s="1"/>
  <c r="AX420"/>
  <c r="BK420" s="1"/>
  <c r="AY420"/>
  <c r="BL420" s="1"/>
  <c r="AZ420"/>
  <c r="BM420" s="1"/>
  <c r="BA420"/>
  <c r="BN420" s="1"/>
  <c r="BB420"/>
  <c r="BO420" s="1"/>
  <c r="BC420"/>
  <c r="BP420" s="1"/>
  <c r="BD420"/>
  <c r="BQ420" s="1"/>
  <c r="BE420"/>
  <c r="BR420" s="1"/>
  <c r="BF420"/>
  <c r="BS420" s="1"/>
  <c r="BG420"/>
  <c r="BT420" s="1"/>
  <c r="BH420"/>
  <c r="BU420" s="1"/>
  <c r="AX421"/>
  <c r="BK421" s="1"/>
  <c r="AY421"/>
  <c r="BL421" s="1"/>
  <c r="AZ421"/>
  <c r="BM421" s="1"/>
  <c r="BA421"/>
  <c r="BN421" s="1"/>
  <c r="BB421"/>
  <c r="BO421" s="1"/>
  <c r="BC421"/>
  <c r="BP421" s="1"/>
  <c r="BD421"/>
  <c r="BQ421" s="1"/>
  <c r="BE421"/>
  <c r="BR421" s="1"/>
  <c r="BF421"/>
  <c r="BS421" s="1"/>
  <c r="BG421"/>
  <c r="BT421" s="1"/>
  <c r="BH421"/>
  <c r="BU421" s="1"/>
  <c r="AX422"/>
  <c r="BK422" s="1"/>
  <c r="AY422"/>
  <c r="BL422" s="1"/>
  <c r="AZ422"/>
  <c r="BM422" s="1"/>
  <c r="BA422"/>
  <c r="BN422" s="1"/>
  <c r="BB422"/>
  <c r="BO422" s="1"/>
  <c r="BC422"/>
  <c r="BP422" s="1"/>
  <c r="BD422"/>
  <c r="BQ422" s="1"/>
  <c r="BE422"/>
  <c r="BR422" s="1"/>
  <c r="BF422"/>
  <c r="BS422" s="1"/>
  <c r="BG422"/>
  <c r="BT422" s="1"/>
  <c r="BH422"/>
  <c r="BU422" s="1"/>
  <c r="AX423"/>
  <c r="BK423" s="1"/>
  <c r="AY423"/>
  <c r="BL423" s="1"/>
  <c r="AZ423"/>
  <c r="BM423" s="1"/>
  <c r="BA423"/>
  <c r="BN423" s="1"/>
  <c r="BB423"/>
  <c r="BO423" s="1"/>
  <c r="BC423"/>
  <c r="BP423" s="1"/>
  <c r="BD423"/>
  <c r="BQ423" s="1"/>
  <c r="BE423"/>
  <c r="BR423" s="1"/>
  <c r="BF423"/>
  <c r="BS423" s="1"/>
  <c r="BG423"/>
  <c r="BT423" s="1"/>
  <c r="BH423"/>
  <c r="BU423" s="1"/>
  <c r="AX424"/>
  <c r="BK424" s="1"/>
  <c r="AY424"/>
  <c r="BL424" s="1"/>
  <c r="AZ424"/>
  <c r="BM424" s="1"/>
  <c r="BA424"/>
  <c r="BN424" s="1"/>
  <c r="BB424"/>
  <c r="BO424" s="1"/>
  <c r="BC424"/>
  <c r="BP424" s="1"/>
  <c r="BD424"/>
  <c r="BQ424" s="1"/>
  <c r="BE424"/>
  <c r="BR424" s="1"/>
  <c r="BF424"/>
  <c r="BS424" s="1"/>
  <c r="BG424"/>
  <c r="BT424" s="1"/>
  <c r="BH424"/>
  <c r="BU424" s="1"/>
  <c r="AX425"/>
  <c r="BK425" s="1"/>
  <c r="AY425"/>
  <c r="BL425" s="1"/>
  <c r="AZ425"/>
  <c r="BM425" s="1"/>
  <c r="BA425"/>
  <c r="BN425" s="1"/>
  <c r="BB425"/>
  <c r="BO425" s="1"/>
  <c r="BC425"/>
  <c r="BP425" s="1"/>
  <c r="BD425"/>
  <c r="BQ425" s="1"/>
  <c r="BE425"/>
  <c r="BR425" s="1"/>
  <c r="BF425"/>
  <c r="BS425" s="1"/>
  <c r="BG425"/>
  <c r="BT425" s="1"/>
  <c r="BH425"/>
  <c r="BU425" s="1"/>
  <c r="AX426"/>
  <c r="BK426" s="1"/>
  <c r="AY426"/>
  <c r="BL426" s="1"/>
  <c r="AZ426"/>
  <c r="BM426" s="1"/>
  <c r="BA426"/>
  <c r="BN426" s="1"/>
  <c r="BB426"/>
  <c r="BO426" s="1"/>
  <c r="BC426"/>
  <c r="BP426" s="1"/>
  <c r="BD426"/>
  <c r="BQ426" s="1"/>
  <c r="BE426"/>
  <c r="BR426" s="1"/>
  <c r="BF426"/>
  <c r="BS426" s="1"/>
  <c r="BG426"/>
  <c r="BT426" s="1"/>
  <c r="BH426"/>
  <c r="BU426" s="1"/>
  <c r="AX427"/>
  <c r="BK427" s="1"/>
  <c r="AY427"/>
  <c r="BL427" s="1"/>
  <c r="AZ427"/>
  <c r="BM427" s="1"/>
  <c r="BA427"/>
  <c r="BN427" s="1"/>
  <c r="BB427"/>
  <c r="BO427" s="1"/>
  <c r="BC427"/>
  <c r="BP427" s="1"/>
  <c r="BD427"/>
  <c r="BQ427" s="1"/>
  <c r="BE427"/>
  <c r="BR427" s="1"/>
  <c r="BF427"/>
  <c r="BS427" s="1"/>
  <c r="BG427"/>
  <c r="BT427" s="1"/>
  <c r="BH427"/>
  <c r="BU427" s="1"/>
  <c r="AX428"/>
  <c r="BK428" s="1"/>
  <c r="AY428"/>
  <c r="BL428" s="1"/>
  <c r="AZ428"/>
  <c r="BM428" s="1"/>
  <c r="BA428"/>
  <c r="BN428" s="1"/>
  <c r="BB428"/>
  <c r="BO428" s="1"/>
  <c r="BC428"/>
  <c r="BP428" s="1"/>
  <c r="BD428"/>
  <c r="BQ428" s="1"/>
  <c r="BE428"/>
  <c r="BR428" s="1"/>
  <c r="BF428"/>
  <c r="BS428" s="1"/>
  <c r="BG428"/>
  <c r="BT428" s="1"/>
  <c r="BH428"/>
  <c r="BU428" s="1"/>
  <c r="AX429"/>
  <c r="BK429" s="1"/>
  <c r="AY429"/>
  <c r="BL429" s="1"/>
  <c r="AZ429"/>
  <c r="BM429" s="1"/>
  <c r="BA429"/>
  <c r="BN429" s="1"/>
  <c r="BB429"/>
  <c r="BO429" s="1"/>
  <c r="BC429"/>
  <c r="BP429" s="1"/>
  <c r="BD429"/>
  <c r="BQ429" s="1"/>
  <c r="BE429"/>
  <c r="BR429" s="1"/>
  <c r="BF429"/>
  <c r="BS429" s="1"/>
  <c r="BG429"/>
  <c r="BT429" s="1"/>
  <c r="BH429"/>
  <c r="BU429" s="1"/>
  <c r="AX430"/>
  <c r="BK430" s="1"/>
  <c r="AY430"/>
  <c r="BL430" s="1"/>
  <c r="AZ430"/>
  <c r="BM430" s="1"/>
  <c r="BA430"/>
  <c r="BN430" s="1"/>
  <c r="BB430"/>
  <c r="BO430" s="1"/>
  <c r="BC430"/>
  <c r="BP430" s="1"/>
  <c r="BD430"/>
  <c r="BQ430" s="1"/>
  <c r="BE430"/>
  <c r="BR430" s="1"/>
  <c r="BF430"/>
  <c r="BS430" s="1"/>
  <c r="BG430"/>
  <c r="BT430" s="1"/>
  <c r="BH430"/>
  <c r="BU430" s="1"/>
  <c r="AX431"/>
  <c r="BK431" s="1"/>
  <c r="AY431"/>
  <c r="BL431" s="1"/>
  <c r="AZ431"/>
  <c r="BM431" s="1"/>
  <c r="BA431"/>
  <c r="BN431" s="1"/>
  <c r="BB431"/>
  <c r="BO431" s="1"/>
  <c r="BC431"/>
  <c r="BP431" s="1"/>
  <c r="BD431"/>
  <c r="BQ431" s="1"/>
  <c r="BE431"/>
  <c r="BR431" s="1"/>
  <c r="BF431"/>
  <c r="BS431" s="1"/>
  <c r="BG431"/>
  <c r="BT431" s="1"/>
  <c r="BH431"/>
  <c r="BU431" s="1"/>
  <c r="AX432"/>
  <c r="BK432" s="1"/>
  <c r="AY432"/>
  <c r="BL432" s="1"/>
  <c r="AZ432"/>
  <c r="BM432" s="1"/>
  <c r="BA432"/>
  <c r="BN432" s="1"/>
  <c r="BB432"/>
  <c r="BO432" s="1"/>
  <c r="BC432"/>
  <c r="BP432" s="1"/>
  <c r="BD432"/>
  <c r="BQ432" s="1"/>
  <c r="BE432"/>
  <c r="BR432" s="1"/>
  <c r="BF432"/>
  <c r="BS432" s="1"/>
  <c r="BG432"/>
  <c r="BT432" s="1"/>
  <c r="BH432"/>
  <c r="BU432" s="1"/>
  <c r="AX433"/>
  <c r="BK433" s="1"/>
  <c r="AY433"/>
  <c r="BL433" s="1"/>
  <c r="AZ433"/>
  <c r="BM433" s="1"/>
  <c r="BA433"/>
  <c r="BN433" s="1"/>
  <c r="BB433"/>
  <c r="BO433" s="1"/>
  <c r="BC433"/>
  <c r="BP433" s="1"/>
  <c r="BD433"/>
  <c r="BQ433" s="1"/>
  <c r="BE433"/>
  <c r="BR433" s="1"/>
  <c r="BF433"/>
  <c r="BS433" s="1"/>
  <c r="BG433"/>
  <c r="BT433" s="1"/>
  <c r="BH433"/>
  <c r="BU433" s="1"/>
  <c r="AX434"/>
  <c r="BK434" s="1"/>
  <c r="AY434"/>
  <c r="BL434" s="1"/>
  <c r="AZ434"/>
  <c r="BM434" s="1"/>
  <c r="BA434"/>
  <c r="BN434" s="1"/>
  <c r="BB434"/>
  <c r="BO434" s="1"/>
  <c r="BC434"/>
  <c r="BP434" s="1"/>
  <c r="BD434"/>
  <c r="BQ434" s="1"/>
  <c r="BE434"/>
  <c r="BR434" s="1"/>
  <c r="BF434"/>
  <c r="BS434" s="1"/>
  <c r="BG434"/>
  <c r="BT434" s="1"/>
  <c r="BH434"/>
  <c r="BU434" s="1"/>
  <c r="AX435"/>
  <c r="BK435" s="1"/>
  <c r="AY435"/>
  <c r="BL435" s="1"/>
  <c r="AZ435"/>
  <c r="BM435" s="1"/>
  <c r="BA435"/>
  <c r="BN435" s="1"/>
  <c r="BB435"/>
  <c r="BO435" s="1"/>
  <c r="BC435"/>
  <c r="BP435" s="1"/>
  <c r="BD435"/>
  <c r="BQ435" s="1"/>
  <c r="BE435"/>
  <c r="BR435" s="1"/>
  <c r="BF435"/>
  <c r="BS435" s="1"/>
  <c r="BG435"/>
  <c r="BT435" s="1"/>
  <c r="BH435"/>
  <c r="BU435" s="1"/>
  <c r="AY36"/>
  <c r="BL36" s="1"/>
  <c r="AZ36"/>
  <c r="BM36" s="1"/>
  <c r="BA36"/>
  <c r="BN36" s="1"/>
  <c r="BB36"/>
  <c r="BO36" s="1"/>
  <c r="BC36"/>
  <c r="BP36" s="1"/>
  <c r="BD36"/>
  <c r="BQ36" s="1"/>
  <c r="BE36"/>
  <c r="BR36" s="1"/>
  <c r="BF36"/>
  <c r="BS36" s="1"/>
  <c r="BG36"/>
  <c r="BT36" s="1"/>
  <c r="BH36"/>
  <c r="BU36" s="1"/>
  <c r="AX36"/>
  <c r="BK36" s="1"/>
  <c r="BD44" l="1"/>
  <c r="BQ44" s="1"/>
  <c r="AY42"/>
  <c r="BL42" s="1"/>
  <c r="BE41"/>
  <c r="BR41" s="1"/>
  <c r="BD39"/>
  <c r="BQ39" s="1"/>
  <c r="BE38"/>
  <c r="BR38" s="1"/>
  <c r="AX45"/>
  <c r="BK45" s="1"/>
  <c r="AZ43"/>
  <c r="BM43" s="1"/>
  <c r="BA41"/>
  <c r="BN41" s="1"/>
  <c r="BB37"/>
  <c r="BO37" s="1"/>
  <c r="BB45"/>
  <c r="BO45" s="1"/>
  <c r="AZ52"/>
  <c r="BM52" s="1"/>
  <c r="AY51"/>
  <c r="BL51" s="1"/>
  <c r="AY50"/>
  <c r="BL50" s="1"/>
  <c r="BA49"/>
  <c r="BN49" s="1"/>
  <c r="AZ48"/>
  <c r="BM48" s="1"/>
  <c r="AY47"/>
  <c r="BL47" s="1"/>
  <c r="AY46"/>
  <c r="BL46" s="1"/>
  <c r="BA45"/>
  <c r="BN45" s="1"/>
  <c r="AZ44"/>
  <c r="BM44" s="1"/>
  <c r="AY43"/>
  <c r="BL43" s="1"/>
  <c r="AX42"/>
  <c r="BK42" s="1"/>
  <c r="AX41"/>
  <c r="BK41" s="1"/>
  <c r="CG41" s="1"/>
  <c r="AX38"/>
  <c r="BK38" s="1"/>
  <c r="BC50"/>
  <c r="BP50" s="1"/>
  <c r="BC47"/>
  <c r="BP47" s="1"/>
  <c r="BC46"/>
  <c r="BP46" s="1"/>
  <c r="CC46" s="1"/>
  <c r="BC43"/>
  <c r="BP43" s="1"/>
  <c r="BB42"/>
  <c r="BO42" s="1"/>
  <c r="BB41"/>
  <c r="BO41" s="1"/>
  <c r="AZ40"/>
  <c r="BM40" s="1"/>
  <c r="BA37"/>
  <c r="BN37" s="1"/>
  <c r="BC42"/>
  <c r="BP42" s="1"/>
  <c r="BA39"/>
  <c r="BN39" s="1"/>
  <c r="BB38"/>
  <c r="BO38" s="1"/>
  <c r="AY37"/>
  <c r="BL37" s="1"/>
  <c r="BA70"/>
  <c r="BN70" s="1"/>
  <c r="AZ69"/>
  <c r="BM69" s="1"/>
  <c r="BZ69" s="1"/>
  <c r="BC68"/>
  <c r="BP68" s="1"/>
  <c r="AY68"/>
  <c r="BL68" s="1"/>
  <c r="BB67"/>
  <c r="BO67" s="1"/>
  <c r="AX67"/>
  <c r="BK67" s="1"/>
  <c r="CD67" s="1"/>
  <c r="BA66"/>
  <c r="BN66" s="1"/>
  <c r="CA66" s="1"/>
  <c r="AZ65"/>
  <c r="BM65" s="1"/>
  <c r="BZ65" s="1"/>
  <c r="BC64"/>
  <c r="BP64" s="1"/>
  <c r="AY64"/>
  <c r="BL64" s="1"/>
  <c r="BB63"/>
  <c r="BO63" s="1"/>
  <c r="AX63"/>
  <c r="BK63" s="1"/>
  <c r="CH63" s="1"/>
  <c r="BA62"/>
  <c r="BN62" s="1"/>
  <c r="CA62" s="1"/>
  <c r="AZ61"/>
  <c r="BM61" s="1"/>
  <c r="BZ61" s="1"/>
  <c r="BC60"/>
  <c r="BP60" s="1"/>
  <c r="AY60"/>
  <c r="BL60" s="1"/>
  <c r="BB59"/>
  <c r="BO59" s="1"/>
  <c r="AX59"/>
  <c r="BK59" s="1"/>
  <c r="BZ59" s="1"/>
  <c r="BA58"/>
  <c r="BN58" s="1"/>
  <c r="AZ57"/>
  <c r="BM57" s="1"/>
  <c r="BZ57" s="1"/>
  <c r="BC56"/>
  <c r="BP56" s="1"/>
  <c r="AY56"/>
  <c r="BL56" s="1"/>
  <c r="BB55"/>
  <c r="BO55" s="1"/>
  <c r="AX55"/>
  <c r="BK55" s="1"/>
  <c r="CD55" s="1"/>
  <c r="BA54"/>
  <c r="BN54" s="1"/>
  <c r="CA54" s="1"/>
  <c r="AZ53"/>
  <c r="BM53" s="1"/>
  <c r="BZ53" s="1"/>
  <c r="BC52"/>
  <c r="BP52" s="1"/>
  <c r="AY52"/>
  <c r="BL52" s="1"/>
  <c r="BB51"/>
  <c r="BO51" s="1"/>
  <c r="AX51"/>
  <c r="BK51" s="1"/>
  <c r="BA50"/>
  <c r="BN50" s="1"/>
  <c r="CA50" s="1"/>
  <c r="AZ49"/>
  <c r="BM49" s="1"/>
  <c r="BZ49" s="1"/>
  <c r="BC48"/>
  <c r="BP48" s="1"/>
  <c r="AY48"/>
  <c r="BL48" s="1"/>
  <c r="BB47"/>
  <c r="BO47" s="1"/>
  <c r="AX47"/>
  <c r="BK47" s="1"/>
  <c r="BA46"/>
  <c r="BN46" s="1"/>
  <c r="CA46" s="1"/>
  <c r="AZ45"/>
  <c r="BM45" s="1"/>
  <c r="BZ45" s="1"/>
  <c r="BC44"/>
  <c r="BP44" s="1"/>
  <c r="AY44"/>
  <c r="BL44" s="1"/>
  <c r="BB43"/>
  <c r="BO43" s="1"/>
  <c r="AX43"/>
  <c r="BK43" s="1"/>
  <c r="BZ43" s="1"/>
  <c r="BA42"/>
  <c r="BN42" s="1"/>
  <c r="AZ41"/>
  <c r="BM41" s="1"/>
  <c r="BB40"/>
  <c r="BO40" s="1"/>
  <c r="CB40" s="1"/>
  <c r="AY39"/>
  <c r="BL39" s="1"/>
  <c r="AZ38"/>
  <c r="BM38" s="1"/>
  <c r="BC37"/>
  <c r="BP37" s="1"/>
  <c r="AX37"/>
  <c r="BK37" s="1"/>
  <c r="CD37" s="1"/>
  <c r="AZ37"/>
  <c r="BM37" s="1"/>
  <c r="BC73"/>
  <c r="BP73" s="1"/>
  <c r="CC73" s="1"/>
  <c r="AY73"/>
  <c r="BL73" s="1"/>
  <c r="BB72"/>
  <c r="BO72" s="1"/>
  <c r="AX72"/>
  <c r="BK72" s="1"/>
  <c r="CD72" s="1"/>
  <c r="BA71"/>
  <c r="BN71" s="1"/>
  <c r="AZ70"/>
  <c r="BM70" s="1"/>
  <c r="BZ70" s="1"/>
  <c r="BC69"/>
  <c r="BP69" s="1"/>
  <c r="CC69" s="1"/>
  <c r="AY69"/>
  <c r="BL69" s="1"/>
  <c r="BB68"/>
  <c r="BO68" s="1"/>
  <c r="AX68"/>
  <c r="BK68" s="1"/>
  <c r="CG68" s="1"/>
  <c r="BA67"/>
  <c r="BN67" s="1"/>
  <c r="AZ66"/>
  <c r="BM66" s="1"/>
  <c r="BZ66" s="1"/>
  <c r="BC65"/>
  <c r="BP65" s="1"/>
  <c r="AY65"/>
  <c r="BL65" s="1"/>
  <c r="BB64"/>
  <c r="BO64" s="1"/>
  <c r="AX64"/>
  <c r="BK64" s="1"/>
  <c r="BZ64" s="1"/>
  <c r="BA63"/>
  <c r="BN63" s="1"/>
  <c r="AZ62"/>
  <c r="BM62" s="1"/>
  <c r="BZ62" s="1"/>
  <c r="BC61"/>
  <c r="BP61" s="1"/>
  <c r="AY61"/>
  <c r="BL61" s="1"/>
  <c r="BB60"/>
  <c r="BO60" s="1"/>
  <c r="AX60"/>
  <c r="BK60" s="1"/>
  <c r="CD60" s="1"/>
  <c r="BA59"/>
  <c r="BN59" s="1"/>
  <c r="AZ58"/>
  <c r="BM58" s="1"/>
  <c r="BC57"/>
  <c r="BP57" s="1"/>
  <c r="AY57"/>
  <c r="BL57" s="1"/>
  <c r="BB56"/>
  <c r="BO56" s="1"/>
  <c r="AX56"/>
  <c r="BK56" s="1"/>
  <c r="CG56" s="1"/>
  <c r="BA55"/>
  <c r="BN55" s="1"/>
  <c r="AZ54"/>
  <c r="BM54" s="1"/>
  <c r="BZ54" s="1"/>
  <c r="BC53"/>
  <c r="BP53" s="1"/>
  <c r="CC53" s="1"/>
  <c r="AY53"/>
  <c r="BL53" s="1"/>
  <c r="BB52"/>
  <c r="BO52" s="1"/>
  <c r="AX52"/>
  <c r="BK52" s="1"/>
  <c r="CD52" s="1"/>
  <c r="BA51"/>
  <c r="BN51" s="1"/>
  <c r="AZ50"/>
  <c r="BM50" s="1"/>
  <c r="BZ50" s="1"/>
  <c r="BC49"/>
  <c r="BP49" s="1"/>
  <c r="CC49" s="1"/>
  <c r="AY49"/>
  <c r="BL49" s="1"/>
  <c r="BB48"/>
  <c r="BO48" s="1"/>
  <c r="AX48"/>
  <c r="BK48" s="1"/>
  <c r="BA47"/>
  <c r="BN47" s="1"/>
  <c r="AZ46"/>
  <c r="BM46" s="1"/>
  <c r="BZ46" s="1"/>
  <c r="BC45"/>
  <c r="BP45" s="1"/>
  <c r="CC45" s="1"/>
  <c r="AY45"/>
  <c r="BL45" s="1"/>
  <c r="BB44"/>
  <c r="BO44" s="1"/>
  <c r="AX44"/>
  <c r="BK44" s="1"/>
  <c r="CG44" s="1"/>
  <c r="BA43"/>
  <c r="BN43" s="1"/>
  <c r="AZ42"/>
  <c r="BM42" s="1"/>
  <c r="BC41"/>
  <c r="BP41" s="1"/>
  <c r="CC41" s="1"/>
  <c r="AY41"/>
  <c r="BL41" s="1"/>
  <c r="BA40"/>
  <c r="BN40" s="1"/>
  <c r="CA40" s="1"/>
  <c r="BC39"/>
  <c r="BP39" s="1"/>
  <c r="AY38"/>
  <c r="BL38" s="1"/>
  <c r="BC40"/>
  <c r="BP40" s="1"/>
  <c r="CC40" s="1"/>
  <c r="AY40"/>
  <c r="BL40" s="1"/>
  <c r="BB39"/>
  <c r="BO39" s="1"/>
  <c r="AX39"/>
  <c r="BK39" s="1"/>
  <c r="BA38"/>
  <c r="BN38" s="1"/>
  <c r="CH140"/>
  <c r="CG321"/>
  <c r="CC293"/>
  <c r="CG257"/>
  <c r="CC229"/>
  <c r="CC221"/>
  <c r="CE243"/>
  <c r="CA207"/>
  <c r="CE183"/>
  <c r="CA155"/>
  <c r="CG305"/>
  <c r="CG289"/>
  <c r="CG241"/>
  <c r="CG225"/>
  <c r="CB254"/>
  <c r="CF234"/>
  <c r="CB98"/>
  <c r="CA432"/>
  <c r="CE432"/>
  <c r="CB432"/>
  <c r="CF432"/>
  <c r="CC432"/>
  <c r="CG432"/>
  <c r="CD432"/>
  <c r="CH432"/>
  <c r="BZ432"/>
  <c r="CA420"/>
  <c r="CE420"/>
  <c r="CB420"/>
  <c r="CF420"/>
  <c r="CC420"/>
  <c r="CG420"/>
  <c r="BZ420"/>
  <c r="CD420"/>
  <c r="CH420"/>
  <c r="CA408"/>
  <c r="CE408"/>
  <c r="CB408"/>
  <c r="CF408"/>
  <c r="CC408"/>
  <c r="CG408"/>
  <c r="BZ408"/>
  <c r="CD408"/>
  <c r="CH408"/>
  <c r="CA396"/>
  <c r="CE396"/>
  <c r="CB396"/>
  <c r="CF396"/>
  <c r="CC396"/>
  <c r="CG396"/>
  <c r="CH396"/>
  <c r="BZ396"/>
  <c r="CD396"/>
  <c r="CA388"/>
  <c r="CE388"/>
  <c r="CB388"/>
  <c r="CF388"/>
  <c r="CC388"/>
  <c r="CG388"/>
  <c r="BZ388"/>
  <c r="CD388"/>
  <c r="CH388"/>
  <c r="CA380"/>
  <c r="CE380"/>
  <c r="CB380"/>
  <c r="CF380"/>
  <c r="CC380"/>
  <c r="CG380"/>
  <c r="CH380"/>
  <c r="BZ380"/>
  <c r="CD380"/>
  <c r="CA376"/>
  <c r="CE376"/>
  <c r="CB376"/>
  <c r="CF376"/>
  <c r="CC376"/>
  <c r="CG376"/>
  <c r="BZ376"/>
  <c r="CD376"/>
  <c r="CH376"/>
  <c r="CA372"/>
  <c r="CE372"/>
  <c r="CB372"/>
  <c r="CF372"/>
  <c r="CC372"/>
  <c r="CG372"/>
  <c r="BZ372"/>
  <c r="CD372"/>
  <c r="CH372"/>
  <c r="CA360"/>
  <c r="CE360"/>
  <c r="CB360"/>
  <c r="CF360"/>
  <c r="CC360"/>
  <c r="CG360"/>
  <c r="BZ360"/>
  <c r="CD360"/>
  <c r="CH360"/>
  <c r="CA348"/>
  <c r="CE348"/>
  <c r="CB348"/>
  <c r="CF348"/>
  <c r="CC348"/>
  <c r="CG348"/>
  <c r="CH348"/>
  <c r="BZ348"/>
  <c r="CD348"/>
  <c r="CA328"/>
  <c r="CE328"/>
  <c r="CB328"/>
  <c r="CF328"/>
  <c r="CC328"/>
  <c r="CG328"/>
  <c r="BZ328"/>
  <c r="CD328"/>
  <c r="CH328"/>
  <c r="CA312"/>
  <c r="CE312"/>
  <c r="CB312"/>
  <c r="CF312"/>
  <c r="CC312"/>
  <c r="CG312"/>
  <c r="BZ312"/>
  <c r="CD312"/>
  <c r="CH312"/>
  <c r="CA296"/>
  <c r="CE296"/>
  <c r="CB296"/>
  <c r="CF296"/>
  <c r="CC296"/>
  <c r="CG296"/>
  <c r="BZ296"/>
  <c r="CD296"/>
  <c r="CH296"/>
  <c r="CA288"/>
  <c r="CE288"/>
  <c r="CB288"/>
  <c r="CF288"/>
  <c r="CC288"/>
  <c r="CG288"/>
  <c r="CD288"/>
  <c r="CH288"/>
  <c r="BZ288"/>
  <c r="BZ433"/>
  <c r="CD433"/>
  <c r="CH433"/>
  <c r="CA433"/>
  <c r="CE433"/>
  <c r="CB433"/>
  <c r="CF433"/>
  <c r="CC433"/>
  <c r="CG433"/>
  <c r="BZ429"/>
  <c r="CD429"/>
  <c r="CH429"/>
  <c r="CA429"/>
  <c r="CE429"/>
  <c r="CB429"/>
  <c r="CF429"/>
  <c r="CC429"/>
  <c r="CG429"/>
  <c r="BZ425"/>
  <c r="CD425"/>
  <c r="CH425"/>
  <c r="CA425"/>
  <c r="CE425"/>
  <c r="CB425"/>
  <c r="CF425"/>
  <c r="CC425"/>
  <c r="CG425"/>
  <c r="BZ421"/>
  <c r="CD421"/>
  <c r="CH421"/>
  <c r="CA421"/>
  <c r="CE421"/>
  <c r="CB421"/>
  <c r="CF421"/>
  <c r="CG421"/>
  <c r="CC421"/>
  <c r="BZ417"/>
  <c r="CD417"/>
  <c r="CH417"/>
  <c r="CA417"/>
  <c r="CE417"/>
  <c r="CB417"/>
  <c r="CF417"/>
  <c r="CC417"/>
  <c r="CG417"/>
  <c r="BZ413"/>
  <c r="CD413"/>
  <c r="CH413"/>
  <c r="CA413"/>
  <c r="CE413"/>
  <c r="CB413"/>
  <c r="CF413"/>
  <c r="CC413"/>
  <c r="CG413"/>
  <c r="BZ409"/>
  <c r="CD409"/>
  <c r="CH409"/>
  <c r="CA409"/>
  <c r="CE409"/>
  <c r="CB409"/>
  <c r="CF409"/>
  <c r="CC409"/>
  <c r="CG409"/>
  <c r="BZ405"/>
  <c r="CD405"/>
  <c r="CH405"/>
  <c r="CA405"/>
  <c r="CE405"/>
  <c r="CB405"/>
  <c r="CF405"/>
  <c r="CG405"/>
  <c r="CC405"/>
  <c r="BZ401"/>
  <c r="CD401"/>
  <c r="CH401"/>
  <c r="CA401"/>
  <c r="CE401"/>
  <c r="CB401"/>
  <c r="CF401"/>
  <c r="CC401"/>
  <c r="CG401"/>
  <c r="BZ397"/>
  <c r="CD397"/>
  <c r="CH397"/>
  <c r="CA397"/>
  <c r="CE397"/>
  <c r="CB397"/>
  <c r="CF397"/>
  <c r="CC397"/>
  <c r="CG397"/>
  <c r="BZ393"/>
  <c r="CD393"/>
  <c r="CH393"/>
  <c r="CA393"/>
  <c r="CE393"/>
  <c r="CB393"/>
  <c r="CF393"/>
  <c r="CC393"/>
  <c r="CG393"/>
  <c r="BZ389"/>
  <c r="CD389"/>
  <c r="CH389"/>
  <c r="CA389"/>
  <c r="CE389"/>
  <c r="CB389"/>
  <c r="CF389"/>
  <c r="CG389"/>
  <c r="CC389"/>
  <c r="BZ385"/>
  <c r="CD385"/>
  <c r="CH385"/>
  <c r="CA385"/>
  <c r="CE385"/>
  <c r="CB385"/>
  <c r="CF385"/>
  <c r="CC385"/>
  <c r="CG385"/>
  <c r="BZ381"/>
  <c r="CD381"/>
  <c r="CH381"/>
  <c r="CA381"/>
  <c r="CE381"/>
  <c r="CB381"/>
  <c r="CF381"/>
  <c r="CC381"/>
  <c r="CG381"/>
  <c r="BZ377"/>
  <c r="CD377"/>
  <c r="CH377"/>
  <c r="CA377"/>
  <c r="CE377"/>
  <c r="CB377"/>
  <c r="CF377"/>
  <c r="CC377"/>
  <c r="CG377"/>
  <c r="BZ373"/>
  <c r="CD373"/>
  <c r="CH373"/>
  <c r="CA373"/>
  <c r="CE373"/>
  <c r="CB373"/>
  <c r="CF373"/>
  <c r="CG373"/>
  <c r="CC373"/>
  <c r="BZ369"/>
  <c r="CD369"/>
  <c r="CH369"/>
  <c r="CA369"/>
  <c r="CE369"/>
  <c r="CB369"/>
  <c r="CF369"/>
  <c r="CC369"/>
  <c r="CG369"/>
  <c r="BZ365"/>
  <c r="CD365"/>
  <c r="CH365"/>
  <c r="CA365"/>
  <c r="CE365"/>
  <c r="CB365"/>
  <c r="CF365"/>
  <c r="CC365"/>
  <c r="CG365"/>
  <c r="BZ361"/>
  <c r="CD361"/>
  <c r="CH361"/>
  <c r="CA361"/>
  <c r="CE361"/>
  <c r="CB361"/>
  <c r="CF361"/>
  <c r="CC361"/>
  <c r="CG361"/>
  <c r="BZ357"/>
  <c r="CD357"/>
  <c r="CH357"/>
  <c r="CA357"/>
  <c r="CE357"/>
  <c r="CB357"/>
  <c r="CF357"/>
  <c r="CG357"/>
  <c r="CC357"/>
  <c r="BZ353"/>
  <c r="CD353"/>
  <c r="CH353"/>
  <c r="CA353"/>
  <c r="CE353"/>
  <c r="CB353"/>
  <c r="CF353"/>
  <c r="CC353"/>
  <c r="CG353"/>
  <c r="BZ349"/>
  <c r="CD349"/>
  <c r="CH349"/>
  <c r="CA349"/>
  <c r="CE349"/>
  <c r="CB349"/>
  <c r="CF349"/>
  <c r="CC349"/>
  <c r="CG349"/>
  <c r="CC341"/>
  <c r="CC325"/>
  <c r="CC277"/>
  <c r="CC261"/>
  <c r="CG217"/>
  <c r="CG197"/>
  <c r="CC169"/>
  <c r="CB57"/>
  <c r="CF57"/>
  <c r="CC57"/>
  <c r="CG57"/>
  <c r="CD57"/>
  <c r="CH57"/>
  <c r="CA57"/>
  <c r="CE57"/>
  <c r="CA41"/>
  <c r="CA391"/>
  <c r="CA428"/>
  <c r="CE428"/>
  <c r="CB428"/>
  <c r="CF428"/>
  <c r="CC428"/>
  <c r="CG428"/>
  <c r="CH428"/>
  <c r="BZ428"/>
  <c r="CD428"/>
  <c r="CE36"/>
  <c r="CC430"/>
  <c r="CG430"/>
  <c r="BZ430"/>
  <c r="CD430"/>
  <c r="CH430"/>
  <c r="CA430"/>
  <c r="CE430"/>
  <c r="CF430"/>
  <c r="CB430"/>
  <c r="CC426"/>
  <c r="CG426"/>
  <c r="BZ426"/>
  <c r="CD426"/>
  <c r="CH426"/>
  <c r="CA426"/>
  <c r="CE426"/>
  <c r="CB426"/>
  <c r="CF426"/>
  <c r="CC414"/>
  <c r="CG414"/>
  <c r="BZ414"/>
  <c r="CD414"/>
  <c r="CH414"/>
  <c r="CA414"/>
  <c r="CE414"/>
  <c r="CF414"/>
  <c r="CB414"/>
  <c r="CC406"/>
  <c r="CG406"/>
  <c r="BZ406"/>
  <c r="CD406"/>
  <c r="CH406"/>
  <c r="CA406"/>
  <c r="CE406"/>
  <c r="CB406"/>
  <c r="CF406"/>
  <c r="CC398"/>
  <c r="CG398"/>
  <c r="BZ398"/>
  <c r="CD398"/>
  <c r="CH398"/>
  <c r="CA398"/>
  <c r="CE398"/>
  <c r="CF398"/>
  <c r="CB398"/>
  <c r="CC390"/>
  <c r="CG390"/>
  <c r="BZ390"/>
  <c r="CD390"/>
  <c r="CH390"/>
  <c r="CA390"/>
  <c r="CE390"/>
  <c r="CB390"/>
  <c r="CF390"/>
  <c r="CC386"/>
  <c r="CG386"/>
  <c r="BZ386"/>
  <c r="CD386"/>
  <c r="CH386"/>
  <c r="CA386"/>
  <c r="CE386"/>
  <c r="CB386"/>
  <c r="CF386"/>
  <c r="CC382"/>
  <c r="CG382"/>
  <c r="BZ382"/>
  <c r="CD382"/>
  <c r="CH382"/>
  <c r="CA382"/>
  <c r="CE382"/>
  <c r="CF382"/>
  <c r="CB382"/>
  <c r="CC374"/>
  <c r="CG374"/>
  <c r="BZ374"/>
  <c r="CD374"/>
  <c r="CH374"/>
  <c r="CA374"/>
  <c r="CE374"/>
  <c r="CB374"/>
  <c r="CF374"/>
  <c r="CC370"/>
  <c r="CG370"/>
  <c r="BZ370"/>
  <c r="CD370"/>
  <c r="CH370"/>
  <c r="CA370"/>
  <c r="CE370"/>
  <c r="CB370"/>
  <c r="CF370"/>
  <c r="CC362"/>
  <c r="CG362"/>
  <c r="BZ362"/>
  <c r="CD362"/>
  <c r="CH362"/>
  <c r="CA362"/>
  <c r="CE362"/>
  <c r="CB362"/>
  <c r="CF362"/>
  <c r="CC358"/>
  <c r="CG358"/>
  <c r="BZ358"/>
  <c r="CD358"/>
  <c r="CH358"/>
  <c r="CA358"/>
  <c r="CE358"/>
  <c r="CB358"/>
  <c r="CF358"/>
  <c r="CC346"/>
  <c r="CG346"/>
  <c r="BZ346"/>
  <c r="CD346"/>
  <c r="CH346"/>
  <c r="CA346"/>
  <c r="CE346"/>
  <c r="CB346"/>
  <c r="CF346"/>
  <c r="CC342"/>
  <c r="CG342"/>
  <c r="BZ342"/>
  <c r="CD342"/>
  <c r="CH342"/>
  <c r="CA342"/>
  <c r="CE342"/>
  <c r="CB342"/>
  <c r="CF342"/>
  <c r="CC338"/>
  <c r="CG338"/>
  <c r="BZ338"/>
  <c r="CD338"/>
  <c r="CH338"/>
  <c r="CA338"/>
  <c r="CE338"/>
  <c r="CB338"/>
  <c r="CF338"/>
  <c r="CC334"/>
  <c r="CG334"/>
  <c r="BZ334"/>
  <c r="CD334"/>
  <c r="CH334"/>
  <c r="CA334"/>
  <c r="CE334"/>
  <c r="CF334"/>
  <c r="CB334"/>
  <c r="CC330"/>
  <c r="CG330"/>
  <c r="BZ330"/>
  <c r="CD330"/>
  <c r="CH330"/>
  <c r="CA330"/>
  <c r="CE330"/>
  <c r="CB330"/>
  <c r="CF330"/>
  <c r="CC326"/>
  <c r="CG326"/>
  <c r="BZ326"/>
  <c r="CD326"/>
  <c r="CH326"/>
  <c r="CA326"/>
  <c r="CE326"/>
  <c r="CB326"/>
  <c r="CF326"/>
  <c r="CC322"/>
  <c r="CG322"/>
  <c r="BZ322"/>
  <c r="CD322"/>
  <c r="CH322"/>
  <c r="CA322"/>
  <c r="CE322"/>
  <c r="CB322"/>
  <c r="CF322"/>
  <c r="CC318"/>
  <c r="CG318"/>
  <c r="BZ318"/>
  <c r="CD318"/>
  <c r="CH318"/>
  <c r="CA318"/>
  <c r="CE318"/>
  <c r="CF318"/>
  <c r="CB318"/>
  <c r="CC314"/>
  <c r="CG314"/>
  <c r="BZ314"/>
  <c r="CD314"/>
  <c r="CH314"/>
  <c r="CA314"/>
  <c r="CE314"/>
  <c r="CB314"/>
  <c r="CF314"/>
  <c r="CC310"/>
  <c r="CG310"/>
  <c r="BZ310"/>
  <c r="CD310"/>
  <c r="CH310"/>
  <c r="CA310"/>
  <c r="CE310"/>
  <c r="CB310"/>
  <c r="CF310"/>
  <c r="CC306"/>
  <c r="CG306"/>
  <c r="BZ306"/>
  <c r="CD306"/>
  <c r="CH306"/>
  <c r="CA306"/>
  <c r="CE306"/>
  <c r="CB306"/>
  <c r="CF306"/>
  <c r="CC302"/>
  <c r="CG302"/>
  <c r="BZ302"/>
  <c r="CD302"/>
  <c r="CH302"/>
  <c r="CA302"/>
  <c r="CE302"/>
  <c r="CF302"/>
  <c r="CB302"/>
  <c r="CC298"/>
  <c r="CG298"/>
  <c r="BZ298"/>
  <c r="CD298"/>
  <c r="CH298"/>
  <c r="CA298"/>
  <c r="CE298"/>
  <c r="CB298"/>
  <c r="CF298"/>
  <c r="CC294"/>
  <c r="CG294"/>
  <c r="BZ294"/>
  <c r="CD294"/>
  <c r="CH294"/>
  <c r="CA294"/>
  <c r="CE294"/>
  <c r="CB294"/>
  <c r="CF294"/>
  <c r="CC290"/>
  <c r="CG290"/>
  <c r="BZ290"/>
  <c r="CD290"/>
  <c r="CH290"/>
  <c r="CA290"/>
  <c r="CE290"/>
  <c r="CB290"/>
  <c r="CF290"/>
  <c r="CC286"/>
  <c r="CG286"/>
  <c r="BZ286"/>
  <c r="CD286"/>
  <c r="CH286"/>
  <c r="CA286"/>
  <c r="CE286"/>
  <c r="CF286"/>
  <c r="CB286"/>
  <c r="CC282"/>
  <c r="CG282"/>
  <c r="BZ282"/>
  <c r="CD282"/>
  <c r="CH282"/>
  <c r="CA282"/>
  <c r="CE282"/>
  <c r="CB282"/>
  <c r="CF282"/>
  <c r="CC278"/>
  <c r="CG278"/>
  <c r="BZ278"/>
  <c r="CD278"/>
  <c r="CH278"/>
  <c r="CA278"/>
  <c r="CE278"/>
  <c r="CB278"/>
  <c r="CF278"/>
  <c r="CC274"/>
  <c r="CG274"/>
  <c r="BZ274"/>
  <c r="CD274"/>
  <c r="CH274"/>
  <c r="CA274"/>
  <c r="CE274"/>
  <c r="CB274"/>
  <c r="CF274"/>
  <c r="CC270"/>
  <c r="CG270"/>
  <c r="BZ270"/>
  <c r="CD270"/>
  <c r="CH270"/>
  <c r="CA270"/>
  <c r="CE270"/>
  <c r="CF270"/>
  <c r="CB270"/>
  <c r="CC266"/>
  <c r="CG266"/>
  <c r="BZ266"/>
  <c r="CD266"/>
  <c r="CH266"/>
  <c r="CA266"/>
  <c r="CE266"/>
  <c r="CB266"/>
  <c r="CF266"/>
  <c r="CC262"/>
  <c r="CG262"/>
  <c r="BZ262"/>
  <c r="CD262"/>
  <c r="CH262"/>
  <c r="CA262"/>
  <c r="CE262"/>
  <c r="CB262"/>
  <c r="CF262"/>
  <c r="CC258"/>
  <c r="CG258"/>
  <c r="BZ258"/>
  <c r="CD258"/>
  <c r="CH258"/>
  <c r="CA258"/>
  <c r="CE258"/>
  <c r="CB258"/>
  <c r="CF258"/>
  <c r="CA36"/>
  <c r="CC434"/>
  <c r="CG434"/>
  <c r="BZ434"/>
  <c r="CD434"/>
  <c r="CH434"/>
  <c r="CA434"/>
  <c r="CE434"/>
  <c r="CB434"/>
  <c r="CF434"/>
  <c r="CC422"/>
  <c r="CG422"/>
  <c r="BZ422"/>
  <c r="CD422"/>
  <c r="CH422"/>
  <c r="CA422"/>
  <c r="CE422"/>
  <c r="CB422"/>
  <c r="CF422"/>
  <c r="CC418"/>
  <c r="CG418"/>
  <c r="BZ418"/>
  <c r="CD418"/>
  <c r="CH418"/>
  <c r="CA418"/>
  <c r="CE418"/>
  <c r="CB418"/>
  <c r="CF418"/>
  <c r="CC410"/>
  <c r="CG410"/>
  <c r="BZ410"/>
  <c r="CD410"/>
  <c r="CH410"/>
  <c r="CA410"/>
  <c r="CE410"/>
  <c r="CB410"/>
  <c r="CF410"/>
  <c r="CC402"/>
  <c r="CG402"/>
  <c r="BZ402"/>
  <c r="CD402"/>
  <c r="CH402"/>
  <c r="CA402"/>
  <c r="CE402"/>
  <c r="CB402"/>
  <c r="CF402"/>
  <c r="CC394"/>
  <c r="CG394"/>
  <c r="BZ394"/>
  <c r="CD394"/>
  <c r="CH394"/>
  <c r="CA394"/>
  <c r="CE394"/>
  <c r="CB394"/>
  <c r="CF394"/>
  <c r="CC378"/>
  <c r="CG378"/>
  <c r="BZ378"/>
  <c r="CD378"/>
  <c r="CH378"/>
  <c r="CA378"/>
  <c r="CE378"/>
  <c r="CB378"/>
  <c r="CF378"/>
  <c r="CC366"/>
  <c r="CG366"/>
  <c r="BZ366"/>
  <c r="CD366"/>
  <c r="CH366"/>
  <c r="CA366"/>
  <c r="CE366"/>
  <c r="CF366"/>
  <c r="CB366"/>
  <c r="CC354"/>
  <c r="CG354"/>
  <c r="BZ354"/>
  <c r="CD354"/>
  <c r="CH354"/>
  <c r="CA354"/>
  <c r="CE354"/>
  <c r="CB354"/>
  <c r="CF354"/>
  <c r="CC350"/>
  <c r="CG350"/>
  <c r="BZ350"/>
  <c r="CD350"/>
  <c r="CH350"/>
  <c r="CA350"/>
  <c r="CE350"/>
  <c r="CF350"/>
  <c r="CB350"/>
  <c r="CB343"/>
  <c r="CF343"/>
  <c r="CC343"/>
  <c r="CG343"/>
  <c r="BZ343"/>
  <c r="CD343"/>
  <c r="CH343"/>
  <c r="CE343"/>
  <c r="CA343"/>
  <c r="CB339"/>
  <c r="CF339"/>
  <c r="CC339"/>
  <c r="CG339"/>
  <c r="BZ339"/>
  <c r="CD339"/>
  <c r="CH339"/>
  <c r="CA339"/>
  <c r="CE339"/>
  <c r="CB335"/>
  <c r="CF335"/>
  <c r="CC335"/>
  <c r="CG335"/>
  <c r="BZ335"/>
  <c r="CD335"/>
  <c r="CH335"/>
  <c r="CA335"/>
  <c r="CE335"/>
  <c r="CB327"/>
  <c r="CF327"/>
  <c r="CC327"/>
  <c r="CG327"/>
  <c r="BZ327"/>
  <c r="CD327"/>
  <c r="CH327"/>
  <c r="CE327"/>
  <c r="CA327"/>
  <c r="CB323"/>
  <c r="CF323"/>
  <c r="CC323"/>
  <c r="CG323"/>
  <c r="BZ323"/>
  <c r="CD323"/>
  <c r="CH323"/>
  <c r="CA323"/>
  <c r="CE323"/>
  <c r="CB319"/>
  <c r="CF319"/>
  <c r="CC319"/>
  <c r="CG319"/>
  <c r="BZ319"/>
  <c r="CD319"/>
  <c r="CH319"/>
  <c r="CA319"/>
  <c r="CE319"/>
  <c r="CB311"/>
  <c r="CF311"/>
  <c r="CC311"/>
  <c r="CG311"/>
  <c r="BZ311"/>
  <c r="CD311"/>
  <c r="CH311"/>
  <c r="CE311"/>
  <c r="CA311"/>
  <c r="CB307"/>
  <c r="CF307"/>
  <c r="CC307"/>
  <c r="CG307"/>
  <c r="BZ307"/>
  <c r="CD307"/>
  <c r="CH307"/>
  <c r="CA307"/>
  <c r="CE307"/>
  <c r="CB303"/>
  <c r="CF303"/>
  <c r="CC303"/>
  <c r="CG303"/>
  <c r="BZ303"/>
  <c r="CD303"/>
  <c r="CH303"/>
  <c r="CA303"/>
  <c r="CE303"/>
  <c r="CB295"/>
  <c r="CF295"/>
  <c r="CC295"/>
  <c r="CG295"/>
  <c r="BZ295"/>
  <c r="CD295"/>
  <c r="CH295"/>
  <c r="CE295"/>
  <c r="CA295"/>
  <c r="CB291"/>
  <c r="CF291"/>
  <c r="CC291"/>
  <c r="CG291"/>
  <c r="BZ291"/>
  <c r="CD291"/>
  <c r="CH291"/>
  <c r="CA291"/>
  <c r="CE291"/>
  <c r="CB287"/>
  <c r="CF287"/>
  <c r="CC287"/>
  <c r="CG287"/>
  <c r="BZ287"/>
  <c r="CD287"/>
  <c r="CH287"/>
  <c r="CA287"/>
  <c r="CE287"/>
  <c r="CB279"/>
  <c r="CF279"/>
  <c r="CC279"/>
  <c r="CG279"/>
  <c r="BZ279"/>
  <c r="CD279"/>
  <c r="CH279"/>
  <c r="CE279"/>
  <c r="CA279"/>
  <c r="CB275"/>
  <c r="CF275"/>
  <c r="CC275"/>
  <c r="CG275"/>
  <c r="BZ275"/>
  <c r="CD275"/>
  <c r="CH275"/>
  <c r="CA275"/>
  <c r="CE275"/>
  <c r="CB271"/>
  <c r="CF271"/>
  <c r="CC271"/>
  <c r="CG271"/>
  <c r="BZ271"/>
  <c r="CD271"/>
  <c r="CH271"/>
  <c r="CA271"/>
  <c r="CE271"/>
  <c r="CB263"/>
  <c r="CF263"/>
  <c r="CC263"/>
  <c r="CG263"/>
  <c r="BZ263"/>
  <c r="CD263"/>
  <c r="CH263"/>
  <c r="CE263"/>
  <c r="CA263"/>
  <c r="CB259"/>
  <c r="CF259"/>
  <c r="CC259"/>
  <c r="CG259"/>
  <c r="BZ259"/>
  <c r="CD259"/>
  <c r="CH259"/>
  <c r="CA259"/>
  <c r="CE259"/>
  <c r="CD284"/>
  <c r="CA424"/>
  <c r="CE424"/>
  <c r="CB424"/>
  <c r="CF424"/>
  <c r="CC424"/>
  <c r="CG424"/>
  <c r="BZ424"/>
  <c r="CD424"/>
  <c r="CH424"/>
  <c r="CA416"/>
  <c r="CE416"/>
  <c r="CB416"/>
  <c r="CF416"/>
  <c r="CC416"/>
  <c r="CG416"/>
  <c r="CD416"/>
  <c r="CH416"/>
  <c r="BZ416"/>
  <c r="CA412"/>
  <c r="CE412"/>
  <c r="CB412"/>
  <c r="CF412"/>
  <c r="CC412"/>
  <c r="CG412"/>
  <c r="CH412"/>
  <c r="BZ412"/>
  <c r="CD412"/>
  <c r="CA404"/>
  <c r="CE404"/>
  <c r="CB404"/>
  <c r="CF404"/>
  <c r="CC404"/>
  <c r="CG404"/>
  <c r="BZ404"/>
  <c r="CD404"/>
  <c r="CH404"/>
  <c r="CA400"/>
  <c r="CE400"/>
  <c r="CB400"/>
  <c r="CF400"/>
  <c r="CC400"/>
  <c r="CG400"/>
  <c r="CD400"/>
  <c r="CH400"/>
  <c r="BZ400"/>
  <c r="CA392"/>
  <c r="CE392"/>
  <c r="CB392"/>
  <c r="CF392"/>
  <c r="CC392"/>
  <c r="CG392"/>
  <c r="BZ392"/>
  <c r="CD392"/>
  <c r="CH392"/>
  <c r="CA384"/>
  <c r="CE384"/>
  <c r="CB384"/>
  <c r="CF384"/>
  <c r="CC384"/>
  <c r="CG384"/>
  <c r="CD384"/>
  <c r="CH384"/>
  <c r="BZ384"/>
  <c r="CA368"/>
  <c r="CE368"/>
  <c r="CB368"/>
  <c r="CF368"/>
  <c r="CC368"/>
  <c r="CG368"/>
  <c r="CD368"/>
  <c r="CH368"/>
  <c r="BZ368"/>
  <c r="CA364"/>
  <c r="CE364"/>
  <c r="CB364"/>
  <c r="CF364"/>
  <c r="CC364"/>
  <c r="CG364"/>
  <c r="CH364"/>
  <c r="BZ364"/>
  <c r="CD364"/>
  <c r="CA356"/>
  <c r="CE356"/>
  <c r="CB356"/>
  <c r="CF356"/>
  <c r="CC356"/>
  <c r="CG356"/>
  <c r="BZ356"/>
  <c r="CD356"/>
  <c r="CH356"/>
  <c r="CA352"/>
  <c r="CE352"/>
  <c r="CB352"/>
  <c r="CF352"/>
  <c r="CC352"/>
  <c r="CG352"/>
  <c r="CD352"/>
  <c r="CH352"/>
  <c r="BZ352"/>
  <c r="CA344"/>
  <c r="CE344"/>
  <c r="CB344"/>
  <c r="CF344"/>
  <c r="CC344"/>
  <c r="CG344"/>
  <c r="BZ344"/>
  <c r="CD344"/>
  <c r="CH344"/>
  <c r="CA340"/>
  <c r="CE340"/>
  <c r="CB340"/>
  <c r="CF340"/>
  <c r="CC340"/>
  <c r="CG340"/>
  <c r="BZ340"/>
  <c r="CD340"/>
  <c r="CH340"/>
  <c r="CA336"/>
  <c r="CE336"/>
  <c r="CB336"/>
  <c r="CF336"/>
  <c r="CC336"/>
  <c r="CG336"/>
  <c r="CD336"/>
  <c r="CH336"/>
  <c r="BZ336"/>
  <c r="CA324"/>
  <c r="CE324"/>
  <c r="CB324"/>
  <c r="CF324"/>
  <c r="CC324"/>
  <c r="CG324"/>
  <c r="BZ324"/>
  <c r="CD324"/>
  <c r="CH324"/>
  <c r="CA320"/>
  <c r="CE320"/>
  <c r="CB320"/>
  <c r="CF320"/>
  <c r="CC320"/>
  <c r="CG320"/>
  <c r="CD320"/>
  <c r="CH320"/>
  <c r="BZ320"/>
  <c r="CA308"/>
  <c r="CE308"/>
  <c r="CB308"/>
  <c r="CF308"/>
  <c r="CC308"/>
  <c r="CG308"/>
  <c r="BZ308"/>
  <c r="CD308"/>
  <c r="CH308"/>
  <c r="CA304"/>
  <c r="CE304"/>
  <c r="CB304"/>
  <c r="CF304"/>
  <c r="CC304"/>
  <c r="CG304"/>
  <c r="CD304"/>
  <c r="CH304"/>
  <c r="BZ304"/>
  <c r="CA292"/>
  <c r="CE292"/>
  <c r="CB292"/>
  <c r="CF292"/>
  <c r="CC292"/>
  <c r="CG292"/>
  <c r="BZ292"/>
  <c r="CD292"/>
  <c r="CH292"/>
  <c r="CA280"/>
  <c r="CE280"/>
  <c r="CB280"/>
  <c r="CF280"/>
  <c r="CC280"/>
  <c r="CG280"/>
  <c r="BZ280"/>
  <c r="CD280"/>
  <c r="CH280"/>
  <c r="CA276"/>
  <c r="CE276"/>
  <c r="CB276"/>
  <c r="CF276"/>
  <c r="CC276"/>
  <c r="CG276"/>
  <c r="BZ276"/>
  <c r="CD276"/>
  <c r="CH276"/>
  <c r="CA272"/>
  <c r="CE272"/>
  <c r="CB272"/>
  <c r="CF272"/>
  <c r="CC272"/>
  <c r="CG272"/>
  <c r="CD272"/>
  <c r="CH272"/>
  <c r="BZ272"/>
  <c r="CA264"/>
  <c r="CE264"/>
  <c r="CB264"/>
  <c r="CF264"/>
  <c r="CC264"/>
  <c r="CG264"/>
  <c r="BZ264"/>
  <c r="CD264"/>
  <c r="CH264"/>
  <c r="CA260"/>
  <c r="CE260"/>
  <c r="CB260"/>
  <c r="CF260"/>
  <c r="CC260"/>
  <c r="CG260"/>
  <c r="BZ260"/>
  <c r="CD260"/>
  <c r="CH260"/>
  <c r="CA256"/>
  <c r="CE256"/>
  <c r="CB256"/>
  <c r="CF256"/>
  <c r="CC256"/>
  <c r="CG256"/>
  <c r="CD256"/>
  <c r="CH256"/>
  <c r="BZ256"/>
  <c r="CA248"/>
  <c r="CE248"/>
  <c r="CB248"/>
  <c r="CF248"/>
  <c r="CC248"/>
  <c r="CG248"/>
  <c r="BZ248"/>
  <c r="CD248"/>
  <c r="CH248"/>
  <c r="CA244"/>
  <c r="CE244"/>
  <c r="CB244"/>
  <c r="CF244"/>
  <c r="CC244"/>
  <c r="CG244"/>
  <c r="BZ244"/>
  <c r="CD244"/>
  <c r="CH244"/>
  <c r="CA240"/>
  <c r="CE240"/>
  <c r="CB240"/>
  <c r="CF240"/>
  <c r="CC240"/>
  <c r="CG240"/>
  <c r="CD240"/>
  <c r="CH240"/>
  <c r="BZ240"/>
  <c r="CA232"/>
  <c r="CE232"/>
  <c r="CB232"/>
  <c r="CF232"/>
  <c r="CC232"/>
  <c r="CG232"/>
  <c r="BZ232"/>
  <c r="CD232"/>
  <c r="CH232"/>
  <c r="CA228"/>
  <c r="CE228"/>
  <c r="CB228"/>
  <c r="CF228"/>
  <c r="CC228"/>
  <c r="CG228"/>
  <c r="BZ228"/>
  <c r="CD228"/>
  <c r="CH228"/>
  <c r="CA224"/>
  <c r="CE224"/>
  <c r="CB224"/>
  <c r="CF224"/>
  <c r="CC224"/>
  <c r="CG224"/>
  <c r="CD224"/>
  <c r="CH224"/>
  <c r="BZ224"/>
  <c r="CA216"/>
  <c r="CE216"/>
  <c r="CC216"/>
  <c r="CG216"/>
  <c r="CB216"/>
  <c r="CD216"/>
  <c r="CF216"/>
  <c r="BZ216"/>
  <c r="CH216"/>
  <c r="CA212"/>
  <c r="CE212"/>
  <c r="CC212"/>
  <c r="CG212"/>
  <c r="CF212"/>
  <c r="BZ212"/>
  <c r="CH212"/>
  <c r="CB212"/>
  <c r="CD212"/>
  <c r="CA208"/>
  <c r="CE208"/>
  <c r="CC208"/>
  <c r="CG208"/>
  <c r="CB208"/>
  <c r="CD208"/>
  <c r="CF208"/>
  <c r="BZ208"/>
  <c r="CH208"/>
  <c r="CA200"/>
  <c r="CE200"/>
  <c r="CB200"/>
  <c r="CF200"/>
  <c r="CC200"/>
  <c r="CG200"/>
  <c r="BZ200"/>
  <c r="CD200"/>
  <c r="CH200"/>
  <c r="CA196"/>
  <c r="CE196"/>
  <c r="CB196"/>
  <c r="CF196"/>
  <c r="CC196"/>
  <c r="CG196"/>
  <c r="CD196"/>
  <c r="CH196"/>
  <c r="BZ196"/>
  <c r="CA192"/>
  <c r="CE192"/>
  <c r="CB192"/>
  <c r="CF192"/>
  <c r="CC192"/>
  <c r="CG192"/>
  <c r="CH192"/>
  <c r="BZ192"/>
  <c r="CD192"/>
  <c r="CA184"/>
  <c r="CE184"/>
  <c r="CB184"/>
  <c r="CF184"/>
  <c r="CC184"/>
  <c r="CG184"/>
  <c r="BZ184"/>
  <c r="CD184"/>
  <c r="CH184"/>
  <c r="CA180"/>
  <c r="CE180"/>
  <c r="CB180"/>
  <c r="CF180"/>
  <c r="CC180"/>
  <c r="CG180"/>
  <c r="CD180"/>
  <c r="CH180"/>
  <c r="BZ180"/>
  <c r="CA176"/>
  <c r="CE176"/>
  <c r="CB176"/>
  <c r="CF176"/>
  <c r="CC176"/>
  <c r="CG176"/>
  <c r="CH176"/>
  <c r="BZ176"/>
  <c r="CD176"/>
  <c r="CA168"/>
  <c r="CE168"/>
  <c r="CB168"/>
  <c r="CF168"/>
  <c r="CC168"/>
  <c r="CG168"/>
  <c r="BZ168"/>
  <c r="CD168"/>
  <c r="CH168"/>
  <c r="CA164"/>
  <c r="CE164"/>
  <c r="CB164"/>
  <c r="CF164"/>
  <c r="CC164"/>
  <c r="CG164"/>
  <c r="CD164"/>
  <c r="CH164"/>
  <c r="BZ164"/>
  <c r="CA160"/>
  <c r="CE160"/>
  <c r="CB160"/>
  <c r="CF160"/>
  <c r="CC160"/>
  <c r="CG160"/>
  <c r="CH160"/>
  <c r="BZ160"/>
  <c r="CD160"/>
  <c r="CA152"/>
  <c r="CE152"/>
  <c r="CB152"/>
  <c r="CF152"/>
  <c r="CC152"/>
  <c r="CG152"/>
  <c r="BZ152"/>
  <c r="CD152"/>
  <c r="CH152"/>
  <c r="CA148"/>
  <c r="CE148"/>
  <c r="CB148"/>
  <c r="CF148"/>
  <c r="CC148"/>
  <c r="CG148"/>
  <c r="CD148"/>
  <c r="CH148"/>
  <c r="BZ148"/>
  <c r="CA144"/>
  <c r="CE144"/>
  <c r="CB144"/>
  <c r="CF144"/>
  <c r="CC144"/>
  <c r="CG144"/>
  <c r="CH144"/>
  <c r="BZ144"/>
  <c r="CD144"/>
  <c r="CA136"/>
  <c r="CE136"/>
  <c r="CB136"/>
  <c r="CF136"/>
  <c r="CC136"/>
  <c r="CG136"/>
  <c r="BZ136"/>
  <c r="CD136"/>
  <c r="CH136"/>
  <c r="CA132"/>
  <c r="CE132"/>
  <c r="CB132"/>
  <c r="CF132"/>
  <c r="CC132"/>
  <c r="CG132"/>
  <c r="CD132"/>
  <c r="CH132"/>
  <c r="BZ132"/>
  <c r="CA128"/>
  <c r="CE128"/>
  <c r="CB128"/>
  <c r="CF128"/>
  <c r="CC128"/>
  <c r="CG128"/>
  <c r="CH128"/>
  <c r="BZ128"/>
  <c r="CD128"/>
  <c r="CA120"/>
  <c r="CE120"/>
  <c r="CB120"/>
  <c r="CF120"/>
  <c r="CC120"/>
  <c r="CG120"/>
  <c r="BZ120"/>
  <c r="CD120"/>
  <c r="CH120"/>
  <c r="CA116"/>
  <c r="CE116"/>
  <c r="CB116"/>
  <c r="CF116"/>
  <c r="CC116"/>
  <c r="CG116"/>
  <c r="CD116"/>
  <c r="CH116"/>
  <c r="BZ116"/>
  <c r="CA112"/>
  <c r="CE112"/>
  <c r="CB112"/>
  <c r="CF112"/>
  <c r="CC112"/>
  <c r="CG112"/>
  <c r="CH112"/>
  <c r="BZ112"/>
  <c r="CD112"/>
  <c r="CA104"/>
  <c r="CE104"/>
  <c r="CB104"/>
  <c r="CF104"/>
  <c r="CC104"/>
  <c r="CG104"/>
  <c r="BZ104"/>
  <c r="CD104"/>
  <c r="CH104"/>
  <c r="CA100"/>
  <c r="CE100"/>
  <c r="CB100"/>
  <c r="CF100"/>
  <c r="CC100"/>
  <c r="CG100"/>
  <c r="CD100"/>
  <c r="CH100"/>
  <c r="BZ100"/>
  <c r="CA96"/>
  <c r="CE96"/>
  <c r="CB96"/>
  <c r="CF96"/>
  <c r="CC96"/>
  <c r="CG96"/>
  <c r="CH96"/>
  <c r="BZ96"/>
  <c r="CD96"/>
  <c r="CC88"/>
  <c r="CG88"/>
  <c r="CA88"/>
  <c r="CE88"/>
  <c r="BZ88"/>
  <c r="CH88"/>
  <c r="CB88"/>
  <c r="CD88"/>
  <c r="CF88"/>
  <c r="CC84"/>
  <c r="CG84"/>
  <c r="CA84"/>
  <c r="CE84"/>
  <c r="CD84"/>
  <c r="CF84"/>
  <c r="BZ84"/>
  <c r="CH84"/>
  <c r="CB84"/>
  <c r="CC80"/>
  <c r="CG80"/>
  <c r="BZ80"/>
  <c r="CD80"/>
  <c r="CH80"/>
  <c r="CA80"/>
  <c r="CE80"/>
  <c r="CB80"/>
  <c r="CF80"/>
  <c r="CC250"/>
  <c r="CG250"/>
  <c r="BZ250"/>
  <c r="CD250"/>
  <c r="CH250"/>
  <c r="CA250"/>
  <c r="CE250"/>
  <c r="CB250"/>
  <c r="CC218"/>
  <c r="CG218"/>
  <c r="CA218"/>
  <c r="CE218"/>
  <c r="BZ218"/>
  <c r="CH218"/>
  <c r="CB218"/>
  <c r="CD218"/>
  <c r="CF218"/>
  <c r="CC214"/>
  <c r="CG214"/>
  <c r="CA214"/>
  <c r="CE214"/>
  <c r="CD214"/>
  <c r="CF214"/>
  <c r="BZ214"/>
  <c r="CH214"/>
  <c r="CC210"/>
  <c r="CG210"/>
  <c r="CA210"/>
  <c r="CE210"/>
  <c r="BZ210"/>
  <c r="CH210"/>
  <c r="CB210"/>
  <c r="CD210"/>
  <c r="CC206"/>
  <c r="CG206"/>
  <c r="CA206"/>
  <c r="CE206"/>
  <c r="CD206"/>
  <c r="CF206"/>
  <c r="BZ206"/>
  <c r="CH206"/>
  <c r="CB206"/>
  <c r="CC186"/>
  <c r="CG186"/>
  <c r="BZ186"/>
  <c r="CD186"/>
  <c r="CH186"/>
  <c r="CA186"/>
  <c r="CE186"/>
  <c r="CB186"/>
  <c r="CF186"/>
  <c r="CC174"/>
  <c r="CG174"/>
  <c r="BZ174"/>
  <c r="CD174"/>
  <c r="CH174"/>
  <c r="CA174"/>
  <c r="CE174"/>
  <c r="CB174"/>
  <c r="CF174"/>
  <c r="CC158"/>
  <c r="CG158"/>
  <c r="BZ158"/>
  <c r="CD158"/>
  <c r="CH158"/>
  <c r="CA158"/>
  <c r="CE158"/>
  <c r="CB158"/>
  <c r="CF158"/>
  <c r="CC150"/>
  <c r="CG150"/>
  <c r="BZ150"/>
  <c r="CD150"/>
  <c r="CH150"/>
  <c r="CA150"/>
  <c r="CE150"/>
  <c r="CB150"/>
  <c r="CF150"/>
  <c r="CC142"/>
  <c r="CG142"/>
  <c r="BZ142"/>
  <c r="CD142"/>
  <c r="CH142"/>
  <c r="CA142"/>
  <c r="CE142"/>
  <c r="CB142"/>
  <c r="CF142"/>
  <c r="CC126"/>
  <c r="CG126"/>
  <c r="BZ126"/>
  <c r="CD126"/>
  <c r="CH126"/>
  <c r="CA126"/>
  <c r="CE126"/>
  <c r="CB126"/>
  <c r="CC118"/>
  <c r="CG118"/>
  <c r="BZ118"/>
  <c r="CD118"/>
  <c r="CH118"/>
  <c r="CA118"/>
  <c r="CE118"/>
  <c r="CB118"/>
  <c r="CF118"/>
  <c r="CC106"/>
  <c r="CG106"/>
  <c r="BZ106"/>
  <c r="CD106"/>
  <c r="CH106"/>
  <c r="CA106"/>
  <c r="CE106"/>
  <c r="CB106"/>
  <c r="CF106"/>
  <c r="CA90"/>
  <c r="CE90"/>
  <c r="CC90"/>
  <c r="CG90"/>
  <c r="CF90"/>
  <c r="BZ90"/>
  <c r="CH90"/>
  <c r="CB90"/>
  <c r="CD90"/>
  <c r="CA82"/>
  <c r="CE82"/>
  <c r="CB82"/>
  <c r="CC82"/>
  <c r="CG82"/>
  <c r="CF82"/>
  <c r="CH82"/>
  <c r="BZ82"/>
  <c r="CD82"/>
  <c r="CA74"/>
  <c r="CE74"/>
  <c r="CB74"/>
  <c r="CF74"/>
  <c r="CC74"/>
  <c r="CG74"/>
  <c r="BZ74"/>
  <c r="CD74"/>
  <c r="CH74"/>
  <c r="CE62"/>
  <c r="CB62"/>
  <c r="CF62"/>
  <c r="CC62"/>
  <c r="CG62"/>
  <c r="CD62"/>
  <c r="CH62"/>
  <c r="CE54"/>
  <c r="CB54"/>
  <c r="CF54"/>
  <c r="CC54"/>
  <c r="CG54"/>
  <c r="CD54"/>
  <c r="CH54"/>
  <c r="CB383"/>
  <c r="CF383"/>
  <c r="CC383"/>
  <c r="CG383"/>
  <c r="BZ383"/>
  <c r="CD383"/>
  <c r="CH383"/>
  <c r="CA383"/>
  <c r="CE383"/>
  <c r="CB367"/>
  <c r="CF367"/>
  <c r="CC367"/>
  <c r="CG367"/>
  <c r="BZ367"/>
  <c r="CD367"/>
  <c r="CH367"/>
  <c r="CA367"/>
  <c r="CE367"/>
  <c r="CA316"/>
  <c r="CE316"/>
  <c r="CB316"/>
  <c r="CF316"/>
  <c r="CC316"/>
  <c r="CG316"/>
  <c r="CH316"/>
  <c r="BZ316"/>
  <c r="CC246"/>
  <c r="CG246"/>
  <c r="BZ246"/>
  <c r="CD246"/>
  <c r="CH246"/>
  <c r="CA246"/>
  <c r="CE246"/>
  <c r="CB246"/>
  <c r="CF246"/>
  <c r="CC226"/>
  <c r="CG226"/>
  <c r="BZ226"/>
  <c r="CD226"/>
  <c r="CH226"/>
  <c r="CA226"/>
  <c r="CE226"/>
  <c r="CB226"/>
  <c r="CF226"/>
  <c r="CC202"/>
  <c r="CG202"/>
  <c r="BZ202"/>
  <c r="CA202"/>
  <c r="CE202"/>
  <c r="CH202"/>
  <c r="CB202"/>
  <c r="CD202"/>
  <c r="CF202"/>
  <c r="CC178"/>
  <c r="CG178"/>
  <c r="BZ178"/>
  <c r="CD178"/>
  <c r="CH178"/>
  <c r="CA178"/>
  <c r="CE178"/>
  <c r="CF178"/>
  <c r="CB178"/>
  <c r="CC170"/>
  <c r="CG170"/>
  <c r="BZ170"/>
  <c r="CD170"/>
  <c r="CH170"/>
  <c r="CA170"/>
  <c r="CE170"/>
  <c r="CB170"/>
  <c r="CF170"/>
  <c r="CC146"/>
  <c r="CG146"/>
  <c r="BZ146"/>
  <c r="CD146"/>
  <c r="CH146"/>
  <c r="CA146"/>
  <c r="CE146"/>
  <c r="CF146"/>
  <c r="CB146"/>
  <c r="CC130"/>
  <c r="CG130"/>
  <c r="BZ130"/>
  <c r="CD130"/>
  <c r="CH130"/>
  <c r="CA130"/>
  <c r="CE130"/>
  <c r="CF130"/>
  <c r="CB130"/>
  <c r="CC114"/>
  <c r="CG114"/>
  <c r="BZ114"/>
  <c r="CD114"/>
  <c r="CH114"/>
  <c r="CA114"/>
  <c r="CE114"/>
  <c r="CF114"/>
  <c r="CB114"/>
  <c r="CC110"/>
  <c r="CG110"/>
  <c r="BZ110"/>
  <c r="CD110"/>
  <c r="CH110"/>
  <c r="CA110"/>
  <c r="CE110"/>
  <c r="CB110"/>
  <c r="CF110"/>
  <c r="CA78"/>
  <c r="CE78"/>
  <c r="CB78"/>
  <c r="CF78"/>
  <c r="CC78"/>
  <c r="CG78"/>
  <c r="BZ78"/>
  <c r="CD78"/>
  <c r="CH78"/>
  <c r="CE58"/>
  <c r="CB58"/>
  <c r="CF58"/>
  <c r="CC58"/>
  <c r="CG58"/>
  <c r="CD58"/>
  <c r="CH58"/>
  <c r="CB435"/>
  <c r="CF435"/>
  <c r="CC435"/>
  <c r="CG435"/>
  <c r="BZ435"/>
  <c r="CD435"/>
  <c r="CH435"/>
  <c r="CA435"/>
  <c r="CB423"/>
  <c r="CF423"/>
  <c r="CC423"/>
  <c r="CG423"/>
  <c r="BZ423"/>
  <c r="CD423"/>
  <c r="CH423"/>
  <c r="CE423"/>
  <c r="CB419"/>
  <c r="CF419"/>
  <c r="CC419"/>
  <c r="CG419"/>
  <c r="BZ419"/>
  <c r="CD419"/>
  <c r="CH419"/>
  <c r="CA419"/>
  <c r="CB415"/>
  <c r="CF415"/>
  <c r="CC415"/>
  <c r="CG415"/>
  <c r="BZ415"/>
  <c r="CD415"/>
  <c r="CH415"/>
  <c r="CA415"/>
  <c r="CE415"/>
  <c r="CB403"/>
  <c r="CF403"/>
  <c r="CC403"/>
  <c r="CG403"/>
  <c r="BZ403"/>
  <c r="CD403"/>
  <c r="CH403"/>
  <c r="CA403"/>
  <c r="CB399"/>
  <c r="CF399"/>
  <c r="CC399"/>
  <c r="CG399"/>
  <c r="BZ399"/>
  <c r="CD399"/>
  <c r="CH399"/>
  <c r="CA399"/>
  <c r="CE399"/>
  <c r="CB387"/>
  <c r="CF387"/>
  <c r="CC387"/>
  <c r="CG387"/>
  <c r="BZ387"/>
  <c r="CD387"/>
  <c r="CH387"/>
  <c r="CA387"/>
  <c r="CB371"/>
  <c r="CF371"/>
  <c r="CC371"/>
  <c r="CG371"/>
  <c r="BZ371"/>
  <c r="CD371"/>
  <c r="CH371"/>
  <c r="CA371"/>
  <c r="CB355"/>
  <c r="CF355"/>
  <c r="CC355"/>
  <c r="CG355"/>
  <c r="BZ355"/>
  <c r="CD355"/>
  <c r="CH355"/>
  <c r="CA355"/>
  <c r="CB347"/>
  <c r="CF347"/>
  <c r="CC347"/>
  <c r="CG347"/>
  <c r="BZ347"/>
  <c r="CD347"/>
  <c r="CH347"/>
  <c r="CA347"/>
  <c r="CE347"/>
  <c r="CA300"/>
  <c r="CE300"/>
  <c r="CB300"/>
  <c r="CF300"/>
  <c r="CC300"/>
  <c r="CG300"/>
  <c r="CH300"/>
  <c r="BZ300"/>
  <c r="CB267"/>
  <c r="CF267"/>
  <c r="CC267"/>
  <c r="CG267"/>
  <c r="BZ267"/>
  <c r="CD267"/>
  <c r="CH267"/>
  <c r="CA267"/>
  <c r="CE267"/>
  <c r="CA236"/>
  <c r="CE236"/>
  <c r="CB236"/>
  <c r="CF236"/>
  <c r="CC236"/>
  <c r="CG236"/>
  <c r="CH236"/>
  <c r="BZ236"/>
  <c r="CA172"/>
  <c r="CE172"/>
  <c r="CB172"/>
  <c r="CF172"/>
  <c r="CC172"/>
  <c r="CG172"/>
  <c r="BZ172"/>
  <c r="CD172"/>
  <c r="CH172"/>
  <c r="CE435"/>
  <c r="CE371"/>
  <c r="CH36"/>
  <c r="CD36"/>
  <c r="BZ36"/>
  <c r="CB255"/>
  <c r="CF255"/>
  <c r="CC255"/>
  <c r="CG255"/>
  <c r="BZ255"/>
  <c r="CD255"/>
  <c r="CH255"/>
  <c r="CA255"/>
  <c r="CE255"/>
  <c r="CB251"/>
  <c r="CF251"/>
  <c r="CC251"/>
  <c r="CG251"/>
  <c r="BZ251"/>
  <c r="CD251"/>
  <c r="CH251"/>
  <c r="CA251"/>
  <c r="CE251"/>
  <c r="CB247"/>
  <c r="CF247"/>
  <c r="CC247"/>
  <c r="CG247"/>
  <c r="BZ247"/>
  <c r="CD247"/>
  <c r="CH247"/>
  <c r="CE247"/>
  <c r="CB243"/>
  <c r="CF243"/>
  <c r="CC243"/>
  <c r="CG243"/>
  <c r="BZ243"/>
  <c r="CD243"/>
  <c r="CH243"/>
  <c r="CA243"/>
  <c r="CB239"/>
  <c r="CF239"/>
  <c r="CC239"/>
  <c r="CG239"/>
  <c r="BZ239"/>
  <c r="CD239"/>
  <c r="CH239"/>
  <c r="CA239"/>
  <c r="CE239"/>
  <c r="CB235"/>
  <c r="CF235"/>
  <c r="CC235"/>
  <c r="CG235"/>
  <c r="BZ235"/>
  <c r="CD235"/>
  <c r="CH235"/>
  <c r="CA235"/>
  <c r="CE235"/>
  <c r="CB231"/>
  <c r="CF231"/>
  <c r="CC231"/>
  <c r="CG231"/>
  <c r="BZ231"/>
  <c r="CD231"/>
  <c r="CH231"/>
  <c r="CE231"/>
  <c r="CB227"/>
  <c r="CF227"/>
  <c r="CC227"/>
  <c r="CG227"/>
  <c r="BZ227"/>
  <c r="CD227"/>
  <c r="CH227"/>
  <c r="CA227"/>
  <c r="BZ223"/>
  <c r="CB223"/>
  <c r="CF223"/>
  <c r="CC223"/>
  <c r="CG223"/>
  <c r="CD223"/>
  <c r="CH223"/>
  <c r="CA223"/>
  <c r="CE223"/>
  <c r="CB219"/>
  <c r="CF219"/>
  <c r="BZ219"/>
  <c r="CD219"/>
  <c r="CH219"/>
  <c r="CG219"/>
  <c r="CA219"/>
  <c r="CC219"/>
  <c r="CE219"/>
  <c r="CB215"/>
  <c r="CF215"/>
  <c r="BZ215"/>
  <c r="CD215"/>
  <c r="CH215"/>
  <c r="CC215"/>
  <c r="CE215"/>
  <c r="CG215"/>
  <c r="CA215"/>
  <c r="CB211"/>
  <c r="CF211"/>
  <c r="BZ211"/>
  <c r="CD211"/>
  <c r="CH211"/>
  <c r="CG211"/>
  <c r="CA211"/>
  <c r="CC211"/>
  <c r="CE211"/>
  <c r="CB207"/>
  <c r="CF207"/>
  <c r="BZ207"/>
  <c r="CD207"/>
  <c r="CH207"/>
  <c r="CC207"/>
  <c r="CE207"/>
  <c r="CG207"/>
  <c r="CB203"/>
  <c r="CF203"/>
  <c r="BZ203"/>
  <c r="CD203"/>
  <c r="CH203"/>
  <c r="CG203"/>
  <c r="CA203"/>
  <c r="CC203"/>
  <c r="CB199"/>
  <c r="CF199"/>
  <c r="CC199"/>
  <c r="CG199"/>
  <c r="BZ199"/>
  <c r="CD199"/>
  <c r="CH199"/>
  <c r="CA199"/>
  <c r="CE199"/>
  <c r="CB195"/>
  <c r="CF195"/>
  <c r="CC195"/>
  <c r="CG195"/>
  <c r="BZ195"/>
  <c r="CD195"/>
  <c r="CH195"/>
  <c r="CA195"/>
  <c r="CE195"/>
  <c r="CB191"/>
  <c r="CF191"/>
  <c r="CC191"/>
  <c r="CG191"/>
  <c r="BZ191"/>
  <c r="CD191"/>
  <c r="CH191"/>
  <c r="CA191"/>
  <c r="CE191"/>
  <c r="CB187"/>
  <c r="CF187"/>
  <c r="CC187"/>
  <c r="CG187"/>
  <c r="BZ187"/>
  <c r="CD187"/>
  <c r="CH187"/>
  <c r="CE187"/>
  <c r="CA187"/>
  <c r="CB183"/>
  <c r="CF183"/>
  <c r="CC183"/>
  <c r="CG183"/>
  <c r="BZ183"/>
  <c r="CD183"/>
  <c r="CH183"/>
  <c r="CA183"/>
  <c r="CB179"/>
  <c r="CF179"/>
  <c r="CC179"/>
  <c r="CG179"/>
  <c r="BZ179"/>
  <c r="CD179"/>
  <c r="CH179"/>
  <c r="CA179"/>
  <c r="CE179"/>
  <c r="CB175"/>
  <c r="CF175"/>
  <c r="CC175"/>
  <c r="CG175"/>
  <c r="BZ175"/>
  <c r="CD175"/>
  <c r="CH175"/>
  <c r="CA175"/>
  <c r="CE175"/>
  <c r="CB171"/>
  <c r="CF171"/>
  <c r="CC171"/>
  <c r="CG171"/>
  <c r="BZ171"/>
  <c r="CD171"/>
  <c r="CH171"/>
  <c r="CE171"/>
  <c r="CA171"/>
  <c r="CB167"/>
  <c r="CF167"/>
  <c r="CC167"/>
  <c r="CG167"/>
  <c r="BZ167"/>
  <c r="CD167"/>
  <c r="CH167"/>
  <c r="CA167"/>
  <c r="CE167"/>
  <c r="CB163"/>
  <c r="CF163"/>
  <c r="CC163"/>
  <c r="CG163"/>
  <c r="BZ163"/>
  <c r="CD163"/>
  <c r="CH163"/>
  <c r="CA163"/>
  <c r="CE163"/>
  <c r="CB159"/>
  <c r="CF159"/>
  <c r="CC159"/>
  <c r="CG159"/>
  <c r="BZ159"/>
  <c r="CD159"/>
  <c r="CH159"/>
  <c r="CA159"/>
  <c r="CE159"/>
  <c r="CB155"/>
  <c r="CF155"/>
  <c r="CC155"/>
  <c r="CG155"/>
  <c r="BZ155"/>
  <c r="CD155"/>
  <c r="CH155"/>
  <c r="CE155"/>
  <c r="CB151"/>
  <c r="CF151"/>
  <c r="CC151"/>
  <c r="CG151"/>
  <c r="BZ151"/>
  <c r="CD151"/>
  <c r="CH151"/>
  <c r="CA151"/>
  <c r="CE151"/>
  <c r="CB147"/>
  <c r="CF147"/>
  <c r="CC147"/>
  <c r="CG147"/>
  <c r="BZ147"/>
  <c r="CD147"/>
  <c r="CH147"/>
  <c r="CA147"/>
  <c r="CE147"/>
  <c r="CB143"/>
  <c r="CF143"/>
  <c r="CC143"/>
  <c r="CG143"/>
  <c r="BZ143"/>
  <c r="CD143"/>
  <c r="CH143"/>
  <c r="CA143"/>
  <c r="CE143"/>
  <c r="CB139"/>
  <c r="CF139"/>
  <c r="CC139"/>
  <c r="CG139"/>
  <c r="BZ139"/>
  <c r="CD139"/>
  <c r="CH139"/>
  <c r="CE139"/>
  <c r="CA139"/>
  <c r="CB135"/>
  <c r="CF135"/>
  <c r="CC135"/>
  <c r="CG135"/>
  <c r="BZ135"/>
  <c r="CD135"/>
  <c r="CH135"/>
  <c r="CA135"/>
  <c r="CE135"/>
  <c r="CB131"/>
  <c r="CF131"/>
  <c r="CC131"/>
  <c r="CG131"/>
  <c r="BZ131"/>
  <c r="CD131"/>
  <c r="CH131"/>
  <c r="CA131"/>
  <c r="CE131"/>
  <c r="CB127"/>
  <c r="CF127"/>
  <c r="CC127"/>
  <c r="CG127"/>
  <c r="BZ127"/>
  <c r="CD127"/>
  <c r="CH127"/>
  <c r="CA127"/>
  <c r="CE127"/>
  <c r="CB123"/>
  <c r="CF123"/>
  <c r="CC123"/>
  <c r="CG123"/>
  <c r="BZ123"/>
  <c r="CD123"/>
  <c r="CH123"/>
  <c r="CE123"/>
  <c r="CA123"/>
  <c r="CB119"/>
  <c r="CF119"/>
  <c r="CC119"/>
  <c r="CG119"/>
  <c r="BZ119"/>
  <c r="CD119"/>
  <c r="CH119"/>
  <c r="CA119"/>
  <c r="CB115"/>
  <c r="CF115"/>
  <c r="CC115"/>
  <c r="CG115"/>
  <c r="BZ115"/>
  <c r="CD115"/>
  <c r="CH115"/>
  <c r="CA115"/>
  <c r="CE115"/>
  <c r="CB111"/>
  <c r="CF111"/>
  <c r="CC111"/>
  <c r="CG111"/>
  <c r="BZ111"/>
  <c r="CD111"/>
  <c r="CH111"/>
  <c r="CA111"/>
  <c r="CE111"/>
  <c r="CB107"/>
  <c r="CF107"/>
  <c r="CC107"/>
  <c r="CG107"/>
  <c r="BZ107"/>
  <c r="CD107"/>
  <c r="CH107"/>
  <c r="CE107"/>
  <c r="CA107"/>
  <c r="CB103"/>
  <c r="CF103"/>
  <c r="CC103"/>
  <c r="CG103"/>
  <c r="BZ103"/>
  <c r="CD103"/>
  <c r="CH103"/>
  <c r="CA103"/>
  <c r="CE103"/>
  <c r="CB99"/>
  <c r="CF99"/>
  <c r="CC99"/>
  <c r="CG99"/>
  <c r="BZ99"/>
  <c r="CD99"/>
  <c r="CH99"/>
  <c r="CA99"/>
  <c r="CE99"/>
  <c r="CB95"/>
  <c r="CF95"/>
  <c r="CC95"/>
  <c r="CG95"/>
  <c r="BZ95"/>
  <c r="CD95"/>
  <c r="CH95"/>
  <c r="CA95"/>
  <c r="CE95"/>
  <c r="CB91"/>
  <c r="CF91"/>
  <c r="CC91"/>
  <c r="CG91"/>
  <c r="BZ91"/>
  <c r="CD91"/>
  <c r="CH91"/>
  <c r="CE91"/>
  <c r="BZ87"/>
  <c r="CD87"/>
  <c r="CH87"/>
  <c r="CB87"/>
  <c r="CF87"/>
  <c r="CA87"/>
  <c r="CC87"/>
  <c r="CE87"/>
  <c r="CG87"/>
  <c r="BZ83"/>
  <c r="CD83"/>
  <c r="CH83"/>
  <c r="CB83"/>
  <c r="CF83"/>
  <c r="CE83"/>
  <c r="CG83"/>
  <c r="CA83"/>
  <c r="CC83"/>
  <c r="BZ79"/>
  <c r="CD79"/>
  <c r="CH79"/>
  <c r="CA79"/>
  <c r="CE79"/>
  <c r="CB79"/>
  <c r="CF79"/>
  <c r="CC79"/>
  <c r="CG79"/>
  <c r="BZ75"/>
  <c r="CD75"/>
  <c r="CH75"/>
  <c r="CA75"/>
  <c r="CE75"/>
  <c r="CB75"/>
  <c r="CF75"/>
  <c r="CG75"/>
  <c r="CC75"/>
  <c r="BZ71"/>
  <c r="CD71"/>
  <c r="CH71"/>
  <c r="CE71"/>
  <c r="CB71"/>
  <c r="CF71"/>
  <c r="CC71"/>
  <c r="CH47"/>
  <c r="CE419"/>
  <c r="CE355"/>
  <c r="CE227"/>
  <c r="CE203"/>
  <c r="CE119"/>
  <c r="CA91"/>
  <c r="CC242"/>
  <c r="CG242"/>
  <c r="BZ242"/>
  <c r="CD242"/>
  <c r="CH242"/>
  <c r="CA242"/>
  <c r="CE242"/>
  <c r="CB242"/>
  <c r="CF242"/>
  <c r="CC234"/>
  <c r="CG234"/>
  <c r="BZ234"/>
  <c r="CD234"/>
  <c r="CH234"/>
  <c r="CA234"/>
  <c r="CE234"/>
  <c r="CB234"/>
  <c r="CC134"/>
  <c r="CG134"/>
  <c r="BZ134"/>
  <c r="CD134"/>
  <c r="CH134"/>
  <c r="CA134"/>
  <c r="CE134"/>
  <c r="CB134"/>
  <c r="CF134"/>
  <c r="CC122"/>
  <c r="CG122"/>
  <c r="BZ122"/>
  <c r="CD122"/>
  <c r="CH122"/>
  <c r="CA122"/>
  <c r="CE122"/>
  <c r="CB122"/>
  <c r="CF122"/>
  <c r="CC94"/>
  <c r="CG94"/>
  <c r="BZ94"/>
  <c r="CD94"/>
  <c r="CH94"/>
  <c r="CA94"/>
  <c r="CE94"/>
  <c r="CB94"/>
  <c r="CF94"/>
  <c r="CE66"/>
  <c r="CB66"/>
  <c r="CF66"/>
  <c r="CC66"/>
  <c r="CG66"/>
  <c r="CH66"/>
  <c r="CD66"/>
  <c r="CE38"/>
  <c r="CF38"/>
  <c r="CC38"/>
  <c r="CG38"/>
  <c r="CD38"/>
  <c r="CH38"/>
  <c r="CB427"/>
  <c r="CF427"/>
  <c r="CC427"/>
  <c r="CG427"/>
  <c r="BZ427"/>
  <c r="CD427"/>
  <c r="CH427"/>
  <c r="CA427"/>
  <c r="CE427"/>
  <c r="CB411"/>
  <c r="CF411"/>
  <c r="CC411"/>
  <c r="CG411"/>
  <c r="BZ411"/>
  <c r="CD411"/>
  <c r="CH411"/>
  <c r="CA411"/>
  <c r="CE411"/>
  <c r="CB407"/>
  <c r="CF407"/>
  <c r="CC407"/>
  <c r="CG407"/>
  <c r="BZ407"/>
  <c r="CD407"/>
  <c r="CH407"/>
  <c r="CE407"/>
  <c r="CB391"/>
  <c r="CF391"/>
  <c r="CC391"/>
  <c r="CG391"/>
  <c r="BZ391"/>
  <c r="CD391"/>
  <c r="CH391"/>
  <c r="CE391"/>
  <c r="CB375"/>
  <c r="CF375"/>
  <c r="CC375"/>
  <c r="CG375"/>
  <c r="BZ375"/>
  <c r="CD375"/>
  <c r="CH375"/>
  <c r="CE375"/>
  <c r="CB363"/>
  <c r="CF363"/>
  <c r="CC363"/>
  <c r="CG363"/>
  <c r="BZ363"/>
  <c r="CD363"/>
  <c r="CH363"/>
  <c r="CA363"/>
  <c r="CE363"/>
  <c r="CB351"/>
  <c r="CF351"/>
  <c r="CC351"/>
  <c r="CG351"/>
  <c r="BZ351"/>
  <c r="CD351"/>
  <c r="CH351"/>
  <c r="CA351"/>
  <c r="CE351"/>
  <c r="CA332"/>
  <c r="CE332"/>
  <c r="CB332"/>
  <c r="CF332"/>
  <c r="CC332"/>
  <c r="CG332"/>
  <c r="CH332"/>
  <c r="BZ332"/>
  <c r="CB315"/>
  <c r="CF315"/>
  <c r="CC315"/>
  <c r="CG315"/>
  <c r="BZ315"/>
  <c r="CD315"/>
  <c r="CH315"/>
  <c r="CA315"/>
  <c r="CE315"/>
  <c r="CB299"/>
  <c r="CF299"/>
  <c r="CC299"/>
  <c r="CG299"/>
  <c r="BZ299"/>
  <c r="CD299"/>
  <c r="CH299"/>
  <c r="CA299"/>
  <c r="CE299"/>
  <c r="CA284"/>
  <c r="CE284"/>
  <c r="CB284"/>
  <c r="CF284"/>
  <c r="CC284"/>
  <c r="CG284"/>
  <c r="CH284"/>
  <c r="BZ284"/>
  <c r="CB283"/>
  <c r="CF283"/>
  <c r="CC283"/>
  <c r="CG283"/>
  <c r="BZ283"/>
  <c r="CD283"/>
  <c r="CH283"/>
  <c r="CA283"/>
  <c r="CE283"/>
  <c r="CA268"/>
  <c r="CE268"/>
  <c r="CB268"/>
  <c r="CF268"/>
  <c r="CC268"/>
  <c r="CG268"/>
  <c r="CH268"/>
  <c r="BZ268"/>
  <c r="CA252"/>
  <c r="CE252"/>
  <c r="CB252"/>
  <c r="CF252"/>
  <c r="CC252"/>
  <c r="CG252"/>
  <c r="CH252"/>
  <c r="BZ252"/>
  <c r="CA188"/>
  <c r="CE188"/>
  <c r="CB188"/>
  <c r="CF188"/>
  <c r="CC188"/>
  <c r="CG188"/>
  <c r="BZ188"/>
  <c r="CD188"/>
  <c r="CH188"/>
  <c r="CA124"/>
  <c r="CE124"/>
  <c r="CB124"/>
  <c r="CF124"/>
  <c r="CC124"/>
  <c r="CG124"/>
  <c r="BZ124"/>
  <c r="CD124"/>
  <c r="CH124"/>
  <c r="CA92"/>
  <c r="CE92"/>
  <c r="CB92"/>
  <c r="CF92"/>
  <c r="CC92"/>
  <c r="CG92"/>
  <c r="BZ92"/>
  <c r="CD92"/>
  <c r="CH92"/>
  <c r="CC76"/>
  <c r="CG76"/>
  <c r="BZ76"/>
  <c r="CD76"/>
  <c r="CH76"/>
  <c r="CA76"/>
  <c r="CE76"/>
  <c r="CB76"/>
  <c r="CF76"/>
  <c r="CF250"/>
  <c r="CG36"/>
  <c r="CC36"/>
  <c r="CB68"/>
  <c r="CG40"/>
  <c r="CD40"/>
  <c r="CH40"/>
  <c r="CE40"/>
  <c r="CF40"/>
  <c r="CE403"/>
  <c r="CA375"/>
  <c r="CD332"/>
  <c r="CD268"/>
  <c r="CA247"/>
  <c r="CB214"/>
  <c r="CG71"/>
  <c r="CC254"/>
  <c r="CG254"/>
  <c r="BZ254"/>
  <c r="CD254"/>
  <c r="CH254"/>
  <c r="CA254"/>
  <c r="CE254"/>
  <c r="CF254"/>
  <c r="CC238"/>
  <c r="CG238"/>
  <c r="BZ238"/>
  <c r="CD238"/>
  <c r="CH238"/>
  <c r="CA238"/>
  <c r="CE238"/>
  <c r="CF238"/>
  <c r="CC230"/>
  <c r="CG230"/>
  <c r="BZ230"/>
  <c r="CD230"/>
  <c r="CH230"/>
  <c r="CA230"/>
  <c r="CE230"/>
  <c r="CB230"/>
  <c r="CF230"/>
  <c r="CC222"/>
  <c r="CG222"/>
  <c r="CA222"/>
  <c r="CE222"/>
  <c r="CD222"/>
  <c r="CF222"/>
  <c r="BZ222"/>
  <c r="CH222"/>
  <c r="CB222"/>
  <c r="CC198"/>
  <c r="CG198"/>
  <c r="BZ198"/>
  <c r="CD198"/>
  <c r="CH198"/>
  <c r="CA198"/>
  <c r="CE198"/>
  <c r="CB198"/>
  <c r="CF198"/>
  <c r="CC194"/>
  <c r="CG194"/>
  <c r="BZ194"/>
  <c r="CD194"/>
  <c r="CH194"/>
  <c r="CA194"/>
  <c r="CE194"/>
  <c r="CF194"/>
  <c r="CB194"/>
  <c r="CC190"/>
  <c r="CG190"/>
  <c r="BZ190"/>
  <c r="CD190"/>
  <c r="CH190"/>
  <c r="CA190"/>
  <c r="CE190"/>
  <c r="CB190"/>
  <c r="CC182"/>
  <c r="CG182"/>
  <c r="BZ182"/>
  <c r="CD182"/>
  <c r="CH182"/>
  <c r="CA182"/>
  <c r="CE182"/>
  <c r="CB182"/>
  <c r="CF182"/>
  <c r="CC166"/>
  <c r="CG166"/>
  <c r="BZ166"/>
  <c r="CD166"/>
  <c r="CH166"/>
  <c r="CA166"/>
  <c r="CE166"/>
  <c r="CB166"/>
  <c r="CF166"/>
  <c r="CC162"/>
  <c r="CG162"/>
  <c r="BZ162"/>
  <c r="CD162"/>
  <c r="CH162"/>
  <c r="CA162"/>
  <c r="CE162"/>
  <c r="CF162"/>
  <c r="CC154"/>
  <c r="CG154"/>
  <c r="BZ154"/>
  <c r="CD154"/>
  <c r="CH154"/>
  <c r="CA154"/>
  <c r="CE154"/>
  <c r="CB154"/>
  <c r="CF154"/>
  <c r="CC138"/>
  <c r="CG138"/>
  <c r="BZ138"/>
  <c r="CD138"/>
  <c r="CH138"/>
  <c r="CA138"/>
  <c r="CE138"/>
  <c r="CB138"/>
  <c r="CF138"/>
  <c r="CC102"/>
  <c r="CG102"/>
  <c r="BZ102"/>
  <c r="CD102"/>
  <c r="CH102"/>
  <c r="CA102"/>
  <c r="CE102"/>
  <c r="CB102"/>
  <c r="CF102"/>
  <c r="CC98"/>
  <c r="CG98"/>
  <c r="BZ98"/>
  <c r="CD98"/>
  <c r="CH98"/>
  <c r="CA98"/>
  <c r="CE98"/>
  <c r="CF98"/>
  <c r="CA86"/>
  <c r="CE86"/>
  <c r="CC86"/>
  <c r="CG86"/>
  <c r="CB86"/>
  <c r="CD86"/>
  <c r="CF86"/>
  <c r="BZ86"/>
  <c r="CH86"/>
  <c r="CE70"/>
  <c r="CB70"/>
  <c r="CF70"/>
  <c r="CC70"/>
  <c r="CG70"/>
  <c r="CD70"/>
  <c r="CH70"/>
  <c r="CE50"/>
  <c r="CB50"/>
  <c r="CF50"/>
  <c r="CG50"/>
  <c r="CH50"/>
  <c r="CD50"/>
  <c r="CE46"/>
  <c r="CB46"/>
  <c r="CF46"/>
  <c r="CG46"/>
  <c r="CD46"/>
  <c r="CH46"/>
  <c r="CB431"/>
  <c r="CF431"/>
  <c r="CC431"/>
  <c r="CG431"/>
  <c r="BZ431"/>
  <c r="CD431"/>
  <c r="CH431"/>
  <c r="CA431"/>
  <c r="CE431"/>
  <c r="CB395"/>
  <c r="CF395"/>
  <c r="CC395"/>
  <c r="CG395"/>
  <c r="BZ395"/>
  <c r="CD395"/>
  <c r="CH395"/>
  <c r="CA395"/>
  <c r="CE395"/>
  <c r="CB379"/>
  <c r="CF379"/>
  <c r="CC379"/>
  <c r="CG379"/>
  <c r="BZ379"/>
  <c r="CD379"/>
  <c r="CH379"/>
  <c r="CA379"/>
  <c r="CE379"/>
  <c r="CB359"/>
  <c r="CF359"/>
  <c r="CC359"/>
  <c r="CG359"/>
  <c r="BZ359"/>
  <c r="CD359"/>
  <c r="CH359"/>
  <c r="CE359"/>
  <c r="CB331"/>
  <c r="CF331"/>
  <c r="CC331"/>
  <c r="CG331"/>
  <c r="BZ331"/>
  <c r="CD331"/>
  <c r="CH331"/>
  <c r="CA331"/>
  <c r="CE331"/>
  <c r="CA220"/>
  <c r="CE220"/>
  <c r="CC220"/>
  <c r="CG220"/>
  <c r="CF220"/>
  <c r="BZ220"/>
  <c r="CH220"/>
  <c r="CB220"/>
  <c r="CD220"/>
  <c r="CA204"/>
  <c r="CE204"/>
  <c r="CC204"/>
  <c r="CG204"/>
  <c r="CF204"/>
  <c r="BZ204"/>
  <c r="CH204"/>
  <c r="CB204"/>
  <c r="CD204"/>
  <c r="CA156"/>
  <c r="CE156"/>
  <c r="CB156"/>
  <c r="CF156"/>
  <c r="CC156"/>
  <c r="CG156"/>
  <c r="BZ156"/>
  <c r="CD156"/>
  <c r="CH156"/>
  <c r="CA140"/>
  <c r="CE140"/>
  <c r="CB140"/>
  <c r="CF140"/>
  <c r="CC140"/>
  <c r="CG140"/>
  <c r="BZ140"/>
  <c r="CD140"/>
  <c r="CA108"/>
  <c r="CE108"/>
  <c r="CB108"/>
  <c r="CF108"/>
  <c r="CC108"/>
  <c r="CG108"/>
  <c r="BZ108"/>
  <c r="CD108"/>
  <c r="CH108"/>
  <c r="CB69"/>
  <c r="CF69"/>
  <c r="CG69"/>
  <c r="CD69"/>
  <c r="CH69"/>
  <c r="CA69"/>
  <c r="CE69"/>
  <c r="CA407"/>
  <c r="CD300"/>
  <c r="CD236"/>
  <c r="CF126"/>
  <c r="CF36"/>
  <c r="CB36"/>
  <c r="BZ345"/>
  <c r="CD345"/>
  <c r="CH345"/>
  <c r="CA345"/>
  <c r="CE345"/>
  <c r="CB345"/>
  <c r="CF345"/>
  <c r="CC345"/>
  <c r="CG345"/>
  <c r="BZ341"/>
  <c r="CD341"/>
  <c r="CH341"/>
  <c r="CA341"/>
  <c r="CE341"/>
  <c r="CB341"/>
  <c r="CF341"/>
  <c r="CG341"/>
  <c r="BZ337"/>
  <c r="CD337"/>
  <c r="CH337"/>
  <c r="CA337"/>
  <c r="CE337"/>
  <c r="CB337"/>
  <c r="CF337"/>
  <c r="CC337"/>
  <c r="BZ333"/>
  <c r="CD333"/>
  <c r="CH333"/>
  <c r="CA333"/>
  <c r="CE333"/>
  <c r="CB333"/>
  <c r="CF333"/>
  <c r="CC333"/>
  <c r="CG333"/>
  <c r="BZ329"/>
  <c r="CD329"/>
  <c r="CH329"/>
  <c r="CA329"/>
  <c r="CE329"/>
  <c r="CB329"/>
  <c r="CF329"/>
  <c r="CC329"/>
  <c r="CG329"/>
  <c r="BZ325"/>
  <c r="CD325"/>
  <c r="CH325"/>
  <c r="CA325"/>
  <c r="CE325"/>
  <c r="CB325"/>
  <c r="CF325"/>
  <c r="CG325"/>
  <c r="BZ321"/>
  <c r="CD321"/>
  <c r="CH321"/>
  <c r="CA321"/>
  <c r="CE321"/>
  <c r="CB321"/>
  <c r="CF321"/>
  <c r="CC321"/>
  <c r="BZ317"/>
  <c r="CD317"/>
  <c r="CH317"/>
  <c r="CA317"/>
  <c r="CE317"/>
  <c r="CB317"/>
  <c r="CF317"/>
  <c r="CC317"/>
  <c r="CG317"/>
  <c r="BZ313"/>
  <c r="CD313"/>
  <c r="CH313"/>
  <c r="CA313"/>
  <c r="CE313"/>
  <c r="CB313"/>
  <c r="CF313"/>
  <c r="CC313"/>
  <c r="CG313"/>
  <c r="BZ309"/>
  <c r="CD309"/>
  <c r="CH309"/>
  <c r="CA309"/>
  <c r="CE309"/>
  <c r="CB309"/>
  <c r="CF309"/>
  <c r="CG309"/>
  <c r="BZ305"/>
  <c r="CD305"/>
  <c r="CH305"/>
  <c r="CA305"/>
  <c r="CE305"/>
  <c r="CB305"/>
  <c r="CF305"/>
  <c r="CC305"/>
  <c r="BZ301"/>
  <c r="CD301"/>
  <c r="CH301"/>
  <c r="CA301"/>
  <c r="CE301"/>
  <c r="CB301"/>
  <c r="CF301"/>
  <c r="CC301"/>
  <c r="CG301"/>
  <c r="BZ297"/>
  <c r="CD297"/>
  <c r="CH297"/>
  <c r="CA297"/>
  <c r="CE297"/>
  <c r="CB297"/>
  <c r="CF297"/>
  <c r="CC297"/>
  <c r="CG297"/>
  <c r="BZ293"/>
  <c r="CD293"/>
  <c r="CH293"/>
  <c r="CA293"/>
  <c r="CE293"/>
  <c r="CB293"/>
  <c r="CF293"/>
  <c r="CG293"/>
  <c r="BZ289"/>
  <c r="CD289"/>
  <c r="CH289"/>
  <c r="CA289"/>
  <c r="CE289"/>
  <c r="CB289"/>
  <c r="CF289"/>
  <c r="CC289"/>
  <c r="BZ285"/>
  <c r="CD285"/>
  <c r="CH285"/>
  <c r="CA285"/>
  <c r="CE285"/>
  <c r="CB285"/>
  <c r="CF285"/>
  <c r="CC285"/>
  <c r="CG285"/>
  <c r="BZ281"/>
  <c r="CD281"/>
  <c r="CH281"/>
  <c r="CA281"/>
  <c r="CE281"/>
  <c r="CB281"/>
  <c r="CF281"/>
  <c r="CC281"/>
  <c r="CG281"/>
  <c r="BZ277"/>
  <c r="CD277"/>
  <c r="CH277"/>
  <c r="CA277"/>
  <c r="CE277"/>
  <c r="CB277"/>
  <c r="CF277"/>
  <c r="CG277"/>
  <c r="BZ273"/>
  <c r="CD273"/>
  <c r="CH273"/>
  <c r="CA273"/>
  <c r="CE273"/>
  <c r="CB273"/>
  <c r="CF273"/>
  <c r="CC273"/>
  <c r="BZ269"/>
  <c r="CD269"/>
  <c r="CH269"/>
  <c r="CA269"/>
  <c r="CE269"/>
  <c r="CB269"/>
  <c r="CF269"/>
  <c r="CC269"/>
  <c r="CG269"/>
  <c r="BZ265"/>
  <c r="CD265"/>
  <c r="CH265"/>
  <c r="CA265"/>
  <c r="CE265"/>
  <c r="CB265"/>
  <c r="CF265"/>
  <c r="CC265"/>
  <c r="CG265"/>
  <c r="BZ261"/>
  <c r="CD261"/>
  <c r="CH261"/>
  <c r="CA261"/>
  <c r="CE261"/>
  <c r="CB261"/>
  <c r="CF261"/>
  <c r="CG261"/>
  <c r="BZ257"/>
  <c r="CD257"/>
  <c r="CH257"/>
  <c r="CA257"/>
  <c r="CE257"/>
  <c r="CB257"/>
  <c r="CF257"/>
  <c r="CC257"/>
  <c r="BZ253"/>
  <c r="CD253"/>
  <c r="CH253"/>
  <c r="CA253"/>
  <c r="CE253"/>
  <c r="CB253"/>
  <c r="CF253"/>
  <c r="CC253"/>
  <c r="CG253"/>
  <c r="BZ249"/>
  <c r="CD249"/>
  <c r="CH249"/>
  <c r="CA249"/>
  <c r="CE249"/>
  <c r="CB249"/>
  <c r="CF249"/>
  <c r="CC249"/>
  <c r="CG249"/>
  <c r="BZ245"/>
  <c r="CD245"/>
  <c r="CH245"/>
  <c r="CA245"/>
  <c r="CE245"/>
  <c r="CB245"/>
  <c r="CF245"/>
  <c r="CG245"/>
  <c r="BZ241"/>
  <c r="CD241"/>
  <c r="CH241"/>
  <c r="CA241"/>
  <c r="CE241"/>
  <c r="CB241"/>
  <c r="CF241"/>
  <c r="CC241"/>
  <c r="BZ237"/>
  <c r="CD237"/>
  <c r="CH237"/>
  <c r="CA237"/>
  <c r="CE237"/>
  <c r="CB237"/>
  <c r="CF237"/>
  <c r="CC237"/>
  <c r="CG237"/>
  <c r="BZ233"/>
  <c r="CD233"/>
  <c r="CH233"/>
  <c r="CA233"/>
  <c r="CE233"/>
  <c r="CB233"/>
  <c r="CF233"/>
  <c r="CC233"/>
  <c r="CG233"/>
  <c r="BZ229"/>
  <c r="CD229"/>
  <c r="CH229"/>
  <c r="CA229"/>
  <c r="CE229"/>
  <c r="CB229"/>
  <c r="CF229"/>
  <c r="CG229"/>
  <c r="BZ225"/>
  <c r="CD225"/>
  <c r="CH225"/>
  <c r="CA225"/>
  <c r="CE225"/>
  <c r="CB225"/>
  <c r="CF225"/>
  <c r="CC225"/>
  <c r="BZ221"/>
  <c r="CD221"/>
  <c r="CH221"/>
  <c r="CB221"/>
  <c r="CF221"/>
  <c r="CE221"/>
  <c r="CG221"/>
  <c r="CA221"/>
  <c r="BZ217"/>
  <c r="CD217"/>
  <c r="CH217"/>
  <c r="CB217"/>
  <c r="CF217"/>
  <c r="CA217"/>
  <c r="CC217"/>
  <c r="CE217"/>
  <c r="BZ213"/>
  <c r="CD213"/>
  <c r="CH213"/>
  <c r="CB213"/>
  <c r="CF213"/>
  <c r="CE213"/>
  <c r="CG213"/>
  <c r="CA213"/>
  <c r="CC213"/>
  <c r="BZ209"/>
  <c r="CD209"/>
  <c r="CH209"/>
  <c r="CB209"/>
  <c r="CF209"/>
  <c r="CA209"/>
  <c r="CC209"/>
  <c r="CE209"/>
  <c r="CG209"/>
  <c r="BZ205"/>
  <c r="CD205"/>
  <c r="CH205"/>
  <c r="CB205"/>
  <c r="CF205"/>
  <c r="CE205"/>
  <c r="CG205"/>
  <c r="CA205"/>
  <c r="CC205"/>
  <c r="BZ201"/>
  <c r="CD201"/>
  <c r="CH201"/>
  <c r="CA201"/>
  <c r="CE201"/>
  <c r="CB201"/>
  <c r="CF201"/>
  <c r="CG201"/>
  <c r="CC201"/>
  <c r="BZ197"/>
  <c r="CD197"/>
  <c r="CH197"/>
  <c r="CA197"/>
  <c r="CE197"/>
  <c r="CB197"/>
  <c r="CF197"/>
  <c r="CC197"/>
  <c r="BZ193"/>
  <c r="CD193"/>
  <c r="CH193"/>
  <c r="CA193"/>
  <c r="CE193"/>
  <c r="CB193"/>
  <c r="CF193"/>
  <c r="CC193"/>
  <c r="CG193"/>
  <c r="BZ189"/>
  <c r="CD189"/>
  <c r="CH189"/>
  <c r="CA189"/>
  <c r="CE189"/>
  <c r="CB189"/>
  <c r="CF189"/>
  <c r="CC189"/>
  <c r="CG189"/>
  <c r="BZ185"/>
  <c r="CD185"/>
  <c r="CH185"/>
  <c r="CA185"/>
  <c r="CE185"/>
  <c r="CB185"/>
  <c r="CF185"/>
  <c r="CG185"/>
  <c r="CC185"/>
  <c r="BZ181"/>
  <c r="CD181"/>
  <c r="CH181"/>
  <c r="CA181"/>
  <c r="CE181"/>
  <c r="CB181"/>
  <c r="CF181"/>
  <c r="CC181"/>
  <c r="CG181"/>
  <c r="BZ177"/>
  <c r="CD177"/>
  <c r="CH177"/>
  <c r="CA177"/>
  <c r="CE177"/>
  <c r="CB177"/>
  <c r="CF177"/>
  <c r="CC177"/>
  <c r="CG177"/>
  <c r="BZ173"/>
  <c r="CD173"/>
  <c r="CH173"/>
  <c r="CA173"/>
  <c r="CE173"/>
  <c r="CB173"/>
  <c r="CF173"/>
  <c r="CC173"/>
  <c r="CG173"/>
  <c r="BZ169"/>
  <c r="CD169"/>
  <c r="CH169"/>
  <c r="CA169"/>
  <c r="CE169"/>
  <c r="CB169"/>
  <c r="CF169"/>
  <c r="CG169"/>
  <c r="BZ165"/>
  <c r="CD165"/>
  <c r="CH165"/>
  <c r="CA165"/>
  <c r="CE165"/>
  <c r="CB165"/>
  <c r="CF165"/>
  <c r="CC165"/>
  <c r="CG165"/>
  <c r="BZ161"/>
  <c r="CD161"/>
  <c r="CH161"/>
  <c r="CA161"/>
  <c r="CE161"/>
  <c r="CB161"/>
  <c r="CF161"/>
  <c r="CC161"/>
  <c r="CG161"/>
  <c r="BZ157"/>
  <c r="CD157"/>
  <c r="CH157"/>
  <c r="CA157"/>
  <c r="CE157"/>
  <c r="CB157"/>
  <c r="CF157"/>
  <c r="CC157"/>
  <c r="CG157"/>
  <c r="BZ153"/>
  <c r="CD153"/>
  <c r="CH153"/>
  <c r="CA153"/>
  <c r="CE153"/>
  <c r="CB153"/>
  <c r="CF153"/>
  <c r="CG153"/>
  <c r="CC153"/>
  <c r="BZ149"/>
  <c r="CD149"/>
  <c r="CH149"/>
  <c r="CA149"/>
  <c r="CE149"/>
  <c r="CB149"/>
  <c r="CF149"/>
  <c r="CC149"/>
  <c r="CG149"/>
  <c r="BZ145"/>
  <c r="CD145"/>
  <c r="CH145"/>
  <c r="CA145"/>
  <c r="CE145"/>
  <c r="CB145"/>
  <c r="CF145"/>
  <c r="CC145"/>
  <c r="CG145"/>
  <c r="BZ141"/>
  <c r="CD141"/>
  <c r="CH141"/>
  <c r="CA141"/>
  <c r="CE141"/>
  <c r="CB141"/>
  <c r="CF141"/>
  <c r="CC141"/>
  <c r="CG141"/>
  <c r="BZ137"/>
  <c r="CD137"/>
  <c r="CH137"/>
  <c r="CA137"/>
  <c r="CE137"/>
  <c r="CB137"/>
  <c r="CF137"/>
  <c r="CG137"/>
  <c r="CC137"/>
  <c r="BZ133"/>
  <c r="CD133"/>
  <c r="CH133"/>
  <c r="CA133"/>
  <c r="CE133"/>
  <c r="CB133"/>
  <c r="CF133"/>
  <c r="CC133"/>
  <c r="BZ129"/>
  <c r="CD129"/>
  <c r="CH129"/>
  <c r="CA129"/>
  <c r="CE129"/>
  <c r="CB129"/>
  <c r="CF129"/>
  <c r="CC129"/>
  <c r="CG129"/>
  <c r="BZ125"/>
  <c r="CD125"/>
  <c r="CH125"/>
  <c r="CA125"/>
  <c r="CE125"/>
  <c r="CB125"/>
  <c r="CF125"/>
  <c r="CC125"/>
  <c r="CG125"/>
  <c r="BZ121"/>
  <c r="CD121"/>
  <c r="CH121"/>
  <c r="CA121"/>
  <c r="CE121"/>
  <c r="CB121"/>
  <c r="CF121"/>
  <c r="CG121"/>
  <c r="CC121"/>
  <c r="BZ117"/>
  <c r="CD117"/>
  <c r="CH117"/>
  <c r="CA117"/>
  <c r="CE117"/>
  <c r="CB117"/>
  <c r="CF117"/>
  <c r="CC117"/>
  <c r="CG117"/>
  <c r="BZ113"/>
  <c r="CD113"/>
  <c r="CH113"/>
  <c r="CA113"/>
  <c r="CE113"/>
  <c r="CB113"/>
  <c r="CF113"/>
  <c r="CC113"/>
  <c r="CG113"/>
  <c r="BZ109"/>
  <c r="CD109"/>
  <c r="CH109"/>
  <c r="CA109"/>
  <c r="CE109"/>
  <c r="CB109"/>
  <c r="CF109"/>
  <c r="CC109"/>
  <c r="CG109"/>
  <c r="BZ105"/>
  <c r="CD105"/>
  <c r="CH105"/>
  <c r="CA105"/>
  <c r="CE105"/>
  <c r="CB105"/>
  <c r="CF105"/>
  <c r="CG105"/>
  <c r="BZ101"/>
  <c r="CD101"/>
  <c r="CH101"/>
  <c r="CA101"/>
  <c r="CE101"/>
  <c r="CB101"/>
  <c r="CF101"/>
  <c r="CC101"/>
  <c r="CG101"/>
  <c r="BZ97"/>
  <c r="CD97"/>
  <c r="CH97"/>
  <c r="CA97"/>
  <c r="CE97"/>
  <c r="CB97"/>
  <c r="CF97"/>
  <c r="CC97"/>
  <c r="CG97"/>
  <c r="BZ93"/>
  <c r="CD93"/>
  <c r="CH93"/>
  <c r="CA93"/>
  <c r="CE93"/>
  <c r="CB93"/>
  <c r="CF93"/>
  <c r="CC93"/>
  <c r="CG93"/>
  <c r="CB89"/>
  <c r="CF89"/>
  <c r="BZ89"/>
  <c r="CD89"/>
  <c r="CH89"/>
  <c r="CG89"/>
  <c r="CA89"/>
  <c r="CC89"/>
  <c r="CE89"/>
  <c r="CB85"/>
  <c r="CF85"/>
  <c r="BZ85"/>
  <c r="CD85"/>
  <c r="CH85"/>
  <c r="CC85"/>
  <c r="CE85"/>
  <c r="CG85"/>
  <c r="CA85"/>
  <c r="CB81"/>
  <c r="CF81"/>
  <c r="CC81"/>
  <c r="CG81"/>
  <c r="BZ81"/>
  <c r="CD81"/>
  <c r="CH81"/>
  <c r="CA81"/>
  <c r="CE81"/>
  <c r="CB77"/>
  <c r="CF77"/>
  <c r="CC77"/>
  <c r="CG77"/>
  <c r="BZ77"/>
  <c r="CD77"/>
  <c r="CH77"/>
  <c r="CE77"/>
  <c r="CA77"/>
  <c r="CB73"/>
  <c r="CF73"/>
  <c r="CG73"/>
  <c r="BZ73"/>
  <c r="CD73"/>
  <c r="CH73"/>
  <c r="CA73"/>
  <c r="CE73"/>
  <c r="CB65"/>
  <c r="CF65"/>
  <c r="CC65"/>
  <c r="CG65"/>
  <c r="CD65"/>
  <c r="CH65"/>
  <c r="CA65"/>
  <c r="CE65"/>
  <c r="CB61"/>
  <c r="CF61"/>
  <c r="CG61"/>
  <c r="CD61"/>
  <c r="CH61"/>
  <c r="CE61"/>
  <c r="CA61"/>
  <c r="CB53"/>
  <c r="CF53"/>
  <c r="CG53"/>
  <c r="CD53"/>
  <c r="CH53"/>
  <c r="CA53"/>
  <c r="CE53"/>
  <c r="CB49"/>
  <c r="CF49"/>
  <c r="CG49"/>
  <c r="CD49"/>
  <c r="CH49"/>
  <c r="CA49"/>
  <c r="CE49"/>
  <c r="CB45"/>
  <c r="CF45"/>
  <c r="CG45"/>
  <c r="CD45"/>
  <c r="CH45"/>
  <c r="CE45"/>
  <c r="CA45"/>
  <c r="CA423"/>
  <c r="CE387"/>
  <c r="CA359"/>
  <c r="CG337"/>
  <c r="CD316"/>
  <c r="CC309"/>
  <c r="CG273"/>
  <c r="CD252"/>
  <c r="CC245"/>
  <c r="CB238"/>
  <c r="CA231"/>
  <c r="CF210"/>
  <c r="CF190"/>
  <c r="CB162"/>
  <c r="CG133"/>
  <c r="CC105"/>
  <c r="CO36"/>
  <c r="CP36"/>
  <c r="CN36"/>
  <c r="CM36"/>
  <c r="CG59" l="1"/>
  <c r="CG43"/>
  <c r="CE67"/>
  <c r="CB37"/>
  <c r="G66"/>
  <c r="CE37"/>
  <c r="CG37"/>
  <c r="CA70"/>
  <c r="BY70" s="1"/>
  <c r="E70" s="1"/>
  <c r="CA37"/>
  <c r="CF37"/>
  <c r="CC50"/>
  <c r="BY50" s="1"/>
  <c r="E50" s="1"/>
  <c r="CH37"/>
  <c r="CC61"/>
  <c r="BX61" s="1"/>
  <c r="D61" s="1"/>
  <c r="G62"/>
  <c r="CC48"/>
  <c r="BZ37"/>
  <c r="BZ38"/>
  <c r="CB38"/>
  <c r="CA51"/>
  <c r="CC42"/>
  <c r="CF56"/>
  <c r="CA64"/>
  <c r="CA43"/>
  <c r="CF51"/>
  <c r="CA59"/>
  <c r="BZ67"/>
  <c r="CD42"/>
  <c r="CE72"/>
  <c r="CB48"/>
  <c r="CH56"/>
  <c r="CG64"/>
  <c r="CH51"/>
  <c r="CF42"/>
  <c r="BZ72"/>
  <c r="CD48"/>
  <c r="CC56"/>
  <c r="CG67"/>
  <c r="CE48"/>
  <c r="BZ48"/>
  <c r="CB56"/>
  <c r="CD56"/>
  <c r="CF64"/>
  <c r="CH64"/>
  <c r="CC64"/>
  <c r="CF43"/>
  <c r="CH43"/>
  <c r="CB51"/>
  <c r="CD51"/>
  <c r="CF59"/>
  <c r="CH59"/>
  <c r="CC67"/>
  <c r="CA67"/>
  <c r="BZ58"/>
  <c r="BZ42"/>
  <c r="CB42"/>
  <c r="CA72"/>
  <c r="CG72"/>
  <c r="CC43"/>
  <c r="CA48"/>
  <c r="CG48"/>
  <c r="H53"/>
  <c r="CE56"/>
  <c r="BZ56"/>
  <c r="CB64"/>
  <c r="CD64"/>
  <c r="CB43"/>
  <c r="CD43"/>
  <c r="CG51"/>
  <c r="CE51"/>
  <c r="BZ51"/>
  <c r="CB59"/>
  <c r="CD59"/>
  <c r="CF67"/>
  <c r="CH67"/>
  <c r="H39"/>
  <c r="CG42"/>
  <c r="CE42"/>
  <c r="CF72"/>
  <c r="CH72"/>
  <c r="CC72"/>
  <c r="CC37"/>
  <c r="CF48"/>
  <c r="CH48"/>
  <c r="CA56"/>
  <c r="CE64"/>
  <c r="CE43"/>
  <c r="CC51"/>
  <c r="CC59"/>
  <c r="CE59"/>
  <c r="CB67"/>
  <c r="CH42"/>
  <c r="CB72"/>
  <c r="CA39"/>
  <c r="CA42"/>
  <c r="CA58"/>
  <c r="CH41"/>
  <c r="CF41"/>
  <c r="CA71"/>
  <c r="BY71" s="1"/>
  <c r="E71" s="1"/>
  <c r="CD41"/>
  <c r="CB41"/>
  <c r="BZ40"/>
  <c r="BY40" s="1"/>
  <c r="E40" s="1"/>
  <c r="CA55"/>
  <c r="CE41"/>
  <c r="BZ41"/>
  <c r="CB47"/>
  <c r="CC68"/>
  <c r="CG60"/>
  <c r="CD63"/>
  <c r="BZ52"/>
  <c r="CE60"/>
  <c r="CF68"/>
  <c r="CD47"/>
  <c r="CG55"/>
  <c r="BZ55"/>
  <c r="CF63"/>
  <c r="CA60"/>
  <c r="CH68"/>
  <c r="CF47"/>
  <c r="CC55"/>
  <c r="CB63"/>
  <c r="CC44"/>
  <c r="BZ60"/>
  <c r="CD68"/>
  <c r="CE55"/>
  <c r="CA47"/>
  <c r="CA63"/>
  <c r="H70"/>
  <c r="CF44"/>
  <c r="CF60"/>
  <c r="CH60"/>
  <c r="CC60"/>
  <c r="CE68"/>
  <c r="BZ68"/>
  <c r="G44"/>
  <c r="CG47"/>
  <c r="CE47"/>
  <c r="BZ47"/>
  <c r="CF55"/>
  <c r="CH55"/>
  <c r="CG63"/>
  <c r="CE63"/>
  <c r="BZ63"/>
  <c r="H54"/>
  <c r="CH44"/>
  <c r="CE52"/>
  <c r="CB60"/>
  <c r="CA68"/>
  <c r="CC47"/>
  <c r="CB55"/>
  <c r="CC63"/>
  <c r="CB44"/>
  <c r="CD44"/>
  <c r="CA52"/>
  <c r="CG52"/>
  <c r="CA38"/>
  <c r="H422"/>
  <c r="CE44"/>
  <c r="BZ44"/>
  <c r="CB52"/>
  <c r="CH52"/>
  <c r="CC52"/>
  <c r="CA44"/>
  <c r="CF52"/>
  <c r="H319"/>
  <c r="H426"/>
  <c r="G239"/>
  <c r="H83"/>
  <c r="H215"/>
  <c r="H261"/>
  <c r="H353"/>
  <c r="H167"/>
  <c r="G104"/>
  <c r="H116"/>
  <c r="H236"/>
  <c r="G367"/>
  <c r="G325"/>
  <c r="CF39"/>
  <c r="CH39"/>
  <c r="CD39"/>
  <c r="CG39"/>
  <c r="CE39"/>
  <c r="BZ39"/>
  <c r="CB39"/>
  <c r="CC39"/>
  <c r="G144"/>
  <c r="G396"/>
  <c r="H161"/>
  <c r="G373"/>
  <c r="H359"/>
  <c r="H267"/>
  <c r="G271"/>
  <c r="H275"/>
  <c r="H287"/>
  <c r="H299"/>
  <c r="H303"/>
  <c r="H323"/>
  <c r="H331"/>
  <c r="H335"/>
  <c r="G343"/>
  <c r="G355"/>
  <c r="H423"/>
  <c r="G386"/>
  <c r="H394"/>
  <c r="H410"/>
  <c r="H285"/>
  <c r="G293"/>
  <c r="G309"/>
  <c r="H321"/>
  <c r="H357"/>
  <c r="G377"/>
  <c r="G410"/>
  <c r="H138"/>
  <c r="G206"/>
  <c r="H278"/>
  <c r="H342"/>
  <c r="H201"/>
  <c r="G345"/>
  <c r="H135"/>
  <c r="H89"/>
  <c r="G96"/>
  <c r="H136"/>
  <c r="G176"/>
  <c r="H412"/>
  <c r="H203"/>
  <c r="H380"/>
  <c r="G400"/>
  <c r="H115"/>
  <c r="G159"/>
  <c r="H109"/>
  <c r="H181"/>
  <c r="H193"/>
  <c r="H213"/>
  <c r="G225"/>
  <c r="H229"/>
  <c r="H237"/>
  <c r="G245"/>
  <c r="G253"/>
  <c r="G257"/>
  <c r="G269"/>
  <c r="G277"/>
  <c r="H289"/>
  <c r="G301"/>
  <c r="G333"/>
  <c r="H337"/>
  <c r="G341"/>
  <c r="H381"/>
  <c r="H389"/>
  <c r="H284"/>
  <c r="H292"/>
  <c r="H316"/>
  <c r="H324"/>
  <c r="H351"/>
  <c r="G359"/>
  <c r="G363"/>
  <c r="H391"/>
  <c r="H415"/>
  <c r="G259"/>
  <c r="G263"/>
  <c r="G267"/>
  <c r="H271"/>
  <c r="G275"/>
  <c r="G279"/>
  <c r="G283"/>
  <c r="G287"/>
  <c r="G291"/>
  <c r="G295"/>
  <c r="G299"/>
  <c r="G303"/>
  <c r="G307"/>
  <c r="G311"/>
  <c r="G315"/>
  <c r="G319"/>
  <c r="G323"/>
  <c r="G327"/>
  <c r="G331"/>
  <c r="G335"/>
  <c r="G339"/>
  <c r="H343"/>
  <c r="G347"/>
  <c r="H355"/>
  <c r="H367"/>
  <c r="G371"/>
  <c r="G379"/>
  <c r="H383"/>
  <c r="H431"/>
  <c r="H421"/>
  <c r="H350"/>
  <c r="H358"/>
  <c r="H366"/>
  <c r="H374"/>
  <c r="H382"/>
  <c r="H386"/>
  <c r="H390"/>
  <c r="G394"/>
  <c r="H398"/>
  <c r="G402"/>
  <c r="H406"/>
  <c r="H414"/>
  <c r="G418"/>
  <c r="G426"/>
  <c r="H430"/>
  <c r="G434"/>
  <c r="G285"/>
  <c r="H293"/>
  <c r="H309"/>
  <c r="G321"/>
  <c r="H325"/>
  <c r="G357"/>
  <c r="G365"/>
  <c r="G369"/>
  <c r="H377"/>
  <c r="H405"/>
  <c r="H413"/>
  <c r="H429"/>
  <c r="G181"/>
  <c r="H301"/>
  <c r="H333"/>
  <c r="H263"/>
  <c r="H283"/>
  <c r="H257"/>
  <c r="H369"/>
  <c r="H365"/>
  <c r="H259"/>
  <c r="H291"/>
  <c r="H315"/>
  <c r="H339"/>
  <c r="H279"/>
  <c r="H295"/>
  <c r="H311"/>
  <c r="H327"/>
  <c r="H371"/>
  <c r="H402"/>
  <c r="H418"/>
  <c r="H434"/>
  <c r="H307"/>
  <c r="H347"/>
  <c r="H82"/>
  <c r="H90"/>
  <c r="H98"/>
  <c r="H106"/>
  <c r="H114"/>
  <c r="H122"/>
  <c r="H126"/>
  <c r="H146"/>
  <c r="H150"/>
  <c r="H154"/>
  <c r="H158"/>
  <c r="H162"/>
  <c r="H166"/>
  <c r="H170"/>
  <c r="H174"/>
  <c r="H182"/>
  <c r="H186"/>
  <c r="G190"/>
  <c r="H194"/>
  <c r="H198"/>
  <c r="H206"/>
  <c r="G214"/>
  <c r="G218"/>
  <c r="G222"/>
  <c r="G226"/>
  <c r="G230"/>
  <c r="G234"/>
  <c r="H238"/>
  <c r="H246"/>
  <c r="H254"/>
  <c r="H262"/>
  <c r="H270"/>
  <c r="H286"/>
  <c r="H294"/>
  <c r="H302"/>
  <c r="H310"/>
  <c r="H318"/>
  <c r="H326"/>
  <c r="H334"/>
  <c r="H105"/>
  <c r="G201"/>
  <c r="H217"/>
  <c r="H265"/>
  <c r="H281"/>
  <c r="H297"/>
  <c r="H329"/>
  <c r="H345"/>
  <c r="G392"/>
  <c r="H67"/>
  <c r="H95"/>
  <c r="H127"/>
  <c r="G135"/>
  <c r="G167"/>
  <c r="H183"/>
  <c r="H191"/>
  <c r="H199"/>
  <c r="G219"/>
  <c r="G185"/>
  <c r="H233"/>
  <c r="H372"/>
  <c r="H404"/>
  <c r="G408"/>
  <c r="G424"/>
  <c r="H63"/>
  <c r="H79"/>
  <c r="H91"/>
  <c r="H111"/>
  <c r="H119"/>
  <c r="H131"/>
  <c r="H239"/>
  <c r="G255"/>
  <c r="G72"/>
  <c r="G76"/>
  <c r="G80"/>
  <c r="G84"/>
  <c r="G88"/>
  <c r="G92"/>
  <c r="H96"/>
  <c r="H104"/>
  <c r="H108"/>
  <c r="G112"/>
  <c r="G116"/>
  <c r="G124"/>
  <c r="H128"/>
  <c r="G136"/>
  <c r="G140"/>
  <c r="H144"/>
  <c r="G156"/>
  <c r="H160"/>
  <c r="G168"/>
  <c r="G172"/>
  <c r="H176"/>
  <c r="G180"/>
  <c r="G188"/>
  <c r="G204"/>
  <c r="H212"/>
  <c r="H216"/>
  <c r="H220"/>
  <c r="H224"/>
  <c r="H228"/>
  <c r="H232"/>
  <c r="H244"/>
  <c r="H252"/>
  <c r="H313"/>
  <c r="H348"/>
  <c r="H356"/>
  <c r="G384"/>
  <c r="G432"/>
  <c r="H55"/>
  <c r="H75"/>
  <c r="H87"/>
  <c r="H103"/>
  <c r="H107"/>
  <c r="H143"/>
  <c r="H147"/>
  <c r="H171"/>
  <c r="H179"/>
  <c r="H227"/>
  <c r="H235"/>
  <c r="H364"/>
  <c r="H396"/>
  <c r="G416"/>
  <c r="H420"/>
  <c r="H59"/>
  <c r="H71"/>
  <c r="H99"/>
  <c r="H123"/>
  <c r="H139"/>
  <c r="G151"/>
  <c r="H155"/>
  <c r="H159"/>
  <c r="H163"/>
  <c r="H175"/>
  <c r="H187"/>
  <c r="H195"/>
  <c r="H207"/>
  <c r="G215"/>
  <c r="H77"/>
  <c r="H81"/>
  <c r="H85"/>
  <c r="H93"/>
  <c r="H97"/>
  <c r="H101"/>
  <c r="H113"/>
  <c r="H117"/>
  <c r="H129"/>
  <c r="H141"/>
  <c r="H145"/>
  <c r="H165"/>
  <c r="H177"/>
  <c r="G189"/>
  <c r="G193"/>
  <c r="H197"/>
  <c r="G213"/>
  <c r="G221"/>
  <c r="H225"/>
  <c r="G229"/>
  <c r="G237"/>
  <c r="G241"/>
  <c r="H245"/>
  <c r="H253"/>
  <c r="G261"/>
  <c r="H269"/>
  <c r="G273"/>
  <c r="H277"/>
  <c r="G289"/>
  <c r="G305"/>
  <c r="G337"/>
  <c r="H341"/>
  <c r="G353"/>
  <c r="H361"/>
  <c r="H373"/>
  <c r="H397"/>
  <c r="H260"/>
  <c r="H268"/>
  <c r="H276"/>
  <c r="H300"/>
  <c r="H308"/>
  <c r="H332"/>
  <c r="H340"/>
  <c r="G351"/>
  <c r="H363"/>
  <c r="G375"/>
  <c r="H399"/>
  <c r="H407"/>
  <c r="H435"/>
  <c r="G398"/>
  <c r="G430"/>
  <c r="H385"/>
  <c r="H393"/>
  <c r="H401"/>
  <c r="G405"/>
  <c r="G413"/>
  <c r="G178"/>
  <c r="H178"/>
  <c r="G210"/>
  <c r="H210"/>
  <c r="H428"/>
  <c r="G428"/>
  <c r="H223"/>
  <c r="G223"/>
  <c r="G251"/>
  <c r="H251"/>
  <c r="G249"/>
  <c r="H249"/>
  <c r="H388"/>
  <c r="G388"/>
  <c r="H231"/>
  <c r="G231"/>
  <c r="G100"/>
  <c r="H100"/>
  <c r="G120"/>
  <c r="H120"/>
  <c r="G132"/>
  <c r="H132"/>
  <c r="G148"/>
  <c r="H148"/>
  <c r="G152"/>
  <c r="H152"/>
  <c r="G164"/>
  <c r="H164"/>
  <c r="G208"/>
  <c r="H208"/>
  <c r="BY36"/>
  <c r="E36" s="1"/>
  <c r="G243"/>
  <c r="H243"/>
  <c r="H211"/>
  <c r="G211"/>
  <c r="G247"/>
  <c r="H247"/>
  <c r="H205"/>
  <c r="G205"/>
  <c r="G317"/>
  <c r="H317"/>
  <c r="G349"/>
  <c r="H349"/>
  <c r="H189"/>
  <c r="H92"/>
  <c r="H140"/>
  <c r="H172"/>
  <c r="H112"/>
  <c r="G155"/>
  <c r="G147"/>
  <c r="H241"/>
  <c r="G265"/>
  <c r="G297"/>
  <c r="BX36"/>
  <c r="D36" s="1"/>
  <c r="G77"/>
  <c r="G197"/>
  <c r="G108"/>
  <c r="H151"/>
  <c r="H185"/>
  <c r="G217"/>
  <c r="G233"/>
  <c r="G128"/>
  <c r="G160"/>
  <c r="G198"/>
  <c r="H221"/>
  <c r="H84"/>
  <c r="G143"/>
  <c r="G175"/>
  <c r="G131"/>
  <c r="G227"/>
  <c r="H219"/>
  <c r="H273"/>
  <c r="H305"/>
  <c r="G329"/>
  <c r="G361"/>
  <c r="H168"/>
  <c r="H124"/>
  <c r="H156"/>
  <c r="H80"/>
  <c r="G139"/>
  <c r="G171"/>
  <c r="H255"/>
  <c r="H88"/>
  <c r="G235"/>
  <c r="G281"/>
  <c r="G313"/>
  <c r="H134"/>
  <c r="H142"/>
  <c r="H375"/>
  <c r="H74"/>
  <c r="G78"/>
  <c r="G82"/>
  <c r="G86"/>
  <c r="G90"/>
  <c r="G94"/>
  <c r="G98"/>
  <c r="G102"/>
  <c r="H110"/>
  <c r="H118"/>
  <c r="H130"/>
  <c r="G162"/>
  <c r="G166"/>
  <c r="G182"/>
  <c r="H190"/>
  <c r="G194"/>
  <c r="H214"/>
  <c r="H230"/>
  <c r="H234"/>
  <c r="G246"/>
  <c r="G254"/>
  <c r="G278"/>
  <c r="G264"/>
  <c r="G360"/>
  <c r="G127"/>
  <c r="G191"/>
  <c r="G199"/>
  <c r="H169"/>
  <c r="G312"/>
  <c r="G352"/>
  <c r="G91"/>
  <c r="G111"/>
  <c r="G196"/>
  <c r="G212"/>
  <c r="G216"/>
  <c r="G220"/>
  <c r="G224"/>
  <c r="G252"/>
  <c r="G280"/>
  <c r="G348"/>
  <c r="H368"/>
  <c r="G412"/>
  <c r="G75"/>
  <c r="H400"/>
  <c r="G99"/>
  <c r="G123"/>
  <c r="G187"/>
  <c r="G207"/>
  <c r="G81"/>
  <c r="G85"/>
  <c r="H125"/>
  <c r="H133"/>
  <c r="G141"/>
  <c r="G145"/>
  <c r="G149"/>
  <c r="G173"/>
  <c r="G177"/>
  <c r="G409"/>
  <c r="G272"/>
  <c r="H288"/>
  <c r="G320"/>
  <c r="G332"/>
  <c r="G340"/>
  <c r="G387"/>
  <c r="G395"/>
  <c r="G403"/>
  <c r="G411"/>
  <c r="G419"/>
  <c r="G427"/>
  <c r="BY49"/>
  <c r="E49" s="1"/>
  <c r="BX49"/>
  <c r="D49" s="1"/>
  <c r="BY73"/>
  <c r="E73" s="1"/>
  <c r="BX73"/>
  <c r="D73" s="1"/>
  <c r="BY109"/>
  <c r="E109" s="1"/>
  <c r="BX109"/>
  <c r="D109" s="1"/>
  <c r="BX125"/>
  <c r="D125" s="1"/>
  <c r="BY125"/>
  <c r="E125" s="1"/>
  <c r="BY145"/>
  <c r="E145" s="1"/>
  <c r="BX145"/>
  <c r="D145" s="1"/>
  <c r="BY161"/>
  <c r="E161" s="1"/>
  <c r="BX161"/>
  <c r="D161" s="1"/>
  <c r="BY181"/>
  <c r="E181" s="1"/>
  <c r="BX181"/>
  <c r="D181" s="1"/>
  <c r="BY201"/>
  <c r="E201" s="1"/>
  <c r="BX201"/>
  <c r="D201" s="1"/>
  <c r="BY233"/>
  <c r="E233" s="1"/>
  <c r="BX233"/>
  <c r="D233" s="1"/>
  <c r="BY265"/>
  <c r="E265" s="1"/>
  <c r="BX265"/>
  <c r="D265" s="1"/>
  <c r="H266"/>
  <c r="G266"/>
  <c r="H290"/>
  <c r="G290"/>
  <c r="BY297"/>
  <c r="E297" s="1"/>
  <c r="BX297"/>
  <c r="D297" s="1"/>
  <c r="H322"/>
  <c r="G322"/>
  <c r="BY329"/>
  <c r="E329" s="1"/>
  <c r="BX329"/>
  <c r="D329" s="1"/>
  <c r="BY108"/>
  <c r="E108" s="1"/>
  <c r="BX108"/>
  <c r="D108" s="1"/>
  <c r="BY140"/>
  <c r="E140" s="1"/>
  <c r="BX140"/>
  <c r="D140" s="1"/>
  <c r="BY220"/>
  <c r="E220" s="1"/>
  <c r="BX220"/>
  <c r="D220" s="1"/>
  <c r="BX395"/>
  <c r="D395" s="1"/>
  <c r="BY395"/>
  <c r="E395" s="1"/>
  <c r="BY46"/>
  <c r="E46" s="1"/>
  <c r="BX46"/>
  <c r="D46" s="1"/>
  <c r="BY102"/>
  <c r="E102" s="1"/>
  <c r="BX102"/>
  <c r="D102" s="1"/>
  <c r="BY182"/>
  <c r="E182" s="1"/>
  <c r="BX182"/>
  <c r="D182" s="1"/>
  <c r="BY190"/>
  <c r="E190" s="1"/>
  <c r="BX190"/>
  <c r="D190" s="1"/>
  <c r="BY230"/>
  <c r="E230" s="1"/>
  <c r="BX230"/>
  <c r="D230" s="1"/>
  <c r="BY238"/>
  <c r="E238" s="1"/>
  <c r="BX238"/>
  <c r="D238" s="1"/>
  <c r="BY254"/>
  <c r="E254" s="1"/>
  <c r="BX254"/>
  <c r="D254" s="1"/>
  <c r="BY92"/>
  <c r="E92" s="1"/>
  <c r="BX92"/>
  <c r="D92" s="1"/>
  <c r="BX332"/>
  <c r="D332" s="1"/>
  <c r="BY332"/>
  <c r="E332" s="1"/>
  <c r="BX351"/>
  <c r="D351" s="1"/>
  <c r="BY351"/>
  <c r="E351" s="1"/>
  <c r="BY94"/>
  <c r="E94" s="1"/>
  <c r="BX94"/>
  <c r="D94" s="1"/>
  <c r="BY79"/>
  <c r="E79" s="1"/>
  <c r="BX79"/>
  <c r="D79" s="1"/>
  <c r="BY99"/>
  <c r="E99" s="1"/>
  <c r="BX99"/>
  <c r="D99" s="1"/>
  <c r="BY115"/>
  <c r="E115" s="1"/>
  <c r="BX115"/>
  <c r="D115" s="1"/>
  <c r="BY119"/>
  <c r="E119" s="1"/>
  <c r="BX119"/>
  <c r="D119" s="1"/>
  <c r="BY135"/>
  <c r="E135" s="1"/>
  <c r="BX135"/>
  <c r="D135" s="1"/>
  <c r="BY151"/>
  <c r="E151" s="1"/>
  <c r="BX151"/>
  <c r="D151" s="1"/>
  <c r="BY155"/>
  <c r="E155" s="1"/>
  <c r="BX155"/>
  <c r="D155" s="1"/>
  <c r="BY171"/>
  <c r="E171" s="1"/>
  <c r="BX171"/>
  <c r="D171" s="1"/>
  <c r="BY191"/>
  <c r="E191" s="1"/>
  <c r="BX191"/>
  <c r="D191" s="1"/>
  <c r="BY203"/>
  <c r="E203" s="1"/>
  <c r="BX203"/>
  <c r="D203" s="1"/>
  <c r="BY207"/>
  <c r="E207" s="1"/>
  <c r="BX207"/>
  <c r="D207" s="1"/>
  <c r="BY239"/>
  <c r="E239" s="1"/>
  <c r="BX239"/>
  <c r="D239" s="1"/>
  <c r="BY243"/>
  <c r="E243" s="1"/>
  <c r="BX243"/>
  <c r="D243" s="1"/>
  <c r="BY247"/>
  <c r="E247" s="1"/>
  <c r="BX247"/>
  <c r="D247" s="1"/>
  <c r="BX415"/>
  <c r="D415" s="1"/>
  <c r="BY415"/>
  <c r="E415" s="1"/>
  <c r="BX419"/>
  <c r="D419" s="1"/>
  <c r="BY419"/>
  <c r="E419" s="1"/>
  <c r="BX423"/>
  <c r="D423" s="1"/>
  <c r="BY423"/>
  <c r="E423" s="1"/>
  <c r="BX435"/>
  <c r="D435" s="1"/>
  <c r="BY435"/>
  <c r="E435" s="1"/>
  <c r="BY78"/>
  <c r="E78" s="1"/>
  <c r="BX78"/>
  <c r="D78" s="1"/>
  <c r="BY146"/>
  <c r="E146" s="1"/>
  <c r="BX146"/>
  <c r="D146" s="1"/>
  <c r="BY226"/>
  <c r="E226" s="1"/>
  <c r="BX226"/>
  <c r="D226" s="1"/>
  <c r="BX316"/>
  <c r="D316" s="1"/>
  <c r="BY316"/>
  <c r="E316" s="1"/>
  <c r="BX367"/>
  <c r="D367" s="1"/>
  <c r="BY367"/>
  <c r="E367" s="1"/>
  <c r="BY142"/>
  <c r="E142" s="1"/>
  <c r="BX142"/>
  <c r="D142" s="1"/>
  <c r="BY186"/>
  <c r="E186" s="1"/>
  <c r="BX186"/>
  <c r="D186" s="1"/>
  <c r="BY218"/>
  <c r="E218" s="1"/>
  <c r="BX218"/>
  <c r="D218" s="1"/>
  <c r="BY80"/>
  <c r="E80" s="1"/>
  <c r="BX80"/>
  <c r="D80" s="1"/>
  <c r="BY88"/>
  <c r="E88" s="1"/>
  <c r="BX88"/>
  <c r="D88" s="1"/>
  <c r="BY120"/>
  <c r="E120" s="1"/>
  <c r="BX120"/>
  <c r="D120" s="1"/>
  <c r="BY128"/>
  <c r="E128" s="1"/>
  <c r="BX128"/>
  <c r="D128" s="1"/>
  <c r="BY132"/>
  <c r="E132" s="1"/>
  <c r="BX132"/>
  <c r="D132" s="1"/>
  <c r="BY184"/>
  <c r="E184" s="1"/>
  <c r="BX184"/>
  <c r="D184" s="1"/>
  <c r="BY192"/>
  <c r="E192" s="1"/>
  <c r="BX192"/>
  <c r="D192" s="1"/>
  <c r="BY196"/>
  <c r="E196" s="1"/>
  <c r="BX196"/>
  <c r="D196" s="1"/>
  <c r="H209"/>
  <c r="G209"/>
  <c r="BY228"/>
  <c r="E228" s="1"/>
  <c r="BX228"/>
  <c r="D228" s="1"/>
  <c r="BY240"/>
  <c r="E240" s="1"/>
  <c r="BX240"/>
  <c r="D240" s="1"/>
  <c r="BY248"/>
  <c r="E248" s="1"/>
  <c r="BX248"/>
  <c r="D248" s="1"/>
  <c r="BX320"/>
  <c r="D320" s="1"/>
  <c r="BY320"/>
  <c r="E320" s="1"/>
  <c r="BX356"/>
  <c r="D356" s="1"/>
  <c r="BY356"/>
  <c r="E356" s="1"/>
  <c r="BX364"/>
  <c r="D364" s="1"/>
  <c r="BY364"/>
  <c r="E364" s="1"/>
  <c r="BX368"/>
  <c r="D368" s="1"/>
  <c r="BY368"/>
  <c r="E368" s="1"/>
  <c r="BX392"/>
  <c r="D392" s="1"/>
  <c r="BY392"/>
  <c r="E392" s="1"/>
  <c r="BY275"/>
  <c r="E275" s="1"/>
  <c r="BX275"/>
  <c r="D275" s="1"/>
  <c r="BX295"/>
  <c r="D295" s="1"/>
  <c r="BY295"/>
  <c r="E295" s="1"/>
  <c r="BX319"/>
  <c r="D319" s="1"/>
  <c r="BY319"/>
  <c r="E319" s="1"/>
  <c r="BX339"/>
  <c r="D339" s="1"/>
  <c r="BY339"/>
  <c r="E339" s="1"/>
  <c r="BX350"/>
  <c r="D350" s="1"/>
  <c r="BY350"/>
  <c r="E350" s="1"/>
  <c r="BX394"/>
  <c r="D394" s="1"/>
  <c r="BY394"/>
  <c r="E394" s="1"/>
  <c r="BX422"/>
  <c r="D422" s="1"/>
  <c r="BY422"/>
  <c r="E422" s="1"/>
  <c r="BY262"/>
  <c r="E262" s="1"/>
  <c r="BX262"/>
  <c r="D262" s="1"/>
  <c r="BY278"/>
  <c r="E278" s="1"/>
  <c r="BX278"/>
  <c r="D278" s="1"/>
  <c r="BY294"/>
  <c r="E294" s="1"/>
  <c r="BX294"/>
  <c r="D294" s="1"/>
  <c r="BX310"/>
  <c r="D310" s="1"/>
  <c r="BY310"/>
  <c r="E310" s="1"/>
  <c r="BX326"/>
  <c r="D326" s="1"/>
  <c r="BY326"/>
  <c r="E326" s="1"/>
  <c r="BX342"/>
  <c r="D342" s="1"/>
  <c r="BY342"/>
  <c r="E342" s="1"/>
  <c r="BX370"/>
  <c r="D370" s="1"/>
  <c r="BY370"/>
  <c r="E370" s="1"/>
  <c r="BX390"/>
  <c r="D390" s="1"/>
  <c r="BY390"/>
  <c r="E390" s="1"/>
  <c r="BX426"/>
  <c r="D426" s="1"/>
  <c r="BY426"/>
  <c r="E426" s="1"/>
  <c r="G435"/>
  <c r="H425"/>
  <c r="BY57"/>
  <c r="E57" s="1"/>
  <c r="BX57"/>
  <c r="D57" s="1"/>
  <c r="BY349"/>
  <c r="E349" s="1"/>
  <c r="BX349"/>
  <c r="D349" s="1"/>
  <c r="G350"/>
  <c r="G358"/>
  <c r="BY365"/>
  <c r="E365" s="1"/>
  <c r="BX365"/>
  <c r="D365" s="1"/>
  <c r="G366"/>
  <c r="G374"/>
  <c r="BY381"/>
  <c r="E381" s="1"/>
  <c r="BX381"/>
  <c r="D381" s="1"/>
  <c r="BY397"/>
  <c r="E397" s="1"/>
  <c r="BX397"/>
  <c r="D397" s="1"/>
  <c r="G406"/>
  <c r="BY413"/>
  <c r="E413" s="1"/>
  <c r="BX413"/>
  <c r="D413" s="1"/>
  <c r="BY429"/>
  <c r="E429" s="1"/>
  <c r="BX429"/>
  <c r="D429" s="1"/>
  <c r="G417"/>
  <c r="BX420"/>
  <c r="D420" s="1"/>
  <c r="BY420"/>
  <c r="E420" s="1"/>
  <c r="G433"/>
  <c r="G42"/>
  <c r="BY53"/>
  <c r="E53" s="1"/>
  <c r="BX53"/>
  <c r="D53" s="1"/>
  <c r="H58"/>
  <c r="G74"/>
  <c r="BY77"/>
  <c r="E77" s="1"/>
  <c r="BX77"/>
  <c r="D77" s="1"/>
  <c r="H78"/>
  <c r="BY85"/>
  <c r="E85" s="1"/>
  <c r="BX85"/>
  <c r="D85" s="1"/>
  <c r="BY93"/>
  <c r="E93" s="1"/>
  <c r="BX93"/>
  <c r="D93" s="1"/>
  <c r="BY113"/>
  <c r="E113" s="1"/>
  <c r="BX113"/>
  <c r="D113" s="1"/>
  <c r="BY129"/>
  <c r="E129" s="1"/>
  <c r="BX129"/>
  <c r="D129" s="1"/>
  <c r="BY133"/>
  <c r="E133" s="1"/>
  <c r="BX133"/>
  <c r="D133" s="1"/>
  <c r="BY149"/>
  <c r="E149" s="1"/>
  <c r="BX149"/>
  <c r="D149" s="1"/>
  <c r="BY165"/>
  <c r="E165" s="1"/>
  <c r="BX165"/>
  <c r="D165" s="1"/>
  <c r="BY169"/>
  <c r="E169" s="1"/>
  <c r="BX169"/>
  <c r="D169" s="1"/>
  <c r="BY185"/>
  <c r="E185" s="1"/>
  <c r="BX185"/>
  <c r="D185" s="1"/>
  <c r="BY205"/>
  <c r="E205" s="1"/>
  <c r="BX205"/>
  <c r="D205" s="1"/>
  <c r="H226"/>
  <c r="BY237"/>
  <c r="E237" s="1"/>
  <c r="BX237"/>
  <c r="D237" s="1"/>
  <c r="BY241"/>
  <c r="E241" s="1"/>
  <c r="BX241"/>
  <c r="D241" s="1"/>
  <c r="BY245"/>
  <c r="E245" s="1"/>
  <c r="BX245"/>
  <c r="D245" s="1"/>
  <c r="H258"/>
  <c r="G258"/>
  <c r="BY269"/>
  <c r="E269" s="1"/>
  <c r="BX269"/>
  <c r="D269" s="1"/>
  <c r="BY273"/>
  <c r="E273" s="1"/>
  <c r="BX273"/>
  <c r="D273" s="1"/>
  <c r="BY277"/>
  <c r="E277" s="1"/>
  <c r="BX277"/>
  <c r="D277" s="1"/>
  <c r="H282"/>
  <c r="G282"/>
  <c r="G294"/>
  <c r="BY301"/>
  <c r="E301" s="1"/>
  <c r="BX301"/>
  <c r="D301" s="1"/>
  <c r="G302"/>
  <c r="BY305"/>
  <c r="E305" s="1"/>
  <c r="BX305"/>
  <c r="D305" s="1"/>
  <c r="BY309"/>
  <c r="E309" s="1"/>
  <c r="BX309"/>
  <c r="D309" s="1"/>
  <c r="H314"/>
  <c r="G314"/>
  <c r="G326"/>
  <c r="BY333"/>
  <c r="E333" s="1"/>
  <c r="BX333"/>
  <c r="D333" s="1"/>
  <c r="G334"/>
  <c r="BY337"/>
  <c r="E337" s="1"/>
  <c r="BX337"/>
  <c r="D337" s="1"/>
  <c r="BY341"/>
  <c r="E341" s="1"/>
  <c r="BX341"/>
  <c r="D341" s="1"/>
  <c r="BY69"/>
  <c r="E69" s="1"/>
  <c r="BX69"/>
  <c r="D69" s="1"/>
  <c r="G105"/>
  <c r="H121"/>
  <c r="H153"/>
  <c r="BY156"/>
  <c r="E156" s="1"/>
  <c r="BX156"/>
  <c r="D156" s="1"/>
  <c r="H296"/>
  <c r="H328"/>
  <c r="H376"/>
  <c r="G376"/>
  <c r="BX431"/>
  <c r="D431" s="1"/>
  <c r="BY431"/>
  <c r="E431" s="1"/>
  <c r="BY138"/>
  <c r="E138" s="1"/>
  <c r="BX138"/>
  <c r="D138" s="1"/>
  <c r="G183"/>
  <c r="BY194"/>
  <c r="E194" s="1"/>
  <c r="BX194"/>
  <c r="D194" s="1"/>
  <c r="G89"/>
  <c r="BY124"/>
  <c r="E124" s="1"/>
  <c r="BX124"/>
  <c r="D124" s="1"/>
  <c r="G169"/>
  <c r="BY252"/>
  <c r="E252" s="1"/>
  <c r="BX252"/>
  <c r="D252" s="1"/>
  <c r="BY268"/>
  <c r="E268" s="1"/>
  <c r="BX268"/>
  <c r="D268" s="1"/>
  <c r="BY283"/>
  <c r="E283" s="1"/>
  <c r="BX283"/>
  <c r="D283" s="1"/>
  <c r="G344"/>
  <c r="BX363"/>
  <c r="D363" s="1"/>
  <c r="BY363"/>
  <c r="E363" s="1"/>
  <c r="G372"/>
  <c r="BX375"/>
  <c r="D375" s="1"/>
  <c r="BY375"/>
  <c r="E375" s="1"/>
  <c r="BX391"/>
  <c r="D391" s="1"/>
  <c r="BY391"/>
  <c r="E391" s="1"/>
  <c r="BX407"/>
  <c r="D407" s="1"/>
  <c r="BY407"/>
  <c r="E407" s="1"/>
  <c r="BY122"/>
  <c r="E122" s="1"/>
  <c r="BX122"/>
  <c r="D122" s="1"/>
  <c r="BY83"/>
  <c r="E83" s="1"/>
  <c r="BX83"/>
  <c r="D83" s="1"/>
  <c r="BY103"/>
  <c r="E103" s="1"/>
  <c r="BX103"/>
  <c r="D103" s="1"/>
  <c r="BY123"/>
  <c r="E123" s="1"/>
  <c r="BX123"/>
  <c r="D123" s="1"/>
  <c r="BY139"/>
  <c r="E139" s="1"/>
  <c r="BX139"/>
  <c r="D139" s="1"/>
  <c r="BY159"/>
  <c r="E159" s="1"/>
  <c r="BX159"/>
  <c r="D159" s="1"/>
  <c r="BY175"/>
  <c r="E175" s="1"/>
  <c r="BX175"/>
  <c r="D175" s="1"/>
  <c r="G184"/>
  <c r="BY195"/>
  <c r="E195" s="1"/>
  <c r="BX195"/>
  <c r="D195" s="1"/>
  <c r="BY211"/>
  <c r="E211" s="1"/>
  <c r="BX211"/>
  <c r="D211" s="1"/>
  <c r="G240"/>
  <c r="G244"/>
  <c r="H248"/>
  <c r="BY251"/>
  <c r="E251" s="1"/>
  <c r="BX251"/>
  <c r="D251" s="1"/>
  <c r="BY236"/>
  <c r="E236" s="1"/>
  <c r="BX236"/>
  <c r="D236" s="1"/>
  <c r="BY267"/>
  <c r="E267" s="1"/>
  <c r="BX267"/>
  <c r="D267" s="1"/>
  <c r="G107"/>
  <c r="BY110"/>
  <c r="E110" s="1"/>
  <c r="BX110"/>
  <c r="D110" s="1"/>
  <c r="BY170"/>
  <c r="E170" s="1"/>
  <c r="BX170"/>
  <c r="D170" s="1"/>
  <c r="BY246"/>
  <c r="E246" s="1"/>
  <c r="BX246"/>
  <c r="D246" s="1"/>
  <c r="G364"/>
  <c r="G380"/>
  <c r="BX383"/>
  <c r="D383" s="1"/>
  <c r="BY383"/>
  <c r="E383" s="1"/>
  <c r="G420"/>
  <c r="G115"/>
  <c r="BY150"/>
  <c r="E150" s="1"/>
  <c r="BX150"/>
  <c r="D150" s="1"/>
  <c r="BY206"/>
  <c r="E206" s="1"/>
  <c r="BX206"/>
  <c r="D206" s="1"/>
  <c r="BY214"/>
  <c r="E214" s="1"/>
  <c r="BX214"/>
  <c r="D214" s="1"/>
  <c r="BY84"/>
  <c r="E84" s="1"/>
  <c r="BX84"/>
  <c r="D84" s="1"/>
  <c r="BY104"/>
  <c r="E104" s="1"/>
  <c r="BX104"/>
  <c r="D104" s="1"/>
  <c r="BY112"/>
  <c r="E112" s="1"/>
  <c r="BX112"/>
  <c r="D112" s="1"/>
  <c r="BY116"/>
  <c r="E116" s="1"/>
  <c r="BX116"/>
  <c r="D116" s="1"/>
  <c r="G125"/>
  <c r="G129"/>
  <c r="G133"/>
  <c r="G161"/>
  <c r="G165"/>
  <c r="BY168"/>
  <c r="E168" s="1"/>
  <c r="BX168"/>
  <c r="D168" s="1"/>
  <c r="BY176"/>
  <c r="E176" s="1"/>
  <c r="BX176"/>
  <c r="D176" s="1"/>
  <c r="BY180"/>
  <c r="E180" s="1"/>
  <c r="BX180"/>
  <c r="D180" s="1"/>
  <c r="BY216"/>
  <c r="E216" s="1"/>
  <c r="BX216"/>
  <c r="D216" s="1"/>
  <c r="BY224"/>
  <c r="E224" s="1"/>
  <c r="BX224"/>
  <c r="D224" s="1"/>
  <c r="BY232"/>
  <c r="E232" s="1"/>
  <c r="BX232"/>
  <c r="D232" s="1"/>
  <c r="BY276"/>
  <c r="E276" s="1"/>
  <c r="BX276"/>
  <c r="D276" s="1"/>
  <c r="BX308"/>
  <c r="D308" s="1"/>
  <c r="BY308"/>
  <c r="E308" s="1"/>
  <c r="BX340"/>
  <c r="D340" s="1"/>
  <c r="BY340"/>
  <c r="E340" s="1"/>
  <c r="BX352"/>
  <c r="D352" s="1"/>
  <c r="BY352"/>
  <c r="E352" s="1"/>
  <c r="BX384"/>
  <c r="D384" s="1"/>
  <c r="BY384"/>
  <c r="E384" s="1"/>
  <c r="BX424"/>
  <c r="D424" s="1"/>
  <c r="BY424"/>
  <c r="E424" s="1"/>
  <c r="G256"/>
  <c r="BY259"/>
  <c r="E259" s="1"/>
  <c r="BX259"/>
  <c r="D259" s="1"/>
  <c r="G268"/>
  <c r="G276"/>
  <c r="BY279"/>
  <c r="E279" s="1"/>
  <c r="BX279"/>
  <c r="D279" s="1"/>
  <c r="BX303"/>
  <c r="D303" s="1"/>
  <c r="BY303"/>
  <c r="E303" s="1"/>
  <c r="G304"/>
  <c r="G316"/>
  <c r="BX323"/>
  <c r="D323" s="1"/>
  <c r="BY323"/>
  <c r="E323" s="1"/>
  <c r="G324"/>
  <c r="H336"/>
  <c r="BX343"/>
  <c r="D343" s="1"/>
  <c r="BY343"/>
  <c r="E343" s="1"/>
  <c r="BX354"/>
  <c r="D354" s="1"/>
  <c r="BY354"/>
  <c r="E354" s="1"/>
  <c r="G391"/>
  <c r="G399"/>
  <c r="BX402"/>
  <c r="D402" s="1"/>
  <c r="BY402"/>
  <c r="E402" s="1"/>
  <c r="G407"/>
  <c r="G415"/>
  <c r="BX434"/>
  <c r="D434" s="1"/>
  <c r="BY434"/>
  <c r="E434" s="1"/>
  <c r="BY266"/>
  <c r="E266" s="1"/>
  <c r="BX266"/>
  <c r="D266" s="1"/>
  <c r="BY282"/>
  <c r="E282" s="1"/>
  <c r="BX282"/>
  <c r="D282" s="1"/>
  <c r="BX298"/>
  <c r="D298" s="1"/>
  <c r="BY298"/>
  <c r="E298" s="1"/>
  <c r="BX314"/>
  <c r="D314" s="1"/>
  <c r="BY314"/>
  <c r="E314" s="1"/>
  <c r="BX330"/>
  <c r="D330" s="1"/>
  <c r="BY330"/>
  <c r="E330" s="1"/>
  <c r="BX346"/>
  <c r="D346" s="1"/>
  <c r="BY346"/>
  <c r="E346" s="1"/>
  <c r="BX374"/>
  <c r="D374" s="1"/>
  <c r="BY374"/>
  <c r="E374" s="1"/>
  <c r="G383"/>
  <c r="BX398"/>
  <c r="D398" s="1"/>
  <c r="BY398"/>
  <c r="E398" s="1"/>
  <c r="G423"/>
  <c r="BX430"/>
  <c r="D430" s="1"/>
  <c r="BY430"/>
  <c r="E430" s="1"/>
  <c r="G421"/>
  <c r="BY353"/>
  <c r="E353" s="1"/>
  <c r="BX353"/>
  <c r="D353" s="1"/>
  <c r="BY369"/>
  <c r="E369" s="1"/>
  <c r="BX369"/>
  <c r="D369" s="1"/>
  <c r="H378"/>
  <c r="G378"/>
  <c r="G382"/>
  <c r="BY385"/>
  <c r="E385" s="1"/>
  <c r="BX385"/>
  <c r="D385" s="1"/>
  <c r="BY401"/>
  <c r="E401" s="1"/>
  <c r="BX401"/>
  <c r="D401" s="1"/>
  <c r="G414"/>
  <c r="BY417"/>
  <c r="E417" s="1"/>
  <c r="BX417"/>
  <c r="D417" s="1"/>
  <c r="BY433"/>
  <c r="E433" s="1"/>
  <c r="BX433"/>
  <c r="D433" s="1"/>
  <c r="BX296"/>
  <c r="D296" s="1"/>
  <c r="BY296"/>
  <c r="E296" s="1"/>
  <c r="BX360"/>
  <c r="D360" s="1"/>
  <c r="BY360"/>
  <c r="E360" s="1"/>
  <c r="G385"/>
  <c r="BX388"/>
  <c r="D388" s="1"/>
  <c r="BY388"/>
  <c r="E388" s="1"/>
  <c r="G393"/>
  <c r="BX396"/>
  <c r="D396" s="1"/>
  <c r="BY396"/>
  <c r="E396" s="1"/>
  <c r="G401"/>
  <c r="H86"/>
  <c r="H94"/>
  <c r="H102"/>
  <c r="H42"/>
  <c r="G58"/>
  <c r="BY81"/>
  <c r="E81" s="1"/>
  <c r="BX81"/>
  <c r="D81" s="1"/>
  <c r="BY89"/>
  <c r="E89" s="1"/>
  <c r="BX89"/>
  <c r="D89" s="1"/>
  <c r="BY97"/>
  <c r="E97" s="1"/>
  <c r="BX97"/>
  <c r="D97" s="1"/>
  <c r="BY117"/>
  <c r="E117" s="1"/>
  <c r="BX117"/>
  <c r="D117" s="1"/>
  <c r="G134"/>
  <c r="BY137"/>
  <c r="E137" s="1"/>
  <c r="BX137"/>
  <c r="D137" s="1"/>
  <c r="G138"/>
  <c r="G142"/>
  <c r="G146"/>
  <c r="G150"/>
  <c r="BY153"/>
  <c r="E153" s="1"/>
  <c r="BX153"/>
  <c r="D153" s="1"/>
  <c r="G154"/>
  <c r="G158"/>
  <c r="BY173"/>
  <c r="E173" s="1"/>
  <c r="BX173"/>
  <c r="D173" s="1"/>
  <c r="G186"/>
  <c r="BY189"/>
  <c r="E189" s="1"/>
  <c r="BX189"/>
  <c r="D189" s="1"/>
  <c r="BY209"/>
  <c r="E209" s="1"/>
  <c r="BX209"/>
  <c r="D209" s="1"/>
  <c r="H222"/>
  <c r="G238"/>
  <c r="BY249"/>
  <c r="E249" s="1"/>
  <c r="BX249"/>
  <c r="D249" s="1"/>
  <c r="H250"/>
  <c r="G250"/>
  <c r="G262"/>
  <c r="G270"/>
  <c r="BY281"/>
  <c r="E281" s="1"/>
  <c r="BX281"/>
  <c r="D281" s="1"/>
  <c r="H306"/>
  <c r="G306"/>
  <c r="BY313"/>
  <c r="E313" s="1"/>
  <c r="BX313"/>
  <c r="D313" s="1"/>
  <c r="H338"/>
  <c r="G338"/>
  <c r="BY345"/>
  <c r="E345" s="1"/>
  <c r="BX345"/>
  <c r="D345" s="1"/>
  <c r="G121"/>
  <c r="G153"/>
  <c r="H264"/>
  <c r="BX331"/>
  <c r="D331" s="1"/>
  <c r="BY331"/>
  <c r="E331" s="1"/>
  <c r="BX359"/>
  <c r="D359" s="1"/>
  <c r="BY359"/>
  <c r="E359" s="1"/>
  <c r="H360"/>
  <c r="G67"/>
  <c r="BY86"/>
  <c r="E86" s="1"/>
  <c r="BX86"/>
  <c r="D86" s="1"/>
  <c r="BY154"/>
  <c r="E154" s="1"/>
  <c r="BX154"/>
  <c r="D154" s="1"/>
  <c r="BY162"/>
  <c r="E162" s="1"/>
  <c r="BX162"/>
  <c r="D162" s="1"/>
  <c r="BY198"/>
  <c r="E198" s="1"/>
  <c r="BX198"/>
  <c r="D198" s="1"/>
  <c r="H137"/>
  <c r="BY188"/>
  <c r="E188" s="1"/>
  <c r="BX188"/>
  <c r="D188" s="1"/>
  <c r="BY284"/>
  <c r="E284" s="1"/>
  <c r="BX284"/>
  <c r="D284" s="1"/>
  <c r="BX299"/>
  <c r="D299" s="1"/>
  <c r="BY299"/>
  <c r="E299" s="1"/>
  <c r="H312"/>
  <c r="H352"/>
  <c r="BX411"/>
  <c r="D411" s="1"/>
  <c r="BY411"/>
  <c r="E411" s="1"/>
  <c r="H424"/>
  <c r="BY66"/>
  <c r="E66" s="1"/>
  <c r="BX66"/>
  <c r="D66" s="1"/>
  <c r="G119"/>
  <c r="BY134"/>
  <c r="E134" s="1"/>
  <c r="BX134"/>
  <c r="D134" s="1"/>
  <c r="BY234"/>
  <c r="E234" s="1"/>
  <c r="BX234"/>
  <c r="D234" s="1"/>
  <c r="BX71"/>
  <c r="D71" s="1"/>
  <c r="H72"/>
  <c r="BY87"/>
  <c r="E87" s="1"/>
  <c r="BX87"/>
  <c r="D87" s="1"/>
  <c r="BY91"/>
  <c r="E91" s="1"/>
  <c r="BX91"/>
  <c r="D91" s="1"/>
  <c r="BY107"/>
  <c r="E107" s="1"/>
  <c r="BX107"/>
  <c r="D107" s="1"/>
  <c r="BY127"/>
  <c r="E127" s="1"/>
  <c r="BX127"/>
  <c r="D127" s="1"/>
  <c r="BY143"/>
  <c r="E143" s="1"/>
  <c r="BX143"/>
  <c r="D143" s="1"/>
  <c r="BY163"/>
  <c r="E163" s="1"/>
  <c r="BX163"/>
  <c r="D163" s="1"/>
  <c r="BY179"/>
  <c r="E179" s="1"/>
  <c r="BX179"/>
  <c r="D179" s="1"/>
  <c r="BY183"/>
  <c r="E183" s="1"/>
  <c r="BX183"/>
  <c r="D183" s="1"/>
  <c r="H184"/>
  <c r="G192"/>
  <c r="BY199"/>
  <c r="E199" s="1"/>
  <c r="BX199"/>
  <c r="D199" s="1"/>
  <c r="G200"/>
  <c r="H204"/>
  <c r="BY215"/>
  <c r="E215" s="1"/>
  <c r="BX215"/>
  <c r="D215" s="1"/>
  <c r="BY223"/>
  <c r="E223" s="1"/>
  <c r="BX223"/>
  <c r="D223" s="1"/>
  <c r="BY227"/>
  <c r="E227" s="1"/>
  <c r="BX227"/>
  <c r="D227" s="1"/>
  <c r="BY231"/>
  <c r="E231" s="1"/>
  <c r="BX231"/>
  <c r="D231" s="1"/>
  <c r="G232"/>
  <c r="G236"/>
  <c r="BY255"/>
  <c r="E255" s="1"/>
  <c r="BX255"/>
  <c r="D255" s="1"/>
  <c r="BY172"/>
  <c r="E172" s="1"/>
  <c r="BX172"/>
  <c r="D172" s="1"/>
  <c r="H280"/>
  <c r="BX300"/>
  <c r="D300" s="1"/>
  <c r="BY300"/>
  <c r="E300" s="1"/>
  <c r="BX347"/>
  <c r="D347" s="1"/>
  <c r="BY347"/>
  <c r="E347" s="1"/>
  <c r="BX355"/>
  <c r="D355" s="1"/>
  <c r="BY355"/>
  <c r="E355" s="1"/>
  <c r="G356"/>
  <c r="G368"/>
  <c r="BX371"/>
  <c r="D371" s="1"/>
  <c r="BY371"/>
  <c r="E371" s="1"/>
  <c r="BX387"/>
  <c r="D387" s="1"/>
  <c r="BY387"/>
  <c r="E387" s="1"/>
  <c r="G87"/>
  <c r="G103"/>
  <c r="BY114"/>
  <c r="E114" s="1"/>
  <c r="BX114"/>
  <c r="D114" s="1"/>
  <c r="BY178"/>
  <c r="E178" s="1"/>
  <c r="BX178"/>
  <c r="D178" s="1"/>
  <c r="H416"/>
  <c r="G59"/>
  <c r="BY62"/>
  <c r="E62" s="1"/>
  <c r="BX62"/>
  <c r="D62" s="1"/>
  <c r="BY90"/>
  <c r="E90" s="1"/>
  <c r="BX90"/>
  <c r="D90" s="1"/>
  <c r="BY106"/>
  <c r="E106" s="1"/>
  <c r="BX106"/>
  <c r="D106" s="1"/>
  <c r="BY158"/>
  <c r="E158" s="1"/>
  <c r="BX158"/>
  <c r="D158" s="1"/>
  <c r="G195"/>
  <c r="BY250"/>
  <c r="E250" s="1"/>
  <c r="BX250"/>
  <c r="D250" s="1"/>
  <c r="BY96"/>
  <c r="E96" s="1"/>
  <c r="BX96"/>
  <c r="D96" s="1"/>
  <c r="BY100"/>
  <c r="E100" s="1"/>
  <c r="BX100"/>
  <c r="D100" s="1"/>
  <c r="G109"/>
  <c r="G113"/>
  <c r="G117"/>
  <c r="BY152"/>
  <c r="E152" s="1"/>
  <c r="BX152"/>
  <c r="D152" s="1"/>
  <c r="H157"/>
  <c r="BY160"/>
  <c r="E160" s="1"/>
  <c r="BX160"/>
  <c r="D160" s="1"/>
  <c r="BY164"/>
  <c r="E164" s="1"/>
  <c r="BX164"/>
  <c r="D164" s="1"/>
  <c r="BY212"/>
  <c r="E212" s="1"/>
  <c r="BX212"/>
  <c r="D212" s="1"/>
  <c r="BY260"/>
  <c r="E260" s="1"/>
  <c r="BX260"/>
  <c r="D260" s="1"/>
  <c r="BY272"/>
  <c r="E272" s="1"/>
  <c r="BX272"/>
  <c r="D272" s="1"/>
  <c r="BY280"/>
  <c r="E280" s="1"/>
  <c r="BX280"/>
  <c r="D280" s="1"/>
  <c r="BX304"/>
  <c r="D304" s="1"/>
  <c r="BY304"/>
  <c r="E304" s="1"/>
  <c r="BX336"/>
  <c r="D336" s="1"/>
  <c r="BY336"/>
  <c r="E336" s="1"/>
  <c r="BX344"/>
  <c r="D344" s="1"/>
  <c r="BY344"/>
  <c r="E344" s="1"/>
  <c r="G381"/>
  <c r="G389"/>
  <c r="G397"/>
  <c r="BX404"/>
  <c r="D404" s="1"/>
  <c r="BY404"/>
  <c r="E404" s="1"/>
  <c r="H409"/>
  <c r="BX412"/>
  <c r="D412" s="1"/>
  <c r="BY412"/>
  <c r="E412" s="1"/>
  <c r="BX416"/>
  <c r="D416" s="1"/>
  <c r="BY416"/>
  <c r="E416" s="1"/>
  <c r="G260"/>
  <c r="BY263"/>
  <c r="E263" s="1"/>
  <c r="BX263"/>
  <c r="D263" s="1"/>
  <c r="H272"/>
  <c r="BY287"/>
  <c r="E287" s="1"/>
  <c r="BX287"/>
  <c r="D287" s="1"/>
  <c r="G288"/>
  <c r="G300"/>
  <c r="BX307"/>
  <c r="D307" s="1"/>
  <c r="BY307"/>
  <c r="E307" s="1"/>
  <c r="G308"/>
  <c r="H320"/>
  <c r="BX327"/>
  <c r="D327" s="1"/>
  <c r="BY327"/>
  <c r="E327" s="1"/>
  <c r="BX366"/>
  <c r="D366" s="1"/>
  <c r="BY366"/>
  <c r="E366" s="1"/>
  <c r="BX410"/>
  <c r="D410" s="1"/>
  <c r="BY410"/>
  <c r="E410" s="1"/>
  <c r="BY270"/>
  <c r="E270" s="1"/>
  <c r="BX270"/>
  <c r="D270" s="1"/>
  <c r="BY286"/>
  <c r="E286" s="1"/>
  <c r="BX286"/>
  <c r="D286" s="1"/>
  <c r="BX302"/>
  <c r="D302" s="1"/>
  <c r="BY302"/>
  <c r="E302" s="1"/>
  <c r="BX318"/>
  <c r="D318" s="1"/>
  <c r="BY318"/>
  <c r="E318" s="1"/>
  <c r="BX334"/>
  <c r="D334" s="1"/>
  <c r="BY334"/>
  <c r="E334" s="1"/>
  <c r="BX358"/>
  <c r="D358" s="1"/>
  <c r="BY358"/>
  <c r="E358" s="1"/>
  <c r="H379"/>
  <c r="BX382"/>
  <c r="D382" s="1"/>
  <c r="BY382"/>
  <c r="E382" s="1"/>
  <c r="BX406"/>
  <c r="D406" s="1"/>
  <c r="BY406"/>
  <c r="E406" s="1"/>
  <c r="G431"/>
  <c r="G425"/>
  <c r="BX428"/>
  <c r="D428" s="1"/>
  <c r="BY428"/>
  <c r="E428" s="1"/>
  <c r="H346"/>
  <c r="G346"/>
  <c r="H354"/>
  <c r="G354"/>
  <c r="BY357"/>
  <c r="E357" s="1"/>
  <c r="BX357"/>
  <c r="D357" s="1"/>
  <c r="H362"/>
  <c r="G362"/>
  <c r="H370"/>
  <c r="G370"/>
  <c r="BY373"/>
  <c r="E373" s="1"/>
  <c r="BX373"/>
  <c r="D373" s="1"/>
  <c r="BY389"/>
  <c r="E389" s="1"/>
  <c r="BX389"/>
  <c r="D389" s="1"/>
  <c r="G390"/>
  <c r="BY405"/>
  <c r="E405" s="1"/>
  <c r="BX405"/>
  <c r="D405" s="1"/>
  <c r="BY421"/>
  <c r="E421" s="1"/>
  <c r="BX421"/>
  <c r="D421" s="1"/>
  <c r="G422"/>
  <c r="BY288"/>
  <c r="E288" s="1"/>
  <c r="BX288"/>
  <c r="D288" s="1"/>
  <c r="BX312"/>
  <c r="D312" s="1"/>
  <c r="BY312"/>
  <c r="E312" s="1"/>
  <c r="BX372"/>
  <c r="D372" s="1"/>
  <c r="BY372"/>
  <c r="E372" s="1"/>
  <c r="H417"/>
  <c r="G429"/>
  <c r="H433"/>
  <c r="BY45"/>
  <c r="E45" s="1"/>
  <c r="BX45"/>
  <c r="D45" s="1"/>
  <c r="BY65"/>
  <c r="E65" s="1"/>
  <c r="BX65"/>
  <c r="D65" s="1"/>
  <c r="BY101"/>
  <c r="E101" s="1"/>
  <c r="BX101"/>
  <c r="D101" s="1"/>
  <c r="BY105"/>
  <c r="E105" s="1"/>
  <c r="BX105"/>
  <c r="D105" s="1"/>
  <c r="G106"/>
  <c r="G110"/>
  <c r="G114"/>
  <c r="G118"/>
  <c r="BY121"/>
  <c r="E121" s="1"/>
  <c r="BX121"/>
  <c r="D121" s="1"/>
  <c r="G122"/>
  <c r="G126"/>
  <c r="G130"/>
  <c r="BY141"/>
  <c r="E141" s="1"/>
  <c r="BX141"/>
  <c r="D141" s="1"/>
  <c r="BY157"/>
  <c r="E157" s="1"/>
  <c r="BX157"/>
  <c r="D157" s="1"/>
  <c r="G170"/>
  <c r="G174"/>
  <c r="BY177"/>
  <c r="E177" s="1"/>
  <c r="BX177"/>
  <c r="D177" s="1"/>
  <c r="BY193"/>
  <c r="E193" s="1"/>
  <c r="BX193"/>
  <c r="D193" s="1"/>
  <c r="BY197"/>
  <c r="E197" s="1"/>
  <c r="BX197"/>
  <c r="D197" s="1"/>
  <c r="H202"/>
  <c r="G202"/>
  <c r="BY213"/>
  <c r="E213" s="1"/>
  <c r="BX213"/>
  <c r="D213" s="1"/>
  <c r="BY217"/>
  <c r="E217" s="1"/>
  <c r="BX217"/>
  <c r="D217" s="1"/>
  <c r="H218"/>
  <c r="BY221"/>
  <c r="E221" s="1"/>
  <c r="BX221"/>
  <c r="D221" s="1"/>
  <c r="BY225"/>
  <c r="E225" s="1"/>
  <c r="BX225"/>
  <c r="D225" s="1"/>
  <c r="BY229"/>
  <c r="E229" s="1"/>
  <c r="BX229"/>
  <c r="D229" s="1"/>
  <c r="H242"/>
  <c r="G242"/>
  <c r="BX253"/>
  <c r="D253" s="1"/>
  <c r="BY253"/>
  <c r="E253" s="1"/>
  <c r="BY257"/>
  <c r="E257" s="1"/>
  <c r="BX257"/>
  <c r="D257" s="1"/>
  <c r="BY261"/>
  <c r="E261" s="1"/>
  <c r="BX261"/>
  <c r="D261" s="1"/>
  <c r="H274"/>
  <c r="G274"/>
  <c r="BY285"/>
  <c r="E285" s="1"/>
  <c r="BX285"/>
  <c r="D285" s="1"/>
  <c r="G286"/>
  <c r="BY289"/>
  <c r="E289" s="1"/>
  <c r="BX289"/>
  <c r="D289" s="1"/>
  <c r="BY293"/>
  <c r="E293" s="1"/>
  <c r="BX293"/>
  <c r="D293" s="1"/>
  <c r="H298"/>
  <c r="G298"/>
  <c r="G310"/>
  <c r="BY317"/>
  <c r="E317" s="1"/>
  <c r="BX317"/>
  <c r="D317" s="1"/>
  <c r="G318"/>
  <c r="BY321"/>
  <c r="E321" s="1"/>
  <c r="BX321"/>
  <c r="D321" s="1"/>
  <c r="BY325"/>
  <c r="E325" s="1"/>
  <c r="BX325"/>
  <c r="D325" s="1"/>
  <c r="H330"/>
  <c r="G330"/>
  <c r="G342"/>
  <c r="BY204"/>
  <c r="E204" s="1"/>
  <c r="BX204"/>
  <c r="D204" s="1"/>
  <c r="G296"/>
  <c r="G328"/>
  <c r="BX379"/>
  <c r="D379" s="1"/>
  <c r="BY379"/>
  <c r="E379" s="1"/>
  <c r="H392"/>
  <c r="G95"/>
  <c r="BY98"/>
  <c r="E98" s="1"/>
  <c r="BX98"/>
  <c r="D98" s="1"/>
  <c r="BY166"/>
  <c r="E166" s="1"/>
  <c r="BX166"/>
  <c r="D166" s="1"/>
  <c r="BY222"/>
  <c r="E222" s="1"/>
  <c r="BX222"/>
  <c r="D222" s="1"/>
  <c r="BY76"/>
  <c r="E76" s="1"/>
  <c r="BX76"/>
  <c r="D76" s="1"/>
  <c r="G137"/>
  <c r="BX315"/>
  <c r="D315" s="1"/>
  <c r="BY315"/>
  <c r="E315" s="1"/>
  <c r="H344"/>
  <c r="G404"/>
  <c r="H408"/>
  <c r="BX427"/>
  <c r="D427" s="1"/>
  <c r="BY427"/>
  <c r="E427" s="1"/>
  <c r="G63"/>
  <c r="G79"/>
  <c r="BY242"/>
  <c r="E242" s="1"/>
  <c r="BX242"/>
  <c r="D242" s="1"/>
  <c r="BY75"/>
  <c r="E75" s="1"/>
  <c r="BX75"/>
  <c r="D75" s="1"/>
  <c r="H76"/>
  <c r="BY95"/>
  <c r="E95" s="1"/>
  <c r="BX95"/>
  <c r="D95" s="1"/>
  <c r="BY111"/>
  <c r="E111" s="1"/>
  <c r="BX111"/>
  <c r="D111" s="1"/>
  <c r="BY131"/>
  <c r="E131" s="1"/>
  <c r="BX131"/>
  <c r="D131" s="1"/>
  <c r="BY147"/>
  <c r="E147" s="1"/>
  <c r="BX147"/>
  <c r="D147" s="1"/>
  <c r="BY167"/>
  <c r="E167" s="1"/>
  <c r="BX167"/>
  <c r="D167" s="1"/>
  <c r="H180"/>
  <c r="BY187"/>
  <c r="E187" s="1"/>
  <c r="BX187"/>
  <c r="D187" s="1"/>
  <c r="H188"/>
  <c r="H192"/>
  <c r="H196"/>
  <c r="H200"/>
  <c r="BY219"/>
  <c r="E219" s="1"/>
  <c r="BX219"/>
  <c r="D219" s="1"/>
  <c r="G228"/>
  <c r="BY235"/>
  <c r="E235" s="1"/>
  <c r="BX235"/>
  <c r="D235" s="1"/>
  <c r="H240"/>
  <c r="G248"/>
  <c r="H384"/>
  <c r="BX399"/>
  <c r="D399" s="1"/>
  <c r="BY399"/>
  <c r="E399" s="1"/>
  <c r="BX403"/>
  <c r="D403" s="1"/>
  <c r="BY403"/>
  <c r="E403" s="1"/>
  <c r="H432"/>
  <c r="G39"/>
  <c r="G55"/>
  <c r="G83"/>
  <c r="BY130"/>
  <c r="E130" s="1"/>
  <c r="BX130"/>
  <c r="D130" s="1"/>
  <c r="G179"/>
  <c r="BY202"/>
  <c r="E202" s="1"/>
  <c r="BX202"/>
  <c r="D202" s="1"/>
  <c r="G203"/>
  <c r="BY54"/>
  <c r="E54" s="1"/>
  <c r="BX54"/>
  <c r="D54" s="1"/>
  <c r="G71"/>
  <c r="BY74"/>
  <c r="E74" s="1"/>
  <c r="BX74"/>
  <c r="D74" s="1"/>
  <c r="BY82"/>
  <c r="E82" s="1"/>
  <c r="BX82"/>
  <c r="D82" s="1"/>
  <c r="BY118"/>
  <c r="E118" s="1"/>
  <c r="BX118"/>
  <c r="D118" s="1"/>
  <c r="BY126"/>
  <c r="E126" s="1"/>
  <c r="BX126"/>
  <c r="D126" s="1"/>
  <c r="G163"/>
  <c r="BY174"/>
  <c r="E174" s="1"/>
  <c r="BX174"/>
  <c r="D174" s="1"/>
  <c r="BY210"/>
  <c r="E210" s="1"/>
  <c r="BX210"/>
  <c r="D210" s="1"/>
  <c r="G93"/>
  <c r="G97"/>
  <c r="G101"/>
  <c r="BY136"/>
  <c r="E136" s="1"/>
  <c r="BX136"/>
  <c r="D136" s="1"/>
  <c r="BY144"/>
  <c r="E144" s="1"/>
  <c r="BX144"/>
  <c r="D144" s="1"/>
  <c r="BY148"/>
  <c r="E148" s="1"/>
  <c r="BX148"/>
  <c r="D148" s="1"/>
  <c r="H149"/>
  <c r="G157"/>
  <c r="H173"/>
  <c r="BY200"/>
  <c r="E200" s="1"/>
  <c r="BX200"/>
  <c r="D200" s="1"/>
  <c r="BY208"/>
  <c r="E208" s="1"/>
  <c r="BX208"/>
  <c r="D208" s="1"/>
  <c r="BY244"/>
  <c r="E244" s="1"/>
  <c r="BX244"/>
  <c r="D244" s="1"/>
  <c r="BY256"/>
  <c r="E256" s="1"/>
  <c r="BX256"/>
  <c r="D256" s="1"/>
  <c r="BY264"/>
  <c r="E264" s="1"/>
  <c r="BX264"/>
  <c r="D264" s="1"/>
  <c r="BY292"/>
  <c r="E292" s="1"/>
  <c r="BX292"/>
  <c r="D292" s="1"/>
  <c r="BX324"/>
  <c r="D324" s="1"/>
  <c r="BY324"/>
  <c r="E324" s="1"/>
  <c r="BX400"/>
  <c r="D400" s="1"/>
  <c r="BY400"/>
  <c r="E400" s="1"/>
  <c r="H256"/>
  <c r="BY271"/>
  <c r="E271" s="1"/>
  <c r="BX271"/>
  <c r="D271" s="1"/>
  <c r="G284"/>
  <c r="BY291"/>
  <c r="E291" s="1"/>
  <c r="BX291"/>
  <c r="D291" s="1"/>
  <c r="G292"/>
  <c r="H304"/>
  <c r="BX311"/>
  <c r="D311" s="1"/>
  <c r="BY311"/>
  <c r="E311" s="1"/>
  <c r="BX335"/>
  <c r="D335" s="1"/>
  <c r="BY335"/>
  <c r="E335" s="1"/>
  <c r="G336"/>
  <c r="BX378"/>
  <c r="D378" s="1"/>
  <c r="BY378"/>
  <c r="E378" s="1"/>
  <c r="H387"/>
  <c r="BX418"/>
  <c r="D418" s="1"/>
  <c r="BY418"/>
  <c r="E418" s="1"/>
  <c r="BY258"/>
  <c r="E258" s="1"/>
  <c r="BX258"/>
  <c r="D258" s="1"/>
  <c r="BY274"/>
  <c r="E274" s="1"/>
  <c r="BX274"/>
  <c r="D274" s="1"/>
  <c r="BY290"/>
  <c r="E290" s="1"/>
  <c r="BX290"/>
  <c r="D290" s="1"/>
  <c r="BX306"/>
  <c r="D306" s="1"/>
  <c r="BY306"/>
  <c r="E306" s="1"/>
  <c r="BX322"/>
  <c r="D322" s="1"/>
  <c r="BY322"/>
  <c r="E322" s="1"/>
  <c r="BX338"/>
  <c r="D338" s="1"/>
  <c r="BY338"/>
  <c r="E338" s="1"/>
  <c r="BX362"/>
  <c r="D362" s="1"/>
  <c r="BY362"/>
  <c r="E362" s="1"/>
  <c r="BX386"/>
  <c r="D386" s="1"/>
  <c r="BY386"/>
  <c r="E386" s="1"/>
  <c r="H395"/>
  <c r="H403"/>
  <c r="H411"/>
  <c r="BX414"/>
  <c r="D414" s="1"/>
  <c r="BY414"/>
  <c r="E414" s="1"/>
  <c r="H419"/>
  <c r="H427"/>
  <c r="BY361"/>
  <c r="E361" s="1"/>
  <c r="BX361"/>
  <c r="D361" s="1"/>
  <c r="BY377"/>
  <c r="E377" s="1"/>
  <c r="BX377"/>
  <c r="D377" s="1"/>
  <c r="BY393"/>
  <c r="E393" s="1"/>
  <c r="BX393"/>
  <c r="D393" s="1"/>
  <c r="BY409"/>
  <c r="E409" s="1"/>
  <c r="BX409"/>
  <c r="D409" s="1"/>
  <c r="BY425"/>
  <c r="E425" s="1"/>
  <c r="BX425"/>
  <c r="D425" s="1"/>
  <c r="BX328"/>
  <c r="D328" s="1"/>
  <c r="BY328"/>
  <c r="E328" s="1"/>
  <c r="BX348"/>
  <c r="D348" s="1"/>
  <c r="BY348"/>
  <c r="E348" s="1"/>
  <c r="BX376"/>
  <c r="D376" s="1"/>
  <c r="BY376"/>
  <c r="E376" s="1"/>
  <c r="BX380"/>
  <c r="D380" s="1"/>
  <c r="BY380"/>
  <c r="E380" s="1"/>
  <c r="BX408"/>
  <c r="D408" s="1"/>
  <c r="BY408"/>
  <c r="E408" s="1"/>
  <c r="BX432"/>
  <c r="D432" s="1"/>
  <c r="BY432"/>
  <c r="E432" s="1"/>
  <c r="CL36"/>
  <c r="H36" s="1"/>
  <c r="CK36"/>
  <c r="G36" s="1"/>
  <c r="H52" l="1"/>
  <c r="BX68"/>
  <c r="D68" s="1"/>
  <c r="H65"/>
  <c r="G61"/>
  <c r="H69"/>
  <c r="H51"/>
  <c r="H61"/>
  <c r="H44"/>
  <c r="H64"/>
  <c r="BY58"/>
  <c r="E58" s="1"/>
  <c r="BX70"/>
  <c r="D70" s="1"/>
  <c r="BX58"/>
  <c r="D58" s="1"/>
  <c r="G69"/>
  <c r="BY63"/>
  <c r="E63" s="1"/>
  <c r="BX72"/>
  <c r="D72" s="1"/>
  <c r="BY51"/>
  <c r="E51" s="1"/>
  <c r="BY61"/>
  <c r="E61" s="1"/>
  <c r="G54"/>
  <c r="G70"/>
  <c r="G52"/>
  <c r="H48"/>
  <c r="G50"/>
  <c r="H38"/>
  <c r="BX48"/>
  <c r="D48" s="1"/>
  <c r="BY52"/>
  <c r="E52" s="1"/>
  <c r="BY55"/>
  <c r="E55" s="1"/>
  <c r="BY41"/>
  <c r="E41" s="1"/>
  <c r="H62"/>
  <c r="H66"/>
  <c r="G53"/>
  <c r="BY44"/>
  <c r="E44" s="1"/>
  <c r="BY38"/>
  <c r="E38" s="1"/>
  <c r="G68"/>
  <c r="H73"/>
  <c r="H46"/>
  <c r="G64"/>
  <c r="G57"/>
  <c r="BX55"/>
  <c r="D55" s="1"/>
  <c r="G45"/>
  <c r="BY64"/>
  <c r="E64" s="1"/>
  <c r="G47"/>
  <c r="BY72"/>
  <c r="E72" s="1"/>
  <c r="G43"/>
  <c r="G46"/>
  <c r="H60"/>
  <c r="G65"/>
  <c r="G41"/>
  <c r="BX39"/>
  <c r="D39" s="1"/>
  <c r="BY59"/>
  <c r="E59" s="1"/>
  <c r="BY42"/>
  <c r="E42" s="1"/>
  <c r="BY56"/>
  <c r="E56" s="1"/>
  <c r="BY67"/>
  <c r="E67" s="1"/>
  <c r="BX63"/>
  <c r="D63" s="1"/>
  <c r="BY68"/>
  <c r="E68" s="1"/>
  <c r="BX42"/>
  <c r="D42" s="1"/>
  <c r="BX59"/>
  <c r="D59" s="1"/>
  <c r="BX50"/>
  <c r="D50" s="1"/>
  <c r="G48"/>
  <c r="BX56"/>
  <c r="D56" s="1"/>
  <c r="BX51"/>
  <c r="D51" s="1"/>
  <c r="BX40"/>
  <c r="D40" s="1"/>
  <c r="BX52"/>
  <c r="D52" s="1"/>
  <c r="BY47"/>
  <c r="E47" s="1"/>
  <c r="BY60"/>
  <c r="E60" s="1"/>
  <c r="G37"/>
  <c r="BX41"/>
  <c r="D41" s="1"/>
  <c r="H41"/>
  <c r="G40"/>
  <c r="H50"/>
  <c r="G56"/>
  <c r="BX67"/>
  <c r="D67" s="1"/>
  <c r="BX64"/>
  <c r="D64" s="1"/>
  <c r="BY37"/>
  <c r="E37" s="1"/>
  <c r="G60"/>
  <c r="G38"/>
  <c r="BY43"/>
  <c r="E43" s="1"/>
  <c r="BY48"/>
  <c r="E48" s="1"/>
  <c r="BX38"/>
  <c r="D38" s="1"/>
  <c r="H37"/>
  <c r="G73"/>
  <c r="H68"/>
  <c r="BX37"/>
  <c r="D37" s="1"/>
  <c r="BX47"/>
  <c r="D47" s="1"/>
  <c r="BX60"/>
  <c r="D60" s="1"/>
  <c r="BX43"/>
  <c r="D43" s="1"/>
  <c r="H40"/>
  <c r="H43"/>
  <c r="H56"/>
  <c r="G51"/>
  <c r="H57"/>
  <c r="H45"/>
  <c r="H47"/>
  <c r="G49"/>
  <c r="BX44"/>
  <c r="D44" s="1"/>
  <c r="H49"/>
  <c r="BY39"/>
  <c r="E39" s="1"/>
  <c r="G29" l="1"/>
  <c r="G32" s="1"/>
  <c r="G30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36"/>
  <c r="D30"/>
  <c r="D29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B348"/>
  <c r="C348"/>
  <c r="B349"/>
  <c r="C349"/>
  <c r="B350"/>
  <c r="C350"/>
  <c r="B351"/>
  <c r="C351"/>
  <c r="B352"/>
  <c r="C352"/>
  <c r="B353"/>
  <c r="C353"/>
  <c r="B354"/>
  <c r="C354"/>
  <c r="B355"/>
  <c r="C355"/>
  <c r="B356"/>
  <c r="C356"/>
  <c r="B357"/>
  <c r="C357"/>
  <c r="B358"/>
  <c r="C358"/>
  <c r="B359"/>
  <c r="C359"/>
  <c r="B360"/>
  <c r="C360"/>
  <c r="B361"/>
  <c r="C361"/>
  <c r="B362"/>
  <c r="C362"/>
  <c r="B363"/>
  <c r="C363"/>
  <c r="B364"/>
  <c r="C364"/>
  <c r="B365"/>
  <c r="C365"/>
  <c r="B366"/>
  <c r="C366"/>
  <c r="B367"/>
  <c r="C367"/>
  <c r="B368"/>
  <c r="C368"/>
  <c r="B369"/>
  <c r="C369"/>
  <c r="B370"/>
  <c r="C370"/>
  <c r="B371"/>
  <c r="C371"/>
  <c r="B372"/>
  <c r="C372"/>
  <c r="B373"/>
  <c r="C373"/>
  <c r="B374"/>
  <c r="C374"/>
  <c r="B375"/>
  <c r="C375"/>
  <c r="B376"/>
  <c r="C376"/>
  <c r="B377"/>
  <c r="C377"/>
  <c r="B378"/>
  <c r="C378"/>
  <c r="B379"/>
  <c r="C379"/>
  <c r="B380"/>
  <c r="C380"/>
  <c r="B381"/>
  <c r="C381"/>
  <c r="B382"/>
  <c r="C382"/>
  <c r="B383"/>
  <c r="C383"/>
  <c r="B384"/>
  <c r="C384"/>
  <c r="B385"/>
  <c r="C385"/>
  <c r="B386"/>
  <c r="C386"/>
  <c r="B387"/>
  <c r="C387"/>
  <c r="B388"/>
  <c r="C388"/>
  <c r="B389"/>
  <c r="C389"/>
  <c r="B390"/>
  <c r="C390"/>
  <c r="B391"/>
  <c r="C391"/>
  <c r="B392"/>
  <c r="C392"/>
  <c r="B393"/>
  <c r="C393"/>
  <c r="B394"/>
  <c r="C394"/>
  <c r="B395"/>
  <c r="C395"/>
  <c r="B396"/>
  <c r="C396"/>
  <c r="B397"/>
  <c r="C397"/>
  <c r="B398"/>
  <c r="C398"/>
  <c r="B399"/>
  <c r="C399"/>
  <c r="B400"/>
  <c r="C400"/>
  <c r="B401"/>
  <c r="C401"/>
  <c r="B402"/>
  <c r="C402"/>
  <c r="B403"/>
  <c r="C403"/>
  <c r="B404"/>
  <c r="C404"/>
  <c r="B405"/>
  <c r="C405"/>
  <c r="B406"/>
  <c r="C406"/>
  <c r="B407"/>
  <c r="C407"/>
  <c r="B408"/>
  <c r="C408"/>
  <c r="B409"/>
  <c r="C409"/>
  <c r="B410"/>
  <c r="C410"/>
  <c r="B411"/>
  <c r="C411"/>
  <c r="B412"/>
  <c r="C412"/>
  <c r="B413"/>
  <c r="C413"/>
  <c r="B414"/>
  <c r="C414"/>
  <c r="B415"/>
  <c r="C415"/>
  <c r="B416"/>
  <c r="C416"/>
  <c r="B417"/>
  <c r="C417"/>
  <c r="B418"/>
  <c r="C418"/>
  <c r="B419"/>
  <c r="C419"/>
  <c r="B420"/>
  <c r="C420"/>
  <c r="B421"/>
  <c r="C421"/>
  <c r="B422"/>
  <c r="C422"/>
  <c r="B423"/>
  <c r="C423"/>
  <c r="B424"/>
  <c r="C424"/>
  <c r="B425"/>
  <c r="C425"/>
  <c r="B426"/>
  <c r="C426"/>
  <c r="B427"/>
  <c r="C427"/>
  <c r="B428"/>
  <c r="C428"/>
  <c r="B429"/>
  <c r="C429"/>
  <c r="B430"/>
  <c r="C430"/>
  <c r="B431"/>
  <c r="C431"/>
  <c r="B432"/>
  <c r="C432"/>
  <c r="B433"/>
  <c r="C433"/>
  <c r="B434"/>
  <c r="C434"/>
  <c r="B435"/>
  <c r="C435"/>
  <c r="C36"/>
  <c r="C33"/>
  <c r="AM30"/>
  <c r="AN30"/>
  <c r="AO30"/>
  <c r="AP30"/>
  <c r="AQ30"/>
  <c r="AR30"/>
  <c r="AS30"/>
  <c r="AT30"/>
  <c r="AU30"/>
  <c r="AL30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151"/>
  <c r="AJ152"/>
  <c r="AJ153"/>
  <c r="AJ154"/>
  <c r="AJ155"/>
  <c r="AJ156"/>
  <c r="AJ157"/>
  <c r="AJ158"/>
  <c r="AJ159"/>
  <c r="AJ160"/>
  <c r="AJ161"/>
  <c r="AJ162"/>
  <c r="AJ163"/>
  <c r="AJ164"/>
  <c r="AJ165"/>
  <c r="AJ166"/>
  <c r="AJ167"/>
  <c r="AJ168"/>
  <c r="AJ169"/>
  <c r="AJ170"/>
  <c r="AJ171"/>
  <c r="AJ172"/>
  <c r="AJ173"/>
  <c r="AJ174"/>
  <c r="AJ175"/>
  <c r="AJ176"/>
  <c r="AJ177"/>
  <c r="AJ178"/>
  <c r="AJ179"/>
  <c r="AJ180"/>
  <c r="AJ181"/>
  <c r="AJ182"/>
  <c r="AJ183"/>
  <c r="AJ184"/>
  <c r="AJ185"/>
  <c r="AJ186"/>
  <c r="AJ187"/>
  <c r="AJ188"/>
  <c r="AJ189"/>
  <c r="AJ190"/>
  <c r="AJ191"/>
  <c r="AJ192"/>
  <c r="AJ193"/>
  <c r="AJ194"/>
  <c r="AJ195"/>
  <c r="AJ196"/>
  <c r="AJ197"/>
  <c r="AJ198"/>
  <c r="AJ199"/>
  <c r="AJ200"/>
  <c r="AJ201"/>
  <c r="AJ202"/>
  <c r="AJ203"/>
  <c r="AJ204"/>
  <c r="AJ205"/>
  <c r="AJ206"/>
  <c r="AJ207"/>
  <c r="AJ208"/>
  <c r="AJ209"/>
  <c r="AJ210"/>
  <c r="AJ211"/>
  <c r="AJ212"/>
  <c r="AJ213"/>
  <c r="AJ214"/>
  <c r="AJ215"/>
  <c r="AJ216"/>
  <c r="AJ217"/>
  <c r="AJ218"/>
  <c r="AJ219"/>
  <c r="AJ220"/>
  <c r="AJ221"/>
  <c r="AJ222"/>
  <c r="AJ223"/>
  <c r="AJ224"/>
  <c r="AJ225"/>
  <c r="AJ226"/>
  <c r="AJ227"/>
  <c r="AJ228"/>
  <c r="AJ229"/>
  <c r="AJ230"/>
  <c r="AJ231"/>
  <c r="AJ232"/>
  <c r="AJ233"/>
  <c r="AJ234"/>
  <c r="AJ235"/>
  <c r="AJ236"/>
  <c r="AJ237"/>
  <c r="AJ238"/>
  <c r="AJ239"/>
  <c r="AJ240"/>
  <c r="AJ241"/>
  <c r="AJ242"/>
  <c r="AJ243"/>
  <c r="AJ244"/>
  <c r="AJ245"/>
  <c r="AJ246"/>
  <c r="AJ247"/>
  <c r="AJ248"/>
  <c r="AJ249"/>
  <c r="AJ250"/>
  <c r="AJ251"/>
  <c r="AJ252"/>
  <c r="AJ253"/>
  <c r="AJ254"/>
  <c r="AJ255"/>
  <c r="AJ256"/>
  <c r="AJ257"/>
  <c r="AJ258"/>
  <c r="AJ259"/>
  <c r="AJ260"/>
  <c r="AJ261"/>
  <c r="AJ262"/>
  <c r="AJ263"/>
  <c r="AJ264"/>
  <c r="AJ265"/>
  <c r="AJ266"/>
  <c r="AJ267"/>
  <c r="AJ268"/>
  <c r="AJ269"/>
  <c r="AJ270"/>
  <c r="AJ271"/>
  <c r="AJ272"/>
  <c r="AJ273"/>
  <c r="AJ274"/>
  <c r="AJ275"/>
  <c r="AJ276"/>
  <c r="AJ277"/>
  <c r="AJ278"/>
  <c r="AJ279"/>
  <c r="AJ280"/>
  <c r="AJ281"/>
  <c r="AJ282"/>
  <c r="AJ283"/>
  <c r="AJ284"/>
  <c r="AJ285"/>
  <c r="AJ286"/>
  <c r="AJ287"/>
  <c r="AJ288"/>
  <c r="AJ289"/>
  <c r="AJ290"/>
  <c r="AJ291"/>
  <c r="AJ292"/>
  <c r="AJ293"/>
  <c r="AJ294"/>
  <c r="AJ295"/>
  <c r="AJ296"/>
  <c r="AJ297"/>
  <c r="AJ298"/>
  <c r="AJ299"/>
  <c r="AJ300"/>
  <c r="AJ301"/>
  <c r="AJ302"/>
  <c r="AJ303"/>
  <c r="AJ304"/>
  <c r="AJ305"/>
  <c r="AJ306"/>
  <c r="AJ307"/>
  <c r="AJ308"/>
  <c r="AJ309"/>
  <c r="AJ310"/>
  <c r="AJ311"/>
  <c r="AJ312"/>
  <c r="AJ313"/>
  <c r="AJ314"/>
  <c r="AJ315"/>
  <c r="AJ316"/>
  <c r="AJ317"/>
  <c r="AJ318"/>
  <c r="AJ319"/>
  <c r="AJ320"/>
  <c r="AJ321"/>
  <c r="AJ322"/>
  <c r="AJ323"/>
  <c r="AJ324"/>
  <c r="AJ325"/>
  <c r="AJ326"/>
  <c r="AJ327"/>
  <c r="AJ328"/>
  <c r="AJ329"/>
  <c r="AJ330"/>
  <c r="AJ331"/>
  <c r="AJ332"/>
  <c r="AJ333"/>
  <c r="AJ334"/>
  <c r="AJ335"/>
  <c r="AJ336"/>
  <c r="AJ337"/>
  <c r="AJ338"/>
  <c r="AJ339"/>
  <c r="AJ340"/>
  <c r="AJ341"/>
  <c r="AJ342"/>
  <c r="AJ343"/>
  <c r="AJ344"/>
  <c r="AJ345"/>
  <c r="AJ346"/>
  <c r="AJ347"/>
  <c r="AJ348"/>
  <c r="AJ349"/>
  <c r="AJ350"/>
  <c r="AJ351"/>
  <c r="AJ352"/>
  <c r="AJ353"/>
  <c r="AJ354"/>
  <c r="AJ355"/>
  <c r="AJ356"/>
  <c r="AJ357"/>
  <c r="AJ358"/>
  <c r="AJ359"/>
  <c r="AJ360"/>
  <c r="AJ361"/>
  <c r="AJ362"/>
  <c r="AJ363"/>
  <c r="AJ364"/>
  <c r="AJ365"/>
  <c r="AJ366"/>
  <c r="AJ367"/>
  <c r="AJ368"/>
  <c r="AJ369"/>
  <c r="AJ370"/>
  <c r="AJ371"/>
  <c r="AJ372"/>
  <c r="AJ373"/>
  <c r="AJ374"/>
  <c r="AJ375"/>
  <c r="AJ376"/>
  <c r="AJ377"/>
  <c r="AJ378"/>
  <c r="AJ379"/>
  <c r="AJ380"/>
  <c r="AJ381"/>
  <c r="AJ382"/>
  <c r="AJ383"/>
  <c r="AJ384"/>
  <c r="AJ385"/>
  <c r="AJ386"/>
  <c r="AJ387"/>
  <c r="AJ388"/>
  <c r="AJ389"/>
  <c r="AJ390"/>
  <c r="AJ391"/>
  <c r="AJ392"/>
  <c r="AJ393"/>
  <c r="AJ394"/>
  <c r="AJ395"/>
  <c r="AJ396"/>
  <c r="AJ397"/>
  <c r="AJ398"/>
  <c r="AJ399"/>
  <c r="AJ400"/>
  <c r="AJ401"/>
  <c r="AJ402"/>
  <c r="AJ403"/>
  <c r="AJ404"/>
  <c r="AJ405"/>
  <c r="AJ406"/>
  <c r="AJ407"/>
  <c r="AJ408"/>
  <c r="AJ409"/>
  <c r="AJ410"/>
  <c r="AJ411"/>
  <c r="AJ412"/>
  <c r="AJ413"/>
  <c r="AJ414"/>
  <c r="AJ415"/>
  <c r="AJ416"/>
  <c r="AJ417"/>
  <c r="AJ418"/>
  <c r="AJ419"/>
  <c r="AJ420"/>
  <c r="AJ421"/>
  <c r="AJ422"/>
  <c r="AJ423"/>
  <c r="AJ424"/>
  <c r="AJ425"/>
  <c r="AJ426"/>
  <c r="AJ427"/>
  <c r="AJ428"/>
  <c r="AJ429"/>
  <c r="AJ430"/>
  <c r="AJ431"/>
  <c r="AJ432"/>
  <c r="AJ433"/>
  <c r="AJ434"/>
  <c r="AJ435"/>
  <c r="AJ36"/>
  <c r="AU33"/>
  <c r="AT33"/>
  <c r="AS33"/>
  <c r="AR33"/>
  <c r="AQ33"/>
  <c r="AP33"/>
  <c r="AO33"/>
  <c r="AN33"/>
  <c r="AM33"/>
  <c r="AL33"/>
  <c r="AK33"/>
  <c r="X435"/>
  <c r="X434"/>
  <c r="X433"/>
  <c r="X432"/>
  <c r="X431"/>
  <c r="X430"/>
  <c r="X429"/>
  <c r="X428"/>
  <c r="X427"/>
  <c r="X426"/>
  <c r="X425"/>
  <c r="X424"/>
  <c r="X423"/>
  <c r="X422"/>
  <c r="X421"/>
  <c r="X420"/>
  <c r="X419"/>
  <c r="X418"/>
  <c r="X417"/>
  <c r="X416"/>
  <c r="X415"/>
  <c r="X414"/>
  <c r="X413"/>
  <c r="X412"/>
  <c r="X411"/>
  <c r="X410"/>
  <c r="X409"/>
  <c r="X408"/>
  <c r="X407"/>
  <c r="X406"/>
  <c r="X405"/>
  <c r="X404"/>
  <c r="X403"/>
  <c r="X402"/>
  <c r="X401"/>
  <c r="X400"/>
  <c r="X399"/>
  <c r="X398"/>
  <c r="X397"/>
  <c r="X396"/>
  <c r="X395"/>
  <c r="X394"/>
  <c r="X393"/>
  <c r="X392"/>
  <c r="X391"/>
  <c r="X390"/>
  <c r="X389"/>
  <c r="X388"/>
  <c r="X387"/>
  <c r="X386"/>
  <c r="X385"/>
  <c r="X384"/>
  <c r="X383"/>
  <c r="X382"/>
  <c r="X381"/>
  <c r="X380"/>
  <c r="X379"/>
  <c r="X378"/>
  <c r="X377"/>
  <c r="X376"/>
  <c r="X375"/>
  <c r="X374"/>
  <c r="X373"/>
  <c r="X372"/>
  <c r="X371"/>
  <c r="X370"/>
  <c r="X369"/>
  <c r="X368"/>
  <c r="X367"/>
  <c r="X366"/>
  <c r="X365"/>
  <c r="X364"/>
  <c r="X363"/>
  <c r="X362"/>
  <c r="X361"/>
  <c r="X360"/>
  <c r="X359"/>
  <c r="X358"/>
  <c r="X357"/>
  <c r="X356"/>
  <c r="X355"/>
  <c r="X354"/>
  <c r="X353"/>
  <c r="X352"/>
  <c r="X351"/>
  <c r="X350"/>
  <c r="X349"/>
  <c r="X348"/>
  <c r="X347"/>
  <c r="X346"/>
  <c r="X345"/>
  <c r="X344"/>
  <c r="X343"/>
  <c r="X342"/>
  <c r="X341"/>
  <c r="X340"/>
  <c r="X339"/>
  <c r="X338"/>
  <c r="X337"/>
  <c r="X336"/>
  <c r="X335"/>
  <c r="X334"/>
  <c r="X333"/>
  <c r="X332"/>
  <c r="X331"/>
  <c r="X330"/>
  <c r="X329"/>
  <c r="X328"/>
  <c r="X327"/>
  <c r="X326"/>
  <c r="X325"/>
  <c r="X324"/>
  <c r="X323"/>
  <c r="X322"/>
  <c r="X321"/>
  <c r="X320"/>
  <c r="X319"/>
  <c r="X318"/>
  <c r="X317"/>
  <c r="X316"/>
  <c r="X315"/>
  <c r="X314"/>
  <c r="X313"/>
  <c r="X312"/>
  <c r="X311"/>
  <c r="X310"/>
  <c r="X309"/>
  <c r="X308"/>
  <c r="X307"/>
  <c r="X306"/>
  <c r="X305"/>
  <c r="X304"/>
  <c r="X303"/>
  <c r="X302"/>
  <c r="X301"/>
  <c r="X300"/>
  <c r="X299"/>
  <c r="X298"/>
  <c r="X297"/>
  <c r="X296"/>
  <c r="X295"/>
  <c r="X294"/>
  <c r="X293"/>
  <c r="X292"/>
  <c r="X291"/>
  <c r="X290"/>
  <c r="X289"/>
  <c r="X288"/>
  <c r="X287"/>
  <c r="X286"/>
  <c r="X285"/>
  <c r="X284"/>
  <c r="X283"/>
  <c r="X282"/>
  <c r="X281"/>
  <c r="X280"/>
  <c r="X279"/>
  <c r="X278"/>
  <c r="X277"/>
  <c r="X276"/>
  <c r="X275"/>
  <c r="X274"/>
  <c r="X273"/>
  <c r="X272"/>
  <c r="X271"/>
  <c r="X270"/>
  <c r="X269"/>
  <c r="X268"/>
  <c r="X267"/>
  <c r="X266"/>
  <c r="X265"/>
  <c r="X264"/>
  <c r="X263"/>
  <c r="X262"/>
  <c r="X261"/>
  <c r="X260"/>
  <c r="X259"/>
  <c r="X258"/>
  <c r="X257"/>
  <c r="X256"/>
  <c r="X255"/>
  <c r="X254"/>
  <c r="X253"/>
  <c r="X252"/>
  <c r="X251"/>
  <c r="X250"/>
  <c r="X249"/>
  <c r="X248"/>
  <c r="X247"/>
  <c r="X246"/>
  <c r="X245"/>
  <c r="X244"/>
  <c r="X243"/>
  <c r="X242"/>
  <c r="X241"/>
  <c r="X240"/>
  <c r="X239"/>
  <c r="X238"/>
  <c r="X237"/>
  <c r="X236"/>
  <c r="X235"/>
  <c r="X234"/>
  <c r="X233"/>
  <c r="X232"/>
  <c r="X231"/>
  <c r="X230"/>
  <c r="X229"/>
  <c r="X228"/>
  <c r="X227"/>
  <c r="X226"/>
  <c r="X225"/>
  <c r="X224"/>
  <c r="X223"/>
  <c r="X222"/>
  <c r="X221"/>
  <c r="X220"/>
  <c r="X219"/>
  <c r="X218"/>
  <c r="X217"/>
  <c r="X216"/>
  <c r="X215"/>
  <c r="X214"/>
  <c r="X213"/>
  <c r="X212"/>
  <c r="X211"/>
  <c r="X210"/>
  <c r="X209"/>
  <c r="X208"/>
  <c r="X207"/>
  <c r="X206"/>
  <c r="X205"/>
  <c r="X204"/>
  <c r="X203"/>
  <c r="X202"/>
  <c r="X201"/>
  <c r="X200"/>
  <c r="X199"/>
  <c r="X198"/>
  <c r="X197"/>
  <c r="X196"/>
  <c r="X195"/>
  <c r="X194"/>
  <c r="X193"/>
  <c r="X192"/>
  <c r="X191"/>
  <c r="X190"/>
  <c r="X189"/>
  <c r="X188"/>
  <c r="X187"/>
  <c r="X186"/>
  <c r="X185"/>
  <c r="X184"/>
  <c r="X183"/>
  <c r="X182"/>
  <c r="X181"/>
  <c r="X180"/>
  <c r="X179"/>
  <c r="X178"/>
  <c r="X177"/>
  <c r="X176"/>
  <c r="X175"/>
  <c r="X174"/>
  <c r="X173"/>
  <c r="X172"/>
  <c r="X171"/>
  <c r="X170"/>
  <c r="X169"/>
  <c r="X168"/>
  <c r="X167"/>
  <c r="X166"/>
  <c r="X165"/>
  <c r="X164"/>
  <c r="X163"/>
  <c r="X162"/>
  <c r="X161"/>
  <c r="X160"/>
  <c r="X159"/>
  <c r="X158"/>
  <c r="X157"/>
  <c r="X156"/>
  <c r="X155"/>
  <c r="X154"/>
  <c r="X153"/>
  <c r="X152"/>
  <c r="X151"/>
  <c r="X150"/>
  <c r="X149"/>
  <c r="X148"/>
  <c r="X147"/>
  <c r="X146"/>
  <c r="X145"/>
  <c r="X144"/>
  <c r="X143"/>
  <c r="X142"/>
  <c r="X141"/>
  <c r="X140"/>
  <c r="X139"/>
  <c r="X138"/>
  <c r="X137"/>
  <c r="X136"/>
  <c r="X135"/>
  <c r="X134"/>
  <c r="X133"/>
  <c r="X132"/>
  <c r="X131"/>
  <c r="X130"/>
  <c r="X129"/>
  <c r="X128"/>
  <c r="X127"/>
  <c r="X126"/>
  <c r="X125"/>
  <c r="X124"/>
  <c r="X123"/>
  <c r="X122"/>
  <c r="X121"/>
  <c r="X120"/>
  <c r="X119"/>
  <c r="X118"/>
  <c r="X117"/>
  <c r="X116"/>
  <c r="X115"/>
  <c r="X114"/>
  <c r="X113"/>
  <c r="X112"/>
  <c r="X111"/>
  <c r="X110"/>
  <c r="X109"/>
  <c r="X108"/>
  <c r="X107"/>
  <c r="X106"/>
  <c r="X105"/>
  <c r="X104"/>
  <c r="X103"/>
  <c r="X102"/>
  <c r="X101"/>
  <c r="X100"/>
  <c r="X99"/>
  <c r="X98"/>
  <c r="X97"/>
  <c r="X96"/>
  <c r="X95"/>
  <c r="X94"/>
  <c r="X93"/>
  <c r="X92"/>
  <c r="X91"/>
  <c r="X90"/>
  <c r="X89"/>
  <c r="X88"/>
  <c r="X87"/>
  <c r="X86"/>
  <c r="X85"/>
  <c r="X84"/>
  <c r="X83"/>
  <c r="X82"/>
  <c r="X81"/>
  <c r="X80"/>
  <c r="X79"/>
  <c r="X78"/>
  <c r="X77"/>
  <c r="X76"/>
  <c r="X75"/>
  <c r="X74"/>
  <c r="X73"/>
  <c r="X72"/>
  <c r="X71"/>
  <c r="X70"/>
  <c r="X69"/>
  <c r="X68"/>
  <c r="X67"/>
  <c r="X66"/>
  <c r="X65"/>
  <c r="X64"/>
  <c r="X63"/>
  <c r="X62"/>
  <c r="X61"/>
  <c r="X60"/>
  <c r="X59"/>
  <c r="X58"/>
  <c r="X57"/>
  <c r="X56"/>
  <c r="X55"/>
  <c r="X54"/>
  <c r="X53"/>
  <c r="X52"/>
  <c r="X51"/>
  <c r="X50"/>
  <c r="X49"/>
  <c r="X48"/>
  <c r="X47"/>
  <c r="X46"/>
  <c r="X45"/>
  <c r="X44"/>
  <c r="X43"/>
  <c r="X42"/>
  <c r="X41"/>
  <c r="X40"/>
  <c r="X39"/>
  <c r="X38"/>
  <c r="X37"/>
  <c r="X36"/>
  <c r="AI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M33"/>
  <c r="AI30"/>
  <c r="AH30"/>
  <c r="AG30"/>
  <c r="AF30"/>
  <c r="AE30"/>
  <c r="AD30"/>
  <c r="AC30"/>
  <c r="AB30"/>
  <c r="AA30"/>
  <c r="Z30"/>
  <c r="M30"/>
  <c r="AK30" s="1"/>
  <c r="B293" i="52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293" i="53"/>
  <c r="B295"/>
  <c r="B297"/>
  <c r="B299"/>
  <c r="B301"/>
  <c r="B303"/>
  <c r="B305"/>
  <c r="B307"/>
  <c r="B309"/>
  <c r="B311"/>
  <c r="B313"/>
  <c r="B315"/>
  <c r="B317"/>
  <c r="B319"/>
  <c r="B321"/>
  <c r="B323"/>
  <c r="B325"/>
  <c r="B327"/>
  <c r="B329"/>
  <c r="B331"/>
  <c r="B333"/>
  <c r="B335"/>
  <c r="B337"/>
  <c r="B339"/>
  <c r="B341"/>
  <c r="B343"/>
  <c r="B345"/>
  <c r="B347"/>
  <c r="B294"/>
  <c r="B296"/>
  <c r="B298"/>
  <c r="B300"/>
  <c r="B302"/>
  <c r="B304"/>
  <c r="B306"/>
  <c r="B308"/>
  <c r="B310"/>
  <c r="B312"/>
  <c r="B314"/>
  <c r="B316"/>
  <c r="B318"/>
  <c r="B320"/>
  <c r="B322"/>
  <c r="B324"/>
  <c r="B326"/>
  <c r="B328"/>
  <c r="B330"/>
  <c r="B332"/>
  <c r="B334"/>
  <c r="B336"/>
  <c r="B338"/>
  <c r="B340"/>
  <c r="B342"/>
  <c r="B344"/>
  <c r="B346"/>
  <c r="B43"/>
  <c r="B51"/>
  <c r="B59"/>
  <c r="B67"/>
  <c r="B75"/>
  <c r="B83"/>
  <c r="B91"/>
  <c r="B99"/>
  <c r="B107"/>
  <c r="B115"/>
  <c r="B123"/>
  <c r="B131"/>
  <c r="B139"/>
  <c r="B147"/>
  <c r="B155"/>
  <c r="B163"/>
  <c r="B171"/>
  <c r="B179"/>
  <c r="B187"/>
  <c r="B195"/>
  <c r="B203"/>
  <c r="B211"/>
  <c r="B219"/>
  <c r="B227"/>
  <c r="B235"/>
  <c r="B243"/>
  <c r="B251"/>
  <c r="B259"/>
  <c r="B267"/>
  <c r="B275"/>
  <c r="B283"/>
  <c r="B274"/>
  <c r="B44"/>
  <c r="B52"/>
  <c r="B60"/>
  <c r="B68"/>
  <c r="B76"/>
  <c r="B84"/>
  <c r="B92"/>
  <c r="B100"/>
  <c r="B108"/>
  <c r="B116"/>
  <c r="B124"/>
  <c r="B132"/>
  <c r="B140"/>
  <c r="B148"/>
  <c r="B156"/>
  <c r="B164"/>
  <c r="B172"/>
  <c r="B180"/>
  <c r="B188"/>
  <c r="B196"/>
  <c r="B204"/>
  <c r="B212"/>
  <c r="B220"/>
  <c r="B228"/>
  <c r="B236"/>
  <c r="B244"/>
  <c r="B252"/>
  <c r="B260"/>
  <c r="B268"/>
  <c r="B278"/>
  <c r="B286"/>
  <c r="B292"/>
  <c r="B37"/>
  <c r="B45"/>
  <c r="B53"/>
  <c r="B61"/>
  <c r="B69"/>
  <c r="B77"/>
  <c r="B85"/>
  <c r="B93"/>
  <c r="B101"/>
  <c r="B109"/>
  <c r="B117"/>
  <c r="B125"/>
  <c r="B133"/>
  <c r="B141"/>
  <c r="B149"/>
  <c r="B157"/>
  <c r="B165"/>
  <c r="B173"/>
  <c r="B181"/>
  <c r="B189"/>
  <c r="B197"/>
  <c r="B205"/>
  <c r="B213"/>
  <c r="B221"/>
  <c r="B229"/>
  <c r="B237"/>
  <c r="B245"/>
  <c r="B253"/>
  <c r="B261"/>
  <c r="B269"/>
  <c r="B277"/>
  <c r="B285"/>
  <c r="B38"/>
  <c r="B46"/>
  <c r="B54"/>
  <c r="B62"/>
  <c r="B70"/>
  <c r="B78"/>
  <c r="B86"/>
  <c r="B94"/>
  <c r="B102"/>
  <c r="B110"/>
  <c r="B118"/>
  <c r="B126"/>
  <c r="B134"/>
  <c r="B142"/>
  <c r="B150"/>
  <c r="B158"/>
  <c r="B166"/>
  <c r="B174"/>
  <c r="B182"/>
  <c r="B190"/>
  <c r="B198"/>
  <c r="B206"/>
  <c r="B214"/>
  <c r="B222"/>
  <c r="B230"/>
  <c r="B238"/>
  <c r="B246"/>
  <c r="B254"/>
  <c r="B262"/>
  <c r="B270"/>
  <c r="B280"/>
  <c r="B291"/>
  <c r="B39"/>
  <c r="B47"/>
  <c r="B55"/>
  <c r="B63"/>
  <c r="B71"/>
  <c r="B79"/>
  <c r="B87"/>
  <c r="B95"/>
  <c r="B103"/>
  <c r="B111"/>
  <c r="B119"/>
  <c r="B127"/>
  <c r="B135"/>
  <c r="B143"/>
  <c r="B151"/>
  <c r="B159"/>
  <c r="B167"/>
  <c r="B175"/>
  <c r="B183"/>
  <c r="B191"/>
  <c r="B199"/>
  <c r="B207"/>
  <c r="B215"/>
  <c r="B223"/>
  <c r="B231"/>
  <c r="B239"/>
  <c r="B247"/>
  <c r="B255"/>
  <c r="B263"/>
  <c r="B271"/>
  <c r="B279"/>
  <c r="B287"/>
  <c r="B40"/>
  <c r="B48"/>
  <c r="B56"/>
  <c r="B64"/>
  <c r="B72"/>
  <c r="B80"/>
  <c r="B88"/>
  <c r="B96"/>
  <c r="B104"/>
  <c r="B112"/>
  <c r="B120"/>
  <c r="B128"/>
  <c r="B136"/>
  <c r="B144"/>
  <c r="B152"/>
  <c r="B160"/>
  <c r="B168"/>
  <c r="B176"/>
  <c r="B184"/>
  <c r="B192"/>
  <c r="B200"/>
  <c r="B208"/>
  <c r="B216"/>
  <c r="B224"/>
  <c r="B232"/>
  <c r="B240"/>
  <c r="B248"/>
  <c r="B256"/>
  <c r="B264"/>
  <c r="B272"/>
  <c r="B282"/>
  <c r="B284"/>
  <c r="B41"/>
  <c r="B49"/>
  <c r="B57"/>
  <c r="B65"/>
  <c r="B73"/>
  <c r="B81"/>
  <c r="B89"/>
  <c r="B97"/>
  <c r="B105"/>
  <c r="B113"/>
  <c r="B121"/>
  <c r="B129"/>
  <c r="B137"/>
  <c r="B145"/>
  <c r="B153"/>
  <c r="B161"/>
  <c r="B169"/>
  <c r="B177"/>
  <c r="B185"/>
  <c r="B193"/>
  <c r="B201"/>
  <c r="B209"/>
  <c r="B217"/>
  <c r="B225"/>
  <c r="B233"/>
  <c r="B241"/>
  <c r="B249"/>
  <c r="B257"/>
  <c r="B265"/>
  <c r="B273"/>
  <c r="B281"/>
  <c r="B289"/>
  <c r="B42"/>
  <c r="B50"/>
  <c r="B58"/>
  <c r="B66"/>
  <c r="B74"/>
  <c r="B82"/>
  <c r="B90"/>
  <c r="B98"/>
  <c r="B106"/>
  <c r="B114"/>
  <c r="B122"/>
  <c r="B130"/>
  <c r="B138"/>
  <c r="B146"/>
  <c r="B154"/>
  <c r="B162"/>
  <c r="B170"/>
  <c r="B178"/>
  <c r="B186"/>
  <c r="B194"/>
  <c r="B202"/>
  <c r="B210"/>
  <c r="B218"/>
  <c r="B226"/>
  <c r="B234"/>
  <c r="B242"/>
  <c r="B250"/>
  <c r="B258"/>
  <c r="B266"/>
  <c r="B276"/>
  <c r="B288"/>
  <c r="B290"/>
  <c r="B36"/>
  <c r="Y30" l="1"/>
  <c r="B33"/>
  <c r="C33" i="52"/>
  <c r="B258"/>
  <c r="B222"/>
  <c r="B285"/>
  <c r="B206"/>
  <c r="B134"/>
  <c r="B50"/>
  <c r="B54"/>
  <c r="B292"/>
  <c r="B225"/>
  <c r="B62"/>
  <c r="B205"/>
  <c r="B46"/>
  <c r="B70"/>
  <c r="B114"/>
  <c r="B118"/>
  <c r="B98"/>
  <c r="B177"/>
  <c r="B82"/>
  <c r="B183"/>
  <c r="B103"/>
  <c r="B264"/>
  <c r="B286"/>
  <c r="B119"/>
  <c r="B167"/>
  <c r="B113"/>
  <c r="B93"/>
  <c r="B81"/>
  <c r="B65"/>
  <c r="B156"/>
  <c r="B240"/>
  <c r="B220"/>
  <c r="B176"/>
  <c r="B53"/>
  <c r="B216"/>
  <c r="B140"/>
  <c r="B196"/>
  <c r="B108"/>
  <c r="B170"/>
  <c r="B43"/>
  <c r="B138"/>
  <c r="B90"/>
  <c r="B136"/>
  <c r="B251"/>
  <c r="B116"/>
  <c r="B203"/>
  <c r="B91"/>
  <c r="B122"/>
  <c r="B59"/>
  <c r="B218"/>
  <c r="B246"/>
  <c r="B277"/>
  <c r="B201"/>
  <c r="B250"/>
  <c r="B133"/>
  <c r="B117"/>
  <c r="B282"/>
  <c r="B169"/>
  <c r="B155"/>
  <c r="B107"/>
  <c r="B85"/>
  <c r="B144"/>
  <c r="B202"/>
  <c r="B154"/>
  <c r="B188"/>
  <c r="B273"/>
  <c r="B254"/>
  <c r="B157"/>
  <c r="B193"/>
  <c r="B77"/>
  <c r="B129"/>
  <c r="B38"/>
  <c r="B256"/>
  <c r="B55"/>
  <c r="B182"/>
  <c r="B289"/>
  <c r="B198"/>
  <c r="B279"/>
  <c r="B234"/>
  <c r="B259"/>
  <c r="B186"/>
  <c r="B207"/>
  <c r="B64"/>
  <c r="B175"/>
  <c r="B287"/>
  <c r="B199"/>
  <c r="B74"/>
  <c r="B179"/>
  <c r="B272"/>
  <c r="B96"/>
  <c r="B191"/>
  <c r="B48"/>
  <c r="B159"/>
  <c r="B271"/>
  <c r="B255"/>
  <c r="B99"/>
  <c r="B83"/>
  <c r="B111"/>
  <c r="B95"/>
  <c r="B163"/>
  <c r="B147"/>
  <c r="B185"/>
  <c r="B137"/>
  <c r="B204"/>
  <c r="B288"/>
  <c r="B252"/>
  <c r="B61"/>
  <c r="B192"/>
  <c r="B166"/>
  <c r="B160"/>
  <c r="B146"/>
  <c r="B56"/>
  <c r="B231"/>
  <c r="B86"/>
  <c r="B66"/>
  <c r="B247"/>
  <c r="B40"/>
  <c r="B151"/>
  <c r="B284"/>
  <c r="B71"/>
  <c r="B248"/>
  <c r="B68"/>
  <c r="B263"/>
  <c r="B101"/>
  <c r="B57"/>
  <c r="B280"/>
  <c r="B219"/>
  <c r="B230"/>
  <c r="B37"/>
  <c r="B210"/>
  <c r="B244"/>
  <c r="B184"/>
  <c r="B100"/>
  <c r="B104"/>
  <c r="B148"/>
  <c r="B150"/>
  <c r="B128"/>
  <c r="B130"/>
  <c r="B80"/>
  <c r="B120"/>
  <c r="B164"/>
  <c r="B168"/>
  <c r="B84"/>
  <c r="B152"/>
  <c r="B132"/>
  <c r="B229"/>
  <c r="B278"/>
  <c r="B72"/>
  <c r="B52"/>
  <c r="B42"/>
  <c r="B197"/>
  <c r="B87"/>
  <c r="B67"/>
  <c r="B121"/>
  <c r="B232"/>
  <c r="B214"/>
  <c r="B194"/>
  <c r="B260"/>
  <c r="B39"/>
  <c r="B241"/>
  <c r="B94"/>
  <c r="B221"/>
  <c r="B78"/>
  <c r="B290"/>
  <c r="B253"/>
  <c r="B257"/>
  <c r="B237"/>
  <c r="B161"/>
  <c r="B281"/>
  <c r="B141"/>
  <c r="B233"/>
  <c r="B270"/>
  <c r="B274"/>
  <c r="B102"/>
  <c r="B209"/>
  <c r="B97"/>
  <c r="B145"/>
  <c r="B269"/>
  <c r="B89"/>
  <c r="B172"/>
  <c r="B112"/>
  <c r="B227"/>
  <c r="B211"/>
  <c r="B239"/>
  <c r="B223"/>
  <c r="B291"/>
  <c r="B275"/>
  <c r="B131"/>
  <c r="B217"/>
  <c r="B51"/>
  <c r="B249"/>
  <c r="B88"/>
  <c r="B224"/>
  <c r="B69"/>
  <c r="B243"/>
  <c r="B45"/>
  <c r="B49"/>
  <c r="B36"/>
  <c r="B268"/>
  <c r="B60"/>
  <c r="B187"/>
  <c r="B180"/>
  <c r="B44"/>
  <c r="B236"/>
  <c r="B213"/>
  <c r="B228"/>
  <c r="B73"/>
  <c r="B195"/>
  <c r="B126"/>
  <c r="B115"/>
  <c r="B47"/>
  <c r="B125"/>
  <c r="B189"/>
  <c r="B178"/>
  <c r="B242"/>
  <c r="B200"/>
  <c r="B283"/>
  <c r="B165"/>
  <c r="B276"/>
  <c r="B135"/>
  <c r="B153"/>
  <c r="B190"/>
  <c r="B124"/>
  <c r="B235"/>
  <c r="B149"/>
  <c r="B142"/>
  <c r="B265"/>
  <c r="B174"/>
  <c r="B139"/>
  <c r="B92"/>
  <c r="B267"/>
  <c r="B181"/>
  <c r="B262"/>
  <c r="B41"/>
  <c r="B226"/>
  <c r="B58"/>
  <c r="B238"/>
  <c r="B245"/>
  <c r="B110"/>
  <c r="B109"/>
  <c r="B173"/>
  <c r="B162"/>
  <c r="B212"/>
  <c r="B76"/>
  <c r="B123"/>
  <c r="B215"/>
  <c r="B79"/>
  <c r="B158"/>
  <c r="B143"/>
  <c r="B171"/>
  <c r="B75"/>
  <c r="B208"/>
  <c r="B261"/>
  <c r="B105"/>
  <c r="B266"/>
  <c r="B106"/>
  <c r="B63"/>
  <c r="B127"/>
  <c r="B33" l="1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FI435"/>
  <c r="FJ435" s="1"/>
  <c r="EW435"/>
  <c r="EX435" s="1"/>
  <c r="EU435"/>
  <c r="ET435"/>
  <c r="ES435"/>
  <c r="ER435"/>
  <c r="EQ435"/>
  <c r="EP435"/>
  <c r="EO435"/>
  <c r="EN435"/>
  <c r="EM435"/>
  <c r="EK435"/>
  <c r="EL435" s="1"/>
  <c r="EI435"/>
  <c r="EH435"/>
  <c r="EG435"/>
  <c r="EF435"/>
  <c r="EE435"/>
  <c r="ED435"/>
  <c r="EC435"/>
  <c r="EB435"/>
  <c r="EA435"/>
  <c r="DY435"/>
  <c r="DZ435" s="1"/>
  <c r="DM435"/>
  <c r="DN435" s="1"/>
  <c r="DA435"/>
  <c r="DB435" s="1"/>
  <c r="CY435"/>
  <c r="CX435"/>
  <c r="CW435"/>
  <c r="CV435"/>
  <c r="CU435"/>
  <c r="CT435"/>
  <c r="CS435"/>
  <c r="CR435"/>
  <c r="CQ435"/>
  <c r="CO435"/>
  <c r="CP435" s="1"/>
  <c r="CM435"/>
  <c r="CL435"/>
  <c r="CK435"/>
  <c r="CJ435"/>
  <c r="CI435"/>
  <c r="CH435"/>
  <c r="CG435"/>
  <c r="CF435"/>
  <c r="CE435"/>
  <c r="CC435"/>
  <c r="CD435" s="1"/>
  <c r="BD435"/>
  <c r="BC435"/>
  <c r="BB435"/>
  <c r="BA435"/>
  <c r="AZ435"/>
  <c r="AY435"/>
  <c r="AX435"/>
  <c r="AW435"/>
  <c r="AV435"/>
  <c r="AU435"/>
  <c r="AT435"/>
  <c r="Q435"/>
  <c r="P435"/>
  <c r="M435"/>
  <c r="C435"/>
  <c r="FI434"/>
  <c r="FJ434" s="1"/>
  <c r="EW434"/>
  <c r="EU434"/>
  <c r="ET434"/>
  <c r="ES434"/>
  <c r="ER434"/>
  <c r="EQ434"/>
  <c r="EP434"/>
  <c r="EO434"/>
  <c r="EN434"/>
  <c r="EM434"/>
  <c r="EK434"/>
  <c r="EL434" s="1"/>
  <c r="EI434"/>
  <c r="EH434"/>
  <c r="EG434"/>
  <c r="EF434"/>
  <c r="EE434"/>
  <c r="ED434"/>
  <c r="EC434"/>
  <c r="EB434"/>
  <c r="EA434"/>
  <c r="DY434"/>
  <c r="DZ434" s="1"/>
  <c r="DM434"/>
  <c r="DN434" s="1"/>
  <c r="DA434"/>
  <c r="CY434"/>
  <c r="CX434"/>
  <c r="CW434"/>
  <c r="CV434"/>
  <c r="CU434"/>
  <c r="CT434"/>
  <c r="CS434"/>
  <c r="CR434"/>
  <c r="CQ434"/>
  <c r="CO434"/>
  <c r="CP434" s="1"/>
  <c r="CM434"/>
  <c r="CL434"/>
  <c r="CK434"/>
  <c r="CJ434"/>
  <c r="CI434"/>
  <c r="CH434"/>
  <c r="CG434"/>
  <c r="CF434"/>
  <c r="CE434"/>
  <c r="CC434"/>
  <c r="CD434" s="1"/>
  <c r="BD434"/>
  <c r="BC434"/>
  <c r="BB434"/>
  <c r="BA434"/>
  <c r="AZ434"/>
  <c r="AY434"/>
  <c r="AX434"/>
  <c r="AW434"/>
  <c r="AV434"/>
  <c r="AU434"/>
  <c r="AT434"/>
  <c r="Q434"/>
  <c r="P434"/>
  <c r="C434"/>
  <c r="FI433"/>
  <c r="FJ433" s="1"/>
  <c r="EW433"/>
  <c r="EX433" s="1"/>
  <c r="EU433"/>
  <c r="ET433"/>
  <c r="ES433"/>
  <c r="ER433"/>
  <c r="EQ433"/>
  <c r="EP433"/>
  <c r="EO433"/>
  <c r="EN433"/>
  <c r="EM433"/>
  <c r="EK433"/>
  <c r="EL433" s="1"/>
  <c r="EI433"/>
  <c r="EH433"/>
  <c r="EG433"/>
  <c r="EF433"/>
  <c r="EE433"/>
  <c r="ED433"/>
  <c r="EC433"/>
  <c r="EB433"/>
  <c r="EA433"/>
  <c r="DY433"/>
  <c r="DZ433" s="1"/>
  <c r="DM433"/>
  <c r="DA433"/>
  <c r="DB433" s="1"/>
  <c r="CY433"/>
  <c r="CX433"/>
  <c r="CW433"/>
  <c r="CV433"/>
  <c r="CU433"/>
  <c r="CT433"/>
  <c r="CS433"/>
  <c r="CR433"/>
  <c r="CQ433"/>
  <c r="CO433"/>
  <c r="CP433" s="1"/>
  <c r="CM433"/>
  <c r="CL433"/>
  <c r="CK433"/>
  <c r="CJ433"/>
  <c r="CI433"/>
  <c r="CH433"/>
  <c r="CG433"/>
  <c r="CF433"/>
  <c r="CE433"/>
  <c r="CC433"/>
  <c r="CD433" s="1"/>
  <c r="BD433"/>
  <c r="BC433"/>
  <c r="BB433"/>
  <c r="BA433"/>
  <c r="AZ433"/>
  <c r="AY433"/>
  <c r="AX433"/>
  <c r="AW433"/>
  <c r="AV433"/>
  <c r="AU433"/>
  <c r="AT433"/>
  <c r="Q433"/>
  <c r="P433"/>
  <c r="C433"/>
  <c r="FI432"/>
  <c r="FJ432" s="1"/>
  <c r="EW432"/>
  <c r="EX432" s="1"/>
  <c r="EU432"/>
  <c r="ET432"/>
  <c r="ES432"/>
  <c r="ER432"/>
  <c r="EQ432"/>
  <c r="EP432"/>
  <c r="EO432"/>
  <c r="EN432"/>
  <c r="EM432"/>
  <c r="EK432"/>
  <c r="EL432" s="1"/>
  <c r="EI432"/>
  <c r="EH432"/>
  <c r="EG432"/>
  <c r="EF432"/>
  <c r="EE432"/>
  <c r="ED432"/>
  <c r="EC432"/>
  <c r="EB432"/>
  <c r="EA432"/>
  <c r="DY432"/>
  <c r="DZ432" s="1"/>
  <c r="DM432"/>
  <c r="DN432" s="1"/>
  <c r="DA432"/>
  <c r="DB432" s="1"/>
  <c r="CY432"/>
  <c r="CX432"/>
  <c r="CW432"/>
  <c r="CV432"/>
  <c r="CU432"/>
  <c r="CT432"/>
  <c r="CS432"/>
  <c r="CR432"/>
  <c r="CQ432"/>
  <c r="CO432"/>
  <c r="CP432" s="1"/>
  <c r="CM432"/>
  <c r="CL432"/>
  <c r="CK432"/>
  <c r="CJ432"/>
  <c r="CI432"/>
  <c r="CH432"/>
  <c r="CG432"/>
  <c r="CF432"/>
  <c r="CE432"/>
  <c r="CC432"/>
  <c r="CD432" s="1"/>
  <c r="BD432"/>
  <c r="BC432"/>
  <c r="BB432"/>
  <c r="BA432"/>
  <c r="AZ432"/>
  <c r="AY432"/>
  <c r="AX432"/>
  <c r="AW432"/>
  <c r="AV432"/>
  <c r="AU432"/>
  <c r="AT432"/>
  <c r="Q432"/>
  <c r="P432"/>
  <c r="C432"/>
  <c r="FI431"/>
  <c r="FJ431" s="1"/>
  <c r="EW431"/>
  <c r="EX431" s="1"/>
  <c r="EU431"/>
  <c r="ET431"/>
  <c r="ES431"/>
  <c r="ER431"/>
  <c r="EQ431"/>
  <c r="EP431"/>
  <c r="EO431"/>
  <c r="EN431"/>
  <c r="EM431"/>
  <c r="EK431"/>
  <c r="EL431" s="1"/>
  <c r="EI431"/>
  <c r="EH431"/>
  <c r="EG431"/>
  <c r="EF431"/>
  <c r="EE431"/>
  <c r="ED431"/>
  <c r="EC431"/>
  <c r="EB431"/>
  <c r="EA431"/>
  <c r="DY431"/>
  <c r="DZ431" s="1"/>
  <c r="DM431"/>
  <c r="DN431" s="1"/>
  <c r="DA431"/>
  <c r="DB431" s="1"/>
  <c r="CY431"/>
  <c r="CX431"/>
  <c r="CW431"/>
  <c r="CV431"/>
  <c r="CU431"/>
  <c r="CT431"/>
  <c r="CS431"/>
  <c r="CR431"/>
  <c r="CQ431"/>
  <c r="CO431"/>
  <c r="CP431" s="1"/>
  <c r="CM431"/>
  <c r="CL431"/>
  <c r="CK431"/>
  <c r="CJ431"/>
  <c r="CI431"/>
  <c r="CH431"/>
  <c r="CG431"/>
  <c r="CF431"/>
  <c r="CE431"/>
  <c r="CC431"/>
  <c r="CD431" s="1"/>
  <c r="BD431"/>
  <c r="BC431"/>
  <c r="BB431"/>
  <c r="BA431"/>
  <c r="AZ431"/>
  <c r="AY431"/>
  <c r="AX431"/>
  <c r="AW431"/>
  <c r="AV431"/>
  <c r="AU431"/>
  <c r="AT431"/>
  <c r="Q431"/>
  <c r="P431"/>
  <c r="C431"/>
  <c r="FI430"/>
  <c r="FJ430" s="1"/>
  <c r="EW430"/>
  <c r="EU430"/>
  <c r="ET430"/>
  <c r="ES430"/>
  <c r="ER430"/>
  <c r="EQ430"/>
  <c r="EP430"/>
  <c r="EO430"/>
  <c r="EN430"/>
  <c r="EM430"/>
  <c r="EK430"/>
  <c r="EL430" s="1"/>
  <c r="EI430"/>
  <c r="EH430"/>
  <c r="EG430"/>
  <c r="EF430"/>
  <c r="EE430"/>
  <c r="ED430"/>
  <c r="EC430"/>
  <c r="EB430"/>
  <c r="EA430"/>
  <c r="DY430"/>
  <c r="DZ430" s="1"/>
  <c r="DM430"/>
  <c r="DN430" s="1"/>
  <c r="H430" s="1"/>
  <c r="DA430"/>
  <c r="CY430"/>
  <c r="CX430"/>
  <c r="CW430"/>
  <c r="CV430"/>
  <c r="CU430"/>
  <c r="CT430"/>
  <c r="CS430"/>
  <c r="CR430"/>
  <c r="CQ430"/>
  <c r="CO430"/>
  <c r="CP430" s="1"/>
  <c r="CM430"/>
  <c r="CL430"/>
  <c r="CK430"/>
  <c r="CJ430"/>
  <c r="CI430"/>
  <c r="CH430"/>
  <c r="CG430"/>
  <c r="CF430"/>
  <c r="CE430"/>
  <c r="CC430"/>
  <c r="CD430" s="1"/>
  <c r="BD430"/>
  <c r="BC430"/>
  <c r="BB430"/>
  <c r="BA430"/>
  <c r="AZ430"/>
  <c r="AY430"/>
  <c r="AX430"/>
  <c r="AW430"/>
  <c r="AV430"/>
  <c r="AU430"/>
  <c r="AT430"/>
  <c r="Q430"/>
  <c r="P430"/>
  <c r="C430"/>
  <c r="FI429"/>
  <c r="FJ429" s="1"/>
  <c r="EW429"/>
  <c r="EX429" s="1"/>
  <c r="EU429"/>
  <c r="ET429"/>
  <c r="ES429"/>
  <c r="ER429"/>
  <c r="EQ429"/>
  <c r="EP429"/>
  <c r="EO429"/>
  <c r="EN429"/>
  <c r="EM429"/>
  <c r="EK429"/>
  <c r="EL429" s="1"/>
  <c r="EI429"/>
  <c r="EH429"/>
  <c r="EG429"/>
  <c r="EF429"/>
  <c r="EE429"/>
  <c r="ED429"/>
  <c r="EC429"/>
  <c r="EB429"/>
  <c r="EA429"/>
  <c r="DY429"/>
  <c r="DZ429" s="1"/>
  <c r="DM429"/>
  <c r="DA429"/>
  <c r="DB429" s="1"/>
  <c r="CY429"/>
  <c r="CX429"/>
  <c r="CW429"/>
  <c r="CV429"/>
  <c r="CU429"/>
  <c r="CT429"/>
  <c r="CS429"/>
  <c r="CR429"/>
  <c r="CQ429"/>
  <c r="CO429"/>
  <c r="CP429" s="1"/>
  <c r="CM429"/>
  <c r="CL429"/>
  <c r="CK429"/>
  <c r="CJ429"/>
  <c r="CI429"/>
  <c r="CH429"/>
  <c r="CG429"/>
  <c r="CF429"/>
  <c r="CE429"/>
  <c r="CC429"/>
  <c r="CD429" s="1"/>
  <c r="BD429"/>
  <c r="BC429"/>
  <c r="BB429"/>
  <c r="BA429"/>
  <c r="AZ429"/>
  <c r="AY429"/>
  <c r="AX429"/>
  <c r="AW429"/>
  <c r="AV429"/>
  <c r="AU429"/>
  <c r="AT429"/>
  <c r="Q429"/>
  <c r="P429"/>
  <c r="C429"/>
  <c r="FI428"/>
  <c r="FJ428" s="1"/>
  <c r="N428" s="1"/>
  <c r="EW428"/>
  <c r="EX428" s="1"/>
  <c r="EU428"/>
  <c r="ET428"/>
  <c r="ES428"/>
  <c r="ER428"/>
  <c r="EQ428"/>
  <c r="EP428"/>
  <c r="EO428"/>
  <c r="EN428"/>
  <c r="EM428"/>
  <c r="EK428"/>
  <c r="EL428" s="1"/>
  <c r="EI428"/>
  <c r="EH428"/>
  <c r="EG428"/>
  <c r="EF428"/>
  <c r="EE428"/>
  <c r="ED428"/>
  <c r="EC428"/>
  <c r="EB428"/>
  <c r="EA428"/>
  <c r="DY428"/>
  <c r="DZ428" s="1"/>
  <c r="DM428"/>
  <c r="DN428" s="1"/>
  <c r="DA428"/>
  <c r="DB428" s="1"/>
  <c r="CY428"/>
  <c r="CX428"/>
  <c r="CW428"/>
  <c r="CV428"/>
  <c r="CU428"/>
  <c r="CT428"/>
  <c r="CS428"/>
  <c r="CR428"/>
  <c r="CQ428"/>
  <c r="CO428"/>
  <c r="CP428" s="1"/>
  <c r="CM428"/>
  <c r="CL428"/>
  <c r="CK428"/>
  <c r="CJ428"/>
  <c r="CI428"/>
  <c r="CH428"/>
  <c r="CG428"/>
  <c r="CF428"/>
  <c r="CE428"/>
  <c r="CC428"/>
  <c r="CD428" s="1"/>
  <c r="BD428"/>
  <c r="BC428"/>
  <c r="BB428"/>
  <c r="BA428"/>
  <c r="AZ428"/>
  <c r="AY428"/>
  <c r="AX428"/>
  <c r="AW428"/>
  <c r="AV428"/>
  <c r="AU428"/>
  <c r="AT428"/>
  <c r="Q428"/>
  <c r="P428"/>
  <c r="C428"/>
  <c r="FI427"/>
  <c r="FJ427" s="1"/>
  <c r="EW427"/>
  <c r="EX427" s="1"/>
  <c r="EU427"/>
  <c r="ET427"/>
  <c r="ES427"/>
  <c r="ER427"/>
  <c r="EQ427"/>
  <c r="EP427"/>
  <c r="EO427"/>
  <c r="EN427"/>
  <c r="EM427"/>
  <c r="EK427"/>
  <c r="EL427" s="1"/>
  <c r="EI427"/>
  <c r="EH427"/>
  <c r="EG427"/>
  <c r="EF427"/>
  <c r="EE427"/>
  <c r="ED427"/>
  <c r="EC427"/>
  <c r="EB427"/>
  <c r="EA427"/>
  <c r="DY427"/>
  <c r="DZ427" s="1"/>
  <c r="DM427"/>
  <c r="DN427" s="1"/>
  <c r="DA427"/>
  <c r="DB427" s="1"/>
  <c r="CY427"/>
  <c r="CX427"/>
  <c r="CW427"/>
  <c r="CV427"/>
  <c r="CU427"/>
  <c r="CT427"/>
  <c r="CS427"/>
  <c r="CR427"/>
  <c r="CQ427"/>
  <c r="CO427"/>
  <c r="CP427" s="1"/>
  <c r="CM427"/>
  <c r="CL427"/>
  <c r="CK427"/>
  <c r="CJ427"/>
  <c r="CI427"/>
  <c r="CH427"/>
  <c r="CG427"/>
  <c r="CF427"/>
  <c r="CE427"/>
  <c r="CC427"/>
  <c r="CD427" s="1"/>
  <c r="BD427"/>
  <c r="BC427"/>
  <c r="BB427"/>
  <c r="BA427"/>
  <c r="AZ427"/>
  <c r="AY427"/>
  <c r="AX427"/>
  <c r="AW427"/>
  <c r="AV427"/>
  <c r="AU427"/>
  <c r="AT427"/>
  <c r="Q427"/>
  <c r="P427"/>
  <c r="C427"/>
  <c r="FI426"/>
  <c r="FJ426" s="1"/>
  <c r="N426" s="1"/>
  <c r="EW426"/>
  <c r="EU426"/>
  <c r="ET426"/>
  <c r="ES426"/>
  <c r="ER426"/>
  <c r="EQ426"/>
  <c r="EP426"/>
  <c r="EO426"/>
  <c r="EN426"/>
  <c r="EM426"/>
  <c r="EK426"/>
  <c r="EL426" s="1"/>
  <c r="EI426"/>
  <c r="EH426"/>
  <c r="EG426"/>
  <c r="EF426"/>
  <c r="EE426"/>
  <c r="ED426"/>
  <c r="EC426"/>
  <c r="EB426"/>
  <c r="EA426"/>
  <c r="DY426"/>
  <c r="DZ426" s="1"/>
  <c r="DM426"/>
  <c r="DN426" s="1"/>
  <c r="H426" s="1"/>
  <c r="DA426"/>
  <c r="CY426"/>
  <c r="CX426"/>
  <c r="CW426"/>
  <c r="CV426"/>
  <c r="CU426"/>
  <c r="CT426"/>
  <c r="CS426"/>
  <c r="CR426"/>
  <c r="CQ426"/>
  <c r="CO426"/>
  <c r="CP426" s="1"/>
  <c r="CM426"/>
  <c r="CL426"/>
  <c r="CK426"/>
  <c r="CJ426"/>
  <c r="CI426"/>
  <c r="CH426"/>
  <c r="CG426"/>
  <c r="CF426"/>
  <c r="CE426"/>
  <c r="CC426"/>
  <c r="CD426" s="1"/>
  <c r="BD426"/>
  <c r="BC426"/>
  <c r="BB426"/>
  <c r="BA426"/>
  <c r="AZ426"/>
  <c r="AY426"/>
  <c r="AX426"/>
  <c r="AW426"/>
  <c r="AV426"/>
  <c r="AU426"/>
  <c r="AT426"/>
  <c r="Q426"/>
  <c r="P426"/>
  <c r="C426"/>
  <c r="FI425"/>
  <c r="FJ425" s="1"/>
  <c r="EW425"/>
  <c r="EX425" s="1"/>
  <c r="EU425"/>
  <c r="ET425"/>
  <c r="ES425"/>
  <c r="ER425"/>
  <c r="EQ425"/>
  <c r="EP425"/>
  <c r="EO425"/>
  <c r="EN425"/>
  <c r="EM425"/>
  <c r="EK425"/>
  <c r="EL425" s="1"/>
  <c r="EI425"/>
  <c r="EH425"/>
  <c r="EG425"/>
  <c r="EF425"/>
  <c r="EE425"/>
  <c r="ED425"/>
  <c r="EC425"/>
  <c r="EB425"/>
  <c r="EA425"/>
  <c r="DY425"/>
  <c r="DZ425" s="1"/>
  <c r="DM425"/>
  <c r="DA425"/>
  <c r="DB425" s="1"/>
  <c r="CY425"/>
  <c r="CX425"/>
  <c r="CW425"/>
  <c r="CV425"/>
  <c r="CU425"/>
  <c r="CT425"/>
  <c r="CS425"/>
  <c r="CR425"/>
  <c r="CQ425"/>
  <c r="CO425"/>
  <c r="CP425" s="1"/>
  <c r="CM425"/>
  <c r="CL425"/>
  <c r="CK425"/>
  <c r="CJ425"/>
  <c r="CI425"/>
  <c r="CH425"/>
  <c r="CG425"/>
  <c r="CF425"/>
  <c r="CE425"/>
  <c r="CC425"/>
  <c r="CD425" s="1"/>
  <c r="BD425"/>
  <c r="BC425"/>
  <c r="BB425"/>
  <c r="BA425"/>
  <c r="AZ425"/>
  <c r="AY425"/>
  <c r="AX425"/>
  <c r="AW425"/>
  <c r="AV425"/>
  <c r="AU425"/>
  <c r="AT425"/>
  <c r="Q425"/>
  <c r="P425"/>
  <c r="C425"/>
  <c r="FI424"/>
  <c r="FJ424" s="1"/>
  <c r="N424" s="1"/>
  <c r="EW424"/>
  <c r="EX424" s="1"/>
  <c r="EU424"/>
  <c r="ET424"/>
  <c r="ES424"/>
  <c r="ER424"/>
  <c r="EQ424"/>
  <c r="EP424"/>
  <c r="EO424"/>
  <c r="EN424"/>
  <c r="EM424"/>
  <c r="EK424"/>
  <c r="EL424" s="1"/>
  <c r="EI424"/>
  <c r="EH424"/>
  <c r="EG424"/>
  <c r="EF424"/>
  <c r="EE424"/>
  <c r="ED424"/>
  <c r="EC424"/>
  <c r="EB424"/>
  <c r="EA424"/>
  <c r="DY424"/>
  <c r="DZ424" s="1"/>
  <c r="DM424"/>
  <c r="DN424" s="1"/>
  <c r="H424" s="1"/>
  <c r="DA424"/>
  <c r="CY424"/>
  <c r="CX424"/>
  <c r="CW424"/>
  <c r="CV424"/>
  <c r="CU424"/>
  <c r="CT424"/>
  <c r="CS424"/>
  <c r="CR424"/>
  <c r="CQ424"/>
  <c r="CO424"/>
  <c r="CP424" s="1"/>
  <c r="CM424"/>
  <c r="CL424"/>
  <c r="CK424"/>
  <c r="CJ424"/>
  <c r="CI424"/>
  <c r="CH424"/>
  <c r="CG424"/>
  <c r="CF424"/>
  <c r="CE424"/>
  <c r="CC424"/>
  <c r="CD424" s="1"/>
  <c r="BD424"/>
  <c r="BC424"/>
  <c r="BB424"/>
  <c r="BA424"/>
  <c r="AZ424"/>
  <c r="AY424"/>
  <c r="AX424"/>
  <c r="AW424"/>
  <c r="AV424"/>
  <c r="AU424"/>
  <c r="AT424"/>
  <c r="Q424"/>
  <c r="P424"/>
  <c r="C424"/>
  <c r="FI423"/>
  <c r="FJ423" s="1"/>
  <c r="EW423"/>
  <c r="EX423" s="1"/>
  <c r="EU423"/>
  <c r="ET423"/>
  <c r="ES423"/>
  <c r="ER423"/>
  <c r="EQ423"/>
  <c r="EP423"/>
  <c r="EO423"/>
  <c r="EN423"/>
  <c r="EM423"/>
  <c r="EK423"/>
  <c r="EL423" s="1"/>
  <c r="EI423"/>
  <c r="EH423"/>
  <c r="EG423"/>
  <c r="EF423"/>
  <c r="EE423"/>
  <c r="ED423"/>
  <c r="EC423"/>
  <c r="EB423"/>
  <c r="EA423"/>
  <c r="DY423"/>
  <c r="DZ423" s="1"/>
  <c r="DM423"/>
  <c r="DN423" s="1"/>
  <c r="DA423"/>
  <c r="DB423" s="1"/>
  <c r="CY423"/>
  <c r="CX423"/>
  <c r="CW423"/>
  <c r="CV423"/>
  <c r="CU423"/>
  <c r="CT423"/>
  <c r="CS423"/>
  <c r="CR423"/>
  <c r="CQ423"/>
  <c r="CO423"/>
  <c r="CP423" s="1"/>
  <c r="CM423"/>
  <c r="CL423"/>
  <c r="CK423"/>
  <c r="CJ423"/>
  <c r="CI423"/>
  <c r="CH423"/>
  <c r="CG423"/>
  <c r="CF423"/>
  <c r="CE423"/>
  <c r="CC423"/>
  <c r="CD423" s="1"/>
  <c r="BD423"/>
  <c r="BC423"/>
  <c r="BB423"/>
  <c r="BA423"/>
  <c r="AZ423"/>
  <c r="AY423"/>
  <c r="AX423"/>
  <c r="AW423"/>
  <c r="AV423"/>
  <c r="AU423"/>
  <c r="AT423"/>
  <c r="Q423"/>
  <c r="P423"/>
  <c r="C423"/>
  <c r="FI422"/>
  <c r="FJ422" s="1"/>
  <c r="N422" s="1"/>
  <c r="EW422"/>
  <c r="EU422"/>
  <c r="ET422"/>
  <c r="ES422"/>
  <c r="ER422"/>
  <c r="EQ422"/>
  <c r="EP422"/>
  <c r="EO422"/>
  <c r="EN422"/>
  <c r="EM422"/>
  <c r="EK422"/>
  <c r="EL422" s="1"/>
  <c r="EI422"/>
  <c r="EH422"/>
  <c r="EG422"/>
  <c r="EF422"/>
  <c r="EE422"/>
  <c r="ED422"/>
  <c r="EC422"/>
  <c r="EB422"/>
  <c r="EA422"/>
  <c r="DY422"/>
  <c r="DZ422" s="1"/>
  <c r="DM422"/>
  <c r="E422" s="1"/>
  <c r="DA422"/>
  <c r="CY422"/>
  <c r="CX422"/>
  <c r="CW422"/>
  <c r="CV422"/>
  <c r="CU422"/>
  <c r="CT422"/>
  <c r="CS422"/>
  <c r="CR422"/>
  <c r="CQ422"/>
  <c r="CO422"/>
  <c r="CP422" s="1"/>
  <c r="CM422"/>
  <c r="CL422"/>
  <c r="CK422"/>
  <c r="CJ422"/>
  <c r="CI422"/>
  <c r="CH422"/>
  <c r="CG422"/>
  <c r="CF422"/>
  <c r="CE422"/>
  <c r="CC422"/>
  <c r="CD422" s="1"/>
  <c r="BD422"/>
  <c r="BC422"/>
  <c r="BB422"/>
  <c r="BA422"/>
  <c r="AZ422"/>
  <c r="AY422"/>
  <c r="AX422"/>
  <c r="AW422"/>
  <c r="AV422"/>
  <c r="AU422"/>
  <c r="AT422"/>
  <c r="Q422"/>
  <c r="P422"/>
  <c r="C422"/>
  <c r="FI421"/>
  <c r="FJ421" s="1"/>
  <c r="EW421"/>
  <c r="EX421" s="1"/>
  <c r="EU421"/>
  <c r="ET421"/>
  <c r="ES421"/>
  <c r="ER421"/>
  <c r="EQ421"/>
  <c r="EP421"/>
  <c r="EO421"/>
  <c r="EN421"/>
  <c r="EM421"/>
  <c r="EK421"/>
  <c r="EL421" s="1"/>
  <c r="EI421"/>
  <c r="EH421"/>
  <c r="EG421"/>
  <c r="EF421"/>
  <c r="EE421"/>
  <c r="ED421"/>
  <c r="EC421"/>
  <c r="EB421"/>
  <c r="EA421"/>
  <c r="DY421"/>
  <c r="DZ421" s="1"/>
  <c r="DM421"/>
  <c r="DN421" s="1"/>
  <c r="DA421"/>
  <c r="DB421" s="1"/>
  <c r="CY421"/>
  <c r="CX421"/>
  <c r="CW421"/>
  <c r="CV421"/>
  <c r="CU421"/>
  <c r="CT421"/>
  <c r="CS421"/>
  <c r="CR421"/>
  <c r="CQ421"/>
  <c r="CO421"/>
  <c r="CP421" s="1"/>
  <c r="CM421"/>
  <c r="CL421"/>
  <c r="CK421"/>
  <c r="CJ421"/>
  <c r="CI421"/>
  <c r="CH421"/>
  <c r="CG421"/>
  <c r="CF421"/>
  <c r="CE421"/>
  <c r="CC421"/>
  <c r="CD421" s="1"/>
  <c r="BD421"/>
  <c r="BC421"/>
  <c r="BB421"/>
  <c r="BA421"/>
  <c r="AZ421"/>
  <c r="AY421"/>
  <c r="AX421"/>
  <c r="AW421"/>
  <c r="AV421"/>
  <c r="AU421"/>
  <c r="AT421"/>
  <c r="Q421"/>
  <c r="P421"/>
  <c r="C421"/>
  <c r="FI420"/>
  <c r="FJ420" s="1"/>
  <c r="N420" s="1"/>
  <c r="EW420"/>
  <c r="EX420" s="1"/>
  <c r="EU420"/>
  <c r="ET420"/>
  <c r="ES420"/>
  <c r="ER420"/>
  <c r="EQ420"/>
  <c r="EP420"/>
  <c r="EO420"/>
  <c r="EN420"/>
  <c r="EM420"/>
  <c r="EK420"/>
  <c r="EL420" s="1"/>
  <c r="EI420"/>
  <c r="EH420"/>
  <c r="EG420"/>
  <c r="EF420"/>
  <c r="EE420"/>
  <c r="ED420"/>
  <c r="EC420"/>
  <c r="EB420"/>
  <c r="EA420"/>
  <c r="DY420"/>
  <c r="DZ420" s="1"/>
  <c r="DM420"/>
  <c r="DN420" s="1"/>
  <c r="DA420"/>
  <c r="DB420" s="1"/>
  <c r="CY420"/>
  <c r="CX420"/>
  <c r="CW420"/>
  <c r="CV420"/>
  <c r="CU420"/>
  <c r="CT420"/>
  <c r="CS420"/>
  <c r="CR420"/>
  <c r="CQ420"/>
  <c r="CO420"/>
  <c r="CP420" s="1"/>
  <c r="CM420"/>
  <c r="CL420"/>
  <c r="CK420"/>
  <c r="CJ420"/>
  <c r="CI420"/>
  <c r="CH420"/>
  <c r="CG420"/>
  <c r="CF420"/>
  <c r="CE420"/>
  <c r="CC420"/>
  <c r="CD420" s="1"/>
  <c r="BD420"/>
  <c r="BC420"/>
  <c r="BB420"/>
  <c r="BA420"/>
  <c r="AZ420"/>
  <c r="AY420"/>
  <c r="AX420"/>
  <c r="AW420"/>
  <c r="AV420"/>
  <c r="AU420"/>
  <c r="AT420"/>
  <c r="Q420"/>
  <c r="P420"/>
  <c r="C420"/>
  <c r="FI419"/>
  <c r="FJ419" s="1"/>
  <c r="EW419"/>
  <c r="EX419" s="1"/>
  <c r="EU419"/>
  <c r="ET419"/>
  <c r="ES419"/>
  <c r="ER419"/>
  <c r="EQ419"/>
  <c r="EP419"/>
  <c r="EO419"/>
  <c r="EN419"/>
  <c r="EM419"/>
  <c r="EK419"/>
  <c r="EL419" s="1"/>
  <c r="EI419"/>
  <c r="EH419"/>
  <c r="EG419"/>
  <c r="EF419"/>
  <c r="EE419"/>
  <c r="ED419"/>
  <c r="EC419"/>
  <c r="EB419"/>
  <c r="EA419"/>
  <c r="DY419"/>
  <c r="DZ419" s="1"/>
  <c r="DM419"/>
  <c r="DN419" s="1"/>
  <c r="DA419"/>
  <c r="DB419" s="1"/>
  <c r="CY419"/>
  <c r="CX419"/>
  <c r="CW419"/>
  <c r="CV419"/>
  <c r="CU419"/>
  <c r="CT419"/>
  <c r="CS419"/>
  <c r="CR419"/>
  <c r="CQ419"/>
  <c r="CO419"/>
  <c r="CP419" s="1"/>
  <c r="CM419"/>
  <c r="CL419"/>
  <c r="CK419"/>
  <c r="CJ419"/>
  <c r="CI419"/>
  <c r="CH419"/>
  <c r="CG419"/>
  <c r="CF419"/>
  <c r="CE419"/>
  <c r="CC419"/>
  <c r="CD419" s="1"/>
  <c r="BD419"/>
  <c r="BC419"/>
  <c r="BB419"/>
  <c r="BA419"/>
  <c r="AZ419"/>
  <c r="AY419"/>
  <c r="AX419"/>
  <c r="AW419"/>
  <c r="AV419"/>
  <c r="AU419"/>
  <c r="AT419"/>
  <c r="Q419"/>
  <c r="P419"/>
  <c r="C419"/>
  <c r="FI418"/>
  <c r="FJ418" s="1"/>
  <c r="N418" s="1"/>
  <c r="EW418"/>
  <c r="EU418"/>
  <c r="ET418"/>
  <c r="ES418"/>
  <c r="ER418"/>
  <c r="EQ418"/>
  <c r="EP418"/>
  <c r="EO418"/>
  <c r="EN418"/>
  <c r="EM418"/>
  <c r="EK418"/>
  <c r="EL418" s="1"/>
  <c r="EI418"/>
  <c r="EH418"/>
  <c r="EG418"/>
  <c r="EF418"/>
  <c r="EE418"/>
  <c r="ED418"/>
  <c r="EC418"/>
  <c r="EB418"/>
  <c r="EA418"/>
  <c r="DY418"/>
  <c r="DZ418" s="1"/>
  <c r="DM418"/>
  <c r="DN418" s="1"/>
  <c r="H418" s="1"/>
  <c r="DA418"/>
  <c r="CY418"/>
  <c r="CX418"/>
  <c r="CW418"/>
  <c r="CV418"/>
  <c r="CU418"/>
  <c r="CT418"/>
  <c r="CS418"/>
  <c r="CR418"/>
  <c r="CQ418"/>
  <c r="CO418"/>
  <c r="CP418" s="1"/>
  <c r="CM418"/>
  <c r="CL418"/>
  <c r="CK418"/>
  <c r="CJ418"/>
  <c r="CI418"/>
  <c r="CH418"/>
  <c r="CG418"/>
  <c r="CF418"/>
  <c r="CE418"/>
  <c r="CC418"/>
  <c r="CD418" s="1"/>
  <c r="BD418"/>
  <c r="BC418"/>
  <c r="BB418"/>
  <c r="BA418"/>
  <c r="AZ418"/>
  <c r="AY418"/>
  <c r="AX418"/>
  <c r="AW418"/>
  <c r="AV418"/>
  <c r="AU418"/>
  <c r="AT418"/>
  <c r="Q418"/>
  <c r="P418"/>
  <c r="C418"/>
  <c r="FI417"/>
  <c r="FJ417" s="1"/>
  <c r="EW417"/>
  <c r="EX417" s="1"/>
  <c r="EU417"/>
  <c r="ET417"/>
  <c r="ES417"/>
  <c r="ER417"/>
  <c r="EQ417"/>
  <c r="EP417"/>
  <c r="EO417"/>
  <c r="EN417"/>
  <c r="EM417"/>
  <c r="EK417"/>
  <c r="EL417" s="1"/>
  <c r="EI417"/>
  <c r="EH417"/>
  <c r="EG417"/>
  <c r="EF417"/>
  <c r="EE417"/>
  <c r="ED417"/>
  <c r="EC417"/>
  <c r="EB417"/>
  <c r="EA417"/>
  <c r="DY417"/>
  <c r="DZ417" s="1"/>
  <c r="DM417"/>
  <c r="DA417"/>
  <c r="DB417" s="1"/>
  <c r="CY417"/>
  <c r="CX417"/>
  <c r="CW417"/>
  <c r="CV417"/>
  <c r="CU417"/>
  <c r="CT417"/>
  <c r="CS417"/>
  <c r="CR417"/>
  <c r="CQ417"/>
  <c r="CO417"/>
  <c r="CP417" s="1"/>
  <c r="CM417"/>
  <c r="CL417"/>
  <c r="CK417"/>
  <c r="CJ417"/>
  <c r="CI417"/>
  <c r="CH417"/>
  <c r="CG417"/>
  <c r="CF417"/>
  <c r="CE417"/>
  <c r="CC417"/>
  <c r="CD417" s="1"/>
  <c r="BD417"/>
  <c r="BC417"/>
  <c r="BB417"/>
  <c r="BA417"/>
  <c r="AZ417"/>
  <c r="AY417"/>
  <c r="AX417"/>
  <c r="AW417"/>
  <c r="AV417"/>
  <c r="AU417"/>
  <c r="AT417"/>
  <c r="Q417"/>
  <c r="P417"/>
  <c r="C417"/>
  <c r="FI416"/>
  <c r="FJ416" s="1"/>
  <c r="N416" s="1"/>
  <c r="EW416"/>
  <c r="EX416" s="1"/>
  <c r="EU416"/>
  <c r="ET416"/>
  <c r="ES416"/>
  <c r="ER416"/>
  <c r="EQ416"/>
  <c r="EP416"/>
  <c r="EO416"/>
  <c r="EN416"/>
  <c r="EM416"/>
  <c r="EK416"/>
  <c r="EL416" s="1"/>
  <c r="EI416"/>
  <c r="EH416"/>
  <c r="EG416"/>
  <c r="EF416"/>
  <c r="EE416"/>
  <c r="ED416"/>
  <c r="EC416"/>
  <c r="EB416"/>
  <c r="EA416"/>
  <c r="DY416"/>
  <c r="DZ416" s="1"/>
  <c r="DM416"/>
  <c r="DA416"/>
  <c r="CY416"/>
  <c r="CX416"/>
  <c r="CW416"/>
  <c r="CV416"/>
  <c r="CU416"/>
  <c r="CT416"/>
  <c r="CS416"/>
  <c r="CR416"/>
  <c r="CQ416"/>
  <c r="CO416"/>
  <c r="CP416" s="1"/>
  <c r="CM416"/>
  <c r="CL416"/>
  <c r="CK416"/>
  <c r="CJ416"/>
  <c r="CI416"/>
  <c r="CH416"/>
  <c r="CG416"/>
  <c r="CF416"/>
  <c r="CE416"/>
  <c r="CC416"/>
  <c r="CD416" s="1"/>
  <c r="BD416"/>
  <c r="BC416"/>
  <c r="BB416"/>
  <c r="BA416"/>
  <c r="AZ416"/>
  <c r="AY416"/>
  <c r="AX416"/>
  <c r="AW416"/>
  <c r="AV416"/>
  <c r="AU416"/>
  <c r="AT416"/>
  <c r="Q416"/>
  <c r="P416"/>
  <c r="C416"/>
  <c r="FI415"/>
  <c r="FJ415" s="1"/>
  <c r="EW415"/>
  <c r="EU415"/>
  <c r="ET415"/>
  <c r="ES415"/>
  <c r="ER415"/>
  <c r="EQ415"/>
  <c r="EP415"/>
  <c r="EO415"/>
  <c r="EN415"/>
  <c r="EM415"/>
  <c r="EK415"/>
  <c r="EL415" s="1"/>
  <c r="EI415"/>
  <c r="EH415"/>
  <c r="EG415"/>
  <c r="EF415"/>
  <c r="EE415"/>
  <c r="ED415"/>
  <c r="EC415"/>
  <c r="EB415"/>
  <c r="EA415"/>
  <c r="DY415"/>
  <c r="DZ415" s="1"/>
  <c r="DM415"/>
  <c r="DA415"/>
  <c r="DB415" s="1"/>
  <c r="CY415"/>
  <c r="CX415"/>
  <c r="CW415"/>
  <c r="CV415"/>
  <c r="CU415"/>
  <c r="CT415"/>
  <c r="CS415"/>
  <c r="CR415"/>
  <c r="CQ415"/>
  <c r="CO415"/>
  <c r="CP415" s="1"/>
  <c r="CM415"/>
  <c r="CL415"/>
  <c r="CK415"/>
  <c r="CJ415"/>
  <c r="CI415"/>
  <c r="CH415"/>
  <c r="CG415"/>
  <c r="CF415"/>
  <c r="CE415"/>
  <c r="CC415"/>
  <c r="CD415" s="1"/>
  <c r="BD415"/>
  <c r="BC415"/>
  <c r="BB415"/>
  <c r="BA415"/>
  <c r="AZ415"/>
  <c r="AY415"/>
  <c r="AX415"/>
  <c r="AW415"/>
  <c r="AV415"/>
  <c r="AU415"/>
  <c r="AT415"/>
  <c r="Q415"/>
  <c r="P415"/>
  <c r="C415"/>
  <c r="FI414"/>
  <c r="FJ414" s="1"/>
  <c r="EW414"/>
  <c r="EX414" s="1"/>
  <c r="EU414"/>
  <c r="ET414"/>
  <c r="ES414"/>
  <c r="ER414"/>
  <c r="EQ414"/>
  <c r="EP414"/>
  <c r="EO414"/>
  <c r="EN414"/>
  <c r="EM414"/>
  <c r="EK414"/>
  <c r="EL414" s="1"/>
  <c r="EI414"/>
  <c r="EH414"/>
  <c r="EG414"/>
  <c r="EF414"/>
  <c r="EE414"/>
  <c r="ED414"/>
  <c r="EC414"/>
  <c r="EB414"/>
  <c r="EA414"/>
  <c r="DY414"/>
  <c r="DZ414" s="1"/>
  <c r="DM414"/>
  <c r="DA414"/>
  <c r="DB414" s="1"/>
  <c r="CY414"/>
  <c r="CX414"/>
  <c r="CW414"/>
  <c r="CV414"/>
  <c r="CU414"/>
  <c r="CT414"/>
  <c r="CS414"/>
  <c r="CR414"/>
  <c r="CQ414"/>
  <c r="CO414"/>
  <c r="CP414" s="1"/>
  <c r="CM414"/>
  <c r="CL414"/>
  <c r="CK414"/>
  <c r="CJ414"/>
  <c r="CI414"/>
  <c r="CH414"/>
  <c r="CG414"/>
  <c r="CF414"/>
  <c r="CE414"/>
  <c r="CC414"/>
  <c r="CD414" s="1"/>
  <c r="BD414"/>
  <c r="BC414"/>
  <c r="BB414"/>
  <c r="BA414"/>
  <c r="AZ414"/>
  <c r="AY414"/>
  <c r="AX414"/>
  <c r="AW414"/>
  <c r="AV414"/>
  <c r="AU414"/>
  <c r="AT414"/>
  <c r="Q414"/>
  <c r="P414"/>
  <c r="C414"/>
  <c r="FI413"/>
  <c r="FJ413" s="1"/>
  <c r="EW413"/>
  <c r="EX413" s="1"/>
  <c r="EU413"/>
  <c r="ET413"/>
  <c r="ES413"/>
  <c r="ER413"/>
  <c r="EQ413"/>
  <c r="EP413"/>
  <c r="EO413"/>
  <c r="EN413"/>
  <c r="EM413"/>
  <c r="EK413"/>
  <c r="EL413" s="1"/>
  <c r="EI413"/>
  <c r="EH413"/>
  <c r="EG413"/>
  <c r="EF413"/>
  <c r="EE413"/>
  <c r="ED413"/>
  <c r="EC413"/>
  <c r="EB413"/>
  <c r="EA413"/>
  <c r="DY413"/>
  <c r="DZ413" s="1"/>
  <c r="DM413"/>
  <c r="DN413" s="1"/>
  <c r="DA413"/>
  <c r="DB413" s="1"/>
  <c r="CY413"/>
  <c r="CX413"/>
  <c r="CW413"/>
  <c r="CV413"/>
  <c r="CU413"/>
  <c r="CT413"/>
  <c r="CS413"/>
  <c r="CR413"/>
  <c r="CQ413"/>
  <c r="CO413"/>
  <c r="CP413" s="1"/>
  <c r="CM413"/>
  <c r="CL413"/>
  <c r="CK413"/>
  <c r="CJ413"/>
  <c r="CI413"/>
  <c r="CH413"/>
  <c r="CG413"/>
  <c r="CF413"/>
  <c r="CE413"/>
  <c r="CC413"/>
  <c r="CD413" s="1"/>
  <c r="BD413"/>
  <c r="BC413"/>
  <c r="BB413"/>
  <c r="BA413"/>
  <c r="AZ413"/>
  <c r="AY413"/>
  <c r="AX413"/>
  <c r="AW413"/>
  <c r="AV413"/>
  <c r="AU413"/>
  <c r="AT413"/>
  <c r="Q413"/>
  <c r="P413"/>
  <c r="C413"/>
  <c r="FI412"/>
  <c r="FJ412" s="1"/>
  <c r="EW412"/>
  <c r="EX412" s="1"/>
  <c r="EU412"/>
  <c r="ET412"/>
  <c r="ES412"/>
  <c r="ER412"/>
  <c r="EQ412"/>
  <c r="EP412"/>
  <c r="EO412"/>
  <c r="EN412"/>
  <c r="EM412"/>
  <c r="EK412"/>
  <c r="EL412" s="1"/>
  <c r="EI412"/>
  <c r="EH412"/>
  <c r="EG412"/>
  <c r="EF412"/>
  <c r="EE412"/>
  <c r="ED412"/>
  <c r="EC412"/>
  <c r="EB412"/>
  <c r="EA412"/>
  <c r="DY412"/>
  <c r="DZ412" s="1"/>
  <c r="DM412"/>
  <c r="DN412" s="1"/>
  <c r="DA412"/>
  <c r="DB412" s="1"/>
  <c r="CY412"/>
  <c r="CX412"/>
  <c r="CW412"/>
  <c r="CV412"/>
  <c r="CU412"/>
  <c r="CT412"/>
  <c r="CS412"/>
  <c r="CR412"/>
  <c r="CQ412"/>
  <c r="CO412"/>
  <c r="CP412" s="1"/>
  <c r="CM412"/>
  <c r="CL412"/>
  <c r="CK412"/>
  <c r="CJ412"/>
  <c r="CI412"/>
  <c r="CH412"/>
  <c r="CG412"/>
  <c r="CF412"/>
  <c r="CE412"/>
  <c r="CC412"/>
  <c r="CD412" s="1"/>
  <c r="BD412"/>
  <c r="BC412"/>
  <c r="BB412"/>
  <c r="BA412"/>
  <c r="AZ412"/>
  <c r="AY412"/>
  <c r="AX412"/>
  <c r="AW412"/>
  <c r="AV412"/>
  <c r="AU412"/>
  <c r="AT412"/>
  <c r="Q412"/>
  <c r="P412"/>
  <c r="C412"/>
  <c r="FI411"/>
  <c r="FJ411" s="1"/>
  <c r="EW411"/>
  <c r="EU411"/>
  <c r="ET411"/>
  <c r="ES411"/>
  <c r="ER411"/>
  <c r="EQ411"/>
  <c r="EP411"/>
  <c r="EO411"/>
  <c r="EN411"/>
  <c r="EM411"/>
  <c r="EK411"/>
  <c r="EL411" s="1"/>
  <c r="EI411"/>
  <c r="EH411"/>
  <c r="EG411"/>
  <c r="EF411"/>
  <c r="EE411"/>
  <c r="ED411"/>
  <c r="EC411"/>
  <c r="EB411"/>
  <c r="EA411"/>
  <c r="DY411"/>
  <c r="DZ411" s="1"/>
  <c r="DM411"/>
  <c r="DN411" s="1"/>
  <c r="DA411"/>
  <c r="DB411" s="1"/>
  <c r="CY411"/>
  <c r="CX411"/>
  <c r="CW411"/>
  <c r="CV411"/>
  <c r="CU411"/>
  <c r="CT411"/>
  <c r="CS411"/>
  <c r="CR411"/>
  <c r="CQ411"/>
  <c r="CO411"/>
  <c r="CP411" s="1"/>
  <c r="CM411"/>
  <c r="CL411"/>
  <c r="CK411"/>
  <c r="CJ411"/>
  <c r="CI411"/>
  <c r="CH411"/>
  <c r="CG411"/>
  <c r="CF411"/>
  <c r="CE411"/>
  <c r="CC411"/>
  <c r="CD411" s="1"/>
  <c r="BD411"/>
  <c r="BC411"/>
  <c r="BB411"/>
  <c r="BA411"/>
  <c r="AZ411"/>
  <c r="AY411"/>
  <c r="AX411"/>
  <c r="AW411"/>
  <c r="AV411"/>
  <c r="AU411"/>
  <c r="AT411"/>
  <c r="Q411"/>
  <c r="P411"/>
  <c r="C411"/>
  <c r="FI410"/>
  <c r="FJ410" s="1"/>
  <c r="EW410"/>
  <c r="EX410" s="1"/>
  <c r="EU410"/>
  <c r="ET410"/>
  <c r="ES410"/>
  <c r="ER410"/>
  <c r="EQ410"/>
  <c r="EP410"/>
  <c r="EO410"/>
  <c r="EN410"/>
  <c r="EM410"/>
  <c r="EK410"/>
  <c r="EL410" s="1"/>
  <c r="EI410"/>
  <c r="EH410"/>
  <c r="EG410"/>
  <c r="EF410"/>
  <c r="EE410"/>
  <c r="ED410"/>
  <c r="EC410"/>
  <c r="EB410"/>
  <c r="EA410"/>
  <c r="DY410"/>
  <c r="DZ410" s="1"/>
  <c r="DM410"/>
  <c r="DA410"/>
  <c r="DB410" s="1"/>
  <c r="CY410"/>
  <c r="CX410"/>
  <c r="CW410"/>
  <c r="CV410"/>
  <c r="CU410"/>
  <c r="CT410"/>
  <c r="CS410"/>
  <c r="CR410"/>
  <c r="CQ410"/>
  <c r="CO410"/>
  <c r="CP410" s="1"/>
  <c r="CM410"/>
  <c r="CL410"/>
  <c r="CK410"/>
  <c r="CJ410"/>
  <c r="CI410"/>
  <c r="CH410"/>
  <c r="CG410"/>
  <c r="CF410"/>
  <c r="CE410"/>
  <c r="CC410"/>
  <c r="CD410" s="1"/>
  <c r="BD410"/>
  <c r="BC410"/>
  <c r="BB410"/>
  <c r="BA410"/>
  <c r="AZ410"/>
  <c r="AY410"/>
  <c r="AX410"/>
  <c r="AW410"/>
  <c r="AV410"/>
  <c r="AU410"/>
  <c r="AT410"/>
  <c r="Q410"/>
  <c r="P410"/>
  <c r="C410"/>
  <c r="FI409"/>
  <c r="FJ409" s="1"/>
  <c r="EW409"/>
  <c r="EX409" s="1"/>
  <c r="EU409"/>
  <c r="ET409"/>
  <c r="ES409"/>
  <c r="ER409"/>
  <c r="EQ409"/>
  <c r="EP409"/>
  <c r="EO409"/>
  <c r="EN409"/>
  <c r="EM409"/>
  <c r="EK409"/>
  <c r="EL409" s="1"/>
  <c r="EI409"/>
  <c r="EH409"/>
  <c r="EG409"/>
  <c r="EF409"/>
  <c r="EE409"/>
  <c r="ED409"/>
  <c r="EC409"/>
  <c r="EB409"/>
  <c r="EA409"/>
  <c r="DY409"/>
  <c r="DZ409" s="1"/>
  <c r="DM409"/>
  <c r="DN409" s="1"/>
  <c r="DA409"/>
  <c r="DB409" s="1"/>
  <c r="CY409"/>
  <c r="CX409"/>
  <c r="CW409"/>
  <c r="CV409"/>
  <c r="CU409"/>
  <c r="CT409"/>
  <c r="CS409"/>
  <c r="CR409"/>
  <c r="CQ409"/>
  <c r="CO409"/>
  <c r="CP409" s="1"/>
  <c r="CM409"/>
  <c r="CL409"/>
  <c r="CK409"/>
  <c r="CJ409"/>
  <c r="CI409"/>
  <c r="CH409"/>
  <c r="CG409"/>
  <c r="CF409"/>
  <c r="CE409"/>
  <c r="CC409"/>
  <c r="CD409" s="1"/>
  <c r="BD409"/>
  <c r="BC409"/>
  <c r="BB409"/>
  <c r="BA409"/>
  <c r="AZ409"/>
  <c r="AY409"/>
  <c r="AX409"/>
  <c r="AW409"/>
  <c r="AV409"/>
  <c r="AU409"/>
  <c r="AT409"/>
  <c r="Q409"/>
  <c r="P409"/>
  <c r="C409"/>
  <c r="FI408"/>
  <c r="FJ408" s="1"/>
  <c r="EW408"/>
  <c r="EX408" s="1"/>
  <c r="EU408"/>
  <c r="ET408"/>
  <c r="ES408"/>
  <c r="ER408"/>
  <c r="EQ408"/>
  <c r="EP408"/>
  <c r="EO408"/>
  <c r="EN408"/>
  <c r="EM408"/>
  <c r="EK408"/>
  <c r="EL408" s="1"/>
  <c r="EI408"/>
  <c r="EH408"/>
  <c r="EG408"/>
  <c r="EF408"/>
  <c r="EE408"/>
  <c r="ED408"/>
  <c r="EC408"/>
  <c r="EB408"/>
  <c r="EA408"/>
  <c r="DY408"/>
  <c r="DZ408" s="1"/>
  <c r="DM408"/>
  <c r="DN408" s="1"/>
  <c r="DA408"/>
  <c r="DB408" s="1"/>
  <c r="CY408"/>
  <c r="CX408"/>
  <c r="CW408"/>
  <c r="CV408"/>
  <c r="CU408"/>
  <c r="CT408"/>
  <c r="CS408"/>
  <c r="CR408"/>
  <c r="CQ408"/>
  <c r="CO408"/>
  <c r="CP408" s="1"/>
  <c r="CM408"/>
  <c r="CL408"/>
  <c r="CK408"/>
  <c r="CJ408"/>
  <c r="CI408"/>
  <c r="CH408"/>
  <c r="CG408"/>
  <c r="CF408"/>
  <c r="CE408"/>
  <c r="CC408"/>
  <c r="CD408" s="1"/>
  <c r="BD408"/>
  <c r="BC408"/>
  <c r="BB408"/>
  <c r="BA408"/>
  <c r="AZ408"/>
  <c r="AY408"/>
  <c r="AX408"/>
  <c r="AW408"/>
  <c r="AV408"/>
  <c r="AU408"/>
  <c r="AT408"/>
  <c r="Q408"/>
  <c r="P408"/>
  <c r="C408"/>
  <c r="FI407"/>
  <c r="FJ407" s="1"/>
  <c r="EW407"/>
  <c r="EU407"/>
  <c r="ET407"/>
  <c r="ES407"/>
  <c r="ER407"/>
  <c r="EQ407"/>
  <c r="EP407"/>
  <c r="EO407"/>
  <c r="EN407"/>
  <c r="EM407"/>
  <c r="EK407"/>
  <c r="EL407" s="1"/>
  <c r="EI407"/>
  <c r="EH407"/>
  <c r="EG407"/>
  <c r="EF407"/>
  <c r="EE407"/>
  <c r="ED407"/>
  <c r="EC407"/>
  <c r="EB407"/>
  <c r="EA407"/>
  <c r="DY407"/>
  <c r="DZ407" s="1"/>
  <c r="DM407"/>
  <c r="DN407" s="1"/>
  <c r="DA407"/>
  <c r="DB407" s="1"/>
  <c r="CY407"/>
  <c r="CX407"/>
  <c r="CW407"/>
  <c r="CV407"/>
  <c r="CU407"/>
  <c r="CT407"/>
  <c r="CS407"/>
  <c r="CR407"/>
  <c r="CQ407"/>
  <c r="CO407"/>
  <c r="CP407" s="1"/>
  <c r="CM407"/>
  <c r="CL407"/>
  <c r="CK407"/>
  <c r="CJ407"/>
  <c r="CI407"/>
  <c r="CH407"/>
  <c r="CG407"/>
  <c r="CF407"/>
  <c r="CE407"/>
  <c r="CC407"/>
  <c r="CD407" s="1"/>
  <c r="BD407"/>
  <c r="BC407"/>
  <c r="BB407"/>
  <c r="BA407"/>
  <c r="AZ407"/>
  <c r="AY407"/>
  <c r="AX407"/>
  <c r="AW407"/>
  <c r="AV407"/>
  <c r="AU407"/>
  <c r="AT407"/>
  <c r="Q407"/>
  <c r="P407"/>
  <c r="C407"/>
  <c r="FI406"/>
  <c r="FJ406" s="1"/>
  <c r="EW406"/>
  <c r="EU406"/>
  <c r="ET406"/>
  <c r="ES406"/>
  <c r="ER406"/>
  <c r="EQ406"/>
  <c r="EP406"/>
  <c r="EO406"/>
  <c r="EN406"/>
  <c r="EM406"/>
  <c r="EK406"/>
  <c r="EL406" s="1"/>
  <c r="EI406"/>
  <c r="EH406"/>
  <c r="EG406"/>
  <c r="EF406"/>
  <c r="EE406"/>
  <c r="ED406"/>
  <c r="EC406"/>
  <c r="EB406"/>
  <c r="EA406"/>
  <c r="DY406"/>
  <c r="DZ406" s="1"/>
  <c r="DM406"/>
  <c r="DA406"/>
  <c r="CY406"/>
  <c r="CX406"/>
  <c r="CW406"/>
  <c r="CV406"/>
  <c r="CU406"/>
  <c r="CT406"/>
  <c r="CS406"/>
  <c r="CR406"/>
  <c r="CQ406"/>
  <c r="CO406"/>
  <c r="CP406" s="1"/>
  <c r="CM406"/>
  <c r="CL406"/>
  <c r="CK406"/>
  <c r="CJ406"/>
  <c r="CI406"/>
  <c r="CH406"/>
  <c r="CG406"/>
  <c r="CF406"/>
  <c r="CE406"/>
  <c r="CC406"/>
  <c r="CD406" s="1"/>
  <c r="BD406"/>
  <c r="BC406"/>
  <c r="BB406"/>
  <c r="BA406"/>
  <c r="AZ406"/>
  <c r="AY406"/>
  <c r="AX406"/>
  <c r="AW406"/>
  <c r="AV406"/>
  <c r="AU406"/>
  <c r="AT406"/>
  <c r="Q406"/>
  <c r="P406"/>
  <c r="C406"/>
  <c r="FI405"/>
  <c r="FJ405" s="1"/>
  <c r="EW405"/>
  <c r="EX405" s="1"/>
  <c r="EU405"/>
  <c r="ET405"/>
  <c r="ES405"/>
  <c r="ER405"/>
  <c r="EQ405"/>
  <c r="EP405"/>
  <c r="EO405"/>
  <c r="EN405"/>
  <c r="EM405"/>
  <c r="EK405"/>
  <c r="EL405" s="1"/>
  <c r="EI405"/>
  <c r="EH405"/>
  <c r="EG405"/>
  <c r="EF405"/>
  <c r="EE405"/>
  <c r="ED405"/>
  <c r="EC405"/>
  <c r="EB405"/>
  <c r="EA405"/>
  <c r="DY405"/>
  <c r="DZ405" s="1"/>
  <c r="DM405"/>
  <c r="DN405" s="1"/>
  <c r="DA405"/>
  <c r="DB405" s="1"/>
  <c r="CY405"/>
  <c r="CX405"/>
  <c r="CW405"/>
  <c r="CV405"/>
  <c r="CU405"/>
  <c r="CT405"/>
  <c r="CS405"/>
  <c r="CR405"/>
  <c r="CQ405"/>
  <c r="CO405"/>
  <c r="CP405" s="1"/>
  <c r="CM405"/>
  <c r="CL405"/>
  <c r="CK405"/>
  <c r="CJ405"/>
  <c r="CI405"/>
  <c r="CH405"/>
  <c r="CG405"/>
  <c r="CF405"/>
  <c r="CE405"/>
  <c r="CC405"/>
  <c r="CD405" s="1"/>
  <c r="BD405"/>
  <c r="BC405"/>
  <c r="BB405"/>
  <c r="BA405"/>
  <c r="AZ405"/>
  <c r="AY405"/>
  <c r="AX405"/>
  <c r="AW405"/>
  <c r="AV405"/>
  <c r="AU405"/>
  <c r="AT405"/>
  <c r="Q405"/>
  <c r="P405"/>
  <c r="C405"/>
  <c r="FI404"/>
  <c r="FJ404" s="1"/>
  <c r="EW404"/>
  <c r="EX404" s="1"/>
  <c r="EU404"/>
  <c r="ET404"/>
  <c r="ES404"/>
  <c r="ER404"/>
  <c r="EQ404"/>
  <c r="EP404"/>
  <c r="EO404"/>
  <c r="EN404"/>
  <c r="EM404"/>
  <c r="EK404"/>
  <c r="EL404" s="1"/>
  <c r="EI404"/>
  <c r="EH404"/>
  <c r="EG404"/>
  <c r="EF404"/>
  <c r="EE404"/>
  <c r="ED404"/>
  <c r="EC404"/>
  <c r="EB404"/>
  <c r="EA404"/>
  <c r="DY404"/>
  <c r="DZ404" s="1"/>
  <c r="DM404"/>
  <c r="DN404" s="1"/>
  <c r="DA404"/>
  <c r="CY404"/>
  <c r="CX404"/>
  <c r="CW404"/>
  <c r="CV404"/>
  <c r="CU404"/>
  <c r="CT404"/>
  <c r="CS404"/>
  <c r="CR404"/>
  <c r="CQ404"/>
  <c r="CO404"/>
  <c r="CP404" s="1"/>
  <c r="CM404"/>
  <c r="CL404"/>
  <c r="CK404"/>
  <c r="CJ404"/>
  <c r="CI404"/>
  <c r="CH404"/>
  <c r="CG404"/>
  <c r="CF404"/>
  <c r="CE404"/>
  <c r="CC404"/>
  <c r="CD404" s="1"/>
  <c r="BD404"/>
  <c r="BC404"/>
  <c r="BB404"/>
  <c r="BA404"/>
  <c r="AZ404"/>
  <c r="AY404"/>
  <c r="AX404"/>
  <c r="AW404"/>
  <c r="AV404"/>
  <c r="AU404"/>
  <c r="AT404"/>
  <c r="Q404"/>
  <c r="P404"/>
  <c r="C404"/>
  <c r="FI403"/>
  <c r="FJ403" s="1"/>
  <c r="EW403"/>
  <c r="EU403"/>
  <c r="ET403"/>
  <c r="ES403"/>
  <c r="ER403"/>
  <c r="EQ403"/>
  <c r="EP403"/>
  <c r="EO403"/>
  <c r="EN403"/>
  <c r="EM403"/>
  <c r="EK403"/>
  <c r="EL403" s="1"/>
  <c r="EI403"/>
  <c r="EH403"/>
  <c r="EG403"/>
  <c r="EF403"/>
  <c r="EE403"/>
  <c r="ED403"/>
  <c r="EC403"/>
  <c r="EB403"/>
  <c r="EA403"/>
  <c r="DY403"/>
  <c r="DZ403" s="1"/>
  <c r="DM403"/>
  <c r="DN403" s="1"/>
  <c r="DA403"/>
  <c r="DB403" s="1"/>
  <c r="CY403"/>
  <c r="CX403"/>
  <c r="CW403"/>
  <c r="CV403"/>
  <c r="CU403"/>
  <c r="CT403"/>
  <c r="CS403"/>
  <c r="CR403"/>
  <c r="CQ403"/>
  <c r="CO403"/>
  <c r="CP403" s="1"/>
  <c r="CM403"/>
  <c r="CL403"/>
  <c r="CK403"/>
  <c r="CJ403"/>
  <c r="CI403"/>
  <c r="CH403"/>
  <c r="CG403"/>
  <c r="CF403"/>
  <c r="CE403"/>
  <c r="CC403"/>
  <c r="CD403" s="1"/>
  <c r="BD403"/>
  <c r="BC403"/>
  <c r="BB403"/>
  <c r="BA403"/>
  <c r="AZ403"/>
  <c r="AY403"/>
  <c r="AX403"/>
  <c r="AW403"/>
  <c r="AV403"/>
  <c r="AU403"/>
  <c r="AT403"/>
  <c r="Q403"/>
  <c r="P403"/>
  <c r="C403"/>
  <c r="FI402"/>
  <c r="FJ402" s="1"/>
  <c r="EW402"/>
  <c r="EX402" s="1"/>
  <c r="EU402"/>
  <c r="ET402"/>
  <c r="ES402"/>
  <c r="ER402"/>
  <c r="EQ402"/>
  <c r="EP402"/>
  <c r="EO402"/>
  <c r="EN402"/>
  <c r="EM402"/>
  <c r="EK402"/>
  <c r="EL402" s="1"/>
  <c r="EI402"/>
  <c r="EH402"/>
  <c r="EG402"/>
  <c r="EF402"/>
  <c r="EE402"/>
  <c r="ED402"/>
  <c r="EC402"/>
  <c r="EB402"/>
  <c r="EA402"/>
  <c r="DY402"/>
  <c r="DZ402" s="1"/>
  <c r="DM402"/>
  <c r="DN402" s="1"/>
  <c r="DA402"/>
  <c r="DB402" s="1"/>
  <c r="CY402"/>
  <c r="CX402"/>
  <c r="CW402"/>
  <c r="CV402"/>
  <c r="CU402"/>
  <c r="CT402"/>
  <c r="CS402"/>
  <c r="CR402"/>
  <c r="CQ402"/>
  <c r="CO402"/>
  <c r="CP402" s="1"/>
  <c r="CM402"/>
  <c r="CL402"/>
  <c r="CK402"/>
  <c r="CJ402"/>
  <c r="CI402"/>
  <c r="CH402"/>
  <c r="CG402"/>
  <c r="CF402"/>
  <c r="CE402"/>
  <c r="CC402"/>
  <c r="CD402" s="1"/>
  <c r="BD402"/>
  <c r="BC402"/>
  <c r="BB402"/>
  <c r="BA402"/>
  <c r="AZ402"/>
  <c r="AY402"/>
  <c r="AX402"/>
  <c r="AW402"/>
  <c r="AV402"/>
  <c r="AU402"/>
  <c r="AT402"/>
  <c r="Q402"/>
  <c r="P402"/>
  <c r="C402"/>
  <c r="FI401"/>
  <c r="FJ401" s="1"/>
  <c r="N401" s="1"/>
  <c r="EW401"/>
  <c r="EX401" s="1"/>
  <c r="EU401"/>
  <c r="ET401"/>
  <c r="ES401"/>
  <c r="ER401"/>
  <c r="EQ401"/>
  <c r="EP401"/>
  <c r="EO401"/>
  <c r="EN401"/>
  <c r="EM401"/>
  <c r="EK401"/>
  <c r="EL401" s="1"/>
  <c r="EI401"/>
  <c r="EH401"/>
  <c r="EG401"/>
  <c r="EF401"/>
  <c r="EE401"/>
  <c r="ED401"/>
  <c r="EC401"/>
  <c r="EB401"/>
  <c r="EA401"/>
  <c r="DY401"/>
  <c r="DZ401" s="1"/>
  <c r="DM401"/>
  <c r="DN401" s="1"/>
  <c r="DA401"/>
  <c r="DB401" s="1"/>
  <c r="CY401"/>
  <c r="CX401"/>
  <c r="CW401"/>
  <c r="CV401"/>
  <c r="CU401"/>
  <c r="CT401"/>
  <c r="CS401"/>
  <c r="CR401"/>
  <c r="CQ401"/>
  <c r="CO401"/>
  <c r="CP401" s="1"/>
  <c r="CM401"/>
  <c r="CL401"/>
  <c r="CK401"/>
  <c r="CJ401"/>
  <c r="CI401"/>
  <c r="CH401"/>
  <c r="CG401"/>
  <c r="CF401"/>
  <c r="CE401"/>
  <c r="CC401"/>
  <c r="CD401" s="1"/>
  <c r="BD401"/>
  <c r="BC401"/>
  <c r="BB401"/>
  <c r="BA401"/>
  <c r="AZ401"/>
  <c r="AY401"/>
  <c r="AX401"/>
  <c r="AW401"/>
  <c r="AV401"/>
  <c r="AU401"/>
  <c r="AT401"/>
  <c r="Q401"/>
  <c r="P401"/>
  <c r="C401"/>
  <c r="FI400"/>
  <c r="FJ400" s="1"/>
  <c r="EW400"/>
  <c r="EX400" s="1"/>
  <c r="EU400"/>
  <c r="ET400"/>
  <c r="ES400"/>
  <c r="ER400"/>
  <c r="EQ400"/>
  <c r="EP400"/>
  <c r="EO400"/>
  <c r="EN400"/>
  <c r="EM400"/>
  <c r="EK400"/>
  <c r="EL400" s="1"/>
  <c r="EI400"/>
  <c r="EH400"/>
  <c r="EG400"/>
  <c r="EF400"/>
  <c r="EE400"/>
  <c r="ED400"/>
  <c r="EC400"/>
  <c r="EB400"/>
  <c r="EA400"/>
  <c r="DY400"/>
  <c r="DZ400" s="1"/>
  <c r="DM400"/>
  <c r="DN400" s="1"/>
  <c r="DA400"/>
  <c r="DB400" s="1"/>
  <c r="CY400"/>
  <c r="CX400"/>
  <c r="CW400"/>
  <c r="CV400"/>
  <c r="CU400"/>
  <c r="CT400"/>
  <c r="CS400"/>
  <c r="CR400"/>
  <c r="CQ400"/>
  <c r="CO400"/>
  <c r="CP400" s="1"/>
  <c r="CM400"/>
  <c r="CL400"/>
  <c r="CK400"/>
  <c r="CJ400"/>
  <c r="CI400"/>
  <c r="CH400"/>
  <c r="CG400"/>
  <c r="CF400"/>
  <c r="CE400"/>
  <c r="CC400"/>
  <c r="CD400" s="1"/>
  <c r="BD400"/>
  <c r="BC400"/>
  <c r="BB400"/>
  <c r="BA400"/>
  <c r="AZ400"/>
  <c r="AY400"/>
  <c r="AX400"/>
  <c r="AW400"/>
  <c r="AV400"/>
  <c r="AU400"/>
  <c r="AT400"/>
  <c r="Q400"/>
  <c r="P400"/>
  <c r="C400"/>
  <c r="FI399"/>
  <c r="FJ399" s="1"/>
  <c r="EW399"/>
  <c r="EX399" s="1"/>
  <c r="EU399"/>
  <c r="ET399"/>
  <c r="ES399"/>
  <c r="ER399"/>
  <c r="EQ399"/>
  <c r="EP399"/>
  <c r="EO399"/>
  <c r="EN399"/>
  <c r="EM399"/>
  <c r="EK399"/>
  <c r="EL399" s="1"/>
  <c r="EI399"/>
  <c r="EH399"/>
  <c r="EG399"/>
  <c r="EF399"/>
  <c r="EE399"/>
  <c r="ED399"/>
  <c r="EC399"/>
  <c r="EB399"/>
  <c r="EA399"/>
  <c r="DY399"/>
  <c r="DZ399" s="1"/>
  <c r="DM399"/>
  <c r="DN399" s="1"/>
  <c r="DA399"/>
  <c r="DB399" s="1"/>
  <c r="CY399"/>
  <c r="CX399"/>
  <c r="CW399"/>
  <c r="CV399"/>
  <c r="CU399"/>
  <c r="CT399"/>
  <c r="CS399"/>
  <c r="CR399"/>
  <c r="CQ399"/>
  <c r="CO399"/>
  <c r="CP399" s="1"/>
  <c r="CM399"/>
  <c r="CL399"/>
  <c r="CK399"/>
  <c r="CJ399"/>
  <c r="CI399"/>
  <c r="CH399"/>
  <c r="CG399"/>
  <c r="CF399"/>
  <c r="CE399"/>
  <c r="CC399"/>
  <c r="CD399" s="1"/>
  <c r="BD399"/>
  <c r="BC399"/>
  <c r="BB399"/>
  <c r="BA399"/>
  <c r="AZ399"/>
  <c r="AY399"/>
  <c r="AX399"/>
  <c r="AW399"/>
  <c r="AV399"/>
  <c r="AU399"/>
  <c r="AT399"/>
  <c r="Q399"/>
  <c r="P399"/>
  <c r="C399"/>
  <c r="FI398"/>
  <c r="FJ398" s="1"/>
  <c r="EW398"/>
  <c r="EX398" s="1"/>
  <c r="EU398"/>
  <c r="ET398"/>
  <c r="ES398"/>
  <c r="ER398"/>
  <c r="EQ398"/>
  <c r="EP398"/>
  <c r="EO398"/>
  <c r="EN398"/>
  <c r="EM398"/>
  <c r="EK398"/>
  <c r="EL398" s="1"/>
  <c r="EI398"/>
  <c r="EH398"/>
  <c r="EG398"/>
  <c r="EF398"/>
  <c r="EE398"/>
  <c r="ED398"/>
  <c r="EC398"/>
  <c r="EB398"/>
  <c r="EA398"/>
  <c r="DY398"/>
  <c r="DZ398" s="1"/>
  <c r="DM398"/>
  <c r="DN398" s="1"/>
  <c r="DA398"/>
  <c r="DB398" s="1"/>
  <c r="CY398"/>
  <c r="CX398"/>
  <c r="CW398"/>
  <c r="CV398"/>
  <c r="CU398"/>
  <c r="CT398"/>
  <c r="CS398"/>
  <c r="CR398"/>
  <c r="CQ398"/>
  <c r="CO398"/>
  <c r="CP398" s="1"/>
  <c r="CM398"/>
  <c r="CL398"/>
  <c r="CK398"/>
  <c r="CJ398"/>
  <c r="CI398"/>
  <c r="CH398"/>
  <c r="CG398"/>
  <c r="CF398"/>
  <c r="CE398"/>
  <c r="CC398"/>
  <c r="CD398" s="1"/>
  <c r="BD398"/>
  <c r="BC398"/>
  <c r="BB398"/>
  <c r="BA398"/>
  <c r="AZ398"/>
  <c r="AY398"/>
  <c r="AX398"/>
  <c r="AW398"/>
  <c r="AV398"/>
  <c r="AU398"/>
  <c r="AT398"/>
  <c r="Q398"/>
  <c r="P398"/>
  <c r="C398"/>
  <c r="FI397"/>
  <c r="FJ397" s="1"/>
  <c r="EW397"/>
  <c r="EX397" s="1"/>
  <c r="EU397"/>
  <c r="ET397"/>
  <c r="ES397"/>
  <c r="ER397"/>
  <c r="EQ397"/>
  <c r="EP397"/>
  <c r="EO397"/>
  <c r="EN397"/>
  <c r="EM397"/>
  <c r="EK397"/>
  <c r="EL397" s="1"/>
  <c r="EI397"/>
  <c r="EH397"/>
  <c r="EG397"/>
  <c r="EF397"/>
  <c r="EE397"/>
  <c r="ED397"/>
  <c r="EC397"/>
  <c r="EB397"/>
  <c r="EA397"/>
  <c r="DY397"/>
  <c r="DZ397" s="1"/>
  <c r="DM397"/>
  <c r="DN397" s="1"/>
  <c r="DA397"/>
  <c r="DB397" s="1"/>
  <c r="CY397"/>
  <c r="CX397"/>
  <c r="CW397"/>
  <c r="CV397"/>
  <c r="CU397"/>
  <c r="CT397"/>
  <c r="CS397"/>
  <c r="CR397"/>
  <c r="CQ397"/>
  <c r="CO397"/>
  <c r="CP397" s="1"/>
  <c r="CM397"/>
  <c r="CL397"/>
  <c r="CK397"/>
  <c r="CJ397"/>
  <c r="CI397"/>
  <c r="CH397"/>
  <c r="CG397"/>
  <c r="CF397"/>
  <c r="CE397"/>
  <c r="CC397"/>
  <c r="CD397" s="1"/>
  <c r="BD397"/>
  <c r="BC397"/>
  <c r="BB397"/>
  <c r="BA397"/>
  <c r="AZ397"/>
  <c r="AY397"/>
  <c r="AX397"/>
  <c r="AW397"/>
  <c r="AV397"/>
  <c r="AU397"/>
  <c r="AT397"/>
  <c r="Q397"/>
  <c r="P397"/>
  <c r="C397"/>
  <c r="FI396"/>
  <c r="FJ396" s="1"/>
  <c r="EW396"/>
  <c r="EX396" s="1"/>
  <c r="EU396"/>
  <c r="ET396"/>
  <c r="ES396"/>
  <c r="ER396"/>
  <c r="EQ396"/>
  <c r="EP396"/>
  <c r="EO396"/>
  <c r="EN396"/>
  <c r="EM396"/>
  <c r="EK396"/>
  <c r="EL396" s="1"/>
  <c r="EI396"/>
  <c r="EH396"/>
  <c r="EG396"/>
  <c r="EF396"/>
  <c r="EE396"/>
  <c r="ED396"/>
  <c r="EC396"/>
  <c r="EB396"/>
  <c r="EA396"/>
  <c r="DY396"/>
  <c r="DZ396" s="1"/>
  <c r="DM396"/>
  <c r="DN396" s="1"/>
  <c r="DA396"/>
  <c r="DB396" s="1"/>
  <c r="CY396"/>
  <c r="CX396"/>
  <c r="CW396"/>
  <c r="CV396"/>
  <c r="CU396"/>
  <c r="CT396"/>
  <c r="CS396"/>
  <c r="CR396"/>
  <c r="CQ396"/>
  <c r="CO396"/>
  <c r="CP396" s="1"/>
  <c r="CM396"/>
  <c r="CL396"/>
  <c r="CK396"/>
  <c r="CJ396"/>
  <c r="CI396"/>
  <c r="CH396"/>
  <c r="CG396"/>
  <c r="CF396"/>
  <c r="CE396"/>
  <c r="CC396"/>
  <c r="CD396" s="1"/>
  <c r="BD396"/>
  <c r="BC396"/>
  <c r="BB396"/>
  <c r="BA396"/>
  <c r="AZ396"/>
  <c r="AY396"/>
  <c r="AX396"/>
  <c r="AW396"/>
  <c r="AV396"/>
  <c r="AU396"/>
  <c r="AT396"/>
  <c r="Q396"/>
  <c r="P396"/>
  <c r="C396"/>
  <c r="FI395"/>
  <c r="FJ395" s="1"/>
  <c r="EW395"/>
  <c r="EX395" s="1"/>
  <c r="EU395"/>
  <c r="ET395"/>
  <c r="ES395"/>
  <c r="ER395"/>
  <c r="EQ395"/>
  <c r="EP395"/>
  <c r="EO395"/>
  <c r="EN395"/>
  <c r="EM395"/>
  <c r="EK395"/>
  <c r="EL395" s="1"/>
  <c r="EI395"/>
  <c r="EH395"/>
  <c r="EG395"/>
  <c r="EF395"/>
  <c r="EE395"/>
  <c r="ED395"/>
  <c r="EC395"/>
  <c r="EB395"/>
  <c r="EA395"/>
  <c r="DY395"/>
  <c r="DZ395" s="1"/>
  <c r="DM395"/>
  <c r="DN395" s="1"/>
  <c r="DA395"/>
  <c r="DB395" s="1"/>
  <c r="CY395"/>
  <c r="CX395"/>
  <c r="CW395"/>
  <c r="CV395"/>
  <c r="CU395"/>
  <c r="CT395"/>
  <c r="CS395"/>
  <c r="CR395"/>
  <c r="CQ395"/>
  <c r="CO395"/>
  <c r="CP395" s="1"/>
  <c r="CM395"/>
  <c r="CL395"/>
  <c r="CK395"/>
  <c r="CJ395"/>
  <c r="CI395"/>
  <c r="CH395"/>
  <c r="CG395"/>
  <c r="CF395"/>
  <c r="CE395"/>
  <c r="CC395"/>
  <c r="CD395" s="1"/>
  <c r="BD395"/>
  <c r="BC395"/>
  <c r="BB395"/>
  <c r="BA395"/>
  <c r="AZ395"/>
  <c r="AY395"/>
  <c r="AX395"/>
  <c r="AW395"/>
  <c r="AV395"/>
  <c r="AU395"/>
  <c r="AT395"/>
  <c r="Q395"/>
  <c r="P395"/>
  <c r="C395"/>
  <c r="FI394"/>
  <c r="FJ394" s="1"/>
  <c r="EW394"/>
  <c r="EX394" s="1"/>
  <c r="EU394"/>
  <c r="ET394"/>
  <c r="ES394"/>
  <c r="ER394"/>
  <c r="EQ394"/>
  <c r="EP394"/>
  <c r="EO394"/>
  <c r="EN394"/>
  <c r="EM394"/>
  <c r="EK394"/>
  <c r="EL394" s="1"/>
  <c r="EI394"/>
  <c r="EH394"/>
  <c r="EG394"/>
  <c r="EF394"/>
  <c r="EE394"/>
  <c r="ED394"/>
  <c r="EC394"/>
  <c r="EB394"/>
  <c r="EA394"/>
  <c r="DY394"/>
  <c r="DZ394" s="1"/>
  <c r="DM394"/>
  <c r="DN394" s="1"/>
  <c r="DA394"/>
  <c r="DB394" s="1"/>
  <c r="CY394"/>
  <c r="CX394"/>
  <c r="CW394"/>
  <c r="CV394"/>
  <c r="CU394"/>
  <c r="CT394"/>
  <c r="CS394"/>
  <c r="CR394"/>
  <c r="CQ394"/>
  <c r="CO394"/>
  <c r="CP394" s="1"/>
  <c r="CM394"/>
  <c r="CL394"/>
  <c r="CK394"/>
  <c r="CJ394"/>
  <c r="CI394"/>
  <c r="CH394"/>
  <c r="CG394"/>
  <c r="CF394"/>
  <c r="CE394"/>
  <c r="CC394"/>
  <c r="CD394" s="1"/>
  <c r="BD394"/>
  <c r="BC394"/>
  <c r="BB394"/>
  <c r="BA394"/>
  <c r="AZ394"/>
  <c r="AY394"/>
  <c r="AX394"/>
  <c r="AW394"/>
  <c r="AV394"/>
  <c r="AU394"/>
  <c r="AT394"/>
  <c r="Q394"/>
  <c r="P394"/>
  <c r="C394"/>
  <c r="FI393"/>
  <c r="FJ393" s="1"/>
  <c r="N393" s="1"/>
  <c r="EW393"/>
  <c r="EX393" s="1"/>
  <c r="EU393"/>
  <c r="ET393"/>
  <c r="ES393"/>
  <c r="ER393"/>
  <c r="EQ393"/>
  <c r="EP393"/>
  <c r="EO393"/>
  <c r="EN393"/>
  <c r="EM393"/>
  <c r="EK393"/>
  <c r="EL393" s="1"/>
  <c r="EI393"/>
  <c r="EH393"/>
  <c r="EG393"/>
  <c r="EF393"/>
  <c r="EE393"/>
  <c r="ED393"/>
  <c r="EC393"/>
  <c r="EB393"/>
  <c r="EA393"/>
  <c r="DY393"/>
  <c r="DZ393" s="1"/>
  <c r="DM393"/>
  <c r="DN393" s="1"/>
  <c r="DA393"/>
  <c r="DB393" s="1"/>
  <c r="CY393"/>
  <c r="CX393"/>
  <c r="CW393"/>
  <c r="CV393"/>
  <c r="CU393"/>
  <c r="CT393"/>
  <c r="CS393"/>
  <c r="CR393"/>
  <c r="CQ393"/>
  <c r="CO393"/>
  <c r="CP393" s="1"/>
  <c r="CM393"/>
  <c r="CL393"/>
  <c r="CK393"/>
  <c r="CJ393"/>
  <c r="CI393"/>
  <c r="CH393"/>
  <c r="CG393"/>
  <c r="CF393"/>
  <c r="CE393"/>
  <c r="CC393"/>
  <c r="CD393" s="1"/>
  <c r="BD393"/>
  <c r="BC393"/>
  <c r="BB393"/>
  <c r="BA393"/>
  <c r="AZ393"/>
  <c r="AY393"/>
  <c r="AX393"/>
  <c r="AW393"/>
  <c r="AV393"/>
  <c r="AU393"/>
  <c r="AT393"/>
  <c r="Q393"/>
  <c r="P393"/>
  <c r="C393"/>
  <c r="FI392"/>
  <c r="FJ392" s="1"/>
  <c r="EW392"/>
  <c r="EX392" s="1"/>
  <c r="EU392"/>
  <c r="ET392"/>
  <c r="ES392"/>
  <c r="ER392"/>
  <c r="EQ392"/>
  <c r="EP392"/>
  <c r="EO392"/>
  <c r="EN392"/>
  <c r="EM392"/>
  <c r="EK392"/>
  <c r="EL392" s="1"/>
  <c r="EI392"/>
  <c r="EH392"/>
  <c r="EG392"/>
  <c r="EF392"/>
  <c r="EE392"/>
  <c r="ED392"/>
  <c r="EC392"/>
  <c r="EB392"/>
  <c r="EA392"/>
  <c r="DY392"/>
  <c r="DZ392" s="1"/>
  <c r="DM392"/>
  <c r="DA392"/>
  <c r="DB392" s="1"/>
  <c r="CY392"/>
  <c r="CX392"/>
  <c r="CW392"/>
  <c r="CV392"/>
  <c r="CU392"/>
  <c r="CT392"/>
  <c r="CS392"/>
  <c r="CR392"/>
  <c r="CQ392"/>
  <c r="CO392"/>
  <c r="CP392" s="1"/>
  <c r="CM392"/>
  <c r="CL392"/>
  <c r="CK392"/>
  <c r="CJ392"/>
  <c r="CI392"/>
  <c r="CH392"/>
  <c r="CG392"/>
  <c r="CF392"/>
  <c r="CE392"/>
  <c r="CC392"/>
  <c r="CD392" s="1"/>
  <c r="BD392"/>
  <c r="BC392"/>
  <c r="BB392"/>
  <c r="BA392"/>
  <c r="AZ392"/>
  <c r="AY392"/>
  <c r="AX392"/>
  <c r="AW392"/>
  <c r="AV392"/>
  <c r="AU392"/>
  <c r="AT392"/>
  <c r="Q392"/>
  <c r="P392"/>
  <c r="C392"/>
  <c r="FI391"/>
  <c r="FJ391" s="1"/>
  <c r="N391" s="1"/>
  <c r="EW391"/>
  <c r="EU391"/>
  <c r="ET391"/>
  <c r="ES391"/>
  <c r="ER391"/>
  <c r="EQ391"/>
  <c r="EP391"/>
  <c r="EO391"/>
  <c r="EN391"/>
  <c r="EM391"/>
  <c r="EK391"/>
  <c r="EL391" s="1"/>
  <c r="EI391"/>
  <c r="EH391"/>
  <c r="EG391"/>
  <c r="EF391"/>
  <c r="EE391"/>
  <c r="ED391"/>
  <c r="EC391"/>
  <c r="EB391"/>
  <c r="EA391"/>
  <c r="DY391"/>
  <c r="DZ391" s="1"/>
  <c r="DM391"/>
  <c r="DN391" s="1"/>
  <c r="DA391"/>
  <c r="DB391" s="1"/>
  <c r="CY391"/>
  <c r="CX391"/>
  <c r="CW391"/>
  <c r="CV391"/>
  <c r="CU391"/>
  <c r="CT391"/>
  <c r="CS391"/>
  <c r="CR391"/>
  <c r="CQ391"/>
  <c r="CO391"/>
  <c r="CP391" s="1"/>
  <c r="CM391"/>
  <c r="CL391"/>
  <c r="CK391"/>
  <c r="CJ391"/>
  <c r="CI391"/>
  <c r="CH391"/>
  <c r="CG391"/>
  <c r="CF391"/>
  <c r="CE391"/>
  <c r="CC391"/>
  <c r="CD391" s="1"/>
  <c r="BD391"/>
  <c r="BC391"/>
  <c r="BB391"/>
  <c r="BA391"/>
  <c r="AZ391"/>
  <c r="AY391"/>
  <c r="AX391"/>
  <c r="AW391"/>
  <c r="AV391"/>
  <c r="AU391"/>
  <c r="AT391"/>
  <c r="Q391"/>
  <c r="P391"/>
  <c r="C391"/>
  <c r="FI390"/>
  <c r="FJ390" s="1"/>
  <c r="EW390"/>
  <c r="EU390"/>
  <c r="ET390"/>
  <c r="ES390"/>
  <c r="ER390"/>
  <c r="EQ390"/>
  <c r="EP390"/>
  <c r="EO390"/>
  <c r="EN390"/>
  <c r="EM390"/>
  <c r="EK390"/>
  <c r="EL390" s="1"/>
  <c r="EI390"/>
  <c r="EH390"/>
  <c r="EG390"/>
  <c r="EF390"/>
  <c r="EE390"/>
  <c r="ED390"/>
  <c r="EC390"/>
  <c r="EB390"/>
  <c r="EA390"/>
  <c r="DY390"/>
  <c r="DZ390" s="1"/>
  <c r="DM390"/>
  <c r="DA390"/>
  <c r="CY390"/>
  <c r="CX390"/>
  <c r="CW390"/>
  <c r="CV390"/>
  <c r="CU390"/>
  <c r="CT390"/>
  <c r="CS390"/>
  <c r="CR390"/>
  <c r="CQ390"/>
  <c r="CO390"/>
  <c r="CP390" s="1"/>
  <c r="CM390"/>
  <c r="CL390"/>
  <c r="CK390"/>
  <c r="CJ390"/>
  <c r="CI390"/>
  <c r="CH390"/>
  <c r="CG390"/>
  <c r="CF390"/>
  <c r="CE390"/>
  <c r="CC390"/>
  <c r="CD390" s="1"/>
  <c r="BD390"/>
  <c r="BC390"/>
  <c r="BB390"/>
  <c r="BA390"/>
  <c r="AZ390"/>
  <c r="AY390"/>
  <c r="AX390"/>
  <c r="AW390"/>
  <c r="AV390"/>
  <c r="AU390"/>
  <c r="AT390"/>
  <c r="Q390"/>
  <c r="P390"/>
  <c r="C390"/>
  <c r="FI389"/>
  <c r="FJ389" s="1"/>
  <c r="EW389"/>
  <c r="EX389" s="1"/>
  <c r="EU389"/>
  <c r="ET389"/>
  <c r="ES389"/>
  <c r="ER389"/>
  <c r="EQ389"/>
  <c r="EP389"/>
  <c r="EO389"/>
  <c r="EN389"/>
  <c r="EM389"/>
  <c r="EK389"/>
  <c r="EL389" s="1"/>
  <c r="EI389"/>
  <c r="EH389"/>
  <c r="EG389"/>
  <c r="EF389"/>
  <c r="EE389"/>
  <c r="ED389"/>
  <c r="EC389"/>
  <c r="EB389"/>
  <c r="EA389"/>
  <c r="DY389"/>
  <c r="DZ389" s="1"/>
  <c r="DM389"/>
  <c r="DN389" s="1"/>
  <c r="DA389"/>
  <c r="CY389"/>
  <c r="CX389"/>
  <c r="CW389"/>
  <c r="CV389"/>
  <c r="CU389"/>
  <c r="CT389"/>
  <c r="CS389"/>
  <c r="CR389"/>
  <c r="CQ389"/>
  <c r="CO389"/>
  <c r="CP389" s="1"/>
  <c r="CM389"/>
  <c r="CL389"/>
  <c r="CK389"/>
  <c r="CJ389"/>
  <c r="CI389"/>
  <c r="CH389"/>
  <c r="CG389"/>
  <c r="CF389"/>
  <c r="CE389"/>
  <c r="CC389"/>
  <c r="CD389" s="1"/>
  <c r="BD389"/>
  <c r="BC389"/>
  <c r="BB389"/>
  <c r="BA389"/>
  <c r="AZ389"/>
  <c r="AY389"/>
  <c r="AX389"/>
  <c r="AW389"/>
  <c r="AV389"/>
  <c r="AU389"/>
  <c r="AT389"/>
  <c r="Q389"/>
  <c r="P389"/>
  <c r="C389"/>
  <c r="FI388"/>
  <c r="FJ388" s="1"/>
  <c r="EW388"/>
  <c r="EX388" s="1"/>
  <c r="EU388"/>
  <c r="ET388"/>
  <c r="ES388"/>
  <c r="ER388"/>
  <c r="EQ388"/>
  <c r="EP388"/>
  <c r="EO388"/>
  <c r="EN388"/>
  <c r="EM388"/>
  <c r="EK388"/>
  <c r="EL388" s="1"/>
  <c r="EI388"/>
  <c r="EH388"/>
  <c r="EG388"/>
  <c r="EF388"/>
  <c r="EE388"/>
  <c r="ED388"/>
  <c r="EC388"/>
  <c r="EB388"/>
  <c r="EA388"/>
  <c r="DY388"/>
  <c r="DZ388" s="1"/>
  <c r="DM388"/>
  <c r="DN388" s="1"/>
  <c r="DA388"/>
  <c r="DB388" s="1"/>
  <c r="CY388"/>
  <c r="CX388"/>
  <c r="CW388"/>
  <c r="CV388"/>
  <c r="CU388"/>
  <c r="CT388"/>
  <c r="CS388"/>
  <c r="CR388"/>
  <c r="CQ388"/>
  <c r="CO388"/>
  <c r="CP388" s="1"/>
  <c r="CM388"/>
  <c r="CL388"/>
  <c r="CK388"/>
  <c r="CJ388"/>
  <c r="CI388"/>
  <c r="CH388"/>
  <c r="CG388"/>
  <c r="CF388"/>
  <c r="CE388"/>
  <c r="CC388"/>
  <c r="CD388" s="1"/>
  <c r="BD388"/>
  <c r="BC388"/>
  <c r="BB388"/>
  <c r="BA388"/>
  <c r="AZ388"/>
  <c r="AY388"/>
  <c r="AX388"/>
  <c r="AW388"/>
  <c r="AV388"/>
  <c r="AU388"/>
  <c r="AT388"/>
  <c r="Q388"/>
  <c r="P388"/>
  <c r="C388"/>
  <c r="FI387"/>
  <c r="FJ387" s="1"/>
  <c r="EW387"/>
  <c r="EX387" s="1"/>
  <c r="EU387"/>
  <c r="ET387"/>
  <c r="ES387"/>
  <c r="ER387"/>
  <c r="EQ387"/>
  <c r="EP387"/>
  <c r="EO387"/>
  <c r="EN387"/>
  <c r="EM387"/>
  <c r="EK387"/>
  <c r="EL387" s="1"/>
  <c r="EI387"/>
  <c r="EH387"/>
  <c r="EG387"/>
  <c r="EF387"/>
  <c r="EE387"/>
  <c r="ED387"/>
  <c r="EC387"/>
  <c r="EB387"/>
  <c r="EA387"/>
  <c r="DY387"/>
  <c r="DZ387" s="1"/>
  <c r="DM387"/>
  <c r="DN387" s="1"/>
  <c r="DA387"/>
  <c r="DB387" s="1"/>
  <c r="CY387"/>
  <c r="CX387"/>
  <c r="CW387"/>
  <c r="CV387"/>
  <c r="CU387"/>
  <c r="CT387"/>
  <c r="CS387"/>
  <c r="CR387"/>
  <c r="CQ387"/>
  <c r="CO387"/>
  <c r="CP387" s="1"/>
  <c r="CM387"/>
  <c r="CL387"/>
  <c r="CK387"/>
  <c r="CJ387"/>
  <c r="CI387"/>
  <c r="CH387"/>
  <c r="CG387"/>
  <c r="CF387"/>
  <c r="CE387"/>
  <c r="CC387"/>
  <c r="CD387" s="1"/>
  <c r="BD387"/>
  <c r="BC387"/>
  <c r="BB387"/>
  <c r="BA387"/>
  <c r="AZ387"/>
  <c r="AY387"/>
  <c r="AX387"/>
  <c r="AW387"/>
  <c r="AV387"/>
  <c r="AU387"/>
  <c r="AT387"/>
  <c r="Q387"/>
  <c r="P387"/>
  <c r="C387"/>
  <c r="FI386"/>
  <c r="FJ386" s="1"/>
  <c r="EW386"/>
  <c r="EX386" s="1"/>
  <c r="EU386"/>
  <c r="ET386"/>
  <c r="ES386"/>
  <c r="ER386"/>
  <c r="EQ386"/>
  <c r="EP386"/>
  <c r="EO386"/>
  <c r="EN386"/>
  <c r="EM386"/>
  <c r="EK386"/>
  <c r="EL386" s="1"/>
  <c r="EI386"/>
  <c r="EH386"/>
  <c r="EG386"/>
  <c r="EF386"/>
  <c r="EE386"/>
  <c r="ED386"/>
  <c r="EC386"/>
  <c r="EB386"/>
  <c r="EA386"/>
  <c r="DY386"/>
  <c r="DZ386" s="1"/>
  <c r="DM386"/>
  <c r="DN386" s="1"/>
  <c r="DA386"/>
  <c r="DB386" s="1"/>
  <c r="CY386"/>
  <c r="CX386"/>
  <c r="CW386"/>
  <c r="CV386"/>
  <c r="CU386"/>
  <c r="CT386"/>
  <c r="CS386"/>
  <c r="CR386"/>
  <c r="CQ386"/>
  <c r="CO386"/>
  <c r="CP386" s="1"/>
  <c r="CM386"/>
  <c r="CL386"/>
  <c r="CK386"/>
  <c r="CJ386"/>
  <c r="CI386"/>
  <c r="CH386"/>
  <c r="CG386"/>
  <c r="CF386"/>
  <c r="CE386"/>
  <c r="CC386"/>
  <c r="CD386" s="1"/>
  <c r="BD386"/>
  <c r="BC386"/>
  <c r="BB386"/>
  <c r="BA386"/>
  <c r="AZ386"/>
  <c r="AY386"/>
  <c r="AX386"/>
  <c r="AW386"/>
  <c r="AV386"/>
  <c r="AU386"/>
  <c r="AT386"/>
  <c r="Q386"/>
  <c r="P386"/>
  <c r="C386"/>
  <c r="FI385"/>
  <c r="FJ385" s="1"/>
  <c r="EW385"/>
  <c r="EX385" s="1"/>
  <c r="EU385"/>
  <c r="ET385"/>
  <c r="ES385"/>
  <c r="ER385"/>
  <c r="EQ385"/>
  <c r="EP385"/>
  <c r="EO385"/>
  <c r="EN385"/>
  <c r="EM385"/>
  <c r="EK385"/>
  <c r="EL385" s="1"/>
  <c r="EI385"/>
  <c r="EH385"/>
  <c r="EG385"/>
  <c r="EF385"/>
  <c r="EE385"/>
  <c r="ED385"/>
  <c r="EC385"/>
  <c r="EB385"/>
  <c r="EA385"/>
  <c r="DY385"/>
  <c r="DZ385" s="1"/>
  <c r="DM385"/>
  <c r="DA385"/>
  <c r="DB385" s="1"/>
  <c r="CY385"/>
  <c r="CX385"/>
  <c r="CW385"/>
  <c r="CV385"/>
  <c r="CU385"/>
  <c r="CT385"/>
  <c r="CS385"/>
  <c r="CR385"/>
  <c r="CQ385"/>
  <c r="CO385"/>
  <c r="CP385" s="1"/>
  <c r="CM385"/>
  <c r="CL385"/>
  <c r="CK385"/>
  <c r="CJ385"/>
  <c r="CI385"/>
  <c r="CH385"/>
  <c r="CG385"/>
  <c r="CF385"/>
  <c r="CE385"/>
  <c r="CC385"/>
  <c r="CD385" s="1"/>
  <c r="BD385"/>
  <c r="BC385"/>
  <c r="BB385"/>
  <c r="BA385"/>
  <c r="AZ385"/>
  <c r="AY385"/>
  <c r="AX385"/>
  <c r="AW385"/>
  <c r="AV385"/>
  <c r="AU385"/>
  <c r="AT385"/>
  <c r="Q385"/>
  <c r="P385"/>
  <c r="C385"/>
  <c r="FI384"/>
  <c r="FJ384" s="1"/>
  <c r="EW384"/>
  <c r="EX384" s="1"/>
  <c r="EU384"/>
  <c r="ET384"/>
  <c r="ES384"/>
  <c r="ER384"/>
  <c r="EQ384"/>
  <c r="EP384"/>
  <c r="EO384"/>
  <c r="EN384"/>
  <c r="EM384"/>
  <c r="EK384"/>
  <c r="EL384" s="1"/>
  <c r="EI384"/>
  <c r="EH384"/>
  <c r="EG384"/>
  <c r="EF384"/>
  <c r="EE384"/>
  <c r="ED384"/>
  <c r="EC384"/>
  <c r="EB384"/>
  <c r="EA384"/>
  <c r="DY384"/>
  <c r="DZ384" s="1"/>
  <c r="DM384"/>
  <c r="DN384" s="1"/>
  <c r="DA384"/>
  <c r="DB384" s="1"/>
  <c r="CY384"/>
  <c r="CX384"/>
  <c r="CW384"/>
  <c r="CV384"/>
  <c r="CU384"/>
  <c r="CT384"/>
  <c r="CS384"/>
  <c r="CR384"/>
  <c r="CQ384"/>
  <c r="CO384"/>
  <c r="CP384" s="1"/>
  <c r="CM384"/>
  <c r="CL384"/>
  <c r="CK384"/>
  <c r="CJ384"/>
  <c r="CI384"/>
  <c r="CH384"/>
  <c r="CG384"/>
  <c r="CF384"/>
  <c r="CE384"/>
  <c r="CC384"/>
  <c r="CD384" s="1"/>
  <c r="BD384"/>
  <c r="BC384"/>
  <c r="BB384"/>
  <c r="BA384"/>
  <c r="AZ384"/>
  <c r="AY384"/>
  <c r="AX384"/>
  <c r="AW384"/>
  <c r="AV384"/>
  <c r="AU384"/>
  <c r="AT384"/>
  <c r="Q384"/>
  <c r="P384"/>
  <c r="C384"/>
  <c r="FI383"/>
  <c r="FJ383" s="1"/>
  <c r="N383" s="1"/>
  <c r="EW383"/>
  <c r="EX383" s="1"/>
  <c r="EU383"/>
  <c r="ET383"/>
  <c r="ES383"/>
  <c r="ER383"/>
  <c r="EQ383"/>
  <c r="EP383"/>
  <c r="EO383"/>
  <c r="EN383"/>
  <c r="EM383"/>
  <c r="EK383"/>
  <c r="EL383" s="1"/>
  <c r="EI383"/>
  <c r="EH383"/>
  <c r="EG383"/>
  <c r="EF383"/>
  <c r="EE383"/>
  <c r="ED383"/>
  <c r="EC383"/>
  <c r="EB383"/>
  <c r="EA383"/>
  <c r="DY383"/>
  <c r="DZ383" s="1"/>
  <c r="DM383"/>
  <c r="DN383" s="1"/>
  <c r="DA383"/>
  <c r="DB383" s="1"/>
  <c r="CY383"/>
  <c r="CX383"/>
  <c r="CW383"/>
  <c r="CV383"/>
  <c r="CU383"/>
  <c r="CT383"/>
  <c r="CS383"/>
  <c r="CR383"/>
  <c r="CQ383"/>
  <c r="CO383"/>
  <c r="CP383" s="1"/>
  <c r="CM383"/>
  <c r="CL383"/>
  <c r="CK383"/>
  <c r="CJ383"/>
  <c r="CI383"/>
  <c r="CH383"/>
  <c r="CG383"/>
  <c r="CF383"/>
  <c r="CE383"/>
  <c r="CC383"/>
  <c r="CD383" s="1"/>
  <c r="BD383"/>
  <c r="BC383"/>
  <c r="BB383"/>
  <c r="BA383"/>
  <c r="AZ383"/>
  <c r="AY383"/>
  <c r="AX383"/>
  <c r="AW383"/>
  <c r="AV383"/>
  <c r="AU383"/>
  <c r="AT383"/>
  <c r="Q383"/>
  <c r="P383"/>
  <c r="C383"/>
  <c r="FI382"/>
  <c r="FJ382" s="1"/>
  <c r="EW382"/>
  <c r="EX382" s="1"/>
  <c r="EU382"/>
  <c r="ET382"/>
  <c r="ES382"/>
  <c r="ER382"/>
  <c r="EQ382"/>
  <c r="EP382"/>
  <c r="EO382"/>
  <c r="EN382"/>
  <c r="EM382"/>
  <c r="EK382"/>
  <c r="EL382" s="1"/>
  <c r="EI382"/>
  <c r="EH382"/>
  <c r="EG382"/>
  <c r="EF382"/>
  <c r="EE382"/>
  <c r="ED382"/>
  <c r="EC382"/>
  <c r="EB382"/>
  <c r="EA382"/>
  <c r="DY382"/>
  <c r="DZ382" s="1"/>
  <c r="DM382"/>
  <c r="DN382" s="1"/>
  <c r="DA382"/>
  <c r="DB382" s="1"/>
  <c r="CY382"/>
  <c r="CX382"/>
  <c r="CW382"/>
  <c r="CV382"/>
  <c r="CU382"/>
  <c r="CT382"/>
  <c r="CS382"/>
  <c r="CR382"/>
  <c r="CQ382"/>
  <c r="CO382"/>
  <c r="CP382" s="1"/>
  <c r="CM382"/>
  <c r="CL382"/>
  <c r="CK382"/>
  <c r="CJ382"/>
  <c r="CI382"/>
  <c r="CH382"/>
  <c r="CG382"/>
  <c r="CF382"/>
  <c r="CE382"/>
  <c r="CC382"/>
  <c r="CD382" s="1"/>
  <c r="BD382"/>
  <c r="BC382"/>
  <c r="BB382"/>
  <c r="BA382"/>
  <c r="AZ382"/>
  <c r="AY382"/>
  <c r="AX382"/>
  <c r="AW382"/>
  <c r="AV382"/>
  <c r="AU382"/>
  <c r="AT382"/>
  <c r="Q382"/>
  <c r="P382"/>
  <c r="J382"/>
  <c r="C382"/>
  <c r="FI381"/>
  <c r="EW381"/>
  <c r="EX381" s="1"/>
  <c r="EU381"/>
  <c r="ET381"/>
  <c r="ES381"/>
  <c r="ER381"/>
  <c r="EQ381"/>
  <c r="EP381"/>
  <c r="EO381"/>
  <c r="EN381"/>
  <c r="EM381"/>
  <c r="EK381"/>
  <c r="EL381" s="1"/>
  <c r="EI381"/>
  <c r="EH381"/>
  <c r="EG381"/>
  <c r="EF381"/>
  <c r="EE381"/>
  <c r="ED381"/>
  <c r="EC381"/>
  <c r="EB381"/>
  <c r="EA381"/>
  <c r="DY381"/>
  <c r="DZ381" s="1"/>
  <c r="DM381"/>
  <c r="DA381"/>
  <c r="DB381" s="1"/>
  <c r="CY381"/>
  <c r="CX381"/>
  <c r="CW381"/>
  <c r="CV381"/>
  <c r="CU381"/>
  <c r="CT381"/>
  <c r="CS381"/>
  <c r="CR381"/>
  <c r="CQ381"/>
  <c r="CO381"/>
  <c r="CP381" s="1"/>
  <c r="CM381"/>
  <c r="CL381"/>
  <c r="CK381"/>
  <c r="CJ381"/>
  <c r="CI381"/>
  <c r="CH381"/>
  <c r="CG381"/>
  <c r="CF381"/>
  <c r="CE381"/>
  <c r="CC381"/>
  <c r="CD381" s="1"/>
  <c r="BD381"/>
  <c r="BC381"/>
  <c r="BB381"/>
  <c r="BA381"/>
  <c r="AZ381"/>
  <c r="AY381"/>
  <c r="AX381"/>
  <c r="AW381"/>
  <c r="AV381"/>
  <c r="AU381"/>
  <c r="AT381"/>
  <c r="Q381"/>
  <c r="P381"/>
  <c r="C381"/>
  <c r="FI380"/>
  <c r="FJ380" s="1"/>
  <c r="EW380"/>
  <c r="EX380" s="1"/>
  <c r="EU380"/>
  <c r="ET380"/>
  <c r="ES380"/>
  <c r="ER380"/>
  <c r="EQ380"/>
  <c r="EP380"/>
  <c r="EO380"/>
  <c r="EN380"/>
  <c r="EM380"/>
  <c r="EK380"/>
  <c r="EL380" s="1"/>
  <c r="EI380"/>
  <c r="EH380"/>
  <c r="EG380"/>
  <c r="EF380"/>
  <c r="EE380"/>
  <c r="ED380"/>
  <c r="EC380"/>
  <c r="EB380"/>
  <c r="EA380"/>
  <c r="DY380"/>
  <c r="DZ380" s="1"/>
  <c r="DM380"/>
  <c r="DA380"/>
  <c r="DB380" s="1"/>
  <c r="CY380"/>
  <c r="CX380"/>
  <c r="CW380"/>
  <c r="CV380"/>
  <c r="CU380"/>
  <c r="CT380"/>
  <c r="CS380"/>
  <c r="CR380"/>
  <c r="CQ380"/>
  <c r="CO380"/>
  <c r="CP380" s="1"/>
  <c r="CM380"/>
  <c r="CL380"/>
  <c r="CK380"/>
  <c r="CJ380"/>
  <c r="CI380"/>
  <c r="CH380"/>
  <c r="CG380"/>
  <c r="CF380"/>
  <c r="CE380"/>
  <c r="CC380"/>
  <c r="CD380" s="1"/>
  <c r="BD380"/>
  <c r="BC380"/>
  <c r="BB380"/>
  <c r="BA380"/>
  <c r="AZ380"/>
  <c r="AY380"/>
  <c r="AX380"/>
  <c r="AW380"/>
  <c r="AV380"/>
  <c r="AU380"/>
  <c r="AT380"/>
  <c r="Q380"/>
  <c r="P380"/>
  <c r="C380"/>
  <c r="FI379"/>
  <c r="FJ379" s="1"/>
  <c r="N379" s="1"/>
  <c r="EW379"/>
  <c r="EX379" s="1"/>
  <c r="EU379"/>
  <c r="ET379"/>
  <c r="ES379"/>
  <c r="ER379"/>
  <c r="EQ379"/>
  <c r="EP379"/>
  <c r="EO379"/>
  <c r="EN379"/>
  <c r="EM379"/>
  <c r="EK379"/>
  <c r="EL379" s="1"/>
  <c r="EI379"/>
  <c r="EH379"/>
  <c r="EG379"/>
  <c r="EF379"/>
  <c r="EE379"/>
  <c r="ED379"/>
  <c r="EC379"/>
  <c r="EB379"/>
  <c r="EA379"/>
  <c r="DY379"/>
  <c r="DZ379" s="1"/>
  <c r="DM379"/>
  <c r="DN379" s="1"/>
  <c r="H379" s="1"/>
  <c r="DA379"/>
  <c r="DB379" s="1"/>
  <c r="CY379"/>
  <c r="CX379"/>
  <c r="CW379"/>
  <c r="CV379"/>
  <c r="CU379"/>
  <c r="CT379"/>
  <c r="CS379"/>
  <c r="CR379"/>
  <c r="CQ379"/>
  <c r="CO379"/>
  <c r="CP379" s="1"/>
  <c r="CM379"/>
  <c r="CL379"/>
  <c r="CK379"/>
  <c r="CJ379"/>
  <c r="CI379"/>
  <c r="CH379"/>
  <c r="CG379"/>
  <c r="CF379"/>
  <c r="CE379"/>
  <c r="CC379"/>
  <c r="CD379" s="1"/>
  <c r="BD379"/>
  <c r="BC379"/>
  <c r="BB379"/>
  <c r="BA379"/>
  <c r="AZ379"/>
  <c r="AY379"/>
  <c r="AX379"/>
  <c r="AW379"/>
  <c r="AV379"/>
  <c r="AU379"/>
  <c r="AT379"/>
  <c r="Q379"/>
  <c r="P379"/>
  <c r="C379"/>
  <c r="FI378"/>
  <c r="FJ378" s="1"/>
  <c r="EW378"/>
  <c r="EX378" s="1"/>
  <c r="EU378"/>
  <c r="ET378"/>
  <c r="ES378"/>
  <c r="ER378"/>
  <c r="EQ378"/>
  <c r="EP378"/>
  <c r="EO378"/>
  <c r="EN378"/>
  <c r="EM378"/>
  <c r="EK378"/>
  <c r="EL378" s="1"/>
  <c r="EI378"/>
  <c r="EH378"/>
  <c r="EG378"/>
  <c r="EF378"/>
  <c r="EE378"/>
  <c r="ED378"/>
  <c r="EC378"/>
  <c r="EB378"/>
  <c r="EA378"/>
  <c r="DY378"/>
  <c r="DZ378" s="1"/>
  <c r="DM378"/>
  <c r="DN378" s="1"/>
  <c r="DA378"/>
  <c r="DB378" s="1"/>
  <c r="CY378"/>
  <c r="CX378"/>
  <c r="CW378"/>
  <c r="CV378"/>
  <c r="CU378"/>
  <c r="CT378"/>
  <c r="CS378"/>
  <c r="CR378"/>
  <c r="CQ378"/>
  <c r="CO378"/>
  <c r="CP378" s="1"/>
  <c r="CM378"/>
  <c r="CL378"/>
  <c r="CK378"/>
  <c r="CJ378"/>
  <c r="CI378"/>
  <c r="CH378"/>
  <c r="CG378"/>
  <c r="CF378"/>
  <c r="CE378"/>
  <c r="CC378"/>
  <c r="CD378" s="1"/>
  <c r="BD378"/>
  <c r="BC378"/>
  <c r="BB378"/>
  <c r="BA378"/>
  <c r="AZ378"/>
  <c r="AY378"/>
  <c r="AX378"/>
  <c r="AW378"/>
  <c r="AV378"/>
  <c r="AU378"/>
  <c r="AT378"/>
  <c r="Q378"/>
  <c r="P378"/>
  <c r="C378"/>
  <c r="FI377"/>
  <c r="FJ377" s="1"/>
  <c r="N377" s="1"/>
  <c r="EW377"/>
  <c r="EX377" s="1"/>
  <c r="EU377"/>
  <c r="ET377"/>
  <c r="ES377"/>
  <c r="ER377"/>
  <c r="EQ377"/>
  <c r="EP377"/>
  <c r="EO377"/>
  <c r="EN377"/>
  <c r="EM377"/>
  <c r="EK377"/>
  <c r="EL377" s="1"/>
  <c r="EI377"/>
  <c r="EH377"/>
  <c r="EG377"/>
  <c r="EF377"/>
  <c r="EE377"/>
  <c r="ED377"/>
  <c r="EC377"/>
  <c r="EB377"/>
  <c r="EA377"/>
  <c r="DY377"/>
  <c r="DZ377" s="1"/>
  <c r="DM377"/>
  <c r="DN377" s="1"/>
  <c r="DA377"/>
  <c r="DB377" s="1"/>
  <c r="CY377"/>
  <c r="CX377"/>
  <c r="CW377"/>
  <c r="CV377"/>
  <c r="CU377"/>
  <c r="CT377"/>
  <c r="CS377"/>
  <c r="CR377"/>
  <c r="CQ377"/>
  <c r="CO377"/>
  <c r="CP377" s="1"/>
  <c r="CM377"/>
  <c r="CL377"/>
  <c r="CK377"/>
  <c r="CJ377"/>
  <c r="CI377"/>
  <c r="CH377"/>
  <c r="CG377"/>
  <c r="CF377"/>
  <c r="CE377"/>
  <c r="CC377"/>
  <c r="CD377" s="1"/>
  <c r="BD377"/>
  <c r="BC377"/>
  <c r="BB377"/>
  <c r="BA377"/>
  <c r="AZ377"/>
  <c r="AY377"/>
  <c r="AX377"/>
  <c r="AW377"/>
  <c r="AV377"/>
  <c r="AU377"/>
  <c r="AT377"/>
  <c r="Q377"/>
  <c r="P377"/>
  <c r="C377"/>
  <c r="FI376"/>
  <c r="FJ376" s="1"/>
  <c r="EW376"/>
  <c r="EX376" s="1"/>
  <c r="EU376"/>
  <c r="ET376"/>
  <c r="ES376"/>
  <c r="ER376"/>
  <c r="EQ376"/>
  <c r="EP376"/>
  <c r="EO376"/>
  <c r="EN376"/>
  <c r="EM376"/>
  <c r="EK376"/>
  <c r="EL376" s="1"/>
  <c r="EI376"/>
  <c r="EH376"/>
  <c r="EG376"/>
  <c r="EF376"/>
  <c r="EE376"/>
  <c r="ED376"/>
  <c r="EC376"/>
  <c r="EB376"/>
  <c r="EA376"/>
  <c r="DY376"/>
  <c r="DZ376" s="1"/>
  <c r="DM376"/>
  <c r="DA376"/>
  <c r="DB376" s="1"/>
  <c r="CY376"/>
  <c r="CX376"/>
  <c r="CW376"/>
  <c r="CV376"/>
  <c r="CU376"/>
  <c r="CT376"/>
  <c r="CS376"/>
  <c r="CR376"/>
  <c r="CQ376"/>
  <c r="CO376"/>
  <c r="CP376" s="1"/>
  <c r="CM376"/>
  <c r="CL376"/>
  <c r="CK376"/>
  <c r="CJ376"/>
  <c r="CI376"/>
  <c r="CH376"/>
  <c r="CG376"/>
  <c r="CF376"/>
  <c r="CE376"/>
  <c r="CC376"/>
  <c r="CD376" s="1"/>
  <c r="BD376"/>
  <c r="BC376"/>
  <c r="BB376"/>
  <c r="BA376"/>
  <c r="AZ376"/>
  <c r="AY376"/>
  <c r="AX376"/>
  <c r="AW376"/>
  <c r="AV376"/>
  <c r="AU376"/>
  <c r="AT376"/>
  <c r="Q376"/>
  <c r="P376"/>
  <c r="C376"/>
  <c r="FI375"/>
  <c r="FJ375" s="1"/>
  <c r="N375" s="1"/>
  <c r="EW375"/>
  <c r="EX375" s="1"/>
  <c r="EU375"/>
  <c r="ET375"/>
  <c r="ES375"/>
  <c r="ER375"/>
  <c r="EQ375"/>
  <c r="EP375"/>
  <c r="EO375"/>
  <c r="EN375"/>
  <c r="EM375"/>
  <c r="EK375"/>
  <c r="EL375" s="1"/>
  <c r="EI375"/>
  <c r="EH375"/>
  <c r="EG375"/>
  <c r="EF375"/>
  <c r="EE375"/>
  <c r="ED375"/>
  <c r="EC375"/>
  <c r="EB375"/>
  <c r="EA375"/>
  <c r="DY375"/>
  <c r="DZ375" s="1"/>
  <c r="DM375"/>
  <c r="DN375" s="1"/>
  <c r="DA375"/>
  <c r="DB375" s="1"/>
  <c r="CY375"/>
  <c r="CX375"/>
  <c r="CW375"/>
  <c r="CV375"/>
  <c r="CU375"/>
  <c r="CT375"/>
  <c r="CS375"/>
  <c r="CR375"/>
  <c r="CQ375"/>
  <c r="CO375"/>
  <c r="CP375" s="1"/>
  <c r="CM375"/>
  <c r="CL375"/>
  <c r="CK375"/>
  <c r="CJ375"/>
  <c r="CI375"/>
  <c r="CH375"/>
  <c r="CG375"/>
  <c r="CF375"/>
  <c r="CE375"/>
  <c r="CC375"/>
  <c r="CD375" s="1"/>
  <c r="BD375"/>
  <c r="BC375"/>
  <c r="BB375"/>
  <c r="BA375"/>
  <c r="AZ375"/>
  <c r="AY375"/>
  <c r="AX375"/>
  <c r="AW375"/>
  <c r="AV375"/>
  <c r="AU375"/>
  <c r="AT375"/>
  <c r="Q375"/>
  <c r="P375"/>
  <c r="C375"/>
  <c r="FI374"/>
  <c r="FJ374" s="1"/>
  <c r="EW374"/>
  <c r="EX374" s="1"/>
  <c r="EU374"/>
  <c r="ET374"/>
  <c r="ES374"/>
  <c r="ER374"/>
  <c r="EQ374"/>
  <c r="EP374"/>
  <c r="EO374"/>
  <c r="EN374"/>
  <c r="EM374"/>
  <c r="EK374"/>
  <c r="EL374" s="1"/>
  <c r="EI374"/>
  <c r="EH374"/>
  <c r="EG374"/>
  <c r="EF374"/>
  <c r="EE374"/>
  <c r="ED374"/>
  <c r="EC374"/>
  <c r="EB374"/>
  <c r="EA374"/>
  <c r="DY374"/>
  <c r="DZ374" s="1"/>
  <c r="DM374"/>
  <c r="DN374" s="1"/>
  <c r="DA374"/>
  <c r="CY374"/>
  <c r="CX374"/>
  <c r="CW374"/>
  <c r="CV374"/>
  <c r="CU374"/>
  <c r="CT374"/>
  <c r="CS374"/>
  <c r="CR374"/>
  <c r="CQ374"/>
  <c r="CO374"/>
  <c r="CP374" s="1"/>
  <c r="CM374"/>
  <c r="CL374"/>
  <c r="CK374"/>
  <c r="CJ374"/>
  <c r="CI374"/>
  <c r="CH374"/>
  <c r="CG374"/>
  <c r="CF374"/>
  <c r="CE374"/>
  <c r="CC374"/>
  <c r="CD374" s="1"/>
  <c r="BD374"/>
  <c r="BC374"/>
  <c r="BB374"/>
  <c r="BA374"/>
  <c r="AZ374"/>
  <c r="AY374"/>
  <c r="AX374"/>
  <c r="AW374"/>
  <c r="AV374"/>
  <c r="AU374"/>
  <c r="AT374"/>
  <c r="Q374"/>
  <c r="P374"/>
  <c r="C374"/>
  <c r="FI373"/>
  <c r="K373" s="1"/>
  <c r="EW373"/>
  <c r="EX373" s="1"/>
  <c r="EU373"/>
  <c r="ET373"/>
  <c r="ES373"/>
  <c r="ER373"/>
  <c r="EQ373"/>
  <c r="EP373"/>
  <c r="EO373"/>
  <c r="EN373"/>
  <c r="EM373"/>
  <c r="EK373"/>
  <c r="EL373" s="1"/>
  <c r="EI373"/>
  <c r="EH373"/>
  <c r="EG373"/>
  <c r="EF373"/>
  <c r="EE373"/>
  <c r="ED373"/>
  <c r="EC373"/>
  <c r="EB373"/>
  <c r="EA373"/>
  <c r="DY373"/>
  <c r="DZ373" s="1"/>
  <c r="DM373"/>
  <c r="DA373"/>
  <c r="DB373" s="1"/>
  <c r="CY373"/>
  <c r="CX373"/>
  <c r="CW373"/>
  <c r="CV373"/>
  <c r="CU373"/>
  <c r="CT373"/>
  <c r="CS373"/>
  <c r="CR373"/>
  <c r="CQ373"/>
  <c r="CO373"/>
  <c r="CP373" s="1"/>
  <c r="CM373"/>
  <c r="CL373"/>
  <c r="CK373"/>
  <c r="CJ373"/>
  <c r="CI373"/>
  <c r="CH373"/>
  <c r="CG373"/>
  <c r="CF373"/>
  <c r="CE373"/>
  <c r="CC373"/>
  <c r="CD373" s="1"/>
  <c r="BD373"/>
  <c r="BC373"/>
  <c r="BB373"/>
  <c r="BA373"/>
  <c r="AZ373"/>
  <c r="AY373"/>
  <c r="AX373"/>
  <c r="AW373"/>
  <c r="AV373"/>
  <c r="AU373"/>
  <c r="AT373"/>
  <c r="Q373"/>
  <c r="P373"/>
  <c r="C373"/>
  <c r="FI372"/>
  <c r="FJ372" s="1"/>
  <c r="EW372"/>
  <c r="EX372" s="1"/>
  <c r="EU372"/>
  <c r="ET372"/>
  <c r="ES372"/>
  <c r="ER372"/>
  <c r="EQ372"/>
  <c r="EP372"/>
  <c r="EO372"/>
  <c r="EN372"/>
  <c r="EM372"/>
  <c r="EK372"/>
  <c r="EL372" s="1"/>
  <c r="EI372"/>
  <c r="EH372"/>
  <c r="EG372"/>
  <c r="EF372"/>
  <c r="EE372"/>
  <c r="ED372"/>
  <c r="EC372"/>
  <c r="EB372"/>
  <c r="EA372"/>
  <c r="DY372"/>
  <c r="DZ372" s="1"/>
  <c r="DM372"/>
  <c r="DA372"/>
  <c r="DB372" s="1"/>
  <c r="CY372"/>
  <c r="CX372"/>
  <c r="CW372"/>
  <c r="CV372"/>
  <c r="CU372"/>
  <c r="CT372"/>
  <c r="CS372"/>
  <c r="CR372"/>
  <c r="CQ372"/>
  <c r="CO372"/>
  <c r="CP372" s="1"/>
  <c r="CM372"/>
  <c r="CL372"/>
  <c r="CK372"/>
  <c r="CJ372"/>
  <c r="CI372"/>
  <c r="CH372"/>
  <c r="CG372"/>
  <c r="CF372"/>
  <c r="CE372"/>
  <c r="CC372"/>
  <c r="CD372" s="1"/>
  <c r="BD372"/>
  <c r="BC372"/>
  <c r="BB372"/>
  <c r="BA372"/>
  <c r="AZ372"/>
  <c r="AY372"/>
  <c r="AX372"/>
  <c r="AW372"/>
  <c r="AV372"/>
  <c r="AU372"/>
  <c r="AT372"/>
  <c r="Q372"/>
  <c r="P372"/>
  <c r="C372"/>
  <c r="FI371"/>
  <c r="FJ371" s="1"/>
  <c r="EW371"/>
  <c r="EX371" s="1"/>
  <c r="EU371"/>
  <c r="ET371"/>
  <c r="ES371"/>
  <c r="ER371"/>
  <c r="EQ371"/>
  <c r="EP371"/>
  <c r="EO371"/>
  <c r="EN371"/>
  <c r="EM371"/>
  <c r="EK371"/>
  <c r="EL371" s="1"/>
  <c r="EI371"/>
  <c r="EH371"/>
  <c r="EG371"/>
  <c r="EF371"/>
  <c r="EE371"/>
  <c r="ED371"/>
  <c r="EC371"/>
  <c r="EB371"/>
  <c r="EA371"/>
  <c r="DY371"/>
  <c r="DZ371" s="1"/>
  <c r="DM371"/>
  <c r="DN371" s="1"/>
  <c r="DA371"/>
  <c r="DB371" s="1"/>
  <c r="CY371"/>
  <c r="CX371"/>
  <c r="CW371"/>
  <c r="CV371"/>
  <c r="CU371"/>
  <c r="CT371"/>
  <c r="CS371"/>
  <c r="CR371"/>
  <c r="CQ371"/>
  <c r="CO371"/>
  <c r="CP371" s="1"/>
  <c r="CM371"/>
  <c r="CL371"/>
  <c r="CK371"/>
  <c r="CJ371"/>
  <c r="CI371"/>
  <c r="CH371"/>
  <c r="CG371"/>
  <c r="CF371"/>
  <c r="CE371"/>
  <c r="CC371"/>
  <c r="CD371" s="1"/>
  <c r="BD371"/>
  <c r="BC371"/>
  <c r="BB371"/>
  <c r="BA371"/>
  <c r="AZ371"/>
  <c r="AY371"/>
  <c r="AX371"/>
  <c r="AW371"/>
  <c r="AV371"/>
  <c r="AU371"/>
  <c r="AT371"/>
  <c r="Q371"/>
  <c r="P371"/>
  <c r="C371"/>
  <c r="FI370"/>
  <c r="FJ370" s="1"/>
  <c r="EW370"/>
  <c r="EX370" s="1"/>
  <c r="EU370"/>
  <c r="ET370"/>
  <c r="ES370"/>
  <c r="ER370"/>
  <c r="EQ370"/>
  <c r="EP370"/>
  <c r="EO370"/>
  <c r="EN370"/>
  <c r="EM370"/>
  <c r="EK370"/>
  <c r="EL370" s="1"/>
  <c r="EI370"/>
  <c r="EH370"/>
  <c r="EG370"/>
  <c r="EF370"/>
  <c r="EE370"/>
  <c r="ED370"/>
  <c r="EC370"/>
  <c r="EB370"/>
  <c r="EA370"/>
  <c r="DY370"/>
  <c r="DZ370" s="1"/>
  <c r="DM370"/>
  <c r="DN370" s="1"/>
  <c r="DA370"/>
  <c r="DB370" s="1"/>
  <c r="CY370"/>
  <c r="CX370"/>
  <c r="CW370"/>
  <c r="CV370"/>
  <c r="CU370"/>
  <c r="CT370"/>
  <c r="CS370"/>
  <c r="CR370"/>
  <c r="CQ370"/>
  <c r="CO370"/>
  <c r="CP370" s="1"/>
  <c r="CM370"/>
  <c r="CL370"/>
  <c r="CK370"/>
  <c r="CJ370"/>
  <c r="CI370"/>
  <c r="CH370"/>
  <c r="CG370"/>
  <c r="CF370"/>
  <c r="CE370"/>
  <c r="CC370"/>
  <c r="CD370" s="1"/>
  <c r="BD370"/>
  <c r="BC370"/>
  <c r="BB370"/>
  <c r="BA370"/>
  <c r="AZ370"/>
  <c r="AY370"/>
  <c r="AX370"/>
  <c r="AW370"/>
  <c r="AV370"/>
  <c r="AU370"/>
  <c r="AT370"/>
  <c r="Q370"/>
  <c r="P370"/>
  <c r="J370"/>
  <c r="C370"/>
  <c r="FI369"/>
  <c r="FJ369" s="1"/>
  <c r="EW369"/>
  <c r="EX369" s="1"/>
  <c r="EU369"/>
  <c r="ET369"/>
  <c r="ES369"/>
  <c r="ER369"/>
  <c r="EQ369"/>
  <c r="EP369"/>
  <c r="EO369"/>
  <c r="EN369"/>
  <c r="EM369"/>
  <c r="EK369"/>
  <c r="EL369" s="1"/>
  <c r="EI369"/>
  <c r="EH369"/>
  <c r="EG369"/>
  <c r="EF369"/>
  <c r="EE369"/>
  <c r="ED369"/>
  <c r="EC369"/>
  <c r="EB369"/>
  <c r="EA369"/>
  <c r="DY369"/>
  <c r="DZ369" s="1"/>
  <c r="DM369"/>
  <c r="DA369"/>
  <c r="DB369" s="1"/>
  <c r="CY369"/>
  <c r="CX369"/>
  <c r="CW369"/>
  <c r="CV369"/>
  <c r="CU369"/>
  <c r="CT369"/>
  <c r="CS369"/>
  <c r="CR369"/>
  <c r="CQ369"/>
  <c r="CO369"/>
  <c r="CP369" s="1"/>
  <c r="CM369"/>
  <c r="CL369"/>
  <c r="CK369"/>
  <c r="CJ369"/>
  <c r="CI369"/>
  <c r="CH369"/>
  <c r="CG369"/>
  <c r="CF369"/>
  <c r="CE369"/>
  <c r="CC369"/>
  <c r="CD369" s="1"/>
  <c r="BD369"/>
  <c r="BC369"/>
  <c r="BB369"/>
  <c r="BA369"/>
  <c r="AZ369"/>
  <c r="AY369"/>
  <c r="AX369"/>
  <c r="AW369"/>
  <c r="AV369"/>
  <c r="AU369"/>
  <c r="AT369"/>
  <c r="Q369"/>
  <c r="P369"/>
  <c r="C369"/>
  <c r="FI368"/>
  <c r="FJ368" s="1"/>
  <c r="EW368"/>
  <c r="EU368"/>
  <c r="ET368"/>
  <c r="ES368"/>
  <c r="ER368"/>
  <c r="EQ368"/>
  <c r="EP368"/>
  <c r="EO368"/>
  <c r="EN368"/>
  <c r="EM368"/>
  <c r="EK368"/>
  <c r="EL368" s="1"/>
  <c r="EI368"/>
  <c r="EH368"/>
  <c r="EG368"/>
  <c r="EF368"/>
  <c r="EE368"/>
  <c r="ED368"/>
  <c r="EC368"/>
  <c r="EB368"/>
  <c r="EA368"/>
  <c r="DY368"/>
  <c r="DZ368" s="1"/>
  <c r="DM368"/>
  <c r="DA368"/>
  <c r="DB368" s="1"/>
  <c r="CY368"/>
  <c r="CX368"/>
  <c r="CW368"/>
  <c r="CV368"/>
  <c r="CU368"/>
  <c r="CT368"/>
  <c r="CS368"/>
  <c r="CR368"/>
  <c r="CQ368"/>
  <c r="CO368"/>
  <c r="CP368" s="1"/>
  <c r="CM368"/>
  <c r="CL368"/>
  <c r="CK368"/>
  <c r="CJ368"/>
  <c r="CI368"/>
  <c r="CH368"/>
  <c r="CG368"/>
  <c r="CF368"/>
  <c r="CE368"/>
  <c r="CC368"/>
  <c r="CD368" s="1"/>
  <c r="BD368"/>
  <c r="BC368"/>
  <c r="BB368"/>
  <c r="BA368"/>
  <c r="AZ368"/>
  <c r="AY368"/>
  <c r="AX368"/>
  <c r="AW368"/>
  <c r="AV368"/>
  <c r="AU368"/>
  <c r="AT368"/>
  <c r="Q368"/>
  <c r="P368"/>
  <c r="C368"/>
  <c r="FI367"/>
  <c r="EW367"/>
  <c r="EX367" s="1"/>
  <c r="EU367"/>
  <c r="ET367"/>
  <c r="ES367"/>
  <c r="ER367"/>
  <c r="EQ367"/>
  <c r="EP367"/>
  <c r="EO367"/>
  <c r="EN367"/>
  <c r="EM367"/>
  <c r="EK367"/>
  <c r="EL367" s="1"/>
  <c r="EI367"/>
  <c r="EH367"/>
  <c r="EG367"/>
  <c r="EF367"/>
  <c r="EE367"/>
  <c r="ED367"/>
  <c r="EC367"/>
  <c r="EB367"/>
  <c r="EA367"/>
  <c r="DY367"/>
  <c r="DZ367" s="1"/>
  <c r="DM367"/>
  <c r="DN367" s="1"/>
  <c r="DA367"/>
  <c r="CY367"/>
  <c r="CX367"/>
  <c r="CW367"/>
  <c r="CV367"/>
  <c r="CU367"/>
  <c r="CT367"/>
  <c r="CS367"/>
  <c r="CR367"/>
  <c r="CQ367"/>
  <c r="CO367"/>
  <c r="CP367" s="1"/>
  <c r="CM367"/>
  <c r="CL367"/>
  <c r="CK367"/>
  <c r="CJ367"/>
  <c r="CI367"/>
  <c r="CH367"/>
  <c r="CG367"/>
  <c r="CF367"/>
  <c r="CE367"/>
  <c r="CC367"/>
  <c r="CD367" s="1"/>
  <c r="BD367"/>
  <c r="BC367"/>
  <c r="BB367"/>
  <c r="BA367"/>
  <c r="AZ367"/>
  <c r="AY367"/>
  <c r="AX367"/>
  <c r="AW367"/>
  <c r="AV367"/>
  <c r="AU367"/>
  <c r="AT367"/>
  <c r="Q367"/>
  <c r="P367"/>
  <c r="C367"/>
  <c r="FI366"/>
  <c r="FJ366" s="1"/>
  <c r="EW366"/>
  <c r="EX366" s="1"/>
  <c r="EU366"/>
  <c r="ET366"/>
  <c r="ES366"/>
  <c r="ER366"/>
  <c r="EQ366"/>
  <c r="EP366"/>
  <c r="EO366"/>
  <c r="EN366"/>
  <c r="EM366"/>
  <c r="EK366"/>
  <c r="EL366" s="1"/>
  <c r="EI366"/>
  <c r="EH366"/>
  <c r="EG366"/>
  <c r="EF366"/>
  <c r="EE366"/>
  <c r="ED366"/>
  <c r="EC366"/>
  <c r="EB366"/>
  <c r="EA366"/>
  <c r="DY366"/>
  <c r="DZ366" s="1"/>
  <c r="DM366"/>
  <c r="DN366" s="1"/>
  <c r="DA366"/>
  <c r="DB366" s="1"/>
  <c r="CY366"/>
  <c r="CX366"/>
  <c r="CW366"/>
  <c r="CV366"/>
  <c r="CU366"/>
  <c r="CT366"/>
  <c r="CS366"/>
  <c r="CR366"/>
  <c r="CQ366"/>
  <c r="CO366"/>
  <c r="CP366" s="1"/>
  <c r="CM366"/>
  <c r="CL366"/>
  <c r="CK366"/>
  <c r="CJ366"/>
  <c r="CI366"/>
  <c r="CH366"/>
  <c r="CG366"/>
  <c r="CF366"/>
  <c r="CE366"/>
  <c r="CC366"/>
  <c r="CD366" s="1"/>
  <c r="BD366"/>
  <c r="BC366"/>
  <c r="BB366"/>
  <c r="BA366"/>
  <c r="AZ366"/>
  <c r="AY366"/>
  <c r="AX366"/>
  <c r="AW366"/>
  <c r="AV366"/>
  <c r="AU366"/>
  <c r="AT366"/>
  <c r="Q366"/>
  <c r="P366"/>
  <c r="C366"/>
  <c r="FI365"/>
  <c r="FJ365" s="1"/>
  <c r="EW365"/>
  <c r="EX365" s="1"/>
  <c r="EU365"/>
  <c r="ET365"/>
  <c r="ES365"/>
  <c r="ER365"/>
  <c r="EQ365"/>
  <c r="EP365"/>
  <c r="EO365"/>
  <c r="EN365"/>
  <c r="EM365"/>
  <c r="EK365"/>
  <c r="EL365" s="1"/>
  <c r="EI365"/>
  <c r="EH365"/>
  <c r="EG365"/>
  <c r="EF365"/>
  <c r="EE365"/>
  <c r="ED365"/>
  <c r="EC365"/>
  <c r="EB365"/>
  <c r="EA365"/>
  <c r="DY365"/>
  <c r="DZ365" s="1"/>
  <c r="DM365"/>
  <c r="DN365" s="1"/>
  <c r="DA365"/>
  <c r="DB365" s="1"/>
  <c r="CY365"/>
  <c r="CX365"/>
  <c r="CW365"/>
  <c r="CV365"/>
  <c r="CU365"/>
  <c r="CT365"/>
  <c r="CS365"/>
  <c r="CR365"/>
  <c r="CQ365"/>
  <c r="CO365"/>
  <c r="CP365" s="1"/>
  <c r="CM365"/>
  <c r="CL365"/>
  <c r="CK365"/>
  <c r="CJ365"/>
  <c r="CI365"/>
  <c r="CH365"/>
  <c r="CG365"/>
  <c r="CF365"/>
  <c r="CE365"/>
  <c r="CC365"/>
  <c r="CD365" s="1"/>
  <c r="BD365"/>
  <c r="BC365"/>
  <c r="BB365"/>
  <c r="BA365"/>
  <c r="AZ365"/>
  <c r="AY365"/>
  <c r="AX365"/>
  <c r="AW365"/>
  <c r="AV365"/>
  <c r="AU365"/>
  <c r="AT365"/>
  <c r="Q365"/>
  <c r="P365"/>
  <c r="C365"/>
  <c r="FI364"/>
  <c r="FJ364" s="1"/>
  <c r="EW364"/>
  <c r="EX364" s="1"/>
  <c r="EU364"/>
  <c r="ET364"/>
  <c r="ES364"/>
  <c r="ER364"/>
  <c r="EQ364"/>
  <c r="EP364"/>
  <c r="EO364"/>
  <c r="EN364"/>
  <c r="EM364"/>
  <c r="EK364"/>
  <c r="EL364" s="1"/>
  <c r="EI364"/>
  <c r="EH364"/>
  <c r="EG364"/>
  <c r="EF364"/>
  <c r="EE364"/>
  <c r="ED364"/>
  <c r="EC364"/>
  <c r="EB364"/>
  <c r="EA364"/>
  <c r="DY364"/>
  <c r="DZ364" s="1"/>
  <c r="DM364"/>
  <c r="DA364"/>
  <c r="DB364" s="1"/>
  <c r="CY364"/>
  <c r="CX364"/>
  <c r="CW364"/>
  <c r="CV364"/>
  <c r="CU364"/>
  <c r="CT364"/>
  <c r="CS364"/>
  <c r="CR364"/>
  <c r="CQ364"/>
  <c r="CO364"/>
  <c r="CP364" s="1"/>
  <c r="CM364"/>
  <c r="CL364"/>
  <c r="CK364"/>
  <c r="CJ364"/>
  <c r="CI364"/>
  <c r="CH364"/>
  <c r="CG364"/>
  <c r="CF364"/>
  <c r="CE364"/>
  <c r="CC364"/>
  <c r="CD364" s="1"/>
  <c r="BD364"/>
  <c r="BC364"/>
  <c r="BB364"/>
  <c r="BA364"/>
  <c r="AZ364"/>
  <c r="AY364"/>
  <c r="AX364"/>
  <c r="AW364"/>
  <c r="AV364"/>
  <c r="AU364"/>
  <c r="AT364"/>
  <c r="Q364"/>
  <c r="P364"/>
  <c r="C364"/>
  <c r="FI363"/>
  <c r="FJ363" s="1"/>
  <c r="N363" s="1"/>
  <c r="EW363"/>
  <c r="EX363" s="1"/>
  <c r="EU363"/>
  <c r="ET363"/>
  <c r="ES363"/>
  <c r="ER363"/>
  <c r="EQ363"/>
  <c r="EP363"/>
  <c r="EO363"/>
  <c r="EN363"/>
  <c r="EM363"/>
  <c r="EK363"/>
  <c r="EL363" s="1"/>
  <c r="EI363"/>
  <c r="EH363"/>
  <c r="EG363"/>
  <c r="EF363"/>
  <c r="EE363"/>
  <c r="ED363"/>
  <c r="EC363"/>
  <c r="EB363"/>
  <c r="EA363"/>
  <c r="DY363"/>
  <c r="DZ363" s="1"/>
  <c r="DM363"/>
  <c r="DA363"/>
  <c r="DB363" s="1"/>
  <c r="CY363"/>
  <c r="CX363"/>
  <c r="CW363"/>
  <c r="CV363"/>
  <c r="CU363"/>
  <c r="CT363"/>
  <c r="CS363"/>
  <c r="CR363"/>
  <c r="CQ363"/>
  <c r="CO363"/>
  <c r="CP363" s="1"/>
  <c r="CM363"/>
  <c r="CL363"/>
  <c r="CK363"/>
  <c r="CJ363"/>
  <c r="CI363"/>
  <c r="CH363"/>
  <c r="CG363"/>
  <c r="CF363"/>
  <c r="CE363"/>
  <c r="CC363"/>
  <c r="CD363" s="1"/>
  <c r="BD363"/>
  <c r="BC363"/>
  <c r="BB363"/>
  <c r="BA363"/>
  <c r="AZ363"/>
  <c r="AY363"/>
  <c r="AX363"/>
  <c r="AW363"/>
  <c r="AV363"/>
  <c r="AU363"/>
  <c r="AT363"/>
  <c r="Q363"/>
  <c r="P363"/>
  <c r="C363"/>
  <c r="FI362"/>
  <c r="FJ362" s="1"/>
  <c r="EW362"/>
  <c r="EU362"/>
  <c r="ET362"/>
  <c r="ES362"/>
  <c r="ER362"/>
  <c r="EQ362"/>
  <c r="EP362"/>
  <c r="EO362"/>
  <c r="EN362"/>
  <c r="EM362"/>
  <c r="EK362"/>
  <c r="EL362" s="1"/>
  <c r="EI362"/>
  <c r="EH362"/>
  <c r="EG362"/>
  <c r="EF362"/>
  <c r="EE362"/>
  <c r="ED362"/>
  <c r="EC362"/>
  <c r="EB362"/>
  <c r="EA362"/>
  <c r="DY362"/>
  <c r="DZ362" s="1"/>
  <c r="DM362"/>
  <c r="DN362" s="1"/>
  <c r="DA362"/>
  <c r="DB362" s="1"/>
  <c r="CY362"/>
  <c r="CX362"/>
  <c r="CW362"/>
  <c r="CV362"/>
  <c r="CU362"/>
  <c r="CT362"/>
  <c r="CS362"/>
  <c r="CR362"/>
  <c r="CQ362"/>
  <c r="CO362"/>
  <c r="CP362" s="1"/>
  <c r="CM362"/>
  <c r="CL362"/>
  <c r="CK362"/>
  <c r="CJ362"/>
  <c r="CI362"/>
  <c r="CH362"/>
  <c r="CG362"/>
  <c r="CF362"/>
  <c r="CE362"/>
  <c r="CC362"/>
  <c r="CD362" s="1"/>
  <c r="BD362"/>
  <c r="BC362"/>
  <c r="BB362"/>
  <c r="BA362"/>
  <c r="AZ362"/>
  <c r="AY362"/>
  <c r="AX362"/>
  <c r="AW362"/>
  <c r="AV362"/>
  <c r="AU362"/>
  <c r="AT362"/>
  <c r="Q362"/>
  <c r="P362"/>
  <c r="C362"/>
  <c r="FI361"/>
  <c r="FJ361" s="1"/>
  <c r="EW361"/>
  <c r="EU361"/>
  <c r="ET361"/>
  <c r="ES361"/>
  <c r="ER361"/>
  <c r="EQ361"/>
  <c r="EP361"/>
  <c r="EO361"/>
  <c r="EN361"/>
  <c r="EM361"/>
  <c r="EK361"/>
  <c r="EL361" s="1"/>
  <c r="EI361"/>
  <c r="EH361"/>
  <c r="EG361"/>
  <c r="EF361"/>
  <c r="EE361"/>
  <c r="ED361"/>
  <c r="EC361"/>
  <c r="EB361"/>
  <c r="EA361"/>
  <c r="DY361"/>
  <c r="DZ361" s="1"/>
  <c r="DM361"/>
  <c r="DN361" s="1"/>
  <c r="DA361"/>
  <c r="DB361" s="1"/>
  <c r="CY361"/>
  <c r="CX361"/>
  <c r="CW361"/>
  <c r="CV361"/>
  <c r="CU361"/>
  <c r="CT361"/>
  <c r="CS361"/>
  <c r="CR361"/>
  <c r="CQ361"/>
  <c r="CO361"/>
  <c r="CP361" s="1"/>
  <c r="CM361"/>
  <c r="CL361"/>
  <c r="CK361"/>
  <c r="CJ361"/>
  <c r="CI361"/>
  <c r="CH361"/>
  <c r="CG361"/>
  <c r="CF361"/>
  <c r="CE361"/>
  <c r="CC361"/>
  <c r="CD361" s="1"/>
  <c r="BD361"/>
  <c r="BC361"/>
  <c r="BB361"/>
  <c r="BA361"/>
  <c r="AZ361"/>
  <c r="AY361"/>
  <c r="AX361"/>
  <c r="AW361"/>
  <c r="AV361"/>
  <c r="AU361"/>
  <c r="AT361"/>
  <c r="Q361"/>
  <c r="P361"/>
  <c r="C361"/>
  <c r="FI360"/>
  <c r="FJ360" s="1"/>
  <c r="EW360"/>
  <c r="EX360" s="1"/>
  <c r="EU360"/>
  <c r="ET360"/>
  <c r="ES360"/>
  <c r="ER360"/>
  <c r="EQ360"/>
  <c r="EP360"/>
  <c r="EO360"/>
  <c r="EN360"/>
  <c r="EM360"/>
  <c r="EK360"/>
  <c r="EL360" s="1"/>
  <c r="EI360"/>
  <c r="EH360"/>
  <c r="EG360"/>
  <c r="EF360"/>
  <c r="EE360"/>
  <c r="ED360"/>
  <c r="EC360"/>
  <c r="EB360"/>
  <c r="EA360"/>
  <c r="DY360"/>
  <c r="DZ360" s="1"/>
  <c r="DM360"/>
  <c r="DA360"/>
  <c r="DB360" s="1"/>
  <c r="CY360"/>
  <c r="CX360"/>
  <c r="CW360"/>
  <c r="CV360"/>
  <c r="CU360"/>
  <c r="CT360"/>
  <c r="CS360"/>
  <c r="CR360"/>
  <c r="CQ360"/>
  <c r="CO360"/>
  <c r="CP360" s="1"/>
  <c r="CM360"/>
  <c r="CL360"/>
  <c r="CK360"/>
  <c r="CJ360"/>
  <c r="CI360"/>
  <c r="CH360"/>
  <c r="CG360"/>
  <c r="CF360"/>
  <c r="CE360"/>
  <c r="CC360"/>
  <c r="CD360" s="1"/>
  <c r="BD360"/>
  <c r="BC360"/>
  <c r="BB360"/>
  <c r="BA360"/>
  <c r="AZ360"/>
  <c r="AY360"/>
  <c r="AX360"/>
  <c r="AW360"/>
  <c r="AV360"/>
  <c r="AU360"/>
  <c r="AT360"/>
  <c r="Q360"/>
  <c r="P360"/>
  <c r="C360"/>
  <c r="FI359"/>
  <c r="FJ359" s="1"/>
  <c r="N359" s="1"/>
  <c r="EW359"/>
  <c r="EX359" s="1"/>
  <c r="EU359"/>
  <c r="ET359"/>
  <c r="ES359"/>
  <c r="ER359"/>
  <c r="EQ359"/>
  <c r="EP359"/>
  <c r="EO359"/>
  <c r="EN359"/>
  <c r="EM359"/>
  <c r="EK359"/>
  <c r="EL359" s="1"/>
  <c r="EI359"/>
  <c r="EH359"/>
  <c r="EG359"/>
  <c r="EF359"/>
  <c r="EE359"/>
  <c r="ED359"/>
  <c r="EC359"/>
  <c r="EB359"/>
  <c r="EA359"/>
  <c r="DY359"/>
  <c r="DZ359" s="1"/>
  <c r="DM359"/>
  <c r="DA359"/>
  <c r="DB359" s="1"/>
  <c r="CY359"/>
  <c r="CX359"/>
  <c r="CW359"/>
  <c r="CV359"/>
  <c r="CU359"/>
  <c r="CT359"/>
  <c r="CS359"/>
  <c r="CR359"/>
  <c r="CQ359"/>
  <c r="CO359"/>
  <c r="CP359" s="1"/>
  <c r="CM359"/>
  <c r="CL359"/>
  <c r="CK359"/>
  <c r="CJ359"/>
  <c r="CI359"/>
  <c r="CH359"/>
  <c r="CG359"/>
  <c r="CF359"/>
  <c r="CE359"/>
  <c r="CC359"/>
  <c r="CD359" s="1"/>
  <c r="BD359"/>
  <c r="BC359"/>
  <c r="BB359"/>
  <c r="BA359"/>
  <c r="AZ359"/>
  <c r="AY359"/>
  <c r="AX359"/>
  <c r="AW359"/>
  <c r="AV359"/>
  <c r="AU359"/>
  <c r="AT359"/>
  <c r="Q359"/>
  <c r="P359"/>
  <c r="C359"/>
  <c r="FI358"/>
  <c r="FJ358" s="1"/>
  <c r="EW358"/>
  <c r="EX358" s="1"/>
  <c r="EU358"/>
  <c r="ET358"/>
  <c r="ES358"/>
  <c r="ER358"/>
  <c r="EQ358"/>
  <c r="EP358"/>
  <c r="EO358"/>
  <c r="EN358"/>
  <c r="EM358"/>
  <c r="EK358"/>
  <c r="EL358" s="1"/>
  <c r="EI358"/>
  <c r="EH358"/>
  <c r="EG358"/>
  <c r="EF358"/>
  <c r="EE358"/>
  <c r="ED358"/>
  <c r="EC358"/>
  <c r="EB358"/>
  <c r="EA358"/>
  <c r="DY358"/>
  <c r="DZ358" s="1"/>
  <c r="DM358"/>
  <c r="DN358" s="1"/>
  <c r="DA358"/>
  <c r="DB358" s="1"/>
  <c r="CY358"/>
  <c r="CX358"/>
  <c r="CW358"/>
  <c r="CV358"/>
  <c r="CU358"/>
  <c r="CT358"/>
  <c r="CS358"/>
  <c r="CR358"/>
  <c r="CQ358"/>
  <c r="CO358"/>
  <c r="CP358" s="1"/>
  <c r="CM358"/>
  <c r="CL358"/>
  <c r="CK358"/>
  <c r="CJ358"/>
  <c r="CI358"/>
  <c r="CH358"/>
  <c r="CG358"/>
  <c r="CF358"/>
  <c r="CE358"/>
  <c r="CC358"/>
  <c r="CD358" s="1"/>
  <c r="BD358"/>
  <c r="BC358"/>
  <c r="BB358"/>
  <c r="BA358"/>
  <c r="AZ358"/>
  <c r="AY358"/>
  <c r="AX358"/>
  <c r="AW358"/>
  <c r="AV358"/>
  <c r="AU358"/>
  <c r="AT358"/>
  <c r="Q358"/>
  <c r="P358"/>
  <c r="C358"/>
  <c r="FI357"/>
  <c r="FJ357" s="1"/>
  <c r="EW357"/>
  <c r="EU357"/>
  <c r="ET357"/>
  <c r="ES357"/>
  <c r="ER357"/>
  <c r="EQ357"/>
  <c r="EP357"/>
  <c r="EO357"/>
  <c r="EN357"/>
  <c r="EM357"/>
  <c r="EK357"/>
  <c r="EL357" s="1"/>
  <c r="EI357"/>
  <c r="EH357"/>
  <c r="EG357"/>
  <c r="EF357"/>
  <c r="EE357"/>
  <c r="ED357"/>
  <c r="EC357"/>
  <c r="EB357"/>
  <c r="EA357"/>
  <c r="DY357"/>
  <c r="DZ357" s="1"/>
  <c r="DM357"/>
  <c r="DA357"/>
  <c r="DB357" s="1"/>
  <c r="CY357"/>
  <c r="CX357"/>
  <c r="CW357"/>
  <c r="CV357"/>
  <c r="CU357"/>
  <c r="CT357"/>
  <c r="CS357"/>
  <c r="CR357"/>
  <c r="CQ357"/>
  <c r="CO357"/>
  <c r="CP357" s="1"/>
  <c r="CM357"/>
  <c r="CL357"/>
  <c r="CK357"/>
  <c r="CJ357"/>
  <c r="CI357"/>
  <c r="CH357"/>
  <c r="CG357"/>
  <c r="CF357"/>
  <c r="CE357"/>
  <c r="CC357"/>
  <c r="CD357" s="1"/>
  <c r="BD357"/>
  <c r="BC357"/>
  <c r="BB357"/>
  <c r="BA357"/>
  <c r="AZ357"/>
  <c r="AY357"/>
  <c r="AX357"/>
  <c r="AW357"/>
  <c r="AV357"/>
  <c r="AU357"/>
  <c r="AT357"/>
  <c r="Q357"/>
  <c r="P357"/>
  <c r="C357"/>
  <c r="FI356"/>
  <c r="FJ356" s="1"/>
  <c r="EW356"/>
  <c r="EX356" s="1"/>
  <c r="EU356"/>
  <c r="ET356"/>
  <c r="ES356"/>
  <c r="ER356"/>
  <c r="EQ356"/>
  <c r="EP356"/>
  <c r="EO356"/>
  <c r="EN356"/>
  <c r="EM356"/>
  <c r="EK356"/>
  <c r="EL356" s="1"/>
  <c r="EI356"/>
  <c r="EH356"/>
  <c r="EG356"/>
  <c r="EF356"/>
  <c r="EE356"/>
  <c r="ED356"/>
  <c r="EC356"/>
  <c r="EB356"/>
  <c r="EA356"/>
  <c r="DY356"/>
  <c r="DZ356" s="1"/>
  <c r="DM356"/>
  <c r="DA356"/>
  <c r="DB356" s="1"/>
  <c r="CY356"/>
  <c r="CX356"/>
  <c r="CW356"/>
  <c r="CV356"/>
  <c r="CU356"/>
  <c r="CT356"/>
  <c r="CS356"/>
  <c r="CR356"/>
  <c r="CQ356"/>
  <c r="CO356"/>
  <c r="CP356" s="1"/>
  <c r="CM356"/>
  <c r="CL356"/>
  <c r="CK356"/>
  <c r="CJ356"/>
  <c r="CI356"/>
  <c r="CH356"/>
  <c r="CG356"/>
  <c r="CF356"/>
  <c r="CE356"/>
  <c r="CC356"/>
  <c r="CD356" s="1"/>
  <c r="BD356"/>
  <c r="BC356"/>
  <c r="BB356"/>
  <c r="BA356"/>
  <c r="AZ356"/>
  <c r="AY356"/>
  <c r="AX356"/>
  <c r="AW356"/>
  <c r="AV356"/>
  <c r="AU356"/>
  <c r="AT356"/>
  <c r="Q356"/>
  <c r="P356"/>
  <c r="C356"/>
  <c r="FI355"/>
  <c r="FJ355" s="1"/>
  <c r="N355" s="1"/>
  <c r="EW355"/>
  <c r="EX355" s="1"/>
  <c r="EU355"/>
  <c r="ET355"/>
  <c r="ES355"/>
  <c r="ER355"/>
  <c r="EQ355"/>
  <c r="EP355"/>
  <c r="EO355"/>
  <c r="EN355"/>
  <c r="EM355"/>
  <c r="EK355"/>
  <c r="EL355" s="1"/>
  <c r="EI355"/>
  <c r="EH355"/>
  <c r="EG355"/>
  <c r="EF355"/>
  <c r="EE355"/>
  <c r="ED355"/>
  <c r="EC355"/>
  <c r="EB355"/>
  <c r="EA355"/>
  <c r="DY355"/>
  <c r="DZ355" s="1"/>
  <c r="DM355"/>
  <c r="DA355"/>
  <c r="DB355" s="1"/>
  <c r="CY355"/>
  <c r="CX355"/>
  <c r="CW355"/>
  <c r="CV355"/>
  <c r="CU355"/>
  <c r="CT355"/>
  <c r="CS355"/>
  <c r="CR355"/>
  <c r="CQ355"/>
  <c r="CO355"/>
  <c r="CP355" s="1"/>
  <c r="CM355"/>
  <c r="CL355"/>
  <c r="CK355"/>
  <c r="CJ355"/>
  <c r="CI355"/>
  <c r="CH355"/>
  <c r="CG355"/>
  <c r="CF355"/>
  <c r="CE355"/>
  <c r="CC355"/>
  <c r="CD355" s="1"/>
  <c r="BD355"/>
  <c r="BC355"/>
  <c r="BB355"/>
  <c r="BA355"/>
  <c r="AZ355"/>
  <c r="AY355"/>
  <c r="AX355"/>
  <c r="AW355"/>
  <c r="AV355"/>
  <c r="AU355"/>
  <c r="AT355"/>
  <c r="Q355"/>
  <c r="P355"/>
  <c r="C355"/>
  <c r="FI354"/>
  <c r="FJ354" s="1"/>
  <c r="EW354"/>
  <c r="EU354"/>
  <c r="ET354"/>
  <c r="ES354"/>
  <c r="ER354"/>
  <c r="EQ354"/>
  <c r="EP354"/>
  <c r="EO354"/>
  <c r="EN354"/>
  <c r="EM354"/>
  <c r="EK354"/>
  <c r="EL354" s="1"/>
  <c r="EI354"/>
  <c r="EH354"/>
  <c r="EG354"/>
  <c r="EF354"/>
  <c r="EE354"/>
  <c r="ED354"/>
  <c r="EC354"/>
  <c r="EB354"/>
  <c r="EA354"/>
  <c r="DY354"/>
  <c r="DZ354" s="1"/>
  <c r="DM354"/>
  <c r="DN354" s="1"/>
  <c r="DA354"/>
  <c r="DB354" s="1"/>
  <c r="CY354"/>
  <c r="CX354"/>
  <c r="CW354"/>
  <c r="CV354"/>
  <c r="CU354"/>
  <c r="CT354"/>
  <c r="CS354"/>
  <c r="CR354"/>
  <c r="CQ354"/>
  <c r="CO354"/>
  <c r="CP354" s="1"/>
  <c r="CM354"/>
  <c r="CL354"/>
  <c r="CK354"/>
  <c r="CJ354"/>
  <c r="CI354"/>
  <c r="CH354"/>
  <c r="CG354"/>
  <c r="CF354"/>
  <c r="CE354"/>
  <c r="CC354"/>
  <c r="CD354" s="1"/>
  <c r="BD354"/>
  <c r="BC354"/>
  <c r="BB354"/>
  <c r="BA354"/>
  <c r="AZ354"/>
  <c r="AY354"/>
  <c r="AX354"/>
  <c r="AW354"/>
  <c r="AV354"/>
  <c r="AU354"/>
  <c r="AT354"/>
  <c r="Q354"/>
  <c r="P354"/>
  <c r="C354"/>
  <c r="FI353"/>
  <c r="EW353"/>
  <c r="EU353"/>
  <c r="ET353"/>
  <c r="ES353"/>
  <c r="ER353"/>
  <c r="EQ353"/>
  <c r="EP353"/>
  <c r="EO353"/>
  <c r="EN353"/>
  <c r="EM353"/>
  <c r="EK353"/>
  <c r="EL353" s="1"/>
  <c r="EI353"/>
  <c r="EH353"/>
  <c r="EG353"/>
  <c r="EF353"/>
  <c r="EE353"/>
  <c r="ED353"/>
  <c r="EC353"/>
  <c r="EB353"/>
  <c r="EA353"/>
  <c r="DY353"/>
  <c r="DZ353" s="1"/>
  <c r="DM353"/>
  <c r="DN353" s="1"/>
  <c r="DA353"/>
  <c r="DB353" s="1"/>
  <c r="CY353"/>
  <c r="CX353"/>
  <c r="CW353"/>
  <c r="CV353"/>
  <c r="CU353"/>
  <c r="CT353"/>
  <c r="CS353"/>
  <c r="CR353"/>
  <c r="CQ353"/>
  <c r="CO353"/>
  <c r="CP353" s="1"/>
  <c r="CM353"/>
  <c r="CL353"/>
  <c r="CK353"/>
  <c r="CJ353"/>
  <c r="CI353"/>
  <c r="CH353"/>
  <c r="CG353"/>
  <c r="CF353"/>
  <c r="CE353"/>
  <c r="CC353"/>
  <c r="CD353" s="1"/>
  <c r="BD353"/>
  <c r="BC353"/>
  <c r="BB353"/>
  <c r="BA353"/>
  <c r="AZ353"/>
  <c r="AY353"/>
  <c r="AX353"/>
  <c r="AW353"/>
  <c r="AV353"/>
  <c r="AU353"/>
  <c r="AT353"/>
  <c r="Q353"/>
  <c r="P353"/>
  <c r="C353"/>
  <c r="FI352"/>
  <c r="FJ352" s="1"/>
  <c r="EW352"/>
  <c r="EX352" s="1"/>
  <c r="EU352"/>
  <c r="ET352"/>
  <c r="ES352"/>
  <c r="ER352"/>
  <c r="EQ352"/>
  <c r="EP352"/>
  <c r="EO352"/>
  <c r="EN352"/>
  <c r="EM352"/>
  <c r="EK352"/>
  <c r="EL352" s="1"/>
  <c r="EI352"/>
  <c r="EH352"/>
  <c r="EG352"/>
  <c r="EF352"/>
  <c r="EE352"/>
  <c r="ED352"/>
  <c r="EC352"/>
  <c r="EB352"/>
  <c r="EA352"/>
  <c r="DY352"/>
  <c r="DZ352" s="1"/>
  <c r="DM352"/>
  <c r="DA352"/>
  <c r="DB352" s="1"/>
  <c r="CY352"/>
  <c r="CX352"/>
  <c r="CW352"/>
  <c r="CV352"/>
  <c r="CU352"/>
  <c r="CT352"/>
  <c r="CS352"/>
  <c r="CR352"/>
  <c r="CQ352"/>
  <c r="CO352"/>
  <c r="CP352" s="1"/>
  <c r="CM352"/>
  <c r="CL352"/>
  <c r="CK352"/>
  <c r="CJ352"/>
  <c r="CI352"/>
  <c r="CH352"/>
  <c r="CG352"/>
  <c r="CF352"/>
  <c r="CE352"/>
  <c r="CC352"/>
  <c r="CD352" s="1"/>
  <c r="BD352"/>
  <c r="BC352"/>
  <c r="BB352"/>
  <c r="BA352"/>
  <c r="AZ352"/>
  <c r="AY352"/>
  <c r="AX352"/>
  <c r="AW352"/>
  <c r="AV352"/>
  <c r="AU352"/>
  <c r="AT352"/>
  <c r="Q352"/>
  <c r="P352"/>
  <c r="C352"/>
  <c r="FI351"/>
  <c r="FJ351" s="1"/>
  <c r="N351" s="1"/>
  <c r="EW351"/>
  <c r="EX351" s="1"/>
  <c r="EU351"/>
  <c r="ET351"/>
  <c r="ES351"/>
  <c r="ER351"/>
  <c r="EQ351"/>
  <c r="EP351"/>
  <c r="EO351"/>
  <c r="EN351"/>
  <c r="EM351"/>
  <c r="EK351"/>
  <c r="EL351" s="1"/>
  <c r="EI351"/>
  <c r="EH351"/>
  <c r="EG351"/>
  <c r="EF351"/>
  <c r="EE351"/>
  <c r="ED351"/>
  <c r="EC351"/>
  <c r="EB351"/>
  <c r="EA351"/>
  <c r="DY351"/>
  <c r="DZ351" s="1"/>
  <c r="DM351"/>
  <c r="DA351"/>
  <c r="DB351" s="1"/>
  <c r="CY351"/>
  <c r="CX351"/>
  <c r="CW351"/>
  <c r="CV351"/>
  <c r="CU351"/>
  <c r="CT351"/>
  <c r="CS351"/>
  <c r="CR351"/>
  <c r="CQ351"/>
  <c r="CO351"/>
  <c r="CP351" s="1"/>
  <c r="CM351"/>
  <c r="CL351"/>
  <c r="CK351"/>
  <c r="CJ351"/>
  <c r="CI351"/>
  <c r="CH351"/>
  <c r="CG351"/>
  <c r="CF351"/>
  <c r="CE351"/>
  <c r="CC351"/>
  <c r="CD351" s="1"/>
  <c r="BD351"/>
  <c r="BC351"/>
  <c r="BB351"/>
  <c r="BA351"/>
  <c r="AZ351"/>
  <c r="AY351"/>
  <c r="AX351"/>
  <c r="AW351"/>
  <c r="AV351"/>
  <c r="AU351"/>
  <c r="AT351"/>
  <c r="Q351"/>
  <c r="P351"/>
  <c r="C351"/>
  <c r="FI350"/>
  <c r="FJ350" s="1"/>
  <c r="EW350"/>
  <c r="EU350"/>
  <c r="ET350"/>
  <c r="ES350"/>
  <c r="ER350"/>
  <c r="EQ350"/>
  <c r="EP350"/>
  <c r="EO350"/>
  <c r="EN350"/>
  <c r="EM350"/>
  <c r="EK350"/>
  <c r="EL350" s="1"/>
  <c r="EI350"/>
  <c r="EH350"/>
  <c r="EG350"/>
  <c r="EF350"/>
  <c r="EE350"/>
  <c r="ED350"/>
  <c r="EC350"/>
  <c r="EB350"/>
  <c r="EA350"/>
  <c r="DY350"/>
  <c r="DZ350" s="1"/>
  <c r="DM350"/>
  <c r="DN350" s="1"/>
  <c r="DA350"/>
  <c r="DB350" s="1"/>
  <c r="CY350"/>
  <c r="CX350"/>
  <c r="CW350"/>
  <c r="CV350"/>
  <c r="CU350"/>
  <c r="CT350"/>
  <c r="CS350"/>
  <c r="CR350"/>
  <c r="CQ350"/>
  <c r="CO350"/>
  <c r="CP350" s="1"/>
  <c r="CM350"/>
  <c r="CL350"/>
  <c r="CK350"/>
  <c r="CJ350"/>
  <c r="CI350"/>
  <c r="CH350"/>
  <c r="CG350"/>
  <c r="CF350"/>
  <c r="CE350"/>
  <c r="CC350"/>
  <c r="CD350" s="1"/>
  <c r="BD350"/>
  <c r="BC350"/>
  <c r="BB350"/>
  <c r="BA350"/>
  <c r="AZ350"/>
  <c r="AY350"/>
  <c r="AX350"/>
  <c r="AW350"/>
  <c r="AV350"/>
  <c r="AU350"/>
  <c r="AT350"/>
  <c r="Q350"/>
  <c r="P350"/>
  <c r="C350"/>
  <c r="FI349"/>
  <c r="FJ349" s="1"/>
  <c r="EW349"/>
  <c r="EU349"/>
  <c r="ET349"/>
  <c r="ES349"/>
  <c r="ER349"/>
  <c r="EQ349"/>
  <c r="EP349"/>
  <c r="EO349"/>
  <c r="EN349"/>
  <c r="EM349"/>
  <c r="EK349"/>
  <c r="EL349" s="1"/>
  <c r="EI349"/>
  <c r="EH349"/>
  <c r="EG349"/>
  <c r="EF349"/>
  <c r="EE349"/>
  <c r="ED349"/>
  <c r="EC349"/>
  <c r="EB349"/>
  <c r="EA349"/>
  <c r="DY349"/>
  <c r="DZ349" s="1"/>
  <c r="DM349"/>
  <c r="DA349"/>
  <c r="DB349" s="1"/>
  <c r="CY349"/>
  <c r="CX349"/>
  <c r="CW349"/>
  <c r="CV349"/>
  <c r="CU349"/>
  <c r="CT349"/>
  <c r="CS349"/>
  <c r="CR349"/>
  <c r="CQ349"/>
  <c r="CO349"/>
  <c r="CP349" s="1"/>
  <c r="CM349"/>
  <c r="CL349"/>
  <c r="CK349"/>
  <c r="CJ349"/>
  <c r="CI349"/>
  <c r="CH349"/>
  <c r="CG349"/>
  <c r="CF349"/>
  <c r="CE349"/>
  <c r="CC349"/>
  <c r="CD349" s="1"/>
  <c r="BD349"/>
  <c r="BC349"/>
  <c r="BB349"/>
  <c r="BA349"/>
  <c r="AZ349"/>
  <c r="AY349"/>
  <c r="AX349"/>
  <c r="AW349"/>
  <c r="AV349"/>
  <c r="AU349"/>
  <c r="AT349"/>
  <c r="Q349"/>
  <c r="P349"/>
  <c r="C349"/>
  <c r="FI348"/>
  <c r="FJ348" s="1"/>
  <c r="EW348"/>
  <c r="EU348"/>
  <c r="ET348"/>
  <c r="ES348"/>
  <c r="ER348"/>
  <c r="EQ348"/>
  <c r="EP348"/>
  <c r="EO348"/>
  <c r="EN348"/>
  <c r="EM348"/>
  <c r="EK348"/>
  <c r="EL348" s="1"/>
  <c r="EI348"/>
  <c r="EH348"/>
  <c r="EG348"/>
  <c r="EF348"/>
  <c r="EE348"/>
  <c r="ED348"/>
  <c r="EC348"/>
  <c r="EB348"/>
  <c r="EA348"/>
  <c r="DY348"/>
  <c r="DZ348" s="1"/>
  <c r="DM348"/>
  <c r="DA348"/>
  <c r="CY348"/>
  <c r="CX348"/>
  <c r="CW348"/>
  <c r="CV348"/>
  <c r="CU348"/>
  <c r="CT348"/>
  <c r="CS348"/>
  <c r="CR348"/>
  <c r="CQ348"/>
  <c r="CO348"/>
  <c r="CP348" s="1"/>
  <c r="CM348"/>
  <c r="CL348"/>
  <c r="CK348"/>
  <c r="CJ348"/>
  <c r="CI348"/>
  <c r="CH348"/>
  <c r="CG348"/>
  <c r="CF348"/>
  <c r="CE348"/>
  <c r="CC348"/>
  <c r="CD348" s="1"/>
  <c r="BD348"/>
  <c r="BC348"/>
  <c r="BB348"/>
  <c r="BA348"/>
  <c r="AZ348"/>
  <c r="AY348"/>
  <c r="AX348"/>
  <c r="AW348"/>
  <c r="AV348"/>
  <c r="AU348"/>
  <c r="AT348"/>
  <c r="Q348"/>
  <c r="P348"/>
  <c r="C348"/>
  <c r="EU347"/>
  <c r="ET347"/>
  <c r="ES347"/>
  <c r="ER347"/>
  <c r="EQ347"/>
  <c r="EP347"/>
  <c r="EO347"/>
  <c r="EN347"/>
  <c r="EM347"/>
  <c r="EI347"/>
  <c r="EH347"/>
  <c r="EG347"/>
  <c r="EF347"/>
  <c r="EE347"/>
  <c r="ED347"/>
  <c r="EC347"/>
  <c r="EB347"/>
  <c r="EA347"/>
  <c r="CY347"/>
  <c r="CX347"/>
  <c r="CW347"/>
  <c r="CV347"/>
  <c r="CU347"/>
  <c r="CT347"/>
  <c r="CS347"/>
  <c r="CR347"/>
  <c r="CQ347"/>
  <c r="CM347"/>
  <c r="CL347"/>
  <c r="CK347"/>
  <c r="CJ347"/>
  <c r="CI347"/>
  <c r="CH347"/>
  <c r="CG347"/>
  <c r="CF347"/>
  <c r="CE347"/>
  <c r="BD347"/>
  <c r="BC347"/>
  <c r="BB347"/>
  <c r="BA347"/>
  <c r="AZ347"/>
  <c r="AY347"/>
  <c r="AX347"/>
  <c r="AW347"/>
  <c r="AV347"/>
  <c r="AU347"/>
  <c r="AT347"/>
  <c r="Q347"/>
  <c r="P347"/>
  <c r="C347"/>
  <c r="EU346"/>
  <c r="ET346"/>
  <c r="ES346"/>
  <c r="ER346"/>
  <c r="EQ346"/>
  <c r="EP346"/>
  <c r="EO346"/>
  <c r="EN346"/>
  <c r="EM346"/>
  <c r="EI346"/>
  <c r="EH346"/>
  <c r="EG346"/>
  <c r="EF346"/>
  <c r="EE346"/>
  <c r="ED346"/>
  <c r="EC346"/>
  <c r="EB346"/>
  <c r="EA346"/>
  <c r="CY346"/>
  <c r="CX346"/>
  <c r="CW346"/>
  <c r="CV346"/>
  <c r="CU346"/>
  <c r="CT346"/>
  <c r="CS346"/>
  <c r="CR346"/>
  <c r="CQ346"/>
  <c r="CM346"/>
  <c r="CL346"/>
  <c r="CK346"/>
  <c r="CJ346"/>
  <c r="CI346"/>
  <c r="CH346"/>
  <c r="CG346"/>
  <c r="CF346"/>
  <c r="CE346"/>
  <c r="BD346"/>
  <c r="BC346"/>
  <c r="BB346"/>
  <c r="BA346"/>
  <c r="AZ346"/>
  <c r="AY346"/>
  <c r="AX346"/>
  <c r="AW346"/>
  <c r="AV346"/>
  <c r="AU346"/>
  <c r="AT346"/>
  <c r="Q346"/>
  <c r="P346"/>
  <c r="C346"/>
  <c r="EU345"/>
  <c r="ET345"/>
  <c r="ES345"/>
  <c r="ER345"/>
  <c r="EQ345"/>
  <c r="EP345"/>
  <c r="EO345"/>
  <c r="EN345"/>
  <c r="EM345"/>
  <c r="EK345" s="1"/>
  <c r="EL345" s="1"/>
  <c r="EI345"/>
  <c r="EH345"/>
  <c r="EG345"/>
  <c r="EF345"/>
  <c r="EE345"/>
  <c r="ED345"/>
  <c r="EC345"/>
  <c r="EB345"/>
  <c r="EA345"/>
  <c r="CY345"/>
  <c r="CX345"/>
  <c r="CW345"/>
  <c r="CV345"/>
  <c r="CU345"/>
  <c r="CT345"/>
  <c r="CS345"/>
  <c r="CR345"/>
  <c r="CQ345"/>
  <c r="CM345"/>
  <c r="CL345"/>
  <c r="CK345"/>
  <c r="CJ345"/>
  <c r="CI345"/>
  <c r="CH345"/>
  <c r="CG345"/>
  <c r="CF345"/>
  <c r="CE345"/>
  <c r="BD345"/>
  <c r="BC345"/>
  <c r="BB345"/>
  <c r="BA345"/>
  <c r="AZ345"/>
  <c r="AY345"/>
  <c r="AX345"/>
  <c r="AW345"/>
  <c r="AV345"/>
  <c r="AU345"/>
  <c r="AT345"/>
  <c r="Q345"/>
  <c r="P345"/>
  <c r="C345"/>
  <c r="EU344"/>
  <c r="ET344"/>
  <c r="ES344"/>
  <c r="ER344"/>
  <c r="EQ344"/>
  <c r="EP344"/>
  <c r="EO344"/>
  <c r="EN344"/>
  <c r="EM344"/>
  <c r="EI344"/>
  <c r="EH344"/>
  <c r="EG344"/>
  <c r="EF344"/>
  <c r="EE344"/>
  <c r="ED344"/>
  <c r="EC344"/>
  <c r="EB344"/>
  <c r="EA344"/>
  <c r="CY344"/>
  <c r="CX344"/>
  <c r="CW344"/>
  <c r="CV344"/>
  <c r="CU344"/>
  <c r="CT344"/>
  <c r="CS344"/>
  <c r="CR344"/>
  <c r="CQ344"/>
  <c r="CM344"/>
  <c r="CL344"/>
  <c r="CK344"/>
  <c r="CJ344"/>
  <c r="CI344"/>
  <c r="CH344"/>
  <c r="CG344"/>
  <c r="CF344"/>
  <c r="CE344"/>
  <c r="BD344"/>
  <c r="BC344"/>
  <c r="BB344"/>
  <c r="BA344"/>
  <c r="AZ344"/>
  <c r="AY344"/>
  <c r="AX344"/>
  <c r="AW344"/>
  <c r="AV344"/>
  <c r="AU344"/>
  <c r="AT344"/>
  <c r="Q344"/>
  <c r="P344"/>
  <c r="C344"/>
  <c r="EU343"/>
  <c r="ET343"/>
  <c r="ES343"/>
  <c r="ER343"/>
  <c r="EQ343"/>
  <c r="EP343"/>
  <c r="EO343"/>
  <c r="EN343"/>
  <c r="EM343"/>
  <c r="EI343"/>
  <c r="EH343"/>
  <c r="EG343"/>
  <c r="EF343"/>
  <c r="EE343"/>
  <c r="ED343"/>
  <c r="EC343"/>
  <c r="EB343"/>
  <c r="EA343"/>
  <c r="CY343"/>
  <c r="CX343"/>
  <c r="CW343"/>
  <c r="CV343"/>
  <c r="CU343"/>
  <c r="CT343"/>
  <c r="CS343"/>
  <c r="CR343"/>
  <c r="CQ343"/>
  <c r="CO343" s="1"/>
  <c r="CP343" s="1"/>
  <c r="CM343"/>
  <c r="CL343"/>
  <c r="CK343"/>
  <c r="CJ343"/>
  <c r="CI343"/>
  <c r="CH343"/>
  <c r="CG343"/>
  <c r="CF343"/>
  <c r="CE343"/>
  <c r="BD343"/>
  <c r="BC343"/>
  <c r="BB343"/>
  <c r="BA343"/>
  <c r="AZ343"/>
  <c r="AY343"/>
  <c r="AX343"/>
  <c r="AW343"/>
  <c r="AV343"/>
  <c r="AU343"/>
  <c r="AT343"/>
  <c r="Q343"/>
  <c r="P343"/>
  <c r="C343"/>
  <c r="EU342"/>
  <c r="ET342"/>
  <c r="ES342"/>
  <c r="ER342"/>
  <c r="EQ342"/>
  <c r="EP342"/>
  <c r="EO342"/>
  <c r="EN342"/>
  <c r="EM342"/>
  <c r="EI342"/>
  <c r="EH342"/>
  <c r="EG342"/>
  <c r="EF342"/>
  <c r="EE342"/>
  <c r="ED342"/>
  <c r="EC342"/>
  <c r="EB342"/>
  <c r="EA342"/>
  <c r="CY342"/>
  <c r="CX342"/>
  <c r="CW342"/>
  <c r="CV342"/>
  <c r="CU342"/>
  <c r="CT342"/>
  <c r="CS342"/>
  <c r="CR342"/>
  <c r="CQ342"/>
  <c r="CM342"/>
  <c r="CL342"/>
  <c r="CK342"/>
  <c r="CJ342"/>
  <c r="CI342"/>
  <c r="CH342"/>
  <c r="CG342"/>
  <c r="CF342"/>
  <c r="CE342"/>
  <c r="CC342" s="1"/>
  <c r="CD342" s="1"/>
  <c r="BD342"/>
  <c r="BC342"/>
  <c r="BB342"/>
  <c r="BA342"/>
  <c r="AZ342"/>
  <c r="AY342"/>
  <c r="AX342"/>
  <c r="AW342"/>
  <c r="AV342"/>
  <c r="AU342"/>
  <c r="AT342"/>
  <c r="Q342"/>
  <c r="P342"/>
  <c r="C342"/>
  <c r="EU341"/>
  <c r="ET341"/>
  <c r="ES341"/>
  <c r="ER341"/>
  <c r="EQ341"/>
  <c r="EP341"/>
  <c r="EO341"/>
  <c r="EN341"/>
  <c r="EM341"/>
  <c r="EK341" s="1"/>
  <c r="EL341" s="1"/>
  <c r="EI341"/>
  <c r="EH341"/>
  <c r="EG341"/>
  <c r="EF341"/>
  <c r="EE341"/>
  <c r="ED341"/>
  <c r="EC341"/>
  <c r="EB341"/>
  <c r="EA341"/>
  <c r="CY341"/>
  <c r="CX341"/>
  <c r="CW341"/>
  <c r="CV341"/>
  <c r="CU341"/>
  <c r="CT341"/>
  <c r="CS341"/>
  <c r="CR341"/>
  <c r="CQ341"/>
  <c r="CM341"/>
  <c r="CL341"/>
  <c r="CK341"/>
  <c r="CJ341"/>
  <c r="CI341"/>
  <c r="CH341"/>
  <c r="CG341"/>
  <c r="CF341"/>
  <c r="CE341"/>
  <c r="BD341"/>
  <c r="BC341"/>
  <c r="BB341"/>
  <c r="BA341"/>
  <c r="AZ341"/>
  <c r="AY341"/>
  <c r="AX341"/>
  <c r="AW341"/>
  <c r="AV341"/>
  <c r="AU341"/>
  <c r="AT341"/>
  <c r="Q341"/>
  <c r="P341"/>
  <c r="C341"/>
  <c r="EU340"/>
  <c r="ET340"/>
  <c r="ES340"/>
  <c r="ER340"/>
  <c r="EQ340"/>
  <c r="EP340"/>
  <c r="EO340"/>
  <c r="EN340"/>
  <c r="EM340"/>
  <c r="EI340"/>
  <c r="EH340"/>
  <c r="EG340"/>
  <c r="EF340"/>
  <c r="EE340"/>
  <c r="ED340"/>
  <c r="EC340"/>
  <c r="EB340"/>
  <c r="EA340"/>
  <c r="CY340"/>
  <c r="CX340"/>
  <c r="CW340"/>
  <c r="CV340"/>
  <c r="CU340"/>
  <c r="CT340"/>
  <c r="CS340"/>
  <c r="CR340"/>
  <c r="CQ340"/>
  <c r="CM340"/>
  <c r="CL340"/>
  <c r="CK340"/>
  <c r="CJ340"/>
  <c r="CI340"/>
  <c r="CH340"/>
  <c r="CG340"/>
  <c r="CF340"/>
  <c r="CE340"/>
  <c r="BD340"/>
  <c r="BC340"/>
  <c r="BB340"/>
  <c r="BA340"/>
  <c r="AZ340"/>
  <c r="AY340"/>
  <c r="AX340"/>
  <c r="AW340"/>
  <c r="AV340"/>
  <c r="AU340"/>
  <c r="AT340"/>
  <c r="Q340"/>
  <c r="P340"/>
  <c r="C340"/>
  <c r="EU339"/>
  <c r="ET339"/>
  <c r="ES339"/>
  <c r="ER339"/>
  <c r="EQ339"/>
  <c r="EP339"/>
  <c r="EO339"/>
  <c r="EN339"/>
  <c r="EM339"/>
  <c r="EI339"/>
  <c r="EH339"/>
  <c r="EG339"/>
  <c r="EF339"/>
  <c r="EE339"/>
  <c r="ED339"/>
  <c r="EC339"/>
  <c r="EB339"/>
  <c r="EA339"/>
  <c r="CY339"/>
  <c r="CX339"/>
  <c r="CW339"/>
  <c r="CV339"/>
  <c r="CU339"/>
  <c r="CT339"/>
  <c r="CS339"/>
  <c r="CR339"/>
  <c r="CQ339"/>
  <c r="CO339" s="1"/>
  <c r="CP339" s="1"/>
  <c r="CM339"/>
  <c r="CL339"/>
  <c r="CK339"/>
  <c r="CJ339"/>
  <c r="CI339"/>
  <c r="CH339"/>
  <c r="CG339"/>
  <c r="CF339"/>
  <c r="CE339"/>
  <c r="BD339"/>
  <c r="BC339"/>
  <c r="BB339"/>
  <c r="BA339"/>
  <c r="AZ339"/>
  <c r="AY339"/>
  <c r="AX339"/>
  <c r="AW339"/>
  <c r="AV339"/>
  <c r="AU339"/>
  <c r="AT339"/>
  <c r="Q339"/>
  <c r="P339"/>
  <c r="C339"/>
  <c r="EU338"/>
  <c r="ET338"/>
  <c r="ES338"/>
  <c r="ER338"/>
  <c r="EQ338"/>
  <c r="EP338"/>
  <c r="EO338"/>
  <c r="EN338"/>
  <c r="EM338"/>
  <c r="EI338"/>
  <c r="EH338"/>
  <c r="EG338"/>
  <c r="EF338"/>
  <c r="EE338"/>
  <c r="ED338"/>
  <c r="EC338"/>
  <c r="EB338"/>
  <c r="EA338"/>
  <c r="CY338"/>
  <c r="CX338"/>
  <c r="CW338"/>
  <c r="CV338"/>
  <c r="CU338"/>
  <c r="CT338"/>
  <c r="CS338"/>
  <c r="CR338"/>
  <c r="CQ338"/>
  <c r="CM338"/>
  <c r="CL338"/>
  <c r="CK338"/>
  <c r="CJ338"/>
  <c r="CI338"/>
  <c r="CH338"/>
  <c r="CG338"/>
  <c r="CF338"/>
  <c r="CE338"/>
  <c r="BD338"/>
  <c r="BC338"/>
  <c r="BB338"/>
  <c r="BA338"/>
  <c r="AZ338"/>
  <c r="AY338"/>
  <c r="AX338"/>
  <c r="AW338"/>
  <c r="AV338"/>
  <c r="AU338"/>
  <c r="AT338"/>
  <c r="Q338"/>
  <c r="P338"/>
  <c r="C338"/>
  <c r="EU337"/>
  <c r="ET337"/>
  <c r="ES337"/>
  <c r="ER337"/>
  <c r="EQ337"/>
  <c r="EP337"/>
  <c r="EO337"/>
  <c r="EN337"/>
  <c r="EM337"/>
  <c r="EI337"/>
  <c r="EH337"/>
  <c r="EG337"/>
  <c r="EF337"/>
  <c r="EE337"/>
  <c r="ED337"/>
  <c r="EC337"/>
  <c r="EB337"/>
  <c r="EA337"/>
  <c r="CY337"/>
  <c r="CX337"/>
  <c r="CW337"/>
  <c r="CV337"/>
  <c r="CU337"/>
  <c r="CT337"/>
  <c r="CS337"/>
  <c r="CR337"/>
  <c r="CQ337"/>
  <c r="CM337"/>
  <c r="CL337"/>
  <c r="CK337"/>
  <c r="CJ337"/>
  <c r="CI337"/>
  <c r="CH337"/>
  <c r="CG337"/>
  <c r="CF337"/>
  <c r="CE337"/>
  <c r="BD337"/>
  <c r="BC337"/>
  <c r="BB337"/>
  <c r="BA337"/>
  <c r="AZ337"/>
  <c r="AY337"/>
  <c r="AX337"/>
  <c r="AW337"/>
  <c r="AV337"/>
  <c r="AU337"/>
  <c r="AT337"/>
  <c r="Q337"/>
  <c r="P337"/>
  <c r="C337"/>
  <c r="EU336"/>
  <c r="ET336"/>
  <c r="ES336"/>
  <c r="ER336"/>
  <c r="EQ336"/>
  <c r="EP336"/>
  <c r="EO336"/>
  <c r="EN336"/>
  <c r="EM336"/>
  <c r="EI336"/>
  <c r="EH336"/>
  <c r="EG336"/>
  <c r="EF336"/>
  <c r="EE336"/>
  <c r="ED336"/>
  <c r="EC336"/>
  <c r="EB336"/>
  <c r="EA336"/>
  <c r="CY336"/>
  <c r="CX336"/>
  <c r="CW336"/>
  <c r="CV336"/>
  <c r="CU336"/>
  <c r="CT336"/>
  <c r="CS336"/>
  <c r="CR336"/>
  <c r="CQ336"/>
  <c r="CM336"/>
  <c r="CL336"/>
  <c r="CK336"/>
  <c r="CJ336"/>
  <c r="CI336"/>
  <c r="CH336"/>
  <c r="CG336"/>
  <c r="CF336"/>
  <c r="CE336"/>
  <c r="BD336"/>
  <c r="BC336"/>
  <c r="BB336"/>
  <c r="BA336"/>
  <c r="AZ336"/>
  <c r="AY336"/>
  <c r="AX336"/>
  <c r="AW336"/>
  <c r="AV336"/>
  <c r="AU336"/>
  <c r="AT336"/>
  <c r="Q336"/>
  <c r="P336"/>
  <c r="C336"/>
  <c r="EU335"/>
  <c r="ET335"/>
  <c r="ES335"/>
  <c r="ER335"/>
  <c r="EQ335"/>
  <c r="EP335"/>
  <c r="EO335"/>
  <c r="EN335"/>
  <c r="EM335"/>
  <c r="EI335"/>
  <c r="EH335"/>
  <c r="EG335"/>
  <c r="EF335"/>
  <c r="EE335"/>
  <c r="ED335"/>
  <c r="EC335"/>
  <c r="EB335"/>
  <c r="EA335"/>
  <c r="CY335"/>
  <c r="CX335"/>
  <c r="CW335"/>
  <c r="CV335"/>
  <c r="CU335"/>
  <c r="CT335"/>
  <c r="CS335"/>
  <c r="CR335"/>
  <c r="CQ335"/>
  <c r="CM335"/>
  <c r="CL335"/>
  <c r="CK335"/>
  <c r="CJ335"/>
  <c r="CI335"/>
  <c r="CH335"/>
  <c r="CG335"/>
  <c r="CF335"/>
  <c r="CE335"/>
  <c r="BD335"/>
  <c r="BC335"/>
  <c r="BB335"/>
  <c r="BA335"/>
  <c r="AZ335"/>
  <c r="AY335"/>
  <c r="AX335"/>
  <c r="AW335"/>
  <c r="AV335"/>
  <c r="AU335"/>
  <c r="AT335"/>
  <c r="Q335"/>
  <c r="P335"/>
  <c r="C335"/>
  <c r="EU334"/>
  <c r="ET334"/>
  <c r="ES334"/>
  <c r="ER334"/>
  <c r="EQ334"/>
  <c r="EP334"/>
  <c r="EO334"/>
  <c r="EN334"/>
  <c r="EM334"/>
  <c r="EI334"/>
  <c r="EH334"/>
  <c r="EG334"/>
  <c r="EF334"/>
  <c r="EE334"/>
  <c r="ED334"/>
  <c r="EC334"/>
  <c r="EB334"/>
  <c r="EA334"/>
  <c r="CY334"/>
  <c r="CX334"/>
  <c r="CW334"/>
  <c r="CV334"/>
  <c r="CU334"/>
  <c r="CT334"/>
  <c r="CS334"/>
  <c r="CR334"/>
  <c r="CQ334"/>
  <c r="CM334"/>
  <c r="CL334"/>
  <c r="CK334"/>
  <c r="CJ334"/>
  <c r="CI334"/>
  <c r="CH334"/>
  <c r="CG334"/>
  <c r="CF334"/>
  <c r="CE334"/>
  <c r="BD334"/>
  <c r="BC334"/>
  <c r="BB334"/>
  <c r="BA334"/>
  <c r="AZ334"/>
  <c r="AY334"/>
  <c r="AX334"/>
  <c r="AW334"/>
  <c r="AV334"/>
  <c r="AU334"/>
  <c r="AT334"/>
  <c r="Q334"/>
  <c r="P334"/>
  <c r="C334"/>
  <c r="EU333"/>
  <c r="ET333"/>
  <c r="ES333"/>
  <c r="ER333"/>
  <c r="EQ333"/>
  <c r="EP333"/>
  <c r="EO333"/>
  <c r="EN333"/>
  <c r="EM333"/>
  <c r="EI333"/>
  <c r="EH333"/>
  <c r="EG333"/>
  <c r="EF333"/>
  <c r="EE333"/>
  <c r="ED333"/>
  <c r="EC333"/>
  <c r="EB333"/>
  <c r="EA333"/>
  <c r="CY333"/>
  <c r="CX333"/>
  <c r="CW333"/>
  <c r="CV333"/>
  <c r="CU333"/>
  <c r="CT333"/>
  <c r="CS333"/>
  <c r="CR333"/>
  <c r="CQ333"/>
  <c r="CM333"/>
  <c r="CL333"/>
  <c r="CK333"/>
  <c r="CJ333"/>
  <c r="CI333"/>
  <c r="CH333"/>
  <c r="CG333"/>
  <c r="CF333"/>
  <c r="CE333"/>
  <c r="BD333"/>
  <c r="BC333"/>
  <c r="BB333"/>
  <c r="BA333"/>
  <c r="AZ333"/>
  <c r="AY333"/>
  <c r="AX333"/>
  <c r="AW333"/>
  <c r="AV333"/>
  <c r="AU333"/>
  <c r="AT333"/>
  <c r="Q333"/>
  <c r="P333"/>
  <c r="C333"/>
  <c r="EU332"/>
  <c r="ET332"/>
  <c r="ES332"/>
  <c r="ER332"/>
  <c r="EQ332"/>
  <c r="EP332"/>
  <c r="EO332"/>
  <c r="EN332"/>
  <c r="EM332"/>
  <c r="EI332"/>
  <c r="EH332"/>
  <c r="EG332"/>
  <c r="EF332"/>
  <c r="EE332"/>
  <c r="ED332"/>
  <c r="EC332"/>
  <c r="EB332"/>
  <c r="EA332"/>
  <c r="CY332"/>
  <c r="CX332"/>
  <c r="CW332"/>
  <c r="CV332"/>
  <c r="CU332"/>
  <c r="CT332"/>
  <c r="CS332"/>
  <c r="CR332"/>
  <c r="CQ332"/>
  <c r="CM332"/>
  <c r="CL332"/>
  <c r="CK332"/>
  <c r="CJ332"/>
  <c r="CI332"/>
  <c r="CH332"/>
  <c r="CG332"/>
  <c r="CF332"/>
  <c r="CE332"/>
  <c r="BD332"/>
  <c r="BC332"/>
  <c r="BB332"/>
  <c r="BA332"/>
  <c r="AZ332"/>
  <c r="AY332"/>
  <c r="AX332"/>
  <c r="AW332"/>
  <c r="AV332"/>
  <c r="AU332"/>
  <c r="AT332"/>
  <c r="Q332"/>
  <c r="P332"/>
  <c r="C332"/>
  <c r="EU331"/>
  <c r="ET331"/>
  <c r="ES331"/>
  <c r="ER331"/>
  <c r="EQ331"/>
  <c r="EP331"/>
  <c r="EO331"/>
  <c r="EN331"/>
  <c r="EM331"/>
  <c r="EI331"/>
  <c r="EH331"/>
  <c r="EG331"/>
  <c r="EF331"/>
  <c r="EE331"/>
  <c r="ED331"/>
  <c r="EC331"/>
  <c r="EB331"/>
  <c r="EA331"/>
  <c r="CY331"/>
  <c r="CX331"/>
  <c r="CW331"/>
  <c r="CV331"/>
  <c r="CU331"/>
  <c r="CT331"/>
  <c r="CS331"/>
  <c r="CR331"/>
  <c r="CQ331"/>
  <c r="CM331"/>
  <c r="CL331"/>
  <c r="CK331"/>
  <c r="CJ331"/>
  <c r="CI331"/>
  <c r="CH331"/>
  <c r="CG331"/>
  <c r="CF331"/>
  <c r="CE331"/>
  <c r="BD331"/>
  <c r="BC331"/>
  <c r="BB331"/>
  <c r="BA331"/>
  <c r="AZ331"/>
  <c r="AY331"/>
  <c r="AX331"/>
  <c r="AW331"/>
  <c r="AV331"/>
  <c r="AU331"/>
  <c r="AT331"/>
  <c r="Q331"/>
  <c r="P331"/>
  <c r="C331"/>
  <c r="EU330"/>
  <c r="ET330"/>
  <c r="ES330"/>
  <c r="ER330"/>
  <c r="EQ330"/>
  <c r="EP330"/>
  <c r="EO330"/>
  <c r="EN330"/>
  <c r="EM330"/>
  <c r="EI330"/>
  <c r="EH330"/>
  <c r="EG330"/>
  <c r="EF330"/>
  <c r="EE330"/>
  <c r="ED330"/>
  <c r="EC330"/>
  <c r="EB330"/>
  <c r="EA330"/>
  <c r="CY330"/>
  <c r="CX330"/>
  <c r="CW330"/>
  <c r="CV330"/>
  <c r="CU330"/>
  <c r="CT330"/>
  <c r="CS330"/>
  <c r="CR330"/>
  <c r="CQ330"/>
  <c r="CM330"/>
  <c r="CL330"/>
  <c r="CK330"/>
  <c r="CJ330"/>
  <c r="CI330"/>
  <c r="CH330"/>
  <c r="CG330"/>
  <c r="CF330"/>
  <c r="CE330"/>
  <c r="BD330"/>
  <c r="BC330"/>
  <c r="BB330"/>
  <c r="BA330"/>
  <c r="AZ330"/>
  <c r="AY330"/>
  <c r="AX330"/>
  <c r="AW330"/>
  <c r="AV330"/>
  <c r="AU330"/>
  <c r="AT330"/>
  <c r="Q330"/>
  <c r="P330"/>
  <c r="C330"/>
  <c r="EU329"/>
  <c r="ET329"/>
  <c r="ES329"/>
  <c r="ER329"/>
  <c r="EQ329"/>
  <c r="EP329"/>
  <c r="EO329"/>
  <c r="EN329"/>
  <c r="EM329"/>
  <c r="EI329"/>
  <c r="EH329"/>
  <c r="EG329"/>
  <c r="EF329"/>
  <c r="EE329"/>
  <c r="ED329"/>
  <c r="EC329"/>
  <c r="EB329"/>
  <c r="EA329"/>
  <c r="CY329"/>
  <c r="CX329"/>
  <c r="CW329"/>
  <c r="CV329"/>
  <c r="CU329"/>
  <c r="CT329"/>
  <c r="CS329"/>
  <c r="CR329"/>
  <c r="CQ329"/>
  <c r="CM329"/>
  <c r="CL329"/>
  <c r="CK329"/>
  <c r="CJ329"/>
  <c r="CI329"/>
  <c r="CH329"/>
  <c r="CG329"/>
  <c r="CF329"/>
  <c r="CE329"/>
  <c r="BD329"/>
  <c r="BC329"/>
  <c r="BB329"/>
  <c r="BA329"/>
  <c r="AZ329"/>
  <c r="AY329"/>
  <c r="AX329"/>
  <c r="AW329"/>
  <c r="AV329"/>
  <c r="AU329"/>
  <c r="AT329"/>
  <c r="Q329"/>
  <c r="P329"/>
  <c r="C329"/>
  <c r="EU328"/>
  <c r="ET328"/>
  <c r="ES328"/>
  <c r="ER328"/>
  <c r="EQ328"/>
  <c r="EP328"/>
  <c r="EK328" s="1"/>
  <c r="EL328" s="1"/>
  <c r="EO328"/>
  <c r="EN328"/>
  <c r="EM328"/>
  <c r="EI328"/>
  <c r="EH328"/>
  <c r="EG328"/>
  <c r="EF328"/>
  <c r="EE328"/>
  <c r="ED328"/>
  <c r="EC328"/>
  <c r="EB328"/>
  <c r="EA328"/>
  <c r="CY328"/>
  <c r="CX328"/>
  <c r="CW328"/>
  <c r="CV328"/>
  <c r="CU328"/>
  <c r="CT328"/>
  <c r="CS328"/>
  <c r="CR328"/>
  <c r="CQ328"/>
  <c r="CM328"/>
  <c r="CL328"/>
  <c r="CK328"/>
  <c r="CJ328"/>
  <c r="CI328"/>
  <c r="CH328"/>
  <c r="CG328"/>
  <c r="CF328"/>
  <c r="CE328"/>
  <c r="BD328"/>
  <c r="BC328"/>
  <c r="BB328"/>
  <c r="BA328"/>
  <c r="AZ328"/>
  <c r="AY328"/>
  <c r="AX328"/>
  <c r="AW328"/>
  <c r="AV328"/>
  <c r="AU328"/>
  <c r="AT328"/>
  <c r="Q328"/>
  <c r="P328"/>
  <c r="C328"/>
  <c r="EU327"/>
  <c r="ET327"/>
  <c r="ES327"/>
  <c r="ER327"/>
  <c r="EQ327"/>
  <c r="EP327"/>
  <c r="EO327"/>
  <c r="EN327"/>
  <c r="EM327"/>
  <c r="EI327"/>
  <c r="EH327"/>
  <c r="EG327"/>
  <c r="EF327"/>
  <c r="EE327"/>
  <c r="ED327"/>
  <c r="EC327"/>
  <c r="EB327"/>
  <c r="EA327"/>
  <c r="CY327"/>
  <c r="CX327"/>
  <c r="CW327"/>
  <c r="CV327"/>
  <c r="CU327"/>
  <c r="CT327"/>
  <c r="CS327"/>
  <c r="CR327"/>
  <c r="CQ327"/>
  <c r="CM327"/>
  <c r="CL327"/>
  <c r="CK327"/>
  <c r="CJ327"/>
  <c r="CI327"/>
  <c r="CH327"/>
  <c r="CG327"/>
  <c r="CF327"/>
  <c r="CE327"/>
  <c r="CC327" s="1"/>
  <c r="CD327" s="1"/>
  <c r="BD327"/>
  <c r="BC327"/>
  <c r="BB327"/>
  <c r="BA327"/>
  <c r="AZ327"/>
  <c r="AY327"/>
  <c r="AX327"/>
  <c r="AW327"/>
  <c r="AV327"/>
  <c r="AU327"/>
  <c r="AT327"/>
  <c r="Q327"/>
  <c r="P327"/>
  <c r="C327"/>
  <c r="EU326"/>
  <c r="ET326"/>
  <c r="ES326"/>
  <c r="ER326"/>
  <c r="EQ326"/>
  <c r="EP326"/>
  <c r="EO326"/>
  <c r="EN326"/>
  <c r="EM326"/>
  <c r="EI326"/>
  <c r="EH326"/>
  <c r="EG326"/>
  <c r="EF326"/>
  <c r="EE326"/>
  <c r="ED326"/>
  <c r="EC326"/>
  <c r="EB326"/>
  <c r="EA326"/>
  <c r="DY326" s="1"/>
  <c r="DZ326" s="1"/>
  <c r="CY326"/>
  <c r="CX326"/>
  <c r="CW326"/>
  <c r="CV326"/>
  <c r="CU326"/>
  <c r="CT326"/>
  <c r="CS326"/>
  <c r="CR326"/>
  <c r="CQ326"/>
  <c r="CM326"/>
  <c r="CL326"/>
  <c r="CK326"/>
  <c r="CJ326"/>
  <c r="CI326"/>
  <c r="CH326"/>
  <c r="CG326"/>
  <c r="CF326"/>
  <c r="CE326"/>
  <c r="BD326"/>
  <c r="BC326"/>
  <c r="BB326"/>
  <c r="BA326"/>
  <c r="AZ326"/>
  <c r="AY326"/>
  <c r="AX326"/>
  <c r="AW326"/>
  <c r="AV326"/>
  <c r="AU326"/>
  <c r="AT326"/>
  <c r="Q326"/>
  <c r="P326"/>
  <c r="C326"/>
  <c r="EU325"/>
  <c r="ET325"/>
  <c r="ES325"/>
  <c r="ER325"/>
  <c r="EQ325"/>
  <c r="EP325"/>
  <c r="EO325"/>
  <c r="EN325"/>
  <c r="EM325"/>
  <c r="EI325"/>
  <c r="EH325"/>
  <c r="EG325"/>
  <c r="EF325"/>
  <c r="EE325"/>
  <c r="ED325"/>
  <c r="EC325"/>
  <c r="EB325"/>
  <c r="EA325"/>
  <c r="CY325"/>
  <c r="CX325"/>
  <c r="CW325"/>
  <c r="CV325"/>
  <c r="CU325"/>
  <c r="CT325"/>
  <c r="CS325"/>
  <c r="CR325"/>
  <c r="CQ325"/>
  <c r="CM325"/>
  <c r="CL325"/>
  <c r="CK325"/>
  <c r="CJ325"/>
  <c r="CI325"/>
  <c r="CH325"/>
  <c r="CG325"/>
  <c r="CF325"/>
  <c r="CE325"/>
  <c r="BD325"/>
  <c r="BC325"/>
  <c r="BB325"/>
  <c r="BA325"/>
  <c r="AZ325"/>
  <c r="AY325"/>
  <c r="AX325"/>
  <c r="AW325"/>
  <c r="AV325"/>
  <c r="AU325"/>
  <c r="AT325"/>
  <c r="Q325"/>
  <c r="P325"/>
  <c r="C325"/>
  <c r="EU324"/>
  <c r="ET324"/>
  <c r="ES324"/>
  <c r="ER324"/>
  <c r="EQ324"/>
  <c r="EP324"/>
  <c r="EO324"/>
  <c r="EN324"/>
  <c r="EM324"/>
  <c r="EI324"/>
  <c r="EH324"/>
  <c r="EG324"/>
  <c r="EF324"/>
  <c r="EE324"/>
  <c r="ED324"/>
  <c r="EC324"/>
  <c r="EB324"/>
  <c r="EA324"/>
  <c r="CY324"/>
  <c r="CX324"/>
  <c r="CW324"/>
  <c r="CV324"/>
  <c r="CU324"/>
  <c r="CT324"/>
  <c r="CS324"/>
  <c r="CR324"/>
  <c r="CQ324"/>
  <c r="CM324"/>
  <c r="CL324"/>
  <c r="CK324"/>
  <c r="CJ324"/>
  <c r="CI324"/>
  <c r="CH324"/>
  <c r="CG324"/>
  <c r="CF324"/>
  <c r="CE324"/>
  <c r="BD324"/>
  <c r="BC324"/>
  <c r="BB324"/>
  <c r="BA324"/>
  <c r="AZ324"/>
  <c r="AY324"/>
  <c r="AX324"/>
  <c r="AW324"/>
  <c r="AV324"/>
  <c r="AU324"/>
  <c r="AT324"/>
  <c r="Q324"/>
  <c r="P324"/>
  <c r="C324"/>
  <c r="EU323"/>
  <c r="ET323"/>
  <c r="ES323"/>
  <c r="ER323"/>
  <c r="EQ323"/>
  <c r="EP323"/>
  <c r="EO323"/>
  <c r="EN323"/>
  <c r="EM323"/>
  <c r="EI323"/>
  <c r="EH323"/>
  <c r="EG323"/>
  <c r="EF323"/>
  <c r="EE323"/>
  <c r="ED323"/>
  <c r="EC323"/>
  <c r="EB323"/>
  <c r="EA323"/>
  <c r="CY323"/>
  <c r="CX323"/>
  <c r="CW323"/>
  <c r="CV323"/>
  <c r="CU323"/>
  <c r="CT323"/>
  <c r="CS323"/>
  <c r="CR323"/>
  <c r="CQ323"/>
  <c r="CM323"/>
  <c r="CL323"/>
  <c r="CK323"/>
  <c r="CJ323"/>
  <c r="CI323"/>
  <c r="CH323"/>
  <c r="CG323"/>
  <c r="CF323"/>
  <c r="CE323"/>
  <c r="CC323" s="1"/>
  <c r="CD323" s="1"/>
  <c r="BD323"/>
  <c r="BC323"/>
  <c r="BB323"/>
  <c r="BA323"/>
  <c r="AZ323"/>
  <c r="AY323"/>
  <c r="AX323"/>
  <c r="AW323"/>
  <c r="AV323"/>
  <c r="AU323"/>
  <c r="AT323"/>
  <c r="Q323"/>
  <c r="P323"/>
  <c r="C323"/>
  <c r="EU322"/>
  <c r="ET322"/>
  <c r="ES322"/>
  <c r="ER322"/>
  <c r="EQ322"/>
  <c r="EP322"/>
  <c r="EO322"/>
  <c r="EN322"/>
  <c r="EM322"/>
  <c r="EI322"/>
  <c r="EH322"/>
  <c r="EG322"/>
  <c r="EF322"/>
  <c r="EE322"/>
  <c r="ED322"/>
  <c r="EC322"/>
  <c r="EB322"/>
  <c r="EA322"/>
  <c r="CY322"/>
  <c r="CX322"/>
  <c r="CW322"/>
  <c r="CV322"/>
  <c r="CU322"/>
  <c r="CT322"/>
  <c r="CS322"/>
  <c r="CR322"/>
  <c r="CQ322"/>
  <c r="CM322"/>
  <c r="CL322"/>
  <c r="CK322"/>
  <c r="CJ322"/>
  <c r="CI322"/>
  <c r="CH322"/>
  <c r="CG322"/>
  <c r="CF322"/>
  <c r="CE322"/>
  <c r="BD322"/>
  <c r="BC322"/>
  <c r="BB322"/>
  <c r="BA322"/>
  <c r="AZ322"/>
  <c r="AY322"/>
  <c r="AX322"/>
  <c r="AW322"/>
  <c r="AV322"/>
  <c r="AU322"/>
  <c r="AT322"/>
  <c r="Q322"/>
  <c r="P322"/>
  <c r="C322"/>
  <c r="EU321"/>
  <c r="ET321"/>
  <c r="ES321"/>
  <c r="ER321"/>
  <c r="EQ321"/>
  <c r="EP321"/>
  <c r="EO321"/>
  <c r="EN321"/>
  <c r="EM321"/>
  <c r="EI321"/>
  <c r="EH321"/>
  <c r="EG321"/>
  <c r="EF321"/>
  <c r="EE321"/>
  <c r="ED321"/>
  <c r="EC321"/>
  <c r="EB321"/>
  <c r="EA321"/>
  <c r="CY321"/>
  <c r="CX321"/>
  <c r="CW321"/>
  <c r="CV321"/>
  <c r="CU321"/>
  <c r="CT321"/>
  <c r="CS321"/>
  <c r="CR321"/>
  <c r="CQ321"/>
  <c r="CM321"/>
  <c r="CL321"/>
  <c r="CK321"/>
  <c r="CJ321"/>
  <c r="CI321"/>
  <c r="CH321"/>
  <c r="CG321"/>
  <c r="CF321"/>
  <c r="CE321"/>
  <c r="BD321"/>
  <c r="BC321"/>
  <c r="BB321"/>
  <c r="BA321"/>
  <c r="AZ321"/>
  <c r="AY321"/>
  <c r="AX321"/>
  <c r="AW321"/>
  <c r="AV321"/>
  <c r="AU321"/>
  <c r="AT321"/>
  <c r="Q321"/>
  <c r="P321"/>
  <c r="C321"/>
  <c r="EU320"/>
  <c r="ET320"/>
  <c r="ES320"/>
  <c r="ER320"/>
  <c r="EQ320"/>
  <c r="EP320"/>
  <c r="EO320"/>
  <c r="EN320"/>
  <c r="EM320"/>
  <c r="EK320" s="1"/>
  <c r="EL320" s="1"/>
  <c r="EI320"/>
  <c r="EH320"/>
  <c r="EG320"/>
  <c r="EF320"/>
  <c r="EE320"/>
  <c r="ED320"/>
  <c r="EC320"/>
  <c r="EB320"/>
  <c r="EA320"/>
  <c r="CY320"/>
  <c r="CX320"/>
  <c r="CW320"/>
  <c r="CV320"/>
  <c r="CU320"/>
  <c r="CT320"/>
  <c r="CS320"/>
  <c r="CR320"/>
  <c r="CQ320"/>
  <c r="CM320"/>
  <c r="CL320"/>
  <c r="CK320"/>
  <c r="CJ320"/>
  <c r="CI320"/>
  <c r="CH320"/>
  <c r="CG320"/>
  <c r="CF320"/>
  <c r="CE320"/>
  <c r="BD320"/>
  <c r="BC320"/>
  <c r="BB320"/>
  <c r="BA320"/>
  <c r="AZ320"/>
  <c r="AY320"/>
  <c r="AX320"/>
  <c r="AW320"/>
  <c r="AV320"/>
  <c r="AU320"/>
  <c r="AT320"/>
  <c r="Q320"/>
  <c r="P320"/>
  <c r="C320"/>
  <c r="EU319"/>
  <c r="ET319"/>
  <c r="ES319"/>
  <c r="ER319"/>
  <c r="EQ319"/>
  <c r="EP319"/>
  <c r="EK319" s="1"/>
  <c r="EL319" s="1"/>
  <c r="EO319"/>
  <c r="EN319"/>
  <c r="EM319"/>
  <c r="EI319"/>
  <c r="EH319"/>
  <c r="EG319"/>
  <c r="EF319"/>
  <c r="EE319"/>
  <c r="ED319"/>
  <c r="EC319"/>
  <c r="EB319"/>
  <c r="EA319"/>
  <c r="CY319"/>
  <c r="CX319"/>
  <c r="CW319"/>
  <c r="CV319"/>
  <c r="CU319"/>
  <c r="CT319"/>
  <c r="CS319"/>
  <c r="CR319"/>
  <c r="CQ319"/>
  <c r="CM319"/>
  <c r="CL319"/>
  <c r="CK319"/>
  <c r="CJ319"/>
  <c r="CI319"/>
  <c r="CH319"/>
  <c r="CG319"/>
  <c r="CF319"/>
  <c r="CE319"/>
  <c r="BD319"/>
  <c r="BC319"/>
  <c r="BB319"/>
  <c r="BA319"/>
  <c r="AZ319"/>
  <c r="AY319"/>
  <c r="AX319"/>
  <c r="AW319"/>
  <c r="AV319"/>
  <c r="AU319"/>
  <c r="AT319"/>
  <c r="Q319"/>
  <c r="P319"/>
  <c r="C319"/>
  <c r="EU318"/>
  <c r="ET318"/>
  <c r="ES318"/>
  <c r="ER318"/>
  <c r="EQ318"/>
  <c r="EP318"/>
  <c r="EO318"/>
  <c r="EN318"/>
  <c r="EM318"/>
  <c r="EI318"/>
  <c r="EH318"/>
  <c r="EG318"/>
  <c r="EF318"/>
  <c r="EE318"/>
  <c r="ED318"/>
  <c r="EC318"/>
  <c r="EB318"/>
  <c r="EA318"/>
  <c r="CY318"/>
  <c r="CX318"/>
  <c r="CW318"/>
  <c r="CV318"/>
  <c r="CU318"/>
  <c r="CT318"/>
  <c r="CS318"/>
  <c r="CR318"/>
  <c r="CQ318"/>
  <c r="CM318"/>
  <c r="CL318"/>
  <c r="CK318"/>
  <c r="CJ318"/>
  <c r="CI318"/>
  <c r="CH318"/>
  <c r="CG318"/>
  <c r="CF318"/>
  <c r="CE318"/>
  <c r="BD318"/>
  <c r="BC318"/>
  <c r="BB318"/>
  <c r="BA318"/>
  <c r="AZ318"/>
  <c r="AY318"/>
  <c r="AX318"/>
  <c r="AW318"/>
  <c r="AV318"/>
  <c r="AU318"/>
  <c r="AT318"/>
  <c r="Q318"/>
  <c r="P318"/>
  <c r="C318"/>
  <c r="EU317"/>
  <c r="ET317"/>
  <c r="ES317"/>
  <c r="ER317"/>
  <c r="EQ317"/>
  <c r="EP317"/>
  <c r="EO317"/>
  <c r="EN317"/>
  <c r="EM317"/>
  <c r="EI317"/>
  <c r="EH317"/>
  <c r="EG317"/>
  <c r="EF317"/>
  <c r="EE317"/>
  <c r="ED317"/>
  <c r="EC317"/>
  <c r="EB317"/>
  <c r="EA317"/>
  <c r="CY317"/>
  <c r="CX317"/>
  <c r="CW317"/>
  <c r="CV317"/>
  <c r="CU317"/>
  <c r="CT317"/>
  <c r="CS317"/>
  <c r="CR317"/>
  <c r="CQ317"/>
  <c r="CM317"/>
  <c r="CL317"/>
  <c r="CK317"/>
  <c r="CJ317"/>
  <c r="CI317"/>
  <c r="CH317"/>
  <c r="CG317"/>
  <c r="CF317"/>
  <c r="CE317"/>
  <c r="BD317"/>
  <c r="BC317"/>
  <c r="BB317"/>
  <c r="BA317"/>
  <c r="AZ317"/>
  <c r="AY317"/>
  <c r="AX317"/>
  <c r="AW317"/>
  <c r="AV317"/>
  <c r="AU317"/>
  <c r="AT317"/>
  <c r="Q317"/>
  <c r="P317"/>
  <c r="C317"/>
  <c r="EU316"/>
  <c r="ET316"/>
  <c r="ES316"/>
  <c r="ER316"/>
  <c r="EQ316"/>
  <c r="EP316"/>
  <c r="EO316"/>
  <c r="EN316"/>
  <c r="EM316"/>
  <c r="EI316"/>
  <c r="EH316"/>
  <c r="EG316"/>
  <c r="EF316"/>
  <c r="EE316"/>
  <c r="ED316"/>
  <c r="EC316"/>
  <c r="EB316"/>
  <c r="EA316"/>
  <c r="CY316"/>
  <c r="CX316"/>
  <c r="CW316"/>
  <c r="CV316"/>
  <c r="CU316"/>
  <c r="CT316"/>
  <c r="CS316"/>
  <c r="CR316"/>
  <c r="CQ316"/>
  <c r="CM316"/>
  <c r="CL316"/>
  <c r="CK316"/>
  <c r="CJ316"/>
  <c r="CI316"/>
  <c r="CH316"/>
  <c r="CG316"/>
  <c r="CF316"/>
  <c r="CE316"/>
  <c r="BD316"/>
  <c r="BC316"/>
  <c r="BB316"/>
  <c r="BA316"/>
  <c r="AZ316"/>
  <c r="AY316"/>
  <c r="AX316"/>
  <c r="AW316"/>
  <c r="AV316"/>
  <c r="AU316"/>
  <c r="AT316"/>
  <c r="Q316"/>
  <c r="P316"/>
  <c r="C316"/>
  <c r="EU315"/>
  <c r="ET315"/>
  <c r="ES315"/>
  <c r="ER315"/>
  <c r="EQ315"/>
  <c r="EK315" s="1"/>
  <c r="EL315" s="1"/>
  <c r="EP315"/>
  <c r="EO315"/>
  <c r="EN315"/>
  <c r="EM315"/>
  <c r="EI315"/>
  <c r="EH315"/>
  <c r="EG315"/>
  <c r="EF315"/>
  <c r="EE315"/>
  <c r="ED315"/>
  <c r="EC315"/>
  <c r="EB315"/>
  <c r="DY315" s="1"/>
  <c r="DZ315" s="1"/>
  <c r="EA315"/>
  <c r="CY315"/>
  <c r="CX315"/>
  <c r="CW315"/>
  <c r="CV315"/>
  <c r="CU315"/>
  <c r="CT315"/>
  <c r="CS315"/>
  <c r="CR315"/>
  <c r="CQ315"/>
  <c r="CM315"/>
  <c r="CL315"/>
  <c r="CK315"/>
  <c r="CJ315"/>
  <c r="CI315"/>
  <c r="CH315"/>
  <c r="CG315"/>
  <c r="CF315"/>
  <c r="CE315"/>
  <c r="BD315"/>
  <c r="BC315"/>
  <c r="BB315"/>
  <c r="BA315"/>
  <c r="AZ315"/>
  <c r="AY315"/>
  <c r="AX315"/>
  <c r="AW315"/>
  <c r="AV315"/>
  <c r="AU315"/>
  <c r="AT315"/>
  <c r="Q315"/>
  <c r="P315"/>
  <c r="C315"/>
  <c r="EU314"/>
  <c r="ET314"/>
  <c r="ES314"/>
  <c r="ER314"/>
  <c r="EQ314"/>
  <c r="EP314"/>
  <c r="EO314"/>
  <c r="EN314"/>
  <c r="EM314"/>
  <c r="EI314"/>
  <c r="EH314"/>
  <c r="EG314"/>
  <c r="EF314"/>
  <c r="EE314"/>
  <c r="ED314"/>
  <c r="EC314"/>
  <c r="EB314"/>
  <c r="EA314"/>
  <c r="CY314"/>
  <c r="CX314"/>
  <c r="CW314"/>
  <c r="CV314"/>
  <c r="CU314"/>
  <c r="CT314"/>
  <c r="CS314"/>
  <c r="CR314"/>
  <c r="CQ314"/>
  <c r="CM314"/>
  <c r="CL314"/>
  <c r="CK314"/>
  <c r="CJ314"/>
  <c r="CI314"/>
  <c r="CH314"/>
  <c r="CG314"/>
  <c r="CF314"/>
  <c r="CE314"/>
  <c r="BD314"/>
  <c r="BC314"/>
  <c r="BB314"/>
  <c r="BA314"/>
  <c r="AZ314"/>
  <c r="AY314"/>
  <c r="AX314"/>
  <c r="AW314"/>
  <c r="AV314"/>
  <c r="AU314"/>
  <c r="AT314"/>
  <c r="Q314"/>
  <c r="P314"/>
  <c r="C314"/>
  <c r="EU313"/>
  <c r="ET313"/>
  <c r="ES313"/>
  <c r="ER313"/>
  <c r="EQ313"/>
  <c r="EP313"/>
  <c r="EO313"/>
  <c r="EN313"/>
  <c r="EM313"/>
  <c r="EI313"/>
  <c r="EH313"/>
  <c r="EG313"/>
  <c r="EF313"/>
  <c r="EE313"/>
  <c r="ED313"/>
  <c r="EC313"/>
  <c r="EB313"/>
  <c r="EA313"/>
  <c r="CY313"/>
  <c r="CX313"/>
  <c r="CW313"/>
  <c r="CV313"/>
  <c r="CU313"/>
  <c r="CT313"/>
  <c r="CS313"/>
  <c r="CR313"/>
  <c r="CQ313"/>
  <c r="CM313"/>
  <c r="CL313"/>
  <c r="CK313"/>
  <c r="CJ313"/>
  <c r="CI313"/>
  <c r="CH313"/>
  <c r="CG313"/>
  <c r="CF313"/>
  <c r="CE313"/>
  <c r="BD313"/>
  <c r="BC313"/>
  <c r="BB313"/>
  <c r="BA313"/>
  <c r="AZ313"/>
  <c r="AY313"/>
  <c r="AX313"/>
  <c r="AW313"/>
  <c r="AV313"/>
  <c r="AU313"/>
  <c r="AT313"/>
  <c r="Q313"/>
  <c r="P313"/>
  <c r="C313"/>
  <c r="EU312"/>
  <c r="ET312"/>
  <c r="ES312"/>
  <c r="ER312"/>
  <c r="EQ312"/>
  <c r="EP312"/>
  <c r="EO312"/>
  <c r="EN312"/>
  <c r="EM312"/>
  <c r="EI312"/>
  <c r="EH312"/>
  <c r="EG312"/>
  <c r="EF312"/>
  <c r="EE312"/>
  <c r="ED312"/>
  <c r="EC312"/>
  <c r="EB312"/>
  <c r="EA312"/>
  <c r="CY312"/>
  <c r="CX312"/>
  <c r="CW312"/>
  <c r="CV312"/>
  <c r="CU312"/>
  <c r="CT312"/>
  <c r="CS312"/>
  <c r="CR312"/>
  <c r="CQ312"/>
  <c r="CM312"/>
  <c r="CL312"/>
  <c r="CK312"/>
  <c r="CJ312"/>
  <c r="CI312"/>
  <c r="CH312"/>
  <c r="CG312"/>
  <c r="CF312"/>
  <c r="CE312"/>
  <c r="CC312" s="1"/>
  <c r="CD312" s="1"/>
  <c r="BD312"/>
  <c r="BC312"/>
  <c r="BB312"/>
  <c r="BA312"/>
  <c r="AZ312"/>
  <c r="AY312"/>
  <c r="AX312"/>
  <c r="AW312"/>
  <c r="AV312"/>
  <c r="AU312"/>
  <c r="AT312"/>
  <c r="Q312"/>
  <c r="P312"/>
  <c r="C312"/>
  <c r="EU311"/>
  <c r="ET311"/>
  <c r="ES311"/>
  <c r="ER311"/>
  <c r="EQ311"/>
  <c r="EP311"/>
  <c r="EO311"/>
  <c r="EN311"/>
  <c r="EM311"/>
  <c r="EI311"/>
  <c r="EH311"/>
  <c r="EG311"/>
  <c r="EF311"/>
  <c r="EE311"/>
  <c r="ED311"/>
  <c r="EC311"/>
  <c r="EB311"/>
  <c r="EA311"/>
  <c r="CY311"/>
  <c r="CX311"/>
  <c r="CW311"/>
  <c r="CV311"/>
  <c r="CU311"/>
  <c r="CT311"/>
  <c r="CS311"/>
  <c r="CR311"/>
  <c r="CQ311"/>
  <c r="CM311"/>
  <c r="CL311"/>
  <c r="CK311"/>
  <c r="CJ311"/>
  <c r="CI311"/>
  <c r="CH311"/>
  <c r="CG311"/>
  <c r="CF311"/>
  <c r="CE311"/>
  <c r="BD311"/>
  <c r="BC311"/>
  <c r="BB311"/>
  <c r="BA311"/>
  <c r="AZ311"/>
  <c r="AY311"/>
  <c r="AX311"/>
  <c r="AW311"/>
  <c r="AV311"/>
  <c r="AU311"/>
  <c r="AT311"/>
  <c r="Q311"/>
  <c r="P311"/>
  <c r="C311"/>
  <c r="EU310"/>
  <c r="ET310"/>
  <c r="ES310"/>
  <c r="ER310"/>
  <c r="EQ310"/>
  <c r="EP310"/>
  <c r="EO310"/>
  <c r="EN310"/>
  <c r="EM310"/>
  <c r="EI310"/>
  <c r="EH310"/>
  <c r="EG310"/>
  <c r="EF310"/>
  <c r="EE310"/>
  <c r="ED310"/>
  <c r="EC310"/>
  <c r="EB310"/>
  <c r="EA310"/>
  <c r="CY310"/>
  <c r="CX310"/>
  <c r="CW310"/>
  <c r="CV310"/>
  <c r="CU310"/>
  <c r="CT310"/>
  <c r="CS310"/>
  <c r="CR310"/>
  <c r="CQ310"/>
  <c r="CM310"/>
  <c r="CL310"/>
  <c r="CK310"/>
  <c r="CJ310"/>
  <c r="CI310"/>
  <c r="CH310"/>
  <c r="CG310"/>
  <c r="CF310"/>
  <c r="CC310" s="1"/>
  <c r="CD310" s="1"/>
  <c r="CE310"/>
  <c r="BD310"/>
  <c r="BC310"/>
  <c r="BB310"/>
  <c r="BA310"/>
  <c r="AZ310"/>
  <c r="AY310"/>
  <c r="AX310"/>
  <c r="AW310"/>
  <c r="AV310"/>
  <c r="AU310"/>
  <c r="AT310"/>
  <c r="Q310"/>
  <c r="P310"/>
  <c r="C310"/>
  <c r="EU309"/>
  <c r="ET309"/>
  <c r="ES309"/>
  <c r="ER309"/>
  <c r="EQ309"/>
  <c r="EP309"/>
  <c r="EO309"/>
  <c r="EN309"/>
  <c r="EM309"/>
  <c r="EI309"/>
  <c r="EH309"/>
  <c r="EG309"/>
  <c r="EF309"/>
  <c r="EE309"/>
  <c r="ED309"/>
  <c r="EC309"/>
  <c r="EB309"/>
  <c r="EA309"/>
  <c r="CY309"/>
  <c r="CX309"/>
  <c r="CW309"/>
  <c r="CV309"/>
  <c r="CU309"/>
  <c r="CT309"/>
  <c r="CS309"/>
  <c r="CR309"/>
  <c r="CQ309"/>
  <c r="CM309"/>
  <c r="CL309"/>
  <c r="CK309"/>
  <c r="CJ309"/>
  <c r="CI309"/>
  <c r="CH309"/>
  <c r="CG309"/>
  <c r="CF309"/>
  <c r="CE309"/>
  <c r="BD309"/>
  <c r="BC309"/>
  <c r="BB309"/>
  <c r="BA309"/>
  <c r="AZ309"/>
  <c r="AY309"/>
  <c r="AX309"/>
  <c r="AW309"/>
  <c r="AV309"/>
  <c r="AU309"/>
  <c r="AT309"/>
  <c r="Q309"/>
  <c r="P309"/>
  <c r="C309"/>
  <c r="EU308"/>
  <c r="ET308"/>
  <c r="ES308"/>
  <c r="ER308"/>
  <c r="EK308" s="1"/>
  <c r="EL308" s="1"/>
  <c r="EQ308"/>
  <c r="EP308"/>
  <c r="EO308"/>
  <c r="EN308"/>
  <c r="EM308"/>
  <c r="EI308"/>
  <c r="EH308"/>
  <c r="EG308"/>
  <c r="EF308"/>
  <c r="EE308"/>
  <c r="ED308"/>
  <c r="EC308"/>
  <c r="EB308"/>
  <c r="EA308"/>
  <c r="CY308"/>
  <c r="CX308"/>
  <c r="CW308"/>
  <c r="CV308"/>
  <c r="CU308"/>
  <c r="CT308"/>
  <c r="CS308"/>
  <c r="CR308"/>
  <c r="CQ308"/>
  <c r="CM308"/>
  <c r="CL308"/>
  <c r="CK308"/>
  <c r="CJ308"/>
  <c r="CI308"/>
  <c r="CH308"/>
  <c r="CG308"/>
  <c r="CF308"/>
  <c r="CE308"/>
  <c r="BD308"/>
  <c r="BC308"/>
  <c r="BB308"/>
  <c r="BA308"/>
  <c r="AZ308"/>
  <c r="AY308"/>
  <c r="AX308"/>
  <c r="AW308"/>
  <c r="AV308"/>
  <c r="AU308"/>
  <c r="AT308"/>
  <c r="Q308"/>
  <c r="P308"/>
  <c r="C308"/>
  <c r="EU307"/>
  <c r="ET307"/>
  <c r="ES307"/>
  <c r="ER307"/>
  <c r="EQ307"/>
  <c r="EP307"/>
  <c r="EO307"/>
  <c r="EN307"/>
  <c r="EM307"/>
  <c r="EI307"/>
  <c r="EH307"/>
  <c r="EG307"/>
  <c r="EF307"/>
  <c r="EE307"/>
  <c r="ED307"/>
  <c r="EC307"/>
  <c r="EB307"/>
  <c r="EA307"/>
  <c r="CY307"/>
  <c r="CX307"/>
  <c r="CW307"/>
  <c r="CV307"/>
  <c r="CU307"/>
  <c r="CT307"/>
  <c r="CS307"/>
  <c r="CO307" s="1"/>
  <c r="CP307" s="1"/>
  <c r="CR307"/>
  <c r="CQ307"/>
  <c r="CM307"/>
  <c r="CL307"/>
  <c r="CK307"/>
  <c r="CJ307"/>
  <c r="CI307"/>
  <c r="CH307"/>
  <c r="CG307"/>
  <c r="CF307"/>
  <c r="CE307"/>
  <c r="BD307"/>
  <c r="BC307"/>
  <c r="BB307"/>
  <c r="BA307"/>
  <c r="AZ307"/>
  <c r="AY307"/>
  <c r="AX307"/>
  <c r="AW307"/>
  <c r="AV307"/>
  <c r="AU307"/>
  <c r="AT307"/>
  <c r="Q307"/>
  <c r="P307"/>
  <c r="C307"/>
  <c r="EU306"/>
  <c r="ET306"/>
  <c r="ES306"/>
  <c r="ER306"/>
  <c r="EQ306"/>
  <c r="EP306"/>
  <c r="EO306"/>
  <c r="EN306"/>
  <c r="EM306"/>
  <c r="EI306"/>
  <c r="EH306"/>
  <c r="EG306"/>
  <c r="EF306"/>
  <c r="EE306"/>
  <c r="ED306"/>
  <c r="EC306"/>
  <c r="EB306"/>
  <c r="EA306"/>
  <c r="CY306"/>
  <c r="CX306"/>
  <c r="CW306"/>
  <c r="CV306"/>
  <c r="CU306"/>
  <c r="CT306"/>
  <c r="CS306"/>
  <c r="CR306"/>
  <c r="CQ306"/>
  <c r="CM306"/>
  <c r="CL306"/>
  <c r="CK306"/>
  <c r="CJ306"/>
  <c r="CI306"/>
  <c r="CH306"/>
  <c r="CG306"/>
  <c r="CF306"/>
  <c r="CE306"/>
  <c r="BD306"/>
  <c r="BC306"/>
  <c r="BB306"/>
  <c r="BA306"/>
  <c r="AZ306"/>
  <c r="AY306"/>
  <c r="AX306"/>
  <c r="AW306"/>
  <c r="AV306"/>
  <c r="AU306"/>
  <c r="AT306"/>
  <c r="Q306"/>
  <c r="P306"/>
  <c r="C306"/>
  <c r="EU305"/>
  <c r="ET305"/>
  <c r="ES305"/>
  <c r="ER305"/>
  <c r="EQ305"/>
  <c r="EP305"/>
  <c r="EO305"/>
  <c r="EN305"/>
  <c r="EM305"/>
  <c r="EI305"/>
  <c r="EH305"/>
  <c r="EG305"/>
  <c r="EF305"/>
  <c r="EE305"/>
  <c r="ED305"/>
  <c r="EC305"/>
  <c r="EB305"/>
  <c r="EA305"/>
  <c r="CY305"/>
  <c r="CX305"/>
  <c r="CW305"/>
  <c r="CV305"/>
  <c r="CU305"/>
  <c r="CT305"/>
  <c r="CS305"/>
  <c r="CR305"/>
  <c r="CQ305"/>
  <c r="CM305"/>
  <c r="CL305"/>
  <c r="CK305"/>
  <c r="CJ305"/>
  <c r="CI305"/>
  <c r="CH305"/>
  <c r="CG305"/>
  <c r="CF305"/>
  <c r="CE305"/>
  <c r="BD305"/>
  <c r="BC305"/>
  <c r="BB305"/>
  <c r="BA305"/>
  <c r="AZ305"/>
  <c r="AY305"/>
  <c r="AX305"/>
  <c r="AW305"/>
  <c r="AV305"/>
  <c r="AU305"/>
  <c r="AT305"/>
  <c r="Q305"/>
  <c r="P305"/>
  <c r="C305"/>
  <c r="EU304"/>
  <c r="ET304"/>
  <c r="ES304"/>
  <c r="ER304"/>
  <c r="EQ304"/>
  <c r="EP304"/>
  <c r="EO304"/>
  <c r="EN304"/>
  <c r="EM304"/>
  <c r="EI304"/>
  <c r="EH304"/>
  <c r="EG304"/>
  <c r="EF304"/>
  <c r="EE304"/>
  <c r="ED304"/>
  <c r="EC304"/>
  <c r="EB304"/>
  <c r="EA304"/>
  <c r="CY304"/>
  <c r="CX304"/>
  <c r="CW304"/>
  <c r="CV304"/>
  <c r="CU304"/>
  <c r="CT304"/>
  <c r="CS304"/>
  <c r="CR304"/>
  <c r="CQ304"/>
  <c r="CM304"/>
  <c r="CL304"/>
  <c r="CK304"/>
  <c r="CJ304"/>
  <c r="CI304"/>
  <c r="CH304"/>
  <c r="CG304"/>
  <c r="CF304"/>
  <c r="CE304"/>
  <c r="BD304"/>
  <c r="BC304"/>
  <c r="BB304"/>
  <c r="BA304"/>
  <c r="AZ304"/>
  <c r="AY304"/>
  <c r="AX304"/>
  <c r="AW304"/>
  <c r="AV304"/>
  <c r="AU304"/>
  <c r="AT304"/>
  <c r="Q304"/>
  <c r="P304"/>
  <c r="C304"/>
  <c r="EU303"/>
  <c r="ET303"/>
  <c r="ES303"/>
  <c r="ER303"/>
  <c r="EQ303"/>
  <c r="EP303"/>
  <c r="EO303"/>
  <c r="EN303"/>
  <c r="EM303"/>
  <c r="EI303"/>
  <c r="EH303"/>
  <c r="EG303"/>
  <c r="EF303"/>
  <c r="EE303"/>
  <c r="ED303"/>
  <c r="EC303"/>
  <c r="EB303"/>
  <c r="EA303"/>
  <c r="CY303"/>
  <c r="CX303"/>
  <c r="CW303"/>
  <c r="CV303"/>
  <c r="CU303"/>
  <c r="CT303"/>
  <c r="CS303"/>
  <c r="CR303"/>
  <c r="CQ303"/>
  <c r="CM303"/>
  <c r="CL303"/>
  <c r="CK303"/>
  <c r="CJ303"/>
  <c r="CI303"/>
  <c r="CH303"/>
  <c r="CG303"/>
  <c r="CF303"/>
  <c r="CE303"/>
  <c r="BD303"/>
  <c r="BC303"/>
  <c r="BB303"/>
  <c r="BA303"/>
  <c r="AZ303"/>
  <c r="AY303"/>
  <c r="AX303"/>
  <c r="AW303"/>
  <c r="AV303"/>
  <c r="AU303"/>
  <c r="AT303"/>
  <c r="Q303"/>
  <c r="P303"/>
  <c r="C303"/>
  <c r="EU302"/>
  <c r="ET302"/>
  <c r="ES302"/>
  <c r="ER302"/>
  <c r="EQ302"/>
  <c r="EP302"/>
  <c r="EO302"/>
  <c r="EN302"/>
  <c r="EM302"/>
  <c r="EI302"/>
  <c r="EH302"/>
  <c r="EG302"/>
  <c r="EF302"/>
  <c r="EE302"/>
  <c r="ED302"/>
  <c r="EC302"/>
  <c r="EB302"/>
  <c r="EA302"/>
  <c r="CY302"/>
  <c r="CX302"/>
  <c r="CW302"/>
  <c r="CV302"/>
  <c r="CU302"/>
  <c r="CT302"/>
  <c r="CS302"/>
  <c r="CO302" s="1"/>
  <c r="CP302" s="1"/>
  <c r="CR302"/>
  <c r="CQ302"/>
  <c r="CM302"/>
  <c r="CL302"/>
  <c r="CK302"/>
  <c r="CJ302"/>
  <c r="CI302"/>
  <c r="CH302"/>
  <c r="CG302"/>
  <c r="CF302"/>
  <c r="CE302"/>
  <c r="BD302"/>
  <c r="BC302"/>
  <c r="BB302"/>
  <c r="BA302"/>
  <c r="AZ302"/>
  <c r="AY302"/>
  <c r="AX302"/>
  <c r="AW302"/>
  <c r="AV302"/>
  <c r="AU302"/>
  <c r="AT302"/>
  <c r="Q302"/>
  <c r="P302"/>
  <c r="C302"/>
  <c r="EU301"/>
  <c r="ET301"/>
  <c r="ES301"/>
  <c r="ER301"/>
  <c r="EQ301"/>
  <c r="EP301"/>
  <c r="EO301"/>
  <c r="EN301"/>
  <c r="EM301"/>
  <c r="EI301"/>
  <c r="EH301"/>
  <c r="EG301"/>
  <c r="EF301"/>
  <c r="EE301"/>
  <c r="ED301"/>
  <c r="EC301"/>
  <c r="EB301"/>
  <c r="EA301"/>
  <c r="CY301"/>
  <c r="CX301"/>
  <c r="CW301"/>
  <c r="CV301"/>
  <c r="CU301"/>
  <c r="CT301"/>
  <c r="CS301"/>
  <c r="CR301"/>
  <c r="CQ301"/>
  <c r="CM301"/>
  <c r="CL301"/>
  <c r="CK301"/>
  <c r="CJ301"/>
  <c r="CI301"/>
  <c r="CH301"/>
  <c r="CG301"/>
  <c r="CF301"/>
  <c r="CE301"/>
  <c r="BD301"/>
  <c r="BC301"/>
  <c r="BB301"/>
  <c r="BA301"/>
  <c r="AZ301"/>
  <c r="AY301"/>
  <c r="AX301"/>
  <c r="AW301"/>
  <c r="AV301"/>
  <c r="AU301"/>
  <c r="AT301"/>
  <c r="Q301"/>
  <c r="P301"/>
  <c r="C301"/>
  <c r="EU300"/>
  <c r="ET300"/>
  <c r="ES300"/>
  <c r="ER300"/>
  <c r="EQ300"/>
  <c r="EP300"/>
  <c r="EO300"/>
  <c r="EN300"/>
  <c r="EM300"/>
  <c r="EI300"/>
  <c r="EH300"/>
  <c r="EG300"/>
  <c r="EF300"/>
  <c r="EE300"/>
  <c r="ED300"/>
  <c r="EC300"/>
  <c r="EB300"/>
  <c r="EA300"/>
  <c r="CY300"/>
  <c r="CX300"/>
  <c r="CW300"/>
  <c r="CV300"/>
  <c r="CU300"/>
  <c r="CT300"/>
  <c r="CS300"/>
  <c r="CR300"/>
  <c r="CQ300"/>
  <c r="CM300"/>
  <c r="CL300"/>
  <c r="CK300"/>
  <c r="CJ300"/>
  <c r="CI300"/>
  <c r="CH300"/>
  <c r="CG300"/>
  <c r="CF300"/>
  <c r="CE300"/>
  <c r="CC300" s="1"/>
  <c r="CD300" s="1"/>
  <c r="BD300"/>
  <c r="BC300"/>
  <c r="BB300"/>
  <c r="BA300"/>
  <c r="AZ300"/>
  <c r="AY300"/>
  <c r="AX300"/>
  <c r="AW300"/>
  <c r="AV300"/>
  <c r="AU300"/>
  <c r="AT300"/>
  <c r="Q300"/>
  <c r="P300"/>
  <c r="C300"/>
  <c r="EU299"/>
  <c r="ET299"/>
  <c r="ES299"/>
  <c r="ER299"/>
  <c r="EQ299"/>
  <c r="EP299"/>
  <c r="EO299"/>
  <c r="EN299"/>
  <c r="EM299"/>
  <c r="EI299"/>
  <c r="EH299"/>
  <c r="EG299"/>
  <c r="EF299"/>
  <c r="EE299"/>
  <c r="ED299"/>
  <c r="EC299"/>
  <c r="EB299"/>
  <c r="EA299"/>
  <c r="CY299"/>
  <c r="CX299"/>
  <c r="CW299"/>
  <c r="CV299"/>
  <c r="CU299"/>
  <c r="CT299"/>
  <c r="CS299"/>
  <c r="CR299"/>
  <c r="CQ299"/>
  <c r="CM299"/>
  <c r="CL299"/>
  <c r="CK299"/>
  <c r="CJ299"/>
  <c r="CI299"/>
  <c r="CH299"/>
  <c r="CG299"/>
  <c r="CF299"/>
  <c r="CE299"/>
  <c r="BD299"/>
  <c r="BC299"/>
  <c r="BB299"/>
  <c r="BA299"/>
  <c r="AZ299"/>
  <c r="AY299"/>
  <c r="AX299"/>
  <c r="AW299"/>
  <c r="AV299"/>
  <c r="AU299"/>
  <c r="AT299"/>
  <c r="Q299"/>
  <c r="P299"/>
  <c r="C299"/>
  <c r="EU298"/>
  <c r="ET298"/>
  <c r="ES298"/>
  <c r="ER298"/>
  <c r="EQ298"/>
  <c r="EP298"/>
  <c r="EO298"/>
  <c r="EN298"/>
  <c r="EM298"/>
  <c r="EI298"/>
  <c r="EH298"/>
  <c r="EG298"/>
  <c r="EF298"/>
  <c r="EE298"/>
  <c r="ED298"/>
  <c r="EC298"/>
  <c r="EB298"/>
  <c r="EA298"/>
  <c r="CY298"/>
  <c r="CX298"/>
  <c r="CW298"/>
  <c r="CV298"/>
  <c r="CU298"/>
  <c r="CT298"/>
  <c r="CS298"/>
  <c r="CR298"/>
  <c r="CQ298"/>
  <c r="CM298"/>
  <c r="CL298"/>
  <c r="CK298"/>
  <c r="CJ298"/>
  <c r="CI298"/>
  <c r="CH298"/>
  <c r="CG298"/>
  <c r="CF298"/>
  <c r="CE298"/>
  <c r="BD298"/>
  <c r="BC298"/>
  <c r="BB298"/>
  <c r="BA298"/>
  <c r="AZ298"/>
  <c r="AY298"/>
  <c r="AX298"/>
  <c r="AW298"/>
  <c r="AV298"/>
  <c r="AU298"/>
  <c r="AT298"/>
  <c r="Q298"/>
  <c r="P298"/>
  <c r="C298"/>
  <c r="EU297"/>
  <c r="ET297"/>
  <c r="ES297"/>
  <c r="ER297"/>
  <c r="EQ297"/>
  <c r="EP297"/>
  <c r="EO297"/>
  <c r="EN297"/>
  <c r="EM297"/>
  <c r="EI297"/>
  <c r="EH297"/>
  <c r="EG297"/>
  <c r="EF297"/>
  <c r="EE297"/>
  <c r="ED297"/>
  <c r="EC297"/>
  <c r="EB297"/>
  <c r="EA297"/>
  <c r="CY297"/>
  <c r="CX297"/>
  <c r="CW297"/>
  <c r="CV297"/>
  <c r="CU297"/>
  <c r="CT297"/>
  <c r="CS297"/>
  <c r="CR297"/>
  <c r="CQ297"/>
  <c r="CM297"/>
  <c r="CL297"/>
  <c r="CK297"/>
  <c r="CJ297"/>
  <c r="CI297"/>
  <c r="CH297"/>
  <c r="CG297"/>
  <c r="CF297"/>
  <c r="CE297"/>
  <c r="BD297"/>
  <c r="BC297"/>
  <c r="BB297"/>
  <c r="BA297"/>
  <c r="AZ297"/>
  <c r="AY297"/>
  <c r="AX297"/>
  <c r="AW297"/>
  <c r="AV297"/>
  <c r="AU297"/>
  <c r="AT297"/>
  <c r="Q297"/>
  <c r="P297"/>
  <c r="C297"/>
  <c r="EU296"/>
  <c r="ET296"/>
  <c r="ES296"/>
  <c r="ER296"/>
  <c r="EQ296"/>
  <c r="EP296"/>
  <c r="EO296"/>
  <c r="EN296"/>
  <c r="EM296"/>
  <c r="EI296"/>
  <c r="EH296"/>
  <c r="EG296"/>
  <c r="EF296"/>
  <c r="EE296"/>
  <c r="ED296"/>
  <c r="EC296"/>
  <c r="EB296"/>
  <c r="EA296"/>
  <c r="CY296"/>
  <c r="CX296"/>
  <c r="CW296"/>
  <c r="CV296"/>
  <c r="CU296"/>
  <c r="CT296"/>
  <c r="CS296"/>
  <c r="CR296"/>
  <c r="CQ296"/>
  <c r="CM296"/>
  <c r="CL296"/>
  <c r="CK296"/>
  <c r="CJ296"/>
  <c r="CI296"/>
  <c r="CH296"/>
  <c r="CG296"/>
  <c r="CF296"/>
  <c r="CE296"/>
  <c r="CC296" s="1"/>
  <c r="CD296" s="1"/>
  <c r="BD296"/>
  <c r="BC296"/>
  <c r="BB296"/>
  <c r="BA296"/>
  <c r="AZ296"/>
  <c r="AY296"/>
  <c r="AX296"/>
  <c r="AW296"/>
  <c r="AV296"/>
  <c r="AU296"/>
  <c r="AT296"/>
  <c r="Q296"/>
  <c r="P296"/>
  <c r="C296"/>
  <c r="EU295"/>
  <c r="ET295"/>
  <c r="ES295"/>
  <c r="ER295"/>
  <c r="EQ295"/>
  <c r="EP295"/>
  <c r="EO295"/>
  <c r="EN295"/>
  <c r="EM295"/>
  <c r="EI295"/>
  <c r="EH295"/>
  <c r="EG295"/>
  <c r="EF295"/>
  <c r="EE295"/>
  <c r="ED295"/>
  <c r="EC295"/>
  <c r="EB295"/>
  <c r="EA295"/>
  <c r="CY295"/>
  <c r="CX295"/>
  <c r="CW295"/>
  <c r="CV295"/>
  <c r="CU295"/>
  <c r="CT295"/>
  <c r="CS295"/>
  <c r="CR295"/>
  <c r="CQ295"/>
  <c r="CM295"/>
  <c r="CL295"/>
  <c r="CK295"/>
  <c r="CJ295"/>
  <c r="CI295"/>
  <c r="CH295"/>
  <c r="CG295"/>
  <c r="CF295"/>
  <c r="CE295"/>
  <c r="BD295"/>
  <c r="BC295"/>
  <c r="BB295"/>
  <c r="BA295"/>
  <c r="AZ295"/>
  <c r="AY295"/>
  <c r="AX295"/>
  <c r="AW295"/>
  <c r="AV295"/>
  <c r="AU295"/>
  <c r="AT295"/>
  <c r="Q295"/>
  <c r="P295"/>
  <c r="C295"/>
  <c r="EU294"/>
  <c r="ET294"/>
  <c r="ES294"/>
  <c r="ER294"/>
  <c r="EQ294"/>
  <c r="EP294"/>
  <c r="EO294"/>
  <c r="EN294"/>
  <c r="EM294"/>
  <c r="EI294"/>
  <c r="EH294"/>
  <c r="EG294"/>
  <c r="EF294"/>
  <c r="EE294"/>
  <c r="ED294"/>
  <c r="EC294"/>
  <c r="EB294"/>
  <c r="EA294"/>
  <c r="CY294"/>
  <c r="CX294"/>
  <c r="CW294"/>
  <c r="CV294"/>
  <c r="CU294"/>
  <c r="CT294"/>
  <c r="CS294"/>
  <c r="CR294"/>
  <c r="CQ294"/>
  <c r="CM294"/>
  <c r="CL294"/>
  <c r="CK294"/>
  <c r="CJ294"/>
  <c r="CI294"/>
  <c r="CH294"/>
  <c r="CG294"/>
  <c r="CF294"/>
  <c r="CE294"/>
  <c r="BD294"/>
  <c r="BC294"/>
  <c r="BB294"/>
  <c r="BA294"/>
  <c r="AZ294"/>
  <c r="AY294"/>
  <c r="AX294"/>
  <c r="AW294"/>
  <c r="AV294"/>
  <c r="AU294"/>
  <c r="AT294"/>
  <c r="Q294"/>
  <c r="P294"/>
  <c r="C294"/>
  <c r="EU293"/>
  <c r="ET293"/>
  <c r="ES293"/>
  <c r="ER293"/>
  <c r="EQ293"/>
  <c r="EP293"/>
  <c r="EO293"/>
  <c r="EN293"/>
  <c r="EM293"/>
  <c r="EI293"/>
  <c r="EH293"/>
  <c r="EG293"/>
  <c r="EF293"/>
  <c r="EE293"/>
  <c r="ED293"/>
  <c r="EC293"/>
  <c r="EB293"/>
  <c r="EA293"/>
  <c r="CY293"/>
  <c r="CX293"/>
  <c r="CW293"/>
  <c r="CV293"/>
  <c r="CU293"/>
  <c r="CT293"/>
  <c r="CS293"/>
  <c r="CR293"/>
  <c r="CQ293"/>
  <c r="CM293"/>
  <c r="CL293"/>
  <c r="CK293"/>
  <c r="CJ293"/>
  <c r="CI293"/>
  <c r="CH293"/>
  <c r="CG293"/>
  <c r="CF293"/>
  <c r="CE293"/>
  <c r="BD293"/>
  <c r="BC293"/>
  <c r="BB293"/>
  <c r="BA293"/>
  <c r="AZ293"/>
  <c r="AY293"/>
  <c r="AX293"/>
  <c r="AW293"/>
  <c r="AV293"/>
  <c r="AU293"/>
  <c r="AT293"/>
  <c r="Q293"/>
  <c r="P293"/>
  <c r="C293"/>
  <c r="EU292"/>
  <c r="ET292"/>
  <c r="ES292"/>
  <c r="ER292"/>
  <c r="EQ292"/>
  <c r="EP292"/>
  <c r="EO292"/>
  <c r="EN292"/>
  <c r="EM292"/>
  <c r="EI292"/>
  <c r="EH292"/>
  <c r="EG292"/>
  <c r="EF292"/>
  <c r="EE292"/>
  <c r="ED292"/>
  <c r="EC292"/>
  <c r="EB292"/>
  <c r="EA292"/>
  <c r="CY292"/>
  <c r="CX292"/>
  <c r="CW292"/>
  <c r="CV292"/>
  <c r="CU292"/>
  <c r="CT292"/>
  <c r="CS292"/>
  <c r="CR292"/>
  <c r="CQ292"/>
  <c r="CM292"/>
  <c r="CL292"/>
  <c r="CK292"/>
  <c r="CJ292"/>
  <c r="CI292"/>
  <c r="CH292"/>
  <c r="CG292"/>
  <c r="CF292"/>
  <c r="CE292"/>
  <c r="BD292"/>
  <c r="BC292"/>
  <c r="BB292"/>
  <c r="BA292"/>
  <c r="AZ292"/>
  <c r="AY292"/>
  <c r="AX292"/>
  <c r="AW292"/>
  <c r="AV292"/>
  <c r="AU292"/>
  <c r="AT292"/>
  <c r="Q292"/>
  <c r="P292"/>
  <c r="C292"/>
  <c r="EU291"/>
  <c r="ET291"/>
  <c r="ES291"/>
  <c r="ER291"/>
  <c r="EQ291"/>
  <c r="EP291"/>
  <c r="EO291"/>
  <c r="EN291"/>
  <c r="EM291"/>
  <c r="EI291"/>
  <c r="EH291"/>
  <c r="EG291"/>
  <c r="EF291"/>
  <c r="EE291"/>
  <c r="ED291"/>
  <c r="EC291"/>
  <c r="EB291"/>
  <c r="EA291"/>
  <c r="CY291"/>
  <c r="CX291"/>
  <c r="CW291"/>
  <c r="CV291"/>
  <c r="CU291"/>
  <c r="CT291"/>
  <c r="CS291"/>
  <c r="CR291"/>
  <c r="CQ291"/>
  <c r="CM291"/>
  <c r="CL291"/>
  <c r="CK291"/>
  <c r="CJ291"/>
  <c r="CI291"/>
  <c r="CH291"/>
  <c r="CG291"/>
  <c r="CF291"/>
  <c r="CE291"/>
  <c r="BD291"/>
  <c r="BC291"/>
  <c r="BB291"/>
  <c r="BA291"/>
  <c r="AZ291"/>
  <c r="AY291"/>
  <c r="AX291"/>
  <c r="AW291"/>
  <c r="AV291"/>
  <c r="AU291"/>
  <c r="AT291"/>
  <c r="Q291"/>
  <c r="P291"/>
  <c r="C291"/>
  <c r="EU290"/>
  <c r="ET290"/>
  <c r="ES290"/>
  <c r="ER290"/>
  <c r="EQ290"/>
  <c r="EP290"/>
  <c r="EO290"/>
  <c r="EN290"/>
  <c r="EM290"/>
  <c r="EI290"/>
  <c r="EH290"/>
  <c r="EG290"/>
  <c r="EF290"/>
  <c r="EE290"/>
  <c r="ED290"/>
  <c r="EC290"/>
  <c r="EB290"/>
  <c r="EA290"/>
  <c r="CY290"/>
  <c r="CX290"/>
  <c r="CW290"/>
  <c r="CV290"/>
  <c r="CU290"/>
  <c r="CT290"/>
  <c r="CS290"/>
  <c r="CR290"/>
  <c r="CQ290"/>
  <c r="CM290"/>
  <c r="CL290"/>
  <c r="CK290"/>
  <c r="CJ290"/>
  <c r="CI290"/>
  <c r="CH290"/>
  <c r="CG290"/>
  <c r="CF290"/>
  <c r="CE290"/>
  <c r="BD290"/>
  <c r="BC290"/>
  <c r="BB290"/>
  <c r="BA290"/>
  <c r="AZ290"/>
  <c r="AY290"/>
  <c r="AX290"/>
  <c r="AW290"/>
  <c r="AV290"/>
  <c r="AU290"/>
  <c r="AT290"/>
  <c r="Q290"/>
  <c r="P290"/>
  <c r="C290"/>
  <c r="EU289"/>
  <c r="ET289"/>
  <c r="ES289"/>
  <c r="ER289"/>
  <c r="EQ289"/>
  <c r="EP289"/>
  <c r="EO289"/>
  <c r="EN289"/>
  <c r="EM289"/>
  <c r="EI289"/>
  <c r="EH289"/>
  <c r="EG289"/>
  <c r="EF289"/>
  <c r="EE289"/>
  <c r="ED289"/>
  <c r="EC289"/>
  <c r="EB289"/>
  <c r="EA289"/>
  <c r="CY289"/>
  <c r="CX289"/>
  <c r="CW289"/>
  <c r="CV289"/>
  <c r="CU289"/>
  <c r="CT289"/>
  <c r="CS289"/>
  <c r="CR289"/>
  <c r="CQ289"/>
  <c r="CM289"/>
  <c r="CL289"/>
  <c r="CK289"/>
  <c r="CJ289"/>
  <c r="CI289"/>
  <c r="CH289"/>
  <c r="CG289"/>
  <c r="CF289"/>
  <c r="CE289"/>
  <c r="BD289"/>
  <c r="BC289"/>
  <c r="BB289"/>
  <c r="BA289"/>
  <c r="AZ289"/>
  <c r="AY289"/>
  <c r="AX289"/>
  <c r="AW289"/>
  <c r="AV289"/>
  <c r="AU289"/>
  <c r="AT289"/>
  <c r="Q289"/>
  <c r="P289"/>
  <c r="C289"/>
  <c r="EU288"/>
  <c r="ET288"/>
  <c r="ES288"/>
  <c r="ER288"/>
  <c r="EQ288"/>
  <c r="EP288"/>
  <c r="EO288"/>
  <c r="EN288"/>
  <c r="EM288"/>
  <c r="EI288"/>
  <c r="EH288"/>
  <c r="EG288"/>
  <c r="EF288"/>
  <c r="EE288"/>
  <c r="ED288"/>
  <c r="EC288"/>
  <c r="EB288"/>
  <c r="EA288"/>
  <c r="CY288"/>
  <c r="CX288"/>
  <c r="CW288"/>
  <c r="CV288"/>
  <c r="CU288"/>
  <c r="CT288"/>
  <c r="CS288"/>
  <c r="CR288"/>
  <c r="CQ288"/>
  <c r="CM288"/>
  <c r="CL288"/>
  <c r="CK288"/>
  <c r="CJ288"/>
  <c r="CI288"/>
  <c r="CH288"/>
  <c r="CG288"/>
  <c r="CF288"/>
  <c r="CE288"/>
  <c r="BD288"/>
  <c r="BC288"/>
  <c r="BB288"/>
  <c r="BA288"/>
  <c r="AZ288"/>
  <c r="AY288"/>
  <c r="AX288"/>
  <c r="AW288"/>
  <c r="AV288"/>
  <c r="AU288"/>
  <c r="AT288"/>
  <c r="Q288"/>
  <c r="P288"/>
  <c r="C288"/>
  <c r="EU287"/>
  <c r="ET287"/>
  <c r="ES287"/>
  <c r="ER287"/>
  <c r="EQ287"/>
  <c r="EP287"/>
  <c r="EO287"/>
  <c r="EN287"/>
  <c r="EM287"/>
  <c r="EI287"/>
  <c r="EH287"/>
  <c r="EG287"/>
  <c r="EF287"/>
  <c r="EE287"/>
  <c r="ED287"/>
  <c r="EC287"/>
  <c r="EB287"/>
  <c r="EA287"/>
  <c r="CY287"/>
  <c r="CX287"/>
  <c r="CW287"/>
  <c r="CV287"/>
  <c r="CU287"/>
  <c r="CT287"/>
  <c r="CS287"/>
  <c r="CR287"/>
  <c r="CQ287"/>
  <c r="CM287"/>
  <c r="CL287"/>
  <c r="CK287"/>
  <c r="CJ287"/>
  <c r="CI287"/>
  <c r="CH287"/>
  <c r="CG287"/>
  <c r="CF287"/>
  <c r="CE287"/>
  <c r="BD287"/>
  <c r="BC287"/>
  <c r="BB287"/>
  <c r="BA287"/>
  <c r="AZ287"/>
  <c r="AY287"/>
  <c r="AX287"/>
  <c r="AW287"/>
  <c r="AV287"/>
  <c r="AU287"/>
  <c r="AT287"/>
  <c r="Q287"/>
  <c r="P287"/>
  <c r="C287"/>
  <c r="EU286"/>
  <c r="ET286"/>
  <c r="ES286"/>
  <c r="ER286"/>
  <c r="EQ286"/>
  <c r="EP286"/>
  <c r="EO286"/>
  <c r="EN286"/>
  <c r="EM286"/>
  <c r="EI286"/>
  <c r="EH286"/>
  <c r="EG286"/>
  <c r="EF286"/>
  <c r="EE286"/>
  <c r="ED286"/>
  <c r="EC286"/>
  <c r="EB286"/>
  <c r="EA286"/>
  <c r="CY286"/>
  <c r="CX286"/>
  <c r="CW286"/>
  <c r="CV286"/>
  <c r="CU286"/>
  <c r="CT286"/>
  <c r="CS286"/>
  <c r="CR286"/>
  <c r="CQ286"/>
  <c r="CM286"/>
  <c r="CL286"/>
  <c r="CK286"/>
  <c r="CJ286"/>
  <c r="CI286"/>
  <c r="CH286"/>
  <c r="CG286"/>
  <c r="CF286"/>
  <c r="CE286"/>
  <c r="BD286"/>
  <c r="BC286"/>
  <c r="BB286"/>
  <c r="BA286"/>
  <c r="AZ286"/>
  <c r="AY286"/>
  <c r="AX286"/>
  <c r="AW286"/>
  <c r="AV286"/>
  <c r="AU286"/>
  <c r="AT286"/>
  <c r="Q286"/>
  <c r="P286"/>
  <c r="C286"/>
  <c r="EU285"/>
  <c r="ET285"/>
  <c r="ES285"/>
  <c r="ER285"/>
  <c r="EQ285"/>
  <c r="EP285"/>
  <c r="EO285"/>
  <c r="EN285"/>
  <c r="EM285"/>
  <c r="EI285"/>
  <c r="EH285"/>
  <c r="EG285"/>
  <c r="EF285"/>
  <c r="EE285"/>
  <c r="ED285"/>
  <c r="EC285"/>
  <c r="EB285"/>
  <c r="EA285"/>
  <c r="CY285"/>
  <c r="CX285"/>
  <c r="CW285"/>
  <c r="CV285"/>
  <c r="CU285"/>
  <c r="CT285"/>
  <c r="CS285"/>
  <c r="CR285"/>
  <c r="CQ285"/>
  <c r="CM285"/>
  <c r="CL285"/>
  <c r="CK285"/>
  <c r="CJ285"/>
  <c r="CI285"/>
  <c r="CH285"/>
  <c r="CG285"/>
  <c r="CF285"/>
  <c r="CE285"/>
  <c r="BD285"/>
  <c r="BC285"/>
  <c r="BB285"/>
  <c r="BA285"/>
  <c r="AZ285"/>
  <c r="AY285"/>
  <c r="AX285"/>
  <c r="AW285"/>
  <c r="AV285"/>
  <c r="AU285"/>
  <c r="AT285"/>
  <c r="Q285"/>
  <c r="P285"/>
  <c r="C285"/>
  <c r="EU284"/>
  <c r="ET284"/>
  <c r="ES284"/>
  <c r="ER284"/>
  <c r="EQ284"/>
  <c r="EP284"/>
  <c r="EO284"/>
  <c r="EN284"/>
  <c r="EM284"/>
  <c r="EI284"/>
  <c r="EH284"/>
  <c r="EG284"/>
  <c r="EF284"/>
  <c r="EE284"/>
  <c r="ED284"/>
  <c r="EC284"/>
  <c r="EB284"/>
  <c r="EA284"/>
  <c r="CY284"/>
  <c r="CX284"/>
  <c r="CW284"/>
  <c r="CV284"/>
  <c r="CU284"/>
  <c r="CT284"/>
  <c r="CS284"/>
  <c r="CR284"/>
  <c r="CQ284"/>
  <c r="CM284"/>
  <c r="CL284"/>
  <c r="CK284"/>
  <c r="CJ284"/>
  <c r="CI284"/>
  <c r="CH284"/>
  <c r="CG284"/>
  <c r="CF284"/>
  <c r="CE284"/>
  <c r="BD284"/>
  <c r="BC284"/>
  <c r="BB284"/>
  <c r="BA284"/>
  <c r="AZ284"/>
  <c r="AY284"/>
  <c r="AX284"/>
  <c r="AW284"/>
  <c r="AV284"/>
  <c r="AU284"/>
  <c r="AT284"/>
  <c r="Q284"/>
  <c r="P284"/>
  <c r="C284"/>
  <c r="EU283"/>
  <c r="ET283"/>
  <c r="ES283"/>
  <c r="ER283"/>
  <c r="EQ283"/>
  <c r="EP283"/>
  <c r="EO283"/>
  <c r="EN283"/>
  <c r="EM283"/>
  <c r="EI283"/>
  <c r="EH283"/>
  <c r="EG283"/>
  <c r="EF283"/>
  <c r="EE283"/>
  <c r="ED283"/>
  <c r="EC283"/>
  <c r="EB283"/>
  <c r="EA283"/>
  <c r="CY283"/>
  <c r="CX283"/>
  <c r="CW283"/>
  <c r="CV283"/>
  <c r="CU283"/>
  <c r="CT283"/>
  <c r="CS283"/>
  <c r="CR283"/>
  <c r="CQ283"/>
  <c r="CM283"/>
  <c r="CL283"/>
  <c r="CK283"/>
  <c r="CJ283"/>
  <c r="CI283"/>
  <c r="CH283"/>
  <c r="CG283"/>
  <c r="CF283"/>
  <c r="CE283"/>
  <c r="BD283"/>
  <c r="BC283"/>
  <c r="BB283"/>
  <c r="BA283"/>
  <c r="AZ283"/>
  <c r="AY283"/>
  <c r="AX283"/>
  <c r="AW283"/>
  <c r="AV283"/>
  <c r="AU283"/>
  <c r="AT283"/>
  <c r="Q283"/>
  <c r="P283"/>
  <c r="C283"/>
  <c r="EU282"/>
  <c r="ET282"/>
  <c r="ES282"/>
  <c r="ER282"/>
  <c r="EQ282"/>
  <c r="EP282"/>
  <c r="EO282"/>
  <c r="EN282"/>
  <c r="EM282"/>
  <c r="EI282"/>
  <c r="EH282"/>
  <c r="EG282"/>
  <c r="EF282"/>
  <c r="EE282"/>
  <c r="ED282"/>
  <c r="EC282"/>
  <c r="EB282"/>
  <c r="EA282"/>
  <c r="CY282"/>
  <c r="CX282"/>
  <c r="CW282"/>
  <c r="CV282"/>
  <c r="CU282"/>
  <c r="CT282"/>
  <c r="CS282"/>
  <c r="CR282"/>
  <c r="CQ282"/>
  <c r="CM282"/>
  <c r="CL282"/>
  <c r="CK282"/>
  <c r="CJ282"/>
  <c r="CI282"/>
  <c r="CH282"/>
  <c r="CG282"/>
  <c r="CF282"/>
  <c r="CE282"/>
  <c r="BD282"/>
  <c r="BC282"/>
  <c r="BB282"/>
  <c r="BA282"/>
  <c r="AZ282"/>
  <c r="AY282"/>
  <c r="AX282"/>
  <c r="AW282"/>
  <c r="AV282"/>
  <c r="AU282"/>
  <c r="AT282"/>
  <c r="Q282"/>
  <c r="P282"/>
  <c r="C282"/>
  <c r="EU281"/>
  <c r="ET281"/>
  <c r="ES281"/>
  <c r="ER281"/>
  <c r="EQ281"/>
  <c r="EP281"/>
  <c r="EO281"/>
  <c r="EN281"/>
  <c r="EM281"/>
  <c r="EI281"/>
  <c r="EH281"/>
  <c r="EG281"/>
  <c r="EF281"/>
  <c r="EE281"/>
  <c r="ED281"/>
  <c r="EC281"/>
  <c r="EB281"/>
  <c r="EA281"/>
  <c r="CY281"/>
  <c r="CX281"/>
  <c r="CW281"/>
  <c r="CV281"/>
  <c r="CU281"/>
  <c r="CT281"/>
  <c r="CS281"/>
  <c r="CR281"/>
  <c r="CQ281"/>
  <c r="CM281"/>
  <c r="CL281"/>
  <c r="CK281"/>
  <c r="CJ281"/>
  <c r="CI281"/>
  <c r="CH281"/>
  <c r="CG281"/>
  <c r="CF281"/>
  <c r="CE281"/>
  <c r="BD281"/>
  <c r="BC281"/>
  <c r="BB281"/>
  <c r="BA281"/>
  <c r="AZ281"/>
  <c r="AY281"/>
  <c r="AX281"/>
  <c r="AW281"/>
  <c r="AV281"/>
  <c r="AU281"/>
  <c r="AT281"/>
  <c r="Q281"/>
  <c r="P281"/>
  <c r="C281"/>
  <c r="EU280"/>
  <c r="ET280"/>
  <c r="ES280"/>
  <c r="ER280"/>
  <c r="EQ280"/>
  <c r="EP280"/>
  <c r="EO280"/>
  <c r="EN280"/>
  <c r="EM280"/>
  <c r="EI280"/>
  <c r="EH280"/>
  <c r="EG280"/>
  <c r="EF280"/>
  <c r="EE280"/>
  <c r="ED280"/>
  <c r="EC280"/>
  <c r="EB280"/>
  <c r="EA280"/>
  <c r="CY280"/>
  <c r="CX280"/>
  <c r="CW280"/>
  <c r="CV280"/>
  <c r="CU280"/>
  <c r="CT280"/>
  <c r="CS280"/>
  <c r="CR280"/>
  <c r="CQ280"/>
  <c r="CM280"/>
  <c r="CL280"/>
  <c r="CK280"/>
  <c r="CJ280"/>
  <c r="CI280"/>
  <c r="CH280"/>
  <c r="CG280"/>
  <c r="CF280"/>
  <c r="CE280"/>
  <c r="BD280"/>
  <c r="BC280"/>
  <c r="BB280"/>
  <c r="BA280"/>
  <c r="AZ280"/>
  <c r="AY280"/>
  <c r="AX280"/>
  <c r="AW280"/>
  <c r="AV280"/>
  <c r="AU280"/>
  <c r="AT280"/>
  <c r="Q280"/>
  <c r="P280"/>
  <c r="C280"/>
  <c r="EU279"/>
  <c r="ET279"/>
  <c r="ES279"/>
  <c r="ER279"/>
  <c r="EQ279"/>
  <c r="EP279"/>
  <c r="EO279"/>
  <c r="EN279"/>
  <c r="EM279"/>
  <c r="EI279"/>
  <c r="EH279"/>
  <c r="EG279"/>
  <c r="EF279"/>
  <c r="EE279"/>
  <c r="ED279"/>
  <c r="EC279"/>
  <c r="EB279"/>
  <c r="EA279"/>
  <c r="CY279"/>
  <c r="CX279"/>
  <c r="CW279"/>
  <c r="CV279"/>
  <c r="CU279"/>
  <c r="CT279"/>
  <c r="CS279"/>
  <c r="CR279"/>
  <c r="CQ279"/>
  <c r="CM279"/>
  <c r="CL279"/>
  <c r="CK279"/>
  <c r="CJ279"/>
  <c r="CI279"/>
  <c r="CH279"/>
  <c r="CG279"/>
  <c r="CF279"/>
  <c r="CE279"/>
  <c r="BD279"/>
  <c r="BC279"/>
  <c r="BB279"/>
  <c r="BA279"/>
  <c r="AZ279"/>
  <c r="AY279"/>
  <c r="AX279"/>
  <c r="AW279"/>
  <c r="AV279"/>
  <c r="AU279"/>
  <c r="AT279"/>
  <c r="Q279"/>
  <c r="P279"/>
  <c r="C279"/>
  <c r="EU278"/>
  <c r="ET278"/>
  <c r="ES278"/>
  <c r="ER278"/>
  <c r="EQ278"/>
  <c r="EP278"/>
  <c r="EO278"/>
  <c r="EN278"/>
  <c r="EM278"/>
  <c r="EI278"/>
  <c r="EH278"/>
  <c r="EG278"/>
  <c r="EF278"/>
  <c r="EE278"/>
  <c r="ED278"/>
  <c r="EC278"/>
  <c r="EB278"/>
  <c r="EA278"/>
  <c r="CY278"/>
  <c r="CX278"/>
  <c r="CW278"/>
  <c r="CV278"/>
  <c r="CU278"/>
  <c r="CT278"/>
  <c r="CS278"/>
  <c r="CR278"/>
  <c r="CQ278"/>
  <c r="CM278"/>
  <c r="CL278"/>
  <c r="CK278"/>
  <c r="CJ278"/>
  <c r="CI278"/>
  <c r="CH278"/>
  <c r="CG278"/>
  <c r="CF278"/>
  <c r="CE278"/>
  <c r="BD278"/>
  <c r="BC278"/>
  <c r="BB278"/>
  <c r="BA278"/>
  <c r="AZ278"/>
  <c r="AY278"/>
  <c r="AX278"/>
  <c r="AW278"/>
  <c r="AV278"/>
  <c r="AU278"/>
  <c r="AT278"/>
  <c r="Q278"/>
  <c r="P278"/>
  <c r="C278"/>
  <c r="EU277"/>
  <c r="ET277"/>
  <c r="ES277"/>
  <c r="ER277"/>
  <c r="EQ277"/>
  <c r="EP277"/>
  <c r="EO277"/>
  <c r="EN277"/>
  <c r="EM277"/>
  <c r="EI277"/>
  <c r="EH277"/>
  <c r="EG277"/>
  <c r="EF277"/>
  <c r="EE277"/>
  <c r="ED277"/>
  <c r="EC277"/>
  <c r="EB277"/>
  <c r="EA277"/>
  <c r="CY277"/>
  <c r="CX277"/>
  <c r="CW277"/>
  <c r="CV277"/>
  <c r="CU277"/>
  <c r="CT277"/>
  <c r="CS277"/>
  <c r="CR277"/>
  <c r="CQ277"/>
  <c r="CM277"/>
  <c r="CL277"/>
  <c r="CK277"/>
  <c r="CJ277"/>
  <c r="CI277"/>
  <c r="CH277"/>
  <c r="CG277"/>
  <c r="CF277"/>
  <c r="CE277"/>
  <c r="BD277"/>
  <c r="BC277"/>
  <c r="BB277"/>
  <c r="BA277"/>
  <c r="AZ277"/>
  <c r="AY277"/>
  <c r="AX277"/>
  <c r="AW277"/>
  <c r="AV277"/>
  <c r="AU277"/>
  <c r="AT277"/>
  <c r="Q277"/>
  <c r="P277"/>
  <c r="C277"/>
  <c r="EU276"/>
  <c r="ET276"/>
  <c r="ES276"/>
  <c r="ER276"/>
  <c r="EQ276"/>
  <c r="EP276"/>
  <c r="EO276"/>
  <c r="EN276"/>
  <c r="EM276"/>
  <c r="EI276"/>
  <c r="EH276"/>
  <c r="EG276"/>
  <c r="EF276"/>
  <c r="EE276"/>
  <c r="ED276"/>
  <c r="EC276"/>
  <c r="EB276"/>
  <c r="EA276"/>
  <c r="CY276"/>
  <c r="CX276"/>
  <c r="CW276"/>
  <c r="CV276"/>
  <c r="CU276"/>
  <c r="CT276"/>
  <c r="CS276"/>
  <c r="CR276"/>
  <c r="CQ276"/>
  <c r="CM276"/>
  <c r="CL276"/>
  <c r="CK276"/>
  <c r="CJ276"/>
  <c r="CI276"/>
  <c r="CH276"/>
  <c r="CG276"/>
  <c r="CF276"/>
  <c r="CE276"/>
  <c r="BD276"/>
  <c r="BC276"/>
  <c r="BB276"/>
  <c r="BA276"/>
  <c r="AZ276"/>
  <c r="AY276"/>
  <c r="AX276"/>
  <c r="AW276"/>
  <c r="AV276"/>
  <c r="AU276"/>
  <c r="AT276"/>
  <c r="Q276"/>
  <c r="P276"/>
  <c r="C276"/>
  <c r="EU275"/>
  <c r="ET275"/>
  <c r="ES275"/>
  <c r="ER275"/>
  <c r="EQ275"/>
  <c r="EP275"/>
  <c r="EO275"/>
  <c r="EN275"/>
  <c r="EM275"/>
  <c r="EI275"/>
  <c r="EH275"/>
  <c r="EG275"/>
  <c r="EF275"/>
  <c r="EE275"/>
  <c r="ED275"/>
  <c r="EC275"/>
  <c r="EB275"/>
  <c r="EA275"/>
  <c r="CY275"/>
  <c r="CX275"/>
  <c r="CW275"/>
  <c r="CV275"/>
  <c r="CU275"/>
  <c r="CT275"/>
  <c r="CS275"/>
  <c r="CR275"/>
  <c r="CQ275"/>
  <c r="CM275"/>
  <c r="CL275"/>
  <c r="CK275"/>
  <c r="CJ275"/>
  <c r="CI275"/>
  <c r="CH275"/>
  <c r="CG275"/>
  <c r="CF275"/>
  <c r="CE275"/>
  <c r="BD275"/>
  <c r="BC275"/>
  <c r="BB275"/>
  <c r="BA275"/>
  <c r="AZ275"/>
  <c r="AY275"/>
  <c r="AX275"/>
  <c r="AW275"/>
  <c r="AV275"/>
  <c r="AU275"/>
  <c r="AT275"/>
  <c r="Q275"/>
  <c r="P275"/>
  <c r="C275"/>
  <c r="EU274"/>
  <c r="ET274"/>
  <c r="ES274"/>
  <c r="ER274"/>
  <c r="EQ274"/>
  <c r="EP274"/>
  <c r="EO274"/>
  <c r="EN274"/>
  <c r="EM274"/>
  <c r="EI274"/>
  <c r="EH274"/>
  <c r="EG274"/>
  <c r="EF274"/>
  <c r="EE274"/>
  <c r="ED274"/>
  <c r="EC274"/>
  <c r="EB274"/>
  <c r="EA274"/>
  <c r="CY274"/>
  <c r="CX274"/>
  <c r="CW274"/>
  <c r="CV274"/>
  <c r="CU274"/>
  <c r="CT274"/>
  <c r="CS274"/>
  <c r="CR274"/>
  <c r="CQ274"/>
  <c r="CM274"/>
  <c r="CL274"/>
  <c r="CK274"/>
  <c r="CJ274"/>
  <c r="CI274"/>
  <c r="CH274"/>
  <c r="CG274"/>
  <c r="CF274"/>
  <c r="CE274"/>
  <c r="BD274"/>
  <c r="BC274"/>
  <c r="BB274"/>
  <c r="BA274"/>
  <c r="AZ274"/>
  <c r="AY274"/>
  <c r="AX274"/>
  <c r="AW274"/>
  <c r="AV274"/>
  <c r="AU274"/>
  <c r="AT274"/>
  <c r="Q274"/>
  <c r="P274"/>
  <c r="C274"/>
  <c r="EU273"/>
  <c r="ET273"/>
  <c r="ES273"/>
  <c r="ER273"/>
  <c r="EQ273"/>
  <c r="EP273"/>
  <c r="EO273"/>
  <c r="EN273"/>
  <c r="EM273"/>
  <c r="EI273"/>
  <c r="EH273"/>
  <c r="EG273"/>
  <c r="EF273"/>
  <c r="EE273"/>
  <c r="ED273"/>
  <c r="EC273"/>
  <c r="EB273"/>
  <c r="EA273"/>
  <c r="CY273"/>
  <c r="CX273"/>
  <c r="CW273"/>
  <c r="CV273"/>
  <c r="CU273"/>
  <c r="CT273"/>
  <c r="CS273"/>
  <c r="CR273"/>
  <c r="CQ273"/>
  <c r="CM273"/>
  <c r="CL273"/>
  <c r="CK273"/>
  <c r="CJ273"/>
  <c r="CI273"/>
  <c r="CH273"/>
  <c r="CG273"/>
  <c r="CF273"/>
  <c r="CE273"/>
  <c r="BD273"/>
  <c r="BC273"/>
  <c r="BB273"/>
  <c r="BA273"/>
  <c r="AZ273"/>
  <c r="AY273"/>
  <c r="AX273"/>
  <c r="AW273"/>
  <c r="AV273"/>
  <c r="AU273"/>
  <c r="AT273"/>
  <c r="Q273"/>
  <c r="P273"/>
  <c r="C273"/>
  <c r="EU272"/>
  <c r="ET272"/>
  <c r="ES272"/>
  <c r="ER272"/>
  <c r="EQ272"/>
  <c r="EP272"/>
  <c r="EO272"/>
  <c r="EN272"/>
  <c r="EM272"/>
  <c r="EI272"/>
  <c r="EH272"/>
  <c r="EG272"/>
  <c r="EF272"/>
  <c r="EE272"/>
  <c r="ED272"/>
  <c r="EC272"/>
  <c r="EB272"/>
  <c r="EA272"/>
  <c r="CY272"/>
  <c r="CX272"/>
  <c r="CW272"/>
  <c r="CV272"/>
  <c r="CU272"/>
  <c r="CT272"/>
  <c r="CS272"/>
  <c r="CR272"/>
  <c r="CQ272"/>
  <c r="CM272"/>
  <c r="CL272"/>
  <c r="CK272"/>
  <c r="CJ272"/>
  <c r="CI272"/>
  <c r="CH272"/>
  <c r="CG272"/>
  <c r="CF272"/>
  <c r="CE272"/>
  <c r="BD272"/>
  <c r="BC272"/>
  <c r="BB272"/>
  <c r="BA272"/>
  <c r="AZ272"/>
  <c r="AY272"/>
  <c r="AX272"/>
  <c r="AW272"/>
  <c r="AV272"/>
  <c r="AU272"/>
  <c r="AT272"/>
  <c r="Q272"/>
  <c r="P272"/>
  <c r="C272"/>
  <c r="EU271"/>
  <c r="ET271"/>
  <c r="ES271"/>
  <c r="ER271"/>
  <c r="EQ271"/>
  <c r="EP271"/>
  <c r="EO271"/>
  <c r="EN271"/>
  <c r="EM271"/>
  <c r="EI271"/>
  <c r="EH271"/>
  <c r="EG271"/>
  <c r="EF271"/>
  <c r="EE271"/>
  <c r="ED271"/>
  <c r="EC271"/>
  <c r="EB271"/>
  <c r="EA271"/>
  <c r="CY271"/>
  <c r="CX271"/>
  <c r="CW271"/>
  <c r="CV271"/>
  <c r="CU271"/>
  <c r="CT271"/>
  <c r="CS271"/>
  <c r="CR271"/>
  <c r="CQ271"/>
  <c r="CM271"/>
  <c r="CL271"/>
  <c r="CK271"/>
  <c r="CJ271"/>
  <c r="CI271"/>
  <c r="CH271"/>
  <c r="CG271"/>
  <c r="CF271"/>
  <c r="CE271"/>
  <c r="BD271"/>
  <c r="BC271"/>
  <c r="BB271"/>
  <c r="BA271"/>
  <c r="AZ271"/>
  <c r="AY271"/>
  <c r="AX271"/>
  <c r="AW271"/>
  <c r="AV271"/>
  <c r="AU271"/>
  <c r="AT271"/>
  <c r="Q271"/>
  <c r="P271"/>
  <c r="C271"/>
  <c r="EU270"/>
  <c r="ET270"/>
  <c r="ES270"/>
  <c r="ER270"/>
  <c r="EQ270"/>
  <c r="EP270"/>
  <c r="EO270"/>
  <c r="EN270"/>
  <c r="EM270"/>
  <c r="EI270"/>
  <c r="EH270"/>
  <c r="EG270"/>
  <c r="EF270"/>
  <c r="EE270"/>
  <c r="ED270"/>
  <c r="EC270"/>
  <c r="EB270"/>
  <c r="EA270"/>
  <c r="CY270"/>
  <c r="CX270"/>
  <c r="CW270"/>
  <c r="CV270"/>
  <c r="CU270"/>
  <c r="CT270"/>
  <c r="CS270"/>
  <c r="CR270"/>
  <c r="CQ270"/>
  <c r="CM270"/>
  <c r="CL270"/>
  <c r="CK270"/>
  <c r="CJ270"/>
  <c r="CI270"/>
  <c r="CH270"/>
  <c r="CG270"/>
  <c r="CF270"/>
  <c r="CE270"/>
  <c r="BD270"/>
  <c r="BC270"/>
  <c r="BB270"/>
  <c r="BA270"/>
  <c r="AZ270"/>
  <c r="AY270"/>
  <c r="AX270"/>
  <c r="AW270"/>
  <c r="AV270"/>
  <c r="AU270"/>
  <c r="AT270"/>
  <c r="Q270"/>
  <c r="P270"/>
  <c r="C270"/>
  <c r="EU269"/>
  <c r="ET269"/>
  <c r="ES269"/>
  <c r="ER269"/>
  <c r="EQ269"/>
  <c r="EP269"/>
  <c r="EO269"/>
  <c r="EN269"/>
  <c r="EM269"/>
  <c r="EI269"/>
  <c r="EH269"/>
  <c r="EG269"/>
  <c r="EF269"/>
  <c r="EE269"/>
  <c r="ED269"/>
  <c r="EC269"/>
  <c r="EB269"/>
  <c r="EA269"/>
  <c r="CY269"/>
  <c r="CX269"/>
  <c r="CW269"/>
  <c r="CV269"/>
  <c r="CU269"/>
  <c r="CT269"/>
  <c r="CS269"/>
  <c r="CR269"/>
  <c r="CQ269"/>
  <c r="CM269"/>
  <c r="CL269"/>
  <c r="CK269"/>
  <c r="CJ269"/>
  <c r="CI269"/>
  <c r="CH269"/>
  <c r="CG269"/>
  <c r="CF269"/>
  <c r="CE269"/>
  <c r="BD269"/>
  <c r="BC269"/>
  <c r="BB269"/>
  <c r="BA269"/>
  <c r="AZ269"/>
  <c r="AY269"/>
  <c r="AX269"/>
  <c r="AW269"/>
  <c r="AV269"/>
  <c r="AU269"/>
  <c r="AT269"/>
  <c r="Q269"/>
  <c r="P269"/>
  <c r="C269"/>
  <c r="EU268"/>
  <c r="ET268"/>
  <c r="ES268"/>
  <c r="ER268"/>
  <c r="EQ268"/>
  <c r="EP268"/>
  <c r="EO268"/>
  <c r="EN268"/>
  <c r="EM268"/>
  <c r="EI268"/>
  <c r="EH268"/>
  <c r="EG268"/>
  <c r="EF268"/>
  <c r="EE268"/>
  <c r="ED268"/>
  <c r="EC268"/>
  <c r="EB268"/>
  <c r="EA268"/>
  <c r="CY268"/>
  <c r="CX268"/>
  <c r="CW268"/>
  <c r="CV268"/>
  <c r="CU268"/>
  <c r="CT268"/>
  <c r="CS268"/>
  <c r="CR268"/>
  <c r="CQ268"/>
  <c r="CM268"/>
  <c r="CL268"/>
  <c r="CK268"/>
  <c r="CJ268"/>
  <c r="CI268"/>
  <c r="CH268"/>
  <c r="CG268"/>
  <c r="CF268"/>
  <c r="CE268"/>
  <c r="BD268"/>
  <c r="BC268"/>
  <c r="BB268"/>
  <c r="BA268"/>
  <c r="AZ268"/>
  <c r="AY268"/>
  <c r="AX268"/>
  <c r="AW268"/>
  <c r="AV268"/>
  <c r="AU268"/>
  <c r="AT268"/>
  <c r="Q268"/>
  <c r="P268"/>
  <c r="C268"/>
  <c r="EU267"/>
  <c r="ET267"/>
  <c r="ES267"/>
  <c r="ER267"/>
  <c r="EQ267"/>
  <c r="EP267"/>
  <c r="EO267"/>
  <c r="EN267"/>
  <c r="EM267"/>
  <c r="EI267"/>
  <c r="EH267"/>
  <c r="EG267"/>
  <c r="EF267"/>
  <c r="EE267"/>
  <c r="ED267"/>
  <c r="EC267"/>
  <c r="EB267"/>
  <c r="EA267"/>
  <c r="CY267"/>
  <c r="CX267"/>
  <c r="CW267"/>
  <c r="CV267"/>
  <c r="CU267"/>
  <c r="CT267"/>
  <c r="CS267"/>
  <c r="CR267"/>
  <c r="CQ267"/>
  <c r="CM267"/>
  <c r="CL267"/>
  <c r="CK267"/>
  <c r="CJ267"/>
  <c r="CI267"/>
  <c r="CH267"/>
  <c r="CG267"/>
  <c r="CF267"/>
  <c r="CE267"/>
  <c r="BD267"/>
  <c r="BC267"/>
  <c r="BB267"/>
  <c r="BA267"/>
  <c r="AZ267"/>
  <c r="AY267"/>
  <c r="AX267"/>
  <c r="AW267"/>
  <c r="AV267"/>
  <c r="AU267"/>
  <c r="AT267"/>
  <c r="Q267"/>
  <c r="P267"/>
  <c r="C267"/>
  <c r="EU266"/>
  <c r="ET266"/>
  <c r="ES266"/>
  <c r="ER266"/>
  <c r="EQ266"/>
  <c r="EP266"/>
  <c r="EO266"/>
  <c r="EN266"/>
  <c r="EM266"/>
  <c r="EI266"/>
  <c r="EH266"/>
  <c r="EG266"/>
  <c r="EF266"/>
  <c r="EE266"/>
  <c r="ED266"/>
  <c r="EC266"/>
  <c r="EB266"/>
  <c r="EA266"/>
  <c r="CY266"/>
  <c r="CX266"/>
  <c r="CW266"/>
  <c r="CV266"/>
  <c r="CU266"/>
  <c r="CT266"/>
  <c r="CS266"/>
  <c r="CR266"/>
  <c r="CQ266"/>
  <c r="CM266"/>
  <c r="CL266"/>
  <c r="CK266"/>
  <c r="CJ266"/>
  <c r="CI266"/>
  <c r="CH266"/>
  <c r="CG266"/>
  <c r="CF266"/>
  <c r="CE266"/>
  <c r="BD266"/>
  <c r="BC266"/>
  <c r="BB266"/>
  <c r="BA266"/>
  <c r="AZ266"/>
  <c r="AY266"/>
  <c r="AX266"/>
  <c r="AW266"/>
  <c r="AV266"/>
  <c r="AU266"/>
  <c r="AT266"/>
  <c r="Q266"/>
  <c r="P266"/>
  <c r="C266"/>
  <c r="EU265"/>
  <c r="ET265"/>
  <c r="ES265"/>
  <c r="ER265"/>
  <c r="EQ265"/>
  <c r="EP265"/>
  <c r="EO265"/>
  <c r="EN265"/>
  <c r="EM265"/>
  <c r="EI265"/>
  <c r="EH265"/>
  <c r="EG265"/>
  <c r="EF265"/>
  <c r="EE265"/>
  <c r="ED265"/>
  <c r="EC265"/>
  <c r="EB265"/>
  <c r="EA265"/>
  <c r="CY265"/>
  <c r="CX265"/>
  <c r="CW265"/>
  <c r="CV265"/>
  <c r="CU265"/>
  <c r="CT265"/>
  <c r="CS265"/>
  <c r="CR265"/>
  <c r="CQ265"/>
  <c r="CM265"/>
  <c r="CL265"/>
  <c r="CK265"/>
  <c r="CJ265"/>
  <c r="CI265"/>
  <c r="CH265"/>
  <c r="CG265"/>
  <c r="CF265"/>
  <c r="CE265"/>
  <c r="BD265"/>
  <c r="BC265"/>
  <c r="BB265"/>
  <c r="BA265"/>
  <c r="AZ265"/>
  <c r="AY265"/>
  <c r="AX265"/>
  <c r="AW265"/>
  <c r="AV265"/>
  <c r="AU265"/>
  <c r="AT265"/>
  <c r="Q265"/>
  <c r="P265"/>
  <c r="C265"/>
  <c r="EU264"/>
  <c r="ET264"/>
  <c r="ES264"/>
  <c r="ER264"/>
  <c r="EQ264"/>
  <c r="EP264"/>
  <c r="EO264"/>
  <c r="EN264"/>
  <c r="EM264"/>
  <c r="EI264"/>
  <c r="EH264"/>
  <c r="EG264"/>
  <c r="EF264"/>
  <c r="EE264"/>
  <c r="ED264"/>
  <c r="EC264"/>
  <c r="EB264"/>
  <c r="EA264"/>
  <c r="CY264"/>
  <c r="CX264"/>
  <c r="CW264"/>
  <c r="CV264"/>
  <c r="CU264"/>
  <c r="CT264"/>
  <c r="CS264"/>
  <c r="CR264"/>
  <c r="CQ264"/>
  <c r="CM264"/>
  <c r="CL264"/>
  <c r="CK264"/>
  <c r="CJ264"/>
  <c r="CI264"/>
  <c r="CH264"/>
  <c r="CG264"/>
  <c r="CF264"/>
  <c r="CE264"/>
  <c r="BD264"/>
  <c r="BC264"/>
  <c r="BB264"/>
  <c r="BA264"/>
  <c r="AZ264"/>
  <c r="AY264"/>
  <c r="AX264"/>
  <c r="AW264"/>
  <c r="AV264"/>
  <c r="AU264"/>
  <c r="AT264"/>
  <c r="Q264"/>
  <c r="P264"/>
  <c r="C264"/>
  <c r="EU263"/>
  <c r="ET263"/>
  <c r="ES263"/>
  <c r="ER263"/>
  <c r="EQ263"/>
  <c r="EP263"/>
  <c r="EO263"/>
  <c r="EN263"/>
  <c r="EM263"/>
  <c r="EI263"/>
  <c r="EH263"/>
  <c r="EG263"/>
  <c r="EF263"/>
  <c r="EE263"/>
  <c r="ED263"/>
  <c r="EC263"/>
  <c r="EB263"/>
  <c r="EA263"/>
  <c r="CY263"/>
  <c r="CX263"/>
  <c r="CW263"/>
  <c r="CV263"/>
  <c r="CU263"/>
  <c r="CT263"/>
  <c r="CS263"/>
  <c r="CR263"/>
  <c r="CQ263"/>
  <c r="CM263"/>
  <c r="CL263"/>
  <c r="CK263"/>
  <c r="CJ263"/>
  <c r="CI263"/>
  <c r="CH263"/>
  <c r="CG263"/>
  <c r="CF263"/>
  <c r="CE263"/>
  <c r="BD263"/>
  <c r="BC263"/>
  <c r="BB263"/>
  <c r="BA263"/>
  <c r="AZ263"/>
  <c r="AY263"/>
  <c r="AX263"/>
  <c r="AW263"/>
  <c r="AV263"/>
  <c r="AU263"/>
  <c r="AT263"/>
  <c r="Q263"/>
  <c r="P263"/>
  <c r="C263"/>
  <c r="EU262"/>
  <c r="ET262"/>
  <c r="ES262"/>
  <c r="ER262"/>
  <c r="EQ262"/>
  <c r="EP262"/>
  <c r="EO262"/>
  <c r="EN262"/>
  <c r="EM262"/>
  <c r="EI262"/>
  <c r="EH262"/>
  <c r="EG262"/>
  <c r="EF262"/>
  <c r="EE262"/>
  <c r="ED262"/>
  <c r="EC262"/>
  <c r="EB262"/>
  <c r="EA262"/>
  <c r="CY262"/>
  <c r="CX262"/>
  <c r="CW262"/>
  <c r="CV262"/>
  <c r="CU262"/>
  <c r="CT262"/>
  <c r="CS262"/>
  <c r="CR262"/>
  <c r="CQ262"/>
  <c r="CM262"/>
  <c r="CL262"/>
  <c r="CK262"/>
  <c r="CJ262"/>
  <c r="CI262"/>
  <c r="CH262"/>
  <c r="CG262"/>
  <c r="CF262"/>
  <c r="CE262"/>
  <c r="BD262"/>
  <c r="BC262"/>
  <c r="BB262"/>
  <c r="BA262"/>
  <c r="AZ262"/>
  <c r="AY262"/>
  <c r="AX262"/>
  <c r="AW262"/>
  <c r="AV262"/>
  <c r="AU262"/>
  <c r="AT262"/>
  <c r="Q262"/>
  <c r="P262"/>
  <c r="C262"/>
  <c r="EU261"/>
  <c r="ET261"/>
  <c r="ES261"/>
  <c r="ER261"/>
  <c r="EQ261"/>
  <c r="EP261"/>
  <c r="EO261"/>
  <c r="EN261"/>
  <c r="EM261"/>
  <c r="EI261"/>
  <c r="EH261"/>
  <c r="EG261"/>
  <c r="EF261"/>
  <c r="EE261"/>
  <c r="ED261"/>
  <c r="EC261"/>
  <c r="EB261"/>
  <c r="EA261"/>
  <c r="CY261"/>
  <c r="CX261"/>
  <c r="CW261"/>
  <c r="CV261"/>
  <c r="CU261"/>
  <c r="CT261"/>
  <c r="CS261"/>
  <c r="CR261"/>
  <c r="CQ261"/>
  <c r="CM261"/>
  <c r="CL261"/>
  <c r="CK261"/>
  <c r="CJ261"/>
  <c r="CI261"/>
  <c r="CH261"/>
  <c r="CG261"/>
  <c r="CF261"/>
  <c r="CE261"/>
  <c r="BD261"/>
  <c r="BC261"/>
  <c r="BB261"/>
  <c r="BA261"/>
  <c r="AZ261"/>
  <c r="AY261"/>
  <c r="AX261"/>
  <c r="AW261"/>
  <c r="AV261"/>
  <c r="AU261"/>
  <c r="AT261"/>
  <c r="Q261"/>
  <c r="P261"/>
  <c r="C261"/>
  <c r="EU260"/>
  <c r="ET260"/>
  <c r="ES260"/>
  <c r="ER260"/>
  <c r="EQ260"/>
  <c r="EP260"/>
  <c r="EO260"/>
  <c r="EN260"/>
  <c r="EM260"/>
  <c r="EI260"/>
  <c r="EH260"/>
  <c r="EG260"/>
  <c r="EF260"/>
  <c r="EE260"/>
  <c r="ED260"/>
  <c r="EC260"/>
  <c r="EB260"/>
  <c r="EA260"/>
  <c r="CY260"/>
  <c r="CX260"/>
  <c r="CW260"/>
  <c r="CV260"/>
  <c r="CU260"/>
  <c r="CT260"/>
  <c r="CS260"/>
  <c r="CR260"/>
  <c r="CQ260"/>
  <c r="CM260"/>
  <c r="CL260"/>
  <c r="CK260"/>
  <c r="CJ260"/>
  <c r="CI260"/>
  <c r="CH260"/>
  <c r="CG260"/>
  <c r="CF260"/>
  <c r="CE260"/>
  <c r="CC260" s="1"/>
  <c r="CD260" s="1"/>
  <c r="BD260"/>
  <c r="BC260"/>
  <c r="BB260"/>
  <c r="BA260"/>
  <c r="AZ260"/>
  <c r="AY260"/>
  <c r="AX260"/>
  <c r="AW260"/>
  <c r="AV260"/>
  <c r="AU260"/>
  <c r="AT260"/>
  <c r="Q260"/>
  <c r="P260"/>
  <c r="C260"/>
  <c r="EU259"/>
  <c r="ET259"/>
  <c r="ES259"/>
  <c r="ER259"/>
  <c r="EQ259"/>
  <c r="EP259"/>
  <c r="EO259"/>
  <c r="EN259"/>
  <c r="EM259"/>
  <c r="EI259"/>
  <c r="EH259"/>
  <c r="EG259"/>
  <c r="EF259"/>
  <c r="EE259"/>
  <c r="ED259"/>
  <c r="EC259"/>
  <c r="EB259"/>
  <c r="EA259"/>
  <c r="CY259"/>
  <c r="CX259"/>
  <c r="CW259"/>
  <c r="CV259"/>
  <c r="CU259"/>
  <c r="CT259"/>
  <c r="CS259"/>
  <c r="CR259"/>
  <c r="CQ259"/>
  <c r="CM259"/>
  <c r="CL259"/>
  <c r="CK259"/>
  <c r="CJ259"/>
  <c r="CI259"/>
  <c r="CH259"/>
  <c r="CG259"/>
  <c r="CF259"/>
  <c r="CE259"/>
  <c r="BD259"/>
  <c r="BC259"/>
  <c r="BB259"/>
  <c r="BA259"/>
  <c r="AZ259"/>
  <c r="AY259"/>
  <c r="AX259"/>
  <c r="AW259"/>
  <c r="AV259"/>
  <c r="AU259"/>
  <c r="AT259"/>
  <c r="Q259"/>
  <c r="P259"/>
  <c r="C259"/>
  <c r="EU258"/>
  <c r="ET258"/>
  <c r="ES258"/>
  <c r="ER258"/>
  <c r="EQ258"/>
  <c r="EP258"/>
  <c r="EO258"/>
  <c r="EN258"/>
  <c r="EM258"/>
  <c r="EI258"/>
  <c r="EH258"/>
  <c r="EG258"/>
  <c r="EF258"/>
  <c r="EE258"/>
  <c r="ED258"/>
  <c r="EC258"/>
  <c r="EB258"/>
  <c r="EA258"/>
  <c r="CY258"/>
  <c r="CX258"/>
  <c r="CW258"/>
  <c r="CV258"/>
  <c r="CU258"/>
  <c r="CT258"/>
  <c r="CS258"/>
  <c r="CR258"/>
  <c r="CQ258"/>
  <c r="CM258"/>
  <c r="CL258"/>
  <c r="CK258"/>
  <c r="CJ258"/>
  <c r="CI258"/>
  <c r="CH258"/>
  <c r="CG258"/>
  <c r="CF258"/>
  <c r="CE258"/>
  <c r="BD258"/>
  <c r="BC258"/>
  <c r="BB258"/>
  <c r="BA258"/>
  <c r="AZ258"/>
  <c r="AY258"/>
  <c r="AX258"/>
  <c r="AW258"/>
  <c r="AV258"/>
  <c r="AU258"/>
  <c r="AT258"/>
  <c r="Q258"/>
  <c r="P258"/>
  <c r="C258"/>
  <c r="EU257"/>
  <c r="ET257"/>
  <c r="ES257"/>
  <c r="ER257"/>
  <c r="EQ257"/>
  <c r="EP257"/>
  <c r="EO257"/>
  <c r="EN257"/>
  <c r="EM257"/>
  <c r="EI257"/>
  <c r="EH257"/>
  <c r="EG257"/>
  <c r="EF257"/>
  <c r="EE257"/>
  <c r="ED257"/>
  <c r="EC257"/>
  <c r="EB257"/>
  <c r="EA257"/>
  <c r="CY257"/>
  <c r="CX257"/>
  <c r="CW257"/>
  <c r="CV257"/>
  <c r="CU257"/>
  <c r="CT257"/>
  <c r="CS257"/>
  <c r="CR257"/>
  <c r="CQ257"/>
  <c r="CM257"/>
  <c r="CL257"/>
  <c r="CK257"/>
  <c r="CJ257"/>
  <c r="CI257"/>
  <c r="CH257"/>
  <c r="CG257"/>
  <c r="CF257"/>
  <c r="CE257"/>
  <c r="BD257"/>
  <c r="BC257"/>
  <c r="BB257"/>
  <c r="BA257"/>
  <c r="AZ257"/>
  <c r="AY257"/>
  <c r="AX257"/>
  <c r="AW257"/>
  <c r="AV257"/>
  <c r="AU257"/>
  <c r="AT257"/>
  <c r="Q257"/>
  <c r="P257"/>
  <c r="C257"/>
  <c r="EU256"/>
  <c r="ET256"/>
  <c r="ES256"/>
  <c r="ER256"/>
  <c r="EQ256"/>
  <c r="EP256"/>
  <c r="EO256"/>
  <c r="EN256"/>
  <c r="EM256"/>
  <c r="EI256"/>
  <c r="EH256"/>
  <c r="EG256"/>
  <c r="EF256"/>
  <c r="EE256"/>
  <c r="ED256"/>
  <c r="EC256"/>
  <c r="EB256"/>
  <c r="EA256"/>
  <c r="CY256"/>
  <c r="CX256"/>
  <c r="CW256"/>
  <c r="CV256"/>
  <c r="CU256"/>
  <c r="CT256"/>
  <c r="CS256"/>
  <c r="CR256"/>
  <c r="CQ256"/>
  <c r="CM256"/>
  <c r="CL256"/>
  <c r="CK256"/>
  <c r="CJ256"/>
  <c r="CI256"/>
  <c r="CH256"/>
  <c r="CG256"/>
  <c r="CF256"/>
  <c r="CE256"/>
  <c r="CC256" s="1"/>
  <c r="CD256" s="1"/>
  <c r="BD256"/>
  <c r="BC256"/>
  <c r="BB256"/>
  <c r="BA256"/>
  <c r="AZ256"/>
  <c r="AY256"/>
  <c r="AX256"/>
  <c r="AW256"/>
  <c r="AV256"/>
  <c r="AU256"/>
  <c r="AT256"/>
  <c r="Q256"/>
  <c r="P256"/>
  <c r="C256"/>
  <c r="EU255"/>
  <c r="ET255"/>
  <c r="ES255"/>
  <c r="ER255"/>
  <c r="EQ255"/>
  <c r="EP255"/>
  <c r="EO255"/>
  <c r="EN255"/>
  <c r="EM255"/>
  <c r="EI255"/>
  <c r="EH255"/>
  <c r="EG255"/>
  <c r="EF255"/>
  <c r="EE255"/>
  <c r="ED255"/>
  <c r="EC255"/>
  <c r="EB255"/>
  <c r="EA255"/>
  <c r="CY255"/>
  <c r="CX255"/>
  <c r="CW255"/>
  <c r="CV255"/>
  <c r="CU255"/>
  <c r="CT255"/>
  <c r="CS255"/>
  <c r="CR255"/>
  <c r="CQ255"/>
  <c r="CM255"/>
  <c r="CL255"/>
  <c r="CK255"/>
  <c r="CJ255"/>
  <c r="CI255"/>
  <c r="CH255"/>
  <c r="CG255"/>
  <c r="CF255"/>
  <c r="CE255"/>
  <c r="BD255"/>
  <c r="BC255"/>
  <c r="BB255"/>
  <c r="BA255"/>
  <c r="AZ255"/>
  <c r="AY255"/>
  <c r="AX255"/>
  <c r="AW255"/>
  <c r="AV255"/>
  <c r="AU255"/>
  <c r="AT255"/>
  <c r="Q255"/>
  <c r="P255"/>
  <c r="C255"/>
  <c r="EU254"/>
  <c r="ET254"/>
  <c r="ES254"/>
  <c r="ER254"/>
  <c r="EQ254"/>
  <c r="EP254"/>
  <c r="EO254"/>
  <c r="EN254"/>
  <c r="EM254"/>
  <c r="EI254"/>
  <c r="EH254"/>
  <c r="EG254"/>
  <c r="EF254"/>
  <c r="EE254"/>
  <c r="ED254"/>
  <c r="EC254"/>
  <c r="EB254"/>
  <c r="EA254"/>
  <c r="CY254"/>
  <c r="CX254"/>
  <c r="CW254"/>
  <c r="CV254"/>
  <c r="CU254"/>
  <c r="CT254"/>
  <c r="CS254"/>
  <c r="CR254"/>
  <c r="CQ254"/>
  <c r="CM254"/>
  <c r="CL254"/>
  <c r="CK254"/>
  <c r="CJ254"/>
  <c r="CI254"/>
  <c r="CH254"/>
  <c r="CG254"/>
  <c r="CF254"/>
  <c r="CE254"/>
  <c r="BD254"/>
  <c r="BC254"/>
  <c r="BB254"/>
  <c r="BA254"/>
  <c r="AZ254"/>
  <c r="AY254"/>
  <c r="AX254"/>
  <c r="AW254"/>
  <c r="AV254"/>
  <c r="AU254"/>
  <c r="AT254"/>
  <c r="Q254"/>
  <c r="P254"/>
  <c r="C254"/>
  <c r="EU253"/>
  <c r="ET253"/>
  <c r="ES253"/>
  <c r="ER253"/>
  <c r="EQ253"/>
  <c r="EP253"/>
  <c r="EO253"/>
  <c r="EN253"/>
  <c r="EM253"/>
  <c r="EI253"/>
  <c r="EH253"/>
  <c r="EG253"/>
  <c r="EF253"/>
  <c r="EE253"/>
  <c r="ED253"/>
  <c r="EC253"/>
  <c r="EB253"/>
  <c r="EA253"/>
  <c r="CY253"/>
  <c r="CX253"/>
  <c r="CW253"/>
  <c r="CV253"/>
  <c r="CU253"/>
  <c r="CT253"/>
  <c r="CS253"/>
  <c r="CR253"/>
  <c r="CQ253"/>
  <c r="CM253"/>
  <c r="CL253"/>
  <c r="CK253"/>
  <c r="CJ253"/>
  <c r="CI253"/>
  <c r="CH253"/>
  <c r="CG253"/>
  <c r="CF253"/>
  <c r="CE253"/>
  <c r="BD253"/>
  <c r="BC253"/>
  <c r="BB253"/>
  <c r="BA253"/>
  <c r="AZ253"/>
  <c r="AY253"/>
  <c r="AX253"/>
  <c r="AW253"/>
  <c r="AV253"/>
  <c r="AU253"/>
  <c r="AT253"/>
  <c r="Q253"/>
  <c r="P253"/>
  <c r="C253"/>
  <c r="EU252"/>
  <c r="ET252"/>
  <c r="ES252"/>
  <c r="ER252"/>
  <c r="EQ252"/>
  <c r="EP252"/>
  <c r="EO252"/>
  <c r="EN252"/>
  <c r="EM252"/>
  <c r="EI252"/>
  <c r="EH252"/>
  <c r="EG252"/>
  <c r="EF252"/>
  <c r="EE252"/>
  <c r="ED252"/>
  <c r="EC252"/>
  <c r="EB252"/>
  <c r="EA252"/>
  <c r="CY252"/>
  <c r="CX252"/>
  <c r="CW252"/>
  <c r="CV252"/>
  <c r="CU252"/>
  <c r="CT252"/>
  <c r="CS252"/>
  <c r="CR252"/>
  <c r="CQ252"/>
  <c r="CM252"/>
  <c r="CL252"/>
  <c r="CK252"/>
  <c r="CJ252"/>
  <c r="CI252"/>
  <c r="CH252"/>
  <c r="CG252"/>
  <c r="CF252"/>
  <c r="CE252"/>
  <c r="BD252"/>
  <c r="BC252"/>
  <c r="BB252"/>
  <c r="BA252"/>
  <c r="AZ252"/>
  <c r="AY252"/>
  <c r="AX252"/>
  <c r="AW252"/>
  <c r="AV252"/>
  <c r="AU252"/>
  <c r="AT252"/>
  <c r="Q252"/>
  <c r="P252"/>
  <c r="C252"/>
  <c r="EU251"/>
  <c r="ET251"/>
  <c r="ES251"/>
  <c r="ER251"/>
  <c r="EQ251"/>
  <c r="EP251"/>
  <c r="EO251"/>
  <c r="EN251"/>
  <c r="EM251"/>
  <c r="EI251"/>
  <c r="EH251"/>
  <c r="EG251"/>
  <c r="EF251"/>
  <c r="EE251"/>
  <c r="ED251"/>
  <c r="EC251"/>
  <c r="EB251"/>
  <c r="EA251"/>
  <c r="CY251"/>
  <c r="CX251"/>
  <c r="CW251"/>
  <c r="CV251"/>
  <c r="CU251"/>
  <c r="CT251"/>
  <c r="CS251"/>
  <c r="CR251"/>
  <c r="CQ251"/>
  <c r="CM251"/>
  <c r="CL251"/>
  <c r="CK251"/>
  <c r="CJ251"/>
  <c r="CI251"/>
  <c r="CH251"/>
  <c r="CG251"/>
  <c r="CF251"/>
  <c r="CE251"/>
  <c r="BD251"/>
  <c r="BC251"/>
  <c r="BB251"/>
  <c r="BA251"/>
  <c r="AZ251"/>
  <c r="AY251"/>
  <c r="AX251"/>
  <c r="AW251"/>
  <c r="AV251"/>
  <c r="AU251"/>
  <c r="AT251"/>
  <c r="Q251"/>
  <c r="P251"/>
  <c r="C251"/>
  <c r="EU250"/>
  <c r="ET250"/>
  <c r="ES250"/>
  <c r="ER250"/>
  <c r="EQ250"/>
  <c r="EP250"/>
  <c r="EO250"/>
  <c r="EN250"/>
  <c r="EM250"/>
  <c r="EI250"/>
  <c r="EH250"/>
  <c r="EG250"/>
  <c r="EF250"/>
  <c r="EE250"/>
  <c r="ED250"/>
  <c r="EC250"/>
  <c r="EB250"/>
  <c r="EA250"/>
  <c r="CY250"/>
  <c r="CX250"/>
  <c r="CW250"/>
  <c r="CV250"/>
  <c r="CU250"/>
  <c r="CT250"/>
  <c r="CS250"/>
  <c r="CR250"/>
  <c r="CQ250"/>
  <c r="CM250"/>
  <c r="CL250"/>
  <c r="CK250"/>
  <c r="CJ250"/>
  <c r="CI250"/>
  <c r="CH250"/>
  <c r="CG250"/>
  <c r="CF250"/>
  <c r="CE250"/>
  <c r="BD250"/>
  <c r="BC250"/>
  <c r="BB250"/>
  <c r="BA250"/>
  <c r="AZ250"/>
  <c r="AY250"/>
  <c r="AX250"/>
  <c r="AW250"/>
  <c r="AV250"/>
  <c r="AU250"/>
  <c r="AT250"/>
  <c r="Q250"/>
  <c r="P250"/>
  <c r="C250"/>
  <c r="EU249"/>
  <c r="ET249"/>
  <c r="ES249"/>
  <c r="ER249"/>
  <c r="EQ249"/>
  <c r="EP249"/>
  <c r="EO249"/>
  <c r="EN249"/>
  <c r="EM249"/>
  <c r="EI249"/>
  <c r="EH249"/>
  <c r="EG249"/>
  <c r="EF249"/>
  <c r="EE249"/>
  <c r="ED249"/>
  <c r="EC249"/>
  <c r="EB249"/>
  <c r="EA249"/>
  <c r="CY249"/>
  <c r="CX249"/>
  <c r="CW249"/>
  <c r="CV249"/>
  <c r="CU249"/>
  <c r="CT249"/>
  <c r="CS249"/>
  <c r="CR249"/>
  <c r="CQ249"/>
  <c r="CM249"/>
  <c r="CL249"/>
  <c r="CK249"/>
  <c r="CJ249"/>
  <c r="CI249"/>
  <c r="CH249"/>
  <c r="CG249"/>
  <c r="CF249"/>
  <c r="CE249"/>
  <c r="BD249"/>
  <c r="BC249"/>
  <c r="BB249"/>
  <c r="BA249"/>
  <c r="AZ249"/>
  <c r="AY249"/>
  <c r="AX249"/>
  <c r="AW249"/>
  <c r="AV249"/>
  <c r="AU249"/>
  <c r="AT249"/>
  <c r="Q249"/>
  <c r="P249"/>
  <c r="C249"/>
  <c r="EU248"/>
  <c r="ET248"/>
  <c r="ES248"/>
  <c r="ER248"/>
  <c r="EQ248"/>
  <c r="EP248"/>
  <c r="EO248"/>
  <c r="EN248"/>
  <c r="EM248"/>
  <c r="EI248"/>
  <c r="EH248"/>
  <c r="EG248"/>
  <c r="EF248"/>
  <c r="EE248"/>
  <c r="ED248"/>
  <c r="EC248"/>
  <c r="EB248"/>
  <c r="EA248"/>
  <c r="CY248"/>
  <c r="CX248"/>
  <c r="CW248"/>
  <c r="CV248"/>
  <c r="CU248"/>
  <c r="CT248"/>
  <c r="CS248"/>
  <c r="CR248"/>
  <c r="CQ248"/>
  <c r="CM248"/>
  <c r="CL248"/>
  <c r="CK248"/>
  <c r="CJ248"/>
  <c r="CI248"/>
  <c r="CH248"/>
  <c r="CG248"/>
  <c r="CF248"/>
  <c r="CE248"/>
  <c r="BD248"/>
  <c r="BC248"/>
  <c r="BB248"/>
  <c r="BA248"/>
  <c r="AZ248"/>
  <c r="AY248"/>
  <c r="AX248"/>
  <c r="AW248"/>
  <c r="AV248"/>
  <c r="AU248"/>
  <c r="AT248"/>
  <c r="Q248"/>
  <c r="P248"/>
  <c r="C248"/>
  <c r="EU247"/>
  <c r="ET247"/>
  <c r="ES247"/>
  <c r="ER247"/>
  <c r="EQ247"/>
  <c r="EP247"/>
  <c r="EO247"/>
  <c r="EN247"/>
  <c r="EM247"/>
  <c r="EI247"/>
  <c r="EH247"/>
  <c r="EG247"/>
  <c r="EF247"/>
  <c r="EE247"/>
  <c r="ED247"/>
  <c r="EC247"/>
  <c r="EB247"/>
  <c r="EA247"/>
  <c r="CY247"/>
  <c r="CX247"/>
  <c r="CW247"/>
  <c r="CV247"/>
  <c r="CU247"/>
  <c r="CT247"/>
  <c r="CS247"/>
  <c r="CR247"/>
  <c r="CQ247"/>
  <c r="CM247"/>
  <c r="CL247"/>
  <c r="CK247"/>
  <c r="CJ247"/>
  <c r="CI247"/>
  <c r="CH247"/>
  <c r="CG247"/>
  <c r="CF247"/>
  <c r="CE247"/>
  <c r="BD247"/>
  <c r="BC247"/>
  <c r="BB247"/>
  <c r="BA247"/>
  <c r="AZ247"/>
  <c r="AY247"/>
  <c r="AX247"/>
  <c r="AW247"/>
  <c r="AV247"/>
  <c r="AU247"/>
  <c r="AT247"/>
  <c r="Q247"/>
  <c r="P247"/>
  <c r="C247"/>
  <c r="EU246"/>
  <c r="ET246"/>
  <c r="ES246"/>
  <c r="ER246"/>
  <c r="EQ246"/>
  <c r="EP246"/>
  <c r="EO246"/>
  <c r="EN246"/>
  <c r="EM246"/>
  <c r="EI246"/>
  <c r="EH246"/>
  <c r="EG246"/>
  <c r="EF246"/>
  <c r="EE246"/>
  <c r="ED246"/>
  <c r="EC246"/>
  <c r="EB246"/>
  <c r="EA246"/>
  <c r="CY246"/>
  <c r="CX246"/>
  <c r="CW246"/>
  <c r="CV246"/>
  <c r="CU246"/>
  <c r="CT246"/>
  <c r="CS246"/>
  <c r="CR246"/>
  <c r="CQ246"/>
  <c r="CM246"/>
  <c r="CL246"/>
  <c r="CK246"/>
  <c r="CJ246"/>
  <c r="CI246"/>
  <c r="CH246"/>
  <c r="CG246"/>
  <c r="CF246"/>
  <c r="CE246"/>
  <c r="BD246"/>
  <c r="BC246"/>
  <c r="BB246"/>
  <c r="BA246"/>
  <c r="AZ246"/>
  <c r="AY246"/>
  <c r="AX246"/>
  <c r="AW246"/>
  <c r="AV246"/>
  <c r="AU246"/>
  <c r="AT246"/>
  <c r="Q246"/>
  <c r="P246"/>
  <c r="C246"/>
  <c r="EU245"/>
  <c r="ET245"/>
  <c r="ES245"/>
  <c r="ER245"/>
  <c r="EQ245"/>
  <c r="EP245"/>
  <c r="EO245"/>
  <c r="EN245"/>
  <c r="EM245"/>
  <c r="EI245"/>
  <c r="EH245"/>
  <c r="EG245"/>
  <c r="EF245"/>
  <c r="EE245"/>
  <c r="ED245"/>
  <c r="EC245"/>
  <c r="EB245"/>
  <c r="EA245"/>
  <c r="CY245"/>
  <c r="CX245"/>
  <c r="CW245"/>
  <c r="CV245"/>
  <c r="CU245"/>
  <c r="CT245"/>
  <c r="CS245"/>
  <c r="CR245"/>
  <c r="CQ245"/>
  <c r="CM245"/>
  <c r="CL245"/>
  <c r="CK245"/>
  <c r="CJ245"/>
  <c r="CI245"/>
  <c r="CH245"/>
  <c r="CG245"/>
  <c r="CF245"/>
  <c r="CE245"/>
  <c r="BD245"/>
  <c r="BC245"/>
  <c r="BB245"/>
  <c r="BA245"/>
  <c r="AZ245"/>
  <c r="AY245"/>
  <c r="AX245"/>
  <c r="AW245"/>
  <c r="AV245"/>
  <c r="AU245"/>
  <c r="AT245"/>
  <c r="Q245"/>
  <c r="P245"/>
  <c r="C245"/>
  <c r="EU244"/>
  <c r="ET244"/>
  <c r="ES244"/>
  <c r="ER244"/>
  <c r="EQ244"/>
  <c r="EP244"/>
  <c r="EO244"/>
  <c r="EN244"/>
  <c r="EM244"/>
  <c r="EI244"/>
  <c r="EH244"/>
  <c r="EG244"/>
  <c r="EF244"/>
  <c r="EE244"/>
  <c r="ED244"/>
  <c r="EC244"/>
  <c r="EB244"/>
  <c r="EA244"/>
  <c r="CY244"/>
  <c r="CX244"/>
  <c r="CW244"/>
  <c r="CV244"/>
  <c r="CU244"/>
  <c r="CT244"/>
  <c r="CS244"/>
  <c r="CR244"/>
  <c r="CQ244"/>
  <c r="CM244"/>
  <c r="CL244"/>
  <c r="CK244"/>
  <c r="CJ244"/>
  <c r="CI244"/>
  <c r="CH244"/>
  <c r="CG244"/>
  <c r="CF244"/>
  <c r="CE244"/>
  <c r="BD244"/>
  <c r="BC244"/>
  <c r="BB244"/>
  <c r="BA244"/>
  <c r="AZ244"/>
  <c r="AY244"/>
  <c r="AX244"/>
  <c r="AW244"/>
  <c r="AV244"/>
  <c r="AU244"/>
  <c r="AT244"/>
  <c r="Q244"/>
  <c r="P244"/>
  <c r="C244"/>
  <c r="EU243"/>
  <c r="ET243"/>
  <c r="ES243"/>
  <c r="ER243"/>
  <c r="EQ243"/>
  <c r="EP243"/>
  <c r="EO243"/>
  <c r="EN243"/>
  <c r="EM243"/>
  <c r="EI243"/>
  <c r="EH243"/>
  <c r="EG243"/>
  <c r="EF243"/>
  <c r="EE243"/>
  <c r="ED243"/>
  <c r="EC243"/>
  <c r="EB243"/>
  <c r="EA243"/>
  <c r="CY243"/>
  <c r="CX243"/>
  <c r="CW243"/>
  <c r="CV243"/>
  <c r="CU243"/>
  <c r="CT243"/>
  <c r="CS243"/>
  <c r="CR243"/>
  <c r="CQ243"/>
  <c r="CM243"/>
  <c r="CL243"/>
  <c r="CK243"/>
  <c r="CJ243"/>
  <c r="CI243"/>
  <c r="CH243"/>
  <c r="CG243"/>
  <c r="CF243"/>
  <c r="CE243"/>
  <c r="BD243"/>
  <c r="BC243"/>
  <c r="BB243"/>
  <c r="BA243"/>
  <c r="AZ243"/>
  <c r="AY243"/>
  <c r="AX243"/>
  <c r="AW243"/>
  <c r="AV243"/>
  <c r="AU243"/>
  <c r="AT243"/>
  <c r="Q243"/>
  <c r="P243"/>
  <c r="C243"/>
  <c r="EU242"/>
  <c r="ET242"/>
  <c r="ES242"/>
  <c r="ER242"/>
  <c r="EQ242"/>
  <c r="EP242"/>
  <c r="EO242"/>
  <c r="EN242"/>
  <c r="EM242"/>
  <c r="EI242"/>
  <c r="EH242"/>
  <c r="EG242"/>
  <c r="EF242"/>
  <c r="EE242"/>
  <c r="ED242"/>
  <c r="EC242"/>
  <c r="EB242"/>
  <c r="EA242"/>
  <c r="CY242"/>
  <c r="CX242"/>
  <c r="CW242"/>
  <c r="CV242"/>
  <c r="CU242"/>
  <c r="CT242"/>
  <c r="CS242"/>
  <c r="CR242"/>
  <c r="CQ242"/>
  <c r="CM242"/>
  <c r="CL242"/>
  <c r="CK242"/>
  <c r="CJ242"/>
  <c r="CI242"/>
  <c r="CH242"/>
  <c r="CG242"/>
  <c r="CF242"/>
  <c r="CE242"/>
  <c r="BD242"/>
  <c r="BC242"/>
  <c r="BB242"/>
  <c r="BA242"/>
  <c r="AZ242"/>
  <c r="AY242"/>
  <c r="AX242"/>
  <c r="AW242"/>
  <c r="AV242"/>
  <c r="AU242"/>
  <c r="AT242"/>
  <c r="Q242"/>
  <c r="P242"/>
  <c r="C242"/>
  <c r="EU241"/>
  <c r="ET241"/>
  <c r="ES241"/>
  <c r="ER241"/>
  <c r="EQ241"/>
  <c r="EP241"/>
  <c r="EO241"/>
  <c r="EN241"/>
  <c r="EM241"/>
  <c r="EI241"/>
  <c r="EH241"/>
  <c r="EG241"/>
  <c r="EF241"/>
  <c r="EE241"/>
  <c r="ED241"/>
  <c r="EC241"/>
  <c r="EB241"/>
  <c r="EA241"/>
  <c r="CY241"/>
  <c r="CX241"/>
  <c r="CW241"/>
  <c r="CV241"/>
  <c r="CU241"/>
  <c r="CT241"/>
  <c r="CS241"/>
  <c r="CR241"/>
  <c r="CQ241"/>
  <c r="CM241"/>
  <c r="CL241"/>
  <c r="CK241"/>
  <c r="CJ241"/>
  <c r="CI241"/>
  <c r="CH241"/>
  <c r="CG241"/>
  <c r="CF241"/>
  <c r="CE241"/>
  <c r="BD241"/>
  <c r="BC241"/>
  <c r="BB241"/>
  <c r="BA241"/>
  <c r="AZ241"/>
  <c r="AY241"/>
  <c r="AX241"/>
  <c r="AW241"/>
  <c r="AV241"/>
  <c r="AU241"/>
  <c r="AT241"/>
  <c r="Q241"/>
  <c r="P241"/>
  <c r="C241"/>
  <c r="EU240"/>
  <c r="ET240"/>
  <c r="ES240"/>
  <c r="ER240"/>
  <c r="EQ240"/>
  <c r="EP240"/>
  <c r="EO240"/>
  <c r="EN240"/>
  <c r="EM240"/>
  <c r="EI240"/>
  <c r="EH240"/>
  <c r="EG240"/>
  <c r="EF240"/>
  <c r="EE240"/>
  <c r="ED240"/>
  <c r="EC240"/>
  <c r="EB240"/>
  <c r="EA240"/>
  <c r="CY240"/>
  <c r="CX240"/>
  <c r="CW240"/>
  <c r="CV240"/>
  <c r="CU240"/>
  <c r="CT240"/>
  <c r="CS240"/>
  <c r="CR240"/>
  <c r="CQ240"/>
  <c r="CM240"/>
  <c r="CL240"/>
  <c r="CK240"/>
  <c r="CJ240"/>
  <c r="CI240"/>
  <c r="CH240"/>
  <c r="CG240"/>
  <c r="CF240"/>
  <c r="CE240"/>
  <c r="BD240"/>
  <c r="BC240"/>
  <c r="BB240"/>
  <c r="BA240"/>
  <c r="AZ240"/>
  <c r="AY240"/>
  <c r="AX240"/>
  <c r="AW240"/>
  <c r="AV240"/>
  <c r="AU240"/>
  <c r="AT240"/>
  <c r="Q240"/>
  <c r="P240"/>
  <c r="C240"/>
  <c r="EU239"/>
  <c r="ET239"/>
  <c r="ES239"/>
  <c r="ER239"/>
  <c r="EQ239"/>
  <c r="EP239"/>
  <c r="EO239"/>
  <c r="EN239"/>
  <c r="EM239"/>
  <c r="EI239"/>
  <c r="EH239"/>
  <c r="EG239"/>
  <c r="EF239"/>
  <c r="EE239"/>
  <c r="ED239"/>
  <c r="EC239"/>
  <c r="EB239"/>
  <c r="EA239"/>
  <c r="CY239"/>
  <c r="CX239"/>
  <c r="CW239"/>
  <c r="CV239"/>
  <c r="CU239"/>
  <c r="CT239"/>
  <c r="CS239"/>
  <c r="CR239"/>
  <c r="CQ239"/>
  <c r="CM239"/>
  <c r="CL239"/>
  <c r="CK239"/>
  <c r="CJ239"/>
  <c r="CI239"/>
  <c r="CH239"/>
  <c r="CG239"/>
  <c r="CF239"/>
  <c r="CE239"/>
  <c r="BD239"/>
  <c r="BC239"/>
  <c r="BB239"/>
  <c r="BA239"/>
  <c r="AZ239"/>
  <c r="AY239"/>
  <c r="AX239"/>
  <c r="AW239"/>
  <c r="AV239"/>
  <c r="AU239"/>
  <c r="AT239"/>
  <c r="Q239"/>
  <c r="P239"/>
  <c r="C239"/>
  <c r="EU238"/>
  <c r="ET238"/>
  <c r="ES238"/>
  <c r="ER238"/>
  <c r="EQ238"/>
  <c r="EP238"/>
  <c r="EO238"/>
  <c r="EN238"/>
  <c r="EM238"/>
  <c r="EI238"/>
  <c r="EH238"/>
  <c r="EG238"/>
  <c r="EF238"/>
  <c r="EE238"/>
  <c r="ED238"/>
  <c r="EC238"/>
  <c r="EB238"/>
  <c r="EA238"/>
  <c r="CY238"/>
  <c r="CX238"/>
  <c r="CW238"/>
  <c r="CV238"/>
  <c r="CU238"/>
  <c r="CT238"/>
  <c r="CS238"/>
  <c r="CR238"/>
  <c r="CQ238"/>
  <c r="CM238"/>
  <c r="CL238"/>
  <c r="CK238"/>
  <c r="CJ238"/>
  <c r="CI238"/>
  <c r="CH238"/>
  <c r="CG238"/>
  <c r="CF238"/>
  <c r="CE238"/>
  <c r="BD238"/>
  <c r="BC238"/>
  <c r="BB238"/>
  <c r="BA238"/>
  <c r="AZ238"/>
  <c r="AY238"/>
  <c r="AX238"/>
  <c r="AW238"/>
  <c r="AV238"/>
  <c r="AU238"/>
  <c r="AT238"/>
  <c r="Q238"/>
  <c r="P238"/>
  <c r="C238"/>
  <c r="EU237"/>
  <c r="ET237"/>
  <c r="ES237"/>
  <c r="ER237"/>
  <c r="EQ237"/>
  <c r="EP237"/>
  <c r="EO237"/>
  <c r="EN237"/>
  <c r="EM237"/>
  <c r="EI237"/>
  <c r="EH237"/>
  <c r="EG237"/>
  <c r="EF237"/>
  <c r="EE237"/>
  <c r="ED237"/>
  <c r="EC237"/>
  <c r="EB237"/>
  <c r="EA237"/>
  <c r="CY237"/>
  <c r="CX237"/>
  <c r="CW237"/>
  <c r="CV237"/>
  <c r="CU237"/>
  <c r="CT237"/>
  <c r="CS237"/>
  <c r="CR237"/>
  <c r="CQ237"/>
  <c r="CM237"/>
  <c r="CL237"/>
  <c r="CK237"/>
  <c r="CJ237"/>
  <c r="CI237"/>
  <c r="CH237"/>
  <c r="CG237"/>
  <c r="CF237"/>
  <c r="CE237"/>
  <c r="BD237"/>
  <c r="BC237"/>
  <c r="BB237"/>
  <c r="BA237"/>
  <c r="AZ237"/>
  <c r="AY237"/>
  <c r="AX237"/>
  <c r="AW237"/>
  <c r="AV237"/>
  <c r="AU237"/>
  <c r="AT237"/>
  <c r="Q237"/>
  <c r="P237"/>
  <c r="C237"/>
  <c r="EU236"/>
  <c r="ET236"/>
  <c r="ES236"/>
  <c r="ER236"/>
  <c r="EQ236"/>
  <c r="EP236"/>
  <c r="EO236"/>
  <c r="EN236"/>
  <c r="EM236"/>
  <c r="EI236"/>
  <c r="EH236"/>
  <c r="EG236"/>
  <c r="EF236"/>
  <c r="EE236"/>
  <c r="ED236"/>
  <c r="EC236"/>
  <c r="EB236"/>
  <c r="EA236"/>
  <c r="CY236"/>
  <c r="CX236"/>
  <c r="CW236"/>
  <c r="CV236"/>
  <c r="CU236"/>
  <c r="CT236"/>
  <c r="CS236"/>
  <c r="CR236"/>
  <c r="CQ236"/>
  <c r="CM236"/>
  <c r="CL236"/>
  <c r="CK236"/>
  <c r="CJ236"/>
  <c r="CI236"/>
  <c r="CH236"/>
  <c r="CG236"/>
  <c r="CF236"/>
  <c r="CE236"/>
  <c r="BD236"/>
  <c r="BC236"/>
  <c r="BB236"/>
  <c r="BA236"/>
  <c r="AZ236"/>
  <c r="AY236"/>
  <c r="AX236"/>
  <c r="AW236"/>
  <c r="AV236"/>
  <c r="AU236"/>
  <c r="AT236"/>
  <c r="Q236"/>
  <c r="P236"/>
  <c r="C236"/>
  <c r="EU235"/>
  <c r="ET235"/>
  <c r="ES235"/>
  <c r="ER235"/>
  <c r="EQ235"/>
  <c r="EP235"/>
  <c r="EO235"/>
  <c r="EN235"/>
  <c r="EM235"/>
  <c r="EI235"/>
  <c r="EH235"/>
  <c r="EG235"/>
  <c r="EF235"/>
  <c r="EE235"/>
  <c r="ED235"/>
  <c r="EC235"/>
  <c r="EB235"/>
  <c r="EA235"/>
  <c r="CY235"/>
  <c r="CX235"/>
  <c r="CW235"/>
  <c r="CV235"/>
  <c r="CU235"/>
  <c r="CT235"/>
  <c r="CS235"/>
  <c r="CR235"/>
  <c r="CQ235"/>
  <c r="CM235"/>
  <c r="CL235"/>
  <c r="CK235"/>
  <c r="CJ235"/>
  <c r="CI235"/>
  <c r="CH235"/>
  <c r="CG235"/>
  <c r="CF235"/>
  <c r="CE235"/>
  <c r="BD235"/>
  <c r="BC235"/>
  <c r="BB235"/>
  <c r="BA235"/>
  <c r="AZ235"/>
  <c r="AY235"/>
  <c r="AX235"/>
  <c r="AW235"/>
  <c r="AV235"/>
  <c r="AU235"/>
  <c r="AT235"/>
  <c r="Q235"/>
  <c r="P235"/>
  <c r="C235"/>
  <c r="EU234"/>
  <c r="ET234"/>
  <c r="ES234"/>
  <c r="ER234"/>
  <c r="EQ234"/>
  <c r="EP234"/>
  <c r="EO234"/>
  <c r="EN234"/>
  <c r="EM234"/>
  <c r="EI234"/>
  <c r="EH234"/>
  <c r="EG234"/>
  <c r="EF234"/>
  <c r="EE234"/>
  <c r="ED234"/>
  <c r="EC234"/>
  <c r="EB234"/>
  <c r="EA234"/>
  <c r="CY234"/>
  <c r="CX234"/>
  <c r="CW234"/>
  <c r="CV234"/>
  <c r="CU234"/>
  <c r="CT234"/>
  <c r="CS234"/>
  <c r="CR234"/>
  <c r="CQ234"/>
  <c r="CM234"/>
  <c r="CL234"/>
  <c r="CK234"/>
  <c r="CJ234"/>
  <c r="CI234"/>
  <c r="CH234"/>
  <c r="CG234"/>
  <c r="CF234"/>
  <c r="CE234"/>
  <c r="BD234"/>
  <c r="BC234"/>
  <c r="BB234"/>
  <c r="BA234"/>
  <c r="AZ234"/>
  <c r="AY234"/>
  <c r="AX234"/>
  <c r="AW234"/>
  <c r="AV234"/>
  <c r="AU234"/>
  <c r="AT234"/>
  <c r="Q234"/>
  <c r="P234"/>
  <c r="C234"/>
  <c r="EU233"/>
  <c r="ET233"/>
  <c r="ES233"/>
  <c r="ER233"/>
  <c r="EQ233"/>
  <c r="EP233"/>
  <c r="EO233"/>
  <c r="EN233"/>
  <c r="EM233"/>
  <c r="EI233"/>
  <c r="EH233"/>
  <c r="EG233"/>
  <c r="EF233"/>
  <c r="EE233"/>
  <c r="ED233"/>
  <c r="EC233"/>
  <c r="EB233"/>
  <c r="EA233"/>
  <c r="CY233"/>
  <c r="CX233"/>
  <c r="CW233"/>
  <c r="CV233"/>
  <c r="CU233"/>
  <c r="CT233"/>
  <c r="CS233"/>
  <c r="CR233"/>
  <c r="CQ233"/>
  <c r="CM233"/>
  <c r="CL233"/>
  <c r="CK233"/>
  <c r="CJ233"/>
  <c r="CI233"/>
  <c r="CH233"/>
  <c r="CG233"/>
  <c r="CF233"/>
  <c r="CE233"/>
  <c r="BD233"/>
  <c r="BC233"/>
  <c r="BB233"/>
  <c r="BA233"/>
  <c r="AZ233"/>
  <c r="AY233"/>
  <c r="AX233"/>
  <c r="AW233"/>
  <c r="AV233"/>
  <c r="AU233"/>
  <c r="AT233"/>
  <c r="Q233"/>
  <c r="P233"/>
  <c r="C233"/>
  <c r="EU232"/>
  <c r="ET232"/>
  <c r="ES232"/>
  <c r="ER232"/>
  <c r="EQ232"/>
  <c r="EP232"/>
  <c r="EO232"/>
  <c r="EN232"/>
  <c r="EM232"/>
  <c r="EI232"/>
  <c r="EH232"/>
  <c r="EG232"/>
  <c r="EF232"/>
  <c r="EE232"/>
  <c r="ED232"/>
  <c r="EC232"/>
  <c r="EB232"/>
  <c r="EA232"/>
  <c r="CY232"/>
  <c r="CX232"/>
  <c r="CW232"/>
  <c r="CV232"/>
  <c r="CU232"/>
  <c r="CT232"/>
  <c r="CS232"/>
  <c r="CR232"/>
  <c r="CQ232"/>
  <c r="CM232"/>
  <c r="CL232"/>
  <c r="CK232"/>
  <c r="CJ232"/>
  <c r="CI232"/>
  <c r="CH232"/>
  <c r="CG232"/>
  <c r="CF232"/>
  <c r="CE232"/>
  <c r="BD232"/>
  <c r="BC232"/>
  <c r="BB232"/>
  <c r="BA232"/>
  <c r="AZ232"/>
  <c r="AY232"/>
  <c r="AX232"/>
  <c r="AW232"/>
  <c r="AV232"/>
  <c r="AU232"/>
  <c r="AT232"/>
  <c r="Q232"/>
  <c r="P232"/>
  <c r="C232"/>
  <c r="EU231"/>
  <c r="ET231"/>
  <c r="ES231"/>
  <c r="ER231"/>
  <c r="EQ231"/>
  <c r="EP231"/>
  <c r="EO231"/>
  <c r="EN231"/>
  <c r="EM231"/>
  <c r="EI231"/>
  <c r="EH231"/>
  <c r="EG231"/>
  <c r="EF231"/>
  <c r="EE231"/>
  <c r="ED231"/>
  <c r="EC231"/>
  <c r="EB231"/>
  <c r="EA231"/>
  <c r="CY231"/>
  <c r="CX231"/>
  <c r="CW231"/>
  <c r="CV231"/>
  <c r="CU231"/>
  <c r="CT231"/>
  <c r="CS231"/>
  <c r="CR231"/>
  <c r="CQ231"/>
  <c r="CM231"/>
  <c r="CL231"/>
  <c r="CK231"/>
  <c r="CJ231"/>
  <c r="CI231"/>
  <c r="CH231"/>
  <c r="CG231"/>
  <c r="CF231"/>
  <c r="CE231"/>
  <c r="BD231"/>
  <c r="BC231"/>
  <c r="BB231"/>
  <c r="BA231"/>
  <c r="AZ231"/>
  <c r="AY231"/>
  <c r="AX231"/>
  <c r="AW231"/>
  <c r="AV231"/>
  <c r="AU231"/>
  <c r="AT231"/>
  <c r="Q231"/>
  <c r="P231"/>
  <c r="C231"/>
  <c r="EU230"/>
  <c r="ET230"/>
  <c r="ES230"/>
  <c r="ER230"/>
  <c r="EQ230"/>
  <c r="EP230"/>
  <c r="EO230"/>
  <c r="EN230"/>
  <c r="EM230"/>
  <c r="EI230"/>
  <c r="EH230"/>
  <c r="EG230"/>
  <c r="EF230"/>
  <c r="EE230"/>
  <c r="ED230"/>
  <c r="EC230"/>
  <c r="EB230"/>
  <c r="EA230"/>
  <c r="CY230"/>
  <c r="CX230"/>
  <c r="CW230"/>
  <c r="CV230"/>
  <c r="CU230"/>
  <c r="CT230"/>
  <c r="CS230"/>
  <c r="CR230"/>
  <c r="CQ230"/>
  <c r="CM230"/>
  <c r="CL230"/>
  <c r="CK230"/>
  <c r="CJ230"/>
  <c r="CI230"/>
  <c r="CH230"/>
  <c r="CG230"/>
  <c r="CF230"/>
  <c r="CE230"/>
  <c r="BD230"/>
  <c r="BC230"/>
  <c r="BB230"/>
  <c r="BA230"/>
  <c r="AZ230"/>
  <c r="AY230"/>
  <c r="AX230"/>
  <c r="AW230"/>
  <c r="AV230"/>
  <c r="AU230"/>
  <c r="AT230"/>
  <c r="Q230"/>
  <c r="P230"/>
  <c r="C230"/>
  <c r="EU229"/>
  <c r="ET229"/>
  <c r="ES229"/>
  <c r="ER229"/>
  <c r="EQ229"/>
  <c r="EP229"/>
  <c r="EO229"/>
  <c r="EN229"/>
  <c r="EM229"/>
  <c r="EI229"/>
  <c r="EH229"/>
  <c r="EG229"/>
  <c r="EF229"/>
  <c r="EE229"/>
  <c r="ED229"/>
  <c r="EC229"/>
  <c r="EB229"/>
  <c r="EA229"/>
  <c r="CY229"/>
  <c r="CX229"/>
  <c r="CW229"/>
  <c r="CV229"/>
  <c r="CU229"/>
  <c r="CT229"/>
  <c r="CS229"/>
  <c r="CR229"/>
  <c r="CQ229"/>
  <c r="CM229"/>
  <c r="CL229"/>
  <c r="CK229"/>
  <c r="CJ229"/>
  <c r="CI229"/>
  <c r="CH229"/>
  <c r="CG229"/>
  <c r="CF229"/>
  <c r="CE229"/>
  <c r="BD229"/>
  <c r="BC229"/>
  <c r="BB229"/>
  <c r="BA229"/>
  <c r="AZ229"/>
  <c r="AY229"/>
  <c r="AX229"/>
  <c r="AW229"/>
  <c r="AV229"/>
  <c r="AU229"/>
  <c r="AT229"/>
  <c r="Q229"/>
  <c r="P229"/>
  <c r="C229"/>
  <c r="EU228"/>
  <c r="ET228"/>
  <c r="ES228"/>
  <c r="ER228"/>
  <c r="EQ228"/>
  <c r="EP228"/>
  <c r="EO228"/>
  <c r="EN228"/>
  <c r="EM228"/>
  <c r="EI228"/>
  <c r="EH228"/>
  <c r="EG228"/>
  <c r="EF228"/>
  <c r="EE228"/>
  <c r="ED228"/>
  <c r="EC228"/>
  <c r="EB228"/>
  <c r="EA228"/>
  <c r="CY228"/>
  <c r="CX228"/>
  <c r="CW228"/>
  <c r="CV228"/>
  <c r="CU228"/>
  <c r="CT228"/>
  <c r="CS228"/>
  <c r="CR228"/>
  <c r="CQ228"/>
  <c r="CM228"/>
  <c r="CL228"/>
  <c r="CK228"/>
  <c r="CJ228"/>
  <c r="CI228"/>
  <c r="CH228"/>
  <c r="CG228"/>
  <c r="CF228"/>
  <c r="CE228"/>
  <c r="BD228"/>
  <c r="BC228"/>
  <c r="BB228"/>
  <c r="BA228"/>
  <c r="AZ228"/>
  <c r="AY228"/>
  <c r="AX228"/>
  <c r="AW228"/>
  <c r="AV228"/>
  <c r="AU228"/>
  <c r="AT228"/>
  <c r="Q228"/>
  <c r="P228"/>
  <c r="C228"/>
  <c r="EU227"/>
  <c r="ET227"/>
  <c r="ES227"/>
  <c r="ER227"/>
  <c r="EQ227"/>
  <c r="EP227"/>
  <c r="EO227"/>
  <c r="EN227"/>
  <c r="EM227"/>
  <c r="EI227"/>
  <c r="EH227"/>
  <c r="EG227"/>
  <c r="EF227"/>
  <c r="EE227"/>
  <c r="ED227"/>
  <c r="EC227"/>
  <c r="EB227"/>
  <c r="EA227"/>
  <c r="CY227"/>
  <c r="CX227"/>
  <c r="CW227"/>
  <c r="CV227"/>
  <c r="CU227"/>
  <c r="CT227"/>
  <c r="CS227"/>
  <c r="CR227"/>
  <c r="CQ227"/>
  <c r="CM227"/>
  <c r="CL227"/>
  <c r="CK227"/>
  <c r="CJ227"/>
  <c r="CI227"/>
  <c r="CH227"/>
  <c r="CG227"/>
  <c r="CF227"/>
  <c r="CE227"/>
  <c r="BD227"/>
  <c r="BC227"/>
  <c r="BB227"/>
  <c r="BA227"/>
  <c r="AZ227"/>
  <c r="AY227"/>
  <c r="AX227"/>
  <c r="AW227"/>
  <c r="AV227"/>
  <c r="AU227"/>
  <c r="AT227"/>
  <c r="Q227"/>
  <c r="P227"/>
  <c r="C227"/>
  <c r="EU226"/>
  <c r="ET226"/>
  <c r="ES226"/>
  <c r="ER226"/>
  <c r="EQ226"/>
  <c r="EP226"/>
  <c r="EO226"/>
  <c r="EN226"/>
  <c r="EM226"/>
  <c r="EI226"/>
  <c r="EH226"/>
  <c r="EG226"/>
  <c r="EF226"/>
  <c r="EE226"/>
  <c r="ED226"/>
  <c r="EC226"/>
  <c r="EB226"/>
  <c r="EA226"/>
  <c r="CY226"/>
  <c r="CX226"/>
  <c r="CW226"/>
  <c r="CV226"/>
  <c r="CU226"/>
  <c r="CT226"/>
  <c r="CS226"/>
  <c r="CR226"/>
  <c r="CQ226"/>
  <c r="CM226"/>
  <c r="CL226"/>
  <c r="CK226"/>
  <c r="CJ226"/>
  <c r="CI226"/>
  <c r="CH226"/>
  <c r="CG226"/>
  <c r="CF226"/>
  <c r="CE226"/>
  <c r="BD226"/>
  <c r="BC226"/>
  <c r="BB226"/>
  <c r="BA226"/>
  <c r="AZ226"/>
  <c r="AY226"/>
  <c r="AX226"/>
  <c r="AW226"/>
  <c r="AV226"/>
  <c r="AU226"/>
  <c r="AT226"/>
  <c r="Q226"/>
  <c r="P226"/>
  <c r="C226"/>
  <c r="EU225"/>
  <c r="ET225"/>
  <c r="ES225"/>
  <c r="ER225"/>
  <c r="EQ225"/>
  <c r="EP225"/>
  <c r="EO225"/>
  <c r="EN225"/>
  <c r="EM225"/>
  <c r="EI225"/>
  <c r="EH225"/>
  <c r="EG225"/>
  <c r="EF225"/>
  <c r="EE225"/>
  <c r="ED225"/>
  <c r="EC225"/>
  <c r="EB225"/>
  <c r="EA225"/>
  <c r="DY225" s="1"/>
  <c r="DZ225" s="1"/>
  <c r="CY225"/>
  <c r="CX225"/>
  <c r="CW225"/>
  <c r="CV225"/>
  <c r="CU225"/>
  <c r="CT225"/>
  <c r="CS225"/>
  <c r="CR225"/>
  <c r="CQ225"/>
  <c r="CM225"/>
  <c r="CL225"/>
  <c r="CK225"/>
  <c r="CJ225"/>
  <c r="CI225"/>
  <c r="CH225"/>
  <c r="CG225"/>
  <c r="CF225"/>
  <c r="CE225"/>
  <c r="BD225"/>
  <c r="BC225"/>
  <c r="BB225"/>
  <c r="BA225"/>
  <c r="AZ225"/>
  <c r="AY225"/>
  <c r="AX225"/>
  <c r="AW225"/>
  <c r="AV225"/>
  <c r="AU225"/>
  <c r="AT225"/>
  <c r="Q225"/>
  <c r="P225"/>
  <c r="C225"/>
  <c r="EU224"/>
  <c r="ET224"/>
  <c r="ES224"/>
  <c r="ER224"/>
  <c r="EQ224"/>
  <c r="EP224"/>
  <c r="EO224"/>
  <c r="EN224"/>
  <c r="EM224"/>
  <c r="EI224"/>
  <c r="EH224"/>
  <c r="EG224"/>
  <c r="EF224"/>
  <c r="EE224"/>
  <c r="ED224"/>
  <c r="EC224"/>
  <c r="EB224"/>
  <c r="EA224"/>
  <c r="CY224"/>
  <c r="CX224"/>
  <c r="CW224"/>
  <c r="CV224"/>
  <c r="CU224"/>
  <c r="CT224"/>
  <c r="CS224"/>
  <c r="CR224"/>
  <c r="CQ224"/>
  <c r="CM224"/>
  <c r="CL224"/>
  <c r="CK224"/>
  <c r="CJ224"/>
  <c r="CI224"/>
  <c r="CH224"/>
  <c r="CG224"/>
  <c r="CF224"/>
  <c r="CE224"/>
  <c r="BD224"/>
  <c r="BC224"/>
  <c r="BB224"/>
  <c r="BA224"/>
  <c r="AZ224"/>
  <c r="AY224"/>
  <c r="AX224"/>
  <c r="AW224"/>
  <c r="AV224"/>
  <c r="AU224"/>
  <c r="AT224"/>
  <c r="Q224"/>
  <c r="P224"/>
  <c r="C224"/>
  <c r="EU223"/>
  <c r="ET223"/>
  <c r="ES223"/>
  <c r="ER223"/>
  <c r="EQ223"/>
  <c r="EP223"/>
  <c r="EO223"/>
  <c r="EN223"/>
  <c r="EM223"/>
  <c r="EI223"/>
  <c r="EH223"/>
  <c r="EG223"/>
  <c r="EF223"/>
  <c r="EE223"/>
  <c r="ED223"/>
  <c r="EC223"/>
  <c r="EB223"/>
  <c r="EA223"/>
  <c r="CY223"/>
  <c r="CX223"/>
  <c r="CW223"/>
  <c r="CV223"/>
  <c r="CU223"/>
  <c r="CT223"/>
  <c r="CS223"/>
  <c r="CR223"/>
  <c r="CQ223"/>
  <c r="CM223"/>
  <c r="CL223"/>
  <c r="CK223"/>
  <c r="CJ223"/>
  <c r="CI223"/>
  <c r="CH223"/>
  <c r="CG223"/>
  <c r="CF223"/>
  <c r="CE223"/>
  <c r="BD223"/>
  <c r="BC223"/>
  <c r="BB223"/>
  <c r="BA223"/>
  <c r="AZ223"/>
  <c r="AY223"/>
  <c r="AX223"/>
  <c r="AW223"/>
  <c r="AV223"/>
  <c r="AU223"/>
  <c r="AT223"/>
  <c r="Q223"/>
  <c r="P223"/>
  <c r="C223"/>
  <c r="EU222"/>
  <c r="ET222"/>
  <c r="ES222"/>
  <c r="ER222"/>
  <c r="EQ222"/>
  <c r="EP222"/>
  <c r="EO222"/>
  <c r="EN222"/>
  <c r="EM222"/>
  <c r="EI222"/>
  <c r="EH222"/>
  <c r="EG222"/>
  <c r="EF222"/>
  <c r="EE222"/>
  <c r="ED222"/>
  <c r="EC222"/>
  <c r="EB222"/>
  <c r="EA222"/>
  <c r="CY222"/>
  <c r="CX222"/>
  <c r="CW222"/>
  <c r="CV222"/>
  <c r="CU222"/>
  <c r="CT222"/>
  <c r="CS222"/>
  <c r="CR222"/>
  <c r="CQ222"/>
  <c r="CM222"/>
  <c r="CL222"/>
  <c r="CK222"/>
  <c r="CJ222"/>
  <c r="CI222"/>
  <c r="CH222"/>
  <c r="CG222"/>
  <c r="CF222"/>
  <c r="CE222"/>
  <c r="BD222"/>
  <c r="BC222"/>
  <c r="BB222"/>
  <c r="BA222"/>
  <c r="AZ222"/>
  <c r="AY222"/>
  <c r="AX222"/>
  <c r="AW222"/>
  <c r="AV222"/>
  <c r="AU222"/>
  <c r="AT222"/>
  <c r="Q222"/>
  <c r="P222"/>
  <c r="C222"/>
  <c r="EU221"/>
  <c r="ET221"/>
  <c r="ES221"/>
  <c r="ER221"/>
  <c r="EQ221"/>
  <c r="EP221"/>
  <c r="EO221"/>
  <c r="EN221"/>
  <c r="EM221"/>
  <c r="EI221"/>
  <c r="EH221"/>
  <c r="EG221"/>
  <c r="EF221"/>
  <c r="EE221"/>
  <c r="ED221"/>
  <c r="EC221"/>
  <c r="EB221"/>
  <c r="EA221"/>
  <c r="CY221"/>
  <c r="CX221"/>
  <c r="CW221"/>
  <c r="CV221"/>
  <c r="CU221"/>
  <c r="CT221"/>
  <c r="CS221"/>
  <c r="CR221"/>
  <c r="CQ221"/>
  <c r="CM221"/>
  <c r="CL221"/>
  <c r="CK221"/>
  <c r="CJ221"/>
  <c r="CI221"/>
  <c r="CH221"/>
  <c r="CG221"/>
  <c r="CF221"/>
  <c r="CE221"/>
  <c r="BD221"/>
  <c r="BC221"/>
  <c r="BB221"/>
  <c r="BA221"/>
  <c r="AZ221"/>
  <c r="AY221"/>
  <c r="AX221"/>
  <c r="AW221"/>
  <c r="AV221"/>
  <c r="AU221"/>
  <c r="AT221"/>
  <c r="Q221"/>
  <c r="P221"/>
  <c r="C221"/>
  <c r="EU220"/>
  <c r="ET220"/>
  <c r="ES220"/>
  <c r="ER220"/>
  <c r="EQ220"/>
  <c r="EP220"/>
  <c r="EO220"/>
  <c r="EN220"/>
  <c r="EM220"/>
  <c r="EI220"/>
  <c r="EH220"/>
  <c r="EG220"/>
  <c r="EF220"/>
  <c r="EE220"/>
  <c r="ED220"/>
  <c r="EC220"/>
  <c r="EB220"/>
  <c r="EA220"/>
  <c r="CY220"/>
  <c r="CX220"/>
  <c r="CW220"/>
  <c r="CV220"/>
  <c r="CU220"/>
  <c r="CT220"/>
  <c r="CS220"/>
  <c r="CR220"/>
  <c r="CQ220"/>
  <c r="CM220"/>
  <c r="CL220"/>
  <c r="CK220"/>
  <c r="CJ220"/>
  <c r="CI220"/>
  <c r="CH220"/>
  <c r="CG220"/>
  <c r="CF220"/>
  <c r="CE220"/>
  <c r="BD220"/>
  <c r="BC220"/>
  <c r="BB220"/>
  <c r="BA220"/>
  <c r="AZ220"/>
  <c r="AY220"/>
  <c r="AX220"/>
  <c r="AW220"/>
  <c r="AV220"/>
  <c r="AU220"/>
  <c r="AT220"/>
  <c r="Q220"/>
  <c r="P220"/>
  <c r="C220"/>
  <c r="EU219"/>
  <c r="ET219"/>
  <c r="ES219"/>
  <c r="ER219"/>
  <c r="EQ219"/>
  <c r="EP219"/>
  <c r="EO219"/>
  <c r="EN219"/>
  <c r="EM219"/>
  <c r="EI219"/>
  <c r="EH219"/>
  <c r="EG219"/>
  <c r="EF219"/>
  <c r="EE219"/>
  <c r="ED219"/>
  <c r="EC219"/>
  <c r="EB219"/>
  <c r="EA219"/>
  <c r="CY219"/>
  <c r="CX219"/>
  <c r="CW219"/>
  <c r="CV219"/>
  <c r="CU219"/>
  <c r="CT219"/>
  <c r="CS219"/>
  <c r="CR219"/>
  <c r="CQ219"/>
  <c r="CM219"/>
  <c r="CL219"/>
  <c r="CK219"/>
  <c r="CJ219"/>
  <c r="CI219"/>
  <c r="CH219"/>
  <c r="CG219"/>
  <c r="CF219"/>
  <c r="CE219"/>
  <c r="BD219"/>
  <c r="BC219"/>
  <c r="BB219"/>
  <c r="BA219"/>
  <c r="AZ219"/>
  <c r="AY219"/>
  <c r="AX219"/>
  <c r="AW219"/>
  <c r="AV219"/>
  <c r="AU219"/>
  <c r="AT219"/>
  <c r="Q219"/>
  <c r="P219"/>
  <c r="C219"/>
  <c r="EU218"/>
  <c r="ET218"/>
  <c r="ES218"/>
  <c r="ER218"/>
  <c r="EQ218"/>
  <c r="EP218"/>
  <c r="EO218"/>
  <c r="EN218"/>
  <c r="EM218"/>
  <c r="EI218"/>
  <c r="EH218"/>
  <c r="EG218"/>
  <c r="EF218"/>
  <c r="EE218"/>
  <c r="ED218"/>
  <c r="EC218"/>
  <c r="EB218"/>
  <c r="EA218"/>
  <c r="CY218"/>
  <c r="CX218"/>
  <c r="CW218"/>
  <c r="CV218"/>
  <c r="CU218"/>
  <c r="CT218"/>
  <c r="CS218"/>
  <c r="CR218"/>
  <c r="CQ218"/>
  <c r="CM218"/>
  <c r="CL218"/>
  <c r="CK218"/>
  <c r="CJ218"/>
  <c r="CI218"/>
  <c r="CH218"/>
  <c r="CG218"/>
  <c r="CF218"/>
  <c r="CE218"/>
  <c r="BD218"/>
  <c r="BC218"/>
  <c r="BB218"/>
  <c r="BA218"/>
  <c r="AZ218"/>
  <c r="AY218"/>
  <c r="AX218"/>
  <c r="AW218"/>
  <c r="AV218"/>
  <c r="AU218"/>
  <c r="AT218"/>
  <c r="Q218"/>
  <c r="P218"/>
  <c r="C218"/>
  <c r="EU217"/>
  <c r="ET217"/>
  <c r="ES217"/>
  <c r="ER217"/>
  <c r="EQ217"/>
  <c r="EP217"/>
  <c r="EO217"/>
  <c r="EN217"/>
  <c r="EM217"/>
  <c r="EI217"/>
  <c r="EH217"/>
  <c r="EG217"/>
  <c r="EF217"/>
  <c r="EE217"/>
  <c r="ED217"/>
  <c r="EC217"/>
  <c r="EB217"/>
  <c r="EA217"/>
  <c r="CY217"/>
  <c r="CX217"/>
  <c r="CW217"/>
  <c r="CV217"/>
  <c r="CU217"/>
  <c r="CT217"/>
  <c r="CS217"/>
  <c r="CR217"/>
  <c r="CQ217"/>
  <c r="CM217"/>
  <c r="CL217"/>
  <c r="CK217"/>
  <c r="CJ217"/>
  <c r="CI217"/>
  <c r="CH217"/>
  <c r="CG217"/>
  <c r="CF217"/>
  <c r="CE217"/>
  <c r="BD217"/>
  <c r="BC217"/>
  <c r="BB217"/>
  <c r="BA217"/>
  <c r="AZ217"/>
  <c r="AY217"/>
  <c r="AX217"/>
  <c r="AW217"/>
  <c r="AV217"/>
  <c r="AU217"/>
  <c r="AT217"/>
  <c r="Q217"/>
  <c r="P217"/>
  <c r="C217"/>
  <c r="EU216"/>
  <c r="ET216"/>
  <c r="ES216"/>
  <c r="ER216"/>
  <c r="EQ216"/>
  <c r="EP216"/>
  <c r="EO216"/>
  <c r="EN216"/>
  <c r="EM216"/>
  <c r="EI216"/>
  <c r="EH216"/>
  <c r="EG216"/>
  <c r="EF216"/>
  <c r="EE216"/>
  <c r="ED216"/>
  <c r="EC216"/>
  <c r="EB216"/>
  <c r="EA216"/>
  <c r="CY216"/>
  <c r="CX216"/>
  <c r="CW216"/>
  <c r="CV216"/>
  <c r="CU216"/>
  <c r="CT216"/>
  <c r="CS216"/>
  <c r="CR216"/>
  <c r="CQ216"/>
  <c r="CM216"/>
  <c r="CL216"/>
  <c r="CK216"/>
  <c r="CJ216"/>
  <c r="CI216"/>
  <c r="CH216"/>
  <c r="CG216"/>
  <c r="CF216"/>
  <c r="CE216"/>
  <c r="BD216"/>
  <c r="BC216"/>
  <c r="BB216"/>
  <c r="BA216"/>
  <c r="AZ216"/>
  <c r="AY216"/>
  <c r="AX216"/>
  <c r="AW216"/>
  <c r="AV216"/>
  <c r="AU216"/>
  <c r="AT216"/>
  <c r="Q216"/>
  <c r="P216"/>
  <c r="C216"/>
  <c r="EU215"/>
  <c r="ET215"/>
  <c r="ES215"/>
  <c r="ER215"/>
  <c r="EQ215"/>
  <c r="EP215"/>
  <c r="EO215"/>
  <c r="EN215"/>
  <c r="EM215"/>
  <c r="EI215"/>
  <c r="EH215"/>
  <c r="EG215"/>
  <c r="EF215"/>
  <c r="EE215"/>
  <c r="ED215"/>
  <c r="EC215"/>
  <c r="EB215"/>
  <c r="EA215"/>
  <c r="CY215"/>
  <c r="CX215"/>
  <c r="CW215"/>
  <c r="CV215"/>
  <c r="CU215"/>
  <c r="CT215"/>
  <c r="CS215"/>
  <c r="CR215"/>
  <c r="CQ215"/>
  <c r="CM215"/>
  <c r="CL215"/>
  <c r="CK215"/>
  <c r="CJ215"/>
  <c r="CI215"/>
  <c r="CH215"/>
  <c r="CG215"/>
  <c r="CF215"/>
  <c r="CE215"/>
  <c r="BD215"/>
  <c r="BC215"/>
  <c r="BB215"/>
  <c r="BA215"/>
  <c r="AZ215"/>
  <c r="AY215"/>
  <c r="AX215"/>
  <c r="AW215"/>
  <c r="AV215"/>
  <c r="AU215"/>
  <c r="AT215"/>
  <c r="Q215"/>
  <c r="P215"/>
  <c r="C215"/>
  <c r="EU214"/>
  <c r="ET214"/>
  <c r="ES214"/>
  <c r="ER214"/>
  <c r="EQ214"/>
  <c r="EP214"/>
  <c r="EO214"/>
  <c r="EN214"/>
  <c r="EM214"/>
  <c r="EI214"/>
  <c r="EH214"/>
  <c r="EG214"/>
  <c r="EF214"/>
  <c r="EE214"/>
  <c r="ED214"/>
  <c r="EC214"/>
  <c r="EB214"/>
  <c r="EA214"/>
  <c r="CY214"/>
  <c r="CX214"/>
  <c r="CW214"/>
  <c r="CV214"/>
  <c r="CU214"/>
  <c r="CT214"/>
  <c r="CS214"/>
  <c r="CR214"/>
  <c r="CQ214"/>
  <c r="CM214"/>
  <c r="CL214"/>
  <c r="CK214"/>
  <c r="CJ214"/>
  <c r="CI214"/>
  <c r="CH214"/>
  <c r="CG214"/>
  <c r="CF214"/>
  <c r="CE214"/>
  <c r="BD214"/>
  <c r="BC214"/>
  <c r="BB214"/>
  <c r="BA214"/>
  <c r="AZ214"/>
  <c r="AY214"/>
  <c r="AX214"/>
  <c r="AW214"/>
  <c r="AV214"/>
  <c r="AU214"/>
  <c r="AT214"/>
  <c r="Q214"/>
  <c r="P214"/>
  <c r="C214"/>
  <c r="EU213"/>
  <c r="ET213"/>
  <c r="ES213"/>
  <c r="ER213"/>
  <c r="EQ213"/>
  <c r="EP213"/>
  <c r="EO213"/>
  <c r="EN213"/>
  <c r="EM213"/>
  <c r="EI213"/>
  <c r="EH213"/>
  <c r="EG213"/>
  <c r="EF213"/>
  <c r="EE213"/>
  <c r="ED213"/>
  <c r="EC213"/>
  <c r="EB213"/>
  <c r="EA213"/>
  <c r="CY213"/>
  <c r="CX213"/>
  <c r="CW213"/>
  <c r="CV213"/>
  <c r="CU213"/>
  <c r="CT213"/>
  <c r="CS213"/>
  <c r="CR213"/>
  <c r="CQ213"/>
  <c r="CM213"/>
  <c r="CL213"/>
  <c r="CK213"/>
  <c r="CJ213"/>
  <c r="CI213"/>
  <c r="CH213"/>
  <c r="CG213"/>
  <c r="CF213"/>
  <c r="CE213"/>
  <c r="BD213"/>
  <c r="BC213"/>
  <c r="BB213"/>
  <c r="BA213"/>
  <c r="AZ213"/>
  <c r="AY213"/>
  <c r="AX213"/>
  <c r="AW213"/>
  <c r="AV213"/>
  <c r="AU213"/>
  <c r="AT213"/>
  <c r="Q213"/>
  <c r="P213"/>
  <c r="C213"/>
  <c r="EU212"/>
  <c r="ET212"/>
  <c r="ES212"/>
  <c r="ER212"/>
  <c r="EQ212"/>
  <c r="EP212"/>
  <c r="EO212"/>
  <c r="EN212"/>
  <c r="EM212"/>
  <c r="EI212"/>
  <c r="EH212"/>
  <c r="EG212"/>
  <c r="EF212"/>
  <c r="EE212"/>
  <c r="ED212"/>
  <c r="EC212"/>
  <c r="EB212"/>
  <c r="EA212"/>
  <c r="CY212"/>
  <c r="CX212"/>
  <c r="CW212"/>
  <c r="CV212"/>
  <c r="CU212"/>
  <c r="CT212"/>
  <c r="CS212"/>
  <c r="CR212"/>
  <c r="CQ212"/>
  <c r="CM212"/>
  <c r="CL212"/>
  <c r="CK212"/>
  <c r="CJ212"/>
  <c r="CI212"/>
  <c r="CH212"/>
  <c r="CG212"/>
  <c r="CF212"/>
  <c r="CE212"/>
  <c r="BD212"/>
  <c r="BC212"/>
  <c r="BB212"/>
  <c r="BA212"/>
  <c r="AZ212"/>
  <c r="AY212"/>
  <c r="AX212"/>
  <c r="AW212"/>
  <c r="AV212"/>
  <c r="AU212"/>
  <c r="AT212"/>
  <c r="Q212"/>
  <c r="P212"/>
  <c r="C212"/>
  <c r="EU211"/>
  <c r="ET211"/>
  <c r="ES211"/>
  <c r="ER211"/>
  <c r="EQ211"/>
  <c r="EP211"/>
  <c r="EO211"/>
  <c r="EN211"/>
  <c r="EM211"/>
  <c r="EI211"/>
  <c r="EH211"/>
  <c r="EG211"/>
  <c r="EF211"/>
  <c r="EE211"/>
  <c r="ED211"/>
  <c r="EC211"/>
  <c r="EB211"/>
  <c r="EA211"/>
  <c r="CY211"/>
  <c r="CX211"/>
  <c r="CW211"/>
  <c r="CV211"/>
  <c r="CU211"/>
  <c r="CT211"/>
  <c r="CS211"/>
  <c r="CR211"/>
  <c r="CQ211"/>
  <c r="CM211"/>
  <c r="CL211"/>
  <c r="CK211"/>
  <c r="CJ211"/>
  <c r="CI211"/>
  <c r="CH211"/>
  <c r="CG211"/>
  <c r="CF211"/>
  <c r="CE211"/>
  <c r="BD211"/>
  <c r="BC211"/>
  <c r="BB211"/>
  <c r="BA211"/>
  <c r="AZ211"/>
  <c r="AY211"/>
  <c r="AX211"/>
  <c r="AW211"/>
  <c r="AV211"/>
  <c r="AU211"/>
  <c r="AT211"/>
  <c r="Q211"/>
  <c r="P211"/>
  <c r="C211"/>
  <c r="EU210"/>
  <c r="ET210"/>
  <c r="ES210"/>
  <c r="ER210"/>
  <c r="EQ210"/>
  <c r="EP210"/>
  <c r="EO210"/>
  <c r="EN210"/>
  <c r="EM210"/>
  <c r="EI210"/>
  <c r="EH210"/>
  <c r="EG210"/>
  <c r="EF210"/>
  <c r="EE210"/>
  <c r="ED210"/>
  <c r="EC210"/>
  <c r="EB210"/>
  <c r="EA210"/>
  <c r="CY210"/>
  <c r="CX210"/>
  <c r="CW210"/>
  <c r="CV210"/>
  <c r="CU210"/>
  <c r="CT210"/>
  <c r="CS210"/>
  <c r="CR210"/>
  <c r="CQ210"/>
  <c r="CM210"/>
  <c r="CL210"/>
  <c r="CK210"/>
  <c r="CJ210"/>
  <c r="CI210"/>
  <c r="CH210"/>
  <c r="CG210"/>
  <c r="CF210"/>
  <c r="CE210"/>
  <c r="BD210"/>
  <c r="BC210"/>
  <c r="BB210"/>
  <c r="BA210"/>
  <c r="AZ210"/>
  <c r="AY210"/>
  <c r="AX210"/>
  <c r="AW210"/>
  <c r="AV210"/>
  <c r="AU210"/>
  <c r="AT210"/>
  <c r="Q210"/>
  <c r="P210"/>
  <c r="C210"/>
  <c r="EU209"/>
  <c r="ET209"/>
  <c r="ES209"/>
  <c r="ER209"/>
  <c r="EQ209"/>
  <c r="EP209"/>
  <c r="EO209"/>
  <c r="EN209"/>
  <c r="EM209"/>
  <c r="EI209"/>
  <c r="EH209"/>
  <c r="EG209"/>
  <c r="EF209"/>
  <c r="EE209"/>
  <c r="ED209"/>
  <c r="EC209"/>
  <c r="EB209"/>
  <c r="EA209"/>
  <c r="CY209"/>
  <c r="CX209"/>
  <c r="CW209"/>
  <c r="CV209"/>
  <c r="CU209"/>
  <c r="CT209"/>
  <c r="CS209"/>
  <c r="CR209"/>
  <c r="CQ209"/>
  <c r="CM209"/>
  <c r="CL209"/>
  <c r="CK209"/>
  <c r="CJ209"/>
  <c r="CI209"/>
  <c r="CH209"/>
  <c r="CG209"/>
  <c r="CF209"/>
  <c r="CE209"/>
  <c r="BD209"/>
  <c r="BC209"/>
  <c r="BB209"/>
  <c r="BA209"/>
  <c r="AZ209"/>
  <c r="AY209"/>
  <c r="AX209"/>
  <c r="AW209"/>
  <c r="AV209"/>
  <c r="AU209"/>
  <c r="AT209"/>
  <c r="Q209"/>
  <c r="P209"/>
  <c r="C209"/>
  <c r="EU208"/>
  <c r="ET208"/>
  <c r="ES208"/>
  <c r="ER208"/>
  <c r="EQ208"/>
  <c r="EP208"/>
  <c r="EO208"/>
  <c r="EN208"/>
  <c r="EM208"/>
  <c r="EI208"/>
  <c r="EH208"/>
  <c r="EG208"/>
  <c r="EF208"/>
  <c r="EE208"/>
  <c r="ED208"/>
  <c r="EC208"/>
  <c r="EB208"/>
  <c r="EA208"/>
  <c r="CY208"/>
  <c r="CX208"/>
  <c r="CW208"/>
  <c r="CV208"/>
  <c r="CU208"/>
  <c r="CT208"/>
  <c r="CS208"/>
  <c r="CR208"/>
  <c r="CQ208"/>
  <c r="CM208"/>
  <c r="CL208"/>
  <c r="CK208"/>
  <c r="CJ208"/>
  <c r="CI208"/>
  <c r="CH208"/>
  <c r="CG208"/>
  <c r="CF208"/>
  <c r="CE208"/>
  <c r="BD208"/>
  <c r="BC208"/>
  <c r="BB208"/>
  <c r="BA208"/>
  <c r="AZ208"/>
  <c r="AY208"/>
  <c r="AX208"/>
  <c r="AW208"/>
  <c r="AV208"/>
  <c r="AU208"/>
  <c r="AT208"/>
  <c r="Q208"/>
  <c r="P208"/>
  <c r="C208"/>
  <c r="EU207"/>
  <c r="ET207"/>
  <c r="ES207"/>
  <c r="ER207"/>
  <c r="EQ207"/>
  <c r="EP207"/>
  <c r="EO207"/>
  <c r="EN207"/>
  <c r="EM207"/>
  <c r="EI207"/>
  <c r="EH207"/>
  <c r="EG207"/>
  <c r="EF207"/>
  <c r="EE207"/>
  <c r="ED207"/>
  <c r="EC207"/>
  <c r="EB207"/>
  <c r="EA207"/>
  <c r="CY207"/>
  <c r="CX207"/>
  <c r="CW207"/>
  <c r="CV207"/>
  <c r="CU207"/>
  <c r="CT207"/>
  <c r="CS207"/>
  <c r="CR207"/>
  <c r="CQ207"/>
  <c r="CM207"/>
  <c r="CL207"/>
  <c r="CK207"/>
  <c r="CJ207"/>
  <c r="CI207"/>
  <c r="CH207"/>
  <c r="CG207"/>
  <c r="CF207"/>
  <c r="CE207"/>
  <c r="BD207"/>
  <c r="BC207"/>
  <c r="BB207"/>
  <c r="BA207"/>
  <c r="AZ207"/>
  <c r="AY207"/>
  <c r="AX207"/>
  <c r="AW207"/>
  <c r="AV207"/>
  <c r="AU207"/>
  <c r="AT207"/>
  <c r="Q207"/>
  <c r="P207"/>
  <c r="C207"/>
  <c r="EU206"/>
  <c r="ET206"/>
  <c r="ES206"/>
  <c r="ER206"/>
  <c r="EQ206"/>
  <c r="EP206"/>
  <c r="EO206"/>
  <c r="EN206"/>
  <c r="EM206"/>
  <c r="EI206"/>
  <c r="EH206"/>
  <c r="EG206"/>
  <c r="EF206"/>
  <c r="EE206"/>
  <c r="ED206"/>
  <c r="EC206"/>
  <c r="EB206"/>
  <c r="EA206"/>
  <c r="CY206"/>
  <c r="CX206"/>
  <c r="CW206"/>
  <c r="CV206"/>
  <c r="CU206"/>
  <c r="CT206"/>
  <c r="CS206"/>
  <c r="CR206"/>
  <c r="CQ206"/>
  <c r="CM206"/>
  <c r="CL206"/>
  <c r="CK206"/>
  <c r="CJ206"/>
  <c r="CI206"/>
  <c r="CH206"/>
  <c r="CG206"/>
  <c r="CF206"/>
  <c r="CE206"/>
  <c r="BD206"/>
  <c r="BC206"/>
  <c r="BB206"/>
  <c r="BA206"/>
  <c r="AZ206"/>
  <c r="AY206"/>
  <c r="AX206"/>
  <c r="AW206"/>
  <c r="AV206"/>
  <c r="AU206"/>
  <c r="AT206"/>
  <c r="Q206"/>
  <c r="P206"/>
  <c r="C206"/>
  <c r="EU205"/>
  <c r="ET205"/>
  <c r="ES205"/>
  <c r="ER205"/>
  <c r="EQ205"/>
  <c r="EP205"/>
  <c r="EO205"/>
  <c r="EN205"/>
  <c r="EM205"/>
  <c r="EI205"/>
  <c r="EH205"/>
  <c r="EG205"/>
  <c r="EF205"/>
  <c r="EE205"/>
  <c r="ED205"/>
  <c r="EC205"/>
  <c r="EB205"/>
  <c r="EA205"/>
  <c r="CY205"/>
  <c r="CX205"/>
  <c r="CW205"/>
  <c r="CV205"/>
  <c r="CU205"/>
  <c r="CT205"/>
  <c r="CS205"/>
  <c r="CR205"/>
  <c r="CQ205"/>
  <c r="CM205"/>
  <c r="CL205"/>
  <c r="CK205"/>
  <c r="CJ205"/>
  <c r="CI205"/>
  <c r="CH205"/>
  <c r="CG205"/>
  <c r="CF205"/>
  <c r="CE205"/>
  <c r="BD205"/>
  <c r="BC205"/>
  <c r="BB205"/>
  <c r="BA205"/>
  <c r="AZ205"/>
  <c r="AY205"/>
  <c r="AX205"/>
  <c r="AW205"/>
  <c r="AV205"/>
  <c r="AU205"/>
  <c r="AT205"/>
  <c r="Q205"/>
  <c r="P205"/>
  <c r="C205"/>
  <c r="EU204"/>
  <c r="ET204"/>
  <c r="ES204"/>
  <c r="ER204"/>
  <c r="EQ204"/>
  <c r="EP204"/>
  <c r="EO204"/>
  <c r="EN204"/>
  <c r="EM204"/>
  <c r="EI204"/>
  <c r="EH204"/>
  <c r="EG204"/>
  <c r="EF204"/>
  <c r="EE204"/>
  <c r="ED204"/>
  <c r="EC204"/>
  <c r="EB204"/>
  <c r="EA204"/>
  <c r="CY204"/>
  <c r="CX204"/>
  <c r="CW204"/>
  <c r="CV204"/>
  <c r="CU204"/>
  <c r="CT204"/>
  <c r="CS204"/>
  <c r="CR204"/>
  <c r="CQ204"/>
  <c r="CM204"/>
  <c r="CL204"/>
  <c r="CK204"/>
  <c r="CJ204"/>
  <c r="CI204"/>
  <c r="CH204"/>
  <c r="CG204"/>
  <c r="CF204"/>
  <c r="CE204"/>
  <c r="BD204"/>
  <c r="BC204"/>
  <c r="BB204"/>
  <c r="BA204"/>
  <c r="AZ204"/>
  <c r="AY204"/>
  <c r="AX204"/>
  <c r="AW204"/>
  <c r="AV204"/>
  <c r="AU204"/>
  <c r="AT204"/>
  <c r="Q204"/>
  <c r="P204"/>
  <c r="C204"/>
  <c r="EU203"/>
  <c r="ET203"/>
  <c r="ES203"/>
  <c r="ER203"/>
  <c r="EQ203"/>
  <c r="EP203"/>
  <c r="EO203"/>
  <c r="EN203"/>
  <c r="EM203"/>
  <c r="EI203"/>
  <c r="EH203"/>
  <c r="EG203"/>
  <c r="EF203"/>
  <c r="EE203"/>
  <c r="ED203"/>
  <c r="EC203"/>
  <c r="EB203"/>
  <c r="EA203"/>
  <c r="CY203"/>
  <c r="CX203"/>
  <c r="CW203"/>
  <c r="CV203"/>
  <c r="CU203"/>
  <c r="CT203"/>
  <c r="CS203"/>
  <c r="CR203"/>
  <c r="CQ203"/>
  <c r="CM203"/>
  <c r="CL203"/>
  <c r="CK203"/>
  <c r="CJ203"/>
  <c r="CI203"/>
  <c r="CH203"/>
  <c r="CG203"/>
  <c r="CF203"/>
  <c r="CE203"/>
  <c r="BD203"/>
  <c r="BC203"/>
  <c r="BB203"/>
  <c r="BA203"/>
  <c r="AZ203"/>
  <c r="AY203"/>
  <c r="AX203"/>
  <c r="AW203"/>
  <c r="AV203"/>
  <c r="AU203"/>
  <c r="AT203"/>
  <c r="Q203"/>
  <c r="P203"/>
  <c r="C203"/>
  <c r="EU202"/>
  <c r="ET202"/>
  <c r="ES202"/>
  <c r="ER202"/>
  <c r="EQ202"/>
  <c r="EP202"/>
  <c r="EO202"/>
  <c r="EN202"/>
  <c r="EM202"/>
  <c r="EI202"/>
  <c r="EH202"/>
  <c r="EG202"/>
  <c r="EF202"/>
  <c r="EE202"/>
  <c r="ED202"/>
  <c r="EC202"/>
  <c r="EB202"/>
  <c r="EA202"/>
  <c r="CY202"/>
  <c r="CX202"/>
  <c r="CW202"/>
  <c r="CV202"/>
  <c r="CU202"/>
  <c r="CT202"/>
  <c r="CS202"/>
  <c r="CR202"/>
  <c r="CQ202"/>
  <c r="CM202"/>
  <c r="CL202"/>
  <c r="CK202"/>
  <c r="CJ202"/>
  <c r="CI202"/>
  <c r="CH202"/>
  <c r="CG202"/>
  <c r="CF202"/>
  <c r="CE202"/>
  <c r="BD202"/>
  <c r="BC202"/>
  <c r="BB202"/>
  <c r="BA202"/>
  <c r="AZ202"/>
  <c r="AY202"/>
  <c r="AX202"/>
  <c r="AW202"/>
  <c r="AV202"/>
  <c r="AU202"/>
  <c r="AT202"/>
  <c r="Q202"/>
  <c r="P202"/>
  <c r="C202"/>
  <c r="EU201"/>
  <c r="ET201"/>
  <c r="ES201"/>
  <c r="ER201"/>
  <c r="EQ201"/>
  <c r="EP201"/>
  <c r="EO201"/>
  <c r="EN201"/>
  <c r="EM201"/>
  <c r="EI201"/>
  <c r="EH201"/>
  <c r="EG201"/>
  <c r="EF201"/>
  <c r="EE201"/>
  <c r="ED201"/>
  <c r="EC201"/>
  <c r="EB201"/>
  <c r="EA201"/>
  <c r="CY201"/>
  <c r="CX201"/>
  <c r="CW201"/>
  <c r="CV201"/>
  <c r="CU201"/>
  <c r="CT201"/>
  <c r="CS201"/>
  <c r="CR201"/>
  <c r="CQ201"/>
  <c r="CM201"/>
  <c r="CL201"/>
  <c r="CK201"/>
  <c r="CJ201"/>
  <c r="CI201"/>
  <c r="CH201"/>
  <c r="CG201"/>
  <c r="CF201"/>
  <c r="CE201"/>
  <c r="BD201"/>
  <c r="BC201"/>
  <c r="BB201"/>
  <c r="BA201"/>
  <c r="AZ201"/>
  <c r="AY201"/>
  <c r="AX201"/>
  <c r="AW201"/>
  <c r="AV201"/>
  <c r="AU201"/>
  <c r="AT201"/>
  <c r="Q201"/>
  <c r="P201"/>
  <c r="C201"/>
  <c r="EU200"/>
  <c r="ET200"/>
  <c r="ES200"/>
  <c r="ER200"/>
  <c r="EQ200"/>
  <c r="EP200"/>
  <c r="EO200"/>
  <c r="EN200"/>
  <c r="EM200"/>
  <c r="EI200"/>
  <c r="EH200"/>
  <c r="EG200"/>
  <c r="EF200"/>
  <c r="EE200"/>
  <c r="ED200"/>
  <c r="EC200"/>
  <c r="EB200"/>
  <c r="EA200"/>
  <c r="CY200"/>
  <c r="CX200"/>
  <c r="CW200"/>
  <c r="CV200"/>
  <c r="CU200"/>
  <c r="CT200"/>
  <c r="CS200"/>
  <c r="CR200"/>
  <c r="CQ200"/>
  <c r="CM200"/>
  <c r="CL200"/>
  <c r="CK200"/>
  <c r="CJ200"/>
  <c r="CI200"/>
  <c r="CH200"/>
  <c r="CG200"/>
  <c r="CF200"/>
  <c r="CE200"/>
  <c r="BD200"/>
  <c r="BC200"/>
  <c r="BB200"/>
  <c r="BA200"/>
  <c r="AZ200"/>
  <c r="AY200"/>
  <c r="AX200"/>
  <c r="AW200"/>
  <c r="AV200"/>
  <c r="AU200"/>
  <c r="AT200"/>
  <c r="Q200"/>
  <c r="P200"/>
  <c r="C200"/>
  <c r="EU199"/>
  <c r="ET199"/>
  <c r="ES199"/>
  <c r="ER199"/>
  <c r="EQ199"/>
  <c r="EP199"/>
  <c r="EO199"/>
  <c r="EN199"/>
  <c r="EM199"/>
  <c r="EI199"/>
  <c r="EH199"/>
  <c r="EG199"/>
  <c r="EF199"/>
  <c r="EE199"/>
  <c r="ED199"/>
  <c r="EC199"/>
  <c r="EB199"/>
  <c r="EA199"/>
  <c r="CY199"/>
  <c r="CX199"/>
  <c r="CW199"/>
  <c r="CV199"/>
  <c r="CU199"/>
  <c r="CT199"/>
  <c r="CS199"/>
  <c r="CR199"/>
  <c r="CQ199"/>
  <c r="CM199"/>
  <c r="CL199"/>
  <c r="CK199"/>
  <c r="CJ199"/>
  <c r="CI199"/>
  <c r="CH199"/>
  <c r="CG199"/>
  <c r="CF199"/>
  <c r="CE199"/>
  <c r="BD199"/>
  <c r="BC199"/>
  <c r="BB199"/>
  <c r="BA199"/>
  <c r="AZ199"/>
  <c r="AY199"/>
  <c r="AX199"/>
  <c r="AW199"/>
  <c r="AV199"/>
  <c r="AU199"/>
  <c r="AT199"/>
  <c r="Q199"/>
  <c r="P199"/>
  <c r="C199"/>
  <c r="EU198"/>
  <c r="ET198"/>
  <c r="ES198"/>
  <c r="ER198"/>
  <c r="EQ198"/>
  <c r="EP198"/>
  <c r="EO198"/>
  <c r="EN198"/>
  <c r="EM198"/>
  <c r="EI198"/>
  <c r="EH198"/>
  <c r="EG198"/>
  <c r="EF198"/>
  <c r="EE198"/>
  <c r="ED198"/>
  <c r="EC198"/>
  <c r="EB198"/>
  <c r="EA198"/>
  <c r="CY198"/>
  <c r="CX198"/>
  <c r="CW198"/>
  <c r="CV198"/>
  <c r="CU198"/>
  <c r="CT198"/>
  <c r="CS198"/>
  <c r="CR198"/>
  <c r="CQ198"/>
  <c r="CM198"/>
  <c r="CL198"/>
  <c r="CK198"/>
  <c r="CJ198"/>
  <c r="CI198"/>
  <c r="CH198"/>
  <c r="CG198"/>
  <c r="CF198"/>
  <c r="CE198"/>
  <c r="BD198"/>
  <c r="BC198"/>
  <c r="BB198"/>
  <c r="BA198"/>
  <c r="AZ198"/>
  <c r="AY198"/>
  <c r="AX198"/>
  <c r="AW198"/>
  <c r="AV198"/>
  <c r="AU198"/>
  <c r="AT198"/>
  <c r="Q198"/>
  <c r="P198"/>
  <c r="C198"/>
  <c r="EU197"/>
  <c r="ET197"/>
  <c r="ES197"/>
  <c r="ER197"/>
  <c r="EQ197"/>
  <c r="EP197"/>
  <c r="EO197"/>
  <c r="EN197"/>
  <c r="EM197"/>
  <c r="EI197"/>
  <c r="EH197"/>
  <c r="EG197"/>
  <c r="EF197"/>
  <c r="EE197"/>
  <c r="ED197"/>
  <c r="EC197"/>
  <c r="EB197"/>
  <c r="EA197"/>
  <c r="CY197"/>
  <c r="CX197"/>
  <c r="CW197"/>
  <c r="CV197"/>
  <c r="CU197"/>
  <c r="CT197"/>
  <c r="CS197"/>
  <c r="CR197"/>
  <c r="CQ197"/>
  <c r="CM197"/>
  <c r="CL197"/>
  <c r="CK197"/>
  <c r="CJ197"/>
  <c r="CI197"/>
  <c r="CH197"/>
  <c r="CG197"/>
  <c r="CF197"/>
  <c r="CE197"/>
  <c r="BD197"/>
  <c r="BC197"/>
  <c r="BB197"/>
  <c r="BA197"/>
  <c r="AZ197"/>
  <c r="AY197"/>
  <c r="AX197"/>
  <c r="AW197"/>
  <c r="AV197"/>
  <c r="AU197"/>
  <c r="AT197"/>
  <c r="Q197"/>
  <c r="P197"/>
  <c r="C197"/>
  <c r="EU196"/>
  <c r="ET196"/>
  <c r="ES196"/>
  <c r="ER196"/>
  <c r="EQ196"/>
  <c r="EP196"/>
  <c r="EO196"/>
  <c r="EN196"/>
  <c r="EM196"/>
  <c r="EI196"/>
  <c r="EH196"/>
  <c r="EG196"/>
  <c r="EF196"/>
  <c r="EE196"/>
  <c r="ED196"/>
  <c r="EC196"/>
  <c r="EB196"/>
  <c r="EA196"/>
  <c r="CY196"/>
  <c r="CX196"/>
  <c r="CW196"/>
  <c r="CV196"/>
  <c r="CU196"/>
  <c r="CT196"/>
  <c r="CS196"/>
  <c r="CR196"/>
  <c r="CQ196"/>
  <c r="CM196"/>
  <c r="CL196"/>
  <c r="CK196"/>
  <c r="CJ196"/>
  <c r="CI196"/>
  <c r="CH196"/>
  <c r="CG196"/>
  <c r="CF196"/>
  <c r="CE196"/>
  <c r="BD196"/>
  <c r="BC196"/>
  <c r="BB196"/>
  <c r="BA196"/>
  <c r="AZ196"/>
  <c r="AY196"/>
  <c r="AX196"/>
  <c r="AW196"/>
  <c r="AV196"/>
  <c r="AU196"/>
  <c r="AT196"/>
  <c r="Q196"/>
  <c r="P196"/>
  <c r="C196"/>
  <c r="EU195"/>
  <c r="ET195"/>
  <c r="ES195"/>
  <c r="ER195"/>
  <c r="EQ195"/>
  <c r="EP195"/>
  <c r="EO195"/>
  <c r="EN195"/>
  <c r="EM195"/>
  <c r="EI195"/>
  <c r="EH195"/>
  <c r="EG195"/>
  <c r="EF195"/>
  <c r="EE195"/>
  <c r="ED195"/>
  <c r="EC195"/>
  <c r="EB195"/>
  <c r="EA195"/>
  <c r="CY195"/>
  <c r="CX195"/>
  <c r="CW195"/>
  <c r="CV195"/>
  <c r="CU195"/>
  <c r="CT195"/>
  <c r="CS195"/>
  <c r="CR195"/>
  <c r="CQ195"/>
  <c r="CM195"/>
  <c r="CL195"/>
  <c r="CK195"/>
  <c r="CJ195"/>
  <c r="CI195"/>
  <c r="CH195"/>
  <c r="CG195"/>
  <c r="CF195"/>
  <c r="CE195"/>
  <c r="BD195"/>
  <c r="BC195"/>
  <c r="BB195"/>
  <c r="BA195"/>
  <c r="AZ195"/>
  <c r="AY195"/>
  <c r="AX195"/>
  <c r="AW195"/>
  <c r="AV195"/>
  <c r="AU195"/>
  <c r="AT195"/>
  <c r="Q195"/>
  <c r="P195"/>
  <c r="C195"/>
  <c r="EU194"/>
  <c r="ET194"/>
  <c r="ES194"/>
  <c r="ER194"/>
  <c r="EQ194"/>
  <c r="EP194"/>
  <c r="EO194"/>
  <c r="EN194"/>
  <c r="EM194"/>
  <c r="EI194"/>
  <c r="EH194"/>
  <c r="EG194"/>
  <c r="EF194"/>
  <c r="EE194"/>
  <c r="ED194"/>
  <c r="EC194"/>
  <c r="EB194"/>
  <c r="EA194"/>
  <c r="CY194"/>
  <c r="CX194"/>
  <c r="CW194"/>
  <c r="CV194"/>
  <c r="CU194"/>
  <c r="CT194"/>
  <c r="CS194"/>
  <c r="CR194"/>
  <c r="CQ194"/>
  <c r="CM194"/>
  <c r="CL194"/>
  <c r="CK194"/>
  <c r="CJ194"/>
  <c r="CI194"/>
  <c r="CH194"/>
  <c r="CG194"/>
  <c r="CF194"/>
  <c r="CE194"/>
  <c r="BD194"/>
  <c r="BC194"/>
  <c r="BB194"/>
  <c r="BA194"/>
  <c r="AZ194"/>
  <c r="AY194"/>
  <c r="AX194"/>
  <c r="AW194"/>
  <c r="AV194"/>
  <c r="AU194"/>
  <c r="AT194"/>
  <c r="Q194"/>
  <c r="P194"/>
  <c r="C194"/>
  <c r="EU193"/>
  <c r="ET193"/>
  <c r="ES193"/>
  <c r="ER193"/>
  <c r="EQ193"/>
  <c r="EP193"/>
  <c r="EO193"/>
  <c r="EN193"/>
  <c r="EM193"/>
  <c r="EI193"/>
  <c r="EH193"/>
  <c r="EG193"/>
  <c r="EF193"/>
  <c r="EE193"/>
  <c r="ED193"/>
  <c r="EC193"/>
  <c r="EB193"/>
  <c r="EA193"/>
  <c r="CY193"/>
  <c r="CX193"/>
  <c r="CW193"/>
  <c r="CV193"/>
  <c r="CU193"/>
  <c r="CT193"/>
  <c r="CS193"/>
  <c r="CR193"/>
  <c r="CQ193"/>
  <c r="CM193"/>
  <c r="CL193"/>
  <c r="CK193"/>
  <c r="CJ193"/>
  <c r="CI193"/>
  <c r="CH193"/>
  <c r="CG193"/>
  <c r="CF193"/>
  <c r="CE193"/>
  <c r="BD193"/>
  <c r="BC193"/>
  <c r="BB193"/>
  <c r="BA193"/>
  <c r="AZ193"/>
  <c r="AY193"/>
  <c r="AX193"/>
  <c r="AW193"/>
  <c r="AV193"/>
  <c r="AU193"/>
  <c r="AT193"/>
  <c r="Q193"/>
  <c r="P193"/>
  <c r="C193"/>
  <c r="EU192"/>
  <c r="ET192"/>
  <c r="ES192"/>
  <c r="ER192"/>
  <c r="EQ192"/>
  <c r="EP192"/>
  <c r="EO192"/>
  <c r="EN192"/>
  <c r="EM192"/>
  <c r="EI192"/>
  <c r="EH192"/>
  <c r="EG192"/>
  <c r="EF192"/>
  <c r="EE192"/>
  <c r="ED192"/>
  <c r="EC192"/>
  <c r="EB192"/>
  <c r="EA192"/>
  <c r="CY192"/>
  <c r="CX192"/>
  <c r="CW192"/>
  <c r="CV192"/>
  <c r="CU192"/>
  <c r="CT192"/>
  <c r="CS192"/>
  <c r="CR192"/>
  <c r="CQ192"/>
  <c r="CM192"/>
  <c r="CL192"/>
  <c r="CK192"/>
  <c r="CJ192"/>
  <c r="CI192"/>
  <c r="CH192"/>
  <c r="CG192"/>
  <c r="CF192"/>
  <c r="CE192"/>
  <c r="BD192"/>
  <c r="BC192"/>
  <c r="BB192"/>
  <c r="BA192"/>
  <c r="AZ192"/>
  <c r="AY192"/>
  <c r="AX192"/>
  <c r="AW192"/>
  <c r="AV192"/>
  <c r="AU192"/>
  <c r="AT192"/>
  <c r="Q192"/>
  <c r="P192"/>
  <c r="C192"/>
  <c r="EU191"/>
  <c r="ET191"/>
  <c r="ES191"/>
  <c r="ER191"/>
  <c r="EQ191"/>
  <c r="EP191"/>
  <c r="EO191"/>
  <c r="EN191"/>
  <c r="EM191"/>
  <c r="EI191"/>
  <c r="EH191"/>
  <c r="EG191"/>
  <c r="EF191"/>
  <c r="EE191"/>
  <c r="ED191"/>
  <c r="EC191"/>
  <c r="EB191"/>
  <c r="EA191"/>
  <c r="CY191"/>
  <c r="CX191"/>
  <c r="CW191"/>
  <c r="CV191"/>
  <c r="CU191"/>
  <c r="CT191"/>
  <c r="CS191"/>
  <c r="CR191"/>
  <c r="CQ191"/>
  <c r="CM191"/>
  <c r="CL191"/>
  <c r="CK191"/>
  <c r="CJ191"/>
  <c r="CI191"/>
  <c r="CH191"/>
  <c r="CG191"/>
  <c r="CF191"/>
  <c r="CE191"/>
  <c r="BD191"/>
  <c r="BC191"/>
  <c r="BB191"/>
  <c r="BA191"/>
  <c r="AZ191"/>
  <c r="AY191"/>
  <c r="AX191"/>
  <c r="AW191"/>
  <c r="AV191"/>
  <c r="AU191"/>
  <c r="AT191"/>
  <c r="Q191"/>
  <c r="P191"/>
  <c r="C191"/>
  <c r="EU190"/>
  <c r="ET190"/>
  <c r="ES190"/>
  <c r="ER190"/>
  <c r="EQ190"/>
  <c r="EP190"/>
  <c r="EO190"/>
  <c r="EN190"/>
  <c r="EM190"/>
  <c r="EI190"/>
  <c r="EH190"/>
  <c r="EG190"/>
  <c r="EF190"/>
  <c r="EE190"/>
  <c r="ED190"/>
  <c r="EC190"/>
  <c r="EB190"/>
  <c r="EA190"/>
  <c r="CY190"/>
  <c r="CX190"/>
  <c r="CW190"/>
  <c r="CV190"/>
  <c r="CU190"/>
  <c r="CT190"/>
  <c r="CS190"/>
  <c r="CR190"/>
  <c r="CQ190"/>
  <c r="CM190"/>
  <c r="CL190"/>
  <c r="CK190"/>
  <c r="CJ190"/>
  <c r="CI190"/>
  <c r="CH190"/>
  <c r="CG190"/>
  <c r="CF190"/>
  <c r="CE190"/>
  <c r="BD190"/>
  <c r="BC190"/>
  <c r="BB190"/>
  <c r="BA190"/>
  <c r="AZ190"/>
  <c r="AY190"/>
  <c r="AX190"/>
  <c r="AW190"/>
  <c r="AV190"/>
  <c r="AU190"/>
  <c r="AT190"/>
  <c r="Q190"/>
  <c r="P190"/>
  <c r="C190"/>
  <c r="EU189"/>
  <c r="ET189"/>
  <c r="ES189"/>
  <c r="ER189"/>
  <c r="EQ189"/>
  <c r="EP189"/>
  <c r="EO189"/>
  <c r="EN189"/>
  <c r="EM189"/>
  <c r="EI189"/>
  <c r="EH189"/>
  <c r="EG189"/>
  <c r="EF189"/>
  <c r="EE189"/>
  <c r="ED189"/>
  <c r="EC189"/>
  <c r="EB189"/>
  <c r="EA189"/>
  <c r="CY189"/>
  <c r="CX189"/>
  <c r="CW189"/>
  <c r="CV189"/>
  <c r="CU189"/>
  <c r="CT189"/>
  <c r="CS189"/>
  <c r="CR189"/>
  <c r="CQ189"/>
  <c r="CM189"/>
  <c r="CL189"/>
  <c r="CK189"/>
  <c r="CJ189"/>
  <c r="CI189"/>
  <c r="CH189"/>
  <c r="CG189"/>
  <c r="CF189"/>
  <c r="CE189"/>
  <c r="BD189"/>
  <c r="BC189"/>
  <c r="BB189"/>
  <c r="BA189"/>
  <c r="AZ189"/>
  <c r="AY189"/>
  <c r="AX189"/>
  <c r="AW189"/>
  <c r="AV189"/>
  <c r="AU189"/>
  <c r="AT189"/>
  <c r="Q189"/>
  <c r="P189"/>
  <c r="C189"/>
  <c r="EU188"/>
  <c r="ET188"/>
  <c r="ES188"/>
  <c r="ER188"/>
  <c r="EQ188"/>
  <c r="EP188"/>
  <c r="EO188"/>
  <c r="EN188"/>
  <c r="EM188"/>
  <c r="EI188"/>
  <c r="EH188"/>
  <c r="EG188"/>
  <c r="EF188"/>
  <c r="EE188"/>
  <c r="ED188"/>
  <c r="EC188"/>
  <c r="EB188"/>
  <c r="EA188"/>
  <c r="CY188"/>
  <c r="CX188"/>
  <c r="CW188"/>
  <c r="CV188"/>
  <c r="CU188"/>
  <c r="CT188"/>
  <c r="CS188"/>
  <c r="CR188"/>
  <c r="CQ188"/>
  <c r="CM188"/>
  <c r="CL188"/>
  <c r="CK188"/>
  <c r="CJ188"/>
  <c r="CI188"/>
  <c r="CH188"/>
  <c r="CG188"/>
  <c r="CF188"/>
  <c r="CE188"/>
  <c r="BD188"/>
  <c r="BC188"/>
  <c r="BB188"/>
  <c r="BA188"/>
  <c r="AZ188"/>
  <c r="AY188"/>
  <c r="AX188"/>
  <c r="AW188"/>
  <c r="AV188"/>
  <c r="AU188"/>
  <c r="AT188"/>
  <c r="Q188"/>
  <c r="P188"/>
  <c r="C188"/>
  <c r="EU187"/>
  <c r="ET187"/>
  <c r="ES187"/>
  <c r="ER187"/>
  <c r="EQ187"/>
  <c r="EP187"/>
  <c r="EO187"/>
  <c r="EN187"/>
  <c r="EM187"/>
  <c r="EI187"/>
  <c r="EH187"/>
  <c r="EG187"/>
  <c r="EF187"/>
  <c r="EE187"/>
  <c r="ED187"/>
  <c r="EC187"/>
  <c r="EB187"/>
  <c r="EA187"/>
  <c r="CY187"/>
  <c r="CX187"/>
  <c r="CW187"/>
  <c r="CV187"/>
  <c r="CU187"/>
  <c r="CT187"/>
  <c r="CS187"/>
  <c r="CR187"/>
  <c r="CQ187"/>
  <c r="CM187"/>
  <c r="CL187"/>
  <c r="CK187"/>
  <c r="CJ187"/>
  <c r="CI187"/>
  <c r="CH187"/>
  <c r="CG187"/>
  <c r="CF187"/>
  <c r="CE187"/>
  <c r="BD187"/>
  <c r="BC187"/>
  <c r="BB187"/>
  <c r="BA187"/>
  <c r="AZ187"/>
  <c r="AY187"/>
  <c r="AX187"/>
  <c r="AW187"/>
  <c r="AV187"/>
  <c r="AU187"/>
  <c r="AT187"/>
  <c r="Q187"/>
  <c r="P187"/>
  <c r="C187"/>
  <c r="EU186"/>
  <c r="ET186"/>
  <c r="ES186"/>
  <c r="ER186"/>
  <c r="EQ186"/>
  <c r="EP186"/>
  <c r="EO186"/>
  <c r="EN186"/>
  <c r="EM186"/>
  <c r="EI186"/>
  <c r="EH186"/>
  <c r="EG186"/>
  <c r="EF186"/>
  <c r="EE186"/>
  <c r="ED186"/>
  <c r="EC186"/>
  <c r="DY186" s="1"/>
  <c r="DZ186" s="1"/>
  <c r="EB186"/>
  <c r="EA186"/>
  <c r="CY186"/>
  <c r="CX186"/>
  <c r="CW186"/>
  <c r="CV186"/>
  <c r="CU186"/>
  <c r="CT186"/>
  <c r="CS186"/>
  <c r="CR186"/>
  <c r="CQ186"/>
  <c r="CM186"/>
  <c r="CL186"/>
  <c r="CK186"/>
  <c r="CJ186"/>
  <c r="CI186"/>
  <c r="CH186"/>
  <c r="CG186"/>
  <c r="CF186"/>
  <c r="CE186"/>
  <c r="BD186"/>
  <c r="BC186"/>
  <c r="BB186"/>
  <c r="BA186"/>
  <c r="AZ186"/>
  <c r="AY186"/>
  <c r="AX186"/>
  <c r="AW186"/>
  <c r="AV186"/>
  <c r="AU186"/>
  <c r="AT186"/>
  <c r="Q186"/>
  <c r="P186"/>
  <c r="C186"/>
  <c r="EU185"/>
  <c r="ET185"/>
  <c r="ES185"/>
  <c r="ER185"/>
  <c r="EQ185"/>
  <c r="EP185"/>
  <c r="EO185"/>
  <c r="EN185"/>
  <c r="EM185"/>
  <c r="EI185"/>
  <c r="EH185"/>
  <c r="EG185"/>
  <c r="EF185"/>
  <c r="EE185"/>
  <c r="ED185"/>
  <c r="EC185"/>
  <c r="EB185"/>
  <c r="EA185"/>
  <c r="CY185"/>
  <c r="CX185"/>
  <c r="CW185"/>
  <c r="CV185"/>
  <c r="CU185"/>
  <c r="CT185"/>
  <c r="CS185"/>
  <c r="CR185"/>
  <c r="CQ185"/>
  <c r="CM185"/>
  <c r="CL185"/>
  <c r="CK185"/>
  <c r="CJ185"/>
  <c r="CI185"/>
  <c r="CH185"/>
  <c r="CG185"/>
  <c r="CF185"/>
  <c r="CE185"/>
  <c r="BD185"/>
  <c r="BC185"/>
  <c r="BB185"/>
  <c r="BA185"/>
  <c r="AZ185"/>
  <c r="AY185"/>
  <c r="AX185"/>
  <c r="AW185"/>
  <c r="AV185"/>
  <c r="AU185"/>
  <c r="AT185"/>
  <c r="Q185"/>
  <c r="P185"/>
  <c r="C185"/>
  <c r="EU184"/>
  <c r="ET184"/>
  <c r="ES184"/>
  <c r="ER184"/>
  <c r="EQ184"/>
  <c r="EP184"/>
  <c r="EO184"/>
  <c r="EN184"/>
  <c r="EM184"/>
  <c r="EI184"/>
  <c r="EH184"/>
  <c r="EG184"/>
  <c r="EF184"/>
  <c r="EE184"/>
  <c r="ED184"/>
  <c r="EC184"/>
  <c r="EB184"/>
  <c r="EA184"/>
  <c r="CY184"/>
  <c r="CX184"/>
  <c r="CW184"/>
  <c r="CV184"/>
  <c r="CU184"/>
  <c r="CT184"/>
  <c r="CS184"/>
  <c r="CR184"/>
  <c r="CQ184"/>
  <c r="CM184"/>
  <c r="CL184"/>
  <c r="CK184"/>
  <c r="CJ184"/>
  <c r="CI184"/>
  <c r="CH184"/>
  <c r="CG184"/>
  <c r="CF184"/>
  <c r="CE184"/>
  <c r="BD184"/>
  <c r="BC184"/>
  <c r="BB184"/>
  <c r="BA184"/>
  <c r="AZ184"/>
  <c r="AY184"/>
  <c r="AX184"/>
  <c r="AW184"/>
  <c r="AV184"/>
  <c r="AU184"/>
  <c r="AT184"/>
  <c r="Q184"/>
  <c r="P184"/>
  <c r="C184"/>
  <c r="EU183"/>
  <c r="ET183"/>
  <c r="ES183"/>
  <c r="ER183"/>
  <c r="EQ183"/>
  <c r="EP183"/>
  <c r="EO183"/>
  <c r="EN183"/>
  <c r="EM183"/>
  <c r="EI183"/>
  <c r="EH183"/>
  <c r="EG183"/>
  <c r="EF183"/>
  <c r="EE183"/>
  <c r="ED183"/>
  <c r="EC183"/>
  <c r="EB183"/>
  <c r="EA183"/>
  <c r="CY183"/>
  <c r="CX183"/>
  <c r="CW183"/>
  <c r="CV183"/>
  <c r="CU183"/>
  <c r="CT183"/>
  <c r="CS183"/>
  <c r="CR183"/>
  <c r="CQ183"/>
  <c r="CM183"/>
  <c r="CL183"/>
  <c r="CK183"/>
  <c r="CJ183"/>
  <c r="CI183"/>
  <c r="CH183"/>
  <c r="CG183"/>
  <c r="CF183"/>
  <c r="CE183"/>
  <c r="BD183"/>
  <c r="BC183"/>
  <c r="BB183"/>
  <c r="BA183"/>
  <c r="AZ183"/>
  <c r="AY183"/>
  <c r="AX183"/>
  <c r="AW183"/>
  <c r="AV183"/>
  <c r="AU183"/>
  <c r="AT183"/>
  <c r="Q183"/>
  <c r="P183"/>
  <c r="C183"/>
  <c r="EU182"/>
  <c r="ET182"/>
  <c r="ES182"/>
  <c r="ER182"/>
  <c r="EQ182"/>
  <c r="EP182"/>
  <c r="EO182"/>
  <c r="EN182"/>
  <c r="EM182"/>
  <c r="EI182"/>
  <c r="EH182"/>
  <c r="EG182"/>
  <c r="EF182"/>
  <c r="EE182"/>
  <c r="ED182"/>
  <c r="EC182"/>
  <c r="EB182"/>
  <c r="EA182"/>
  <c r="CY182"/>
  <c r="CX182"/>
  <c r="CW182"/>
  <c r="CV182"/>
  <c r="CU182"/>
  <c r="CT182"/>
  <c r="CS182"/>
  <c r="CR182"/>
  <c r="CQ182"/>
  <c r="CM182"/>
  <c r="CL182"/>
  <c r="CK182"/>
  <c r="CJ182"/>
  <c r="CI182"/>
  <c r="CH182"/>
  <c r="CG182"/>
  <c r="CF182"/>
  <c r="CE182"/>
  <c r="BD182"/>
  <c r="BC182"/>
  <c r="BB182"/>
  <c r="BA182"/>
  <c r="AZ182"/>
  <c r="AY182"/>
  <c r="AX182"/>
  <c r="AW182"/>
  <c r="AV182"/>
  <c r="AU182"/>
  <c r="AT182"/>
  <c r="Q182"/>
  <c r="P182"/>
  <c r="C182"/>
  <c r="EU181"/>
  <c r="ET181"/>
  <c r="ES181"/>
  <c r="ER181"/>
  <c r="EQ181"/>
  <c r="EP181"/>
  <c r="EO181"/>
  <c r="EN181"/>
  <c r="EM181"/>
  <c r="EI181"/>
  <c r="EH181"/>
  <c r="EG181"/>
  <c r="EF181"/>
  <c r="EE181"/>
  <c r="ED181"/>
  <c r="EC181"/>
  <c r="EB181"/>
  <c r="EA181"/>
  <c r="CY181"/>
  <c r="CX181"/>
  <c r="CW181"/>
  <c r="CV181"/>
  <c r="CU181"/>
  <c r="CT181"/>
  <c r="CS181"/>
  <c r="CR181"/>
  <c r="CQ181"/>
  <c r="CM181"/>
  <c r="CL181"/>
  <c r="CK181"/>
  <c r="CJ181"/>
  <c r="CI181"/>
  <c r="CH181"/>
  <c r="CG181"/>
  <c r="CF181"/>
  <c r="CE181"/>
  <c r="BD181"/>
  <c r="BC181"/>
  <c r="BB181"/>
  <c r="BA181"/>
  <c r="AZ181"/>
  <c r="AY181"/>
  <c r="AX181"/>
  <c r="AW181"/>
  <c r="AV181"/>
  <c r="AU181"/>
  <c r="AT181"/>
  <c r="Q181"/>
  <c r="P181"/>
  <c r="C181"/>
  <c r="EU180"/>
  <c r="ET180"/>
  <c r="ES180"/>
  <c r="ER180"/>
  <c r="EQ180"/>
  <c r="EP180"/>
  <c r="EO180"/>
  <c r="EN180"/>
  <c r="EM180"/>
  <c r="EI180"/>
  <c r="EH180"/>
  <c r="EG180"/>
  <c r="EF180"/>
  <c r="EE180"/>
  <c r="ED180"/>
  <c r="EC180"/>
  <c r="EB180"/>
  <c r="EA180"/>
  <c r="CY180"/>
  <c r="CX180"/>
  <c r="CW180"/>
  <c r="CV180"/>
  <c r="CU180"/>
  <c r="CT180"/>
  <c r="CS180"/>
  <c r="CR180"/>
  <c r="CQ180"/>
  <c r="CM180"/>
  <c r="CL180"/>
  <c r="CK180"/>
  <c r="CJ180"/>
  <c r="CI180"/>
  <c r="CH180"/>
  <c r="CG180"/>
  <c r="CF180"/>
  <c r="CE180"/>
  <c r="BD180"/>
  <c r="BC180"/>
  <c r="BB180"/>
  <c r="BA180"/>
  <c r="AZ180"/>
  <c r="AY180"/>
  <c r="AX180"/>
  <c r="AW180"/>
  <c r="AV180"/>
  <c r="AU180"/>
  <c r="AT180"/>
  <c r="Q180"/>
  <c r="P180"/>
  <c r="C180"/>
  <c r="EU179"/>
  <c r="ET179"/>
  <c r="ES179"/>
  <c r="ER179"/>
  <c r="EQ179"/>
  <c r="EP179"/>
  <c r="EO179"/>
  <c r="EN179"/>
  <c r="EM179"/>
  <c r="EI179"/>
  <c r="EH179"/>
  <c r="EG179"/>
  <c r="EF179"/>
  <c r="EE179"/>
  <c r="ED179"/>
  <c r="EC179"/>
  <c r="EB179"/>
  <c r="EA179"/>
  <c r="CY179"/>
  <c r="CX179"/>
  <c r="CW179"/>
  <c r="CV179"/>
  <c r="CU179"/>
  <c r="CT179"/>
  <c r="CS179"/>
  <c r="CR179"/>
  <c r="CQ179"/>
  <c r="CM179"/>
  <c r="CL179"/>
  <c r="CK179"/>
  <c r="CJ179"/>
  <c r="CI179"/>
  <c r="CH179"/>
  <c r="CG179"/>
  <c r="CF179"/>
  <c r="CE179"/>
  <c r="BD179"/>
  <c r="BC179"/>
  <c r="BB179"/>
  <c r="BA179"/>
  <c r="AZ179"/>
  <c r="AY179"/>
  <c r="AX179"/>
  <c r="AW179"/>
  <c r="AV179"/>
  <c r="AU179"/>
  <c r="AT179"/>
  <c r="Q179"/>
  <c r="P179"/>
  <c r="C179"/>
  <c r="EU178"/>
  <c r="ET178"/>
  <c r="ES178"/>
  <c r="ER178"/>
  <c r="EQ178"/>
  <c r="EP178"/>
  <c r="EO178"/>
  <c r="EN178"/>
  <c r="EM178"/>
  <c r="EI178"/>
  <c r="EH178"/>
  <c r="EG178"/>
  <c r="EF178"/>
  <c r="EE178"/>
  <c r="ED178"/>
  <c r="EC178"/>
  <c r="EB178"/>
  <c r="EA178"/>
  <c r="CY178"/>
  <c r="CX178"/>
  <c r="CW178"/>
  <c r="CV178"/>
  <c r="CU178"/>
  <c r="CT178"/>
  <c r="CS178"/>
  <c r="CR178"/>
  <c r="CQ178"/>
  <c r="CM178"/>
  <c r="CL178"/>
  <c r="CK178"/>
  <c r="CJ178"/>
  <c r="CI178"/>
  <c r="CH178"/>
  <c r="CG178"/>
  <c r="CF178"/>
  <c r="CE178"/>
  <c r="BD178"/>
  <c r="BC178"/>
  <c r="BB178"/>
  <c r="BA178"/>
  <c r="AZ178"/>
  <c r="AY178"/>
  <c r="AX178"/>
  <c r="AW178"/>
  <c r="AV178"/>
  <c r="AU178"/>
  <c r="AT178"/>
  <c r="Q178"/>
  <c r="P178"/>
  <c r="C178"/>
  <c r="EU177"/>
  <c r="ET177"/>
  <c r="ES177"/>
  <c r="ER177"/>
  <c r="EQ177"/>
  <c r="EP177"/>
  <c r="EO177"/>
  <c r="EN177"/>
  <c r="EM177"/>
  <c r="EI177"/>
  <c r="EH177"/>
  <c r="EG177"/>
  <c r="EF177"/>
  <c r="EE177"/>
  <c r="ED177"/>
  <c r="EC177"/>
  <c r="EB177"/>
  <c r="EA177"/>
  <c r="CY177"/>
  <c r="CX177"/>
  <c r="CW177"/>
  <c r="CV177"/>
  <c r="CU177"/>
  <c r="CT177"/>
  <c r="CS177"/>
  <c r="CR177"/>
  <c r="CQ177"/>
  <c r="CM177"/>
  <c r="CL177"/>
  <c r="CK177"/>
  <c r="CJ177"/>
  <c r="CI177"/>
  <c r="CH177"/>
  <c r="CG177"/>
  <c r="CF177"/>
  <c r="CE177"/>
  <c r="BD177"/>
  <c r="BC177"/>
  <c r="BB177"/>
  <c r="BA177"/>
  <c r="AZ177"/>
  <c r="AY177"/>
  <c r="AX177"/>
  <c r="AW177"/>
  <c r="AV177"/>
  <c r="AU177"/>
  <c r="AT177"/>
  <c r="Q177"/>
  <c r="P177"/>
  <c r="C177"/>
  <c r="EU176"/>
  <c r="ET176"/>
  <c r="ES176"/>
  <c r="ER176"/>
  <c r="EQ176"/>
  <c r="EP176"/>
  <c r="EO176"/>
  <c r="EN176"/>
  <c r="EM176"/>
  <c r="EI176"/>
  <c r="EH176"/>
  <c r="EG176"/>
  <c r="EF176"/>
  <c r="EE176"/>
  <c r="ED176"/>
  <c r="EC176"/>
  <c r="EB176"/>
  <c r="EA176"/>
  <c r="CY176"/>
  <c r="CX176"/>
  <c r="CW176"/>
  <c r="CV176"/>
  <c r="CU176"/>
  <c r="CT176"/>
  <c r="CS176"/>
  <c r="CR176"/>
  <c r="CQ176"/>
  <c r="CM176"/>
  <c r="CL176"/>
  <c r="CK176"/>
  <c r="CJ176"/>
  <c r="CI176"/>
  <c r="CH176"/>
  <c r="CG176"/>
  <c r="CF176"/>
  <c r="CE176"/>
  <c r="BD176"/>
  <c r="BC176"/>
  <c r="BB176"/>
  <c r="BA176"/>
  <c r="AZ176"/>
  <c r="AY176"/>
  <c r="AX176"/>
  <c r="AW176"/>
  <c r="AV176"/>
  <c r="AU176"/>
  <c r="AT176"/>
  <c r="Q176"/>
  <c r="P176"/>
  <c r="C176"/>
  <c r="EU175"/>
  <c r="ET175"/>
  <c r="ES175"/>
  <c r="ER175"/>
  <c r="EQ175"/>
  <c r="EP175"/>
  <c r="EO175"/>
  <c r="EN175"/>
  <c r="EM175"/>
  <c r="EI175"/>
  <c r="EH175"/>
  <c r="EG175"/>
  <c r="EF175"/>
  <c r="EE175"/>
  <c r="ED175"/>
  <c r="EC175"/>
  <c r="EB175"/>
  <c r="EA175"/>
  <c r="CY175"/>
  <c r="CX175"/>
  <c r="CW175"/>
  <c r="CV175"/>
  <c r="CU175"/>
  <c r="CT175"/>
  <c r="CS175"/>
  <c r="CR175"/>
  <c r="CQ175"/>
  <c r="CM175"/>
  <c r="CL175"/>
  <c r="CK175"/>
  <c r="CJ175"/>
  <c r="CI175"/>
  <c r="CH175"/>
  <c r="CG175"/>
  <c r="CF175"/>
  <c r="CE175"/>
  <c r="BD175"/>
  <c r="BC175"/>
  <c r="BB175"/>
  <c r="BA175"/>
  <c r="AZ175"/>
  <c r="AY175"/>
  <c r="AX175"/>
  <c r="AW175"/>
  <c r="AV175"/>
  <c r="AU175"/>
  <c r="AT175"/>
  <c r="Q175"/>
  <c r="P175"/>
  <c r="C175"/>
  <c r="EU174"/>
  <c r="ET174"/>
  <c r="ES174"/>
  <c r="ER174"/>
  <c r="EQ174"/>
  <c r="EP174"/>
  <c r="EO174"/>
  <c r="EN174"/>
  <c r="EM174"/>
  <c r="EI174"/>
  <c r="EH174"/>
  <c r="EG174"/>
  <c r="EF174"/>
  <c r="EE174"/>
  <c r="ED174"/>
  <c r="EC174"/>
  <c r="EB174"/>
  <c r="EA174"/>
  <c r="CY174"/>
  <c r="CX174"/>
  <c r="CW174"/>
  <c r="CV174"/>
  <c r="CU174"/>
  <c r="CT174"/>
  <c r="CS174"/>
  <c r="CR174"/>
  <c r="CQ174"/>
  <c r="CM174"/>
  <c r="CL174"/>
  <c r="CK174"/>
  <c r="CJ174"/>
  <c r="CI174"/>
  <c r="CH174"/>
  <c r="CG174"/>
  <c r="CF174"/>
  <c r="CE174"/>
  <c r="BD174"/>
  <c r="BC174"/>
  <c r="BB174"/>
  <c r="BA174"/>
  <c r="AZ174"/>
  <c r="AY174"/>
  <c r="AX174"/>
  <c r="AW174"/>
  <c r="AV174"/>
  <c r="AU174"/>
  <c r="AT174"/>
  <c r="Q174"/>
  <c r="P174"/>
  <c r="C174"/>
  <c r="EU173"/>
  <c r="ET173"/>
  <c r="ES173"/>
  <c r="ER173"/>
  <c r="EQ173"/>
  <c r="EP173"/>
  <c r="EO173"/>
  <c r="EN173"/>
  <c r="EM173"/>
  <c r="EI173"/>
  <c r="EH173"/>
  <c r="EG173"/>
  <c r="EF173"/>
  <c r="EE173"/>
  <c r="ED173"/>
  <c r="EC173"/>
  <c r="EB173"/>
  <c r="EA173"/>
  <c r="CY173"/>
  <c r="CX173"/>
  <c r="CW173"/>
  <c r="CV173"/>
  <c r="CU173"/>
  <c r="CT173"/>
  <c r="CS173"/>
  <c r="CR173"/>
  <c r="CQ173"/>
  <c r="CM173"/>
  <c r="CL173"/>
  <c r="CK173"/>
  <c r="CJ173"/>
  <c r="CI173"/>
  <c r="CH173"/>
  <c r="CG173"/>
  <c r="CF173"/>
  <c r="CE173"/>
  <c r="BD173"/>
  <c r="BC173"/>
  <c r="BB173"/>
  <c r="BA173"/>
  <c r="AZ173"/>
  <c r="AY173"/>
  <c r="AX173"/>
  <c r="AW173"/>
  <c r="AV173"/>
  <c r="AU173"/>
  <c r="AT173"/>
  <c r="Q173"/>
  <c r="P173"/>
  <c r="C173"/>
  <c r="EU172"/>
  <c r="ET172"/>
  <c r="ES172"/>
  <c r="ER172"/>
  <c r="EQ172"/>
  <c r="EP172"/>
  <c r="EO172"/>
  <c r="EN172"/>
  <c r="EM172"/>
  <c r="EI172"/>
  <c r="EH172"/>
  <c r="EG172"/>
  <c r="EF172"/>
  <c r="EE172"/>
  <c r="ED172"/>
  <c r="EC172"/>
  <c r="EB172"/>
  <c r="EA172"/>
  <c r="CY172"/>
  <c r="CX172"/>
  <c r="CW172"/>
  <c r="CV172"/>
  <c r="CU172"/>
  <c r="CT172"/>
  <c r="CS172"/>
  <c r="CR172"/>
  <c r="CQ172"/>
  <c r="CM172"/>
  <c r="CL172"/>
  <c r="CK172"/>
  <c r="CJ172"/>
  <c r="CI172"/>
  <c r="CH172"/>
  <c r="CG172"/>
  <c r="CF172"/>
  <c r="CE172"/>
  <c r="BD172"/>
  <c r="BC172"/>
  <c r="BB172"/>
  <c r="BA172"/>
  <c r="AZ172"/>
  <c r="AY172"/>
  <c r="AX172"/>
  <c r="AW172"/>
  <c r="AV172"/>
  <c r="AU172"/>
  <c r="AT172"/>
  <c r="Q172"/>
  <c r="P172"/>
  <c r="C172"/>
  <c r="EU171"/>
  <c r="ET171"/>
  <c r="ES171"/>
  <c r="ER171"/>
  <c r="EQ171"/>
  <c r="EP171"/>
  <c r="EO171"/>
  <c r="EN171"/>
  <c r="EM171"/>
  <c r="EI171"/>
  <c r="EH171"/>
  <c r="EG171"/>
  <c r="EF171"/>
  <c r="EE171"/>
  <c r="ED171"/>
  <c r="EC171"/>
  <c r="EB171"/>
  <c r="EA171"/>
  <c r="CY171"/>
  <c r="CX171"/>
  <c r="CW171"/>
  <c r="CV171"/>
  <c r="CU171"/>
  <c r="CT171"/>
  <c r="CS171"/>
  <c r="CR171"/>
  <c r="CQ171"/>
  <c r="CM171"/>
  <c r="CL171"/>
  <c r="CK171"/>
  <c r="CJ171"/>
  <c r="CI171"/>
  <c r="CH171"/>
  <c r="CG171"/>
  <c r="CF171"/>
  <c r="CE171"/>
  <c r="BD171"/>
  <c r="BC171"/>
  <c r="BB171"/>
  <c r="BA171"/>
  <c r="AZ171"/>
  <c r="AY171"/>
  <c r="AX171"/>
  <c r="AW171"/>
  <c r="AV171"/>
  <c r="AU171"/>
  <c r="AT171"/>
  <c r="Q171"/>
  <c r="P171"/>
  <c r="C171"/>
  <c r="EU170"/>
  <c r="ET170"/>
  <c r="ES170"/>
  <c r="ER170"/>
  <c r="EQ170"/>
  <c r="EP170"/>
  <c r="EO170"/>
  <c r="EN170"/>
  <c r="EM170"/>
  <c r="EI170"/>
  <c r="EH170"/>
  <c r="EG170"/>
  <c r="EF170"/>
  <c r="EE170"/>
  <c r="ED170"/>
  <c r="EC170"/>
  <c r="EB170"/>
  <c r="EA170"/>
  <c r="CY170"/>
  <c r="CX170"/>
  <c r="CW170"/>
  <c r="CV170"/>
  <c r="CU170"/>
  <c r="CT170"/>
  <c r="CS170"/>
  <c r="CR170"/>
  <c r="CQ170"/>
  <c r="CM170"/>
  <c r="CL170"/>
  <c r="CK170"/>
  <c r="CJ170"/>
  <c r="CI170"/>
  <c r="CH170"/>
  <c r="CG170"/>
  <c r="CF170"/>
  <c r="CE170"/>
  <c r="BD170"/>
  <c r="BC170"/>
  <c r="BB170"/>
  <c r="BA170"/>
  <c r="AZ170"/>
  <c r="AY170"/>
  <c r="AX170"/>
  <c r="AW170"/>
  <c r="AV170"/>
  <c r="AU170"/>
  <c r="AT170"/>
  <c r="Q170"/>
  <c r="P170"/>
  <c r="C170"/>
  <c r="EU169"/>
  <c r="ET169"/>
  <c r="ES169"/>
  <c r="ER169"/>
  <c r="EQ169"/>
  <c r="EP169"/>
  <c r="EO169"/>
  <c r="EN169"/>
  <c r="EM169"/>
  <c r="EI169"/>
  <c r="EH169"/>
  <c r="EG169"/>
  <c r="EF169"/>
  <c r="EE169"/>
  <c r="ED169"/>
  <c r="EC169"/>
  <c r="EB169"/>
  <c r="EA169"/>
  <c r="CY169"/>
  <c r="CX169"/>
  <c r="CW169"/>
  <c r="CV169"/>
  <c r="CU169"/>
  <c r="CT169"/>
  <c r="CS169"/>
  <c r="CR169"/>
  <c r="CQ169"/>
  <c r="CM169"/>
  <c r="CL169"/>
  <c r="CK169"/>
  <c r="CJ169"/>
  <c r="CI169"/>
  <c r="CH169"/>
  <c r="CG169"/>
  <c r="CF169"/>
  <c r="CE169"/>
  <c r="BD169"/>
  <c r="BC169"/>
  <c r="BB169"/>
  <c r="BA169"/>
  <c r="AZ169"/>
  <c r="AY169"/>
  <c r="AX169"/>
  <c r="AW169"/>
  <c r="AV169"/>
  <c r="AU169"/>
  <c r="AT169"/>
  <c r="Q169"/>
  <c r="P169"/>
  <c r="C169"/>
  <c r="EU168"/>
  <c r="ET168"/>
  <c r="ES168"/>
  <c r="ER168"/>
  <c r="EQ168"/>
  <c r="EP168"/>
  <c r="EO168"/>
  <c r="EN168"/>
  <c r="EM168"/>
  <c r="EI168"/>
  <c r="EH168"/>
  <c r="EG168"/>
  <c r="EF168"/>
  <c r="EE168"/>
  <c r="ED168"/>
  <c r="EC168"/>
  <c r="EB168"/>
  <c r="EA168"/>
  <c r="CY168"/>
  <c r="CX168"/>
  <c r="CW168"/>
  <c r="CV168"/>
  <c r="CU168"/>
  <c r="CT168"/>
  <c r="CS168"/>
  <c r="CR168"/>
  <c r="CQ168"/>
  <c r="CM168"/>
  <c r="CL168"/>
  <c r="CK168"/>
  <c r="CJ168"/>
  <c r="CI168"/>
  <c r="CH168"/>
  <c r="CG168"/>
  <c r="CF168"/>
  <c r="CE168"/>
  <c r="BD168"/>
  <c r="BC168"/>
  <c r="BB168"/>
  <c r="BA168"/>
  <c r="AZ168"/>
  <c r="AY168"/>
  <c r="AX168"/>
  <c r="AW168"/>
  <c r="AV168"/>
  <c r="AU168"/>
  <c r="AT168"/>
  <c r="Q168"/>
  <c r="P168"/>
  <c r="C168"/>
  <c r="EU167"/>
  <c r="ET167"/>
  <c r="ES167"/>
  <c r="ER167"/>
  <c r="EQ167"/>
  <c r="EP167"/>
  <c r="EO167"/>
  <c r="EN167"/>
  <c r="EM167"/>
  <c r="EI167"/>
  <c r="EH167"/>
  <c r="EG167"/>
  <c r="EF167"/>
  <c r="EE167"/>
  <c r="ED167"/>
  <c r="EC167"/>
  <c r="EB167"/>
  <c r="EA167"/>
  <c r="CY167"/>
  <c r="CX167"/>
  <c r="CW167"/>
  <c r="CV167"/>
  <c r="CU167"/>
  <c r="CT167"/>
  <c r="CS167"/>
  <c r="CR167"/>
  <c r="CQ167"/>
  <c r="CM167"/>
  <c r="CL167"/>
  <c r="CK167"/>
  <c r="CJ167"/>
  <c r="CI167"/>
  <c r="CH167"/>
  <c r="CG167"/>
  <c r="CF167"/>
  <c r="CE167"/>
  <c r="BD167"/>
  <c r="BC167"/>
  <c r="BB167"/>
  <c r="BA167"/>
  <c r="AZ167"/>
  <c r="AY167"/>
  <c r="AX167"/>
  <c r="AW167"/>
  <c r="AV167"/>
  <c r="AU167"/>
  <c r="AT167"/>
  <c r="Q167"/>
  <c r="P167"/>
  <c r="C167"/>
  <c r="EU166"/>
  <c r="ET166"/>
  <c r="ES166"/>
  <c r="ER166"/>
  <c r="EQ166"/>
  <c r="EP166"/>
  <c r="EO166"/>
  <c r="EN166"/>
  <c r="EM166"/>
  <c r="EI166"/>
  <c r="EH166"/>
  <c r="EG166"/>
  <c r="EF166"/>
  <c r="EE166"/>
  <c r="ED166"/>
  <c r="EC166"/>
  <c r="EB166"/>
  <c r="EA166"/>
  <c r="CY166"/>
  <c r="CX166"/>
  <c r="CW166"/>
  <c r="CV166"/>
  <c r="CU166"/>
  <c r="CT166"/>
  <c r="CS166"/>
  <c r="CR166"/>
  <c r="CQ166"/>
  <c r="CM166"/>
  <c r="CL166"/>
  <c r="CK166"/>
  <c r="CJ166"/>
  <c r="CI166"/>
  <c r="CH166"/>
  <c r="CG166"/>
  <c r="CF166"/>
  <c r="CE166"/>
  <c r="BD166"/>
  <c r="BC166"/>
  <c r="BB166"/>
  <c r="BA166"/>
  <c r="AZ166"/>
  <c r="AY166"/>
  <c r="AX166"/>
  <c r="AW166"/>
  <c r="AV166"/>
  <c r="AU166"/>
  <c r="AT166"/>
  <c r="Q166"/>
  <c r="P166"/>
  <c r="C166"/>
  <c r="EU165"/>
  <c r="ET165"/>
  <c r="ES165"/>
  <c r="ER165"/>
  <c r="EQ165"/>
  <c r="EP165"/>
  <c r="EO165"/>
  <c r="EN165"/>
  <c r="EM165"/>
  <c r="EI165"/>
  <c r="EH165"/>
  <c r="EG165"/>
  <c r="EF165"/>
  <c r="EE165"/>
  <c r="ED165"/>
  <c r="EC165"/>
  <c r="EB165"/>
  <c r="EA165"/>
  <c r="CY165"/>
  <c r="CX165"/>
  <c r="CW165"/>
  <c r="CV165"/>
  <c r="CU165"/>
  <c r="CT165"/>
  <c r="CS165"/>
  <c r="CR165"/>
  <c r="CQ165"/>
  <c r="CM165"/>
  <c r="CL165"/>
  <c r="CK165"/>
  <c r="CJ165"/>
  <c r="CI165"/>
  <c r="CH165"/>
  <c r="CG165"/>
  <c r="CF165"/>
  <c r="CE165"/>
  <c r="BD165"/>
  <c r="BC165"/>
  <c r="BB165"/>
  <c r="BA165"/>
  <c r="AZ165"/>
  <c r="AY165"/>
  <c r="AX165"/>
  <c r="AW165"/>
  <c r="AV165"/>
  <c r="AU165"/>
  <c r="AT165"/>
  <c r="Q165"/>
  <c r="P165"/>
  <c r="C165"/>
  <c r="EU164"/>
  <c r="ET164"/>
  <c r="ES164"/>
  <c r="ER164"/>
  <c r="EQ164"/>
  <c r="EP164"/>
  <c r="EO164"/>
  <c r="EN164"/>
  <c r="EM164"/>
  <c r="EI164"/>
  <c r="EH164"/>
  <c r="EG164"/>
  <c r="EF164"/>
  <c r="EE164"/>
  <c r="ED164"/>
  <c r="EC164"/>
  <c r="EB164"/>
  <c r="EA164"/>
  <c r="CY164"/>
  <c r="CX164"/>
  <c r="CW164"/>
  <c r="CV164"/>
  <c r="CU164"/>
  <c r="CT164"/>
  <c r="CS164"/>
  <c r="CR164"/>
  <c r="CQ164"/>
  <c r="CM164"/>
  <c r="CL164"/>
  <c r="CK164"/>
  <c r="CJ164"/>
  <c r="CI164"/>
  <c r="CH164"/>
  <c r="CG164"/>
  <c r="CF164"/>
  <c r="CE164"/>
  <c r="BD164"/>
  <c r="BC164"/>
  <c r="BB164"/>
  <c r="BA164"/>
  <c r="AZ164"/>
  <c r="AY164"/>
  <c r="AX164"/>
  <c r="AW164"/>
  <c r="AV164"/>
  <c r="AU164"/>
  <c r="AT164"/>
  <c r="Q164"/>
  <c r="P164"/>
  <c r="C164"/>
  <c r="EU163"/>
  <c r="ET163"/>
  <c r="ES163"/>
  <c r="ER163"/>
  <c r="EQ163"/>
  <c r="EP163"/>
  <c r="EO163"/>
  <c r="EN163"/>
  <c r="EM163"/>
  <c r="EI163"/>
  <c r="EH163"/>
  <c r="EG163"/>
  <c r="EF163"/>
  <c r="EE163"/>
  <c r="ED163"/>
  <c r="EC163"/>
  <c r="EB163"/>
  <c r="EA163"/>
  <c r="CY163"/>
  <c r="CX163"/>
  <c r="CW163"/>
  <c r="CV163"/>
  <c r="CU163"/>
  <c r="CT163"/>
  <c r="CS163"/>
  <c r="CR163"/>
  <c r="CQ163"/>
  <c r="CM163"/>
  <c r="CL163"/>
  <c r="CK163"/>
  <c r="CJ163"/>
  <c r="CI163"/>
  <c r="CH163"/>
  <c r="CG163"/>
  <c r="CF163"/>
  <c r="CE163"/>
  <c r="BD163"/>
  <c r="BC163"/>
  <c r="BB163"/>
  <c r="BA163"/>
  <c r="AZ163"/>
  <c r="AY163"/>
  <c r="AX163"/>
  <c r="AW163"/>
  <c r="AV163"/>
  <c r="AU163"/>
  <c r="AT163"/>
  <c r="Q163"/>
  <c r="P163"/>
  <c r="C163"/>
  <c r="EU162"/>
  <c r="ET162"/>
  <c r="ES162"/>
  <c r="ER162"/>
  <c r="EQ162"/>
  <c r="EP162"/>
  <c r="EO162"/>
  <c r="EN162"/>
  <c r="EM162"/>
  <c r="EI162"/>
  <c r="EH162"/>
  <c r="EG162"/>
  <c r="EF162"/>
  <c r="EE162"/>
  <c r="ED162"/>
  <c r="EC162"/>
  <c r="EB162"/>
  <c r="EA162"/>
  <c r="CY162"/>
  <c r="CX162"/>
  <c r="CW162"/>
  <c r="CV162"/>
  <c r="CU162"/>
  <c r="CT162"/>
  <c r="CS162"/>
  <c r="CR162"/>
  <c r="CQ162"/>
  <c r="CM162"/>
  <c r="CL162"/>
  <c r="CK162"/>
  <c r="CJ162"/>
  <c r="CI162"/>
  <c r="CH162"/>
  <c r="CG162"/>
  <c r="CF162"/>
  <c r="CE162"/>
  <c r="BD162"/>
  <c r="BC162"/>
  <c r="BB162"/>
  <c r="BA162"/>
  <c r="AZ162"/>
  <c r="AY162"/>
  <c r="AX162"/>
  <c r="AW162"/>
  <c r="AV162"/>
  <c r="AU162"/>
  <c r="AT162"/>
  <c r="Q162"/>
  <c r="P162"/>
  <c r="C162"/>
  <c r="EU161"/>
  <c r="ET161"/>
  <c r="ES161"/>
  <c r="ER161"/>
  <c r="EQ161"/>
  <c r="EP161"/>
  <c r="EO161"/>
  <c r="EN161"/>
  <c r="EM161"/>
  <c r="EI161"/>
  <c r="EH161"/>
  <c r="EG161"/>
  <c r="EF161"/>
  <c r="EE161"/>
  <c r="ED161"/>
  <c r="EC161"/>
  <c r="EB161"/>
  <c r="EA161"/>
  <c r="CY161"/>
  <c r="CX161"/>
  <c r="CW161"/>
  <c r="CV161"/>
  <c r="CU161"/>
  <c r="CT161"/>
  <c r="CS161"/>
  <c r="CR161"/>
  <c r="CQ161"/>
  <c r="CM161"/>
  <c r="CL161"/>
  <c r="CK161"/>
  <c r="CJ161"/>
  <c r="CI161"/>
  <c r="CH161"/>
  <c r="CG161"/>
  <c r="CF161"/>
  <c r="CE161"/>
  <c r="BD161"/>
  <c r="BC161"/>
  <c r="BB161"/>
  <c r="BA161"/>
  <c r="AZ161"/>
  <c r="AY161"/>
  <c r="AX161"/>
  <c r="AW161"/>
  <c r="AV161"/>
  <c r="AU161"/>
  <c r="AT161"/>
  <c r="Q161"/>
  <c r="P161"/>
  <c r="C161"/>
  <c r="EU160"/>
  <c r="ET160"/>
  <c r="ES160"/>
  <c r="ER160"/>
  <c r="EQ160"/>
  <c r="EP160"/>
  <c r="EO160"/>
  <c r="EN160"/>
  <c r="EM160"/>
  <c r="EI160"/>
  <c r="EH160"/>
  <c r="EG160"/>
  <c r="EF160"/>
  <c r="EE160"/>
  <c r="ED160"/>
  <c r="EC160"/>
  <c r="EB160"/>
  <c r="EA160"/>
  <c r="CY160"/>
  <c r="CX160"/>
  <c r="CW160"/>
  <c r="CV160"/>
  <c r="CU160"/>
  <c r="CT160"/>
  <c r="CS160"/>
  <c r="CR160"/>
  <c r="CQ160"/>
  <c r="CM160"/>
  <c r="CL160"/>
  <c r="CK160"/>
  <c r="CJ160"/>
  <c r="CI160"/>
  <c r="CH160"/>
  <c r="CG160"/>
  <c r="CF160"/>
  <c r="CE160"/>
  <c r="BD160"/>
  <c r="BC160"/>
  <c r="BB160"/>
  <c r="BA160"/>
  <c r="AZ160"/>
  <c r="AY160"/>
  <c r="AX160"/>
  <c r="AW160"/>
  <c r="AV160"/>
  <c r="AU160"/>
  <c r="AT160"/>
  <c r="Q160"/>
  <c r="P160"/>
  <c r="C160"/>
  <c r="EU159"/>
  <c r="ET159"/>
  <c r="ES159"/>
  <c r="ER159"/>
  <c r="EQ159"/>
  <c r="EP159"/>
  <c r="EO159"/>
  <c r="EN159"/>
  <c r="EM159"/>
  <c r="EI159"/>
  <c r="EH159"/>
  <c r="EG159"/>
  <c r="EF159"/>
  <c r="EE159"/>
  <c r="ED159"/>
  <c r="EC159"/>
  <c r="EB159"/>
  <c r="EA159"/>
  <c r="CY159"/>
  <c r="CX159"/>
  <c r="CW159"/>
  <c r="CV159"/>
  <c r="CU159"/>
  <c r="CT159"/>
  <c r="CS159"/>
  <c r="CR159"/>
  <c r="CQ159"/>
  <c r="CM159"/>
  <c r="CL159"/>
  <c r="CK159"/>
  <c r="CJ159"/>
  <c r="CI159"/>
  <c r="CH159"/>
  <c r="CG159"/>
  <c r="CF159"/>
  <c r="CE159"/>
  <c r="BD159"/>
  <c r="BC159"/>
  <c r="BB159"/>
  <c r="BA159"/>
  <c r="AZ159"/>
  <c r="AY159"/>
  <c r="AX159"/>
  <c r="AW159"/>
  <c r="AV159"/>
  <c r="AU159"/>
  <c r="AT159"/>
  <c r="Q159"/>
  <c r="P159"/>
  <c r="C159"/>
  <c r="EU158"/>
  <c r="ET158"/>
  <c r="ES158"/>
  <c r="ER158"/>
  <c r="EQ158"/>
  <c r="EP158"/>
  <c r="EO158"/>
  <c r="EN158"/>
  <c r="EM158"/>
  <c r="EI158"/>
  <c r="EH158"/>
  <c r="EG158"/>
  <c r="EF158"/>
  <c r="EE158"/>
  <c r="ED158"/>
  <c r="EC158"/>
  <c r="EB158"/>
  <c r="EA158"/>
  <c r="CY158"/>
  <c r="CX158"/>
  <c r="CW158"/>
  <c r="CV158"/>
  <c r="CU158"/>
  <c r="CT158"/>
  <c r="CS158"/>
  <c r="CR158"/>
  <c r="CQ158"/>
  <c r="CM158"/>
  <c r="CL158"/>
  <c r="CK158"/>
  <c r="CJ158"/>
  <c r="CI158"/>
  <c r="CH158"/>
  <c r="CG158"/>
  <c r="CF158"/>
  <c r="CE158"/>
  <c r="BD158"/>
  <c r="BC158"/>
  <c r="BB158"/>
  <c r="BA158"/>
  <c r="AZ158"/>
  <c r="AY158"/>
  <c r="AX158"/>
  <c r="AW158"/>
  <c r="AV158"/>
  <c r="AU158"/>
  <c r="AT158"/>
  <c r="Q158"/>
  <c r="P158"/>
  <c r="C158"/>
  <c r="EU157"/>
  <c r="ET157"/>
  <c r="ES157"/>
  <c r="ER157"/>
  <c r="EQ157"/>
  <c r="EP157"/>
  <c r="EO157"/>
  <c r="EN157"/>
  <c r="EM157"/>
  <c r="EI157"/>
  <c r="EH157"/>
  <c r="EG157"/>
  <c r="EF157"/>
  <c r="EE157"/>
  <c r="ED157"/>
  <c r="EC157"/>
  <c r="EB157"/>
  <c r="EA157"/>
  <c r="CY157"/>
  <c r="CX157"/>
  <c r="CW157"/>
  <c r="CV157"/>
  <c r="CU157"/>
  <c r="CT157"/>
  <c r="CS157"/>
  <c r="CR157"/>
  <c r="CQ157"/>
  <c r="CM157"/>
  <c r="CL157"/>
  <c r="CK157"/>
  <c r="CJ157"/>
  <c r="CI157"/>
  <c r="CH157"/>
  <c r="CG157"/>
  <c r="CF157"/>
  <c r="CE157"/>
  <c r="BD157"/>
  <c r="BC157"/>
  <c r="BB157"/>
  <c r="BA157"/>
  <c r="AZ157"/>
  <c r="AY157"/>
  <c r="AX157"/>
  <c r="AW157"/>
  <c r="AV157"/>
  <c r="AU157"/>
  <c r="AT157"/>
  <c r="Q157"/>
  <c r="P157"/>
  <c r="C157"/>
  <c r="EU156"/>
  <c r="ET156"/>
  <c r="ES156"/>
  <c r="ER156"/>
  <c r="EQ156"/>
  <c r="EP156"/>
  <c r="EO156"/>
  <c r="EN156"/>
  <c r="EM156"/>
  <c r="EI156"/>
  <c r="EH156"/>
  <c r="EG156"/>
  <c r="EF156"/>
  <c r="EE156"/>
  <c r="ED156"/>
  <c r="EC156"/>
  <c r="EB156"/>
  <c r="EA156"/>
  <c r="CY156"/>
  <c r="CX156"/>
  <c r="CW156"/>
  <c r="CV156"/>
  <c r="CU156"/>
  <c r="CT156"/>
  <c r="CS156"/>
  <c r="CR156"/>
  <c r="CQ156"/>
  <c r="CM156"/>
  <c r="CL156"/>
  <c r="CK156"/>
  <c r="CJ156"/>
  <c r="CI156"/>
  <c r="CH156"/>
  <c r="CG156"/>
  <c r="CF156"/>
  <c r="CE156"/>
  <c r="BD156"/>
  <c r="BC156"/>
  <c r="BB156"/>
  <c r="BA156"/>
  <c r="AZ156"/>
  <c r="AY156"/>
  <c r="AX156"/>
  <c r="AW156"/>
  <c r="AV156"/>
  <c r="AU156"/>
  <c r="AT156"/>
  <c r="Q156"/>
  <c r="P156"/>
  <c r="C156"/>
  <c r="EU155"/>
  <c r="ET155"/>
  <c r="ES155"/>
  <c r="ER155"/>
  <c r="EQ155"/>
  <c r="EP155"/>
  <c r="EO155"/>
  <c r="EN155"/>
  <c r="EM155"/>
  <c r="EI155"/>
  <c r="EH155"/>
  <c r="EG155"/>
  <c r="EF155"/>
  <c r="EE155"/>
  <c r="ED155"/>
  <c r="EC155"/>
  <c r="EB155"/>
  <c r="EA155"/>
  <c r="CY155"/>
  <c r="CX155"/>
  <c r="CW155"/>
  <c r="CV155"/>
  <c r="CU155"/>
  <c r="CT155"/>
  <c r="CS155"/>
  <c r="CR155"/>
  <c r="CQ155"/>
  <c r="CM155"/>
  <c r="CL155"/>
  <c r="CK155"/>
  <c r="CJ155"/>
  <c r="CI155"/>
  <c r="CH155"/>
  <c r="CG155"/>
  <c r="CF155"/>
  <c r="CE155"/>
  <c r="BD155"/>
  <c r="BC155"/>
  <c r="BB155"/>
  <c r="BA155"/>
  <c r="AZ155"/>
  <c r="AY155"/>
  <c r="AX155"/>
  <c r="AW155"/>
  <c r="AV155"/>
  <c r="AU155"/>
  <c r="AT155"/>
  <c r="Q155"/>
  <c r="P155"/>
  <c r="C155"/>
  <c r="EU154"/>
  <c r="ET154"/>
  <c r="ES154"/>
  <c r="ER154"/>
  <c r="EQ154"/>
  <c r="EP154"/>
  <c r="EO154"/>
  <c r="EN154"/>
  <c r="EM154"/>
  <c r="EI154"/>
  <c r="EH154"/>
  <c r="EG154"/>
  <c r="EF154"/>
  <c r="EE154"/>
  <c r="ED154"/>
  <c r="EC154"/>
  <c r="EB154"/>
  <c r="EA154"/>
  <c r="CY154"/>
  <c r="CX154"/>
  <c r="CW154"/>
  <c r="CV154"/>
  <c r="CU154"/>
  <c r="CT154"/>
  <c r="CS154"/>
  <c r="CR154"/>
  <c r="CQ154"/>
  <c r="CM154"/>
  <c r="CL154"/>
  <c r="CK154"/>
  <c r="CJ154"/>
  <c r="CI154"/>
  <c r="CH154"/>
  <c r="CG154"/>
  <c r="CF154"/>
  <c r="CE154"/>
  <c r="BD154"/>
  <c r="BC154"/>
  <c r="BB154"/>
  <c r="BA154"/>
  <c r="AZ154"/>
  <c r="AY154"/>
  <c r="AX154"/>
  <c r="AW154"/>
  <c r="AV154"/>
  <c r="AU154"/>
  <c r="AT154"/>
  <c r="Q154"/>
  <c r="P154"/>
  <c r="C154"/>
  <c r="EU153"/>
  <c r="ET153"/>
  <c r="ES153"/>
  <c r="ER153"/>
  <c r="EQ153"/>
  <c r="EP153"/>
  <c r="EO153"/>
  <c r="EN153"/>
  <c r="EM153"/>
  <c r="EI153"/>
  <c r="EH153"/>
  <c r="EG153"/>
  <c r="EF153"/>
  <c r="EE153"/>
  <c r="ED153"/>
  <c r="EC153"/>
  <c r="EB153"/>
  <c r="EA153"/>
  <c r="CY153"/>
  <c r="CX153"/>
  <c r="CW153"/>
  <c r="CV153"/>
  <c r="CU153"/>
  <c r="CT153"/>
  <c r="CS153"/>
  <c r="CR153"/>
  <c r="CQ153"/>
  <c r="CM153"/>
  <c r="CL153"/>
  <c r="CK153"/>
  <c r="CJ153"/>
  <c r="CI153"/>
  <c r="CH153"/>
  <c r="CG153"/>
  <c r="CF153"/>
  <c r="CE153"/>
  <c r="BD153"/>
  <c r="BC153"/>
  <c r="BB153"/>
  <c r="BA153"/>
  <c r="AZ153"/>
  <c r="AY153"/>
  <c r="AX153"/>
  <c r="AW153"/>
  <c r="AV153"/>
  <c r="AU153"/>
  <c r="AT153"/>
  <c r="Q153"/>
  <c r="P153"/>
  <c r="C153"/>
  <c r="EU152"/>
  <c r="ET152"/>
  <c r="ES152"/>
  <c r="ER152"/>
  <c r="EQ152"/>
  <c r="EP152"/>
  <c r="EO152"/>
  <c r="EN152"/>
  <c r="EM152"/>
  <c r="EI152"/>
  <c r="EH152"/>
  <c r="EG152"/>
  <c r="EF152"/>
  <c r="EE152"/>
  <c r="ED152"/>
  <c r="EC152"/>
  <c r="EB152"/>
  <c r="EA152"/>
  <c r="CY152"/>
  <c r="CX152"/>
  <c r="CW152"/>
  <c r="CV152"/>
  <c r="CU152"/>
  <c r="CT152"/>
  <c r="CS152"/>
  <c r="CR152"/>
  <c r="CQ152"/>
  <c r="CM152"/>
  <c r="CL152"/>
  <c r="CK152"/>
  <c r="CJ152"/>
  <c r="CI152"/>
  <c r="CH152"/>
  <c r="CG152"/>
  <c r="CF152"/>
  <c r="CE152"/>
  <c r="BD152"/>
  <c r="BC152"/>
  <c r="BB152"/>
  <c r="BA152"/>
  <c r="AZ152"/>
  <c r="AY152"/>
  <c r="AX152"/>
  <c r="AW152"/>
  <c r="AV152"/>
  <c r="AU152"/>
  <c r="AT152"/>
  <c r="Q152"/>
  <c r="P152"/>
  <c r="C152"/>
  <c r="EU151"/>
  <c r="ET151"/>
  <c r="ES151"/>
  <c r="ER151"/>
  <c r="EQ151"/>
  <c r="EP151"/>
  <c r="EO151"/>
  <c r="EN151"/>
  <c r="EM151"/>
  <c r="EI151"/>
  <c r="EH151"/>
  <c r="EG151"/>
  <c r="EF151"/>
  <c r="EE151"/>
  <c r="ED151"/>
  <c r="EC151"/>
  <c r="EB151"/>
  <c r="EA151"/>
  <c r="CY151"/>
  <c r="CX151"/>
  <c r="CW151"/>
  <c r="CV151"/>
  <c r="CU151"/>
  <c r="CT151"/>
  <c r="CS151"/>
  <c r="CR151"/>
  <c r="CQ151"/>
  <c r="CM151"/>
  <c r="CL151"/>
  <c r="CK151"/>
  <c r="CJ151"/>
  <c r="CI151"/>
  <c r="CH151"/>
  <c r="CG151"/>
  <c r="CF151"/>
  <c r="CE151"/>
  <c r="BD151"/>
  <c r="BC151"/>
  <c r="BB151"/>
  <c r="BA151"/>
  <c r="AZ151"/>
  <c r="AY151"/>
  <c r="AX151"/>
  <c r="AW151"/>
  <c r="AV151"/>
  <c r="AU151"/>
  <c r="AT151"/>
  <c r="Q151"/>
  <c r="P151"/>
  <c r="C151"/>
  <c r="EU150"/>
  <c r="ET150"/>
  <c r="ES150"/>
  <c r="ER150"/>
  <c r="EQ150"/>
  <c r="EP150"/>
  <c r="EO150"/>
  <c r="EN150"/>
  <c r="EM150"/>
  <c r="EI150"/>
  <c r="EH150"/>
  <c r="EG150"/>
  <c r="EF150"/>
  <c r="EE150"/>
  <c r="ED150"/>
  <c r="EC150"/>
  <c r="EB150"/>
  <c r="EA150"/>
  <c r="CY150"/>
  <c r="CX150"/>
  <c r="CW150"/>
  <c r="CV150"/>
  <c r="CU150"/>
  <c r="CT150"/>
  <c r="CS150"/>
  <c r="CR150"/>
  <c r="CQ150"/>
  <c r="CM150"/>
  <c r="CL150"/>
  <c r="CK150"/>
  <c r="CJ150"/>
  <c r="CI150"/>
  <c r="CH150"/>
  <c r="CG150"/>
  <c r="CF150"/>
  <c r="CE150"/>
  <c r="BD150"/>
  <c r="BC150"/>
  <c r="BB150"/>
  <c r="BA150"/>
  <c r="AZ150"/>
  <c r="AY150"/>
  <c r="AX150"/>
  <c r="AW150"/>
  <c r="AV150"/>
  <c r="AU150"/>
  <c r="AT150"/>
  <c r="Q150"/>
  <c r="P150"/>
  <c r="C150"/>
  <c r="EU149"/>
  <c r="ET149"/>
  <c r="ES149"/>
  <c r="ER149"/>
  <c r="EQ149"/>
  <c r="EP149"/>
  <c r="EO149"/>
  <c r="EN149"/>
  <c r="EM149"/>
  <c r="EI149"/>
  <c r="EH149"/>
  <c r="EG149"/>
  <c r="EF149"/>
  <c r="EE149"/>
  <c r="ED149"/>
  <c r="EC149"/>
  <c r="EB149"/>
  <c r="EA149"/>
  <c r="CY149"/>
  <c r="CX149"/>
  <c r="CW149"/>
  <c r="CV149"/>
  <c r="CU149"/>
  <c r="CT149"/>
  <c r="CS149"/>
  <c r="CR149"/>
  <c r="CQ149"/>
  <c r="CM149"/>
  <c r="CL149"/>
  <c r="CK149"/>
  <c r="CJ149"/>
  <c r="CI149"/>
  <c r="CH149"/>
  <c r="CG149"/>
  <c r="CF149"/>
  <c r="CE149"/>
  <c r="BD149"/>
  <c r="BC149"/>
  <c r="BB149"/>
  <c r="BA149"/>
  <c r="AZ149"/>
  <c r="AY149"/>
  <c r="AX149"/>
  <c r="AW149"/>
  <c r="AV149"/>
  <c r="AU149"/>
  <c r="AT149"/>
  <c r="Q149"/>
  <c r="P149"/>
  <c r="C149"/>
  <c r="EU148"/>
  <c r="ET148"/>
  <c r="ES148"/>
  <c r="ER148"/>
  <c r="EQ148"/>
  <c r="EP148"/>
  <c r="EO148"/>
  <c r="EN148"/>
  <c r="EM148"/>
  <c r="EI148"/>
  <c r="EH148"/>
  <c r="EG148"/>
  <c r="EF148"/>
  <c r="EE148"/>
  <c r="ED148"/>
  <c r="EC148"/>
  <c r="EB148"/>
  <c r="EA148"/>
  <c r="CY148"/>
  <c r="CX148"/>
  <c r="CW148"/>
  <c r="CV148"/>
  <c r="CU148"/>
  <c r="CT148"/>
  <c r="CS148"/>
  <c r="CR148"/>
  <c r="CQ148"/>
  <c r="CM148"/>
  <c r="CL148"/>
  <c r="CK148"/>
  <c r="CJ148"/>
  <c r="CI148"/>
  <c r="CH148"/>
  <c r="CG148"/>
  <c r="CF148"/>
  <c r="CE148"/>
  <c r="BD148"/>
  <c r="BC148"/>
  <c r="BB148"/>
  <c r="BA148"/>
  <c r="AZ148"/>
  <c r="AY148"/>
  <c r="AX148"/>
  <c r="AW148"/>
  <c r="AV148"/>
  <c r="AU148"/>
  <c r="AT148"/>
  <c r="Q148"/>
  <c r="P148"/>
  <c r="C148"/>
  <c r="EU147"/>
  <c r="ET147"/>
  <c r="ES147"/>
  <c r="ER147"/>
  <c r="EQ147"/>
  <c r="EP147"/>
  <c r="EO147"/>
  <c r="EN147"/>
  <c r="EM147"/>
  <c r="EI147"/>
  <c r="EH147"/>
  <c r="EG147"/>
  <c r="EF147"/>
  <c r="EE147"/>
  <c r="ED147"/>
  <c r="EC147"/>
  <c r="EB147"/>
  <c r="EA147"/>
  <c r="CY147"/>
  <c r="CX147"/>
  <c r="CW147"/>
  <c r="CV147"/>
  <c r="CU147"/>
  <c r="CT147"/>
  <c r="CS147"/>
  <c r="CR147"/>
  <c r="CQ147"/>
  <c r="CM147"/>
  <c r="CL147"/>
  <c r="CK147"/>
  <c r="CJ147"/>
  <c r="CI147"/>
  <c r="CH147"/>
  <c r="CG147"/>
  <c r="CF147"/>
  <c r="CE147"/>
  <c r="BD147"/>
  <c r="BC147"/>
  <c r="BB147"/>
  <c r="BA147"/>
  <c r="AZ147"/>
  <c r="AY147"/>
  <c r="AX147"/>
  <c r="AW147"/>
  <c r="AV147"/>
  <c r="AU147"/>
  <c r="AT147"/>
  <c r="Q147"/>
  <c r="P147"/>
  <c r="C147"/>
  <c r="EU146"/>
  <c r="ET146"/>
  <c r="ES146"/>
  <c r="ER146"/>
  <c r="EQ146"/>
  <c r="EP146"/>
  <c r="EO146"/>
  <c r="EN146"/>
  <c r="EM146"/>
  <c r="EI146"/>
  <c r="EH146"/>
  <c r="EG146"/>
  <c r="EF146"/>
  <c r="EE146"/>
  <c r="ED146"/>
  <c r="EC146"/>
  <c r="EB146"/>
  <c r="EA146"/>
  <c r="CY146"/>
  <c r="CX146"/>
  <c r="CW146"/>
  <c r="CV146"/>
  <c r="CU146"/>
  <c r="CT146"/>
  <c r="CS146"/>
  <c r="CR146"/>
  <c r="CQ146"/>
  <c r="CM146"/>
  <c r="CL146"/>
  <c r="CK146"/>
  <c r="CJ146"/>
  <c r="CI146"/>
  <c r="CH146"/>
  <c r="CG146"/>
  <c r="CF146"/>
  <c r="CE146"/>
  <c r="BD146"/>
  <c r="BC146"/>
  <c r="BB146"/>
  <c r="BA146"/>
  <c r="AZ146"/>
  <c r="AY146"/>
  <c r="AX146"/>
  <c r="AW146"/>
  <c r="AV146"/>
  <c r="AU146"/>
  <c r="AT146"/>
  <c r="Q146"/>
  <c r="P146"/>
  <c r="C146"/>
  <c r="EU145"/>
  <c r="ET145"/>
  <c r="ES145"/>
  <c r="ER145"/>
  <c r="EQ145"/>
  <c r="EP145"/>
  <c r="EO145"/>
  <c r="EN145"/>
  <c r="EM145"/>
  <c r="EI145"/>
  <c r="EH145"/>
  <c r="EG145"/>
  <c r="EF145"/>
  <c r="EE145"/>
  <c r="ED145"/>
  <c r="EC145"/>
  <c r="EB145"/>
  <c r="EA145"/>
  <c r="CY145"/>
  <c r="CX145"/>
  <c r="CW145"/>
  <c r="CV145"/>
  <c r="CU145"/>
  <c r="CT145"/>
  <c r="CS145"/>
  <c r="CR145"/>
  <c r="CQ145"/>
  <c r="CM145"/>
  <c r="CL145"/>
  <c r="CK145"/>
  <c r="CJ145"/>
  <c r="CI145"/>
  <c r="CH145"/>
  <c r="CG145"/>
  <c r="CF145"/>
  <c r="CE145"/>
  <c r="BD145"/>
  <c r="BC145"/>
  <c r="BB145"/>
  <c r="BA145"/>
  <c r="AZ145"/>
  <c r="AY145"/>
  <c r="AX145"/>
  <c r="AW145"/>
  <c r="AV145"/>
  <c r="AU145"/>
  <c r="AT145"/>
  <c r="Q145"/>
  <c r="P145"/>
  <c r="C145"/>
  <c r="EU144"/>
  <c r="ET144"/>
  <c r="ES144"/>
  <c r="ER144"/>
  <c r="EQ144"/>
  <c r="EP144"/>
  <c r="EO144"/>
  <c r="EN144"/>
  <c r="EM144"/>
  <c r="EI144"/>
  <c r="EH144"/>
  <c r="EG144"/>
  <c r="EF144"/>
  <c r="EE144"/>
  <c r="ED144"/>
  <c r="EC144"/>
  <c r="EB144"/>
  <c r="EA144"/>
  <c r="CY144"/>
  <c r="CX144"/>
  <c r="CW144"/>
  <c r="CV144"/>
  <c r="CU144"/>
  <c r="CT144"/>
  <c r="CS144"/>
  <c r="CR144"/>
  <c r="CQ144"/>
  <c r="CM144"/>
  <c r="CL144"/>
  <c r="CK144"/>
  <c r="CJ144"/>
  <c r="CI144"/>
  <c r="CH144"/>
  <c r="CG144"/>
  <c r="CF144"/>
  <c r="CE144"/>
  <c r="BD144"/>
  <c r="BC144"/>
  <c r="BB144"/>
  <c r="BA144"/>
  <c r="AZ144"/>
  <c r="AY144"/>
  <c r="AX144"/>
  <c r="AW144"/>
  <c r="AV144"/>
  <c r="AU144"/>
  <c r="AT144"/>
  <c r="Q144"/>
  <c r="P144"/>
  <c r="C144"/>
  <c r="EU143"/>
  <c r="ET143"/>
  <c r="ES143"/>
  <c r="ER143"/>
  <c r="EQ143"/>
  <c r="EP143"/>
  <c r="EO143"/>
  <c r="EN143"/>
  <c r="EM143"/>
  <c r="EI143"/>
  <c r="EH143"/>
  <c r="EG143"/>
  <c r="EF143"/>
  <c r="EE143"/>
  <c r="ED143"/>
  <c r="EC143"/>
  <c r="EB143"/>
  <c r="EA143"/>
  <c r="CY143"/>
  <c r="CX143"/>
  <c r="CW143"/>
  <c r="CV143"/>
  <c r="CU143"/>
  <c r="CT143"/>
  <c r="CS143"/>
  <c r="CR143"/>
  <c r="CQ143"/>
  <c r="CM143"/>
  <c r="CL143"/>
  <c r="CK143"/>
  <c r="CJ143"/>
  <c r="CI143"/>
  <c r="CH143"/>
  <c r="CG143"/>
  <c r="CF143"/>
  <c r="CE143"/>
  <c r="BD143"/>
  <c r="BC143"/>
  <c r="BB143"/>
  <c r="BA143"/>
  <c r="AZ143"/>
  <c r="AY143"/>
  <c r="AX143"/>
  <c r="AW143"/>
  <c r="AV143"/>
  <c r="AU143"/>
  <c r="AT143"/>
  <c r="Q143"/>
  <c r="P143"/>
  <c r="C143"/>
  <c r="EU142"/>
  <c r="ET142"/>
  <c r="ES142"/>
  <c r="ER142"/>
  <c r="EQ142"/>
  <c r="EP142"/>
  <c r="EO142"/>
  <c r="EN142"/>
  <c r="EM142"/>
  <c r="EI142"/>
  <c r="EH142"/>
  <c r="EG142"/>
  <c r="EF142"/>
  <c r="EE142"/>
  <c r="ED142"/>
  <c r="EC142"/>
  <c r="EB142"/>
  <c r="EA142"/>
  <c r="CY142"/>
  <c r="CX142"/>
  <c r="CW142"/>
  <c r="CV142"/>
  <c r="CU142"/>
  <c r="CT142"/>
  <c r="CS142"/>
  <c r="CR142"/>
  <c r="CQ142"/>
  <c r="CM142"/>
  <c r="CL142"/>
  <c r="CK142"/>
  <c r="CJ142"/>
  <c r="CI142"/>
  <c r="CH142"/>
  <c r="CG142"/>
  <c r="CF142"/>
  <c r="CE142"/>
  <c r="BD142"/>
  <c r="BC142"/>
  <c r="BB142"/>
  <c r="BA142"/>
  <c r="AZ142"/>
  <c r="AY142"/>
  <c r="AX142"/>
  <c r="AW142"/>
  <c r="AV142"/>
  <c r="AU142"/>
  <c r="AT142"/>
  <c r="Q142"/>
  <c r="P142"/>
  <c r="C142"/>
  <c r="EU141"/>
  <c r="ET141"/>
  <c r="ES141"/>
  <c r="ER141"/>
  <c r="EQ141"/>
  <c r="EP141"/>
  <c r="EO141"/>
  <c r="EN141"/>
  <c r="EM141"/>
  <c r="EI141"/>
  <c r="EH141"/>
  <c r="EG141"/>
  <c r="EF141"/>
  <c r="EE141"/>
  <c r="ED141"/>
  <c r="EC141"/>
  <c r="EB141"/>
  <c r="EA141"/>
  <c r="CY141"/>
  <c r="CX141"/>
  <c r="CW141"/>
  <c r="CV141"/>
  <c r="CU141"/>
  <c r="CT141"/>
  <c r="CS141"/>
  <c r="CR141"/>
  <c r="CQ141"/>
  <c r="CM141"/>
  <c r="CL141"/>
  <c r="CK141"/>
  <c r="CJ141"/>
  <c r="CI141"/>
  <c r="CH141"/>
  <c r="CG141"/>
  <c r="CF141"/>
  <c r="CE141"/>
  <c r="BD141"/>
  <c r="BC141"/>
  <c r="BB141"/>
  <c r="BA141"/>
  <c r="AZ141"/>
  <c r="AY141"/>
  <c r="AX141"/>
  <c r="AW141"/>
  <c r="AV141"/>
  <c r="AU141"/>
  <c r="AT141"/>
  <c r="Q141"/>
  <c r="P141"/>
  <c r="C141"/>
  <c r="EU140"/>
  <c r="ET140"/>
  <c r="ES140"/>
  <c r="ER140"/>
  <c r="EQ140"/>
  <c r="EP140"/>
  <c r="EO140"/>
  <c r="EN140"/>
  <c r="EM140"/>
  <c r="EI140"/>
  <c r="EH140"/>
  <c r="EG140"/>
  <c r="EF140"/>
  <c r="EE140"/>
  <c r="ED140"/>
  <c r="EC140"/>
  <c r="EB140"/>
  <c r="EA140"/>
  <c r="CY140"/>
  <c r="CX140"/>
  <c r="CW140"/>
  <c r="CV140"/>
  <c r="CU140"/>
  <c r="CT140"/>
  <c r="CS140"/>
  <c r="CR140"/>
  <c r="CQ140"/>
  <c r="CM140"/>
  <c r="CL140"/>
  <c r="CK140"/>
  <c r="CJ140"/>
  <c r="CI140"/>
  <c r="CH140"/>
  <c r="CG140"/>
  <c r="CF140"/>
  <c r="CE140"/>
  <c r="BD140"/>
  <c r="BC140"/>
  <c r="BB140"/>
  <c r="BA140"/>
  <c r="AZ140"/>
  <c r="AY140"/>
  <c r="AX140"/>
  <c r="AW140"/>
  <c r="AV140"/>
  <c r="AU140"/>
  <c r="AT140"/>
  <c r="Q140"/>
  <c r="P140"/>
  <c r="C140"/>
  <c r="EU139"/>
  <c r="ET139"/>
  <c r="ES139"/>
  <c r="ER139"/>
  <c r="EQ139"/>
  <c r="EP139"/>
  <c r="EO139"/>
  <c r="EN139"/>
  <c r="EM139"/>
  <c r="EI139"/>
  <c r="EH139"/>
  <c r="EG139"/>
  <c r="EF139"/>
  <c r="EE139"/>
  <c r="ED139"/>
  <c r="EC139"/>
  <c r="EB139"/>
  <c r="EA139"/>
  <c r="CY139"/>
  <c r="CX139"/>
  <c r="CW139"/>
  <c r="CV139"/>
  <c r="CU139"/>
  <c r="CT139"/>
  <c r="CS139"/>
  <c r="CR139"/>
  <c r="CQ139"/>
  <c r="CM139"/>
  <c r="CL139"/>
  <c r="CK139"/>
  <c r="CJ139"/>
  <c r="CI139"/>
  <c r="CH139"/>
  <c r="CG139"/>
  <c r="CF139"/>
  <c r="CE139"/>
  <c r="BD139"/>
  <c r="BC139"/>
  <c r="BB139"/>
  <c r="BA139"/>
  <c r="AZ139"/>
  <c r="AY139"/>
  <c r="AX139"/>
  <c r="AW139"/>
  <c r="AV139"/>
  <c r="AU139"/>
  <c r="AT139"/>
  <c r="Q139"/>
  <c r="P139"/>
  <c r="C139"/>
  <c r="EU138"/>
  <c r="ET138"/>
  <c r="ES138"/>
  <c r="ER138"/>
  <c r="EQ138"/>
  <c r="EP138"/>
  <c r="EO138"/>
  <c r="EN138"/>
  <c r="EM138"/>
  <c r="EI138"/>
  <c r="EH138"/>
  <c r="EG138"/>
  <c r="EF138"/>
  <c r="EE138"/>
  <c r="ED138"/>
  <c r="EC138"/>
  <c r="EB138"/>
  <c r="EA138"/>
  <c r="CY138"/>
  <c r="CX138"/>
  <c r="CW138"/>
  <c r="CV138"/>
  <c r="CU138"/>
  <c r="CT138"/>
  <c r="CS138"/>
  <c r="CR138"/>
  <c r="CQ138"/>
  <c r="CM138"/>
  <c r="CL138"/>
  <c r="CK138"/>
  <c r="CJ138"/>
  <c r="CI138"/>
  <c r="CH138"/>
  <c r="CG138"/>
  <c r="CF138"/>
  <c r="CE138"/>
  <c r="BD138"/>
  <c r="BC138"/>
  <c r="BB138"/>
  <c r="BA138"/>
  <c r="AZ138"/>
  <c r="AY138"/>
  <c r="AX138"/>
  <c r="AW138"/>
  <c r="AV138"/>
  <c r="AU138"/>
  <c r="AT138"/>
  <c r="Q138"/>
  <c r="P138"/>
  <c r="C138"/>
  <c r="EU137"/>
  <c r="ET137"/>
  <c r="ES137"/>
  <c r="ER137"/>
  <c r="EQ137"/>
  <c r="EP137"/>
  <c r="EO137"/>
  <c r="EN137"/>
  <c r="EM137"/>
  <c r="EI137"/>
  <c r="EH137"/>
  <c r="EG137"/>
  <c r="EF137"/>
  <c r="EE137"/>
  <c r="ED137"/>
  <c r="EC137"/>
  <c r="EB137"/>
  <c r="EA137"/>
  <c r="CY137"/>
  <c r="CX137"/>
  <c r="CW137"/>
  <c r="CV137"/>
  <c r="CU137"/>
  <c r="CT137"/>
  <c r="CS137"/>
  <c r="CR137"/>
  <c r="CQ137"/>
  <c r="CM137"/>
  <c r="CL137"/>
  <c r="CK137"/>
  <c r="CJ137"/>
  <c r="CI137"/>
  <c r="CH137"/>
  <c r="CG137"/>
  <c r="CF137"/>
  <c r="CE137"/>
  <c r="BD137"/>
  <c r="BC137"/>
  <c r="BB137"/>
  <c r="BA137"/>
  <c r="AZ137"/>
  <c r="AY137"/>
  <c r="AX137"/>
  <c r="AW137"/>
  <c r="AV137"/>
  <c r="AU137"/>
  <c r="AT137"/>
  <c r="Q137"/>
  <c r="P137"/>
  <c r="C137"/>
  <c r="EU136"/>
  <c r="ET136"/>
  <c r="ES136"/>
  <c r="ER136"/>
  <c r="EQ136"/>
  <c r="EP136"/>
  <c r="EO136"/>
  <c r="EN136"/>
  <c r="EM136"/>
  <c r="EI136"/>
  <c r="EH136"/>
  <c r="EG136"/>
  <c r="EF136"/>
  <c r="EE136"/>
  <c r="ED136"/>
  <c r="EC136"/>
  <c r="EB136"/>
  <c r="EA136"/>
  <c r="CY136"/>
  <c r="CX136"/>
  <c r="CW136"/>
  <c r="CV136"/>
  <c r="CU136"/>
  <c r="CT136"/>
  <c r="CS136"/>
  <c r="CR136"/>
  <c r="CQ136"/>
  <c r="CM136"/>
  <c r="CL136"/>
  <c r="CK136"/>
  <c r="CJ136"/>
  <c r="CI136"/>
  <c r="CH136"/>
  <c r="CG136"/>
  <c r="CF136"/>
  <c r="CE136"/>
  <c r="BD136"/>
  <c r="BC136"/>
  <c r="BB136"/>
  <c r="BA136"/>
  <c r="AZ136"/>
  <c r="AY136"/>
  <c r="AX136"/>
  <c r="AW136"/>
  <c r="AV136"/>
  <c r="AU136"/>
  <c r="AT136"/>
  <c r="Q136"/>
  <c r="P136"/>
  <c r="C136"/>
  <c r="EU135"/>
  <c r="ET135"/>
  <c r="ES135"/>
  <c r="ER135"/>
  <c r="EQ135"/>
  <c r="EP135"/>
  <c r="EO135"/>
  <c r="EN135"/>
  <c r="EM135"/>
  <c r="EI135"/>
  <c r="EH135"/>
  <c r="EG135"/>
  <c r="EF135"/>
  <c r="EE135"/>
  <c r="ED135"/>
  <c r="EC135"/>
  <c r="EB135"/>
  <c r="EA135"/>
  <c r="CY135"/>
  <c r="CX135"/>
  <c r="CW135"/>
  <c r="CV135"/>
  <c r="CU135"/>
  <c r="CT135"/>
  <c r="CS135"/>
  <c r="CR135"/>
  <c r="CQ135"/>
  <c r="CM135"/>
  <c r="CL135"/>
  <c r="CK135"/>
  <c r="CJ135"/>
  <c r="CI135"/>
  <c r="CH135"/>
  <c r="CG135"/>
  <c r="CF135"/>
  <c r="CE135"/>
  <c r="BD135"/>
  <c r="BC135"/>
  <c r="BB135"/>
  <c r="BA135"/>
  <c r="AZ135"/>
  <c r="AY135"/>
  <c r="AX135"/>
  <c r="AW135"/>
  <c r="AV135"/>
  <c r="AU135"/>
  <c r="AT135"/>
  <c r="Q135"/>
  <c r="P135"/>
  <c r="C135"/>
  <c r="EU134"/>
  <c r="ET134"/>
  <c r="ES134"/>
  <c r="ER134"/>
  <c r="EQ134"/>
  <c r="EP134"/>
  <c r="EO134"/>
  <c r="EN134"/>
  <c r="EM134"/>
  <c r="EI134"/>
  <c r="EH134"/>
  <c r="EG134"/>
  <c r="EF134"/>
  <c r="EE134"/>
  <c r="ED134"/>
  <c r="EC134"/>
  <c r="EB134"/>
  <c r="EA134"/>
  <c r="CY134"/>
  <c r="CX134"/>
  <c r="CW134"/>
  <c r="CV134"/>
  <c r="CU134"/>
  <c r="CT134"/>
  <c r="CS134"/>
  <c r="CR134"/>
  <c r="CQ134"/>
  <c r="CM134"/>
  <c r="CL134"/>
  <c r="CK134"/>
  <c r="CJ134"/>
  <c r="CI134"/>
  <c r="CH134"/>
  <c r="CG134"/>
  <c r="CF134"/>
  <c r="CE134"/>
  <c r="BD134"/>
  <c r="BC134"/>
  <c r="BB134"/>
  <c r="BA134"/>
  <c r="AZ134"/>
  <c r="AY134"/>
  <c r="AX134"/>
  <c r="AW134"/>
  <c r="AV134"/>
  <c r="AU134"/>
  <c r="AT134"/>
  <c r="Q134"/>
  <c r="P134"/>
  <c r="C134"/>
  <c r="EU133"/>
  <c r="ET133"/>
  <c r="ES133"/>
  <c r="ER133"/>
  <c r="EQ133"/>
  <c r="EP133"/>
  <c r="EO133"/>
  <c r="EN133"/>
  <c r="EM133"/>
  <c r="EI133"/>
  <c r="EH133"/>
  <c r="EG133"/>
  <c r="EF133"/>
  <c r="EE133"/>
  <c r="ED133"/>
  <c r="EC133"/>
  <c r="EB133"/>
  <c r="EA133"/>
  <c r="CY133"/>
  <c r="CX133"/>
  <c r="CW133"/>
  <c r="CV133"/>
  <c r="CU133"/>
  <c r="CT133"/>
  <c r="CS133"/>
  <c r="CR133"/>
  <c r="CQ133"/>
  <c r="CM133"/>
  <c r="CL133"/>
  <c r="CK133"/>
  <c r="CJ133"/>
  <c r="CI133"/>
  <c r="CH133"/>
  <c r="CG133"/>
  <c r="CF133"/>
  <c r="CE133"/>
  <c r="BD133"/>
  <c r="BC133"/>
  <c r="BB133"/>
  <c r="BA133"/>
  <c r="AZ133"/>
  <c r="AY133"/>
  <c r="AX133"/>
  <c r="AW133"/>
  <c r="AV133"/>
  <c r="AU133"/>
  <c r="AT133"/>
  <c r="Q133"/>
  <c r="P133"/>
  <c r="C133"/>
  <c r="EU132"/>
  <c r="ET132"/>
  <c r="ES132"/>
  <c r="ER132"/>
  <c r="EQ132"/>
  <c r="EP132"/>
  <c r="EO132"/>
  <c r="EN132"/>
  <c r="EM132"/>
  <c r="EI132"/>
  <c r="EH132"/>
  <c r="EG132"/>
  <c r="EF132"/>
  <c r="EE132"/>
  <c r="ED132"/>
  <c r="EC132"/>
  <c r="EB132"/>
  <c r="EA132"/>
  <c r="CY132"/>
  <c r="CX132"/>
  <c r="CW132"/>
  <c r="CV132"/>
  <c r="CU132"/>
  <c r="CT132"/>
  <c r="CS132"/>
  <c r="CR132"/>
  <c r="CQ132"/>
  <c r="CM132"/>
  <c r="CL132"/>
  <c r="CK132"/>
  <c r="CJ132"/>
  <c r="CI132"/>
  <c r="CH132"/>
  <c r="CG132"/>
  <c r="CF132"/>
  <c r="CE132"/>
  <c r="BD132"/>
  <c r="BC132"/>
  <c r="BB132"/>
  <c r="BA132"/>
  <c r="AZ132"/>
  <c r="AY132"/>
  <c r="AX132"/>
  <c r="AW132"/>
  <c r="AV132"/>
  <c r="AU132"/>
  <c r="AT132"/>
  <c r="Q132"/>
  <c r="P132"/>
  <c r="C132"/>
  <c r="EU131"/>
  <c r="ET131"/>
  <c r="ES131"/>
  <c r="ER131"/>
  <c r="EQ131"/>
  <c r="EP131"/>
  <c r="EO131"/>
  <c r="EN131"/>
  <c r="EM131"/>
  <c r="EI131"/>
  <c r="EH131"/>
  <c r="EG131"/>
  <c r="EF131"/>
  <c r="EE131"/>
  <c r="ED131"/>
  <c r="EC131"/>
  <c r="EB131"/>
  <c r="EA131"/>
  <c r="CY131"/>
  <c r="CX131"/>
  <c r="CW131"/>
  <c r="CV131"/>
  <c r="CU131"/>
  <c r="CT131"/>
  <c r="CS131"/>
  <c r="CR131"/>
  <c r="CQ131"/>
  <c r="CM131"/>
  <c r="CL131"/>
  <c r="CK131"/>
  <c r="CJ131"/>
  <c r="CI131"/>
  <c r="CH131"/>
  <c r="CG131"/>
  <c r="CF131"/>
  <c r="CE131"/>
  <c r="BD131"/>
  <c r="BC131"/>
  <c r="BB131"/>
  <c r="BA131"/>
  <c r="AZ131"/>
  <c r="AY131"/>
  <c r="AX131"/>
  <c r="AW131"/>
  <c r="AV131"/>
  <c r="AU131"/>
  <c r="AT131"/>
  <c r="Q131"/>
  <c r="P131"/>
  <c r="C131"/>
  <c r="EU130"/>
  <c r="ET130"/>
  <c r="ES130"/>
  <c r="ER130"/>
  <c r="EQ130"/>
  <c r="EP130"/>
  <c r="EO130"/>
  <c r="EN130"/>
  <c r="EM130"/>
  <c r="EI130"/>
  <c r="EH130"/>
  <c r="EG130"/>
  <c r="EF130"/>
  <c r="EE130"/>
  <c r="ED130"/>
  <c r="EC130"/>
  <c r="EB130"/>
  <c r="EA130"/>
  <c r="CY130"/>
  <c r="CX130"/>
  <c r="CW130"/>
  <c r="CV130"/>
  <c r="CU130"/>
  <c r="CT130"/>
  <c r="CS130"/>
  <c r="CR130"/>
  <c r="CQ130"/>
  <c r="CM130"/>
  <c r="CL130"/>
  <c r="CK130"/>
  <c r="CJ130"/>
  <c r="CI130"/>
  <c r="CH130"/>
  <c r="CG130"/>
  <c r="CF130"/>
  <c r="CE130"/>
  <c r="BD130"/>
  <c r="BC130"/>
  <c r="BB130"/>
  <c r="BA130"/>
  <c r="AZ130"/>
  <c r="AY130"/>
  <c r="AX130"/>
  <c r="AW130"/>
  <c r="AV130"/>
  <c r="AU130"/>
  <c r="AT130"/>
  <c r="Q130"/>
  <c r="P130"/>
  <c r="C130"/>
  <c r="EU129"/>
  <c r="ET129"/>
  <c r="ES129"/>
  <c r="ER129"/>
  <c r="EQ129"/>
  <c r="EP129"/>
  <c r="EO129"/>
  <c r="EN129"/>
  <c r="EM129"/>
  <c r="EI129"/>
  <c r="EH129"/>
  <c r="EG129"/>
  <c r="EF129"/>
  <c r="EE129"/>
  <c r="ED129"/>
  <c r="EC129"/>
  <c r="EB129"/>
  <c r="EA129"/>
  <c r="CY129"/>
  <c r="CX129"/>
  <c r="CW129"/>
  <c r="CV129"/>
  <c r="CU129"/>
  <c r="CT129"/>
  <c r="CS129"/>
  <c r="CR129"/>
  <c r="CQ129"/>
  <c r="CM129"/>
  <c r="CL129"/>
  <c r="CK129"/>
  <c r="CJ129"/>
  <c r="CI129"/>
  <c r="CH129"/>
  <c r="CG129"/>
  <c r="CF129"/>
  <c r="CE129"/>
  <c r="BD129"/>
  <c r="BC129"/>
  <c r="BB129"/>
  <c r="BA129"/>
  <c r="AZ129"/>
  <c r="AY129"/>
  <c r="AX129"/>
  <c r="AW129"/>
  <c r="AV129"/>
  <c r="AU129"/>
  <c r="AT129"/>
  <c r="Q129"/>
  <c r="P129"/>
  <c r="C129"/>
  <c r="EU128"/>
  <c r="ET128"/>
  <c r="ES128"/>
  <c r="ER128"/>
  <c r="EQ128"/>
  <c r="EP128"/>
  <c r="EO128"/>
  <c r="EN128"/>
  <c r="EM128"/>
  <c r="EI128"/>
  <c r="EH128"/>
  <c r="EG128"/>
  <c r="EF128"/>
  <c r="EE128"/>
  <c r="ED128"/>
  <c r="EC128"/>
  <c r="EB128"/>
  <c r="EA128"/>
  <c r="CY128"/>
  <c r="CX128"/>
  <c r="CW128"/>
  <c r="CV128"/>
  <c r="CU128"/>
  <c r="CT128"/>
  <c r="CS128"/>
  <c r="CR128"/>
  <c r="CQ128"/>
  <c r="CM128"/>
  <c r="CL128"/>
  <c r="CK128"/>
  <c r="CJ128"/>
  <c r="CI128"/>
  <c r="CH128"/>
  <c r="CG128"/>
  <c r="CF128"/>
  <c r="CE128"/>
  <c r="BD128"/>
  <c r="BC128"/>
  <c r="BB128"/>
  <c r="BA128"/>
  <c r="AZ128"/>
  <c r="AY128"/>
  <c r="AX128"/>
  <c r="AW128"/>
  <c r="AV128"/>
  <c r="AU128"/>
  <c r="AT128"/>
  <c r="Q128"/>
  <c r="P128"/>
  <c r="C128"/>
  <c r="EU127"/>
  <c r="ET127"/>
  <c r="ES127"/>
  <c r="ER127"/>
  <c r="EQ127"/>
  <c r="EP127"/>
  <c r="EO127"/>
  <c r="EN127"/>
  <c r="EM127"/>
  <c r="EI127"/>
  <c r="EH127"/>
  <c r="EG127"/>
  <c r="EF127"/>
  <c r="EE127"/>
  <c r="ED127"/>
  <c r="EC127"/>
  <c r="EB127"/>
  <c r="EA127"/>
  <c r="CY127"/>
  <c r="CX127"/>
  <c r="CW127"/>
  <c r="CV127"/>
  <c r="CU127"/>
  <c r="CT127"/>
  <c r="CS127"/>
  <c r="CR127"/>
  <c r="CQ127"/>
  <c r="CM127"/>
  <c r="CL127"/>
  <c r="CK127"/>
  <c r="CJ127"/>
  <c r="CI127"/>
  <c r="CH127"/>
  <c r="CG127"/>
  <c r="CF127"/>
  <c r="CE127"/>
  <c r="BD127"/>
  <c r="BC127"/>
  <c r="BB127"/>
  <c r="BA127"/>
  <c r="AZ127"/>
  <c r="AY127"/>
  <c r="AX127"/>
  <c r="AW127"/>
  <c r="AV127"/>
  <c r="AU127"/>
  <c r="AT127"/>
  <c r="Q127"/>
  <c r="P127"/>
  <c r="C127"/>
  <c r="EU126"/>
  <c r="ET126"/>
  <c r="ES126"/>
  <c r="ER126"/>
  <c r="EQ126"/>
  <c r="EP126"/>
  <c r="EO126"/>
  <c r="EN126"/>
  <c r="EM126"/>
  <c r="EI126"/>
  <c r="EH126"/>
  <c r="EG126"/>
  <c r="EF126"/>
  <c r="EE126"/>
  <c r="ED126"/>
  <c r="EC126"/>
  <c r="EB126"/>
  <c r="EA126"/>
  <c r="CY126"/>
  <c r="CX126"/>
  <c r="CW126"/>
  <c r="CV126"/>
  <c r="CU126"/>
  <c r="CT126"/>
  <c r="CS126"/>
  <c r="CR126"/>
  <c r="CQ126"/>
  <c r="CM126"/>
  <c r="CL126"/>
  <c r="CK126"/>
  <c r="CJ126"/>
  <c r="CI126"/>
  <c r="CH126"/>
  <c r="CG126"/>
  <c r="CF126"/>
  <c r="CE126"/>
  <c r="BD126"/>
  <c r="BC126"/>
  <c r="BB126"/>
  <c r="BA126"/>
  <c r="AZ126"/>
  <c r="AY126"/>
  <c r="AX126"/>
  <c r="AW126"/>
  <c r="AV126"/>
  <c r="AU126"/>
  <c r="AT126"/>
  <c r="Q126"/>
  <c r="P126"/>
  <c r="C126"/>
  <c r="EU125"/>
  <c r="ET125"/>
  <c r="ES125"/>
  <c r="ER125"/>
  <c r="EQ125"/>
  <c r="EP125"/>
  <c r="EO125"/>
  <c r="EN125"/>
  <c r="EM125"/>
  <c r="EI125"/>
  <c r="EH125"/>
  <c r="EG125"/>
  <c r="EF125"/>
  <c r="EE125"/>
  <c r="ED125"/>
  <c r="EC125"/>
  <c r="EB125"/>
  <c r="EA125"/>
  <c r="CY125"/>
  <c r="CX125"/>
  <c r="CW125"/>
  <c r="CV125"/>
  <c r="CU125"/>
  <c r="CT125"/>
  <c r="CS125"/>
  <c r="CR125"/>
  <c r="CQ125"/>
  <c r="CM125"/>
  <c r="CL125"/>
  <c r="CK125"/>
  <c r="CJ125"/>
  <c r="CI125"/>
  <c r="CH125"/>
  <c r="CG125"/>
  <c r="CF125"/>
  <c r="CE125"/>
  <c r="BD125"/>
  <c r="BC125"/>
  <c r="BB125"/>
  <c r="BA125"/>
  <c r="AZ125"/>
  <c r="AY125"/>
  <c r="AX125"/>
  <c r="AW125"/>
  <c r="AV125"/>
  <c r="AU125"/>
  <c r="AT125"/>
  <c r="Q125"/>
  <c r="P125"/>
  <c r="C125"/>
  <c r="EU124"/>
  <c r="ET124"/>
  <c r="ES124"/>
  <c r="ER124"/>
  <c r="EQ124"/>
  <c r="EP124"/>
  <c r="EO124"/>
  <c r="EN124"/>
  <c r="EM124"/>
  <c r="EI124"/>
  <c r="EH124"/>
  <c r="EG124"/>
  <c r="EF124"/>
  <c r="EE124"/>
  <c r="ED124"/>
  <c r="EC124"/>
  <c r="EB124"/>
  <c r="EA124"/>
  <c r="CY124"/>
  <c r="CX124"/>
  <c r="CW124"/>
  <c r="CV124"/>
  <c r="CU124"/>
  <c r="CT124"/>
  <c r="CS124"/>
  <c r="CR124"/>
  <c r="CQ124"/>
  <c r="CM124"/>
  <c r="CL124"/>
  <c r="CK124"/>
  <c r="CJ124"/>
  <c r="CI124"/>
  <c r="CH124"/>
  <c r="CG124"/>
  <c r="CF124"/>
  <c r="CE124"/>
  <c r="BD124"/>
  <c r="BC124"/>
  <c r="BB124"/>
  <c r="BA124"/>
  <c r="AZ124"/>
  <c r="AY124"/>
  <c r="AX124"/>
  <c r="AW124"/>
  <c r="AV124"/>
  <c r="AU124"/>
  <c r="AT124"/>
  <c r="Q124"/>
  <c r="P124"/>
  <c r="C124"/>
  <c r="EU123"/>
  <c r="ET123"/>
  <c r="ES123"/>
  <c r="ER123"/>
  <c r="EQ123"/>
  <c r="EP123"/>
  <c r="EO123"/>
  <c r="EN123"/>
  <c r="EM123"/>
  <c r="EI123"/>
  <c r="EH123"/>
  <c r="EG123"/>
  <c r="EF123"/>
  <c r="EE123"/>
  <c r="ED123"/>
  <c r="EC123"/>
  <c r="EB123"/>
  <c r="EA123"/>
  <c r="CY123"/>
  <c r="CX123"/>
  <c r="CW123"/>
  <c r="CV123"/>
  <c r="CU123"/>
  <c r="CT123"/>
  <c r="CS123"/>
  <c r="CR123"/>
  <c r="CQ123"/>
  <c r="CM123"/>
  <c r="CL123"/>
  <c r="CK123"/>
  <c r="CJ123"/>
  <c r="CI123"/>
  <c r="CH123"/>
  <c r="CG123"/>
  <c r="CF123"/>
  <c r="CE123"/>
  <c r="BD123"/>
  <c r="BC123"/>
  <c r="BB123"/>
  <c r="BA123"/>
  <c r="AZ123"/>
  <c r="AY123"/>
  <c r="AX123"/>
  <c r="AW123"/>
  <c r="AV123"/>
  <c r="AU123"/>
  <c r="AT123"/>
  <c r="Q123"/>
  <c r="P123"/>
  <c r="C123"/>
  <c r="EU122"/>
  <c r="ET122"/>
  <c r="ES122"/>
  <c r="ER122"/>
  <c r="EQ122"/>
  <c r="EP122"/>
  <c r="EO122"/>
  <c r="EN122"/>
  <c r="EM122"/>
  <c r="EI122"/>
  <c r="EH122"/>
  <c r="EG122"/>
  <c r="EF122"/>
  <c r="EE122"/>
  <c r="ED122"/>
  <c r="EC122"/>
  <c r="EB122"/>
  <c r="EA122"/>
  <c r="CY122"/>
  <c r="CX122"/>
  <c r="CW122"/>
  <c r="CV122"/>
  <c r="CU122"/>
  <c r="CT122"/>
  <c r="CS122"/>
  <c r="CR122"/>
  <c r="CQ122"/>
  <c r="CM122"/>
  <c r="CL122"/>
  <c r="CK122"/>
  <c r="CJ122"/>
  <c r="CI122"/>
  <c r="CH122"/>
  <c r="CG122"/>
  <c r="CF122"/>
  <c r="CE122"/>
  <c r="BD122"/>
  <c r="BC122"/>
  <c r="BB122"/>
  <c r="BA122"/>
  <c r="AZ122"/>
  <c r="AY122"/>
  <c r="AX122"/>
  <c r="AW122"/>
  <c r="AV122"/>
  <c r="AU122"/>
  <c r="AT122"/>
  <c r="Q122"/>
  <c r="P122"/>
  <c r="C122"/>
  <c r="EU121"/>
  <c r="ET121"/>
  <c r="ES121"/>
  <c r="ER121"/>
  <c r="EQ121"/>
  <c r="EP121"/>
  <c r="EO121"/>
  <c r="EN121"/>
  <c r="EM121"/>
  <c r="EI121"/>
  <c r="EH121"/>
  <c r="EG121"/>
  <c r="EF121"/>
  <c r="EE121"/>
  <c r="ED121"/>
  <c r="EC121"/>
  <c r="EB121"/>
  <c r="EA121"/>
  <c r="CY121"/>
  <c r="CX121"/>
  <c r="CW121"/>
  <c r="CV121"/>
  <c r="CU121"/>
  <c r="CT121"/>
  <c r="CS121"/>
  <c r="CR121"/>
  <c r="CQ121"/>
  <c r="CM121"/>
  <c r="CL121"/>
  <c r="CK121"/>
  <c r="CJ121"/>
  <c r="CI121"/>
  <c r="CH121"/>
  <c r="CG121"/>
  <c r="CF121"/>
  <c r="CE121"/>
  <c r="BD121"/>
  <c r="BC121"/>
  <c r="BB121"/>
  <c r="BA121"/>
  <c r="AZ121"/>
  <c r="AY121"/>
  <c r="AX121"/>
  <c r="AW121"/>
  <c r="AV121"/>
  <c r="AU121"/>
  <c r="AT121"/>
  <c r="Q121"/>
  <c r="P121"/>
  <c r="C121"/>
  <c r="EU120"/>
  <c r="ET120"/>
  <c r="ES120"/>
  <c r="ER120"/>
  <c r="EQ120"/>
  <c r="EP120"/>
  <c r="EO120"/>
  <c r="EN120"/>
  <c r="EM120"/>
  <c r="EI120"/>
  <c r="EH120"/>
  <c r="EG120"/>
  <c r="EF120"/>
  <c r="EE120"/>
  <c r="ED120"/>
  <c r="EC120"/>
  <c r="EB120"/>
  <c r="EA120"/>
  <c r="CY120"/>
  <c r="CX120"/>
  <c r="CW120"/>
  <c r="CV120"/>
  <c r="CU120"/>
  <c r="CT120"/>
  <c r="CS120"/>
  <c r="CR120"/>
  <c r="CQ120"/>
  <c r="CM120"/>
  <c r="CL120"/>
  <c r="CK120"/>
  <c r="CJ120"/>
  <c r="CI120"/>
  <c r="CH120"/>
  <c r="CG120"/>
  <c r="CF120"/>
  <c r="CE120"/>
  <c r="BD120"/>
  <c r="BC120"/>
  <c r="BB120"/>
  <c r="BA120"/>
  <c r="AZ120"/>
  <c r="AY120"/>
  <c r="AX120"/>
  <c r="AW120"/>
  <c r="AV120"/>
  <c r="AU120"/>
  <c r="AT120"/>
  <c r="Q120"/>
  <c r="P120"/>
  <c r="C120"/>
  <c r="EU119"/>
  <c r="ET119"/>
  <c r="ES119"/>
  <c r="ER119"/>
  <c r="EQ119"/>
  <c r="EP119"/>
  <c r="EO119"/>
  <c r="EN119"/>
  <c r="EM119"/>
  <c r="EI119"/>
  <c r="EH119"/>
  <c r="EG119"/>
  <c r="EF119"/>
  <c r="EE119"/>
  <c r="ED119"/>
  <c r="EC119"/>
  <c r="EB119"/>
  <c r="EA119"/>
  <c r="CY119"/>
  <c r="CX119"/>
  <c r="CW119"/>
  <c r="CV119"/>
  <c r="CU119"/>
  <c r="CT119"/>
  <c r="CS119"/>
  <c r="CR119"/>
  <c r="CQ119"/>
  <c r="CM119"/>
  <c r="CL119"/>
  <c r="CK119"/>
  <c r="CJ119"/>
  <c r="CI119"/>
  <c r="CH119"/>
  <c r="CG119"/>
  <c r="CF119"/>
  <c r="CE119"/>
  <c r="BD119"/>
  <c r="BC119"/>
  <c r="BB119"/>
  <c r="BA119"/>
  <c r="AZ119"/>
  <c r="AY119"/>
  <c r="AX119"/>
  <c r="AW119"/>
  <c r="AV119"/>
  <c r="AU119"/>
  <c r="AT119"/>
  <c r="Q119"/>
  <c r="P119"/>
  <c r="C119"/>
  <c r="EU118"/>
  <c r="ET118"/>
  <c r="ES118"/>
  <c r="ER118"/>
  <c r="EQ118"/>
  <c r="EP118"/>
  <c r="EO118"/>
  <c r="EN118"/>
  <c r="EM118"/>
  <c r="EI118"/>
  <c r="EH118"/>
  <c r="EG118"/>
  <c r="EF118"/>
  <c r="EE118"/>
  <c r="ED118"/>
  <c r="EC118"/>
  <c r="EB118"/>
  <c r="EA118"/>
  <c r="CY118"/>
  <c r="CX118"/>
  <c r="CW118"/>
  <c r="CV118"/>
  <c r="CU118"/>
  <c r="CT118"/>
  <c r="CS118"/>
  <c r="CR118"/>
  <c r="CQ118"/>
  <c r="CM118"/>
  <c r="CL118"/>
  <c r="CK118"/>
  <c r="CJ118"/>
  <c r="CI118"/>
  <c r="CH118"/>
  <c r="CG118"/>
  <c r="CF118"/>
  <c r="CE118"/>
  <c r="BD118"/>
  <c r="BC118"/>
  <c r="BB118"/>
  <c r="BA118"/>
  <c r="AZ118"/>
  <c r="AY118"/>
  <c r="AX118"/>
  <c r="AW118"/>
  <c r="AV118"/>
  <c r="AU118"/>
  <c r="AT118"/>
  <c r="Q118"/>
  <c r="P118"/>
  <c r="C118"/>
  <c r="EU117"/>
  <c r="ET117"/>
  <c r="ES117"/>
  <c r="ER117"/>
  <c r="EQ117"/>
  <c r="EP117"/>
  <c r="EO117"/>
  <c r="EN117"/>
  <c r="EM117"/>
  <c r="EI117"/>
  <c r="EH117"/>
  <c r="EG117"/>
  <c r="EF117"/>
  <c r="EE117"/>
  <c r="ED117"/>
  <c r="EC117"/>
  <c r="EB117"/>
  <c r="EA117"/>
  <c r="CY117"/>
  <c r="CX117"/>
  <c r="CW117"/>
  <c r="CV117"/>
  <c r="CU117"/>
  <c r="CT117"/>
  <c r="CS117"/>
  <c r="CR117"/>
  <c r="CQ117"/>
  <c r="CM117"/>
  <c r="CL117"/>
  <c r="CK117"/>
  <c r="CJ117"/>
  <c r="CI117"/>
  <c r="CH117"/>
  <c r="CG117"/>
  <c r="CF117"/>
  <c r="CE117"/>
  <c r="BD117"/>
  <c r="BC117"/>
  <c r="BB117"/>
  <c r="BA117"/>
  <c r="AZ117"/>
  <c r="AY117"/>
  <c r="AX117"/>
  <c r="AW117"/>
  <c r="AV117"/>
  <c r="AU117"/>
  <c r="AT117"/>
  <c r="Q117"/>
  <c r="P117"/>
  <c r="C117"/>
  <c r="EU116"/>
  <c r="ET116"/>
  <c r="ES116"/>
  <c r="ER116"/>
  <c r="EQ116"/>
  <c r="EP116"/>
  <c r="EO116"/>
  <c r="EN116"/>
  <c r="EM116"/>
  <c r="EI116"/>
  <c r="EH116"/>
  <c r="EG116"/>
  <c r="EF116"/>
  <c r="EE116"/>
  <c r="ED116"/>
  <c r="EC116"/>
  <c r="EB116"/>
  <c r="EA116"/>
  <c r="CY116"/>
  <c r="CX116"/>
  <c r="CW116"/>
  <c r="CV116"/>
  <c r="CU116"/>
  <c r="CT116"/>
  <c r="CS116"/>
  <c r="CR116"/>
  <c r="CQ116"/>
  <c r="CM116"/>
  <c r="CL116"/>
  <c r="CK116"/>
  <c r="CJ116"/>
  <c r="CI116"/>
  <c r="CH116"/>
  <c r="CG116"/>
  <c r="CF116"/>
  <c r="CE116"/>
  <c r="BD116"/>
  <c r="BC116"/>
  <c r="BB116"/>
  <c r="BA116"/>
  <c r="AZ116"/>
  <c r="AY116"/>
  <c r="AX116"/>
  <c r="AW116"/>
  <c r="AV116"/>
  <c r="AU116"/>
  <c r="AT116"/>
  <c r="Q116"/>
  <c r="P116"/>
  <c r="C116"/>
  <c r="EU115"/>
  <c r="ET115"/>
  <c r="ES115"/>
  <c r="ER115"/>
  <c r="EQ115"/>
  <c r="EP115"/>
  <c r="EO115"/>
  <c r="EN115"/>
  <c r="EM115"/>
  <c r="EI115"/>
  <c r="EH115"/>
  <c r="EG115"/>
  <c r="EF115"/>
  <c r="EE115"/>
  <c r="ED115"/>
  <c r="EC115"/>
  <c r="EB115"/>
  <c r="EA115"/>
  <c r="CY115"/>
  <c r="CX115"/>
  <c r="CW115"/>
  <c r="CV115"/>
  <c r="CU115"/>
  <c r="CT115"/>
  <c r="CS115"/>
  <c r="CR115"/>
  <c r="CQ115"/>
  <c r="CM115"/>
  <c r="CL115"/>
  <c r="CK115"/>
  <c r="CJ115"/>
  <c r="CI115"/>
  <c r="CH115"/>
  <c r="CG115"/>
  <c r="CF115"/>
  <c r="CE115"/>
  <c r="BD115"/>
  <c r="BC115"/>
  <c r="BB115"/>
  <c r="BA115"/>
  <c r="AZ115"/>
  <c r="AY115"/>
  <c r="AX115"/>
  <c r="AW115"/>
  <c r="AV115"/>
  <c r="AU115"/>
  <c r="AT115"/>
  <c r="Q115"/>
  <c r="P115"/>
  <c r="C115"/>
  <c r="EU114"/>
  <c r="ET114"/>
  <c r="ES114"/>
  <c r="ER114"/>
  <c r="EQ114"/>
  <c r="EP114"/>
  <c r="EO114"/>
  <c r="EN114"/>
  <c r="EM114"/>
  <c r="EI114"/>
  <c r="EH114"/>
  <c r="EG114"/>
  <c r="EF114"/>
  <c r="EE114"/>
  <c r="ED114"/>
  <c r="EC114"/>
  <c r="DY114" s="1"/>
  <c r="DZ114" s="1"/>
  <c r="EB114"/>
  <c r="EA114"/>
  <c r="CY114"/>
  <c r="CX114"/>
  <c r="CW114"/>
  <c r="CV114"/>
  <c r="CU114"/>
  <c r="CT114"/>
  <c r="CS114"/>
  <c r="CR114"/>
  <c r="CQ114"/>
  <c r="CM114"/>
  <c r="CL114"/>
  <c r="CK114"/>
  <c r="CJ114"/>
  <c r="CI114"/>
  <c r="CH114"/>
  <c r="CG114"/>
  <c r="CF114"/>
  <c r="CE114"/>
  <c r="BD114"/>
  <c r="BC114"/>
  <c r="BB114"/>
  <c r="BA114"/>
  <c r="AZ114"/>
  <c r="AY114"/>
  <c r="AX114"/>
  <c r="AW114"/>
  <c r="AV114"/>
  <c r="AU114"/>
  <c r="AT114"/>
  <c r="Q114"/>
  <c r="P114"/>
  <c r="C114"/>
  <c r="EU113"/>
  <c r="ET113"/>
  <c r="ES113"/>
  <c r="ER113"/>
  <c r="EQ113"/>
  <c r="EP113"/>
  <c r="EO113"/>
  <c r="EN113"/>
  <c r="EM113"/>
  <c r="EI113"/>
  <c r="EH113"/>
  <c r="EG113"/>
  <c r="EF113"/>
  <c r="EE113"/>
  <c r="ED113"/>
  <c r="EC113"/>
  <c r="EB113"/>
  <c r="EA113"/>
  <c r="CY113"/>
  <c r="CX113"/>
  <c r="CW113"/>
  <c r="CV113"/>
  <c r="CU113"/>
  <c r="CT113"/>
  <c r="CS113"/>
  <c r="CR113"/>
  <c r="CQ113"/>
  <c r="CM113"/>
  <c r="CL113"/>
  <c r="CK113"/>
  <c r="CJ113"/>
  <c r="CI113"/>
  <c r="CH113"/>
  <c r="CG113"/>
  <c r="CF113"/>
  <c r="CE113"/>
  <c r="BD113"/>
  <c r="BC113"/>
  <c r="BB113"/>
  <c r="BA113"/>
  <c r="AZ113"/>
  <c r="AY113"/>
  <c r="AX113"/>
  <c r="AW113"/>
  <c r="AV113"/>
  <c r="AU113"/>
  <c r="AT113"/>
  <c r="Q113"/>
  <c r="P113"/>
  <c r="C113"/>
  <c r="EU112"/>
  <c r="ET112"/>
  <c r="ES112"/>
  <c r="ER112"/>
  <c r="EQ112"/>
  <c r="EP112"/>
  <c r="EO112"/>
  <c r="EN112"/>
  <c r="EM112"/>
  <c r="EI112"/>
  <c r="EH112"/>
  <c r="EG112"/>
  <c r="EF112"/>
  <c r="EE112"/>
  <c r="ED112"/>
  <c r="EC112"/>
  <c r="EB112"/>
  <c r="EA112"/>
  <c r="CY112"/>
  <c r="CX112"/>
  <c r="CW112"/>
  <c r="CV112"/>
  <c r="CU112"/>
  <c r="CT112"/>
  <c r="CS112"/>
  <c r="CR112"/>
  <c r="CQ112"/>
  <c r="CM112"/>
  <c r="CL112"/>
  <c r="CK112"/>
  <c r="CJ112"/>
  <c r="CI112"/>
  <c r="CH112"/>
  <c r="CG112"/>
  <c r="CF112"/>
  <c r="CE112"/>
  <c r="BD112"/>
  <c r="BC112"/>
  <c r="BB112"/>
  <c r="BA112"/>
  <c r="AZ112"/>
  <c r="AY112"/>
  <c r="AX112"/>
  <c r="AW112"/>
  <c r="AV112"/>
  <c r="AU112"/>
  <c r="AT112"/>
  <c r="Q112"/>
  <c r="P112"/>
  <c r="C112"/>
  <c r="EU111"/>
  <c r="ET111"/>
  <c r="ES111"/>
  <c r="ER111"/>
  <c r="EQ111"/>
  <c r="EP111"/>
  <c r="EO111"/>
  <c r="EN111"/>
  <c r="EM111"/>
  <c r="EI111"/>
  <c r="EH111"/>
  <c r="EG111"/>
  <c r="EF111"/>
  <c r="EE111"/>
  <c r="ED111"/>
  <c r="EC111"/>
  <c r="EB111"/>
  <c r="EA111"/>
  <c r="CY111"/>
  <c r="CX111"/>
  <c r="CW111"/>
  <c r="CV111"/>
  <c r="CU111"/>
  <c r="CT111"/>
  <c r="CS111"/>
  <c r="CR111"/>
  <c r="CQ111"/>
  <c r="CM111"/>
  <c r="CL111"/>
  <c r="CK111"/>
  <c r="CJ111"/>
  <c r="CI111"/>
  <c r="CH111"/>
  <c r="CG111"/>
  <c r="CF111"/>
  <c r="CE111"/>
  <c r="BD111"/>
  <c r="BC111"/>
  <c r="BB111"/>
  <c r="BA111"/>
  <c r="AZ111"/>
  <c r="AY111"/>
  <c r="AX111"/>
  <c r="AW111"/>
  <c r="AV111"/>
  <c r="AU111"/>
  <c r="AT111"/>
  <c r="Q111"/>
  <c r="P111"/>
  <c r="C111"/>
  <c r="EU110"/>
  <c r="ET110"/>
  <c r="ES110"/>
  <c r="ER110"/>
  <c r="EQ110"/>
  <c r="EP110"/>
  <c r="EO110"/>
  <c r="EN110"/>
  <c r="EM110"/>
  <c r="EI110"/>
  <c r="EH110"/>
  <c r="EG110"/>
  <c r="EF110"/>
  <c r="EE110"/>
  <c r="ED110"/>
  <c r="EC110"/>
  <c r="EB110"/>
  <c r="EA110"/>
  <c r="CY110"/>
  <c r="CX110"/>
  <c r="CW110"/>
  <c r="CV110"/>
  <c r="CU110"/>
  <c r="CT110"/>
  <c r="CS110"/>
  <c r="CR110"/>
  <c r="CQ110"/>
  <c r="CM110"/>
  <c r="CL110"/>
  <c r="CK110"/>
  <c r="CJ110"/>
  <c r="CI110"/>
  <c r="CH110"/>
  <c r="CG110"/>
  <c r="CF110"/>
  <c r="CE110"/>
  <c r="BD110"/>
  <c r="BC110"/>
  <c r="BB110"/>
  <c r="BA110"/>
  <c r="AZ110"/>
  <c r="AY110"/>
  <c r="AX110"/>
  <c r="AW110"/>
  <c r="AV110"/>
  <c r="AU110"/>
  <c r="AT110"/>
  <c r="Q110"/>
  <c r="P110"/>
  <c r="C110"/>
  <c r="EU109"/>
  <c r="ET109"/>
  <c r="ES109"/>
  <c r="ER109"/>
  <c r="EQ109"/>
  <c r="EP109"/>
  <c r="EO109"/>
  <c r="EN109"/>
  <c r="EM109"/>
  <c r="EI109"/>
  <c r="EH109"/>
  <c r="EG109"/>
  <c r="EF109"/>
  <c r="EE109"/>
  <c r="ED109"/>
  <c r="EC109"/>
  <c r="EB109"/>
  <c r="EA109"/>
  <c r="CY109"/>
  <c r="CX109"/>
  <c r="CW109"/>
  <c r="CV109"/>
  <c r="CU109"/>
  <c r="CT109"/>
  <c r="CS109"/>
  <c r="CR109"/>
  <c r="CQ109"/>
  <c r="CM109"/>
  <c r="CL109"/>
  <c r="CK109"/>
  <c r="CJ109"/>
  <c r="CI109"/>
  <c r="CH109"/>
  <c r="CG109"/>
  <c r="CF109"/>
  <c r="CE109"/>
  <c r="BD109"/>
  <c r="BC109"/>
  <c r="BB109"/>
  <c r="BA109"/>
  <c r="AZ109"/>
  <c r="AY109"/>
  <c r="AX109"/>
  <c r="AW109"/>
  <c r="AV109"/>
  <c r="AU109"/>
  <c r="AT109"/>
  <c r="Q109"/>
  <c r="P109"/>
  <c r="C109"/>
  <c r="EU108"/>
  <c r="ET108"/>
  <c r="ES108"/>
  <c r="ER108"/>
  <c r="EQ108"/>
  <c r="EP108"/>
  <c r="EO108"/>
  <c r="EN108"/>
  <c r="EM108"/>
  <c r="EI108"/>
  <c r="EH108"/>
  <c r="EG108"/>
  <c r="EF108"/>
  <c r="EE108"/>
  <c r="ED108"/>
  <c r="EC108"/>
  <c r="EB108"/>
  <c r="EA108"/>
  <c r="CY108"/>
  <c r="CX108"/>
  <c r="CW108"/>
  <c r="CV108"/>
  <c r="CU108"/>
  <c r="CT108"/>
  <c r="CS108"/>
  <c r="CR108"/>
  <c r="CQ108"/>
  <c r="CM108"/>
  <c r="CL108"/>
  <c r="CK108"/>
  <c r="CJ108"/>
  <c r="CI108"/>
  <c r="CH108"/>
  <c r="CG108"/>
  <c r="CF108"/>
  <c r="CE108"/>
  <c r="BD108"/>
  <c r="BC108"/>
  <c r="BB108"/>
  <c r="BA108"/>
  <c r="AZ108"/>
  <c r="AY108"/>
  <c r="AX108"/>
  <c r="AW108"/>
  <c r="AV108"/>
  <c r="AU108"/>
  <c r="AT108"/>
  <c r="Q108"/>
  <c r="P108"/>
  <c r="C108"/>
  <c r="EU107"/>
  <c r="ET107"/>
  <c r="ES107"/>
  <c r="ER107"/>
  <c r="EQ107"/>
  <c r="EP107"/>
  <c r="EO107"/>
  <c r="EN107"/>
  <c r="EM107"/>
  <c r="EI107"/>
  <c r="EH107"/>
  <c r="EG107"/>
  <c r="EF107"/>
  <c r="EE107"/>
  <c r="ED107"/>
  <c r="EC107"/>
  <c r="EB107"/>
  <c r="EA107"/>
  <c r="CY107"/>
  <c r="CX107"/>
  <c r="CW107"/>
  <c r="CV107"/>
  <c r="CU107"/>
  <c r="CT107"/>
  <c r="CS107"/>
  <c r="CR107"/>
  <c r="CQ107"/>
  <c r="CM107"/>
  <c r="CL107"/>
  <c r="CK107"/>
  <c r="CJ107"/>
  <c r="CI107"/>
  <c r="CH107"/>
  <c r="CG107"/>
  <c r="CF107"/>
  <c r="CE107"/>
  <c r="BD107"/>
  <c r="BC107"/>
  <c r="BB107"/>
  <c r="BA107"/>
  <c r="AZ107"/>
  <c r="AY107"/>
  <c r="AX107"/>
  <c r="AW107"/>
  <c r="AV107"/>
  <c r="AU107"/>
  <c r="AT107"/>
  <c r="Q107"/>
  <c r="P107"/>
  <c r="C107"/>
  <c r="EU106"/>
  <c r="ET106"/>
  <c r="ES106"/>
  <c r="ER106"/>
  <c r="EQ106"/>
  <c r="EP106"/>
  <c r="EO106"/>
  <c r="EN106"/>
  <c r="EM106"/>
  <c r="EI106"/>
  <c r="EH106"/>
  <c r="EG106"/>
  <c r="EF106"/>
  <c r="EE106"/>
  <c r="ED106"/>
  <c r="EC106"/>
  <c r="EB106"/>
  <c r="EA106"/>
  <c r="CY106"/>
  <c r="CX106"/>
  <c r="CW106"/>
  <c r="CV106"/>
  <c r="CU106"/>
  <c r="CT106"/>
  <c r="CS106"/>
  <c r="CR106"/>
  <c r="CQ106"/>
  <c r="CM106"/>
  <c r="CL106"/>
  <c r="CK106"/>
  <c r="CJ106"/>
  <c r="CI106"/>
  <c r="CH106"/>
  <c r="CG106"/>
  <c r="CF106"/>
  <c r="CE106"/>
  <c r="BD106"/>
  <c r="BC106"/>
  <c r="BB106"/>
  <c r="BA106"/>
  <c r="AZ106"/>
  <c r="AY106"/>
  <c r="AX106"/>
  <c r="AW106"/>
  <c r="AV106"/>
  <c r="AU106"/>
  <c r="AT106"/>
  <c r="Q106"/>
  <c r="P106"/>
  <c r="C106"/>
  <c r="EU105"/>
  <c r="ET105"/>
  <c r="ES105"/>
  <c r="ER105"/>
  <c r="EQ105"/>
  <c r="EP105"/>
  <c r="EO105"/>
  <c r="EN105"/>
  <c r="EM105"/>
  <c r="EI105"/>
  <c r="EH105"/>
  <c r="EG105"/>
  <c r="EF105"/>
  <c r="EE105"/>
  <c r="ED105"/>
  <c r="EC105"/>
  <c r="EB105"/>
  <c r="EA105"/>
  <c r="CY105"/>
  <c r="CX105"/>
  <c r="CW105"/>
  <c r="CV105"/>
  <c r="CU105"/>
  <c r="CT105"/>
  <c r="CS105"/>
  <c r="CR105"/>
  <c r="CQ105"/>
  <c r="CM105"/>
  <c r="CL105"/>
  <c r="CK105"/>
  <c r="CJ105"/>
  <c r="CI105"/>
  <c r="CH105"/>
  <c r="CG105"/>
  <c r="CF105"/>
  <c r="CE105"/>
  <c r="BD105"/>
  <c r="BC105"/>
  <c r="BB105"/>
  <c r="BA105"/>
  <c r="AZ105"/>
  <c r="AY105"/>
  <c r="AX105"/>
  <c r="AW105"/>
  <c r="AV105"/>
  <c r="AU105"/>
  <c r="AT105"/>
  <c r="Q105"/>
  <c r="P105"/>
  <c r="C105"/>
  <c r="EU104"/>
  <c r="ET104"/>
  <c r="ES104"/>
  <c r="ER104"/>
  <c r="EQ104"/>
  <c r="EP104"/>
  <c r="EO104"/>
  <c r="EN104"/>
  <c r="EM104"/>
  <c r="EI104"/>
  <c r="EH104"/>
  <c r="EG104"/>
  <c r="EF104"/>
  <c r="EE104"/>
  <c r="ED104"/>
  <c r="EC104"/>
  <c r="EB104"/>
  <c r="EA104"/>
  <c r="CY104"/>
  <c r="CX104"/>
  <c r="CW104"/>
  <c r="CV104"/>
  <c r="CU104"/>
  <c r="CT104"/>
  <c r="CS104"/>
  <c r="CR104"/>
  <c r="CQ104"/>
  <c r="CM104"/>
  <c r="CL104"/>
  <c r="CK104"/>
  <c r="CJ104"/>
  <c r="CI104"/>
  <c r="CH104"/>
  <c r="CG104"/>
  <c r="CF104"/>
  <c r="CE104"/>
  <c r="BD104"/>
  <c r="BC104"/>
  <c r="BB104"/>
  <c r="BA104"/>
  <c r="AZ104"/>
  <c r="AY104"/>
  <c r="AX104"/>
  <c r="AW104"/>
  <c r="AV104"/>
  <c r="AU104"/>
  <c r="AT104"/>
  <c r="Q104"/>
  <c r="P104"/>
  <c r="C104"/>
  <c r="EU103"/>
  <c r="ET103"/>
  <c r="ES103"/>
  <c r="ER103"/>
  <c r="EQ103"/>
  <c r="EP103"/>
  <c r="EO103"/>
  <c r="EN103"/>
  <c r="EM103"/>
  <c r="EI103"/>
  <c r="EH103"/>
  <c r="EG103"/>
  <c r="EF103"/>
  <c r="EE103"/>
  <c r="ED103"/>
  <c r="EC103"/>
  <c r="EB103"/>
  <c r="EA103"/>
  <c r="CY103"/>
  <c r="CX103"/>
  <c r="CW103"/>
  <c r="CV103"/>
  <c r="CU103"/>
  <c r="CT103"/>
  <c r="CS103"/>
  <c r="CR103"/>
  <c r="CQ103"/>
  <c r="CM103"/>
  <c r="CL103"/>
  <c r="CK103"/>
  <c r="CJ103"/>
  <c r="CI103"/>
  <c r="CH103"/>
  <c r="CG103"/>
  <c r="CF103"/>
  <c r="CE103"/>
  <c r="BD103"/>
  <c r="BC103"/>
  <c r="BB103"/>
  <c r="BA103"/>
  <c r="AZ103"/>
  <c r="AY103"/>
  <c r="AX103"/>
  <c r="AW103"/>
  <c r="AV103"/>
  <c r="AU103"/>
  <c r="AT103"/>
  <c r="Q103"/>
  <c r="P103"/>
  <c r="C103"/>
  <c r="EU102"/>
  <c r="ET102"/>
  <c r="ES102"/>
  <c r="ER102"/>
  <c r="EQ102"/>
  <c r="EP102"/>
  <c r="EO102"/>
  <c r="EN102"/>
  <c r="EM102"/>
  <c r="EI102"/>
  <c r="EH102"/>
  <c r="EG102"/>
  <c r="EF102"/>
  <c r="EE102"/>
  <c r="ED102"/>
  <c r="EC102"/>
  <c r="EB102"/>
  <c r="EA102"/>
  <c r="CY102"/>
  <c r="CX102"/>
  <c r="CW102"/>
  <c r="CV102"/>
  <c r="CU102"/>
  <c r="CT102"/>
  <c r="CS102"/>
  <c r="CR102"/>
  <c r="CQ102"/>
  <c r="CM102"/>
  <c r="CL102"/>
  <c r="CK102"/>
  <c r="CJ102"/>
  <c r="CI102"/>
  <c r="CH102"/>
  <c r="CG102"/>
  <c r="CF102"/>
  <c r="CE102"/>
  <c r="BD102"/>
  <c r="BC102"/>
  <c r="BB102"/>
  <c r="BA102"/>
  <c r="AZ102"/>
  <c r="AY102"/>
  <c r="AX102"/>
  <c r="AW102"/>
  <c r="AV102"/>
  <c r="AU102"/>
  <c r="AT102"/>
  <c r="Q102"/>
  <c r="P102"/>
  <c r="C102"/>
  <c r="EU101"/>
  <c r="ET101"/>
  <c r="ES101"/>
  <c r="ER101"/>
  <c r="EQ101"/>
  <c r="EP101"/>
  <c r="EO101"/>
  <c r="EN101"/>
  <c r="EM101"/>
  <c r="EI101"/>
  <c r="EH101"/>
  <c r="EG101"/>
  <c r="EF101"/>
  <c r="EE101"/>
  <c r="ED101"/>
  <c r="EC101"/>
  <c r="EB101"/>
  <c r="EA101"/>
  <c r="CY101"/>
  <c r="CX101"/>
  <c r="CW101"/>
  <c r="CV101"/>
  <c r="CU101"/>
  <c r="CT101"/>
  <c r="CS101"/>
  <c r="CR101"/>
  <c r="CQ101"/>
  <c r="CM101"/>
  <c r="CL101"/>
  <c r="CK101"/>
  <c r="CJ101"/>
  <c r="CI101"/>
  <c r="CH101"/>
  <c r="CG101"/>
  <c r="CF101"/>
  <c r="CE101"/>
  <c r="BD101"/>
  <c r="BC101"/>
  <c r="BB101"/>
  <c r="BA101"/>
  <c r="AZ101"/>
  <c r="AY101"/>
  <c r="AX101"/>
  <c r="AW101"/>
  <c r="AV101"/>
  <c r="AU101"/>
  <c r="AT101"/>
  <c r="Q101"/>
  <c r="P101"/>
  <c r="C101"/>
  <c r="EU100"/>
  <c r="ET100"/>
  <c r="ES100"/>
  <c r="ER100"/>
  <c r="EQ100"/>
  <c r="EP100"/>
  <c r="EO100"/>
  <c r="EN100"/>
  <c r="EM100"/>
  <c r="EI100"/>
  <c r="EH100"/>
  <c r="EG100"/>
  <c r="EF100"/>
  <c r="EE100"/>
  <c r="ED100"/>
  <c r="EC100"/>
  <c r="EB100"/>
  <c r="EA100"/>
  <c r="CY100"/>
  <c r="CX100"/>
  <c r="CW100"/>
  <c r="CV100"/>
  <c r="CU100"/>
  <c r="CT100"/>
  <c r="CS100"/>
  <c r="CR100"/>
  <c r="CQ100"/>
  <c r="CM100"/>
  <c r="CL100"/>
  <c r="CK100"/>
  <c r="CJ100"/>
  <c r="CI100"/>
  <c r="CH100"/>
  <c r="CG100"/>
  <c r="CF100"/>
  <c r="CE100"/>
  <c r="BD100"/>
  <c r="BC100"/>
  <c r="BB100"/>
  <c r="BA100"/>
  <c r="AZ100"/>
  <c r="AY100"/>
  <c r="AX100"/>
  <c r="AW100"/>
  <c r="AV100"/>
  <c r="AU100"/>
  <c r="AT100"/>
  <c r="Q100"/>
  <c r="P100"/>
  <c r="C100"/>
  <c r="EU99"/>
  <c r="ET99"/>
  <c r="ES99"/>
  <c r="ER99"/>
  <c r="EQ99"/>
  <c r="EP99"/>
  <c r="EO99"/>
  <c r="EN99"/>
  <c r="EM99"/>
  <c r="EI99"/>
  <c r="EH99"/>
  <c r="EG99"/>
  <c r="EF99"/>
  <c r="EE99"/>
  <c r="ED99"/>
  <c r="EC99"/>
  <c r="EB99"/>
  <c r="EA99"/>
  <c r="CY99"/>
  <c r="CX99"/>
  <c r="CW99"/>
  <c r="CV99"/>
  <c r="CU99"/>
  <c r="CT99"/>
  <c r="CS99"/>
  <c r="CR99"/>
  <c r="CQ99"/>
  <c r="CM99"/>
  <c r="CL99"/>
  <c r="CK99"/>
  <c r="CJ99"/>
  <c r="CI99"/>
  <c r="CH99"/>
  <c r="CG99"/>
  <c r="CF99"/>
  <c r="CE99"/>
  <c r="BD99"/>
  <c r="BC99"/>
  <c r="BB99"/>
  <c r="BA99"/>
  <c r="AZ99"/>
  <c r="AY99"/>
  <c r="AX99"/>
  <c r="AW99"/>
  <c r="AV99"/>
  <c r="AU99"/>
  <c r="AT99"/>
  <c r="Q99"/>
  <c r="P99"/>
  <c r="C99"/>
  <c r="EU98"/>
  <c r="ET98"/>
  <c r="ES98"/>
  <c r="ER98"/>
  <c r="EQ98"/>
  <c r="EP98"/>
  <c r="EO98"/>
  <c r="EN98"/>
  <c r="EM98"/>
  <c r="EI98"/>
  <c r="EH98"/>
  <c r="EG98"/>
  <c r="EF98"/>
  <c r="EE98"/>
  <c r="ED98"/>
  <c r="EC98"/>
  <c r="EB98"/>
  <c r="EA98"/>
  <c r="CY98"/>
  <c r="CX98"/>
  <c r="CW98"/>
  <c r="CV98"/>
  <c r="CU98"/>
  <c r="CT98"/>
  <c r="CS98"/>
  <c r="CR98"/>
  <c r="CQ98"/>
  <c r="CM98"/>
  <c r="CL98"/>
  <c r="CK98"/>
  <c r="CJ98"/>
  <c r="CI98"/>
  <c r="CH98"/>
  <c r="CG98"/>
  <c r="CF98"/>
  <c r="CE98"/>
  <c r="BD98"/>
  <c r="BC98"/>
  <c r="BB98"/>
  <c r="BA98"/>
  <c r="AZ98"/>
  <c r="AY98"/>
  <c r="AX98"/>
  <c r="AW98"/>
  <c r="AV98"/>
  <c r="AU98"/>
  <c r="AT98"/>
  <c r="Q98"/>
  <c r="P98"/>
  <c r="C98"/>
  <c r="EU97"/>
  <c r="ET97"/>
  <c r="ES97"/>
  <c r="ER97"/>
  <c r="EQ97"/>
  <c r="EP97"/>
  <c r="EO97"/>
  <c r="EN97"/>
  <c r="EM97"/>
  <c r="EI97"/>
  <c r="EH97"/>
  <c r="EG97"/>
  <c r="EF97"/>
  <c r="EE97"/>
  <c r="ED97"/>
  <c r="EC97"/>
  <c r="EB97"/>
  <c r="EA97"/>
  <c r="CY97"/>
  <c r="CX97"/>
  <c r="CW97"/>
  <c r="CV97"/>
  <c r="CU97"/>
  <c r="CT97"/>
  <c r="CS97"/>
  <c r="CR97"/>
  <c r="CQ97"/>
  <c r="CM97"/>
  <c r="CL97"/>
  <c r="CK97"/>
  <c r="CJ97"/>
  <c r="CI97"/>
  <c r="CH97"/>
  <c r="CG97"/>
  <c r="CF97"/>
  <c r="CE97"/>
  <c r="BD97"/>
  <c r="BC97"/>
  <c r="BB97"/>
  <c r="BA97"/>
  <c r="AZ97"/>
  <c r="AY97"/>
  <c r="AX97"/>
  <c r="AW97"/>
  <c r="AV97"/>
  <c r="AU97"/>
  <c r="AT97"/>
  <c r="Q97"/>
  <c r="P97"/>
  <c r="C97"/>
  <c r="EU96"/>
  <c r="ET96"/>
  <c r="ES96"/>
  <c r="ER96"/>
  <c r="EQ96"/>
  <c r="EP96"/>
  <c r="EO96"/>
  <c r="EN96"/>
  <c r="EM96"/>
  <c r="EI96"/>
  <c r="EH96"/>
  <c r="EG96"/>
  <c r="EF96"/>
  <c r="EE96"/>
  <c r="ED96"/>
  <c r="EC96"/>
  <c r="EB96"/>
  <c r="EA96"/>
  <c r="CY96"/>
  <c r="CX96"/>
  <c r="CW96"/>
  <c r="CV96"/>
  <c r="CU96"/>
  <c r="CT96"/>
  <c r="CS96"/>
  <c r="CR96"/>
  <c r="CQ96"/>
  <c r="CM96"/>
  <c r="CL96"/>
  <c r="CK96"/>
  <c r="CJ96"/>
  <c r="CI96"/>
  <c r="CH96"/>
  <c r="CG96"/>
  <c r="CF96"/>
  <c r="CE96"/>
  <c r="BD96"/>
  <c r="BC96"/>
  <c r="BB96"/>
  <c r="BA96"/>
  <c r="AZ96"/>
  <c r="AY96"/>
  <c r="AX96"/>
  <c r="AW96"/>
  <c r="AV96"/>
  <c r="AU96"/>
  <c r="AT96"/>
  <c r="Q96"/>
  <c r="P96"/>
  <c r="C96"/>
  <c r="EU95"/>
  <c r="ET95"/>
  <c r="ES95"/>
  <c r="ER95"/>
  <c r="EQ95"/>
  <c r="EP95"/>
  <c r="EO95"/>
  <c r="EN95"/>
  <c r="EM95"/>
  <c r="EI95"/>
  <c r="EH95"/>
  <c r="EG95"/>
  <c r="EF95"/>
  <c r="EE95"/>
  <c r="ED95"/>
  <c r="EC95"/>
  <c r="EB95"/>
  <c r="EA95"/>
  <c r="CY95"/>
  <c r="CX95"/>
  <c r="CW95"/>
  <c r="CV95"/>
  <c r="CU95"/>
  <c r="CT95"/>
  <c r="CS95"/>
  <c r="CR95"/>
  <c r="CQ95"/>
  <c r="CM95"/>
  <c r="CL95"/>
  <c r="CK95"/>
  <c r="CJ95"/>
  <c r="CI95"/>
  <c r="CH95"/>
  <c r="CG95"/>
  <c r="CF95"/>
  <c r="CE95"/>
  <c r="BD95"/>
  <c r="BC95"/>
  <c r="BB95"/>
  <c r="BA95"/>
  <c r="AZ95"/>
  <c r="AY95"/>
  <c r="AX95"/>
  <c r="AW95"/>
  <c r="AV95"/>
  <c r="AU95"/>
  <c r="AT95"/>
  <c r="Q95"/>
  <c r="P95"/>
  <c r="C95"/>
  <c r="EU94"/>
  <c r="ET94"/>
  <c r="ES94"/>
  <c r="ER94"/>
  <c r="EQ94"/>
  <c r="EP94"/>
  <c r="EO94"/>
  <c r="EN94"/>
  <c r="EM94"/>
  <c r="EI94"/>
  <c r="EH94"/>
  <c r="EG94"/>
  <c r="EF94"/>
  <c r="EE94"/>
  <c r="ED94"/>
  <c r="EC94"/>
  <c r="EB94"/>
  <c r="EA94"/>
  <c r="CY94"/>
  <c r="CX94"/>
  <c r="CW94"/>
  <c r="CV94"/>
  <c r="CU94"/>
  <c r="CT94"/>
  <c r="CS94"/>
  <c r="CR94"/>
  <c r="CQ94"/>
  <c r="CM94"/>
  <c r="CL94"/>
  <c r="CK94"/>
  <c r="CJ94"/>
  <c r="CI94"/>
  <c r="CH94"/>
  <c r="CG94"/>
  <c r="CF94"/>
  <c r="CE94"/>
  <c r="BD94"/>
  <c r="BC94"/>
  <c r="BB94"/>
  <c r="BA94"/>
  <c r="AZ94"/>
  <c r="AY94"/>
  <c r="AX94"/>
  <c r="AW94"/>
  <c r="AV94"/>
  <c r="AU94"/>
  <c r="AT94"/>
  <c r="Q94"/>
  <c r="P94"/>
  <c r="C94"/>
  <c r="EU93"/>
  <c r="ET93"/>
  <c r="ES93"/>
  <c r="ER93"/>
  <c r="EQ93"/>
  <c r="EP93"/>
  <c r="EO93"/>
  <c r="EN93"/>
  <c r="EM93"/>
  <c r="EI93"/>
  <c r="EH93"/>
  <c r="EG93"/>
  <c r="EF93"/>
  <c r="EE93"/>
  <c r="ED93"/>
  <c r="EC93"/>
  <c r="EB93"/>
  <c r="EA93"/>
  <c r="CY93"/>
  <c r="CX93"/>
  <c r="CW93"/>
  <c r="CV93"/>
  <c r="CU93"/>
  <c r="CT93"/>
  <c r="CS93"/>
  <c r="CR93"/>
  <c r="CQ93"/>
  <c r="CM93"/>
  <c r="CL93"/>
  <c r="CK93"/>
  <c r="CJ93"/>
  <c r="CI93"/>
  <c r="CH93"/>
  <c r="CG93"/>
  <c r="CF93"/>
  <c r="CE93"/>
  <c r="BD93"/>
  <c r="BC93"/>
  <c r="BB93"/>
  <c r="BA93"/>
  <c r="AZ93"/>
  <c r="AY93"/>
  <c r="AX93"/>
  <c r="AW93"/>
  <c r="AV93"/>
  <c r="AU93"/>
  <c r="AT93"/>
  <c r="Q93"/>
  <c r="P93"/>
  <c r="C93"/>
  <c r="EU92"/>
  <c r="ET92"/>
  <c r="ES92"/>
  <c r="ER92"/>
  <c r="EQ92"/>
  <c r="EP92"/>
  <c r="EO92"/>
  <c r="EN92"/>
  <c r="EM92"/>
  <c r="EI92"/>
  <c r="EH92"/>
  <c r="EG92"/>
  <c r="EF92"/>
  <c r="EE92"/>
  <c r="ED92"/>
  <c r="EC92"/>
  <c r="EB92"/>
  <c r="EA92"/>
  <c r="CY92"/>
  <c r="CX92"/>
  <c r="CW92"/>
  <c r="CV92"/>
  <c r="CU92"/>
  <c r="CT92"/>
  <c r="CS92"/>
  <c r="CR92"/>
  <c r="CQ92"/>
  <c r="CM92"/>
  <c r="CL92"/>
  <c r="CK92"/>
  <c r="CJ92"/>
  <c r="CI92"/>
  <c r="CH92"/>
  <c r="CG92"/>
  <c r="CF92"/>
  <c r="CE92"/>
  <c r="BD92"/>
  <c r="BC92"/>
  <c r="BB92"/>
  <c r="BA92"/>
  <c r="AZ92"/>
  <c r="AY92"/>
  <c r="AX92"/>
  <c r="AW92"/>
  <c r="AV92"/>
  <c r="AU92"/>
  <c r="AT92"/>
  <c r="Q92"/>
  <c r="P92"/>
  <c r="C92"/>
  <c r="EU91"/>
  <c r="ET91"/>
  <c r="ES91"/>
  <c r="ER91"/>
  <c r="EQ91"/>
  <c r="EP91"/>
  <c r="EO91"/>
  <c r="EN91"/>
  <c r="EM91"/>
  <c r="EI91"/>
  <c r="EH91"/>
  <c r="EG91"/>
  <c r="EF91"/>
  <c r="EE91"/>
  <c r="ED91"/>
  <c r="EC91"/>
  <c r="EB91"/>
  <c r="EA91"/>
  <c r="CY91"/>
  <c r="CX91"/>
  <c r="CW91"/>
  <c r="CV91"/>
  <c r="CU91"/>
  <c r="CT91"/>
  <c r="CS91"/>
  <c r="CR91"/>
  <c r="CQ91"/>
  <c r="CM91"/>
  <c r="CL91"/>
  <c r="CK91"/>
  <c r="CJ91"/>
  <c r="CI91"/>
  <c r="CH91"/>
  <c r="CG91"/>
  <c r="CF91"/>
  <c r="CE91"/>
  <c r="BD91"/>
  <c r="BC91"/>
  <c r="BB91"/>
  <c r="BA91"/>
  <c r="AZ91"/>
  <c r="AY91"/>
  <c r="AX91"/>
  <c r="AW91"/>
  <c r="AV91"/>
  <c r="AU91"/>
  <c r="AT91"/>
  <c r="Q91"/>
  <c r="P91"/>
  <c r="C91"/>
  <c r="EU90"/>
  <c r="ET90"/>
  <c r="ES90"/>
  <c r="ER90"/>
  <c r="EQ90"/>
  <c r="EP90"/>
  <c r="EO90"/>
  <c r="EN90"/>
  <c r="EM90"/>
  <c r="EI90"/>
  <c r="EH90"/>
  <c r="EG90"/>
  <c r="EF90"/>
  <c r="EE90"/>
  <c r="ED90"/>
  <c r="EC90"/>
  <c r="EB90"/>
  <c r="EA90"/>
  <c r="CY90"/>
  <c r="CX90"/>
  <c r="CW90"/>
  <c r="CV90"/>
  <c r="CU90"/>
  <c r="CT90"/>
  <c r="CS90"/>
  <c r="CR90"/>
  <c r="CQ90"/>
  <c r="CM90"/>
  <c r="CL90"/>
  <c r="CK90"/>
  <c r="CJ90"/>
  <c r="CI90"/>
  <c r="CH90"/>
  <c r="CG90"/>
  <c r="CF90"/>
  <c r="CE90"/>
  <c r="BD90"/>
  <c r="BC90"/>
  <c r="BB90"/>
  <c r="BA90"/>
  <c r="AZ90"/>
  <c r="AY90"/>
  <c r="AX90"/>
  <c r="AW90"/>
  <c r="AV90"/>
  <c r="AU90"/>
  <c r="AT90"/>
  <c r="Q90"/>
  <c r="P90"/>
  <c r="C90"/>
  <c r="EU89"/>
  <c r="ET89"/>
  <c r="ES89"/>
  <c r="ER89"/>
  <c r="EQ89"/>
  <c r="EP89"/>
  <c r="EO89"/>
  <c r="EN89"/>
  <c r="EM89"/>
  <c r="EI89"/>
  <c r="EH89"/>
  <c r="EG89"/>
  <c r="EF89"/>
  <c r="EE89"/>
  <c r="ED89"/>
  <c r="EC89"/>
  <c r="EB89"/>
  <c r="EA89"/>
  <c r="CY89"/>
  <c r="CX89"/>
  <c r="CW89"/>
  <c r="CV89"/>
  <c r="CU89"/>
  <c r="CT89"/>
  <c r="CS89"/>
  <c r="CR89"/>
  <c r="CQ89"/>
  <c r="CM89"/>
  <c r="CL89"/>
  <c r="CK89"/>
  <c r="CJ89"/>
  <c r="CI89"/>
  <c r="CH89"/>
  <c r="CG89"/>
  <c r="CF89"/>
  <c r="CE89"/>
  <c r="BD89"/>
  <c r="BC89"/>
  <c r="BB89"/>
  <c r="BA89"/>
  <c r="AZ89"/>
  <c r="AY89"/>
  <c r="AX89"/>
  <c r="AW89"/>
  <c r="AV89"/>
  <c r="AU89"/>
  <c r="AT89"/>
  <c r="Q89"/>
  <c r="P89"/>
  <c r="C89"/>
  <c r="EU88"/>
  <c r="ET88"/>
  <c r="ES88"/>
  <c r="ER88"/>
  <c r="EQ88"/>
  <c r="EP88"/>
  <c r="EO88"/>
  <c r="EN88"/>
  <c r="EM88"/>
  <c r="EI88"/>
  <c r="EH88"/>
  <c r="EG88"/>
  <c r="EF88"/>
  <c r="EE88"/>
  <c r="ED88"/>
  <c r="EC88"/>
  <c r="EB88"/>
  <c r="EA88"/>
  <c r="CY88"/>
  <c r="CX88"/>
  <c r="CW88"/>
  <c r="CV88"/>
  <c r="CU88"/>
  <c r="CT88"/>
  <c r="CS88"/>
  <c r="CR88"/>
  <c r="CQ88"/>
  <c r="CM88"/>
  <c r="CL88"/>
  <c r="CK88"/>
  <c r="CJ88"/>
  <c r="CI88"/>
  <c r="CH88"/>
  <c r="CG88"/>
  <c r="CF88"/>
  <c r="CE88"/>
  <c r="BD88"/>
  <c r="BC88"/>
  <c r="BB88"/>
  <c r="BA88"/>
  <c r="AZ88"/>
  <c r="AY88"/>
  <c r="AX88"/>
  <c r="AW88"/>
  <c r="AV88"/>
  <c r="AU88"/>
  <c r="AT88"/>
  <c r="Q88"/>
  <c r="P88"/>
  <c r="C88"/>
  <c r="EU87"/>
  <c r="ET87"/>
  <c r="ES87"/>
  <c r="ER87"/>
  <c r="EQ87"/>
  <c r="EP87"/>
  <c r="EO87"/>
  <c r="EN87"/>
  <c r="EM87"/>
  <c r="EI87"/>
  <c r="EH87"/>
  <c r="EG87"/>
  <c r="EF87"/>
  <c r="EE87"/>
  <c r="ED87"/>
  <c r="EC87"/>
  <c r="EB87"/>
  <c r="EA87"/>
  <c r="CY87"/>
  <c r="CX87"/>
  <c r="CW87"/>
  <c r="CV87"/>
  <c r="CU87"/>
  <c r="CT87"/>
  <c r="CS87"/>
  <c r="CR87"/>
  <c r="CQ87"/>
  <c r="CM87"/>
  <c r="CL87"/>
  <c r="CK87"/>
  <c r="CJ87"/>
  <c r="CI87"/>
  <c r="CH87"/>
  <c r="CG87"/>
  <c r="CF87"/>
  <c r="CE87"/>
  <c r="BD87"/>
  <c r="BC87"/>
  <c r="BB87"/>
  <c r="BA87"/>
  <c r="AZ87"/>
  <c r="AY87"/>
  <c r="AX87"/>
  <c r="AW87"/>
  <c r="AV87"/>
  <c r="AU87"/>
  <c r="AT87"/>
  <c r="Q87"/>
  <c r="P87"/>
  <c r="C87"/>
  <c r="EU86"/>
  <c r="ET86"/>
  <c r="ES86"/>
  <c r="ER86"/>
  <c r="EQ86"/>
  <c r="EP86"/>
  <c r="EO86"/>
  <c r="EN86"/>
  <c r="EM86"/>
  <c r="EI86"/>
  <c r="EH86"/>
  <c r="EG86"/>
  <c r="EF86"/>
  <c r="EE86"/>
  <c r="ED86"/>
  <c r="EC86"/>
  <c r="EB86"/>
  <c r="EA86"/>
  <c r="CY86"/>
  <c r="CX86"/>
  <c r="CW86"/>
  <c r="CV86"/>
  <c r="CU86"/>
  <c r="CT86"/>
  <c r="CS86"/>
  <c r="CR86"/>
  <c r="CQ86"/>
  <c r="CM86"/>
  <c r="CL86"/>
  <c r="CK86"/>
  <c r="CJ86"/>
  <c r="CI86"/>
  <c r="CH86"/>
  <c r="CG86"/>
  <c r="CF86"/>
  <c r="CE86"/>
  <c r="BD86"/>
  <c r="BC86"/>
  <c r="BB86"/>
  <c r="BA86"/>
  <c r="AZ86"/>
  <c r="AY86"/>
  <c r="AX86"/>
  <c r="AW86"/>
  <c r="AV86"/>
  <c r="AU86"/>
  <c r="AT86"/>
  <c r="Q86"/>
  <c r="P86"/>
  <c r="C86"/>
  <c r="EU85"/>
  <c r="ET85"/>
  <c r="ES85"/>
  <c r="ER85"/>
  <c r="EQ85"/>
  <c r="EP85"/>
  <c r="EO85"/>
  <c r="EN85"/>
  <c r="EM85"/>
  <c r="EI85"/>
  <c r="EH85"/>
  <c r="EG85"/>
  <c r="EF85"/>
  <c r="EE85"/>
  <c r="ED85"/>
  <c r="EC85"/>
  <c r="EB85"/>
  <c r="EA85"/>
  <c r="CY85"/>
  <c r="CX85"/>
  <c r="CW85"/>
  <c r="CV85"/>
  <c r="CU85"/>
  <c r="CT85"/>
  <c r="CS85"/>
  <c r="CR85"/>
  <c r="CQ85"/>
  <c r="CM85"/>
  <c r="CL85"/>
  <c r="CK85"/>
  <c r="CJ85"/>
  <c r="CI85"/>
  <c r="CH85"/>
  <c r="CG85"/>
  <c r="CF85"/>
  <c r="CE85"/>
  <c r="BD85"/>
  <c r="BC85"/>
  <c r="BB85"/>
  <c r="BA85"/>
  <c r="AZ85"/>
  <c r="AY85"/>
  <c r="AX85"/>
  <c r="AW85"/>
  <c r="AV85"/>
  <c r="AU85"/>
  <c r="AT85"/>
  <c r="Q85"/>
  <c r="P85"/>
  <c r="C85"/>
  <c r="EU84"/>
  <c r="ET84"/>
  <c r="ES84"/>
  <c r="ER84"/>
  <c r="EQ84"/>
  <c r="EP84"/>
  <c r="EO84"/>
  <c r="EN84"/>
  <c r="EM84"/>
  <c r="EI84"/>
  <c r="EH84"/>
  <c r="EG84"/>
  <c r="EF84"/>
  <c r="EE84"/>
  <c r="ED84"/>
  <c r="EC84"/>
  <c r="EB84"/>
  <c r="EA84"/>
  <c r="CY84"/>
  <c r="CX84"/>
  <c r="CW84"/>
  <c r="CV84"/>
  <c r="CU84"/>
  <c r="CT84"/>
  <c r="CS84"/>
  <c r="CR84"/>
  <c r="CQ84"/>
  <c r="CM84"/>
  <c r="CL84"/>
  <c r="CK84"/>
  <c r="CJ84"/>
  <c r="CI84"/>
  <c r="CH84"/>
  <c r="CG84"/>
  <c r="CF84"/>
  <c r="CE84"/>
  <c r="BD84"/>
  <c r="BC84"/>
  <c r="BB84"/>
  <c r="BA84"/>
  <c r="AZ84"/>
  <c r="AY84"/>
  <c r="AX84"/>
  <c r="AW84"/>
  <c r="AV84"/>
  <c r="AU84"/>
  <c r="AT84"/>
  <c r="Q84"/>
  <c r="P84"/>
  <c r="C84"/>
  <c r="EU83"/>
  <c r="ET83"/>
  <c r="ES83"/>
  <c r="ER83"/>
  <c r="EQ83"/>
  <c r="EP83"/>
  <c r="EO83"/>
  <c r="EN83"/>
  <c r="EM83"/>
  <c r="EI83"/>
  <c r="EH83"/>
  <c r="EG83"/>
  <c r="EF83"/>
  <c r="EE83"/>
  <c r="ED83"/>
  <c r="EC83"/>
  <c r="EB83"/>
  <c r="EA83"/>
  <c r="CY83"/>
  <c r="CX83"/>
  <c r="CW83"/>
  <c r="CV83"/>
  <c r="CU83"/>
  <c r="CT83"/>
  <c r="CS83"/>
  <c r="CR83"/>
  <c r="CQ83"/>
  <c r="CM83"/>
  <c r="CL83"/>
  <c r="CK83"/>
  <c r="CJ83"/>
  <c r="CI83"/>
  <c r="CH83"/>
  <c r="CG83"/>
  <c r="CF83"/>
  <c r="CE83"/>
  <c r="BD83"/>
  <c r="BC83"/>
  <c r="BB83"/>
  <c r="BA83"/>
  <c r="AZ83"/>
  <c r="AY83"/>
  <c r="AX83"/>
  <c r="AW83"/>
  <c r="AV83"/>
  <c r="AU83"/>
  <c r="AT83"/>
  <c r="Q83"/>
  <c r="P83"/>
  <c r="C83"/>
  <c r="EU82"/>
  <c r="ET82"/>
  <c r="ES82"/>
  <c r="ER82"/>
  <c r="EQ82"/>
  <c r="EP82"/>
  <c r="EO82"/>
  <c r="EN82"/>
  <c r="EM82"/>
  <c r="EI82"/>
  <c r="EH82"/>
  <c r="EG82"/>
  <c r="EF82"/>
  <c r="EE82"/>
  <c r="ED82"/>
  <c r="EC82"/>
  <c r="EB82"/>
  <c r="EA82"/>
  <c r="CY82"/>
  <c r="CX82"/>
  <c r="CW82"/>
  <c r="CV82"/>
  <c r="CU82"/>
  <c r="CT82"/>
  <c r="CS82"/>
  <c r="CR82"/>
  <c r="CQ82"/>
  <c r="CM82"/>
  <c r="CL82"/>
  <c r="CK82"/>
  <c r="CJ82"/>
  <c r="CI82"/>
  <c r="CH82"/>
  <c r="CG82"/>
  <c r="CF82"/>
  <c r="CE82"/>
  <c r="BD82"/>
  <c r="BC82"/>
  <c r="BB82"/>
  <c r="BA82"/>
  <c r="AZ82"/>
  <c r="AY82"/>
  <c r="AX82"/>
  <c r="AW82"/>
  <c r="AV82"/>
  <c r="AU82"/>
  <c r="AT82"/>
  <c r="Q82"/>
  <c r="P82"/>
  <c r="C82"/>
  <c r="EU81"/>
  <c r="ET81"/>
  <c r="ES81"/>
  <c r="ER81"/>
  <c r="EQ81"/>
  <c r="EP81"/>
  <c r="EO81"/>
  <c r="EN81"/>
  <c r="EM81"/>
  <c r="EI81"/>
  <c r="EH81"/>
  <c r="EG81"/>
  <c r="EF81"/>
  <c r="EE81"/>
  <c r="ED81"/>
  <c r="EC81"/>
  <c r="EB81"/>
  <c r="EA81"/>
  <c r="CY81"/>
  <c r="CX81"/>
  <c r="CW81"/>
  <c r="CV81"/>
  <c r="CU81"/>
  <c r="CT81"/>
  <c r="CS81"/>
  <c r="CR81"/>
  <c r="CQ81"/>
  <c r="CM81"/>
  <c r="CL81"/>
  <c r="CK81"/>
  <c r="CJ81"/>
  <c r="CI81"/>
  <c r="CH81"/>
  <c r="CG81"/>
  <c r="CF81"/>
  <c r="CE81"/>
  <c r="BD81"/>
  <c r="BC81"/>
  <c r="BB81"/>
  <c r="BA81"/>
  <c r="AZ81"/>
  <c r="AY81"/>
  <c r="AX81"/>
  <c r="AW81"/>
  <c r="AV81"/>
  <c r="AU81"/>
  <c r="AT81"/>
  <c r="Q81"/>
  <c r="P81"/>
  <c r="C81"/>
  <c r="EU80"/>
  <c r="ET80"/>
  <c r="ES80"/>
  <c r="ER80"/>
  <c r="EQ80"/>
  <c r="EP80"/>
  <c r="EO80"/>
  <c r="EN80"/>
  <c r="EM80"/>
  <c r="EI80"/>
  <c r="EH80"/>
  <c r="EG80"/>
  <c r="EF80"/>
  <c r="EE80"/>
  <c r="ED80"/>
  <c r="EC80"/>
  <c r="EB80"/>
  <c r="EA80"/>
  <c r="CY80"/>
  <c r="CX80"/>
  <c r="CW80"/>
  <c r="CV80"/>
  <c r="CU80"/>
  <c r="CT80"/>
  <c r="CS80"/>
  <c r="CR80"/>
  <c r="CQ80"/>
  <c r="CM80"/>
  <c r="CL80"/>
  <c r="CK80"/>
  <c r="CJ80"/>
  <c r="CI80"/>
  <c r="CH80"/>
  <c r="CG80"/>
  <c r="CF80"/>
  <c r="CE80"/>
  <c r="BD80"/>
  <c r="BC80"/>
  <c r="BB80"/>
  <c r="BA80"/>
  <c r="AZ80"/>
  <c r="AY80"/>
  <c r="AX80"/>
  <c r="AW80"/>
  <c r="AV80"/>
  <c r="AU80"/>
  <c r="AT80"/>
  <c r="Q80"/>
  <c r="P80"/>
  <c r="C80"/>
  <c r="EU79"/>
  <c r="ET79"/>
  <c r="ES79"/>
  <c r="ER79"/>
  <c r="EQ79"/>
  <c r="EP79"/>
  <c r="EO79"/>
  <c r="EN79"/>
  <c r="EM79"/>
  <c r="EI79"/>
  <c r="EH79"/>
  <c r="EG79"/>
  <c r="EF79"/>
  <c r="EE79"/>
  <c r="ED79"/>
  <c r="EC79"/>
  <c r="EB79"/>
  <c r="EA79"/>
  <c r="CY79"/>
  <c r="CX79"/>
  <c r="CW79"/>
  <c r="CV79"/>
  <c r="CU79"/>
  <c r="CT79"/>
  <c r="CS79"/>
  <c r="CR79"/>
  <c r="CQ79"/>
  <c r="CM79"/>
  <c r="CL79"/>
  <c r="CK79"/>
  <c r="CJ79"/>
  <c r="CI79"/>
  <c r="CH79"/>
  <c r="CG79"/>
  <c r="CF79"/>
  <c r="CE79"/>
  <c r="BD79"/>
  <c r="BC79"/>
  <c r="BB79"/>
  <c r="BA79"/>
  <c r="AZ79"/>
  <c r="AY79"/>
  <c r="AX79"/>
  <c r="AW79"/>
  <c r="AV79"/>
  <c r="AU79"/>
  <c r="AT79"/>
  <c r="Q79"/>
  <c r="P79"/>
  <c r="C79"/>
  <c r="EU78"/>
  <c r="ET78"/>
  <c r="ES78"/>
  <c r="ER78"/>
  <c r="EQ78"/>
  <c r="EP78"/>
  <c r="EO78"/>
  <c r="EN78"/>
  <c r="EM78"/>
  <c r="EI78"/>
  <c r="EH78"/>
  <c r="EG78"/>
  <c r="EF78"/>
  <c r="EE78"/>
  <c r="ED78"/>
  <c r="EC78"/>
  <c r="EB78"/>
  <c r="EA78"/>
  <c r="CY78"/>
  <c r="CX78"/>
  <c r="CW78"/>
  <c r="CV78"/>
  <c r="CU78"/>
  <c r="CT78"/>
  <c r="CS78"/>
  <c r="CR78"/>
  <c r="CQ78"/>
  <c r="CM78"/>
  <c r="CL78"/>
  <c r="CK78"/>
  <c r="CJ78"/>
  <c r="CI78"/>
  <c r="CH78"/>
  <c r="CG78"/>
  <c r="CF78"/>
  <c r="CE78"/>
  <c r="BD78"/>
  <c r="BC78"/>
  <c r="BB78"/>
  <c r="BA78"/>
  <c r="AZ78"/>
  <c r="AY78"/>
  <c r="AX78"/>
  <c r="AW78"/>
  <c r="AV78"/>
  <c r="AU78"/>
  <c r="AT78"/>
  <c r="Q78"/>
  <c r="P78"/>
  <c r="C78"/>
  <c r="EU77"/>
  <c r="ET77"/>
  <c r="ES77"/>
  <c r="ER77"/>
  <c r="EQ77"/>
  <c r="EP77"/>
  <c r="EO77"/>
  <c r="EN77"/>
  <c r="EM77"/>
  <c r="EI77"/>
  <c r="EH77"/>
  <c r="EG77"/>
  <c r="EF77"/>
  <c r="EE77"/>
  <c r="ED77"/>
  <c r="EC77"/>
  <c r="EB77"/>
  <c r="EA77"/>
  <c r="CY77"/>
  <c r="CX77"/>
  <c r="CW77"/>
  <c r="CV77"/>
  <c r="CU77"/>
  <c r="CT77"/>
  <c r="CS77"/>
  <c r="CR77"/>
  <c r="CQ77"/>
  <c r="CM77"/>
  <c r="CL77"/>
  <c r="CK77"/>
  <c r="CJ77"/>
  <c r="CI77"/>
  <c r="CH77"/>
  <c r="CG77"/>
  <c r="CF77"/>
  <c r="CE77"/>
  <c r="BD77"/>
  <c r="BC77"/>
  <c r="BB77"/>
  <c r="BA77"/>
  <c r="AZ77"/>
  <c r="AY77"/>
  <c r="AX77"/>
  <c r="AW77"/>
  <c r="AV77"/>
  <c r="AU77"/>
  <c r="AT77"/>
  <c r="Q77"/>
  <c r="P77"/>
  <c r="C77"/>
  <c r="EU76"/>
  <c r="ET76"/>
  <c r="ES76"/>
  <c r="ER76"/>
  <c r="EQ76"/>
  <c r="EP76"/>
  <c r="EO76"/>
  <c r="EN76"/>
  <c r="EM76"/>
  <c r="EI76"/>
  <c r="EH76"/>
  <c r="EG76"/>
  <c r="EF76"/>
  <c r="EE76"/>
  <c r="ED76"/>
  <c r="EC76"/>
  <c r="EB76"/>
  <c r="EA76"/>
  <c r="CY76"/>
  <c r="CX76"/>
  <c r="CW76"/>
  <c r="CV76"/>
  <c r="CU76"/>
  <c r="CT76"/>
  <c r="CS76"/>
  <c r="CR76"/>
  <c r="CQ76"/>
  <c r="CM76"/>
  <c r="CL76"/>
  <c r="CK76"/>
  <c r="CJ76"/>
  <c r="CI76"/>
  <c r="CH76"/>
  <c r="CG76"/>
  <c r="CF76"/>
  <c r="CE76"/>
  <c r="BD76"/>
  <c r="BC76"/>
  <c r="BB76"/>
  <c r="BA76"/>
  <c r="AZ76"/>
  <c r="AY76"/>
  <c r="AX76"/>
  <c r="AW76"/>
  <c r="AV76"/>
  <c r="AU76"/>
  <c r="AT76"/>
  <c r="Q76"/>
  <c r="P76"/>
  <c r="C76"/>
  <c r="EU75"/>
  <c r="ET75"/>
  <c r="ES75"/>
  <c r="ER75"/>
  <c r="EQ75"/>
  <c r="EP75"/>
  <c r="EO75"/>
  <c r="EN75"/>
  <c r="EM75"/>
  <c r="EI75"/>
  <c r="EH75"/>
  <c r="EG75"/>
  <c r="EF75"/>
  <c r="EE75"/>
  <c r="ED75"/>
  <c r="EC75"/>
  <c r="EB75"/>
  <c r="EA75"/>
  <c r="CY75"/>
  <c r="CX75"/>
  <c r="CW75"/>
  <c r="CV75"/>
  <c r="CU75"/>
  <c r="CT75"/>
  <c r="CS75"/>
  <c r="CR75"/>
  <c r="CQ75"/>
  <c r="CM75"/>
  <c r="CL75"/>
  <c r="CK75"/>
  <c r="CJ75"/>
  <c r="CI75"/>
  <c r="CH75"/>
  <c r="CG75"/>
  <c r="CF75"/>
  <c r="CE75"/>
  <c r="BD75"/>
  <c r="BC75"/>
  <c r="BB75"/>
  <c r="BA75"/>
  <c r="AZ75"/>
  <c r="AY75"/>
  <c r="AX75"/>
  <c r="AW75"/>
  <c r="AV75"/>
  <c r="AU75"/>
  <c r="AT75"/>
  <c r="Q75"/>
  <c r="P75"/>
  <c r="C75"/>
  <c r="EU74"/>
  <c r="ET74"/>
  <c r="ES74"/>
  <c r="ER74"/>
  <c r="EQ74"/>
  <c r="EP74"/>
  <c r="EO74"/>
  <c r="EN74"/>
  <c r="EM74"/>
  <c r="EI74"/>
  <c r="EH74"/>
  <c r="EG74"/>
  <c r="EF74"/>
  <c r="EE74"/>
  <c r="ED74"/>
  <c r="EC74"/>
  <c r="EB74"/>
  <c r="EA74"/>
  <c r="CY74"/>
  <c r="CX74"/>
  <c r="CW74"/>
  <c r="CV74"/>
  <c r="CU74"/>
  <c r="CT74"/>
  <c r="CS74"/>
  <c r="CR74"/>
  <c r="CQ74"/>
  <c r="CM74"/>
  <c r="CL74"/>
  <c r="CK74"/>
  <c r="CJ74"/>
  <c r="CI74"/>
  <c r="CH74"/>
  <c r="CG74"/>
  <c r="CF74"/>
  <c r="CE74"/>
  <c r="BD74"/>
  <c r="BC74"/>
  <c r="BB74"/>
  <c r="BA74"/>
  <c r="AZ74"/>
  <c r="AY74"/>
  <c r="AX74"/>
  <c r="AW74"/>
  <c r="AV74"/>
  <c r="AU74"/>
  <c r="AT74"/>
  <c r="Q74"/>
  <c r="P74"/>
  <c r="C74"/>
  <c r="EU73"/>
  <c r="ET73"/>
  <c r="ES73"/>
  <c r="ER73"/>
  <c r="EQ73"/>
  <c r="EP73"/>
  <c r="EO73"/>
  <c r="EN73"/>
  <c r="EM73"/>
  <c r="EI73"/>
  <c r="EH73"/>
  <c r="EG73"/>
  <c r="EF73"/>
  <c r="EE73"/>
  <c r="ED73"/>
  <c r="EC73"/>
  <c r="EB73"/>
  <c r="EA73"/>
  <c r="CY73"/>
  <c r="CX73"/>
  <c r="CW73"/>
  <c r="CV73"/>
  <c r="CU73"/>
  <c r="CT73"/>
  <c r="CS73"/>
  <c r="CR73"/>
  <c r="CQ73"/>
  <c r="CM73"/>
  <c r="CL73"/>
  <c r="CK73"/>
  <c r="CJ73"/>
  <c r="CI73"/>
  <c r="CH73"/>
  <c r="CG73"/>
  <c r="CF73"/>
  <c r="CE73"/>
  <c r="BD73"/>
  <c r="BC73"/>
  <c r="BB73"/>
  <c r="BA73"/>
  <c r="AZ73"/>
  <c r="AY73"/>
  <c r="AX73"/>
  <c r="AW73"/>
  <c r="AV73"/>
  <c r="AU73"/>
  <c r="AT73"/>
  <c r="Q73"/>
  <c r="P73"/>
  <c r="C73"/>
  <c r="EU72"/>
  <c r="ET72"/>
  <c r="ES72"/>
  <c r="ER72"/>
  <c r="EQ72"/>
  <c r="EP72"/>
  <c r="EO72"/>
  <c r="EN72"/>
  <c r="EM72"/>
  <c r="EI72"/>
  <c r="EH72"/>
  <c r="EG72"/>
  <c r="EF72"/>
  <c r="EE72"/>
  <c r="ED72"/>
  <c r="EC72"/>
  <c r="EB72"/>
  <c r="EA72"/>
  <c r="CY72"/>
  <c r="CX72"/>
  <c r="CW72"/>
  <c r="CV72"/>
  <c r="CU72"/>
  <c r="CT72"/>
  <c r="CS72"/>
  <c r="CR72"/>
  <c r="CQ72"/>
  <c r="CM72"/>
  <c r="CL72"/>
  <c r="CK72"/>
  <c r="CJ72"/>
  <c r="CI72"/>
  <c r="CH72"/>
  <c r="CG72"/>
  <c r="CF72"/>
  <c r="CE72"/>
  <c r="BD72"/>
  <c r="BC72"/>
  <c r="BB72"/>
  <c r="BA72"/>
  <c r="AZ72"/>
  <c r="AY72"/>
  <c r="AX72"/>
  <c r="AW72"/>
  <c r="AV72"/>
  <c r="AU72"/>
  <c r="AT72"/>
  <c r="Q72"/>
  <c r="P72"/>
  <c r="C72"/>
  <c r="EU71"/>
  <c r="ET71"/>
  <c r="ES71"/>
  <c r="ER71"/>
  <c r="EQ71"/>
  <c r="EP71"/>
  <c r="EO71"/>
  <c r="EN71"/>
  <c r="EM71"/>
  <c r="EI71"/>
  <c r="EH71"/>
  <c r="EG71"/>
  <c r="EF71"/>
  <c r="EE71"/>
  <c r="ED71"/>
  <c r="EC71"/>
  <c r="EB71"/>
  <c r="EA71"/>
  <c r="CY71"/>
  <c r="CX71"/>
  <c r="CW71"/>
  <c r="CV71"/>
  <c r="CU71"/>
  <c r="CT71"/>
  <c r="CS71"/>
  <c r="CR71"/>
  <c r="CQ71"/>
  <c r="CM71"/>
  <c r="CL71"/>
  <c r="CK71"/>
  <c r="CJ71"/>
  <c r="CI71"/>
  <c r="CH71"/>
  <c r="CG71"/>
  <c r="CF71"/>
  <c r="CE71"/>
  <c r="BD71"/>
  <c r="BC71"/>
  <c r="BB71"/>
  <c r="BA71"/>
  <c r="AZ71"/>
  <c r="AY71"/>
  <c r="AX71"/>
  <c r="AW71"/>
  <c r="AV71"/>
  <c r="AU71"/>
  <c r="AT71"/>
  <c r="Q71"/>
  <c r="P71"/>
  <c r="C71"/>
  <c r="EU70"/>
  <c r="ET70"/>
  <c r="ES70"/>
  <c r="ER70"/>
  <c r="EQ70"/>
  <c r="EP70"/>
  <c r="EO70"/>
  <c r="EN70"/>
  <c r="EM70"/>
  <c r="EI70"/>
  <c r="EH70"/>
  <c r="EG70"/>
  <c r="EF70"/>
  <c r="EE70"/>
  <c r="ED70"/>
  <c r="EC70"/>
  <c r="EB70"/>
  <c r="EA70"/>
  <c r="CY70"/>
  <c r="CX70"/>
  <c r="CW70"/>
  <c r="CV70"/>
  <c r="CU70"/>
  <c r="CT70"/>
  <c r="CS70"/>
  <c r="CR70"/>
  <c r="CQ70"/>
  <c r="CM70"/>
  <c r="CL70"/>
  <c r="CK70"/>
  <c r="CJ70"/>
  <c r="CI70"/>
  <c r="CH70"/>
  <c r="CG70"/>
  <c r="CF70"/>
  <c r="CE70"/>
  <c r="BD70"/>
  <c r="BC70"/>
  <c r="BB70"/>
  <c r="BA70"/>
  <c r="AZ70"/>
  <c r="AY70"/>
  <c r="AX70"/>
  <c r="AW70"/>
  <c r="AV70"/>
  <c r="AU70"/>
  <c r="AT70"/>
  <c r="Q70"/>
  <c r="P70"/>
  <c r="C70"/>
  <c r="EU69"/>
  <c r="ET69"/>
  <c r="ES69"/>
  <c r="ER69"/>
  <c r="EQ69"/>
  <c r="EP69"/>
  <c r="EO69"/>
  <c r="EN69"/>
  <c r="EM69"/>
  <c r="EI69"/>
  <c r="EH69"/>
  <c r="EG69"/>
  <c r="EF69"/>
  <c r="EE69"/>
  <c r="ED69"/>
  <c r="EC69"/>
  <c r="EB69"/>
  <c r="EA69"/>
  <c r="CY69"/>
  <c r="CX69"/>
  <c r="CW69"/>
  <c r="CV69"/>
  <c r="CU69"/>
  <c r="CT69"/>
  <c r="CS69"/>
  <c r="CR69"/>
  <c r="CQ69"/>
  <c r="CM69"/>
  <c r="CL69"/>
  <c r="CK69"/>
  <c r="CJ69"/>
  <c r="CI69"/>
  <c r="CH69"/>
  <c r="CG69"/>
  <c r="CF69"/>
  <c r="CE69"/>
  <c r="BD69"/>
  <c r="BC69"/>
  <c r="BB69"/>
  <c r="BA69"/>
  <c r="AZ69"/>
  <c r="AY69"/>
  <c r="AX69"/>
  <c r="AW69"/>
  <c r="AV69"/>
  <c r="AU69"/>
  <c r="AT69"/>
  <c r="Q69"/>
  <c r="P69"/>
  <c r="C69"/>
  <c r="EU68"/>
  <c r="ET68"/>
  <c r="ES68"/>
  <c r="ER68"/>
  <c r="EQ68"/>
  <c r="EP68"/>
  <c r="EO68"/>
  <c r="EN68"/>
  <c r="EM68"/>
  <c r="EI68"/>
  <c r="EH68"/>
  <c r="EG68"/>
  <c r="EF68"/>
  <c r="EE68"/>
  <c r="ED68"/>
  <c r="EC68"/>
  <c r="EB68"/>
  <c r="EA68"/>
  <c r="CY68"/>
  <c r="CX68"/>
  <c r="CW68"/>
  <c r="CV68"/>
  <c r="CU68"/>
  <c r="CT68"/>
  <c r="CS68"/>
  <c r="CR68"/>
  <c r="CQ68"/>
  <c r="CM68"/>
  <c r="CL68"/>
  <c r="CK68"/>
  <c r="CJ68"/>
  <c r="CI68"/>
  <c r="CH68"/>
  <c r="CG68"/>
  <c r="CF68"/>
  <c r="CE68"/>
  <c r="BD68"/>
  <c r="BC68"/>
  <c r="BB68"/>
  <c r="BA68"/>
  <c r="AZ68"/>
  <c r="AY68"/>
  <c r="AX68"/>
  <c r="AW68"/>
  <c r="AV68"/>
  <c r="AU68"/>
  <c r="AT68"/>
  <c r="Q68"/>
  <c r="P68"/>
  <c r="C68"/>
  <c r="EU67"/>
  <c r="ET67"/>
  <c r="ES67"/>
  <c r="ER67"/>
  <c r="EQ67"/>
  <c r="EP67"/>
  <c r="EO67"/>
  <c r="EN67"/>
  <c r="EM67"/>
  <c r="EI67"/>
  <c r="EH67"/>
  <c r="EG67"/>
  <c r="EF67"/>
  <c r="EE67"/>
  <c r="ED67"/>
  <c r="EC67"/>
  <c r="EB67"/>
  <c r="EA67"/>
  <c r="CY67"/>
  <c r="CX67"/>
  <c r="CW67"/>
  <c r="CV67"/>
  <c r="CU67"/>
  <c r="CT67"/>
  <c r="CS67"/>
  <c r="CR67"/>
  <c r="CQ67"/>
  <c r="CM67"/>
  <c r="CL67"/>
  <c r="CK67"/>
  <c r="CJ67"/>
  <c r="CI67"/>
  <c r="CH67"/>
  <c r="CG67"/>
  <c r="CF67"/>
  <c r="CE67"/>
  <c r="BD67"/>
  <c r="BC67"/>
  <c r="BB67"/>
  <c r="BA67"/>
  <c r="AZ67"/>
  <c r="AY67"/>
  <c r="AX67"/>
  <c r="AW67"/>
  <c r="AV67"/>
  <c r="AU67"/>
  <c r="AT67"/>
  <c r="Q67"/>
  <c r="P67"/>
  <c r="C67"/>
  <c r="EU66"/>
  <c r="ET66"/>
  <c r="ES66"/>
  <c r="ER66"/>
  <c r="EQ66"/>
  <c r="EP66"/>
  <c r="EO66"/>
  <c r="EN66"/>
  <c r="EM66"/>
  <c r="EI66"/>
  <c r="EH66"/>
  <c r="EG66"/>
  <c r="EF66"/>
  <c r="EE66"/>
  <c r="ED66"/>
  <c r="EC66"/>
  <c r="EB66"/>
  <c r="EA66"/>
  <c r="CY66"/>
  <c r="CX66"/>
  <c r="CW66"/>
  <c r="CV66"/>
  <c r="CU66"/>
  <c r="CT66"/>
  <c r="CS66"/>
  <c r="CR66"/>
  <c r="CQ66"/>
  <c r="CM66"/>
  <c r="CL66"/>
  <c r="CK66"/>
  <c r="CJ66"/>
  <c r="CI66"/>
  <c r="CH66"/>
  <c r="CG66"/>
  <c r="CF66"/>
  <c r="CE66"/>
  <c r="BD66"/>
  <c r="BC66"/>
  <c r="BB66"/>
  <c r="BA66"/>
  <c r="AZ66"/>
  <c r="AY66"/>
  <c r="AX66"/>
  <c r="AW66"/>
  <c r="AV66"/>
  <c r="AU66"/>
  <c r="AT66"/>
  <c r="Q66"/>
  <c r="P66"/>
  <c r="C66"/>
  <c r="EU65"/>
  <c r="ET65"/>
  <c r="ES65"/>
  <c r="ER65"/>
  <c r="EQ65"/>
  <c r="EP65"/>
  <c r="EO65"/>
  <c r="EN65"/>
  <c r="EM65"/>
  <c r="EI65"/>
  <c r="EH65"/>
  <c r="EG65"/>
  <c r="EF65"/>
  <c r="EE65"/>
  <c r="ED65"/>
  <c r="EC65"/>
  <c r="EB65"/>
  <c r="EA65"/>
  <c r="CY65"/>
  <c r="CX65"/>
  <c r="CW65"/>
  <c r="CV65"/>
  <c r="CU65"/>
  <c r="CT65"/>
  <c r="CS65"/>
  <c r="CR65"/>
  <c r="CQ65"/>
  <c r="CM65"/>
  <c r="CL65"/>
  <c r="CK65"/>
  <c r="CJ65"/>
  <c r="CI65"/>
  <c r="CH65"/>
  <c r="CG65"/>
  <c r="CF65"/>
  <c r="CE65"/>
  <c r="BD65"/>
  <c r="BC65"/>
  <c r="BB65"/>
  <c r="BA65"/>
  <c r="AZ65"/>
  <c r="AY65"/>
  <c r="AX65"/>
  <c r="AW65"/>
  <c r="AV65"/>
  <c r="AU65"/>
  <c r="AT65"/>
  <c r="Q65"/>
  <c r="P65"/>
  <c r="C65"/>
  <c r="EU64"/>
  <c r="ET64"/>
  <c r="ES64"/>
  <c r="ER64"/>
  <c r="EQ64"/>
  <c r="EP64"/>
  <c r="EO64"/>
  <c r="EN64"/>
  <c r="EM64"/>
  <c r="EI64"/>
  <c r="EH64"/>
  <c r="EG64"/>
  <c r="EF64"/>
  <c r="EE64"/>
  <c r="ED64"/>
  <c r="EC64"/>
  <c r="EB64"/>
  <c r="EA64"/>
  <c r="CY64"/>
  <c r="CX64"/>
  <c r="CW64"/>
  <c r="CV64"/>
  <c r="CU64"/>
  <c r="CT64"/>
  <c r="CS64"/>
  <c r="CR64"/>
  <c r="CQ64"/>
  <c r="CM64"/>
  <c r="CL64"/>
  <c r="CK64"/>
  <c r="CJ64"/>
  <c r="CI64"/>
  <c r="CH64"/>
  <c r="CG64"/>
  <c r="CF64"/>
  <c r="CE64"/>
  <c r="BD64"/>
  <c r="BC64"/>
  <c r="BB64"/>
  <c r="BA64"/>
  <c r="AZ64"/>
  <c r="AY64"/>
  <c r="AX64"/>
  <c r="AW64"/>
  <c r="AV64"/>
  <c r="AU64"/>
  <c r="AT64"/>
  <c r="Q64"/>
  <c r="P64"/>
  <c r="C64"/>
  <c r="EU63"/>
  <c r="ET63"/>
  <c r="ES63"/>
  <c r="ER63"/>
  <c r="EQ63"/>
  <c r="EP63"/>
  <c r="EO63"/>
  <c r="EN63"/>
  <c r="EM63"/>
  <c r="EI63"/>
  <c r="EH63"/>
  <c r="EG63"/>
  <c r="EF63"/>
  <c r="EE63"/>
  <c r="ED63"/>
  <c r="EC63"/>
  <c r="EB63"/>
  <c r="EA63"/>
  <c r="CY63"/>
  <c r="CX63"/>
  <c r="CW63"/>
  <c r="CV63"/>
  <c r="CU63"/>
  <c r="CT63"/>
  <c r="CS63"/>
  <c r="CR63"/>
  <c r="CQ63"/>
  <c r="CM63"/>
  <c r="CL63"/>
  <c r="CK63"/>
  <c r="CJ63"/>
  <c r="CI63"/>
  <c r="CH63"/>
  <c r="CG63"/>
  <c r="CF63"/>
  <c r="CE63"/>
  <c r="BD63"/>
  <c r="BC63"/>
  <c r="BB63"/>
  <c r="BA63"/>
  <c r="AZ63"/>
  <c r="AY63"/>
  <c r="AX63"/>
  <c r="AW63"/>
  <c r="AV63"/>
  <c r="AU63"/>
  <c r="AT63"/>
  <c r="Q63"/>
  <c r="P63"/>
  <c r="C63"/>
  <c r="EU62"/>
  <c r="ET62"/>
  <c r="ES62"/>
  <c r="ER62"/>
  <c r="EQ62"/>
  <c r="EP62"/>
  <c r="EO62"/>
  <c r="EN62"/>
  <c r="EM62"/>
  <c r="EI62"/>
  <c r="EH62"/>
  <c r="EG62"/>
  <c r="EF62"/>
  <c r="EE62"/>
  <c r="ED62"/>
  <c r="EC62"/>
  <c r="EB62"/>
  <c r="EA62"/>
  <c r="CY62"/>
  <c r="CX62"/>
  <c r="CW62"/>
  <c r="CV62"/>
  <c r="CU62"/>
  <c r="CT62"/>
  <c r="CS62"/>
  <c r="CR62"/>
  <c r="CQ62"/>
  <c r="CM62"/>
  <c r="CL62"/>
  <c r="CK62"/>
  <c r="CJ62"/>
  <c r="CI62"/>
  <c r="CH62"/>
  <c r="CG62"/>
  <c r="CF62"/>
  <c r="CE62"/>
  <c r="BD62"/>
  <c r="BC62"/>
  <c r="BB62"/>
  <c r="BA62"/>
  <c r="AZ62"/>
  <c r="AY62"/>
  <c r="AX62"/>
  <c r="AW62"/>
  <c r="AV62"/>
  <c r="AU62"/>
  <c r="AT62"/>
  <c r="Q62"/>
  <c r="P62"/>
  <c r="C62"/>
  <c r="EU61"/>
  <c r="ET61"/>
  <c r="ES61"/>
  <c r="ER61"/>
  <c r="EQ61"/>
  <c r="EP61"/>
  <c r="EO61"/>
  <c r="EN61"/>
  <c r="EM61"/>
  <c r="EI61"/>
  <c r="EH61"/>
  <c r="EG61"/>
  <c r="EF61"/>
  <c r="EE61"/>
  <c r="ED61"/>
  <c r="EC61"/>
  <c r="EB61"/>
  <c r="EA61"/>
  <c r="CY61"/>
  <c r="CX61"/>
  <c r="CW61"/>
  <c r="CV61"/>
  <c r="CU61"/>
  <c r="CT61"/>
  <c r="CS61"/>
  <c r="CR61"/>
  <c r="CQ61"/>
  <c r="CM61"/>
  <c r="CL61"/>
  <c r="CK61"/>
  <c r="CJ61"/>
  <c r="CI61"/>
  <c r="CH61"/>
  <c r="CG61"/>
  <c r="CF61"/>
  <c r="CE61"/>
  <c r="BD61"/>
  <c r="BC61"/>
  <c r="BB61"/>
  <c r="BA61"/>
  <c r="AZ61"/>
  <c r="AY61"/>
  <c r="AX61"/>
  <c r="AW61"/>
  <c r="AV61"/>
  <c r="AU61"/>
  <c r="AT61"/>
  <c r="Q61"/>
  <c r="P61"/>
  <c r="C61"/>
  <c r="EU60"/>
  <c r="ET60"/>
  <c r="ES60"/>
  <c r="ER60"/>
  <c r="EQ60"/>
  <c r="EP60"/>
  <c r="EO60"/>
  <c r="EN60"/>
  <c r="EM60"/>
  <c r="EI60"/>
  <c r="EH60"/>
  <c r="EG60"/>
  <c r="EF60"/>
  <c r="EE60"/>
  <c r="ED60"/>
  <c r="EC60"/>
  <c r="EB60"/>
  <c r="EA60"/>
  <c r="CY60"/>
  <c r="CX60"/>
  <c r="CW60"/>
  <c r="CV60"/>
  <c r="CU60"/>
  <c r="CT60"/>
  <c r="CS60"/>
  <c r="CR60"/>
  <c r="CQ60"/>
  <c r="CM60"/>
  <c r="CL60"/>
  <c r="CK60"/>
  <c r="CJ60"/>
  <c r="CI60"/>
  <c r="CH60"/>
  <c r="CG60"/>
  <c r="CF60"/>
  <c r="CE60"/>
  <c r="BD60"/>
  <c r="BC60"/>
  <c r="BB60"/>
  <c r="BA60"/>
  <c r="AZ60"/>
  <c r="AY60"/>
  <c r="AX60"/>
  <c r="AW60"/>
  <c r="AV60"/>
  <c r="AU60"/>
  <c r="AT60"/>
  <c r="Q60"/>
  <c r="P60"/>
  <c r="C60"/>
  <c r="EU59"/>
  <c r="ET59"/>
  <c r="ES59"/>
  <c r="ER59"/>
  <c r="EQ59"/>
  <c r="EP59"/>
  <c r="EO59"/>
  <c r="EN59"/>
  <c r="EM59"/>
  <c r="EI59"/>
  <c r="EH59"/>
  <c r="EG59"/>
  <c r="EF59"/>
  <c r="EE59"/>
  <c r="ED59"/>
  <c r="EC59"/>
  <c r="EB59"/>
  <c r="EA59"/>
  <c r="CY59"/>
  <c r="CX59"/>
  <c r="CW59"/>
  <c r="CV59"/>
  <c r="CU59"/>
  <c r="CT59"/>
  <c r="CS59"/>
  <c r="CR59"/>
  <c r="CQ59"/>
  <c r="CM59"/>
  <c r="CL59"/>
  <c r="CK59"/>
  <c r="CJ59"/>
  <c r="CI59"/>
  <c r="CH59"/>
  <c r="CG59"/>
  <c r="CF59"/>
  <c r="CE59"/>
  <c r="BD59"/>
  <c r="BC59"/>
  <c r="BB59"/>
  <c r="BA59"/>
  <c r="AZ59"/>
  <c r="AY59"/>
  <c r="AX59"/>
  <c r="AW59"/>
  <c r="AV59"/>
  <c r="AU59"/>
  <c r="AT59"/>
  <c r="Q59"/>
  <c r="P59"/>
  <c r="C59"/>
  <c r="EU58"/>
  <c r="ET58"/>
  <c r="ES58"/>
  <c r="ER58"/>
  <c r="EQ58"/>
  <c r="EP58"/>
  <c r="EO58"/>
  <c r="EN58"/>
  <c r="EM58"/>
  <c r="EI58"/>
  <c r="EH58"/>
  <c r="EG58"/>
  <c r="EF58"/>
  <c r="EE58"/>
  <c r="ED58"/>
  <c r="EC58"/>
  <c r="EB58"/>
  <c r="EA58"/>
  <c r="CY58"/>
  <c r="CX58"/>
  <c r="CW58"/>
  <c r="CV58"/>
  <c r="CU58"/>
  <c r="CT58"/>
  <c r="CS58"/>
  <c r="CR58"/>
  <c r="CQ58"/>
  <c r="CM58"/>
  <c r="CL58"/>
  <c r="CK58"/>
  <c r="CJ58"/>
  <c r="CI58"/>
  <c r="CH58"/>
  <c r="CG58"/>
  <c r="CF58"/>
  <c r="CE58"/>
  <c r="BD58"/>
  <c r="BC58"/>
  <c r="BB58"/>
  <c r="BA58"/>
  <c r="AZ58"/>
  <c r="AY58"/>
  <c r="AX58"/>
  <c r="AW58"/>
  <c r="AV58"/>
  <c r="AU58"/>
  <c r="AT58"/>
  <c r="Q58"/>
  <c r="P58"/>
  <c r="C58"/>
  <c r="EU57"/>
  <c r="ET57"/>
  <c r="ES57"/>
  <c r="ER57"/>
  <c r="EQ57"/>
  <c r="EP57"/>
  <c r="EO57"/>
  <c r="EN57"/>
  <c r="EM57"/>
  <c r="EI57"/>
  <c r="EH57"/>
  <c r="EG57"/>
  <c r="EF57"/>
  <c r="EE57"/>
  <c r="ED57"/>
  <c r="EC57"/>
  <c r="EB57"/>
  <c r="EA57"/>
  <c r="CY57"/>
  <c r="CX57"/>
  <c r="CW57"/>
  <c r="CV57"/>
  <c r="CU57"/>
  <c r="CT57"/>
  <c r="CS57"/>
  <c r="CR57"/>
  <c r="CQ57"/>
  <c r="CM57"/>
  <c r="CL57"/>
  <c r="CK57"/>
  <c r="CJ57"/>
  <c r="CI57"/>
  <c r="CH57"/>
  <c r="CG57"/>
  <c r="CF57"/>
  <c r="CE57"/>
  <c r="BD57"/>
  <c r="BC57"/>
  <c r="BB57"/>
  <c r="BA57"/>
  <c r="AZ57"/>
  <c r="AY57"/>
  <c r="AX57"/>
  <c r="AW57"/>
  <c r="AV57"/>
  <c r="AU57"/>
  <c r="AT57"/>
  <c r="Q57"/>
  <c r="P57"/>
  <c r="C57"/>
  <c r="EU56"/>
  <c r="ET56"/>
  <c r="ES56"/>
  <c r="ER56"/>
  <c r="EQ56"/>
  <c r="EP56"/>
  <c r="EO56"/>
  <c r="EN56"/>
  <c r="EM56"/>
  <c r="EI56"/>
  <c r="EH56"/>
  <c r="EG56"/>
  <c r="EF56"/>
  <c r="EE56"/>
  <c r="ED56"/>
  <c r="EC56"/>
  <c r="EB56"/>
  <c r="EA56"/>
  <c r="CY56"/>
  <c r="CX56"/>
  <c r="CW56"/>
  <c r="CV56"/>
  <c r="CU56"/>
  <c r="CT56"/>
  <c r="CS56"/>
  <c r="CR56"/>
  <c r="CQ56"/>
  <c r="CM56"/>
  <c r="CL56"/>
  <c r="CK56"/>
  <c r="CJ56"/>
  <c r="CI56"/>
  <c r="CH56"/>
  <c r="CG56"/>
  <c r="CF56"/>
  <c r="CE56"/>
  <c r="BD56"/>
  <c r="BC56"/>
  <c r="BB56"/>
  <c r="BA56"/>
  <c r="AZ56"/>
  <c r="AY56"/>
  <c r="AX56"/>
  <c r="AW56"/>
  <c r="AV56"/>
  <c r="AU56"/>
  <c r="AT56"/>
  <c r="Q56"/>
  <c r="P56"/>
  <c r="C56"/>
  <c r="EU55"/>
  <c r="ET55"/>
  <c r="ES55"/>
  <c r="ER55"/>
  <c r="EQ55"/>
  <c r="EP55"/>
  <c r="EO55"/>
  <c r="EN55"/>
  <c r="EM55"/>
  <c r="EI55"/>
  <c r="EH55"/>
  <c r="EG55"/>
  <c r="EF55"/>
  <c r="EE55"/>
  <c r="ED55"/>
  <c r="EC55"/>
  <c r="EB55"/>
  <c r="EA55"/>
  <c r="CY55"/>
  <c r="CX55"/>
  <c r="CW55"/>
  <c r="CV55"/>
  <c r="CU55"/>
  <c r="CT55"/>
  <c r="CS55"/>
  <c r="CR55"/>
  <c r="CQ55"/>
  <c r="CM55"/>
  <c r="CL55"/>
  <c r="CK55"/>
  <c r="CJ55"/>
  <c r="CI55"/>
  <c r="CH55"/>
  <c r="CG55"/>
  <c r="CF55"/>
  <c r="CE55"/>
  <c r="BD55"/>
  <c r="BC55"/>
  <c r="BB55"/>
  <c r="BA55"/>
  <c r="AZ55"/>
  <c r="AY55"/>
  <c r="AX55"/>
  <c r="AW55"/>
  <c r="AV55"/>
  <c r="AU55"/>
  <c r="AT55"/>
  <c r="Q55"/>
  <c r="P55"/>
  <c r="C55"/>
  <c r="EU54"/>
  <c r="ET54"/>
  <c r="ES54"/>
  <c r="ER54"/>
  <c r="EQ54"/>
  <c r="EP54"/>
  <c r="EO54"/>
  <c r="EN54"/>
  <c r="EM54"/>
  <c r="EI54"/>
  <c r="EH54"/>
  <c r="EG54"/>
  <c r="EF54"/>
  <c r="EE54"/>
  <c r="ED54"/>
  <c r="EC54"/>
  <c r="EB54"/>
  <c r="EA54"/>
  <c r="CY54"/>
  <c r="CX54"/>
  <c r="CW54"/>
  <c r="CV54"/>
  <c r="CU54"/>
  <c r="CT54"/>
  <c r="CS54"/>
  <c r="CR54"/>
  <c r="CQ54"/>
  <c r="CM54"/>
  <c r="CL54"/>
  <c r="CK54"/>
  <c r="CJ54"/>
  <c r="CI54"/>
  <c r="CH54"/>
  <c r="CG54"/>
  <c r="CF54"/>
  <c r="CE54"/>
  <c r="BD54"/>
  <c r="BC54"/>
  <c r="BB54"/>
  <c r="BA54"/>
  <c r="AZ54"/>
  <c r="AY54"/>
  <c r="AX54"/>
  <c r="AW54"/>
  <c r="AV54"/>
  <c r="AU54"/>
  <c r="AT54"/>
  <c r="Q54"/>
  <c r="P54"/>
  <c r="C54"/>
  <c r="EU53"/>
  <c r="ET53"/>
  <c r="ES53"/>
  <c r="ER53"/>
  <c r="EQ53"/>
  <c r="EP53"/>
  <c r="EO53"/>
  <c r="EN53"/>
  <c r="EM53"/>
  <c r="EI53"/>
  <c r="EH53"/>
  <c r="EG53"/>
  <c r="EF53"/>
  <c r="EE53"/>
  <c r="ED53"/>
  <c r="EC53"/>
  <c r="EB53"/>
  <c r="EA53"/>
  <c r="CY53"/>
  <c r="CX53"/>
  <c r="CW53"/>
  <c r="CV53"/>
  <c r="CU53"/>
  <c r="CT53"/>
  <c r="CS53"/>
  <c r="CR53"/>
  <c r="CQ53"/>
  <c r="CM53"/>
  <c r="CL53"/>
  <c r="CK53"/>
  <c r="CJ53"/>
  <c r="CI53"/>
  <c r="CH53"/>
  <c r="CG53"/>
  <c r="CF53"/>
  <c r="CE53"/>
  <c r="BD53"/>
  <c r="BC53"/>
  <c r="BB53"/>
  <c r="BA53"/>
  <c r="AZ53"/>
  <c r="AY53"/>
  <c r="AX53"/>
  <c r="AW53"/>
  <c r="AV53"/>
  <c r="AU53"/>
  <c r="AT53"/>
  <c r="Q53"/>
  <c r="P53"/>
  <c r="C53"/>
  <c r="EU52"/>
  <c r="ET52"/>
  <c r="ES52"/>
  <c r="ER52"/>
  <c r="EQ52"/>
  <c r="EP52"/>
  <c r="EO52"/>
  <c r="EN52"/>
  <c r="EM52"/>
  <c r="EI52"/>
  <c r="EH52"/>
  <c r="EG52"/>
  <c r="EF52"/>
  <c r="EE52"/>
  <c r="ED52"/>
  <c r="EC52"/>
  <c r="EB52"/>
  <c r="EA52"/>
  <c r="CY52"/>
  <c r="CX52"/>
  <c r="CW52"/>
  <c r="CV52"/>
  <c r="CU52"/>
  <c r="CT52"/>
  <c r="CS52"/>
  <c r="CR52"/>
  <c r="CQ52"/>
  <c r="CM52"/>
  <c r="CL52"/>
  <c r="CK52"/>
  <c r="CJ52"/>
  <c r="CI52"/>
  <c r="CH52"/>
  <c r="CG52"/>
  <c r="CF52"/>
  <c r="CE52"/>
  <c r="BD52"/>
  <c r="BC52"/>
  <c r="BB52"/>
  <c r="BA52"/>
  <c r="AZ52"/>
  <c r="AY52"/>
  <c r="AX52"/>
  <c r="AW52"/>
  <c r="AV52"/>
  <c r="AU52"/>
  <c r="AT52"/>
  <c r="Q52"/>
  <c r="P52"/>
  <c r="C52"/>
  <c r="EU51"/>
  <c r="ET51"/>
  <c r="ES51"/>
  <c r="ER51"/>
  <c r="EQ51"/>
  <c r="EP51"/>
  <c r="EO51"/>
  <c r="EN51"/>
  <c r="EM51"/>
  <c r="EI51"/>
  <c r="EH51"/>
  <c r="EG51"/>
  <c r="EF51"/>
  <c r="EE51"/>
  <c r="ED51"/>
  <c r="EC51"/>
  <c r="EB51"/>
  <c r="EA51"/>
  <c r="CY51"/>
  <c r="CX51"/>
  <c r="CW51"/>
  <c r="CV51"/>
  <c r="CU51"/>
  <c r="CT51"/>
  <c r="CS51"/>
  <c r="CR51"/>
  <c r="CQ51"/>
  <c r="CM51"/>
  <c r="CL51"/>
  <c r="CK51"/>
  <c r="CJ51"/>
  <c r="CI51"/>
  <c r="CH51"/>
  <c r="CG51"/>
  <c r="CF51"/>
  <c r="CE51"/>
  <c r="BD51"/>
  <c r="BC51"/>
  <c r="BB51"/>
  <c r="BA51"/>
  <c r="AZ51"/>
  <c r="AY51"/>
  <c r="AX51"/>
  <c r="AW51"/>
  <c r="AV51"/>
  <c r="AU51"/>
  <c r="AT51"/>
  <c r="Q51"/>
  <c r="P51"/>
  <c r="C51"/>
  <c r="EU50"/>
  <c r="ET50"/>
  <c r="ES50"/>
  <c r="ER50"/>
  <c r="EQ50"/>
  <c r="EP50"/>
  <c r="EO50"/>
  <c r="EN50"/>
  <c r="EM50"/>
  <c r="EI50"/>
  <c r="EH50"/>
  <c r="EG50"/>
  <c r="EF50"/>
  <c r="EE50"/>
  <c r="ED50"/>
  <c r="EC50"/>
  <c r="EB50"/>
  <c r="EA50"/>
  <c r="CY50"/>
  <c r="CX50"/>
  <c r="CW50"/>
  <c r="CV50"/>
  <c r="CU50"/>
  <c r="CT50"/>
  <c r="CS50"/>
  <c r="CR50"/>
  <c r="CQ50"/>
  <c r="CM50"/>
  <c r="CL50"/>
  <c r="CK50"/>
  <c r="CJ50"/>
  <c r="CI50"/>
  <c r="CH50"/>
  <c r="CG50"/>
  <c r="CF50"/>
  <c r="CE50"/>
  <c r="BD50"/>
  <c r="BC50"/>
  <c r="BB50"/>
  <c r="BA50"/>
  <c r="AZ50"/>
  <c r="AY50"/>
  <c r="AX50"/>
  <c r="AW50"/>
  <c r="AV50"/>
  <c r="AU50"/>
  <c r="AT50"/>
  <c r="Q50"/>
  <c r="P50"/>
  <c r="C50"/>
  <c r="EU49"/>
  <c r="ET49"/>
  <c r="ES49"/>
  <c r="ER49"/>
  <c r="EQ49"/>
  <c r="EP49"/>
  <c r="EO49"/>
  <c r="EN49"/>
  <c r="EM49"/>
  <c r="EI49"/>
  <c r="EH49"/>
  <c r="EG49"/>
  <c r="EF49"/>
  <c r="EE49"/>
  <c r="ED49"/>
  <c r="EC49"/>
  <c r="EB49"/>
  <c r="EA49"/>
  <c r="CY49"/>
  <c r="CX49"/>
  <c r="CW49"/>
  <c r="CV49"/>
  <c r="CU49"/>
  <c r="CT49"/>
  <c r="CS49"/>
  <c r="CR49"/>
  <c r="CQ49"/>
  <c r="CM49"/>
  <c r="CL49"/>
  <c r="CK49"/>
  <c r="CJ49"/>
  <c r="CI49"/>
  <c r="CH49"/>
  <c r="CG49"/>
  <c r="CF49"/>
  <c r="CE49"/>
  <c r="BD49"/>
  <c r="BC49"/>
  <c r="BB49"/>
  <c r="BA49"/>
  <c r="AZ49"/>
  <c r="AY49"/>
  <c r="AX49"/>
  <c r="AW49"/>
  <c r="AV49"/>
  <c r="AU49"/>
  <c r="AT49"/>
  <c r="Q49"/>
  <c r="P49"/>
  <c r="C49"/>
  <c r="EU48"/>
  <c r="ET48"/>
  <c r="ES48"/>
  <c r="ER48"/>
  <c r="EQ48"/>
  <c r="EP48"/>
  <c r="EO48"/>
  <c r="EN48"/>
  <c r="EM48"/>
  <c r="EI48"/>
  <c r="EH48"/>
  <c r="EG48"/>
  <c r="EF48"/>
  <c r="EE48"/>
  <c r="ED48"/>
  <c r="EC48"/>
  <c r="EB48"/>
  <c r="EA48"/>
  <c r="CY48"/>
  <c r="CX48"/>
  <c r="CW48"/>
  <c r="CV48"/>
  <c r="CU48"/>
  <c r="CT48"/>
  <c r="CS48"/>
  <c r="CR48"/>
  <c r="CQ48"/>
  <c r="CM48"/>
  <c r="CL48"/>
  <c r="CK48"/>
  <c r="CJ48"/>
  <c r="CI48"/>
  <c r="CH48"/>
  <c r="CG48"/>
  <c r="CF48"/>
  <c r="CE48"/>
  <c r="BD48"/>
  <c r="BC48"/>
  <c r="BB48"/>
  <c r="BA48"/>
  <c r="AZ48"/>
  <c r="AY48"/>
  <c r="AX48"/>
  <c r="AW48"/>
  <c r="AV48"/>
  <c r="AU48"/>
  <c r="AT48"/>
  <c r="Q48"/>
  <c r="P48"/>
  <c r="C48"/>
  <c r="EU47"/>
  <c r="ET47"/>
  <c r="ES47"/>
  <c r="ER47"/>
  <c r="EQ47"/>
  <c r="EP47"/>
  <c r="EO47"/>
  <c r="EN47"/>
  <c r="EM47"/>
  <c r="EI47"/>
  <c r="EH47"/>
  <c r="EG47"/>
  <c r="EF47"/>
  <c r="EE47"/>
  <c r="ED47"/>
  <c r="EC47"/>
  <c r="EB47"/>
  <c r="EA47"/>
  <c r="CY47"/>
  <c r="CX47"/>
  <c r="CW47"/>
  <c r="CV47"/>
  <c r="CU47"/>
  <c r="CT47"/>
  <c r="CS47"/>
  <c r="CR47"/>
  <c r="CQ47"/>
  <c r="CM47"/>
  <c r="CL47"/>
  <c r="CK47"/>
  <c r="CJ47"/>
  <c r="CI47"/>
  <c r="CH47"/>
  <c r="CG47"/>
  <c r="CF47"/>
  <c r="CE47"/>
  <c r="BD47"/>
  <c r="BC47"/>
  <c r="BB47"/>
  <c r="BA47"/>
  <c r="AZ47"/>
  <c r="AY47"/>
  <c r="AX47"/>
  <c r="AW47"/>
  <c r="AV47"/>
  <c r="AU47"/>
  <c r="AT47"/>
  <c r="Q47"/>
  <c r="P47"/>
  <c r="C47"/>
  <c r="EU46"/>
  <c r="ET46"/>
  <c r="ES46"/>
  <c r="ER46"/>
  <c r="EQ46"/>
  <c r="EP46"/>
  <c r="EO46"/>
  <c r="EN46"/>
  <c r="EM46"/>
  <c r="EI46"/>
  <c r="EH46"/>
  <c r="EG46"/>
  <c r="EF46"/>
  <c r="EE46"/>
  <c r="ED46"/>
  <c r="EC46"/>
  <c r="EB46"/>
  <c r="EA46"/>
  <c r="CY46"/>
  <c r="CX46"/>
  <c r="CW46"/>
  <c r="CV46"/>
  <c r="CU46"/>
  <c r="CT46"/>
  <c r="CS46"/>
  <c r="CR46"/>
  <c r="CQ46"/>
  <c r="CM46"/>
  <c r="CL46"/>
  <c r="CK46"/>
  <c r="CJ46"/>
  <c r="CI46"/>
  <c r="CH46"/>
  <c r="CG46"/>
  <c r="CF46"/>
  <c r="CE46"/>
  <c r="BD46"/>
  <c r="BC46"/>
  <c r="BB46"/>
  <c r="BA46"/>
  <c r="AZ46"/>
  <c r="AY46"/>
  <c r="AX46"/>
  <c r="AW46"/>
  <c r="AV46"/>
  <c r="AU46"/>
  <c r="AT46"/>
  <c r="Q46"/>
  <c r="P46"/>
  <c r="C46"/>
  <c r="EU45"/>
  <c r="ET45"/>
  <c r="ES45"/>
  <c r="ER45"/>
  <c r="EQ45"/>
  <c r="EP45"/>
  <c r="EO45"/>
  <c r="EN45"/>
  <c r="EM45"/>
  <c r="EI45"/>
  <c r="EH45"/>
  <c r="EG45"/>
  <c r="EF45"/>
  <c r="EE45"/>
  <c r="ED45"/>
  <c r="EC45"/>
  <c r="EB45"/>
  <c r="EA45"/>
  <c r="CY45"/>
  <c r="CX45"/>
  <c r="CW45"/>
  <c r="CV45"/>
  <c r="CU45"/>
  <c r="CT45"/>
  <c r="CS45"/>
  <c r="CR45"/>
  <c r="CQ45"/>
  <c r="CM45"/>
  <c r="CL45"/>
  <c r="CK45"/>
  <c r="CJ45"/>
  <c r="CI45"/>
  <c r="CH45"/>
  <c r="CG45"/>
  <c r="CF45"/>
  <c r="CE45"/>
  <c r="BD45"/>
  <c r="BC45"/>
  <c r="BB45"/>
  <c r="BA45"/>
  <c r="AZ45"/>
  <c r="AY45"/>
  <c r="AX45"/>
  <c r="AW45"/>
  <c r="AV45"/>
  <c r="AU45"/>
  <c r="AT45"/>
  <c r="Q45"/>
  <c r="P45"/>
  <c r="C45"/>
  <c r="EU44"/>
  <c r="ET44"/>
  <c r="ES44"/>
  <c r="ER44"/>
  <c r="EQ44"/>
  <c r="EP44"/>
  <c r="EO44"/>
  <c r="EN44"/>
  <c r="EM44"/>
  <c r="EI44"/>
  <c r="EH44"/>
  <c r="EG44"/>
  <c r="EF44"/>
  <c r="EE44"/>
  <c r="ED44"/>
  <c r="EC44"/>
  <c r="EB44"/>
  <c r="EA44"/>
  <c r="CY44"/>
  <c r="CX44"/>
  <c r="CW44"/>
  <c r="CV44"/>
  <c r="CU44"/>
  <c r="CT44"/>
  <c r="CS44"/>
  <c r="CR44"/>
  <c r="CQ44"/>
  <c r="CM44"/>
  <c r="CL44"/>
  <c r="CK44"/>
  <c r="CJ44"/>
  <c r="CI44"/>
  <c r="CH44"/>
  <c r="CG44"/>
  <c r="CF44"/>
  <c r="CE44"/>
  <c r="BD44"/>
  <c r="BC44"/>
  <c r="BB44"/>
  <c r="BA44"/>
  <c r="AZ44"/>
  <c r="AY44"/>
  <c r="AX44"/>
  <c r="AW44"/>
  <c r="AV44"/>
  <c r="AU44"/>
  <c r="AT44"/>
  <c r="Q44"/>
  <c r="P44"/>
  <c r="C44"/>
  <c r="EU43"/>
  <c r="ET43"/>
  <c r="ES43"/>
  <c r="ER43"/>
  <c r="EQ43"/>
  <c r="EP43"/>
  <c r="EO43"/>
  <c r="EN43"/>
  <c r="EM43"/>
  <c r="EI43"/>
  <c r="EH43"/>
  <c r="EG43"/>
  <c r="EF43"/>
  <c r="EE43"/>
  <c r="ED43"/>
  <c r="EC43"/>
  <c r="EB43"/>
  <c r="EA43"/>
  <c r="CY43"/>
  <c r="CX43"/>
  <c r="CW43"/>
  <c r="CV43"/>
  <c r="CU43"/>
  <c r="CT43"/>
  <c r="CS43"/>
  <c r="CR43"/>
  <c r="CQ43"/>
  <c r="CM43"/>
  <c r="CL43"/>
  <c r="CK43"/>
  <c r="CJ43"/>
  <c r="CI43"/>
  <c r="CH43"/>
  <c r="CG43"/>
  <c r="CF43"/>
  <c r="CE43"/>
  <c r="BD43"/>
  <c r="BC43"/>
  <c r="BB43"/>
  <c r="BA43"/>
  <c r="AZ43"/>
  <c r="AY43"/>
  <c r="AX43"/>
  <c r="AW43"/>
  <c r="AV43"/>
  <c r="AU43"/>
  <c r="AT43"/>
  <c r="Q43"/>
  <c r="P43"/>
  <c r="C43"/>
  <c r="EU42"/>
  <c r="ET42"/>
  <c r="ES42"/>
  <c r="ER42"/>
  <c r="EQ42"/>
  <c r="EP42"/>
  <c r="EO42"/>
  <c r="EN42"/>
  <c r="EM42"/>
  <c r="EI42"/>
  <c r="EH42"/>
  <c r="EG42"/>
  <c r="EF42"/>
  <c r="EE42"/>
  <c r="ED42"/>
  <c r="EC42"/>
  <c r="EB42"/>
  <c r="EA42"/>
  <c r="CY42"/>
  <c r="CX42"/>
  <c r="CW42"/>
  <c r="CV42"/>
  <c r="CU42"/>
  <c r="CT42"/>
  <c r="CS42"/>
  <c r="CR42"/>
  <c r="CQ42"/>
  <c r="CM42"/>
  <c r="CL42"/>
  <c r="CK42"/>
  <c r="CJ42"/>
  <c r="CI42"/>
  <c r="CH42"/>
  <c r="CG42"/>
  <c r="CF42"/>
  <c r="CE42"/>
  <c r="BD42"/>
  <c r="BC42"/>
  <c r="BB42"/>
  <c r="BA42"/>
  <c r="AZ42"/>
  <c r="AY42"/>
  <c r="AX42"/>
  <c r="AW42"/>
  <c r="AV42"/>
  <c r="AU42"/>
  <c r="AT42"/>
  <c r="Q42"/>
  <c r="P42"/>
  <c r="C42"/>
  <c r="EU41"/>
  <c r="ET41"/>
  <c r="ES41"/>
  <c r="ER41"/>
  <c r="EQ41"/>
  <c r="EP41"/>
  <c r="EO41"/>
  <c r="EN41"/>
  <c r="EM41"/>
  <c r="EI41"/>
  <c r="EH41"/>
  <c r="EG41"/>
  <c r="EF41"/>
  <c r="EE41"/>
  <c r="ED41"/>
  <c r="EC41"/>
  <c r="EB41"/>
  <c r="EA41"/>
  <c r="CY41"/>
  <c r="CX41"/>
  <c r="CW41"/>
  <c r="CV41"/>
  <c r="CU41"/>
  <c r="CT41"/>
  <c r="CS41"/>
  <c r="CR41"/>
  <c r="CQ41"/>
  <c r="CM41"/>
  <c r="CL41"/>
  <c r="CK41"/>
  <c r="CJ41"/>
  <c r="CI41"/>
  <c r="CH41"/>
  <c r="CG41"/>
  <c r="CF41"/>
  <c r="CE41"/>
  <c r="BD41"/>
  <c r="BC41"/>
  <c r="BB41"/>
  <c r="BA41"/>
  <c r="AZ41"/>
  <c r="AY41"/>
  <c r="AX41"/>
  <c r="AW41"/>
  <c r="AV41"/>
  <c r="AU41"/>
  <c r="AT41"/>
  <c r="Q41"/>
  <c r="P41"/>
  <c r="C41"/>
  <c r="EU40"/>
  <c r="ET40"/>
  <c r="ES40"/>
  <c r="ER40"/>
  <c r="EQ40"/>
  <c r="EP40"/>
  <c r="EO40"/>
  <c r="EN40"/>
  <c r="EM40"/>
  <c r="EI40"/>
  <c r="EH40"/>
  <c r="EG40"/>
  <c r="EF40"/>
  <c r="EE40"/>
  <c r="ED40"/>
  <c r="EC40"/>
  <c r="EB40"/>
  <c r="EA40"/>
  <c r="CY40"/>
  <c r="CX40"/>
  <c r="CW40"/>
  <c r="CV40"/>
  <c r="CU40"/>
  <c r="CT40"/>
  <c r="CS40"/>
  <c r="CR40"/>
  <c r="CQ40"/>
  <c r="CM40"/>
  <c r="CL40"/>
  <c r="CK40"/>
  <c r="CJ40"/>
  <c r="CI40"/>
  <c r="CH40"/>
  <c r="CG40"/>
  <c r="CF40"/>
  <c r="CE40"/>
  <c r="BD40"/>
  <c r="BC40"/>
  <c r="BB40"/>
  <c r="BA40"/>
  <c r="AZ40"/>
  <c r="AY40"/>
  <c r="AX40"/>
  <c r="AW40"/>
  <c r="AV40"/>
  <c r="AU40"/>
  <c r="AT40"/>
  <c r="Q40"/>
  <c r="P40"/>
  <c r="C40"/>
  <c r="EU39"/>
  <c r="ET39"/>
  <c r="ES39"/>
  <c r="ER39"/>
  <c r="EQ39"/>
  <c r="EP39"/>
  <c r="EO39"/>
  <c r="EN39"/>
  <c r="EM39"/>
  <c r="EI39"/>
  <c r="EH39"/>
  <c r="EG39"/>
  <c r="EF39"/>
  <c r="EE39"/>
  <c r="ED39"/>
  <c r="EC39"/>
  <c r="EB39"/>
  <c r="EA39"/>
  <c r="CY39"/>
  <c r="CX39"/>
  <c r="CW39"/>
  <c r="CV39"/>
  <c r="CU39"/>
  <c r="CT39"/>
  <c r="CS39"/>
  <c r="CR39"/>
  <c r="CQ39"/>
  <c r="CM39"/>
  <c r="CL39"/>
  <c r="CK39"/>
  <c r="CJ39"/>
  <c r="CI39"/>
  <c r="CH39"/>
  <c r="CG39"/>
  <c r="CF39"/>
  <c r="CE39"/>
  <c r="BD39"/>
  <c r="BC39"/>
  <c r="BB39"/>
  <c r="BA39"/>
  <c r="AZ39"/>
  <c r="AY39"/>
  <c r="AX39"/>
  <c r="AW39"/>
  <c r="AV39"/>
  <c r="AU39"/>
  <c r="AT39"/>
  <c r="Q39"/>
  <c r="P39"/>
  <c r="C39"/>
  <c r="EU38"/>
  <c r="ET38"/>
  <c r="ES38"/>
  <c r="ER38"/>
  <c r="EQ38"/>
  <c r="EP38"/>
  <c r="EO38"/>
  <c r="EN38"/>
  <c r="EM38"/>
  <c r="EI38"/>
  <c r="EH38"/>
  <c r="EG38"/>
  <c r="EF38"/>
  <c r="EE38"/>
  <c r="ED38"/>
  <c r="EC38"/>
  <c r="EB38"/>
  <c r="EA38"/>
  <c r="CY38"/>
  <c r="CX38"/>
  <c r="CW38"/>
  <c r="CV38"/>
  <c r="CU38"/>
  <c r="CT38"/>
  <c r="CS38"/>
  <c r="CR38"/>
  <c r="CQ38"/>
  <c r="CM38"/>
  <c r="CL38"/>
  <c r="CK38"/>
  <c r="CJ38"/>
  <c r="CI38"/>
  <c r="CH38"/>
  <c r="CG38"/>
  <c r="CF38"/>
  <c r="CE38"/>
  <c r="BD38"/>
  <c r="BC38"/>
  <c r="BB38"/>
  <c r="BA38"/>
  <c r="AZ38"/>
  <c r="AY38"/>
  <c r="AX38"/>
  <c r="AW38"/>
  <c r="AV38"/>
  <c r="AU38"/>
  <c r="AT38"/>
  <c r="Q38"/>
  <c r="P38"/>
  <c r="C38"/>
  <c r="EU37"/>
  <c r="ET37"/>
  <c r="ES37"/>
  <c r="ER37"/>
  <c r="EQ37"/>
  <c r="EP37"/>
  <c r="EO37"/>
  <c r="EN37"/>
  <c r="EM37"/>
  <c r="EI37"/>
  <c r="EH37"/>
  <c r="EG37"/>
  <c r="EF37"/>
  <c r="EE37"/>
  <c r="ED37"/>
  <c r="EC37"/>
  <c r="EB37"/>
  <c r="EA37"/>
  <c r="CY37"/>
  <c r="CX37"/>
  <c r="CW37"/>
  <c r="CV37"/>
  <c r="CU37"/>
  <c r="CT37"/>
  <c r="CS37"/>
  <c r="CR37"/>
  <c r="CQ37"/>
  <c r="CM37"/>
  <c r="CL37"/>
  <c r="CK37"/>
  <c r="CJ37"/>
  <c r="CI37"/>
  <c r="CH37"/>
  <c r="CG37"/>
  <c r="CF37"/>
  <c r="CE37"/>
  <c r="BD37"/>
  <c r="BC37"/>
  <c r="BB37"/>
  <c r="BA37"/>
  <c r="AZ37"/>
  <c r="AY37"/>
  <c r="AX37"/>
  <c r="AW37"/>
  <c r="AV37"/>
  <c r="AU37"/>
  <c r="AT37"/>
  <c r="Q37"/>
  <c r="P37"/>
  <c r="C37"/>
  <c r="EU36"/>
  <c r="ET36"/>
  <c r="ES36"/>
  <c r="ER36"/>
  <c r="EQ36"/>
  <c r="EP36"/>
  <c r="EO36"/>
  <c r="EN36"/>
  <c r="EM36"/>
  <c r="EI36"/>
  <c r="EH36"/>
  <c r="EG36"/>
  <c r="EF36"/>
  <c r="EE36"/>
  <c r="ED36"/>
  <c r="EC36"/>
  <c r="EB36"/>
  <c r="EA36"/>
  <c r="CY36"/>
  <c r="CX36"/>
  <c r="CW36"/>
  <c r="CV36"/>
  <c r="CU36"/>
  <c r="CT36"/>
  <c r="CS36"/>
  <c r="CR36"/>
  <c r="CQ36"/>
  <c r="CM36"/>
  <c r="CL36"/>
  <c r="CK36"/>
  <c r="CJ36"/>
  <c r="CI36"/>
  <c r="CH36"/>
  <c r="CG36"/>
  <c r="CF36"/>
  <c r="CE36"/>
  <c r="BD36"/>
  <c r="BC36"/>
  <c r="BB36"/>
  <c r="BA36"/>
  <c r="AZ36"/>
  <c r="AY36"/>
  <c r="AX36"/>
  <c r="AW36"/>
  <c r="AV36"/>
  <c r="AU36"/>
  <c r="AT36"/>
  <c r="AF36"/>
  <c r="Q36"/>
  <c r="P36"/>
  <c r="C36"/>
  <c r="AQ33"/>
  <c r="BD24" s="1"/>
  <c r="BD4" s="1"/>
  <c r="AP33"/>
  <c r="BC24" s="1"/>
  <c r="BC4" s="1"/>
  <c r="AO33"/>
  <c r="BB24" s="1"/>
  <c r="BB4" s="1"/>
  <c r="AN33"/>
  <c r="BA24" s="1"/>
  <c r="BA4" s="1"/>
  <c r="AM33"/>
  <c r="AZ24" s="1"/>
  <c r="AZ4" s="1"/>
  <c r="AL33"/>
  <c r="AY24" s="1"/>
  <c r="AK33"/>
  <c r="AX24" s="1"/>
  <c r="AX4" s="1"/>
  <c r="AJ33"/>
  <c r="AW24" s="1"/>
  <c r="AW4" s="1"/>
  <c r="AI33"/>
  <c r="AV24" s="1"/>
  <c r="AV4" s="1"/>
  <c r="AH33"/>
  <c r="AU24" s="1"/>
  <c r="AG33"/>
  <c r="AE33"/>
  <c r="BD25" s="1"/>
  <c r="BD5" s="1"/>
  <c r="AD33"/>
  <c r="BC25" s="1"/>
  <c r="BC5" s="1"/>
  <c r="AC33"/>
  <c r="BB25" s="1"/>
  <c r="BB5" s="1"/>
  <c r="AB33"/>
  <c r="BA25" s="1"/>
  <c r="BA5" s="1"/>
  <c r="AA33"/>
  <c r="AZ25" s="1"/>
  <c r="AZ5" s="1"/>
  <c r="Z33"/>
  <c r="AY25" s="1"/>
  <c r="AY5" s="1"/>
  <c r="Y33"/>
  <c r="AX25" s="1"/>
  <c r="X33"/>
  <c r="AW25" s="1"/>
  <c r="AW5" s="1"/>
  <c r="W33"/>
  <c r="AV25" s="1"/>
  <c r="AV5" s="1"/>
  <c r="V33"/>
  <c r="AU25" s="1"/>
  <c r="U33"/>
  <c r="D33"/>
  <c r="BD32"/>
  <c r="BC32"/>
  <c r="BN93" s="1"/>
  <c r="DV93" s="1"/>
  <c r="BB32"/>
  <c r="BB2" s="1"/>
  <c r="BA32"/>
  <c r="AZ32"/>
  <c r="AZ2" s="1"/>
  <c r="AY32"/>
  <c r="AY2" s="1"/>
  <c r="AX32"/>
  <c r="AW32"/>
  <c r="AW2" s="1"/>
  <c r="AV32"/>
  <c r="AU32"/>
  <c r="L31" s="1"/>
  <c r="K31"/>
  <c r="J31"/>
  <c r="BD30"/>
  <c r="BC30"/>
  <c r="BB30"/>
  <c r="BA30"/>
  <c r="AZ30"/>
  <c r="AY30"/>
  <c r="AX30"/>
  <c r="AW30"/>
  <c r="AV30"/>
  <c r="AU30"/>
  <c r="AQ30"/>
  <c r="AP30"/>
  <c r="AO30"/>
  <c r="AN30"/>
  <c r="AM30"/>
  <c r="AL30"/>
  <c r="AK30"/>
  <c r="AJ30"/>
  <c r="AI30"/>
  <c r="AH30"/>
  <c r="U30"/>
  <c r="AG30" s="1"/>
  <c r="A25"/>
  <c r="A24"/>
  <c r="D21"/>
  <c r="D20"/>
  <c r="D19"/>
  <c r="D18"/>
  <c r="F5"/>
  <c r="BC2"/>
  <c r="EK245" l="1"/>
  <c r="EL245" s="1"/>
  <c r="DY247"/>
  <c r="DZ247" s="1"/>
  <c r="DY120"/>
  <c r="DZ120" s="1"/>
  <c r="DY188"/>
  <c r="DZ188" s="1"/>
  <c r="DY203"/>
  <c r="DZ203" s="1"/>
  <c r="CC215"/>
  <c r="CD215" s="1"/>
  <c r="EK228"/>
  <c r="EL228" s="1"/>
  <c r="CC243"/>
  <c r="CD243" s="1"/>
  <c r="DY277"/>
  <c r="DZ277" s="1"/>
  <c r="CC281"/>
  <c r="CD281" s="1"/>
  <c r="CO239"/>
  <c r="CP239" s="1"/>
  <c r="CC253"/>
  <c r="CD253" s="1"/>
  <c r="EK291"/>
  <c r="EL291" s="1"/>
  <c r="DY182"/>
  <c r="DZ182" s="1"/>
  <c r="J369"/>
  <c r="J412"/>
  <c r="J381"/>
  <c r="CO223"/>
  <c r="CP223" s="1"/>
  <c r="EK224"/>
  <c r="EL224" s="1"/>
  <c r="CO227"/>
  <c r="CP227" s="1"/>
  <c r="EK282"/>
  <c r="EL282" s="1"/>
  <c r="N348"/>
  <c r="N352"/>
  <c r="N356"/>
  <c r="N360"/>
  <c r="N364"/>
  <c r="N413"/>
  <c r="N433"/>
  <c r="EK207"/>
  <c r="EL207" s="1"/>
  <c r="BW118"/>
  <c r="FD118" s="1"/>
  <c r="CO96"/>
  <c r="CP96" s="1"/>
  <c r="CO100"/>
  <c r="CP100" s="1"/>
  <c r="CO180"/>
  <c r="CP180" s="1"/>
  <c r="CO252"/>
  <c r="CP252" s="1"/>
  <c r="EK258"/>
  <c r="EL258" s="1"/>
  <c r="EK259"/>
  <c r="EL259" s="1"/>
  <c r="N350"/>
  <c r="N372"/>
  <c r="N386"/>
  <c r="N390"/>
  <c r="N394"/>
  <c r="N398"/>
  <c r="N402"/>
  <c r="N406"/>
  <c r="N410"/>
  <c r="H413"/>
  <c r="N415"/>
  <c r="N431"/>
  <c r="H350"/>
  <c r="H354"/>
  <c r="H358"/>
  <c r="H362"/>
  <c r="H366"/>
  <c r="N368"/>
  <c r="N369"/>
  <c r="N370"/>
  <c r="E372"/>
  <c r="N374"/>
  <c r="E376"/>
  <c r="N378"/>
  <c r="E380"/>
  <c r="E381"/>
  <c r="H382"/>
  <c r="N384"/>
  <c r="H386"/>
  <c r="N388"/>
  <c r="E390"/>
  <c r="N392"/>
  <c r="H394"/>
  <c r="N396"/>
  <c r="H398"/>
  <c r="N400"/>
  <c r="H402"/>
  <c r="N404"/>
  <c r="E406"/>
  <c r="N408"/>
  <c r="E410"/>
  <c r="E415"/>
  <c r="E416"/>
  <c r="H420"/>
  <c r="H428"/>
  <c r="N430"/>
  <c r="H432"/>
  <c r="N434"/>
  <c r="N435"/>
  <c r="E349"/>
  <c r="H353"/>
  <c r="E357"/>
  <c r="H361"/>
  <c r="H365"/>
  <c r="K367"/>
  <c r="H371"/>
  <c r="H375"/>
  <c r="E385"/>
  <c r="N387"/>
  <c r="H389"/>
  <c r="H393"/>
  <c r="N395"/>
  <c r="H397"/>
  <c r="N399"/>
  <c r="H401"/>
  <c r="N403"/>
  <c r="H405"/>
  <c r="N407"/>
  <c r="H409"/>
  <c r="N411"/>
  <c r="N412"/>
  <c r="E414"/>
  <c r="N417"/>
  <c r="H419"/>
  <c r="N421"/>
  <c r="H423"/>
  <c r="N425"/>
  <c r="H427"/>
  <c r="N429"/>
  <c r="H431"/>
  <c r="E348"/>
  <c r="E352"/>
  <c r="N354"/>
  <c r="E356"/>
  <c r="N358"/>
  <c r="E360"/>
  <c r="N362"/>
  <c r="E364"/>
  <c r="N366"/>
  <c r="E368"/>
  <c r="E369"/>
  <c r="H370"/>
  <c r="H374"/>
  <c r="N376"/>
  <c r="H378"/>
  <c r="N380"/>
  <c r="K381"/>
  <c r="L381" s="1"/>
  <c r="N382"/>
  <c r="H384"/>
  <c r="H388"/>
  <c r="E392"/>
  <c r="H396"/>
  <c r="H400"/>
  <c r="H404"/>
  <c r="H408"/>
  <c r="N432"/>
  <c r="H434"/>
  <c r="H435"/>
  <c r="N349"/>
  <c r="E351"/>
  <c r="K353"/>
  <c r="E355"/>
  <c r="N357"/>
  <c r="E359"/>
  <c r="N361"/>
  <c r="E363"/>
  <c r="N365"/>
  <c r="H367"/>
  <c r="N371"/>
  <c r="E373"/>
  <c r="H377"/>
  <c r="H383"/>
  <c r="N385"/>
  <c r="H387"/>
  <c r="N389"/>
  <c r="H391"/>
  <c r="H395"/>
  <c r="N397"/>
  <c r="H399"/>
  <c r="H403"/>
  <c r="N405"/>
  <c r="H407"/>
  <c r="N409"/>
  <c r="H411"/>
  <c r="H412"/>
  <c r="N414"/>
  <c r="E417"/>
  <c r="N419"/>
  <c r="H421"/>
  <c r="N423"/>
  <c r="N427"/>
  <c r="J373"/>
  <c r="L373" s="1"/>
  <c r="CC175"/>
  <c r="CD175" s="1"/>
  <c r="DY175"/>
  <c r="DZ175" s="1"/>
  <c r="CC185"/>
  <c r="CD185" s="1"/>
  <c r="DY195"/>
  <c r="DZ195" s="1"/>
  <c r="CC199"/>
  <c r="CD199" s="1"/>
  <c r="CC201"/>
  <c r="CD201" s="1"/>
  <c r="CC214"/>
  <c r="CD214" s="1"/>
  <c r="CC234"/>
  <c r="CD234" s="1"/>
  <c r="CC249"/>
  <c r="CD249" s="1"/>
  <c r="DY257"/>
  <c r="DZ257" s="1"/>
  <c r="G376"/>
  <c r="M384"/>
  <c r="G386"/>
  <c r="DY262"/>
  <c r="DZ262" s="1"/>
  <c r="G397"/>
  <c r="M429"/>
  <c r="DY138"/>
  <c r="DZ138" s="1"/>
  <c r="DY172"/>
  <c r="DZ172" s="1"/>
  <c r="CC174"/>
  <c r="CD174" s="1"/>
  <c r="CC178"/>
  <c r="CD178" s="1"/>
  <c r="DY178"/>
  <c r="DZ178" s="1"/>
  <c r="CC198"/>
  <c r="CD198" s="1"/>
  <c r="CC200"/>
  <c r="CD200" s="1"/>
  <c r="CC217"/>
  <c r="CD217" s="1"/>
  <c r="DY219"/>
  <c r="DZ219" s="1"/>
  <c r="DY285"/>
  <c r="DZ285" s="1"/>
  <c r="DY286"/>
  <c r="DZ286" s="1"/>
  <c r="DY289"/>
  <c r="DZ289" s="1"/>
  <c r="CC291"/>
  <c r="CD291" s="1"/>
  <c r="M358"/>
  <c r="G364"/>
  <c r="DY173"/>
  <c r="DZ173" s="1"/>
  <c r="CC197"/>
  <c r="CD197" s="1"/>
  <c r="CC208"/>
  <c r="CD208" s="1"/>
  <c r="CC209"/>
  <c r="CD209" s="1"/>
  <c r="CC216"/>
  <c r="CD216" s="1"/>
  <c r="DY235"/>
  <c r="DZ235" s="1"/>
  <c r="CC244"/>
  <c r="CD244" s="1"/>
  <c r="DY246"/>
  <c r="DZ246" s="1"/>
  <c r="DY271"/>
  <c r="DZ271" s="1"/>
  <c r="CC273"/>
  <c r="CD273" s="1"/>
  <c r="CC282"/>
  <c r="CD282" s="1"/>
  <c r="G405"/>
  <c r="J411"/>
  <c r="M412"/>
  <c r="G414"/>
  <c r="M433"/>
  <c r="G350"/>
  <c r="J353"/>
  <c r="L353" s="1"/>
  <c r="G355"/>
  <c r="J357"/>
  <c r="G359"/>
  <c r="J361"/>
  <c r="G363"/>
  <c r="M365"/>
  <c r="M371"/>
  <c r="M372"/>
  <c r="M373"/>
  <c r="G375"/>
  <c r="M377"/>
  <c r="G379"/>
  <c r="M383"/>
  <c r="G385"/>
  <c r="G392"/>
  <c r="M394"/>
  <c r="G396"/>
  <c r="M398"/>
  <c r="G400"/>
  <c r="M402"/>
  <c r="D404"/>
  <c r="G408"/>
  <c r="M410"/>
  <c r="G413"/>
  <c r="J415"/>
  <c r="M416"/>
  <c r="M420"/>
  <c r="M424"/>
  <c r="M428"/>
  <c r="M432"/>
  <c r="G435"/>
  <c r="G352"/>
  <c r="G356"/>
  <c r="G360"/>
  <c r="M366"/>
  <c r="G369"/>
  <c r="M374"/>
  <c r="G380"/>
  <c r="G382"/>
  <c r="G393"/>
  <c r="J403"/>
  <c r="M421"/>
  <c r="G427"/>
  <c r="G349"/>
  <c r="M352"/>
  <c r="G354"/>
  <c r="M356"/>
  <c r="G358"/>
  <c r="M360"/>
  <c r="G362"/>
  <c r="M364"/>
  <c r="G366"/>
  <c r="J368"/>
  <c r="M369"/>
  <c r="M370"/>
  <c r="G372"/>
  <c r="D374"/>
  <c r="M376"/>
  <c r="G378"/>
  <c r="M380"/>
  <c r="M381"/>
  <c r="M382"/>
  <c r="G384"/>
  <c r="M386"/>
  <c r="M387"/>
  <c r="M388"/>
  <c r="M389"/>
  <c r="G391"/>
  <c r="M393"/>
  <c r="G395"/>
  <c r="M397"/>
  <c r="G399"/>
  <c r="M401"/>
  <c r="G403"/>
  <c r="M405"/>
  <c r="G407"/>
  <c r="M409"/>
  <c r="G411"/>
  <c r="G412"/>
  <c r="M414"/>
  <c r="G417"/>
  <c r="M419"/>
  <c r="G421"/>
  <c r="M423"/>
  <c r="G425"/>
  <c r="M427"/>
  <c r="G429"/>
  <c r="M431"/>
  <c r="G433"/>
  <c r="J349"/>
  <c r="G351"/>
  <c r="J354"/>
  <c r="J362"/>
  <c r="G368"/>
  <c r="G370"/>
  <c r="M378"/>
  <c r="G381"/>
  <c r="J391"/>
  <c r="M395"/>
  <c r="M399"/>
  <c r="G401"/>
  <c r="J407"/>
  <c r="G409"/>
  <c r="M417"/>
  <c r="G419"/>
  <c r="G423"/>
  <c r="M425"/>
  <c r="G431"/>
  <c r="J350"/>
  <c r="M351"/>
  <c r="G353"/>
  <c r="M355"/>
  <c r="G357"/>
  <c r="M359"/>
  <c r="G361"/>
  <c r="M363"/>
  <c r="G365"/>
  <c r="M367"/>
  <c r="G371"/>
  <c r="G373"/>
  <c r="M375"/>
  <c r="G377"/>
  <c r="M379"/>
  <c r="G383"/>
  <c r="M385"/>
  <c r="G387"/>
  <c r="G388"/>
  <c r="D389"/>
  <c r="M392"/>
  <c r="G394"/>
  <c r="M396"/>
  <c r="G398"/>
  <c r="M400"/>
  <c r="G402"/>
  <c r="M404"/>
  <c r="M408"/>
  <c r="G410"/>
  <c r="M413"/>
  <c r="G415"/>
  <c r="G420"/>
  <c r="D424"/>
  <c r="G428"/>
  <c r="G432"/>
  <c r="E419"/>
  <c r="CO177"/>
  <c r="CP177" s="1"/>
  <c r="CO230"/>
  <c r="CP230" s="1"/>
  <c r="EK273"/>
  <c r="EL273" s="1"/>
  <c r="CO314"/>
  <c r="CP314" s="1"/>
  <c r="EK225"/>
  <c r="EL225" s="1"/>
  <c r="EK227"/>
  <c r="EL227" s="1"/>
  <c r="CO291"/>
  <c r="CP291" s="1"/>
  <c r="CO303"/>
  <c r="CP303" s="1"/>
  <c r="EK312"/>
  <c r="EL312" s="1"/>
  <c r="CO176"/>
  <c r="CP176" s="1"/>
  <c r="CO209"/>
  <c r="CP209" s="1"/>
  <c r="EK213"/>
  <c r="EL213" s="1"/>
  <c r="EK217"/>
  <c r="EL217" s="1"/>
  <c r="EK218"/>
  <c r="EL218" s="1"/>
  <c r="EK221"/>
  <c r="EL221" s="1"/>
  <c r="EK241"/>
  <c r="EL241" s="1"/>
  <c r="EK243"/>
  <c r="EL243" s="1"/>
  <c r="EK266"/>
  <c r="EL266" s="1"/>
  <c r="EK272"/>
  <c r="EL272" s="1"/>
  <c r="EK281"/>
  <c r="EL281" s="1"/>
  <c r="EK286"/>
  <c r="EL286" s="1"/>
  <c r="EK295"/>
  <c r="EL295" s="1"/>
  <c r="EK299"/>
  <c r="EL299" s="1"/>
  <c r="CO301"/>
  <c r="CP301" s="1"/>
  <c r="CO311"/>
  <c r="CP311" s="1"/>
  <c r="CO315"/>
  <c r="CP315" s="1"/>
  <c r="EK347"/>
  <c r="EL347" s="1"/>
  <c r="EK177"/>
  <c r="EL177" s="1"/>
  <c r="EK197"/>
  <c r="EL197" s="1"/>
  <c r="CO105"/>
  <c r="CP105" s="1"/>
  <c r="CO174"/>
  <c r="CP174" s="1"/>
  <c r="CO207"/>
  <c r="CP207" s="1"/>
  <c r="CO210"/>
  <c r="CP210" s="1"/>
  <c r="EK216"/>
  <c r="EL216" s="1"/>
  <c r="EK235"/>
  <c r="EL235" s="1"/>
  <c r="EK242"/>
  <c r="EL242" s="1"/>
  <c r="CO265"/>
  <c r="CP265" s="1"/>
  <c r="EK267"/>
  <c r="EL267" s="1"/>
  <c r="CO269"/>
  <c r="CP269" s="1"/>
  <c r="CO310"/>
  <c r="CP310" s="1"/>
  <c r="CO330"/>
  <c r="CP330" s="1"/>
  <c r="EK330"/>
  <c r="EL330" s="1"/>
  <c r="CO333"/>
  <c r="CP333" s="1"/>
  <c r="EK344"/>
  <c r="EL344" s="1"/>
  <c r="EK346"/>
  <c r="EL346" s="1"/>
  <c r="AW33"/>
  <c r="AW3" s="1"/>
  <c r="CO328"/>
  <c r="CP328" s="1"/>
  <c r="CO173"/>
  <c r="CP173" s="1"/>
  <c r="CO179"/>
  <c r="CP179" s="1"/>
  <c r="EK186"/>
  <c r="EL186" s="1"/>
  <c r="EK238"/>
  <c r="EL238" s="1"/>
  <c r="CO241"/>
  <c r="CP241" s="1"/>
  <c r="CO266"/>
  <c r="CP266" s="1"/>
  <c r="CO290"/>
  <c r="CP290" s="1"/>
  <c r="CO312"/>
  <c r="CP312" s="1"/>
  <c r="CO318"/>
  <c r="CP318" s="1"/>
  <c r="EK324"/>
  <c r="EL324" s="1"/>
  <c r="EK325"/>
  <c r="EL325" s="1"/>
  <c r="EK343"/>
  <c r="EL343" s="1"/>
  <c r="EK175"/>
  <c r="EL175" s="1"/>
  <c r="EK176"/>
  <c r="EL176" s="1"/>
  <c r="EK179"/>
  <c r="EL179" s="1"/>
  <c r="EK198"/>
  <c r="EL198" s="1"/>
  <c r="EK246"/>
  <c r="EL246" s="1"/>
  <c r="CO109"/>
  <c r="CP109" s="1"/>
  <c r="CO111"/>
  <c r="CP111" s="1"/>
  <c r="CO112"/>
  <c r="CP112" s="1"/>
  <c r="CO120"/>
  <c r="CP120" s="1"/>
  <c r="CO172"/>
  <c r="CP172" s="1"/>
  <c r="CO178"/>
  <c r="CP178" s="1"/>
  <c r="EK184"/>
  <c r="EL184" s="1"/>
  <c r="EK185"/>
  <c r="EL185" s="1"/>
  <c r="CO186"/>
  <c r="CP186" s="1"/>
  <c r="CO195"/>
  <c r="CP195" s="1"/>
  <c r="EK196"/>
  <c r="EL196" s="1"/>
  <c r="EK205"/>
  <c r="EL205" s="1"/>
  <c r="EK208"/>
  <c r="EL208" s="1"/>
  <c r="CO221"/>
  <c r="CP221" s="1"/>
  <c r="CO229"/>
  <c r="CP229" s="1"/>
  <c r="CO235"/>
  <c r="CP235" s="1"/>
  <c r="EK236"/>
  <c r="EL236" s="1"/>
  <c r="EK237"/>
  <c r="EL237" s="1"/>
  <c r="CO238"/>
  <c r="CP238" s="1"/>
  <c r="EK240"/>
  <c r="EL240" s="1"/>
  <c r="EK247"/>
  <c r="EL247" s="1"/>
  <c r="EK252"/>
  <c r="EL252" s="1"/>
  <c r="EK256"/>
  <c r="EL256" s="1"/>
  <c r="CO262"/>
  <c r="CP262" s="1"/>
  <c r="CO263"/>
  <c r="CP263" s="1"/>
  <c r="EK280"/>
  <c r="EL280" s="1"/>
  <c r="EK283"/>
  <c r="EL283" s="1"/>
  <c r="EK294"/>
  <c r="EL294" s="1"/>
  <c r="EK309"/>
  <c r="EL309" s="1"/>
  <c r="CO322"/>
  <c r="CP322" s="1"/>
  <c r="CO329"/>
  <c r="CP329" s="1"/>
  <c r="CO346"/>
  <c r="CP346" s="1"/>
  <c r="CO240"/>
  <c r="CP240" s="1"/>
  <c r="CO264"/>
  <c r="CP264" s="1"/>
  <c r="EK292"/>
  <c r="EL292" s="1"/>
  <c r="CO319"/>
  <c r="CP319" s="1"/>
  <c r="CO101"/>
  <c r="CP101" s="1"/>
  <c r="CO181"/>
  <c r="CP181" s="1"/>
  <c r="CO182"/>
  <c r="CP182" s="1"/>
  <c r="CO206"/>
  <c r="CP206" s="1"/>
  <c r="CO208"/>
  <c r="CP208" s="1"/>
  <c r="CO222"/>
  <c r="CP222" s="1"/>
  <c r="EK223"/>
  <c r="EL223" s="1"/>
  <c r="CO226"/>
  <c r="CP226" s="1"/>
  <c r="CO228"/>
  <c r="CP228" s="1"/>
  <c r="EK234"/>
  <c r="EL234" s="1"/>
  <c r="EK244"/>
  <c r="EL244" s="1"/>
  <c r="CO248"/>
  <c r="CP248" s="1"/>
  <c r="CO249"/>
  <c r="CP249" s="1"/>
  <c r="CO250"/>
  <c r="CP250" s="1"/>
  <c r="EK260"/>
  <c r="EL260" s="1"/>
  <c r="CO261"/>
  <c r="CP261" s="1"/>
  <c r="EK263"/>
  <c r="EL263" s="1"/>
  <c r="CO278"/>
  <c r="CP278" s="1"/>
  <c r="EK293"/>
  <c r="EL293" s="1"/>
  <c r="CO299"/>
  <c r="CP299" s="1"/>
  <c r="EK307"/>
  <c r="EL307" s="1"/>
  <c r="EK316"/>
  <c r="EL316" s="1"/>
  <c r="EK335"/>
  <c r="EL335" s="1"/>
  <c r="CO337"/>
  <c r="CP337" s="1"/>
  <c r="CC206"/>
  <c r="CD206" s="1"/>
  <c r="CC277"/>
  <c r="CD277" s="1"/>
  <c r="CC288"/>
  <c r="CD288" s="1"/>
  <c r="DY309"/>
  <c r="DZ309" s="1"/>
  <c r="DY317"/>
  <c r="DZ317" s="1"/>
  <c r="BA33"/>
  <c r="BA3" s="1"/>
  <c r="BB33"/>
  <c r="BB3" s="1"/>
  <c r="DY150"/>
  <c r="DZ150" s="1"/>
  <c r="CC173"/>
  <c r="CD173" s="1"/>
  <c r="CC180"/>
  <c r="CD180" s="1"/>
  <c r="DY185"/>
  <c r="DZ185" s="1"/>
  <c r="DY193"/>
  <c r="DZ193" s="1"/>
  <c r="DY200"/>
  <c r="DZ200" s="1"/>
  <c r="DY238"/>
  <c r="DZ238" s="1"/>
  <c r="CC240"/>
  <c r="CD240" s="1"/>
  <c r="CC324"/>
  <c r="CD324" s="1"/>
  <c r="DY264"/>
  <c r="DZ264" s="1"/>
  <c r="DY273"/>
  <c r="DZ273" s="1"/>
  <c r="CC276"/>
  <c r="CD276" s="1"/>
  <c r="DY298"/>
  <c r="DZ298" s="1"/>
  <c r="DY340"/>
  <c r="DZ340" s="1"/>
  <c r="DY122"/>
  <c r="DZ122" s="1"/>
  <c r="DY130"/>
  <c r="DZ130" s="1"/>
  <c r="DY132"/>
  <c r="DZ132" s="1"/>
  <c r="DY134"/>
  <c r="DZ134" s="1"/>
  <c r="DY135"/>
  <c r="DZ135" s="1"/>
  <c r="CC138"/>
  <c r="CD138" s="1"/>
  <c r="CC141"/>
  <c r="CD141" s="1"/>
  <c r="DY190"/>
  <c r="DZ190" s="1"/>
  <c r="DY191"/>
  <c r="DZ191" s="1"/>
  <c r="CC192"/>
  <c r="CD192" s="1"/>
  <c r="DY206"/>
  <c r="DZ206" s="1"/>
  <c r="DY208"/>
  <c r="DZ208" s="1"/>
  <c r="CC224"/>
  <c r="CD224" s="1"/>
  <c r="CC229"/>
  <c r="CD229" s="1"/>
  <c r="CC237"/>
  <c r="CD237" s="1"/>
  <c r="DY237"/>
  <c r="DZ237" s="1"/>
  <c r="CC238"/>
  <c r="CD238" s="1"/>
  <c r="CC241"/>
  <c r="CD241" s="1"/>
  <c r="DY244"/>
  <c r="DZ244" s="1"/>
  <c r="DY256"/>
  <c r="DZ256" s="1"/>
  <c r="CC268"/>
  <c r="CD268" s="1"/>
  <c r="CC283"/>
  <c r="CD283" s="1"/>
  <c r="DY283"/>
  <c r="DZ283" s="1"/>
  <c r="CC311"/>
  <c r="CD311" s="1"/>
  <c r="CC317"/>
  <c r="CD317" s="1"/>
  <c r="CC322"/>
  <c r="CD322" s="1"/>
  <c r="DY334"/>
  <c r="DZ334" s="1"/>
  <c r="DY338"/>
  <c r="DZ338" s="1"/>
  <c r="DY174"/>
  <c r="DZ174" s="1"/>
  <c r="DY278"/>
  <c r="DZ278" s="1"/>
  <c r="CC319"/>
  <c r="CD319" s="1"/>
  <c r="DY324"/>
  <c r="DZ324" s="1"/>
  <c r="CC334"/>
  <c r="CD334" s="1"/>
  <c r="DY179"/>
  <c r="DZ179" s="1"/>
  <c r="DY189"/>
  <c r="DZ189" s="1"/>
  <c r="DY212"/>
  <c r="DZ212" s="1"/>
  <c r="CC218"/>
  <c r="CD218" s="1"/>
  <c r="DY220"/>
  <c r="DZ220" s="1"/>
  <c r="CC222"/>
  <c r="CD222" s="1"/>
  <c r="DY223"/>
  <c r="DZ223" s="1"/>
  <c r="DY232"/>
  <c r="DZ232" s="1"/>
  <c r="CC235"/>
  <c r="CD235" s="1"/>
  <c r="DY243"/>
  <c r="DZ243" s="1"/>
  <c r="DY249"/>
  <c r="DZ249" s="1"/>
  <c r="CC257"/>
  <c r="CD257" s="1"/>
  <c r="DY263"/>
  <c r="DZ263" s="1"/>
  <c r="CC266"/>
  <c r="CD266" s="1"/>
  <c r="DY279"/>
  <c r="DZ279" s="1"/>
  <c r="CC293"/>
  <c r="CD293" s="1"/>
  <c r="DY299"/>
  <c r="DZ299" s="1"/>
  <c r="CC302"/>
  <c r="CD302" s="1"/>
  <c r="DY304"/>
  <c r="DZ304" s="1"/>
  <c r="CC306"/>
  <c r="CD306" s="1"/>
  <c r="DY313"/>
  <c r="DZ313" s="1"/>
  <c r="CC315"/>
  <c r="CD315" s="1"/>
  <c r="CC321"/>
  <c r="CD321" s="1"/>
  <c r="DY327"/>
  <c r="DZ327" s="1"/>
  <c r="CC331"/>
  <c r="CD331" s="1"/>
  <c r="CC339"/>
  <c r="CD339" s="1"/>
  <c r="DY345"/>
  <c r="DZ345" s="1"/>
  <c r="CC347"/>
  <c r="CD347" s="1"/>
  <c r="J392"/>
  <c r="BC33"/>
  <c r="BC3" s="1"/>
  <c r="BD33"/>
  <c r="BD3" s="1"/>
  <c r="CO219"/>
  <c r="CP219" s="1"/>
  <c r="DY245"/>
  <c r="DZ245" s="1"/>
  <c r="EK97"/>
  <c r="EL97" s="1"/>
  <c r="EK102"/>
  <c r="EL102" s="1"/>
  <c r="CO104"/>
  <c r="CP104" s="1"/>
  <c r="CO119"/>
  <c r="CP119" s="1"/>
  <c r="DY128"/>
  <c r="DZ128" s="1"/>
  <c r="EK135"/>
  <c r="EL135" s="1"/>
  <c r="DY137"/>
  <c r="DZ137" s="1"/>
  <c r="DY140"/>
  <c r="DZ140" s="1"/>
  <c r="DY142"/>
  <c r="DZ142" s="1"/>
  <c r="DY143"/>
  <c r="DZ143" s="1"/>
  <c r="EK178"/>
  <c r="EL178" s="1"/>
  <c r="EK183"/>
  <c r="EL183" s="1"/>
  <c r="CC184"/>
  <c r="CD184" s="1"/>
  <c r="CO187"/>
  <c r="CP187" s="1"/>
  <c r="EK188"/>
  <c r="EL188" s="1"/>
  <c r="CC189"/>
  <c r="CD189" s="1"/>
  <c r="EK189"/>
  <c r="EL189" s="1"/>
  <c r="CC190"/>
  <c r="CD190" s="1"/>
  <c r="EK190"/>
  <c r="EL190" s="1"/>
  <c r="CC191"/>
  <c r="CD191" s="1"/>
  <c r="EK191"/>
  <c r="EL191" s="1"/>
  <c r="CO192"/>
  <c r="CP192" s="1"/>
  <c r="CO193"/>
  <c r="CP193" s="1"/>
  <c r="CC194"/>
  <c r="CD194" s="1"/>
  <c r="CO194"/>
  <c r="CP194" s="1"/>
  <c r="DY194"/>
  <c r="DZ194" s="1"/>
  <c r="CC212"/>
  <c r="CD212" s="1"/>
  <c r="EK214"/>
  <c r="EL214" s="1"/>
  <c r="EK215"/>
  <c r="EL215" s="1"/>
  <c r="BA2"/>
  <c r="EK96"/>
  <c r="EL96" s="1"/>
  <c r="CO98"/>
  <c r="CP98" s="1"/>
  <c r="CO99"/>
  <c r="CP99" s="1"/>
  <c r="CO106"/>
  <c r="CP106" s="1"/>
  <c r="EK106"/>
  <c r="EL106" s="1"/>
  <c r="CO108"/>
  <c r="CP108" s="1"/>
  <c r="DY118"/>
  <c r="DZ118" s="1"/>
  <c r="DY119"/>
  <c r="DZ119" s="1"/>
  <c r="CC122"/>
  <c r="CD122" s="1"/>
  <c r="CC125"/>
  <c r="CD125" s="1"/>
  <c r="EK134"/>
  <c r="EL134" s="1"/>
  <c r="DY136"/>
  <c r="DZ136" s="1"/>
  <c r="DY145"/>
  <c r="DZ145" s="1"/>
  <c r="DY149"/>
  <c r="DZ149" s="1"/>
  <c r="CC172"/>
  <c r="CD172" s="1"/>
  <c r="EK172"/>
  <c r="EL172" s="1"/>
  <c r="EK173"/>
  <c r="EL173" s="1"/>
  <c r="EK174"/>
  <c r="EL174" s="1"/>
  <c r="DY176"/>
  <c r="DZ176" s="1"/>
  <c r="CC177"/>
  <c r="CD177" s="1"/>
  <c r="CC179"/>
  <c r="CD179" s="1"/>
  <c r="DY180"/>
  <c r="DZ180" s="1"/>
  <c r="CC195"/>
  <c r="CD195" s="1"/>
  <c r="EK195"/>
  <c r="EL195" s="1"/>
  <c r="CO196"/>
  <c r="CP196" s="1"/>
  <c r="CO197"/>
  <c r="CP197" s="1"/>
  <c r="CO198"/>
  <c r="CP198" s="1"/>
  <c r="DY201"/>
  <c r="DZ201" s="1"/>
  <c r="CC203"/>
  <c r="CD203" s="1"/>
  <c r="CC204"/>
  <c r="CD204" s="1"/>
  <c r="DY204"/>
  <c r="DZ204" s="1"/>
  <c r="CO205"/>
  <c r="CP205" s="1"/>
  <c r="CC207"/>
  <c r="CD207" s="1"/>
  <c r="DY209"/>
  <c r="DZ209" s="1"/>
  <c r="CC220"/>
  <c r="CD220" s="1"/>
  <c r="DY221"/>
  <c r="DZ221" s="1"/>
  <c r="EK229"/>
  <c r="EL229" s="1"/>
  <c r="EK253"/>
  <c r="EL253" s="1"/>
  <c r="CO272"/>
  <c r="CP272" s="1"/>
  <c r="CO102"/>
  <c r="CP102" s="1"/>
  <c r="CO103"/>
  <c r="CP103" s="1"/>
  <c r="CO107"/>
  <c r="CP107" s="1"/>
  <c r="CO110"/>
  <c r="CP110" s="1"/>
  <c r="EK110"/>
  <c r="EL110" s="1"/>
  <c r="DY115"/>
  <c r="DZ115" s="1"/>
  <c r="DY124"/>
  <c r="DZ124" s="1"/>
  <c r="DY126"/>
  <c r="DZ126" s="1"/>
  <c r="CC130"/>
  <c r="CD130" s="1"/>
  <c r="CC133"/>
  <c r="CD133" s="1"/>
  <c r="DY148"/>
  <c r="DZ148" s="1"/>
  <c r="CO175"/>
  <c r="CP175" s="1"/>
  <c r="CC176"/>
  <c r="CD176" s="1"/>
  <c r="DY177"/>
  <c r="DZ177" s="1"/>
  <c r="EK180"/>
  <c r="EL180" s="1"/>
  <c r="CC181"/>
  <c r="CD181" s="1"/>
  <c r="DY181"/>
  <c r="DZ181" s="1"/>
  <c r="EK182"/>
  <c r="EL182" s="1"/>
  <c r="CO183"/>
  <c r="CP183" s="1"/>
  <c r="DY184"/>
  <c r="DZ184" s="1"/>
  <c r="CC186"/>
  <c r="CD186" s="1"/>
  <c r="CC187"/>
  <c r="CD187" s="1"/>
  <c r="EK187"/>
  <c r="EL187" s="1"/>
  <c r="CO188"/>
  <c r="CP188" s="1"/>
  <c r="CO189"/>
  <c r="CP189" s="1"/>
  <c r="CO190"/>
  <c r="CP190" s="1"/>
  <c r="CO191"/>
  <c r="CP191" s="1"/>
  <c r="EK192"/>
  <c r="EL192" s="1"/>
  <c r="CC193"/>
  <c r="CD193" s="1"/>
  <c r="EK193"/>
  <c r="EL193" s="1"/>
  <c r="EK194"/>
  <c r="EL194" s="1"/>
  <c r="CC196"/>
  <c r="CD196" s="1"/>
  <c r="DY196"/>
  <c r="DZ196" s="1"/>
  <c r="DY197"/>
  <c r="DZ197" s="1"/>
  <c r="DY198"/>
  <c r="DZ198" s="1"/>
  <c r="CO199"/>
  <c r="CP199" s="1"/>
  <c r="DY199"/>
  <c r="DZ199" s="1"/>
  <c r="EK200"/>
  <c r="EL200" s="1"/>
  <c r="EK201"/>
  <c r="EL201" s="1"/>
  <c r="CC202"/>
  <c r="CD202" s="1"/>
  <c r="DY202"/>
  <c r="DZ202" s="1"/>
  <c r="EK202"/>
  <c r="EL202" s="1"/>
  <c r="CO203"/>
  <c r="CP203" s="1"/>
  <c r="EK203"/>
  <c r="EL203" s="1"/>
  <c r="CO204"/>
  <c r="CP204" s="1"/>
  <c r="DY207"/>
  <c r="DZ207" s="1"/>
  <c r="EK209"/>
  <c r="EL209" s="1"/>
  <c r="CC210"/>
  <c r="CD210" s="1"/>
  <c r="DY210"/>
  <c r="DZ210" s="1"/>
  <c r="CO211"/>
  <c r="CP211" s="1"/>
  <c r="DY213"/>
  <c r="DZ213" s="1"/>
  <c r="DY214"/>
  <c r="DZ214" s="1"/>
  <c r="CO215"/>
  <c r="CP215" s="1"/>
  <c r="DY215"/>
  <c r="DZ215" s="1"/>
  <c r="DY216"/>
  <c r="DZ216" s="1"/>
  <c r="DY217"/>
  <c r="DZ217" s="1"/>
  <c r="CC219"/>
  <c r="CD219" s="1"/>
  <c r="EK220"/>
  <c r="EL220" s="1"/>
  <c r="EK222"/>
  <c r="EL222" s="1"/>
  <c r="DY224"/>
  <c r="DZ224" s="1"/>
  <c r="DY226"/>
  <c r="DZ226" s="1"/>
  <c r="CO253"/>
  <c r="CP253" s="1"/>
  <c r="DY258"/>
  <c r="DZ258" s="1"/>
  <c r="CC270"/>
  <c r="CD270" s="1"/>
  <c r="CO224"/>
  <c r="CP224" s="1"/>
  <c r="CC225"/>
  <c r="CD225" s="1"/>
  <c r="CC227"/>
  <c r="CD227" s="1"/>
  <c r="DY229"/>
  <c r="DZ229" s="1"/>
  <c r="CC232"/>
  <c r="CD232" s="1"/>
  <c r="EK232"/>
  <c r="EL232" s="1"/>
  <c r="EK233"/>
  <c r="EL233" s="1"/>
  <c r="CC236"/>
  <c r="CD236" s="1"/>
  <c r="DY236"/>
  <c r="DZ236" s="1"/>
  <c r="CC239"/>
  <c r="CD239" s="1"/>
  <c r="DY239"/>
  <c r="DZ239" s="1"/>
  <c r="DY240"/>
  <c r="DZ240" s="1"/>
  <c r="CC242"/>
  <c r="CD242" s="1"/>
  <c r="DY242"/>
  <c r="DZ242" s="1"/>
  <c r="CO243"/>
  <c r="CP243" s="1"/>
  <c r="CO244"/>
  <c r="CP244" s="1"/>
  <c r="CC245"/>
  <c r="CD245" s="1"/>
  <c r="CO245"/>
  <c r="CP245" s="1"/>
  <c r="CC248"/>
  <c r="CD248" s="1"/>
  <c r="DY248"/>
  <c r="DZ248" s="1"/>
  <c r="EK250"/>
  <c r="EL250" s="1"/>
  <c r="CO251"/>
  <c r="CP251" s="1"/>
  <c r="CC252"/>
  <c r="CD252" s="1"/>
  <c r="DY253"/>
  <c r="DZ253" s="1"/>
  <c r="EK254"/>
  <c r="EL254" s="1"/>
  <c r="CC255"/>
  <c r="CD255" s="1"/>
  <c r="DY255"/>
  <c r="DZ255" s="1"/>
  <c r="EK255"/>
  <c r="EL255" s="1"/>
  <c r="CO256"/>
  <c r="CP256" s="1"/>
  <c r="CO257"/>
  <c r="CP257" s="1"/>
  <c r="EK257"/>
  <c r="EL257" s="1"/>
  <c r="CO258"/>
  <c r="CP258" s="1"/>
  <c r="CC265"/>
  <c r="CD265" s="1"/>
  <c r="CC267"/>
  <c r="CD267" s="1"/>
  <c r="DY267"/>
  <c r="DZ267" s="1"/>
  <c r="EK279"/>
  <c r="EL279" s="1"/>
  <c r="DY284"/>
  <c r="DZ284" s="1"/>
  <c r="EK284"/>
  <c r="EL284" s="1"/>
  <c r="CC285"/>
  <c r="CD285" s="1"/>
  <c r="EK285"/>
  <c r="EL285" s="1"/>
  <c r="CC286"/>
  <c r="CD286" s="1"/>
  <c r="CO287"/>
  <c r="CP287" s="1"/>
  <c r="CO288"/>
  <c r="CP288" s="1"/>
  <c r="DY288"/>
  <c r="DZ288" s="1"/>
  <c r="CO289"/>
  <c r="CP289" s="1"/>
  <c r="CC292"/>
  <c r="CD292" s="1"/>
  <c r="CO293"/>
  <c r="CP293" s="1"/>
  <c r="CC294"/>
  <c r="CD294" s="1"/>
  <c r="CO294"/>
  <c r="CP294" s="1"/>
  <c r="CC295"/>
  <c r="CD295" s="1"/>
  <c r="CO295"/>
  <c r="CP295" s="1"/>
  <c r="CC313"/>
  <c r="CD313" s="1"/>
  <c r="EK322"/>
  <c r="EL322" s="1"/>
  <c r="EK323"/>
  <c r="EL323" s="1"/>
  <c r="DY325"/>
  <c r="DZ325" s="1"/>
  <c r="DY344"/>
  <c r="DZ344" s="1"/>
  <c r="EK181"/>
  <c r="EL181" s="1"/>
  <c r="CC182"/>
  <c r="CD182" s="1"/>
  <c r="CC183"/>
  <c r="CD183" s="1"/>
  <c r="DY183"/>
  <c r="DZ183" s="1"/>
  <c r="CO184"/>
  <c r="CP184" s="1"/>
  <c r="CO185"/>
  <c r="CP185" s="1"/>
  <c r="DY187"/>
  <c r="DZ187" s="1"/>
  <c r="CC188"/>
  <c r="CD188" s="1"/>
  <c r="DY192"/>
  <c r="DZ192" s="1"/>
  <c r="EK199"/>
  <c r="EL199" s="1"/>
  <c r="CO200"/>
  <c r="CP200" s="1"/>
  <c r="CO201"/>
  <c r="CP201" s="1"/>
  <c r="CO202"/>
  <c r="CP202" s="1"/>
  <c r="EK204"/>
  <c r="EL204" s="1"/>
  <c r="CC205"/>
  <c r="CD205" s="1"/>
  <c r="DY205"/>
  <c r="DZ205" s="1"/>
  <c r="EK206"/>
  <c r="EL206" s="1"/>
  <c r="EK210"/>
  <c r="EL210" s="1"/>
  <c r="CC211"/>
  <c r="CD211" s="1"/>
  <c r="DY211"/>
  <c r="DZ211" s="1"/>
  <c r="EK211"/>
  <c r="EL211" s="1"/>
  <c r="CO212"/>
  <c r="CP212" s="1"/>
  <c r="EK212"/>
  <c r="EL212" s="1"/>
  <c r="CC213"/>
  <c r="CD213" s="1"/>
  <c r="CO213"/>
  <c r="CP213" s="1"/>
  <c r="CO214"/>
  <c r="CP214" s="1"/>
  <c r="CO216"/>
  <c r="CP216" s="1"/>
  <c r="CO217"/>
  <c r="CP217" s="1"/>
  <c r="CO218"/>
  <c r="CP218" s="1"/>
  <c r="DY218"/>
  <c r="DZ218" s="1"/>
  <c r="EK219"/>
  <c r="EL219" s="1"/>
  <c r="CO220"/>
  <c r="CP220" s="1"/>
  <c r="CC221"/>
  <c r="CD221" s="1"/>
  <c r="DY222"/>
  <c r="DZ222" s="1"/>
  <c r="CO225"/>
  <c r="CP225" s="1"/>
  <c r="CC226"/>
  <c r="CD226" s="1"/>
  <c r="DY227"/>
  <c r="DZ227" s="1"/>
  <c r="CC228"/>
  <c r="CD228" s="1"/>
  <c r="EK230"/>
  <c r="EL230" s="1"/>
  <c r="CC231"/>
  <c r="CD231" s="1"/>
  <c r="DY231"/>
  <c r="DZ231" s="1"/>
  <c r="EK231"/>
  <c r="EL231" s="1"/>
  <c r="CO232"/>
  <c r="CP232" s="1"/>
  <c r="CO233"/>
  <c r="CP233" s="1"/>
  <c r="CO234"/>
  <c r="CP234" s="1"/>
  <c r="CO236"/>
  <c r="CP236" s="1"/>
  <c r="CO237"/>
  <c r="CP237" s="1"/>
  <c r="EK239"/>
  <c r="EL239" s="1"/>
  <c r="CO242"/>
  <c r="CP242" s="1"/>
  <c r="CC246"/>
  <c r="CD246" s="1"/>
  <c r="CO246"/>
  <c r="CP246" s="1"/>
  <c r="EK248"/>
  <c r="EL248" s="1"/>
  <c r="EK249"/>
  <c r="EL249" s="1"/>
  <c r="CC251"/>
  <c r="CD251" s="1"/>
  <c r="DY251"/>
  <c r="DZ251" s="1"/>
  <c r="DY252"/>
  <c r="DZ252" s="1"/>
  <c r="CC254"/>
  <c r="CD254" s="1"/>
  <c r="DY254"/>
  <c r="DZ254" s="1"/>
  <c r="CC258"/>
  <c r="CD258" s="1"/>
  <c r="CC259"/>
  <c r="CD259" s="1"/>
  <c r="DY259"/>
  <c r="DZ259" s="1"/>
  <c r="CO260"/>
  <c r="CP260" s="1"/>
  <c r="DY260"/>
  <c r="DZ260" s="1"/>
  <c r="EK261"/>
  <c r="EL261" s="1"/>
  <c r="CC262"/>
  <c r="CD262" s="1"/>
  <c r="EK262"/>
  <c r="EL262" s="1"/>
  <c r="DY265"/>
  <c r="DZ265" s="1"/>
  <c r="DY268"/>
  <c r="DZ268" s="1"/>
  <c r="EK269"/>
  <c r="EL269" s="1"/>
  <c r="CC271"/>
  <c r="CD271" s="1"/>
  <c r="DY272"/>
  <c r="DZ272" s="1"/>
  <c r="CO273"/>
  <c r="CP273" s="1"/>
  <c r="CC275"/>
  <c r="CD275" s="1"/>
  <c r="CO275"/>
  <c r="CP275" s="1"/>
  <c r="CO276"/>
  <c r="CP276" s="1"/>
  <c r="DY276"/>
  <c r="DZ276" s="1"/>
  <c r="EK278"/>
  <c r="EL278" s="1"/>
  <c r="CC279"/>
  <c r="CD279" s="1"/>
  <c r="CC280"/>
  <c r="CD280" s="1"/>
  <c r="CO281"/>
  <c r="CP281" s="1"/>
  <c r="CO282"/>
  <c r="CP282" s="1"/>
  <c r="DY295"/>
  <c r="DZ295" s="1"/>
  <c r="DY296"/>
  <c r="DZ296" s="1"/>
  <c r="CC298"/>
  <c r="CD298" s="1"/>
  <c r="CO300"/>
  <c r="CP300" s="1"/>
  <c r="DY301"/>
  <c r="DZ301" s="1"/>
  <c r="DY308"/>
  <c r="DZ308" s="1"/>
  <c r="EK310"/>
  <c r="EL310" s="1"/>
  <c r="CO313"/>
  <c r="CP313" s="1"/>
  <c r="DY316"/>
  <c r="DZ316" s="1"/>
  <c r="CC318"/>
  <c r="CD318" s="1"/>
  <c r="CC320"/>
  <c r="CD320" s="1"/>
  <c r="CO321"/>
  <c r="CP321" s="1"/>
  <c r="CC326"/>
  <c r="CD326" s="1"/>
  <c r="EK327"/>
  <c r="EL327" s="1"/>
  <c r="DY328"/>
  <c r="DZ328" s="1"/>
  <c r="DY329"/>
  <c r="DZ329" s="1"/>
  <c r="CO334"/>
  <c r="CP334" s="1"/>
  <c r="DY335"/>
  <c r="DZ335" s="1"/>
  <c r="EK336"/>
  <c r="EL336" s="1"/>
  <c r="CO338"/>
  <c r="CP338" s="1"/>
  <c r="DY339"/>
  <c r="DZ339" s="1"/>
  <c r="EK340"/>
  <c r="EL340" s="1"/>
  <c r="CC341"/>
  <c r="CD341" s="1"/>
  <c r="DY343"/>
  <c r="DZ343" s="1"/>
  <c r="CO347"/>
  <c r="CP347" s="1"/>
  <c r="CC223"/>
  <c r="CD223" s="1"/>
  <c r="EK226"/>
  <c r="EL226" s="1"/>
  <c r="DY228"/>
  <c r="DZ228" s="1"/>
  <c r="CC230"/>
  <c r="CD230" s="1"/>
  <c r="DY230"/>
  <c r="DZ230" s="1"/>
  <c r="CO231"/>
  <c r="CP231" s="1"/>
  <c r="CC233"/>
  <c r="CD233" s="1"/>
  <c r="DY233"/>
  <c r="DZ233" s="1"/>
  <c r="DY234"/>
  <c r="DZ234" s="1"/>
  <c r="DY241"/>
  <c r="DZ241" s="1"/>
  <c r="CC247"/>
  <c r="CD247" s="1"/>
  <c r="CO247"/>
  <c r="CP247" s="1"/>
  <c r="CC250"/>
  <c r="CD250" s="1"/>
  <c r="DY250"/>
  <c r="DZ250" s="1"/>
  <c r="EK251"/>
  <c r="EL251" s="1"/>
  <c r="CO254"/>
  <c r="CP254" s="1"/>
  <c r="CO255"/>
  <c r="CP255" s="1"/>
  <c r="CC261"/>
  <c r="CD261" s="1"/>
  <c r="DY261"/>
  <c r="DZ261" s="1"/>
  <c r="CC264"/>
  <c r="CD264" s="1"/>
  <c r="EK265"/>
  <c r="EL265" s="1"/>
  <c r="DY266"/>
  <c r="DZ266" s="1"/>
  <c r="EK268"/>
  <c r="EL268" s="1"/>
  <c r="EK270"/>
  <c r="EL270" s="1"/>
  <c r="CO271"/>
  <c r="CP271" s="1"/>
  <c r="CO274"/>
  <c r="CP274" s="1"/>
  <c r="DY275"/>
  <c r="DZ275" s="1"/>
  <c r="EK276"/>
  <c r="EL276" s="1"/>
  <c r="EK277"/>
  <c r="EL277" s="1"/>
  <c r="CO279"/>
  <c r="CP279" s="1"/>
  <c r="CO283"/>
  <c r="CP283" s="1"/>
  <c r="CO284"/>
  <c r="CP284" s="1"/>
  <c r="CC287"/>
  <c r="CD287" s="1"/>
  <c r="EK287"/>
  <c r="EL287" s="1"/>
  <c r="EK288"/>
  <c r="EL288" s="1"/>
  <c r="CC289"/>
  <c r="CD289" s="1"/>
  <c r="DY290"/>
  <c r="DZ290" s="1"/>
  <c r="DY291"/>
  <c r="DZ291" s="1"/>
  <c r="DY292"/>
  <c r="DZ292" s="1"/>
  <c r="EK296"/>
  <c r="EL296" s="1"/>
  <c r="CC297"/>
  <c r="CD297" s="1"/>
  <c r="EK297"/>
  <c r="EL297" s="1"/>
  <c r="EK298"/>
  <c r="EL298" s="1"/>
  <c r="DY300"/>
  <c r="DZ300" s="1"/>
  <c r="EK301"/>
  <c r="EL301" s="1"/>
  <c r="EK302"/>
  <c r="EL302" s="1"/>
  <c r="CC303"/>
  <c r="CD303" s="1"/>
  <c r="CO304"/>
  <c r="CP304" s="1"/>
  <c r="CO305"/>
  <c r="CP305" s="1"/>
  <c r="DY305"/>
  <c r="DZ305" s="1"/>
  <c r="CO306"/>
  <c r="CP306" s="1"/>
  <c r="CC307"/>
  <c r="CD307" s="1"/>
  <c r="DY311"/>
  <c r="DZ311" s="1"/>
  <c r="DY314"/>
  <c r="DZ314" s="1"/>
  <c r="EK326"/>
  <c r="EL326" s="1"/>
  <c r="EK329"/>
  <c r="EL329" s="1"/>
  <c r="CC330"/>
  <c r="CD330" s="1"/>
  <c r="DY330"/>
  <c r="DZ330" s="1"/>
  <c r="EK331"/>
  <c r="EL331" s="1"/>
  <c r="CC332"/>
  <c r="CD332" s="1"/>
  <c r="CC344"/>
  <c r="CD344" s="1"/>
  <c r="CO345"/>
  <c r="CP345" s="1"/>
  <c r="DY347"/>
  <c r="DZ347" s="1"/>
  <c r="DY303"/>
  <c r="DZ303" s="1"/>
  <c r="EK304"/>
  <c r="EL304" s="1"/>
  <c r="CC305"/>
  <c r="CD305" s="1"/>
  <c r="EK305"/>
  <c r="EL305" s="1"/>
  <c r="EK306"/>
  <c r="EL306" s="1"/>
  <c r="CC308"/>
  <c r="CD308" s="1"/>
  <c r="CO308"/>
  <c r="CP308" s="1"/>
  <c r="DY310"/>
  <c r="DZ310" s="1"/>
  <c r="EK311"/>
  <c r="EL311" s="1"/>
  <c r="EK313"/>
  <c r="EL313" s="1"/>
  <c r="CC314"/>
  <c r="CD314" s="1"/>
  <c r="CC316"/>
  <c r="CD316" s="1"/>
  <c r="CO317"/>
  <c r="CP317" s="1"/>
  <c r="EK317"/>
  <c r="EL317" s="1"/>
  <c r="EK318"/>
  <c r="EL318" s="1"/>
  <c r="CO320"/>
  <c r="CP320" s="1"/>
  <c r="DY323"/>
  <c r="DZ323" s="1"/>
  <c r="CO324"/>
  <c r="CP324" s="1"/>
  <c r="CO325"/>
  <c r="CP325" s="1"/>
  <c r="CO326"/>
  <c r="CP326" s="1"/>
  <c r="CO327"/>
  <c r="CP327" s="1"/>
  <c r="CC328"/>
  <c r="CD328" s="1"/>
  <c r="CC329"/>
  <c r="CD329" s="1"/>
  <c r="CO331"/>
  <c r="CP331" s="1"/>
  <c r="CO332"/>
  <c r="CP332" s="1"/>
  <c r="DY332"/>
  <c r="DZ332" s="1"/>
  <c r="DY333"/>
  <c r="DZ333" s="1"/>
  <c r="EK333"/>
  <c r="EL333" s="1"/>
  <c r="EK334"/>
  <c r="EL334" s="1"/>
  <c r="CC335"/>
  <c r="CD335" s="1"/>
  <c r="CC336"/>
  <c r="CD336" s="1"/>
  <c r="CO336"/>
  <c r="CP336" s="1"/>
  <c r="CC337"/>
  <c r="CD337" s="1"/>
  <c r="DY337"/>
  <c r="DZ337" s="1"/>
  <c r="EK338"/>
  <c r="EL338" s="1"/>
  <c r="EK339"/>
  <c r="EL339" s="1"/>
  <c r="CC340"/>
  <c r="CD340" s="1"/>
  <c r="CO341"/>
  <c r="CP341" s="1"/>
  <c r="CO342"/>
  <c r="CP342" s="1"/>
  <c r="DY342"/>
  <c r="DZ342" s="1"/>
  <c r="CO344"/>
  <c r="CP344" s="1"/>
  <c r="CC345"/>
  <c r="CD345" s="1"/>
  <c r="DY346"/>
  <c r="DZ346" s="1"/>
  <c r="CO259"/>
  <c r="CP259" s="1"/>
  <c r="CC263"/>
  <c r="CD263" s="1"/>
  <c r="EK264"/>
  <c r="EL264" s="1"/>
  <c r="CO267"/>
  <c r="CP267" s="1"/>
  <c r="CO268"/>
  <c r="CP268" s="1"/>
  <c r="CC269"/>
  <c r="CD269" s="1"/>
  <c r="DY269"/>
  <c r="DZ269" s="1"/>
  <c r="CO270"/>
  <c r="CP270" s="1"/>
  <c r="DY270"/>
  <c r="DZ270" s="1"/>
  <c r="EK271"/>
  <c r="EL271" s="1"/>
  <c r="CC272"/>
  <c r="CD272" s="1"/>
  <c r="CC274"/>
  <c r="CD274" s="1"/>
  <c r="DY274"/>
  <c r="DZ274" s="1"/>
  <c r="EK274"/>
  <c r="EL274" s="1"/>
  <c r="EK275"/>
  <c r="EL275" s="1"/>
  <c r="CO277"/>
  <c r="CP277" s="1"/>
  <c r="CC278"/>
  <c r="CD278" s="1"/>
  <c r="CO280"/>
  <c r="CP280" s="1"/>
  <c r="DY280"/>
  <c r="DZ280" s="1"/>
  <c r="DY281"/>
  <c r="DZ281" s="1"/>
  <c r="DY282"/>
  <c r="DZ282" s="1"/>
  <c r="CC284"/>
  <c r="CD284" s="1"/>
  <c r="CO285"/>
  <c r="CP285" s="1"/>
  <c r="CO286"/>
  <c r="CP286" s="1"/>
  <c r="DY287"/>
  <c r="DZ287" s="1"/>
  <c r="EK289"/>
  <c r="EL289" s="1"/>
  <c r="CC290"/>
  <c r="CD290" s="1"/>
  <c r="EK290"/>
  <c r="EL290" s="1"/>
  <c r="CO292"/>
  <c r="CP292" s="1"/>
  <c r="DY293"/>
  <c r="DZ293" s="1"/>
  <c r="DY294"/>
  <c r="DZ294" s="1"/>
  <c r="CO296"/>
  <c r="CP296" s="1"/>
  <c r="CO297"/>
  <c r="CP297" s="1"/>
  <c r="DY297"/>
  <c r="DZ297" s="1"/>
  <c r="CO298"/>
  <c r="CP298" s="1"/>
  <c r="CC299"/>
  <c r="CD299" s="1"/>
  <c r="EK300"/>
  <c r="EL300" s="1"/>
  <c r="CC301"/>
  <c r="CD301" s="1"/>
  <c r="DY302"/>
  <c r="DZ302" s="1"/>
  <c r="EK303"/>
  <c r="EL303" s="1"/>
  <c r="CC304"/>
  <c r="CD304" s="1"/>
  <c r="DY306"/>
  <c r="DZ306" s="1"/>
  <c r="DY307"/>
  <c r="DZ307" s="1"/>
  <c r="CC309"/>
  <c r="CD309" s="1"/>
  <c r="CO309"/>
  <c r="CP309" s="1"/>
  <c r="DY312"/>
  <c r="DZ312" s="1"/>
  <c r="EK314"/>
  <c r="EL314" s="1"/>
  <c r="CO316"/>
  <c r="CP316" s="1"/>
  <c r="DY318"/>
  <c r="DZ318" s="1"/>
  <c r="DY319"/>
  <c r="DZ319" s="1"/>
  <c r="DY320"/>
  <c r="DZ320" s="1"/>
  <c r="DY321"/>
  <c r="DZ321" s="1"/>
  <c r="EK321"/>
  <c r="EL321" s="1"/>
  <c r="DY322"/>
  <c r="DZ322" s="1"/>
  <c r="CO323"/>
  <c r="CP323" s="1"/>
  <c r="CC325"/>
  <c r="CD325" s="1"/>
  <c r="DY331"/>
  <c r="DZ331" s="1"/>
  <c r="EK332"/>
  <c r="EL332" s="1"/>
  <c r="CC333"/>
  <c r="CD333" s="1"/>
  <c r="CO335"/>
  <c r="CP335" s="1"/>
  <c r="DY336"/>
  <c r="DZ336" s="1"/>
  <c r="EK337"/>
  <c r="EL337" s="1"/>
  <c r="CC338"/>
  <c r="CD338" s="1"/>
  <c r="CO340"/>
  <c r="CP340" s="1"/>
  <c r="DY341"/>
  <c r="DZ341" s="1"/>
  <c r="EK342"/>
  <c r="EL342" s="1"/>
  <c r="CC343"/>
  <c r="CD343" s="1"/>
  <c r="CC346"/>
  <c r="CD346" s="1"/>
  <c r="J385"/>
  <c r="J409"/>
  <c r="J431"/>
  <c r="E403"/>
  <c r="E367"/>
  <c r="E412"/>
  <c r="D427"/>
  <c r="D428"/>
  <c r="D397"/>
  <c r="E399"/>
  <c r="K432"/>
  <c r="D411"/>
  <c r="E377"/>
  <c r="E426"/>
  <c r="J423"/>
  <c r="J424"/>
  <c r="K406"/>
  <c r="K407"/>
  <c r="L407" s="1"/>
  <c r="K411"/>
  <c r="L411" s="1"/>
  <c r="K397"/>
  <c r="D433"/>
  <c r="E396"/>
  <c r="K361"/>
  <c r="K378"/>
  <c r="J435"/>
  <c r="K414"/>
  <c r="J408"/>
  <c r="E384"/>
  <c r="E393"/>
  <c r="K394"/>
  <c r="EK98"/>
  <c r="EL98" s="1"/>
  <c r="EK99"/>
  <c r="EL99" s="1"/>
  <c r="EK103"/>
  <c r="EL103" s="1"/>
  <c r="EK107"/>
  <c r="EL107" s="1"/>
  <c r="EK111"/>
  <c r="EL111" s="1"/>
  <c r="EK112"/>
  <c r="EL112" s="1"/>
  <c r="CO127"/>
  <c r="CP127" s="1"/>
  <c r="CO128"/>
  <c r="CP128" s="1"/>
  <c r="EK142"/>
  <c r="EL142" s="1"/>
  <c r="EK143"/>
  <c r="EL143" s="1"/>
  <c r="K368"/>
  <c r="L368" s="1"/>
  <c r="K400"/>
  <c r="K401"/>
  <c r="K402"/>
  <c r="J404"/>
  <c r="BJ93"/>
  <c r="DR93" s="1"/>
  <c r="EK95"/>
  <c r="EL95" s="1"/>
  <c r="CO97"/>
  <c r="CP97" s="1"/>
  <c r="EK101"/>
  <c r="EL101" s="1"/>
  <c r="EK105"/>
  <c r="EL105" s="1"/>
  <c r="EK109"/>
  <c r="EL109" s="1"/>
  <c r="EK123"/>
  <c r="EL123" s="1"/>
  <c r="CO139"/>
  <c r="CP139" s="1"/>
  <c r="CO140"/>
  <c r="CP140" s="1"/>
  <c r="E418"/>
  <c r="K429"/>
  <c r="K435"/>
  <c r="CO95"/>
  <c r="CP95" s="1"/>
  <c r="EK100"/>
  <c r="EL100" s="1"/>
  <c r="EK104"/>
  <c r="EL104" s="1"/>
  <c r="EK108"/>
  <c r="EL108" s="1"/>
  <c r="EK115"/>
  <c r="EL115" s="1"/>
  <c r="EK116"/>
  <c r="EL116" s="1"/>
  <c r="EK117"/>
  <c r="EL117" s="1"/>
  <c r="CO131"/>
  <c r="CP131" s="1"/>
  <c r="CO132"/>
  <c r="CP132" s="1"/>
  <c r="E362"/>
  <c r="K395"/>
  <c r="E428"/>
  <c r="D429"/>
  <c r="E434"/>
  <c r="K409"/>
  <c r="DY112"/>
  <c r="DZ112" s="1"/>
  <c r="DY116"/>
  <c r="DZ116" s="1"/>
  <c r="CC120"/>
  <c r="CD120" s="1"/>
  <c r="CC123"/>
  <c r="CD123" s="1"/>
  <c r="DY125"/>
  <c r="DZ125" s="1"/>
  <c r="DY127"/>
  <c r="DZ127" s="1"/>
  <c r="CC128"/>
  <c r="CD128" s="1"/>
  <c r="CC131"/>
  <c r="CD131" s="1"/>
  <c r="DY133"/>
  <c r="DZ133" s="1"/>
  <c r="CC136"/>
  <c r="CD136" s="1"/>
  <c r="CC139"/>
  <c r="CD139" s="1"/>
  <c r="DY141"/>
  <c r="DZ141" s="1"/>
  <c r="CC144"/>
  <c r="CD144" s="1"/>
  <c r="DY144"/>
  <c r="DZ144" s="1"/>
  <c r="DY151"/>
  <c r="DZ151" s="1"/>
  <c r="DY117"/>
  <c r="DZ117" s="1"/>
  <c r="CC121"/>
  <c r="CD121" s="1"/>
  <c r="DY123"/>
  <c r="DZ123" s="1"/>
  <c r="CC126"/>
  <c r="CD126" s="1"/>
  <c r="CC129"/>
  <c r="CD129" s="1"/>
  <c r="DY131"/>
  <c r="DZ131" s="1"/>
  <c r="CC134"/>
  <c r="CD134" s="1"/>
  <c r="CC137"/>
  <c r="CD137" s="1"/>
  <c r="DY139"/>
  <c r="DZ139" s="1"/>
  <c r="CC142"/>
  <c r="CD142" s="1"/>
  <c r="DY147"/>
  <c r="DZ147" s="1"/>
  <c r="CC153"/>
  <c r="CD153" s="1"/>
  <c r="D385"/>
  <c r="DY113"/>
  <c r="DZ113" s="1"/>
  <c r="CC119"/>
  <c r="CD119" s="1"/>
  <c r="DY121"/>
  <c r="DZ121" s="1"/>
  <c r="CC124"/>
  <c r="CD124" s="1"/>
  <c r="CC127"/>
  <c r="CD127" s="1"/>
  <c r="DY129"/>
  <c r="DZ129" s="1"/>
  <c r="CC132"/>
  <c r="CD132" s="1"/>
  <c r="CC135"/>
  <c r="CD135" s="1"/>
  <c r="CC140"/>
  <c r="CD140" s="1"/>
  <c r="CC143"/>
  <c r="CD143" s="1"/>
  <c r="CC149"/>
  <c r="CD149" s="1"/>
  <c r="DY152"/>
  <c r="DZ152" s="1"/>
  <c r="DY153"/>
  <c r="DZ153" s="1"/>
  <c r="K356"/>
  <c r="K380"/>
  <c r="DN385"/>
  <c r="H385" s="1"/>
  <c r="D431"/>
  <c r="E382"/>
  <c r="K393"/>
  <c r="J378"/>
  <c r="D382"/>
  <c r="K396"/>
  <c r="BJ36"/>
  <c r="DF36" s="1"/>
  <c r="K377"/>
  <c r="K424"/>
  <c r="J429"/>
  <c r="EX350"/>
  <c r="M350" s="1"/>
  <c r="J351"/>
  <c r="K369"/>
  <c r="L369" s="1"/>
  <c r="D395"/>
  <c r="K362"/>
  <c r="K372"/>
  <c r="K386"/>
  <c r="D423"/>
  <c r="E405"/>
  <c r="DN372"/>
  <c r="H372" s="1"/>
  <c r="K419"/>
  <c r="K421"/>
  <c r="K422"/>
  <c r="J433"/>
  <c r="K365"/>
  <c r="J374"/>
  <c r="K413"/>
  <c r="K425"/>
  <c r="K428"/>
  <c r="D355"/>
  <c r="K357"/>
  <c r="J358"/>
  <c r="D361"/>
  <c r="D365"/>
  <c r="DB374"/>
  <c r="G374" s="1"/>
  <c r="AV33"/>
  <c r="AV3" s="1"/>
  <c r="AZ33"/>
  <c r="AZ3" s="1"/>
  <c r="AU33"/>
  <c r="AY33"/>
  <c r="AY3" s="1"/>
  <c r="AT33"/>
  <c r="AX33"/>
  <c r="AX3" s="1"/>
  <c r="EX353"/>
  <c r="M353" s="1"/>
  <c r="K354"/>
  <c r="L378"/>
  <c r="J389"/>
  <c r="K433"/>
  <c r="FP118"/>
  <c r="K350"/>
  <c r="D353"/>
  <c r="FJ353"/>
  <c r="N353" s="1"/>
  <c r="DN356"/>
  <c r="H356" s="1"/>
  <c r="K359"/>
  <c r="J363"/>
  <c r="E366"/>
  <c r="DN369"/>
  <c r="H369" s="1"/>
  <c r="DN380"/>
  <c r="H380" s="1"/>
  <c r="J421"/>
  <c r="K423"/>
  <c r="K431"/>
  <c r="J432"/>
  <c r="K434"/>
  <c r="E435"/>
  <c r="BG115"/>
  <c r="DO115" s="1"/>
  <c r="BO115"/>
  <c r="DW115" s="1"/>
  <c r="D415"/>
  <c r="K416"/>
  <c r="K420"/>
  <c r="K427"/>
  <c r="K383"/>
  <c r="K388"/>
  <c r="K392"/>
  <c r="L392" s="1"/>
  <c r="J425"/>
  <c r="J427"/>
  <c r="J428"/>
  <c r="J355"/>
  <c r="K360"/>
  <c r="E374"/>
  <c r="K375"/>
  <c r="K379"/>
  <c r="K385"/>
  <c r="K389"/>
  <c r="EX403"/>
  <c r="M403" s="1"/>
  <c r="E404"/>
  <c r="AV2"/>
  <c r="EK122"/>
  <c r="EL122" s="1"/>
  <c r="EK130"/>
  <c r="EL130" s="1"/>
  <c r="EK131"/>
  <c r="EL131" s="1"/>
  <c r="CO135"/>
  <c r="CP135" s="1"/>
  <c r="CO136"/>
  <c r="CP136" s="1"/>
  <c r="EK138"/>
  <c r="EL138" s="1"/>
  <c r="EK139"/>
  <c r="EL139" s="1"/>
  <c r="CO143"/>
  <c r="CP143" s="1"/>
  <c r="CO144"/>
  <c r="CP144" s="1"/>
  <c r="E350"/>
  <c r="J365"/>
  <c r="J366"/>
  <c r="K376"/>
  <c r="DN392"/>
  <c r="H392" s="1"/>
  <c r="K403"/>
  <c r="E408"/>
  <c r="EX411"/>
  <c r="M411" s="1"/>
  <c r="K415"/>
  <c r="E423"/>
  <c r="K426"/>
  <c r="E430"/>
  <c r="BO96"/>
  <c r="DW96" s="1"/>
  <c r="BO98"/>
  <c r="DW98" s="1"/>
  <c r="BO100"/>
  <c r="DW100" s="1"/>
  <c r="BO102"/>
  <c r="DW102" s="1"/>
  <c r="BO104"/>
  <c r="DW104" s="1"/>
  <c r="BO106"/>
  <c r="DW106" s="1"/>
  <c r="BO108"/>
  <c r="DW108" s="1"/>
  <c r="BO110"/>
  <c r="DW110" s="1"/>
  <c r="BO112"/>
  <c r="DW112" s="1"/>
  <c r="CO115"/>
  <c r="CP115" s="1"/>
  <c r="CO116"/>
  <c r="CP116" s="1"/>
  <c r="CO117"/>
  <c r="CP117" s="1"/>
  <c r="CO118"/>
  <c r="CP118" s="1"/>
  <c r="EK120"/>
  <c r="EL120" s="1"/>
  <c r="EK121"/>
  <c r="EL121" s="1"/>
  <c r="CO125"/>
  <c r="CP125" s="1"/>
  <c r="CO126"/>
  <c r="CP126" s="1"/>
  <c r="EK128"/>
  <c r="EL128" s="1"/>
  <c r="EK129"/>
  <c r="EL129" s="1"/>
  <c r="CO133"/>
  <c r="CP133" s="1"/>
  <c r="CO134"/>
  <c r="CP134" s="1"/>
  <c r="EK136"/>
  <c r="EL136" s="1"/>
  <c r="EK137"/>
  <c r="EL137" s="1"/>
  <c r="CO141"/>
  <c r="CP141" s="1"/>
  <c r="CO142"/>
  <c r="CP142" s="1"/>
  <c r="K349"/>
  <c r="DN349"/>
  <c r="H349" s="1"/>
  <c r="DN357"/>
  <c r="H357" s="1"/>
  <c r="D362"/>
  <c r="EX362"/>
  <c r="M362" s="1"/>
  <c r="J377"/>
  <c r="D381"/>
  <c r="K390"/>
  <c r="J397"/>
  <c r="K398"/>
  <c r="D408"/>
  <c r="K410"/>
  <c r="K412"/>
  <c r="DN414"/>
  <c r="H414" s="1"/>
  <c r="K417"/>
  <c r="BD2"/>
  <c r="BZ36"/>
  <c r="FS36" s="1"/>
  <c r="BZ37"/>
  <c r="FS37" s="1"/>
  <c r="BZ38"/>
  <c r="FG38" s="1"/>
  <c r="BZ39"/>
  <c r="FS39" s="1"/>
  <c r="BZ40"/>
  <c r="FS40" s="1"/>
  <c r="BZ41"/>
  <c r="FG41" s="1"/>
  <c r="BZ42"/>
  <c r="FG42" s="1"/>
  <c r="BZ43"/>
  <c r="FG43" s="1"/>
  <c r="BZ44"/>
  <c r="FS44" s="1"/>
  <c r="BZ45"/>
  <c r="FG45" s="1"/>
  <c r="BZ46"/>
  <c r="FS46" s="1"/>
  <c r="BZ47"/>
  <c r="FS47" s="1"/>
  <c r="BZ48"/>
  <c r="FS48" s="1"/>
  <c r="BZ49"/>
  <c r="FG49" s="1"/>
  <c r="BZ50"/>
  <c r="FS50" s="1"/>
  <c r="BZ51"/>
  <c r="FS51" s="1"/>
  <c r="BZ52"/>
  <c r="FS52" s="1"/>
  <c r="BZ53"/>
  <c r="FS53" s="1"/>
  <c r="BZ54"/>
  <c r="FS54" s="1"/>
  <c r="BZ55"/>
  <c r="FS55" s="1"/>
  <c r="BZ56"/>
  <c r="FS56" s="1"/>
  <c r="BZ57"/>
  <c r="FG57" s="1"/>
  <c r="BZ58"/>
  <c r="FS58" s="1"/>
  <c r="BZ59"/>
  <c r="FS59" s="1"/>
  <c r="CO113"/>
  <c r="CP113" s="1"/>
  <c r="CO114"/>
  <c r="CP114" s="1"/>
  <c r="EK118"/>
  <c r="EL118" s="1"/>
  <c r="EK119"/>
  <c r="EL119" s="1"/>
  <c r="CO123"/>
  <c r="CP123" s="1"/>
  <c r="CO124"/>
  <c r="CP124" s="1"/>
  <c r="EK126"/>
  <c r="EL126" s="1"/>
  <c r="EK127"/>
  <c r="EL127" s="1"/>
  <c r="BO71"/>
  <c r="DW71" s="1"/>
  <c r="BO72"/>
  <c r="DK72" s="1"/>
  <c r="BO73"/>
  <c r="DK73" s="1"/>
  <c r="BO74"/>
  <c r="DW74" s="1"/>
  <c r="BO75"/>
  <c r="DW75" s="1"/>
  <c r="BO76"/>
  <c r="DW76" s="1"/>
  <c r="BO77"/>
  <c r="DW77" s="1"/>
  <c r="BO78"/>
  <c r="DK78" s="1"/>
  <c r="BO79"/>
  <c r="DW79" s="1"/>
  <c r="BO80"/>
  <c r="DK80" s="1"/>
  <c r="BO81"/>
  <c r="DK81" s="1"/>
  <c r="BO82"/>
  <c r="DW82" s="1"/>
  <c r="BO83"/>
  <c r="DW83" s="1"/>
  <c r="BO84"/>
  <c r="DK84" s="1"/>
  <c r="BO85"/>
  <c r="DK85" s="1"/>
  <c r="BO86"/>
  <c r="DK86" s="1"/>
  <c r="BO87"/>
  <c r="DW87" s="1"/>
  <c r="BO88"/>
  <c r="DK88" s="1"/>
  <c r="BO89"/>
  <c r="DK89" s="1"/>
  <c r="BO90"/>
  <c r="DW90" s="1"/>
  <c r="BO91"/>
  <c r="DW91" s="1"/>
  <c r="BO92"/>
  <c r="DW92" s="1"/>
  <c r="BO93"/>
  <c r="DK93" s="1"/>
  <c r="BO94"/>
  <c r="DK94" s="1"/>
  <c r="BO95"/>
  <c r="DK95" s="1"/>
  <c r="BO97"/>
  <c r="DW97" s="1"/>
  <c r="BO99"/>
  <c r="DW99" s="1"/>
  <c r="BO101"/>
  <c r="DW101" s="1"/>
  <c r="BO103"/>
  <c r="DW103" s="1"/>
  <c r="BO105"/>
  <c r="DW105" s="1"/>
  <c r="BO107"/>
  <c r="DW107" s="1"/>
  <c r="BO109"/>
  <c r="DW109" s="1"/>
  <c r="BO111"/>
  <c r="DW111" s="1"/>
  <c r="CO121"/>
  <c r="CP121" s="1"/>
  <c r="CO122"/>
  <c r="CP122" s="1"/>
  <c r="EK124"/>
  <c r="EL124" s="1"/>
  <c r="EK125"/>
  <c r="EL125" s="1"/>
  <c r="CO129"/>
  <c r="CP129" s="1"/>
  <c r="CO130"/>
  <c r="CP130" s="1"/>
  <c r="EK132"/>
  <c r="EL132" s="1"/>
  <c r="EK133"/>
  <c r="EL133" s="1"/>
  <c r="CO137"/>
  <c r="CP137" s="1"/>
  <c r="CO138"/>
  <c r="CP138" s="1"/>
  <c r="EK140"/>
  <c r="EL140" s="1"/>
  <c r="EK141"/>
  <c r="EL141" s="1"/>
  <c r="E354"/>
  <c r="EX357"/>
  <c r="M357" s="1"/>
  <c r="K371"/>
  <c r="D373"/>
  <c r="E386"/>
  <c r="K391"/>
  <c r="E400"/>
  <c r="J413"/>
  <c r="D425"/>
  <c r="BN36"/>
  <c r="DV36" s="1"/>
  <c r="BW113"/>
  <c r="FD113" s="1"/>
  <c r="DY156"/>
  <c r="DZ156" s="1"/>
  <c r="DY157"/>
  <c r="DZ157" s="1"/>
  <c r="DY158"/>
  <c r="DZ158" s="1"/>
  <c r="DY159"/>
  <c r="DZ159" s="1"/>
  <c r="DY160"/>
  <c r="DZ160" s="1"/>
  <c r="DY161"/>
  <c r="DZ161" s="1"/>
  <c r="DY162"/>
  <c r="DZ162" s="1"/>
  <c r="DY163"/>
  <c r="DZ163" s="1"/>
  <c r="DY164"/>
  <c r="DZ164" s="1"/>
  <c r="DY165"/>
  <c r="DZ165" s="1"/>
  <c r="DY166"/>
  <c r="DZ166" s="1"/>
  <c r="DY167"/>
  <c r="DZ167" s="1"/>
  <c r="DY168"/>
  <c r="DZ168" s="1"/>
  <c r="DY169"/>
  <c r="DZ169" s="1"/>
  <c r="DY170"/>
  <c r="DZ170" s="1"/>
  <c r="DY171"/>
  <c r="DZ171" s="1"/>
  <c r="BW60"/>
  <c r="FD60" s="1"/>
  <c r="BW61"/>
  <c r="FD61" s="1"/>
  <c r="BW62"/>
  <c r="FD62" s="1"/>
  <c r="BW63"/>
  <c r="FD63" s="1"/>
  <c r="BW64"/>
  <c r="FD64" s="1"/>
  <c r="BW65"/>
  <c r="FD65" s="1"/>
  <c r="BW66"/>
  <c r="FD66" s="1"/>
  <c r="BW67"/>
  <c r="FD67" s="1"/>
  <c r="BW68"/>
  <c r="FD68" s="1"/>
  <c r="BW69"/>
  <c r="FD69" s="1"/>
  <c r="BW70"/>
  <c r="FD70" s="1"/>
  <c r="BW71"/>
  <c r="FD71" s="1"/>
  <c r="BW72"/>
  <c r="FD72" s="1"/>
  <c r="BW73"/>
  <c r="FD73" s="1"/>
  <c r="BW74"/>
  <c r="FD74" s="1"/>
  <c r="BW75"/>
  <c r="FD75" s="1"/>
  <c r="BW76"/>
  <c r="FD76" s="1"/>
  <c r="BW77"/>
  <c r="FD77" s="1"/>
  <c r="BW78"/>
  <c r="FD78" s="1"/>
  <c r="BW79"/>
  <c r="FD79" s="1"/>
  <c r="BW80"/>
  <c r="FD80" s="1"/>
  <c r="BW81"/>
  <c r="FD81" s="1"/>
  <c r="BW82"/>
  <c r="FD82" s="1"/>
  <c r="BW83"/>
  <c r="FD83" s="1"/>
  <c r="BW84"/>
  <c r="FD84" s="1"/>
  <c r="BW85"/>
  <c r="FD85" s="1"/>
  <c r="BW86"/>
  <c r="FD86" s="1"/>
  <c r="BW87"/>
  <c r="FD87" s="1"/>
  <c r="BW88"/>
  <c r="FD88" s="1"/>
  <c r="BW89"/>
  <c r="FD89" s="1"/>
  <c r="BW90"/>
  <c r="FD90" s="1"/>
  <c r="BW91"/>
  <c r="FD91" s="1"/>
  <c r="BW92"/>
  <c r="FD92" s="1"/>
  <c r="BW93"/>
  <c r="FD93" s="1"/>
  <c r="BW94"/>
  <c r="FD94" s="1"/>
  <c r="BW95"/>
  <c r="FP95" s="1"/>
  <c r="BW97"/>
  <c r="FD97" s="1"/>
  <c r="BW99"/>
  <c r="FD99" s="1"/>
  <c r="BW101"/>
  <c r="FD101" s="1"/>
  <c r="BW103"/>
  <c r="FP103" s="1"/>
  <c r="BW105"/>
  <c r="FD105" s="1"/>
  <c r="BW107"/>
  <c r="FD107" s="1"/>
  <c r="BW109"/>
  <c r="FD109" s="1"/>
  <c r="BW111"/>
  <c r="FD111" s="1"/>
  <c r="BM113"/>
  <c r="DU113" s="1"/>
  <c r="CC114"/>
  <c r="CD114" s="1"/>
  <c r="CC147"/>
  <c r="CD147" s="1"/>
  <c r="CC151"/>
  <c r="CD151" s="1"/>
  <c r="AX2"/>
  <c r="BL37"/>
  <c r="DH37" s="1"/>
  <c r="BL38"/>
  <c r="DH38" s="1"/>
  <c r="BL39"/>
  <c r="DH39" s="1"/>
  <c r="BL40"/>
  <c r="DH40" s="1"/>
  <c r="BL41"/>
  <c r="DH41" s="1"/>
  <c r="BL42"/>
  <c r="DH42" s="1"/>
  <c r="BL43"/>
  <c r="DH43" s="1"/>
  <c r="BL44"/>
  <c r="DH44" s="1"/>
  <c r="BL45"/>
  <c r="DH45" s="1"/>
  <c r="BL46"/>
  <c r="DH46" s="1"/>
  <c r="BL47"/>
  <c r="DH47" s="1"/>
  <c r="BL48"/>
  <c r="DH48" s="1"/>
  <c r="BL49"/>
  <c r="DH49" s="1"/>
  <c r="BL50"/>
  <c r="DH50" s="1"/>
  <c r="BL51"/>
  <c r="DH51" s="1"/>
  <c r="BL52"/>
  <c r="DH52" s="1"/>
  <c r="BL53"/>
  <c r="DH53" s="1"/>
  <c r="BL54"/>
  <c r="DH54" s="1"/>
  <c r="BL55"/>
  <c r="DH55" s="1"/>
  <c r="BL56"/>
  <c r="DH56" s="1"/>
  <c r="BL57"/>
  <c r="DH57" s="1"/>
  <c r="BL58"/>
  <c r="DH58" s="1"/>
  <c r="BL59"/>
  <c r="DH59" s="1"/>
  <c r="BL60"/>
  <c r="DH60" s="1"/>
  <c r="BL61"/>
  <c r="DH61" s="1"/>
  <c r="BL62"/>
  <c r="DH62" s="1"/>
  <c r="BL63"/>
  <c r="DH63" s="1"/>
  <c r="BL64"/>
  <c r="DH64" s="1"/>
  <c r="BL65"/>
  <c r="DH65" s="1"/>
  <c r="BL66"/>
  <c r="DH66" s="1"/>
  <c r="BL67"/>
  <c r="DH67" s="1"/>
  <c r="BL68"/>
  <c r="DH68" s="1"/>
  <c r="BL69"/>
  <c r="DH69" s="1"/>
  <c r="BL70"/>
  <c r="DH70" s="1"/>
  <c r="CC113"/>
  <c r="CD113" s="1"/>
  <c r="BW115"/>
  <c r="FP115" s="1"/>
  <c r="DY146"/>
  <c r="DZ146" s="1"/>
  <c r="CC156"/>
  <c r="CD156" s="1"/>
  <c r="CC157"/>
  <c r="CD157" s="1"/>
  <c r="CC158"/>
  <c r="CD158" s="1"/>
  <c r="CC159"/>
  <c r="CD159" s="1"/>
  <c r="CC160"/>
  <c r="CD160" s="1"/>
  <c r="CC161"/>
  <c r="CD161" s="1"/>
  <c r="CC162"/>
  <c r="CD162" s="1"/>
  <c r="CC163"/>
  <c r="CD163" s="1"/>
  <c r="CC164"/>
  <c r="CD164" s="1"/>
  <c r="CC165"/>
  <c r="CD165" s="1"/>
  <c r="CC166"/>
  <c r="CD166" s="1"/>
  <c r="CC167"/>
  <c r="CD167" s="1"/>
  <c r="CC168"/>
  <c r="CD168" s="1"/>
  <c r="CC169"/>
  <c r="CD169" s="1"/>
  <c r="CC170"/>
  <c r="CD170" s="1"/>
  <c r="CC171"/>
  <c r="CD171" s="1"/>
  <c r="BL36"/>
  <c r="DT36" s="1"/>
  <c r="BW96"/>
  <c r="FP96" s="1"/>
  <c r="BW98"/>
  <c r="FD98" s="1"/>
  <c r="BW100"/>
  <c r="FP100" s="1"/>
  <c r="BW102"/>
  <c r="FP102" s="1"/>
  <c r="BW104"/>
  <c r="FP104" s="1"/>
  <c r="BW106"/>
  <c r="FD106" s="1"/>
  <c r="BW108"/>
  <c r="FD108" s="1"/>
  <c r="BW110"/>
  <c r="FD110" s="1"/>
  <c r="BW112"/>
  <c r="FP112" s="1"/>
  <c r="BW114"/>
  <c r="FD114" s="1"/>
  <c r="K430"/>
  <c r="K348"/>
  <c r="K351"/>
  <c r="K352"/>
  <c r="D354"/>
  <c r="EX354"/>
  <c r="M354" s="1"/>
  <c r="E358"/>
  <c r="DN360"/>
  <c r="H360" s="1"/>
  <c r="E361"/>
  <c r="EX361"/>
  <c r="M361" s="1"/>
  <c r="D368"/>
  <c r="K370"/>
  <c r="L370" s="1"/>
  <c r="FJ373"/>
  <c r="N373" s="1"/>
  <c r="FJ381"/>
  <c r="N381" s="1"/>
  <c r="K384"/>
  <c r="J386"/>
  <c r="J393"/>
  <c r="J396"/>
  <c r="K399"/>
  <c r="J400"/>
  <c r="J401"/>
  <c r="D403"/>
  <c r="J405"/>
  <c r="EX407"/>
  <c r="M407" s="1"/>
  <c r="K408"/>
  <c r="D412"/>
  <c r="E413"/>
  <c r="EX415"/>
  <c r="M415" s="1"/>
  <c r="DB424"/>
  <c r="G424" s="1"/>
  <c r="D392"/>
  <c r="E401"/>
  <c r="DB404"/>
  <c r="G404" s="1"/>
  <c r="DN410"/>
  <c r="H410" s="1"/>
  <c r="E411"/>
  <c r="K418"/>
  <c r="J419"/>
  <c r="K355"/>
  <c r="K358"/>
  <c r="J359"/>
  <c r="K363"/>
  <c r="K364"/>
  <c r="E365"/>
  <c r="D369"/>
  <c r="E370"/>
  <c r="K374"/>
  <c r="D377"/>
  <c r="E378"/>
  <c r="K382"/>
  <c r="L382" s="1"/>
  <c r="D386"/>
  <c r="K387"/>
  <c r="E388"/>
  <c r="DB389"/>
  <c r="G389" s="1"/>
  <c r="D393"/>
  <c r="D396"/>
  <c r="D400"/>
  <c r="D401"/>
  <c r="DN406"/>
  <c r="H406" s="1"/>
  <c r="J420"/>
  <c r="D357"/>
  <c r="D358"/>
  <c r="D366"/>
  <c r="D370"/>
  <c r="D378"/>
  <c r="E389"/>
  <c r="E391"/>
  <c r="E397"/>
  <c r="D399"/>
  <c r="E407"/>
  <c r="D419"/>
  <c r="E427"/>
  <c r="D432"/>
  <c r="D435"/>
  <c r="D350"/>
  <c r="D351"/>
  <c r="DN352"/>
  <c r="H352" s="1"/>
  <c r="E353"/>
  <c r="DN364"/>
  <c r="H364" s="1"/>
  <c r="DN368"/>
  <c r="H368" s="1"/>
  <c r="DN373"/>
  <c r="H373" s="1"/>
  <c r="DN376"/>
  <c r="H376" s="1"/>
  <c r="DN381"/>
  <c r="H381" s="1"/>
  <c r="D391"/>
  <c r="E395"/>
  <c r="E409"/>
  <c r="DN415"/>
  <c r="H415" s="1"/>
  <c r="DN416"/>
  <c r="H416" s="1"/>
  <c r="E420"/>
  <c r="D421"/>
  <c r="DN422"/>
  <c r="H422" s="1"/>
  <c r="E431"/>
  <c r="E424"/>
  <c r="E432"/>
  <c r="DJ93"/>
  <c r="AT20"/>
  <c r="C21" s="1"/>
  <c r="AX5"/>
  <c r="AT19"/>
  <c r="C20" s="1"/>
  <c r="AY4"/>
  <c r="BT422"/>
  <c r="FA422" s="1"/>
  <c r="BI432"/>
  <c r="DE432" s="1"/>
  <c r="BT429"/>
  <c r="FM429" s="1"/>
  <c r="BT421"/>
  <c r="FM421" s="1"/>
  <c r="BT433"/>
  <c r="FM433" s="1"/>
  <c r="BT425"/>
  <c r="FM425" s="1"/>
  <c r="BI424"/>
  <c r="DE424" s="1"/>
  <c r="BI428"/>
  <c r="DQ428" s="1"/>
  <c r="BI420"/>
  <c r="DQ420" s="1"/>
  <c r="BT416"/>
  <c r="BT414"/>
  <c r="BI413"/>
  <c r="DQ413" s="1"/>
  <c r="BT410"/>
  <c r="BI409"/>
  <c r="DQ409" s="1"/>
  <c r="BI416"/>
  <c r="DQ416" s="1"/>
  <c r="BT413"/>
  <c r="FM413" s="1"/>
  <c r="BI412"/>
  <c r="DQ412" s="1"/>
  <c r="BT409"/>
  <c r="FM409" s="1"/>
  <c r="BT417"/>
  <c r="BI408"/>
  <c r="DQ408" s="1"/>
  <c r="BT405"/>
  <c r="FM405" s="1"/>
  <c r="BT402"/>
  <c r="BI401"/>
  <c r="DQ401" s="1"/>
  <c r="BT398"/>
  <c r="BI397"/>
  <c r="DQ397" s="1"/>
  <c r="BT394"/>
  <c r="BI393"/>
  <c r="DQ393" s="1"/>
  <c r="BT406"/>
  <c r="BI405"/>
  <c r="DQ405" s="1"/>
  <c r="BI398"/>
  <c r="BT395"/>
  <c r="FA395" s="1"/>
  <c r="BI394"/>
  <c r="BT391"/>
  <c r="FA391" s="1"/>
  <c r="BI390"/>
  <c r="BT389"/>
  <c r="FM389" s="1"/>
  <c r="BT387"/>
  <c r="BI386"/>
  <c r="DQ386" s="1"/>
  <c r="BT383"/>
  <c r="BI382"/>
  <c r="DQ382" s="1"/>
  <c r="BT379"/>
  <c r="BI378"/>
  <c r="DQ378" s="1"/>
  <c r="BT375"/>
  <c r="BI374"/>
  <c r="DQ374" s="1"/>
  <c r="BT390"/>
  <c r="BT388"/>
  <c r="FA388" s="1"/>
  <c r="BI387"/>
  <c r="BT384"/>
  <c r="FA384" s="1"/>
  <c r="BI383"/>
  <c r="BT380"/>
  <c r="FA380" s="1"/>
  <c r="BI379"/>
  <c r="BT376"/>
  <c r="FA376" s="1"/>
  <c r="BI375"/>
  <c r="BT372"/>
  <c r="FA372" s="1"/>
  <c r="BI371"/>
  <c r="BT368"/>
  <c r="FA368" s="1"/>
  <c r="BT367"/>
  <c r="BT364"/>
  <c r="BI363"/>
  <c r="DQ363" s="1"/>
  <c r="BT360"/>
  <c r="BI359"/>
  <c r="DQ359" s="1"/>
  <c r="BT356"/>
  <c r="BI355"/>
  <c r="DQ355" s="1"/>
  <c r="BT352"/>
  <c r="BI351"/>
  <c r="DQ351" s="1"/>
  <c r="BI367"/>
  <c r="DQ367" s="1"/>
  <c r="BT363"/>
  <c r="FM363" s="1"/>
  <c r="BI362"/>
  <c r="DE362" s="1"/>
  <c r="BT359"/>
  <c r="FM359" s="1"/>
  <c r="BI358"/>
  <c r="DE358" s="1"/>
  <c r="BT355"/>
  <c r="FM355" s="1"/>
  <c r="BI354"/>
  <c r="DE354" s="1"/>
  <c r="BI370"/>
  <c r="DQ370" s="1"/>
  <c r="BT371"/>
  <c r="BT348"/>
  <c r="BI345"/>
  <c r="DQ345" s="1"/>
  <c r="BT342"/>
  <c r="BI341"/>
  <c r="DQ341" s="1"/>
  <c r="BT338"/>
  <c r="BI337"/>
  <c r="DQ337" s="1"/>
  <c r="BT334"/>
  <c r="BI333"/>
  <c r="DQ333" s="1"/>
  <c r="BT330"/>
  <c r="BI329"/>
  <c r="DQ329" s="1"/>
  <c r="BT326"/>
  <c r="BT351"/>
  <c r="FM351" s="1"/>
  <c r="BI347"/>
  <c r="DQ347" s="1"/>
  <c r="BI346"/>
  <c r="DE346" s="1"/>
  <c r="BT343"/>
  <c r="FA343" s="1"/>
  <c r="BI342"/>
  <c r="BT339"/>
  <c r="FA339" s="1"/>
  <c r="BI338"/>
  <c r="BT335"/>
  <c r="FA335" s="1"/>
  <c r="BI334"/>
  <c r="BT331"/>
  <c r="FA331" s="1"/>
  <c r="BI330"/>
  <c r="BT327"/>
  <c r="FA327" s="1"/>
  <c r="BI326"/>
  <c r="BT323"/>
  <c r="FA323" s="1"/>
  <c r="BI322"/>
  <c r="BI325"/>
  <c r="DQ325" s="1"/>
  <c r="BT322"/>
  <c r="BI320"/>
  <c r="DE320" s="1"/>
  <c r="BT319"/>
  <c r="BT318"/>
  <c r="BI317"/>
  <c r="DQ317" s="1"/>
  <c r="BT314"/>
  <c r="BI313"/>
  <c r="DQ313" s="1"/>
  <c r="BT310"/>
  <c r="BI309"/>
  <c r="DQ309" s="1"/>
  <c r="BT306"/>
  <c r="BI305"/>
  <c r="DQ305" s="1"/>
  <c r="BT302"/>
  <c r="BI301"/>
  <c r="DQ301" s="1"/>
  <c r="BT298"/>
  <c r="BI297"/>
  <c r="DQ297" s="1"/>
  <c r="BT321"/>
  <c r="FM321" s="1"/>
  <c r="BI318"/>
  <c r="BT315"/>
  <c r="FA315" s="1"/>
  <c r="BI314"/>
  <c r="BT311"/>
  <c r="FA311" s="1"/>
  <c r="BI310"/>
  <c r="BT307"/>
  <c r="FA307" s="1"/>
  <c r="BI306"/>
  <c r="BT303"/>
  <c r="FA303" s="1"/>
  <c r="BI302"/>
  <c r="BT299"/>
  <c r="FA299" s="1"/>
  <c r="BI298"/>
  <c r="BT295"/>
  <c r="FA295" s="1"/>
  <c r="BI294"/>
  <c r="BT294"/>
  <c r="BI290"/>
  <c r="DQ290" s="1"/>
  <c r="BT287"/>
  <c r="BI286"/>
  <c r="DQ286" s="1"/>
  <c r="BT283"/>
  <c r="BI282"/>
  <c r="DQ282" s="1"/>
  <c r="BT279"/>
  <c r="BI278"/>
  <c r="DQ278" s="1"/>
  <c r="BT275"/>
  <c r="BI274"/>
  <c r="DQ274" s="1"/>
  <c r="BT271"/>
  <c r="BI270"/>
  <c r="DQ270" s="1"/>
  <c r="BT267"/>
  <c r="BI266"/>
  <c r="DQ266" s="1"/>
  <c r="BT263"/>
  <c r="BI262"/>
  <c r="DQ262" s="1"/>
  <c r="BT259"/>
  <c r="BI258"/>
  <c r="DQ258" s="1"/>
  <c r="BT255"/>
  <c r="BI254"/>
  <c r="DQ254" s="1"/>
  <c r="BT293"/>
  <c r="FM293" s="1"/>
  <c r="BT290"/>
  <c r="BI289"/>
  <c r="DE289" s="1"/>
  <c r="BT286"/>
  <c r="FM286" s="1"/>
  <c r="BI285"/>
  <c r="DE285" s="1"/>
  <c r="BT291"/>
  <c r="FA291" s="1"/>
  <c r="BT243"/>
  <c r="FA243" s="1"/>
  <c r="BI242"/>
  <c r="DQ242" s="1"/>
  <c r="BT239"/>
  <c r="BI238"/>
  <c r="DQ238" s="1"/>
  <c r="BT235"/>
  <c r="BI234"/>
  <c r="DQ234" s="1"/>
  <c r="BT231"/>
  <c r="BI230"/>
  <c r="DQ230" s="1"/>
  <c r="BT227"/>
  <c r="BI226"/>
  <c r="DQ226" s="1"/>
  <c r="BT223"/>
  <c r="BI222"/>
  <c r="DQ222" s="1"/>
  <c r="BT219"/>
  <c r="BI218"/>
  <c r="DQ218" s="1"/>
  <c r="BT215"/>
  <c r="BI214"/>
  <c r="DQ214" s="1"/>
  <c r="BT211"/>
  <c r="BI210"/>
  <c r="DQ210" s="1"/>
  <c r="BT207"/>
  <c r="BI206"/>
  <c r="DQ206" s="1"/>
  <c r="BT251"/>
  <c r="BI246"/>
  <c r="DQ246" s="1"/>
  <c r="BI250"/>
  <c r="DQ250" s="1"/>
  <c r="BT246"/>
  <c r="FM246" s="1"/>
  <c r="BT247"/>
  <c r="BI198"/>
  <c r="BT192"/>
  <c r="BI191"/>
  <c r="DQ191" s="1"/>
  <c r="BT188"/>
  <c r="BI187"/>
  <c r="DQ187" s="1"/>
  <c r="BT184"/>
  <c r="BI183"/>
  <c r="DQ183" s="1"/>
  <c r="BT180"/>
  <c r="BI179"/>
  <c r="DQ179" s="1"/>
  <c r="BT176"/>
  <c r="BI175"/>
  <c r="DQ175" s="1"/>
  <c r="BT172"/>
  <c r="BI171"/>
  <c r="DQ171" s="1"/>
  <c r="BI170"/>
  <c r="DQ170" s="1"/>
  <c r="BI169"/>
  <c r="DQ169" s="1"/>
  <c r="BI168"/>
  <c r="DQ168" s="1"/>
  <c r="BI167"/>
  <c r="DQ167" s="1"/>
  <c r="BI166"/>
  <c r="DQ166" s="1"/>
  <c r="BI165"/>
  <c r="DQ165" s="1"/>
  <c r="BI164"/>
  <c r="DQ164" s="1"/>
  <c r="BI163"/>
  <c r="DQ163" s="1"/>
  <c r="BI162"/>
  <c r="DQ162" s="1"/>
  <c r="BI161"/>
  <c r="DQ161" s="1"/>
  <c r="BI160"/>
  <c r="DQ160" s="1"/>
  <c r="BI159"/>
  <c r="DQ159" s="1"/>
  <c r="BI158"/>
  <c r="DQ158" s="1"/>
  <c r="BI157"/>
  <c r="DQ157" s="1"/>
  <c r="BI156"/>
  <c r="DQ156" s="1"/>
  <c r="BI155"/>
  <c r="DQ155" s="1"/>
  <c r="BI202"/>
  <c r="DQ202" s="1"/>
  <c r="BI196"/>
  <c r="DE196" s="1"/>
  <c r="BT195"/>
  <c r="BI194"/>
  <c r="DE194" s="1"/>
  <c r="BT191"/>
  <c r="FM191" s="1"/>
  <c r="BI190"/>
  <c r="DQ190" s="1"/>
  <c r="BT187"/>
  <c r="FM187" s="1"/>
  <c r="BI186"/>
  <c r="DE186" s="1"/>
  <c r="BT183"/>
  <c r="FM183" s="1"/>
  <c r="BI182"/>
  <c r="DQ182" s="1"/>
  <c r="BT179"/>
  <c r="FM179" s="1"/>
  <c r="BI178"/>
  <c r="DQ178" s="1"/>
  <c r="BT175"/>
  <c r="FM175" s="1"/>
  <c r="BI174"/>
  <c r="DE174" s="1"/>
  <c r="BT171"/>
  <c r="FM171" s="1"/>
  <c r="BT170"/>
  <c r="FM170" s="1"/>
  <c r="BT169"/>
  <c r="FM169" s="1"/>
  <c r="BT168"/>
  <c r="FM168" s="1"/>
  <c r="BT167"/>
  <c r="FM167" s="1"/>
  <c r="BT166"/>
  <c r="FM166" s="1"/>
  <c r="BT165"/>
  <c r="FM165" s="1"/>
  <c r="BT164"/>
  <c r="FM164" s="1"/>
  <c r="BT163"/>
  <c r="FM163" s="1"/>
  <c r="BT162"/>
  <c r="FM162" s="1"/>
  <c r="BT161"/>
  <c r="FM161" s="1"/>
  <c r="BT160"/>
  <c r="FM160" s="1"/>
  <c r="BT159"/>
  <c r="FM159" s="1"/>
  <c r="BT158"/>
  <c r="FM158" s="1"/>
  <c r="BT157"/>
  <c r="FM157" s="1"/>
  <c r="BT156"/>
  <c r="FM156" s="1"/>
  <c r="BT202"/>
  <c r="FM202" s="1"/>
  <c r="BT199"/>
  <c r="FA199" s="1"/>
  <c r="BT203"/>
  <c r="BT153"/>
  <c r="FM153" s="1"/>
  <c r="BT151"/>
  <c r="FM151" s="1"/>
  <c r="BT149"/>
  <c r="FM149" s="1"/>
  <c r="BT155"/>
  <c r="FM155" s="1"/>
  <c r="BI154"/>
  <c r="DQ154" s="1"/>
  <c r="BI152"/>
  <c r="DQ152" s="1"/>
  <c r="BI150"/>
  <c r="DQ150" s="1"/>
  <c r="BI148"/>
  <c r="DQ148" s="1"/>
  <c r="BI147"/>
  <c r="DQ147" s="1"/>
  <c r="BI145"/>
  <c r="DQ145" s="1"/>
  <c r="BT154"/>
  <c r="FM154" s="1"/>
  <c r="BT152"/>
  <c r="FM152" s="1"/>
  <c r="BT150"/>
  <c r="FM150" s="1"/>
  <c r="BT148"/>
  <c r="FM148" s="1"/>
  <c r="BT146"/>
  <c r="FM146" s="1"/>
  <c r="BI144"/>
  <c r="DQ144" s="1"/>
  <c r="BI143"/>
  <c r="DQ143" s="1"/>
  <c r="BI142"/>
  <c r="DE142" s="1"/>
  <c r="BI141"/>
  <c r="DQ141" s="1"/>
  <c r="BI140"/>
  <c r="DQ140" s="1"/>
  <c r="BI139"/>
  <c r="DQ139" s="1"/>
  <c r="BI138"/>
  <c r="DQ138" s="1"/>
  <c r="BI137"/>
  <c r="DQ137" s="1"/>
  <c r="BI136"/>
  <c r="DE136" s="1"/>
  <c r="BI135"/>
  <c r="DQ135" s="1"/>
  <c r="BI134"/>
  <c r="DE134" s="1"/>
  <c r="BI133"/>
  <c r="DQ133" s="1"/>
  <c r="BI132"/>
  <c r="DE132" s="1"/>
  <c r="BI131"/>
  <c r="DQ131" s="1"/>
  <c r="BI130"/>
  <c r="DE130" s="1"/>
  <c r="BI129"/>
  <c r="DE129" s="1"/>
  <c r="BI128"/>
  <c r="DE128" s="1"/>
  <c r="BI127"/>
  <c r="DQ127" s="1"/>
  <c r="BI126"/>
  <c r="DE126" s="1"/>
  <c r="BI125"/>
  <c r="DE125" s="1"/>
  <c r="BI124"/>
  <c r="DE124" s="1"/>
  <c r="BI123"/>
  <c r="DQ123" s="1"/>
  <c r="BI122"/>
  <c r="DQ122" s="1"/>
  <c r="BI121"/>
  <c r="DQ121" s="1"/>
  <c r="BI120"/>
  <c r="DE120" s="1"/>
  <c r="BI119"/>
  <c r="DQ119" s="1"/>
  <c r="BI153"/>
  <c r="DQ153" s="1"/>
  <c r="BI151"/>
  <c r="DQ151" s="1"/>
  <c r="BI149"/>
  <c r="DQ149" s="1"/>
  <c r="BI146"/>
  <c r="DQ146" s="1"/>
  <c r="BX422"/>
  <c r="BM428"/>
  <c r="DU428" s="1"/>
  <c r="BM421"/>
  <c r="DU421" s="1"/>
  <c r="BM432"/>
  <c r="DI432" s="1"/>
  <c r="BX429"/>
  <c r="FQ429" s="1"/>
  <c r="BX433"/>
  <c r="FQ433" s="1"/>
  <c r="BX425"/>
  <c r="FQ425" s="1"/>
  <c r="BM424"/>
  <c r="DU424" s="1"/>
  <c r="BX421"/>
  <c r="FQ421" s="1"/>
  <c r="BM420"/>
  <c r="DU420" s="1"/>
  <c r="BM416"/>
  <c r="DU416" s="1"/>
  <c r="BX414"/>
  <c r="BM413"/>
  <c r="DU413" s="1"/>
  <c r="BX410"/>
  <c r="BM409"/>
  <c r="DU409" s="1"/>
  <c r="BX413"/>
  <c r="FQ413" s="1"/>
  <c r="BM412"/>
  <c r="DI412" s="1"/>
  <c r="BX409"/>
  <c r="FQ409" s="1"/>
  <c r="BX417"/>
  <c r="BX402"/>
  <c r="BM401"/>
  <c r="DU401" s="1"/>
  <c r="BX398"/>
  <c r="BM397"/>
  <c r="DU397" s="1"/>
  <c r="BX394"/>
  <c r="BM393"/>
  <c r="DU393" s="1"/>
  <c r="BM408"/>
  <c r="DI408" s="1"/>
  <c r="BM405"/>
  <c r="DU405" s="1"/>
  <c r="BX406"/>
  <c r="BX395"/>
  <c r="FE395" s="1"/>
  <c r="BM394"/>
  <c r="BX391"/>
  <c r="FE391" s="1"/>
  <c r="BM390"/>
  <c r="BM389"/>
  <c r="DU389" s="1"/>
  <c r="BX387"/>
  <c r="BM386"/>
  <c r="DU386" s="1"/>
  <c r="BX383"/>
  <c r="BM382"/>
  <c r="DU382" s="1"/>
  <c r="BX379"/>
  <c r="BM378"/>
  <c r="DU378" s="1"/>
  <c r="BX375"/>
  <c r="BM374"/>
  <c r="DU374" s="1"/>
  <c r="BX390"/>
  <c r="BX389"/>
  <c r="FQ389" s="1"/>
  <c r="BX388"/>
  <c r="FE388" s="1"/>
  <c r="BM387"/>
  <c r="BX384"/>
  <c r="FE384" s="1"/>
  <c r="BM383"/>
  <c r="BX380"/>
  <c r="FE380" s="1"/>
  <c r="BM379"/>
  <c r="BX376"/>
  <c r="FE376" s="1"/>
  <c r="BM375"/>
  <c r="BX372"/>
  <c r="FE372" s="1"/>
  <c r="BM371"/>
  <c r="BX368"/>
  <c r="FE368" s="1"/>
  <c r="BX371"/>
  <c r="BM367"/>
  <c r="DU367" s="1"/>
  <c r="BX364"/>
  <c r="BM363"/>
  <c r="DU363" s="1"/>
  <c r="BX360"/>
  <c r="BM359"/>
  <c r="DU359" s="1"/>
  <c r="BX356"/>
  <c r="BM355"/>
  <c r="DU355" s="1"/>
  <c r="BX352"/>
  <c r="BM351"/>
  <c r="DU351" s="1"/>
  <c r="BX363"/>
  <c r="FQ363" s="1"/>
  <c r="BM362"/>
  <c r="DI362" s="1"/>
  <c r="BX359"/>
  <c r="FQ359" s="1"/>
  <c r="BM358"/>
  <c r="DI358" s="1"/>
  <c r="BX355"/>
  <c r="FQ355" s="1"/>
  <c r="BM354"/>
  <c r="DI354" s="1"/>
  <c r="BM370"/>
  <c r="DU370" s="1"/>
  <c r="BM347"/>
  <c r="DU347" s="1"/>
  <c r="BM345"/>
  <c r="DU345" s="1"/>
  <c r="BX342"/>
  <c r="BM341"/>
  <c r="DU341" s="1"/>
  <c r="BX338"/>
  <c r="BM337"/>
  <c r="DU337" s="1"/>
  <c r="BX334"/>
  <c r="BM333"/>
  <c r="DU333" s="1"/>
  <c r="BX330"/>
  <c r="BM329"/>
  <c r="DU329" s="1"/>
  <c r="BX326"/>
  <c r="BX351"/>
  <c r="FQ351" s="1"/>
  <c r="BX348"/>
  <c r="BM346"/>
  <c r="DI346" s="1"/>
  <c r="BX343"/>
  <c r="FE343" s="1"/>
  <c r="BM342"/>
  <c r="BX339"/>
  <c r="FE339" s="1"/>
  <c r="BM338"/>
  <c r="BX335"/>
  <c r="FE335" s="1"/>
  <c r="BM334"/>
  <c r="BX331"/>
  <c r="FE331" s="1"/>
  <c r="BM330"/>
  <c r="BX327"/>
  <c r="FE327" s="1"/>
  <c r="BM326"/>
  <c r="BX323"/>
  <c r="FE323" s="1"/>
  <c r="BM322"/>
  <c r="BX318"/>
  <c r="BM317"/>
  <c r="DU317" s="1"/>
  <c r="BX314"/>
  <c r="BM313"/>
  <c r="DU313" s="1"/>
  <c r="BX310"/>
  <c r="BM309"/>
  <c r="DU309" s="1"/>
  <c r="BX306"/>
  <c r="BM305"/>
  <c r="DU305" s="1"/>
  <c r="BX302"/>
  <c r="BM301"/>
  <c r="DU301" s="1"/>
  <c r="BX298"/>
  <c r="BM297"/>
  <c r="DU297" s="1"/>
  <c r="BM325"/>
  <c r="DU325" s="1"/>
  <c r="BM321"/>
  <c r="DU321" s="1"/>
  <c r="BX322"/>
  <c r="BX319"/>
  <c r="BM318"/>
  <c r="BX315"/>
  <c r="FE315" s="1"/>
  <c r="BM314"/>
  <c r="BX311"/>
  <c r="FE311" s="1"/>
  <c r="BM310"/>
  <c r="BX307"/>
  <c r="FE307" s="1"/>
  <c r="BM306"/>
  <c r="BX303"/>
  <c r="FE303" s="1"/>
  <c r="BM302"/>
  <c r="BX299"/>
  <c r="FE299" s="1"/>
  <c r="BM298"/>
  <c r="BX295"/>
  <c r="FE295" s="1"/>
  <c r="BM294"/>
  <c r="BM290"/>
  <c r="DU290" s="1"/>
  <c r="BX287"/>
  <c r="BM286"/>
  <c r="DU286" s="1"/>
  <c r="BX283"/>
  <c r="BM282"/>
  <c r="DU282" s="1"/>
  <c r="BX279"/>
  <c r="BM278"/>
  <c r="DU278" s="1"/>
  <c r="BX275"/>
  <c r="BM274"/>
  <c r="DU274" s="1"/>
  <c r="BX271"/>
  <c r="BM270"/>
  <c r="DU270" s="1"/>
  <c r="BX267"/>
  <c r="BM266"/>
  <c r="DU266" s="1"/>
  <c r="BX263"/>
  <c r="BM262"/>
  <c r="DU262" s="1"/>
  <c r="BX259"/>
  <c r="BM258"/>
  <c r="DU258" s="1"/>
  <c r="BX255"/>
  <c r="BM254"/>
  <c r="DU254" s="1"/>
  <c r="BX290"/>
  <c r="FQ290" s="1"/>
  <c r="BM289"/>
  <c r="DU289" s="1"/>
  <c r="BX286"/>
  <c r="FQ286" s="1"/>
  <c r="BM285"/>
  <c r="DU285" s="1"/>
  <c r="BX294"/>
  <c r="BX291"/>
  <c r="FE291" s="1"/>
  <c r="BX246"/>
  <c r="FQ246" s="1"/>
  <c r="BX243"/>
  <c r="BM242"/>
  <c r="DU242" s="1"/>
  <c r="BX239"/>
  <c r="BM238"/>
  <c r="DU238" s="1"/>
  <c r="BX235"/>
  <c r="BM234"/>
  <c r="DU234" s="1"/>
  <c r="BX231"/>
  <c r="BM230"/>
  <c r="DU230" s="1"/>
  <c r="BX227"/>
  <c r="BM226"/>
  <c r="DU226" s="1"/>
  <c r="BX223"/>
  <c r="BM222"/>
  <c r="DU222" s="1"/>
  <c r="BX219"/>
  <c r="BM218"/>
  <c r="DU218" s="1"/>
  <c r="BX215"/>
  <c r="BM214"/>
  <c r="DU214" s="1"/>
  <c r="BX211"/>
  <c r="BM210"/>
  <c r="DU210" s="1"/>
  <c r="BX207"/>
  <c r="BM206"/>
  <c r="DU206" s="1"/>
  <c r="BX247"/>
  <c r="BX251"/>
  <c r="BM250"/>
  <c r="DU250" s="1"/>
  <c r="BM246"/>
  <c r="DU246" s="1"/>
  <c r="BX203"/>
  <c r="BX202"/>
  <c r="FQ202" s="1"/>
  <c r="BX195"/>
  <c r="BX192"/>
  <c r="BM191"/>
  <c r="DU191" s="1"/>
  <c r="BX188"/>
  <c r="BM187"/>
  <c r="DU187" s="1"/>
  <c r="BX184"/>
  <c r="BM183"/>
  <c r="DU183" s="1"/>
  <c r="BX180"/>
  <c r="BM179"/>
  <c r="DU179" s="1"/>
  <c r="BX176"/>
  <c r="BM175"/>
  <c r="DU175" s="1"/>
  <c r="BX172"/>
  <c r="BM171"/>
  <c r="DU171" s="1"/>
  <c r="BM170"/>
  <c r="DU170" s="1"/>
  <c r="BM169"/>
  <c r="DU169" s="1"/>
  <c r="BM168"/>
  <c r="DU168" s="1"/>
  <c r="BM167"/>
  <c r="DU167" s="1"/>
  <c r="BM166"/>
  <c r="DU166" s="1"/>
  <c r="BM165"/>
  <c r="DU165" s="1"/>
  <c r="BM164"/>
  <c r="DU164" s="1"/>
  <c r="BM163"/>
  <c r="DU163" s="1"/>
  <c r="BM162"/>
  <c r="DU162" s="1"/>
  <c r="BM161"/>
  <c r="DU161" s="1"/>
  <c r="BM160"/>
  <c r="DU160" s="1"/>
  <c r="BM159"/>
  <c r="DU159" s="1"/>
  <c r="BM158"/>
  <c r="DU158" s="1"/>
  <c r="BM157"/>
  <c r="DU157" s="1"/>
  <c r="BM156"/>
  <c r="DU156" s="1"/>
  <c r="BM155"/>
  <c r="DU155" s="1"/>
  <c r="BX199"/>
  <c r="FE199" s="1"/>
  <c r="BX197"/>
  <c r="FQ197" s="1"/>
  <c r="BM194"/>
  <c r="DU194" s="1"/>
  <c r="BX191"/>
  <c r="FQ191" s="1"/>
  <c r="BM190"/>
  <c r="DU190" s="1"/>
  <c r="BX187"/>
  <c r="FQ187" s="1"/>
  <c r="BM186"/>
  <c r="DI186" s="1"/>
  <c r="BX183"/>
  <c r="FQ183" s="1"/>
  <c r="BM182"/>
  <c r="DU182" s="1"/>
  <c r="BX179"/>
  <c r="FQ179" s="1"/>
  <c r="BM178"/>
  <c r="DI178" s="1"/>
  <c r="BX175"/>
  <c r="FQ175" s="1"/>
  <c r="BM174"/>
  <c r="DU174" s="1"/>
  <c r="BX171"/>
  <c r="FQ171" s="1"/>
  <c r="BX170"/>
  <c r="FQ170" s="1"/>
  <c r="BX169"/>
  <c r="FQ169" s="1"/>
  <c r="BX168"/>
  <c r="FQ168" s="1"/>
  <c r="BX167"/>
  <c r="FQ167" s="1"/>
  <c r="BX166"/>
  <c r="FQ166" s="1"/>
  <c r="BX165"/>
  <c r="FQ165" s="1"/>
  <c r="BX164"/>
  <c r="FQ164" s="1"/>
  <c r="BX163"/>
  <c r="FQ163" s="1"/>
  <c r="BX162"/>
  <c r="FQ162" s="1"/>
  <c r="BX161"/>
  <c r="FQ161" s="1"/>
  <c r="BX160"/>
  <c r="FQ160" s="1"/>
  <c r="BX159"/>
  <c r="FQ159" s="1"/>
  <c r="BX158"/>
  <c r="FQ158" s="1"/>
  <c r="BX157"/>
  <c r="FQ157" s="1"/>
  <c r="BX156"/>
  <c r="FQ156" s="1"/>
  <c r="BM197"/>
  <c r="DU197" s="1"/>
  <c r="BM202"/>
  <c r="DU202" s="1"/>
  <c r="BM198"/>
  <c r="DU198" s="1"/>
  <c r="BX154"/>
  <c r="FQ154" s="1"/>
  <c r="BX152"/>
  <c r="FQ152" s="1"/>
  <c r="BX150"/>
  <c r="FQ150" s="1"/>
  <c r="BX148"/>
  <c r="FQ148" s="1"/>
  <c r="BM147"/>
  <c r="DU147" s="1"/>
  <c r="BM145"/>
  <c r="BM153"/>
  <c r="DU153" s="1"/>
  <c r="BM151"/>
  <c r="DU151" s="1"/>
  <c r="BM149"/>
  <c r="DU149" s="1"/>
  <c r="BX155"/>
  <c r="FQ155" s="1"/>
  <c r="BX153"/>
  <c r="FQ153" s="1"/>
  <c r="BX151"/>
  <c r="FQ151" s="1"/>
  <c r="BX149"/>
  <c r="FQ149" s="1"/>
  <c r="BM146"/>
  <c r="BM144"/>
  <c r="DU144" s="1"/>
  <c r="BM143"/>
  <c r="DU143" s="1"/>
  <c r="BM142"/>
  <c r="DI142" s="1"/>
  <c r="BM141"/>
  <c r="DU141" s="1"/>
  <c r="BM140"/>
  <c r="DI140" s="1"/>
  <c r="BM139"/>
  <c r="DU139" s="1"/>
  <c r="BM138"/>
  <c r="DU138" s="1"/>
  <c r="BM137"/>
  <c r="DU137" s="1"/>
  <c r="BM136"/>
  <c r="DI136" s="1"/>
  <c r="BM135"/>
  <c r="DU135" s="1"/>
  <c r="BM134"/>
  <c r="DU134" s="1"/>
  <c r="BM133"/>
  <c r="DI133" s="1"/>
  <c r="BM132"/>
  <c r="DI132" s="1"/>
  <c r="BM131"/>
  <c r="DI131" s="1"/>
  <c r="BM130"/>
  <c r="DU130" s="1"/>
  <c r="BM129"/>
  <c r="DI129" s="1"/>
  <c r="BM128"/>
  <c r="DI128" s="1"/>
  <c r="BM127"/>
  <c r="DU127" s="1"/>
  <c r="BM126"/>
  <c r="DI126" s="1"/>
  <c r="BM125"/>
  <c r="DI125" s="1"/>
  <c r="BM124"/>
  <c r="DI124" s="1"/>
  <c r="BM123"/>
  <c r="DU123" s="1"/>
  <c r="BM122"/>
  <c r="DI122" s="1"/>
  <c r="BM121"/>
  <c r="DU121" s="1"/>
  <c r="BM120"/>
  <c r="DI120" s="1"/>
  <c r="BM119"/>
  <c r="DU119" s="1"/>
  <c r="BM154"/>
  <c r="DU154" s="1"/>
  <c r="BM152"/>
  <c r="DU152" s="1"/>
  <c r="BM150"/>
  <c r="DU150" s="1"/>
  <c r="BM148"/>
  <c r="DU148" s="1"/>
  <c r="AT30"/>
  <c r="BT36"/>
  <c r="BX36"/>
  <c r="BJ37"/>
  <c r="DR37" s="1"/>
  <c r="BN37"/>
  <c r="BT37"/>
  <c r="BX37"/>
  <c r="BJ38"/>
  <c r="DR38" s="1"/>
  <c r="BN38"/>
  <c r="DV38" s="1"/>
  <c r="BT38"/>
  <c r="BX38"/>
  <c r="BJ39"/>
  <c r="DR39" s="1"/>
  <c r="BN39"/>
  <c r="DV39" s="1"/>
  <c r="BT39"/>
  <c r="BX39"/>
  <c r="BJ40"/>
  <c r="DR40" s="1"/>
  <c r="BN40"/>
  <c r="DV40" s="1"/>
  <c r="BT40"/>
  <c r="BX40"/>
  <c r="BJ41"/>
  <c r="DR41" s="1"/>
  <c r="BN41"/>
  <c r="DV41" s="1"/>
  <c r="BT41"/>
  <c r="BX41"/>
  <c r="BJ42"/>
  <c r="DR42" s="1"/>
  <c r="BN42"/>
  <c r="DV42" s="1"/>
  <c r="BT42"/>
  <c r="BX42"/>
  <c r="BJ43"/>
  <c r="DR43" s="1"/>
  <c r="BN43"/>
  <c r="DV43" s="1"/>
  <c r="BT43"/>
  <c r="BX43"/>
  <c r="BJ44"/>
  <c r="DR44" s="1"/>
  <c r="BN44"/>
  <c r="DV44" s="1"/>
  <c r="BT44"/>
  <c r="BX44"/>
  <c r="BJ45"/>
  <c r="DR45" s="1"/>
  <c r="BN45"/>
  <c r="DV45" s="1"/>
  <c r="BT45"/>
  <c r="BX45"/>
  <c r="BJ46"/>
  <c r="DR46" s="1"/>
  <c r="BN46"/>
  <c r="DV46" s="1"/>
  <c r="BT46"/>
  <c r="BX46"/>
  <c r="BJ47"/>
  <c r="DR47" s="1"/>
  <c r="BN47"/>
  <c r="DV47" s="1"/>
  <c r="BT47"/>
  <c r="BX47"/>
  <c r="BJ48"/>
  <c r="DR48" s="1"/>
  <c r="BN48"/>
  <c r="DV48" s="1"/>
  <c r="BT48"/>
  <c r="BX48"/>
  <c r="BJ49"/>
  <c r="DR49" s="1"/>
  <c r="BN49"/>
  <c r="DV49" s="1"/>
  <c r="BT49"/>
  <c r="BX49"/>
  <c r="BJ50"/>
  <c r="DR50" s="1"/>
  <c r="BN50"/>
  <c r="DV50" s="1"/>
  <c r="BT50"/>
  <c r="BX50"/>
  <c r="BJ51"/>
  <c r="DR51" s="1"/>
  <c r="BN51"/>
  <c r="DV51" s="1"/>
  <c r="BT51"/>
  <c r="BX51"/>
  <c r="BJ52"/>
  <c r="DR52" s="1"/>
  <c r="BN52"/>
  <c r="DV52" s="1"/>
  <c r="BT52"/>
  <c r="BX52"/>
  <c r="BJ53"/>
  <c r="DR53" s="1"/>
  <c r="BN53"/>
  <c r="DV53" s="1"/>
  <c r="BT53"/>
  <c r="BX53"/>
  <c r="BJ54"/>
  <c r="DR54" s="1"/>
  <c r="BN54"/>
  <c r="DV54" s="1"/>
  <c r="BT54"/>
  <c r="BX54"/>
  <c r="BJ55"/>
  <c r="DR55" s="1"/>
  <c r="BN55"/>
  <c r="DV55" s="1"/>
  <c r="BT55"/>
  <c r="BX55"/>
  <c r="BJ56"/>
  <c r="DR56" s="1"/>
  <c r="BN56"/>
  <c r="DV56" s="1"/>
  <c r="BT56"/>
  <c r="BX56"/>
  <c r="BJ57"/>
  <c r="DR57" s="1"/>
  <c r="BN57"/>
  <c r="DV57" s="1"/>
  <c r="BT57"/>
  <c r="BX57"/>
  <c r="BJ58"/>
  <c r="DR58" s="1"/>
  <c r="BN58"/>
  <c r="DV58" s="1"/>
  <c r="BT58"/>
  <c r="BX58"/>
  <c r="BJ59"/>
  <c r="DR59" s="1"/>
  <c r="BN59"/>
  <c r="DV59" s="1"/>
  <c r="BT59"/>
  <c r="BX59"/>
  <c r="BJ60"/>
  <c r="DR60" s="1"/>
  <c r="BN60"/>
  <c r="DV60" s="1"/>
  <c r="BT60"/>
  <c r="BX60"/>
  <c r="BJ61"/>
  <c r="DR61" s="1"/>
  <c r="BN61"/>
  <c r="DV61" s="1"/>
  <c r="BT61"/>
  <c r="BX61"/>
  <c r="BJ62"/>
  <c r="DR62" s="1"/>
  <c r="BN62"/>
  <c r="DV62" s="1"/>
  <c r="BT62"/>
  <c r="BX62"/>
  <c r="BJ63"/>
  <c r="DR63" s="1"/>
  <c r="BN63"/>
  <c r="DV63" s="1"/>
  <c r="BT63"/>
  <c r="BX63"/>
  <c r="BJ64"/>
  <c r="DR64" s="1"/>
  <c r="BN64"/>
  <c r="DV64" s="1"/>
  <c r="BT64"/>
  <c r="BX64"/>
  <c r="BJ65"/>
  <c r="DR65" s="1"/>
  <c r="BN65"/>
  <c r="DV65" s="1"/>
  <c r="BT65"/>
  <c r="BX65"/>
  <c r="BJ66"/>
  <c r="DR66" s="1"/>
  <c r="BN66"/>
  <c r="DV66" s="1"/>
  <c r="BT66"/>
  <c r="BX66"/>
  <c r="BJ67"/>
  <c r="DR67" s="1"/>
  <c r="BN67"/>
  <c r="DV67" s="1"/>
  <c r="BT67"/>
  <c r="BX67"/>
  <c r="BJ68"/>
  <c r="DR68" s="1"/>
  <c r="BN68"/>
  <c r="DV68" s="1"/>
  <c r="BT68"/>
  <c r="BX68"/>
  <c r="BJ69"/>
  <c r="DR69" s="1"/>
  <c r="BN69"/>
  <c r="DV69" s="1"/>
  <c r="BT69"/>
  <c r="BX69"/>
  <c r="BJ70"/>
  <c r="DR70" s="1"/>
  <c r="BN70"/>
  <c r="DV70" s="1"/>
  <c r="BT70"/>
  <c r="BX70"/>
  <c r="BJ71"/>
  <c r="DR71" s="1"/>
  <c r="BN71"/>
  <c r="DV71" s="1"/>
  <c r="BT71"/>
  <c r="BX71"/>
  <c r="BJ72"/>
  <c r="DR72" s="1"/>
  <c r="BN72"/>
  <c r="DV72" s="1"/>
  <c r="BT72"/>
  <c r="BX72"/>
  <c r="BJ73"/>
  <c r="DR73" s="1"/>
  <c r="BN73"/>
  <c r="DV73" s="1"/>
  <c r="BT73"/>
  <c r="FM73" s="1"/>
  <c r="BX73"/>
  <c r="BJ74"/>
  <c r="DR74" s="1"/>
  <c r="BN74"/>
  <c r="DV74" s="1"/>
  <c r="BT74"/>
  <c r="FM74" s="1"/>
  <c r="BX74"/>
  <c r="BJ75"/>
  <c r="DR75" s="1"/>
  <c r="BN75"/>
  <c r="DV75" s="1"/>
  <c r="BT75"/>
  <c r="FM75" s="1"/>
  <c r="BX75"/>
  <c r="BJ76"/>
  <c r="DR76" s="1"/>
  <c r="BN76"/>
  <c r="DV76" s="1"/>
  <c r="BT76"/>
  <c r="BX76"/>
  <c r="BJ77"/>
  <c r="DR77" s="1"/>
  <c r="BN77"/>
  <c r="DV77" s="1"/>
  <c r="BT77"/>
  <c r="FM77" s="1"/>
  <c r="BX77"/>
  <c r="FQ77" s="1"/>
  <c r="BJ78"/>
  <c r="DR78" s="1"/>
  <c r="BN78"/>
  <c r="DV78" s="1"/>
  <c r="BT78"/>
  <c r="BX78"/>
  <c r="BJ79"/>
  <c r="DR79" s="1"/>
  <c r="BN79"/>
  <c r="DV79" s="1"/>
  <c r="BT79"/>
  <c r="BX79"/>
  <c r="BJ80"/>
  <c r="DR80" s="1"/>
  <c r="BN80"/>
  <c r="DV80" s="1"/>
  <c r="BT80"/>
  <c r="BX80"/>
  <c r="BJ81"/>
  <c r="DR81" s="1"/>
  <c r="BN81"/>
  <c r="DV81" s="1"/>
  <c r="BT81"/>
  <c r="BX81"/>
  <c r="BJ82"/>
  <c r="DR82" s="1"/>
  <c r="BN82"/>
  <c r="DV82" s="1"/>
  <c r="BT82"/>
  <c r="BX82"/>
  <c r="BJ83"/>
  <c r="DR83" s="1"/>
  <c r="BN83"/>
  <c r="DV83" s="1"/>
  <c r="BT83"/>
  <c r="BX83"/>
  <c r="BJ84"/>
  <c r="DR84" s="1"/>
  <c r="BN84"/>
  <c r="DV84" s="1"/>
  <c r="BT84"/>
  <c r="BX84"/>
  <c r="BJ85"/>
  <c r="DR85" s="1"/>
  <c r="BN85"/>
  <c r="DV85" s="1"/>
  <c r="BT85"/>
  <c r="BX85"/>
  <c r="BJ86"/>
  <c r="DR86" s="1"/>
  <c r="BN86"/>
  <c r="DV86" s="1"/>
  <c r="BT86"/>
  <c r="BX86"/>
  <c r="BJ87"/>
  <c r="DR87" s="1"/>
  <c r="BN87"/>
  <c r="DV87" s="1"/>
  <c r="BT87"/>
  <c r="BX87"/>
  <c r="BJ88"/>
  <c r="DR88" s="1"/>
  <c r="BN88"/>
  <c r="DV88" s="1"/>
  <c r="BT88"/>
  <c r="BX88"/>
  <c r="BJ89"/>
  <c r="DR89" s="1"/>
  <c r="BN89"/>
  <c r="DV89" s="1"/>
  <c r="BT89"/>
  <c r="BX89"/>
  <c r="BJ90"/>
  <c r="DR90" s="1"/>
  <c r="BN90"/>
  <c r="DV90" s="1"/>
  <c r="BT90"/>
  <c r="BX90"/>
  <c r="BJ91"/>
  <c r="DR91" s="1"/>
  <c r="BN91"/>
  <c r="DV91" s="1"/>
  <c r="BT91"/>
  <c r="BX91"/>
  <c r="BJ92"/>
  <c r="DR92" s="1"/>
  <c r="BN92"/>
  <c r="DV92" s="1"/>
  <c r="BT92"/>
  <c r="BX92"/>
  <c r="BT93"/>
  <c r="FA93" s="1"/>
  <c r="BX93"/>
  <c r="BJ94"/>
  <c r="DR94" s="1"/>
  <c r="BN94"/>
  <c r="DV94" s="1"/>
  <c r="BT94"/>
  <c r="FA94" s="1"/>
  <c r="BX94"/>
  <c r="FE94" s="1"/>
  <c r="BJ95"/>
  <c r="DR95" s="1"/>
  <c r="BN95"/>
  <c r="DV95" s="1"/>
  <c r="BT95"/>
  <c r="FA95" s="1"/>
  <c r="BX95"/>
  <c r="FE95" s="1"/>
  <c r="BJ96"/>
  <c r="DR96" s="1"/>
  <c r="BN96"/>
  <c r="DV96" s="1"/>
  <c r="BT96"/>
  <c r="FA96" s="1"/>
  <c r="BX96"/>
  <c r="FE96" s="1"/>
  <c r="BJ97"/>
  <c r="DR97" s="1"/>
  <c r="BN97"/>
  <c r="DV97" s="1"/>
  <c r="BT97"/>
  <c r="FA97" s="1"/>
  <c r="BX97"/>
  <c r="FE97" s="1"/>
  <c r="BJ98"/>
  <c r="DR98" s="1"/>
  <c r="BN98"/>
  <c r="DV98" s="1"/>
  <c r="BT98"/>
  <c r="FA98" s="1"/>
  <c r="BX98"/>
  <c r="FE98" s="1"/>
  <c r="BJ99"/>
  <c r="DR99" s="1"/>
  <c r="BN99"/>
  <c r="BT99"/>
  <c r="FA99" s="1"/>
  <c r="BX99"/>
  <c r="FE99" s="1"/>
  <c r="BJ100"/>
  <c r="BN100"/>
  <c r="BT100"/>
  <c r="FA100" s="1"/>
  <c r="BX100"/>
  <c r="FE100" s="1"/>
  <c r="BJ101"/>
  <c r="BN101"/>
  <c r="BT101"/>
  <c r="FA101" s="1"/>
  <c r="BX101"/>
  <c r="FE101" s="1"/>
  <c r="BJ102"/>
  <c r="BN102"/>
  <c r="BT102"/>
  <c r="FA102" s="1"/>
  <c r="BX102"/>
  <c r="FE102" s="1"/>
  <c r="BJ103"/>
  <c r="BN103"/>
  <c r="BT103"/>
  <c r="FA103" s="1"/>
  <c r="BX103"/>
  <c r="FE103" s="1"/>
  <c r="BJ104"/>
  <c r="BN104"/>
  <c r="BT104"/>
  <c r="FA104" s="1"/>
  <c r="BX104"/>
  <c r="FE104" s="1"/>
  <c r="BJ105"/>
  <c r="BN105"/>
  <c r="BT105"/>
  <c r="FA105" s="1"/>
  <c r="BX105"/>
  <c r="FE105" s="1"/>
  <c r="BJ106"/>
  <c r="BN106"/>
  <c r="BT106"/>
  <c r="FA106" s="1"/>
  <c r="BX106"/>
  <c r="FE106" s="1"/>
  <c r="BJ107"/>
  <c r="BN107"/>
  <c r="BT107"/>
  <c r="FA107" s="1"/>
  <c r="BX107"/>
  <c r="FE107" s="1"/>
  <c r="BJ108"/>
  <c r="BN108"/>
  <c r="BT108"/>
  <c r="FA108" s="1"/>
  <c r="BX108"/>
  <c r="FE108" s="1"/>
  <c r="BJ109"/>
  <c r="BN109"/>
  <c r="BT109"/>
  <c r="FA109" s="1"/>
  <c r="BX109"/>
  <c r="FE109" s="1"/>
  <c r="BJ110"/>
  <c r="BN110"/>
  <c r="BT110"/>
  <c r="FA110" s="1"/>
  <c r="BX110"/>
  <c r="FE110" s="1"/>
  <c r="BJ111"/>
  <c r="BN111"/>
  <c r="BT111"/>
  <c r="FA111" s="1"/>
  <c r="BX111"/>
  <c r="FE111" s="1"/>
  <c r="BJ112"/>
  <c r="DR112" s="1"/>
  <c r="BN112"/>
  <c r="BT112"/>
  <c r="FA112" s="1"/>
  <c r="BX112"/>
  <c r="FE112" s="1"/>
  <c r="BG113"/>
  <c r="DO113" s="1"/>
  <c r="BO113"/>
  <c r="DW113" s="1"/>
  <c r="BY113"/>
  <c r="FF113" s="1"/>
  <c r="EK113"/>
  <c r="EL113" s="1"/>
  <c r="BG114"/>
  <c r="DO114" s="1"/>
  <c r="BO114"/>
  <c r="DW114" s="1"/>
  <c r="BY114"/>
  <c r="FF114" s="1"/>
  <c r="EK114"/>
  <c r="EL114" s="1"/>
  <c r="BY115"/>
  <c r="FF115" s="1"/>
  <c r="BW116"/>
  <c r="FP116" s="1"/>
  <c r="BW117"/>
  <c r="FP117" s="1"/>
  <c r="BL119"/>
  <c r="DT119" s="1"/>
  <c r="BL121"/>
  <c r="DT121" s="1"/>
  <c r="BL123"/>
  <c r="DT123" s="1"/>
  <c r="BL125"/>
  <c r="DT125" s="1"/>
  <c r="BL127"/>
  <c r="DT127" s="1"/>
  <c r="BL129"/>
  <c r="DT129" s="1"/>
  <c r="BL131"/>
  <c r="DT131" s="1"/>
  <c r="BL133"/>
  <c r="DT133" s="1"/>
  <c r="BL135"/>
  <c r="DT135" s="1"/>
  <c r="BL137"/>
  <c r="DT137" s="1"/>
  <c r="BL139"/>
  <c r="DT139" s="1"/>
  <c r="BL141"/>
  <c r="DT141" s="1"/>
  <c r="BL143"/>
  <c r="DT143" s="1"/>
  <c r="BX145"/>
  <c r="FQ145" s="1"/>
  <c r="BH423"/>
  <c r="DP423" s="1"/>
  <c r="BH431"/>
  <c r="DP431" s="1"/>
  <c r="BS421"/>
  <c r="BH419"/>
  <c r="DP419" s="1"/>
  <c r="BH392"/>
  <c r="DP392" s="1"/>
  <c r="BH389"/>
  <c r="BS389"/>
  <c r="BH350"/>
  <c r="DP350" s="1"/>
  <c r="BS350"/>
  <c r="FL350" s="1"/>
  <c r="BH324"/>
  <c r="DP324" s="1"/>
  <c r="BS321"/>
  <c r="BH321"/>
  <c r="BS293"/>
  <c r="BS292"/>
  <c r="EZ292" s="1"/>
  <c r="BS245"/>
  <c r="FL245" s="1"/>
  <c r="BS246"/>
  <c r="BS202"/>
  <c r="BS201"/>
  <c r="FL201" s="1"/>
  <c r="BS197"/>
  <c r="FL197" s="1"/>
  <c r="BH205"/>
  <c r="DP205" s="1"/>
  <c r="BH197"/>
  <c r="BS154"/>
  <c r="BS152"/>
  <c r="BS150"/>
  <c r="BS148"/>
  <c r="BW432"/>
  <c r="FP432" s="1"/>
  <c r="BL391"/>
  <c r="DH391" s="1"/>
  <c r="BW370"/>
  <c r="BL349"/>
  <c r="DH349" s="1"/>
  <c r="BW346"/>
  <c r="FP346" s="1"/>
  <c r="BW350"/>
  <c r="FP350" s="1"/>
  <c r="BL321"/>
  <c r="BL319"/>
  <c r="DH319" s="1"/>
  <c r="BW325"/>
  <c r="BW292"/>
  <c r="FP292" s="1"/>
  <c r="BL292"/>
  <c r="DT292" s="1"/>
  <c r="BL248"/>
  <c r="DH248" s="1"/>
  <c r="BL244"/>
  <c r="DH244" s="1"/>
  <c r="BW245"/>
  <c r="FP245" s="1"/>
  <c r="BL200"/>
  <c r="DH200" s="1"/>
  <c r="BL197"/>
  <c r="DT197" s="1"/>
  <c r="BL195"/>
  <c r="DH195" s="1"/>
  <c r="BL199"/>
  <c r="DH199" s="1"/>
  <c r="BY116"/>
  <c r="FF116" s="1"/>
  <c r="BU116"/>
  <c r="FB116" s="1"/>
  <c r="BZ116"/>
  <c r="BV116"/>
  <c r="BR116"/>
  <c r="BX116"/>
  <c r="FE116" s="1"/>
  <c r="BT116"/>
  <c r="FM116" s="1"/>
  <c r="BY117"/>
  <c r="FF117" s="1"/>
  <c r="BU117"/>
  <c r="FB117" s="1"/>
  <c r="BZ117"/>
  <c r="BV117"/>
  <c r="BR117"/>
  <c r="BX117"/>
  <c r="FQ117" s="1"/>
  <c r="BT117"/>
  <c r="FM117" s="1"/>
  <c r="BY118"/>
  <c r="FF118" s="1"/>
  <c r="BU118"/>
  <c r="FB118" s="1"/>
  <c r="BZ118"/>
  <c r="BV118"/>
  <c r="BR118"/>
  <c r="BX118"/>
  <c r="FQ118" s="1"/>
  <c r="BT118"/>
  <c r="FM118" s="1"/>
  <c r="BI36"/>
  <c r="BM36"/>
  <c r="BS36"/>
  <c r="BW36"/>
  <c r="CC36"/>
  <c r="CD36" s="1"/>
  <c r="DY36"/>
  <c r="DZ36" s="1"/>
  <c r="BI37"/>
  <c r="BM37"/>
  <c r="BS37"/>
  <c r="EZ37" s="1"/>
  <c r="BW37"/>
  <c r="FD37" s="1"/>
  <c r="CC37"/>
  <c r="CD37" s="1"/>
  <c r="DY37"/>
  <c r="DZ37" s="1"/>
  <c r="BI38"/>
  <c r="BM38"/>
  <c r="BS38"/>
  <c r="EZ38" s="1"/>
  <c r="BW38"/>
  <c r="FD38" s="1"/>
  <c r="CC38"/>
  <c r="CD38" s="1"/>
  <c r="DY38"/>
  <c r="DZ38" s="1"/>
  <c r="BI39"/>
  <c r="BM39"/>
  <c r="BS39"/>
  <c r="EZ39" s="1"/>
  <c r="BW39"/>
  <c r="FD39" s="1"/>
  <c r="CC39"/>
  <c r="CD39" s="1"/>
  <c r="DY39"/>
  <c r="DZ39" s="1"/>
  <c r="BI40"/>
  <c r="BM40"/>
  <c r="BS40"/>
  <c r="EZ40" s="1"/>
  <c r="BW40"/>
  <c r="FD40" s="1"/>
  <c r="CC40"/>
  <c r="CD40" s="1"/>
  <c r="DY40"/>
  <c r="DZ40" s="1"/>
  <c r="BI41"/>
  <c r="BM41"/>
  <c r="BS41"/>
  <c r="EZ41" s="1"/>
  <c r="BW41"/>
  <c r="FD41" s="1"/>
  <c r="CC41"/>
  <c r="CD41" s="1"/>
  <c r="DY41"/>
  <c r="DZ41" s="1"/>
  <c r="BI42"/>
  <c r="BM42"/>
  <c r="BS42"/>
  <c r="EZ42" s="1"/>
  <c r="BW42"/>
  <c r="FD42" s="1"/>
  <c r="CC42"/>
  <c r="CD42" s="1"/>
  <c r="DY42"/>
  <c r="DZ42" s="1"/>
  <c r="BI43"/>
  <c r="BM43"/>
  <c r="BS43"/>
  <c r="EZ43" s="1"/>
  <c r="BW43"/>
  <c r="FD43" s="1"/>
  <c r="CC43"/>
  <c r="CD43" s="1"/>
  <c r="DY43"/>
  <c r="DZ43" s="1"/>
  <c r="BI44"/>
  <c r="BM44"/>
  <c r="BS44"/>
  <c r="EZ44" s="1"/>
  <c r="BW44"/>
  <c r="FD44" s="1"/>
  <c r="CC44"/>
  <c r="CD44" s="1"/>
  <c r="DY44"/>
  <c r="DZ44" s="1"/>
  <c r="BI45"/>
  <c r="BM45"/>
  <c r="BS45"/>
  <c r="EZ45" s="1"/>
  <c r="BW45"/>
  <c r="FD45" s="1"/>
  <c r="CC45"/>
  <c r="CD45" s="1"/>
  <c r="DY45"/>
  <c r="DZ45" s="1"/>
  <c r="BI46"/>
  <c r="BM46"/>
  <c r="BS46"/>
  <c r="EZ46" s="1"/>
  <c r="BW46"/>
  <c r="FD46" s="1"/>
  <c r="CC46"/>
  <c r="CD46" s="1"/>
  <c r="DY46"/>
  <c r="DZ46" s="1"/>
  <c r="BI47"/>
  <c r="BM47"/>
  <c r="BS47"/>
  <c r="EZ47" s="1"/>
  <c r="BW47"/>
  <c r="FD47" s="1"/>
  <c r="CC47"/>
  <c r="CD47" s="1"/>
  <c r="DY47"/>
  <c r="DZ47" s="1"/>
  <c r="BI48"/>
  <c r="BM48"/>
  <c r="BS48"/>
  <c r="EZ48" s="1"/>
  <c r="BW48"/>
  <c r="FD48" s="1"/>
  <c r="CC48"/>
  <c r="CD48" s="1"/>
  <c r="DY48"/>
  <c r="DZ48" s="1"/>
  <c r="BI49"/>
  <c r="BM49"/>
  <c r="BS49"/>
  <c r="EZ49" s="1"/>
  <c r="BW49"/>
  <c r="FD49" s="1"/>
  <c r="CC49"/>
  <c r="CD49" s="1"/>
  <c r="DY49"/>
  <c r="DZ49" s="1"/>
  <c r="BI50"/>
  <c r="BM50"/>
  <c r="BS50"/>
  <c r="EZ50" s="1"/>
  <c r="BW50"/>
  <c r="FD50" s="1"/>
  <c r="CC50"/>
  <c r="CD50" s="1"/>
  <c r="DY50"/>
  <c r="DZ50" s="1"/>
  <c r="BI51"/>
  <c r="BM51"/>
  <c r="BS51"/>
  <c r="EZ51" s="1"/>
  <c r="BW51"/>
  <c r="FD51" s="1"/>
  <c r="CC51"/>
  <c r="CD51" s="1"/>
  <c r="DY51"/>
  <c r="DZ51" s="1"/>
  <c r="BI52"/>
  <c r="BM52"/>
  <c r="BS52"/>
  <c r="EZ52" s="1"/>
  <c r="BW52"/>
  <c r="FD52" s="1"/>
  <c r="CC52"/>
  <c r="CD52" s="1"/>
  <c r="DY52"/>
  <c r="DZ52" s="1"/>
  <c r="BI53"/>
  <c r="BM53"/>
  <c r="BS53"/>
  <c r="EZ53" s="1"/>
  <c r="BW53"/>
  <c r="FD53" s="1"/>
  <c r="CC53"/>
  <c r="CD53" s="1"/>
  <c r="DY53"/>
  <c r="DZ53" s="1"/>
  <c r="BI54"/>
  <c r="BM54"/>
  <c r="BS54"/>
  <c r="EZ54" s="1"/>
  <c r="BW54"/>
  <c r="FD54" s="1"/>
  <c r="CC54"/>
  <c r="CD54" s="1"/>
  <c r="DY54"/>
  <c r="DZ54" s="1"/>
  <c r="BI55"/>
  <c r="BM55"/>
  <c r="BS55"/>
  <c r="EZ55" s="1"/>
  <c r="BW55"/>
  <c r="FD55" s="1"/>
  <c r="CC55"/>
  <c r="CD55" s="1"/>
  <c r="DY55"/>
  <c r="DZ55" s="1"/>
  <c r="BI56"/>
  <c r="BM56"/>
  <c r="BS56"/>
  <c r="EZ56" s="1"/>
  <c r="BW56"/>
  <c r="FD56" s="1"/>
  <c r="CC56"/>
  <c r="CD56" s="1"/>
  <c r="DY56"/>
  <c r="DZ56" s="1"/>
  <c r="BI57"/>
  <c r="BM57"/>
  <c r="BS57"/>
  <c r="EZ57" s="1"/>
  <c r="BW57"/>
  <c r="FD57" s="1"/>
  <c r="CC57"/>
  <c r="CD57" s="1"/>
  <c r="DY57"/>
  <c r="DZ57" s="1"/>
  <c r="BI58"/>
  <c r="BM58"/>
  <c r="BS58"/>
  <c r="EZ58" s="1"/>
  <c r="BW58"/>
  <c r="FD58" s="1"/>
  <c r="CC58"/>
  <c r="CD58" s="1"/>
  <c r="DY58"/>
  <c r="DZ58" s="1"/>
  <c r="BI59"/>
  <c r="BM59"/>
  <c r="BS59"/>
  <c r="EZ59" s="1"/>
  <c r="BW59"/>
  <c r="FD59" s="1"/>
  <c r="CC59"/>
  <c r="CD59" s="1"/>
  <c r="DY59"/>
  <c r="DZ59" s="1"/>
  <c r="BI60"/>
  <c r="BM60"/>
  <c r="BS60"/>
  <c r="EZ60" s="1"/>
  <c r="CC60"/>
  <c r="CD60" s="1"/>
  <c r="DY60"/>
  <c r="DZ60" s="1"/>
  <c r="BI61"/>
  <c r="BM61"/>
  <c r="BS61"/>
  <c r="EZ61" s="1"/>
  <c r="CC61"/>
  <c r="CD61" s="1"/>
  <c r="DY61"/>
  <c r="DZ61" s="1"/>
  <c r="BI62"/>
  <c r="BM62"/>
  <c r="BS62"/>
  <c r="EZ62" s="1"/>
  <c r="CC62"/>
  <c r="CD62" s="1"/>
  <c r="DY62"/>
  <c r="DZ62" s="1"/>
  <c r="BI63"/>
  <c r="BM63"/>
  <c r="BS63"/>
  <c r="EZ63" s="1"/>
  <c r="CC63"/>
  <c r="CD63" s="1"/>
  <c r="DY63"/>
  <c r="DZ63" s="1"/>
  <c r="BI64"/>
  <c r="BM64"/>
  <c r="BS64"/>
  <c r="EZ64" s="1"/>
  <c r="CC64"/>
  <c r="CD64" s="1"/>
  <c r="DY64"/>
  <c r="DZ64" s="1"/>
  <c r="BI65"/>
  <c r="BM65"/>
  <c r="BS65"/>
  <c r="EZ65" s="1"/>
  <c r="CC65"/>
  <c r="CD65" s="1"/>
  <c r="DY65"/>
  <c r="DZ65" s="1"/>
  <c r="BI66"/>
  <c r="BM66"/>
  <c r="BS66"/>
  <c r="EZ66" s="1"/>
  <c r="CC66"/>
  <c r="CD66" s="1"/>
  <c r="DY66"/>
  <c r="DZ66" s="1"/>
  <c r="BI67"/>
  <c r="BM67"/>
  <c r="BS67"/>
  <c r="EZ67" s="1"/>
  <c r="CC67"/>
  <c r="CD67" s="1"/>
  <c r="DY67"/>
  <c r="DZ67" s="1"/>
  <c r="BI68"/>
  <c r="BM68"/>
  <c r="BS68"/>
  <c r="EZ68" s="1"/>
  <c r="CC68"/>
  <c r="CD68" s="1"/>
  <c r="DY68"/>
  <c r="DZ68" s="1"/>
  <c r="BI69"/>
  <c r="BM69"/>
  <c r="BS69"/>
  <c r="EZ69" s="1"/>
  <c r="CC69"/>
  <c r="CD69" s="1"/>
  <c r="DY69"/>
  <c r="DZ69" s="1"/>
  <c r="BI70"/>
  <c r="BM70"/>
  <c r="BS70"/>
  <c r="EZ70" s="1"/>
  <c r="CC70"/>
  <c r="CD70" s="1"/>
  <c r="DY70"/>
  <c r="DZ70" s="1"/>
  <c r="BI71"/>
  <c r="BM71"/>
  <c r="BS71"/>
  <c r="EZ71" s="1"/>
  <c r="CC71"/>
  <c r="CD71" s="1"/>
  <c r="DY71"/>
  <c r="DZ71" s="1"/>
  <c r="BI72"/>
  <c r="BM72"/>
  <c r="BS72"/>
  <c r="EZ72" s="1"/>
  <c r="CC72"/>
  <c r="CD72" s="1"/>
  <c r="DY72"/>
  <c r="DZ72" s="1"/>
  <c r="BI73"/>
  <c r="BM73"/>
  <c r="BS73"/>
  <c r="EZ73" s="1"/>
  <c r="CC73"/>
  <c r="CD73" s="1"/>
  <c r="DY73"/>
  <c r="DZ73" s="1"/>
  <c r="BI74"/>
  <c r="BM74"/>
  <c r="BS74"/>
  <c r="EZ74" s="1"/>
  <c r="CC74"/>
  <c r="CD74" s="1"/>
  <c r="DY74"/>
  <c r="DZ74" s="1"/>
  <c r="BI75"/>
  <c r="DQ75" s="1"/>
  <c r="BM75"/>
  <c r="BS75"/>
  <c r="EZ75" s="1"/>
  <c r="CC75"/>
  <c r="CD75" s="1"/>
  <c r="DY75"/>
  <c r="DZ75" s="1"/>
  <c r="BI76"/>
  <c r="BM76"/>
  <c r="BS76"/>
  <c r="EZ76" s="1"/>
  <c r="CC76"/>
  <c r="CD76" s="1"/>
  <c r="DY76"/>
  <c r="DZ76" s="1"/>
  <c r="BI77"/>
  <c r="BM77"/>
  <c r="BS77"/>
  <c r="EZ77" s="1"/>
  <c r="CC77"/>
  <c r="CD77" s="1"/>
  <c r="DY77"/>
  <c r="DZ77" s="1"/>
  <c r="BI78"/>
  <c r="BM78"/>
  <c r="BS78"/>
  <c r="EZ78" s="1"/>
  <c r="CC78"/>
  <c r="CD78" s="1"/>
  <c r="DY78"/>
  <c r="DZ78" s="1"/>
  <c r="BI79"/>
  <c r="BM79"/>
  <c r="BS79"/>
  <c r="EZ79" s="1"/>
  <c r="CC79"/>
  <c r="CD79" s="1"/>
  <c r="DY79"/>
  <c r="DZ79" s="1"/>
  <c r="BI80"/>
  <c r="BM80"/>
  <c r="BS80"/>
  <c r="EZ80" s="1"/>
  <c r="CC80"/>
  <c r="CD80" s="1"/>
  <c r="DY80"/>
  <c r="DZ80" s="1"/>
  <c r="BI81"/>
  <c r="BM81"/>
  <c r="BS81"/>
  <c r="EZ81" s="1"/>
  <c r="CC81"/>
  <c r="CD81" s="1"/>
  <c r="DY81"/>
  <c r="DZ81" s="1"/>
  <c r="BI82"/>
  <c r="BM82"/>
  <c r="BS82"/>
  <c r="EZ82" s="1"/>
  <c r="CC82"/>
  <c r="CD82" s="1"/>
  <c r="DY82"/>
  <c r="DZ82" s="1"/>
  <c r="BI83"/>
  <c r="BM83"/>
  <c r="BS83"/>
  <c r="EZ83" s="1"/>
  <c r="CC83"/>
  <c r="CD83" s="1"/>
  <c r="DY83"/>
  <c r="DZ83" s="1"/>
  <c r="BI84"/>
  <c r="BM84"/>
  <c r="BS84"/>
  <c r="EZ84" s="1"/>
  <c r="CC84"/>
  <c r="CD84" s="1"/>
  <c r="DY84"/>
  <c r="DZ84" s="1"/>
  <c r="BI85"/>
  <c r="BM85"/>
  <c r="BS85"/>
  <c r="EZ85" s="1"/>
  <c r="CC85"/>
  <c r="CD85" s="1"/>
  <c r="DY85"/>
  <c r="DZ85" s="1"/>
  <c r="BI86"/>
  <c r="BM86"/>
  <c r="BS86"/>
  <c r="EZ86" s="1"/>
  <c r="CC86"/>
  <c r="CD86" s="1"/>
  <c r="DY86"/>
  <c r="DZ86" s="1"/>
  <c r="BI87"/>
  <c r="BM87"/>
  <c r="BS87"/>
  <c r="EZ87" s="1"/>
  <c r="CC87"/>
  <c r="CD87" s="1"/>
  <c r="DY87"/>
  <c r="DZ87" s="1"/>
  <c r="BI88"/>
  <c r="BM88"/>
  <c r="BS88"/>
  <c r="EZ88" s="1"/>
  <c r="CC88"/>
  <c r="CD88" s="1"/>
  <c r="DY88"/>
  <c r="DZ88" s="1"/>
  <c r="BI89"/>
  <c r="BM89"/>
  <c r="BS89"/>
  <c r="EZ89" s="1"/>
  <c r="CC89"/>
  <c r="CD89" s="1"/>
  <c r="DY89"/>
  <c r="DZ89" s="1"/>
  <c r="BI90"/>
  <c r="BM90"/>
  <c r="BS90"/>
  <c r="EZ90" s="1"/>
  <c r="CC90"/>
  <c r="CD90" s="1"/>
  <c r="DY90"/>
  <c r="DZ90" s="1"/>
  <c r="BI91"/>
  <c r="BM91"/>
  <c r="BS91"/>
  <c r="EZ91" s="1"/>
  <c r="CC91"/>
  <c r="CD91" s="1"/>
  <c r="DY91"/>
  <c r="DZ91" s="1"/>
  <c r="BI92"/>
  <c r="BM92"/>
  <c r="BS92"/>
  <c r="EZ92" s="1"/>
  <c r="CC92"/>
  <c r="CD92" s="1"/>
  <c r="DY92"/>
  <c r="DZ92" s="1"/>
  <c r="BI93"/>
  <c r="BM93"/>
  <c r="BS93"/>
  <c r="FL93" s="1"/>
  <c r="CC93"/>
  <c r="CD93" s="1"/>
  <c r="DY93"/>
  <c r="DZ93" s="1"/>
  <c r="BI94"/>
  <c r="DE94" s="1"/>
  <c r="BM94"/>
  <c r="DI94" s="1"/>
  <c r="BS94"/>
  <c r="FL94" s="1"/>
  <c r="CC94"/>
  <c r="CD94" s="1"/>
  <c r="DY94"/>
  <c r="DZ94" s="1"/>
  <c r="BI95"/>
  <c r="DE95" s="1"/>
  <c r="BM95"/>
  <c r="DI95" s="1"/>
  <c r="BS95"/>
  <c r="EZ95" s="1"/>
  <c r="CC95"/>
  <c r="CD95" s="1"/>
  <c r="DY95"/>
  <c r="DZ95" s="1"/>
  <c r="BI96"/>
  <c r="DE96" s="1"/>
  <c r="BM96"/>
  <c r="DI96" s="1"/>
  <c r="BS96"/>
  <c r="EZ96" s="1"/>
  <c r="CC96"/>
  <c r="CD96" s="1"/>
  <c r="DY96"/>
  <c r="DZ96" s="1"/>
  <c r="BI97"/>
  <c r="DE97" s="1"/>
  <c r="BM97"/>
  <c r="DI97" s="1"/>
  <c r="BS97"/>
  <c r="EZ97" s="1"/>
  <c r="CC97"/>
  <c r="CD97" s="1"/>
  <c r="DY97"/>
  <c r="DZ97" s="1"/>
  <c r="BI98"/>
  <c r="DE98" s="1"/>
  <c r="BM98"/>
  <c r="DI98" s="1"/>
  <c r="BS98"/>
  <c r="EZ98" s="1"/>
  <c r="CC98"/>
  <c r="CD98" s="1"/>
  <c r="DY98"/>
  <c r="DZ98" s="1"/>
  <c r="BI99"/>
  <c r="DE99" s="1"/>
  <c r="BM99"/>
  <c r="DI99" s="1"/>
  <c r="BS99"/>
  <c r="EZ99" s="1"/>
  <c r="CC99"/>
  <c r="CD99" s="1"/>
  <c r="DY99"/>
  <c r="DZ99" s="1"/>
  <c r="BI100"/>
  <c r="DE100" s="1"/>
  <c r="BM100"/>
  <c r="DI100" s="1"/>
  <c r="BS100"/>
  <c r="FL100" s="1"/>
  <c r="CC100"/>
  <c r="CD100" s="1"/>
  <c r="DY100"/>
  <c r="DZ100" s="1"/>
  <c r="BI101"/>
  <c r="DE101" s="1"/>
  <c r="BM101"/>
  <c r="DI101" s="1"/>
  <c r="BS101"/>
  <c r="FL101" s="1"/>
  <c r="CC101"/>
  <c r="CD101" s="1"/>
  <c r="DY101"/>
  <c r="DZ101" s="1"/>
  <c r="BI102"/>
  <c r="DE102" s="1"/>
  <c r="BM102"/>
  <c r="DI102" s="1"/>
  <c r="BS102"/>
  <c r="FL102" s="1"/>
  <c r="CC102"/>
  <c r="CD102" s="1"/>
  <c r="DY102"/>
  <c r="DZ102" s="1"/>
  <c r="BI103"/>
  <c r="DE103" s="1"/>
  <c r="BM103"/>
  <c r="DI103" s="1"/>
  <c r="BS103"/>
  <c r="FL103" s="1"/>
  <c r="CC103"/>
  <c r="CD103" s="1"/>
  <c r="DY103"/>
  <c r="DZ103" s="1"/>
  <c r="BI104"/>
  <c r="DE104" s="1"/>
  <c r="BM104"/>
  <c r="DI104" s="1"/>
  <c r="BS104"/>
  <c r="FL104" s="1"/>
  <c r="CC104"/>
  <c r="CD104" s="1"/>
  <c r="DY104"/>
  <c r="DZ104" s="1"/>
  <c r="BI105"/>
  <c r="DE105" s="1"/>
  <c r="BM105"/>
  <c r="DI105" s="1"/>
  <c r="BS105"/>
  <c r="EZ105" s="1"/>
  <c r="CC105"/>
  <c r="CD105" s="1"/>
  <c r="DY105"/>
  <c r="DZ105" s="1"/>
  <c r="BI106"/>
  <c r="DE106" s="1"/>
  <c r="BM106"/>
  <c r="DI106" s="1"/>
  <c r="BS106"/>
  <c r="EZ106" s="1"/>
  <c r="CC106"/>
  <c r="CD106" s="1"/>
  <c r="DY106"/>
  <c r="DZ106" s="1"/>
  <c r="BI107"/>
  <c r="DE107" s="1"/>
  <c r="BM107"/>
  <c r="DI107" s="1"/>
  <c r="BS107"/>
  <c r="EZ107" s="1"/>
  <c r="CC107"/>
  <c r="CD107" s="1"/>
  <c r="DY107"/>
  <c r="DZ107" s="1"/>
  <c r="BI108"/>
  <c r="DE108" s="1"/>
  <c r="BM108"/>
  <c r="DI108" s="1"/>
  <c r="BS108"/>
  <c r="FL108" s="1"/>
  <c r="CC108"/>
  <c r="CD108" s="1"/>
  <c r="DY108"/>
  <c r="DZ108" s="1"/>
  <c r="BI109"/>
  <c r="DE109" s="1"/>
  <c r="BM109"/>
  <c r="DI109" s="1"/>
  <c r="BS109"/>
  <c r="FL109" s="1"/>
  <c r="CC109"/>
  <c r="CD109" s="1"/>
  <c r="DY109"/>
  <c r="DZ109" s="1"/>
  <c r="BI110"/>
  <c r="DE110" s="1"/>
  <c r="BM110"/>
  <c r="DI110" s="1"/>
  <c r="BS110"/>
  <c r="FL110" s="1"/>
  <c r="CC110"/>
  <c r="CD110" s="1"/>
  <c r="DY110"/>
  <c r="DZ110" s="1"/>
  <c r="BI111"/>
  <c r="DE111" s="1"/>
  <c r="BM111"/>
  <c r="DI111" s="1"/>
  <c r="BS111"/>
  <c r="EZ111" s="1"/>
  <c r="CC111"/>
  <c r="CD111" s="1"/>
  <c r="DY111"/>
  <c r="DZ111" s="1"/>
  <c r="BI112"/>
  <c r="DE112" s="1"/>
  <c r="BM112"/>
  <c r="DI112" s="1"/>
  <c r="BS112"/>
  <c r="FL112" s="1"/>
  <c r="CC112"/>
  <c r="CD112" s="1"/>
  <c r="BM114"/>
  <c r="DI114" s="1"/>
  <c r="BM115"/>
  <c r="DI115" s="1"/>
  <c r="BS116"/>
  <c r="FL116" s="1"/>
  <c r="BS117"/>
  <c r="FL117" s="1"/>
  <c r="BS118"/>
  <c r="FL118" s="1"/>
  <c r="BY120"/>
  <c r="FF120" s="1"/>
  <c r="BY122"/>
  <c r="FF122" s="1"/>
  <c r="BY124"/>
  <c r="FF124" s="1"/>
  <c r="BY126"/>
  <c r="FF126" s="1"/>
  <c r="BY128"/>
  <c r="FF128" s="1"/>
  <c r="BY130"/>
  <c r="FF130" s="1"/>
  <c r="BY132"/>
  <c r="FF132" s="1"/>
  <c r="BY134"/>
  <c r="FF134" s="1"/>
  <c r="BY136"/>
  <c r="FF136" s="1"/>
  <c r="BY138"/>
  <c r="FF138" s="1"/>
  <c r="BY140"/>
  <c r="FF140" s="1"/>
  <c r="BY142"/>
  <c r="FF142" s="1"/>
  <c r="BY144"/>
  <c r="FR144" s="1"/>
  <c r="BS149"/>
  <c r="BS153"/>
  <c r="BG425"/>
  <c r="DC425" s="1"/>
  <c r="BR427"/>
  <c r="FK427" s="1"/>
  <c r="BG421"/>
  <c r="DC421" s="1"/>
  <c r="BR431"/>
  <c r="FK431" s="1"/>
  <c r="BG422"/>
  <c r="DO422" s="1"/>
  <c r="BG420"/>
  <c r="DC420" s="1"/>
  <c r="BR435"/>
  <c r="EY435" s="1"/>
  <c r="BG434"/>
  <c r="DO434" s="1"/>
  <c r="BG426"/>
  <c r="DO426" s="1"/>
  <c r="BG430"/>
  <c r="DO430" s="1"/>
  <c r="BR423"/>
  <c r="FK423" s="1"/>
  <c r="BG416"/>
  <c r="DC416" s="1"/>
  <c r="BG418"/>
  <c r="DO418" s="1"/>
  <c r="BR415"/>
  <c r="FK415" s="1"/>
  <c r="BG414"/>
  <c r="DC414" s="1"/>
  <c r="BR411"/>
  <c r="FK411" s="1"/>
  <c r="BG410"/>
  <c r="DC410" s="1"/>
  <c r="BR417"/>
  <c r="EY417" s="1"/>
  <c r="BR414"/>
  <c r="EY414" s="1"/>
  <c r="BG413"/>
  <c r="DC413" s="1"/>
  <c r="BR410"/>
  <c r="FK410" s="1"/>
  <c r="BG409"/>
  <c r="DC409" s="1"/>
  <c r="BR406"/>
  <c r="EY406" s="1"/>
  <c r="BG405"/>
  <c r="DC405" s="1"/>
  <c r="BR419"/>
  <c r="BR407"/>
  <c r="FK407" s="1"/>
  <c r="BG406"/>
  <c r="DC406" s="1"/>
  <c r="BG399"/>
  <c r="DO399" s="1"/>
  <c r="BR396"/>
  <c r="BG395"/>
  <c r="DO395" s="1"/>
  <c r="BR392"/>
  <c r="BR403"/>
  <c r="FK403" s="1"/>
  <c r="BG402"/>
  <c r="DO402" s="1"/>
  <c r="BR399"/>
  <c r="FK399" s="1"/>
  <c r="BG398"/>
  <c r="DC398" s="1"/>
  <c r="BR395"/>
  <c r="FK395" s="1"/>
  <c r="BG394"/>
  <c r="DC394" s="1"/>
  <c r="BG401"/>
  <c r="DC401" s="1"/>
  <c r="BG390"/>
  <c r="DO390" s="1"/>
  <c r="BG388"/>
  <c r="DO388" s="1"/>
  <c r="BR385"/>
  <c r="BG384"/>
  <c r="DO384" s="1"/>
  <c r="BR381"/>
  <c r="BG380"/>
  <c r="DO380" s="1"/>
  <c r="BR377"/>
  <c r="BG376"/>
  <c r="DO376" s="1"/>
  <c r="BR373"/>
  <c r="BG372"/>
  <c r="DO372" s="1"/>
  <c r="BG391"/>
  <c r="DO391" s="1"/>
  <c r="BR388"/>
  <c r="FK388" s="1"/>
  <c r="BG387"/>
  <c r="DC387" s="1"/>
  <c r="BR384"/>
  <c r="FK384" s="1"/>
  <c r="BG383"/>
  <c r="DO383" s="1"/>
  <c r="BR380"/>
  <c r="FK380" s="1"/>
  <c r="BG379"/>
  <c r="DO379" s="1"/>
  <c r="BR376"/>
  <c r="FK376" s="1"/>
  <c r="BG375"/>
  <c r="DO375" s="1"/>
  <c r="BR372"/>
  <c r="FK372" s="1"/>
  <c r="BG371"/>
  <c r="DO371" s="1"/>
  <c r="BR391"/>
  <c r="FK391" s="1"/>
  <c r="BR369"/>
  <c r="BG367"/>
  <c r="DO367" s="1"/>
  <c r="BR368"/>
  <c r="FK368" s="1"/>
  <c r="BR365"/>
  <c r="BG364"/>
  <c r="DC364" s="1"/>
  <c r="BR361"/>
  <c r="FK361" s="1"/>
  <c r="BG360"/>
  <c r="DO360" s="1"/>
  <c r="BR357"/>
  <c r="FK357" s="1"/>
  <c r="BG356"/>
  <c r="DC356" s="1"/>
  <c r="BR353"/>
  <c r="FK353" s="1"/>
  <c r="BG352"/>
  <c r="DC352" s="1"/>
  <c r="BR364"/>
  <c r="EY364" s="1"/>
  <c r="BG363"/>
  <c r="DC363" s="1"/>
  <c r="BR360"/>
  <c r="EY360" s="1"/>
  <c r="BG359"/>
  <c r="DC359" s="1"/>
  <c r="BR356"/>
  <c r="EY356" s="1"/>
  <c r="BG355"/>
  <c r="DC355" s="1"/>
  <c r="BR352"/>
  <c r="FK352" s="1"/>
  <c r="BG351"/>
  <c r="DC351" s="1"/>
  <c r="BG347"/>
  <c r="DC347" s="1"/>
  <c r="BR350"/>
  <c r="BR344"/>
  <c r="BG343"/>
  <c r="DO343" s="1"/>
  <c r="BR340"/>
  <c r="BG339"/>
  <c r="DO339" s="1"/>
  <c r="BR336"/>
  <c r="BG335"/>
  <c r="DO335" s="1"/>
  <c r="BR332"/>
  <c r="BG331"/>
  <c r="DO331" s="1"/>
  <c r="BR328"/>
  <c r="BG327"/>
  <c r="DO327" s="1"/>
  <c r="BR346"/>
  <c r="BG346"/>
  <c r="DC346" s="1"/>
  <c r="BR343"/>
  <c r="FK343" s="1"/>
  <c r="BG342"/>
  <c r="DO342" s="1"/>
  <c r="BR339"/>
  <c r="FK339" s="1"/>
  <c r="BG338"/>
  <c r="DO338" s="1"/>
  <c r="BR335"/>
  <c r="FK335" s="1"/>
  <c r="BG334"/>
  <c r="DO334" s="1"/>
  <c r="BR331"/>
  <c r="FK331" s="1"/>
  <c r="BG330"/>
  <c r="DC330" s="1"/>
  <c r="BR327"/>
  <c r="FK327" s="1"/>
  <c r="BG326"/>
  <c r="DC326" s="1"/>
  <c r="BR323"/>
  <c r="FK323" s="1"/>
  <c r="BR349"/>
  <c r="FK349" s="1"/>
  <c r="BG348"/>
  <c r="DC348" s="1"/>
  <c r="BG319"/>
  <c r="DO319" s="1"/>
  <c r="BR316"/>
  <c r="BG315"/>
  <c r="DO315" s="1"/>
  <c r="BR312"/>
  <c r="BG311"/>
  <c r="DO311" s="1"/>
  <c r="BR308"/>
  <c r="BG307"/>
  <c r="DO307" s="1"/>
  <c r="BR304"/>
  <c r="BG303"/>
  <c r="DO303" s="1"/>
  <c r="BR300"/>
  <c r="BG299"/>
  <c r="DO299" s="1"/>
  <c r="BG323"/>
  <c r="DO323" s="1"/>
  <c r="BG318"/>
  <c r="DC318" s="1"/>
  <c r="BR315"/>
  <c r="FK315" s="1"/>
  <c r="BG314"/>
  <c r="DO314" s="1"/>
  <c r="BR311"/>
  <c r="FK311" s="1"/>
  <c r="BG310"/>
  <c r="DC310" s="1"/>
  <c r="BR307"/>
  <c r="FK307" s="1"/>
  <c r="BG306"/>
  <c r="DO306" s="1"/>
  <c r="BR303"/>
  <c r="FK303" s="1"/>
  <c r="BG302"/>
  <c r="DC302" s="1"/>
  <c r="BR299"/>
  <c r="FK299" s="1"/>
  <c r="BG298"/>
  <c r="DC298" s="1"/>
  <c r="BR295"/>
  <c r="FK295" s="1"/>
  <c r="BR324"/>
  <c r="BG322"/>
  <c r="DO322" s="1"/>
  <c r="BR319"/>
  <c r="FK319" s="1"/>
  <c r="BR296"/>
  <c r="BR292"/>
  <c r="BR277"/>
  <c r="BG276"/>
  <c r="DO276" s="1"/>
  <c r="BR273"/>
  <c r="BG272"/>
  <c r="DO272" s="1"/>
  <c r="BR269"/>
  <c r="BG268"/>
  <c r="DO268" s="1"/>
  <c r="BR265"/>
  <c r="BG264"/>
  <c r="DO264" s="1"/>
  <c r="BR261"/>
  <c r="BG260"/>
  <c r="DO260" s="1"/>
  <c r="BR257"/>
  <c r="BG256"/>
  <c r="DO256" s="1"/>
  <c r="BR253"/>
  <c r="BG252"/>
  <c r="DO252" s="1"/>
  <c r="BG292"/>
  <c r="DO292" s="1"/>
  <c r="BR288"/>
  <c r="FK288" s="1"/>
  <c r="BG287"/>
  <c r="DO287" s="1"/>
  <c r="BR284"/>
  <c r="FK284" s="1"/>
  <c r="BG283"/>
  <c r="DO283" s="1"/>
  <c r="BR280"/>
  <c r="FK280" s="1"/>
  <c r="BG279"/>
  <c r="DC279" s="1"/>
  <c r="BR276"/>
  <c r="FK276" s="1"/>
  <c r="BG275"/>
  <c r="DC275" s="1"/>
  <c r="BR272"/>
  <c r="FK272" s="1"/>
  <c r="BG271"/>
  <c r="DO271" s="1"/>
  <c r="BR268"/>
  <c r="FK268" s="1"/>
  <c r="BG267"/>
  <c r="DC267" s="1"/>
  <c r="BR264"/>
  <c r="FK264" s="1"/>
  <c r="BG263"/>
  <c r="DO263" s="1"/>
  <c r="BR260"/>
  <c r="FK260" s="1"/>
  <c r="BG259"/>
  <c r="DC259" s="1"/>
  <c r="BR256"/>
  <c r="FK256" s="1"/>
  <c r="BG255"/>
  <c r="DO255" s="1"/>
  <c r="BR252"/>
  <c r="FK252" s="1"/>
  <c r="BG251"/>
  <c r="DC251" s="1"/>
  <c r="BR291"/>
  <c r="FK291" s="1"/>
  <c r="BG290"/>
  <c r="DC290" s="1"/>
  <c r="BR287"/>
  <c r="EY287" s="1"/>
  <c r="BG286"/>
  <c r="DC286" s="1"/>
  <c r="BR283"/>
  <c r="EY283" s="1"/>
  <c r="BG282"/>
  <c r="DC282" s="1"/>
  <c r="BR279"/>
  <c r="EY279" s="1"/>
  <c r="BG278"/>
  <c r="DC278" s="1"/>
  <c r="BR275"/>
  <c r="FK275" s="1"/>
  <c r="BG274"/>
  <c r="DC274" s="1"/>
  <c r="BR271"/>
  <c r="EY271" s="1"/>
  <c r="BG270"/>
  <c r="DC270" s="1"/>
  <c r="BR267"/>
  <c r="EY267" s="1"/>
  <c r="BG266"/>
  <c r="DC266" s="1"/>
  <c r="BR263"/>
  <c r="EY263" s="1"/>
  <c r="BG262"/>
  <c r="DC262" s="1"/>
  <c r="BR259"/>
  <c r="FK259" s="1"/>
  <c r="BG258"/>
  <c r="DC258" s="1"/>
  <c r="BR255"/>
  <c r="EY255" s="1"/>
  <c r="BG254"/>
  <c r="DC254" s="1"/>
  <c r="BR251"/>
  <c r="FK251" s="1"/>
  <c r="BG250"/>
  <c r="DC250" s="1"/>
  <c r="BR247"/>
  <c r="EY247" s="1"/>
  <c r="BG246"/>
  <c r="DC246" s="1"/>
  <c r="BG295"/>
  <c r="DO295" s="1"/>
  <c r="BG294"/>
  <c r="DC294" s="1"/>
  <c r="BR241"/>
  <c r="BG240"/>
  <c r="DO240" s="1"/>
  <c r="BR237"/>
  <c r="BG236"/>
  <c r="DO236" s="1"/>
  <c r="BR233"/>
  <c r="BG232"/>
  <c r="DO232" s="1"/>
  <c r="BR229"/>
  <c r="BG228"/>
  <c r="DO228" s="1"/>
  <c r="BR225"/>
  <c r="BG224"/>
  <c r="DO224" s="1"/>
  <c r="BR221"/>
  <c r="BG220"/>
  <c r="DO220" s="1"/>
  <c r="BR217"/>
  <c r="BG216"/>
  <c r="DO216" s="1"/>
  <c r="BR213"/>
  <c r="BG212"/>
  <c r="DO212" s="1"/>
  <c r="BR209"/>
  <c r="BG208"/>
  <c r="DO208" s="1"/>
  <c r="BG243"/>
  <c r="DC243" s="1"/>
  <c r="BR240"/>
  <c r="FK240" s="1"/>
  <c r="BG239"/>
  <c r="DO239" s="1"/>
  <c r="BR236"/>
  <c r="FK236" s="1"/>
  <c r="BG235"/>
  <c r="DO235" s="1"/>
  <c r="BR232"/>
  <c r="FK232" s="1"/>
  <c r="BG231"/>
  <c r="DC231" s="1"/>
  <c r="BR228"/>
  <c r="FK228" s="1"/>
  <c r="BG227"/>
  <c r="DC227" s="1"/>
  <c r="BR224"/>
  <c r="FK224" s="1"/>
  <c r="BG223"/>
  <c r="DC223" s="1"/>
  <c r="BR220"/>
  <c r="FK220" s="1"/>
  <c r="BG219"/>
  <c r="DO219" s="1"/>
  <c r="BR216"/>
  <c r="FK216" s="1"/>
  <c r="BG215"/>
  <c r="DC215" s="1"/>
  <c r="BR212"/>
  <c r="FK212" s="1"/>
  <c r="BG211"/>
  <c r="DO211" s="1"/>
  <c r="BR208"/>
  <c r="FK208" s="1"/>
  <c r="BG207"/>
  <c r="DO207" s="1"/>
  <c r="BR204"/>
  <c r="FK204" s="1"/>
  <c r="BG203"/>
  <c r="DC203" s="1"/>
  <c r="BR248"/>
  <c r="FK248" s="1"/>
  <c r="BG247"/>
  <c r="DC247" s="1"/>
  <c r="BR244"/>
  <c r="FK244" s="1"/>
  <c r="BR243"/>
  <c r="EY243" s="1"/>
  <c r="BG242"/>
  <c r="DC242" s="1"/>
  <c r="BR239"/>
  <c r="EY239" s="1"/>
  <c r="BG238"/>
  <c r="DC238" s="1"/>
  <c r="BR235"/>
  <c r="EY235" s="1"/>
  <c r="BG234"/>
  <c r="DC234" s="1"/>
  <c r="BR231"/>
  <c r="EY231" s="1"/>
  <c r="BG230"/>
  <c r="DC230" s="1"/>
  <c r="BR227"/>
  <c r="EY227" s="1"/>
  <c r="BG226"/>
  <c r="DC226" s="1"/>
  <c r="BR223"/>
  <c r="EY223" s="1"/>
  <c r="BG222"/>
  <c r="DC222" s="1"/>
  <c r="BR219"/>
  <c r="EY219" s="1"/>
  <c r="BG218"/>
  <c r="DC218" s="1"/>
  <c r="BR215"/>
  <c r="EY215" s="1"/>
  <c r="BG214"/>
  <c r="DC214" s="1"/>
  <c r="BR211"/>
  <c r="EY211" s="1"/>
  <c r="BG210"/>
  <c r="DC210" s="1"/>
  <c r="BR207"/>
  <c r="EY207" s="1"/>
  <c r="BG206"/>
  <c r="DC206" s="1"/>
  <c r="BR203"/>
  <c r="EY203" s="1"/>
  <c r="BG202"/>
  <c r="DC202" s="1"/>
  <c r="BR205"/>
  <c r="BR201"/>
  <c r="BR195"/>
  <c r="FK195" s="1"/>
  <c r="BR199"/>
  <c r="FK199" s="1"/>
  <c r="BG195"/>
  <c r="DO195" s="1"/>
  <c r="BR193"/>
  <c r="FK193" s="1"/>
  <c r="BG192"/>
  <c r="DO192" s="1"/>
  <c r="BR189"/>
  <c r="FK189" s="1"/>
  <c r="BG188"/>
  <c r="DC188" s="1"/>
  <c r="BR185"/>
  <c r="FK185" s="1"/>
  <c r="BG184"/>
  <c r="DC184" s="1"/>
  <c r="BR181"/>
  <c r="FK181" s="1"/>
  <c r="BG180"/>
  <c r="DC180" s="1"/>
  <c r="BR177"/>
  <c r="FK177" s="1"/>
  <c r="BG176"/>
  <c r="DO176" s="1"/>
  <c r="BR173"/>
  <c r="FK173" s="1"/>
  <c r="BG172"/>
  <c r="DC172" s="1"/>
  <c r="BG204"/>
  <c r="DO204" s="1"/>
  <c r="BG200"/>
  <c r="DO200" s="1"/>
  <c r="BG199"/>
  <c r="DC199" s="1"/>
  <c r="BR192"/>
  <c r="EY192" s="1"/>
  <c r="BG191"/>
  <c r="DC191" s="1"/>
  <c r="BR188"/>
  <c r="FK188" s="1"/>
  <c r="BG187"/>
  <c r="DC187" s="1"/>
  <c r="BR184"/>
  <c r="EY184" s="1"/>
  <c r="BG183"/>
  <c r="DC183" s="1"/>
  <c r="BR180"/>
  <c r="EY180" s="1"/>
  <c r="BG179"/>
  <c r="DC179" s="1"/>
  <c r="BR176"/>
  <c r="EY176" s="1"/>
  <c r="BG175"/>
  <c r="DC175" s="1"/>
  <c r="BR172"/>
  <c r="FK172" s="1"/>
  <c r="BG171"/>
  <c r="DC171" s="1"/>
  <c r="BG170"/>
  <c r="DC170" s="1"/>
  <c r="BG169"/>
  <c r="DC169" s="1"/>
  <c r="BG168"/>
  <c r="DC168" s="1"/>
  <c r="BG167"/>
  <c r="DC167" s="1"/>
  <c r="BG166"/>
  <c r="DC166" s="1"/>
  <c r="BG165"/>
  <c r="DC165" s="1"/>
  <c r="BG164"/>
  <c r="DC164" s="1"/>
  <c r="BG163"/>
  <c r="DC163" s="1"/>
  <c r="BG162"/>
  <c r="DC162" s="1"/>
  <c r="BG161"/>
  <c r="DC161" s="1"/>
  <c r="BG160"/>
  <c r="DC160" s="1"/>
  <c r="BG159"/>
  <c r="DC159" s="1"/>
  <c r="BG158"/>
  <c r="DC158" s="1"/>
  <c r="BG157"/>
  <c r="DC157" s="1"/>
  <c r="BG156"/>
  <c r="DC156" s="1"/>
  <c r="BG155"/>
  <c r="DC155" s="1"/>
  <c r="BG154"/>
  <c r="DC154" s="1"/>
  <c r="BG153"/>
  <c r="DC153" s="1"/>
  <c r="BG152"/>
  <c r="DC152" s="1"/>
  <c r="BG151"/>
  <c r="DC151" s="1"/>
  <c r="BG150"/>
  <c r="DC150" s="1"/>
  <c r="BG149"/>
  <c r="DC149" s="1"/>
  <c r="BG148"/>
  <c r="DC148" s="1"/>
  <c r="BR200"/>
  <c r="FK200" s="1"/>
  <c r="BG198"/>
  <c r="DC198" s="1"/>
  <c r="BG147"/>
  <c r="DC147" s="1"/>
  <c r="BG145"/>
  <c r="DO145" s="1"/>
  <c r="BG144"/>
  <c r="DO144" s="1"/>
  <c r="BG143"/>
  <c r="BG142"/>
  <c r="BG141"/>
  <c r="BG140"/>
  <c r="BG139"/>
  <c r="BG138"/>
  <c r="BG137"/>
  <c r="BG136"/>
  <c r="BG135"/>
  <c r="BG134"/>
  <c r="BG133"/>
  <c r="BG132"/>
  <c r="BG131"/>
  <c r="BG130"/>
  <c r="BG129"/>
  <c r="BG128"/>
  <c r="BG127"/>
  <c r="BG126"/>
  <c r="BG125"/>
  <c r="BG124"/>
  <c r="BG123"/>
  <c r="BG122"/>
  <c r="BG121"/>
  <c r="BG120"/>
  <c r="BG119"/>
  <c r="BG118"/>
  <c r="BG117"/>
  <c r="BG116"/>
  <c r="BG146"/>
  <c r="DC146" s="1"/>
  <c r="BK430"/>
  <c r="DS430" s="1"/>
  <c r="BV423"/>
  <c r="FO423" s="1"/>
  <c r="BV427"/>
  <c r="FO427" s="1"/>
  <c r="BK420"/>
  <c r="DG420" s="1"/>
  <c r="BV431"/>
  <c r="FO431" s="1"/>
  <c r="BK422"/>
  <c r="DS422" s="1"/>
  <c r="BV435"/>
  <c r="FC435" s="1"/>
  <c r="BK434"/>
  <c r="DS434" s="1"/>
  <c r="BK426"/>
  <c r="DG426" s="1"/>
  <c r="BK421"/>
  <c r="DG421" s="1"/>
  <c r="BV419"/>
  <c r="BV417"/>
  <c r="FC417" s="1"/>
  <c r="BV415"/>
  <c r="FO415" s="1"/>
  <c r="BK414"/>
  <c r="DG414" s="1"/>
  <c r="BV411"/>
  <c r="FO411" s="1"/>
  <c r="BK410"/>
  <c r="DS410" s="1"/>
  <c r="BK418"/>
  <c r="DS418" s="1"/>
  <c r="BV414"/>
  <c r="FC414" s="1"/>
  <c r="BK413"/>
  <c r="DG413" s="1"/>
  <c r="BV410"/>
  <c r="FO410" s="1"/>
  <c r="BK409"/>
  <c r="DG409" s="1"/>
  <c r="BV406"/>
  <c r="FC406" s="1"/>
  <c r="BK405"/>
  <c r="DG405" s="1"/>
  <c r="BK416"/>
  <c r="DG416" s="1"/>
  <c r="BK399"/>
  <c r="DS399" s="1"/>
  <c r="BV396"/>
  <c r="BK395"/>
  <c r="DS395" s="1"/>
  <c r="BV392"/>
  <c r="BK407"/>
  <c r="DS407" s="1"/>
  <c r="BV403"/>
  <c r="FO403" s="1"/>
  <c r="BK402"/>
  <c r="DS402" s="1"/>
  <c r="BV399"/>
  <c r="FO399" s="1"/>
  <c r="BK398"/>
  <c r="DS398" s="1"/>
  <c r="BV395"/>
  <c r="FO395" s="1"/>
  <c r="BK394"/>
  <c r="DG394" s="1"/>
  <c r="BV407"/>
  <c r="FO407" s="1"/>
  <c r="BK406"/>
  <c r="DS406" s="1"/>
  <c r="BK401"/>
  <c r="DG401" s="1"/>
  <c r="BV391"/>
  <c r="FO391" s="1"/>
  <c r="BK388"/>
  <c r="DS388" s="1"/>
  <c r="BV385"/>
  <c r="BK384"/>
  <c r="DS384" s="1"/>
  <c r="BV381"/>
  <c r="BK380"/>
  <c r="DS380" s="1"/>
  <c r="BV377"/>
  <c r="BK376"/>
  <c r="DS376" s="1"/>
  <c r="BV373"/>
  <c r="BK372"/>
  <c r="DS372" s="1"/>
  <c r="BV389"/>
  <c r="FC389" s="1"/>
  <c r="BV388"/>
  <c r="FO388" s="1"/>
  <c r="BK387"/>
  <c r="DG387" s="1"/>
  <c r="BV384"/>
  <c r="FO384" s="1"/>
  <c r="BK383"/>
  <c r="DS383" s="1"/>
  <c r="BV380"/>
  <c r="FO380" s="1"/>
  <c r="BK379"/>
  <c r="DG379" s="1"/>
  <c r="BV376"/>
  <c r="FO376" s="1"/>
  <c r="BK375"/>
  <c r="DS375" s="1"/>
  <c r="BV372"/>
  <c r="FO372" s="1"/>
  <c r="BK371"/>
  <c r="DG371" s="1"/>
  <c r="BK390"/>
  <c r="DG390" s="1"/>
  <c r="BV369"/>
  <c r="BV365"/>
  <c r="FO365" s="1"/>
  <c r="BK364"/>
  <c r="DS364" s="1"/>
  <c r="BV361"/>
  <c r="FO361" s="1"/>
  <c r="BK360"/>
  <c r="DG360" s="1"/>
  <c r="BV357"/>
  <c r="FO357" s="1"/>
  <c r="BK356"/>
  <c r="DS356" s="1"/>
  <c r="BV353"/>
  <c r="FO353" s="1"/>
  <c r="BK352"/>
  <c r="DG352" s="1"/>
  <c r="BV364"/>
  <c r="FC364" s="1"/>
  <c r="BK363"/>
  <c r="DG363" s="1"/>
  <c r="BV360"/>
  <c r="FO360" s="1"/>
  <c r="BK359"/>
  <c r="DG359" s="1"/>
  <c r="BV356"/>
  <c r="FC356" s="1"/>
  <c r="BK355"/>
  <c r="DG355" s="1"/>
  <c r="BV352"/>
  <c r="FO352" s="1"/>
  <c r="BK351"/>
  <c r="DG351" s="1"/>
  <c r="BK347"/>
  <c r="DG347" s="1"/>
  <c r="BV368"/>
  <c r="FO368" s="1"/>
  <c r="BK367"/>
  <c r="DS367" s="1"/>
  <c r="BK349"/>
  <c r="DS349" s="1"/>
  <c r="BV346"/>
  <c r="BV344"/>
  <c r="BK343"/>
  <c r="DS343" s="1"/>
  <c r="BV340"/>
  <c r="BK339"/>
  <c r="DS339" s="1"/>
  <c r="BV336"/>
  <c r="BK335"/>
  <c r="DS335" s="1"/>
  <c r="BV332"/>
  <c r="BK331"/>
  <c r="DS331" s="1"/>
  <c r="BV328"/>
  <c r="BK327"/>
  <c r="DS327" s="1"/>
  <c r="BV349"/>
  <c r="FO349" s="1"/>
  <c r="BK348"/>
  <c r="DG348" s="1"/>
  <c r="BK346"/>
  <c r="BV343"/>
  <c r="FO343" s="1"/>
  <c r="BK342"/>
  <c r="DG342" s="1"/>
  <c r="BV339"/>
  <c r="FO339" s="1"/>
  <c r="BK338"/>
  <c r="DG338" s="1"/>
  <c r="BV335"/>
  <c r="FO335" s="1"/>
  <c r="BK334"/>
  <c r="DS334" s="1"/>
  <c r="BV331"/>
  <c r="FO331" s="1"/>
  <c r="BK330"/>
  <c r="DS330" s="1"/>
  <c r="BV327"/>
  <c r="FO327" s="1"/>
  <c r="BK326"/>
  <c r="DS326" s="1"/>
  <c r="BV323"/>
  <c r="FO323" s="1"/>
  <c r="BV316"/>
  <c r="BK315"/>
  <c r="DS315" s="1"/>
  <c r="BV312"/>
  <c r="BK311"/>
  <c r="DS311" s="1"/>
  <c r="BV308"/>
  <c r="BK307"/>
  <c r="DS307" s="1"/>
  <c r="BV304"/>
  <c r="BK303"/>
  <c r="DS303" s="1"/>
  <c r="BV300"/>
  <c r="BK299"/>
  <c r="DS299" s="1"/>
  <c r="BK322"/>
  <c r="DG322" s="1"/>
  <c r="BK320"/>
  <c r="DS320" s="1"/>
  <c r="BK318"/>
  <c r="DS318" s="1"/>
  <c r="BV315"/>
  <c r="FO315" s="1"/>
  <c r="BK314"/>
  <c r="DG314" s="1"/>
  <c r="BV311"/>
  <c r="FO311" s="1"/>
  <c r="BK310"/>
  <c r="DG310" s="1"/>
  <c r="BV307"/>
  <c r="FO307" s="1"/>
  <c r="BK306"/>
  <c r="DS306" s="1"/>
  <c r="BV303"/>
  <c r="FO303" s="1"/>
  <c r="BK302"/>
  <c r="DS302" s="1"/>
  <c r="BV299"/>
  <c r="FO299" s="1"/>
  <c r="BK298"/>
  <c r="DG298" s="1"/>
  <c r="BV295"/>
  <c r="FO295" s="1"/>
  <c r="BK323"/>
  <c r="DS323" s="1"/>
  <c r="BV324"/>
  <c r="BK295"/>
  <c r="DS295" s="1"/>
  <c r="BK292"/>
  <c r="BV277"/>
  <c r="BK276"/>
  <c r="DS276" s="1"/>
  <c r="BV273"/>
  <c r="BK272"/>
  <c r="DS272" s="1"/>
  <c r="BV269"/>
  <c r="BK268"/>
  <c r="DS268" s="1"/>
  <c r="BV265"/>
  <c r="BK264"/>
  <c r="DS264" s="1"/>
  <c r="BV261"/>
  <c r="BK260"/>
  <c r="DS260" s="1"/>
  <c r="BV257"/>
  <c r="BK256"/>
  <c r="DS256" s="1"/>
  <c r="BV253"/>
  <c r="BK252"/>
  <c r="DS252" s="1"/>
  <c r="BV296"/>
  <c r="BK294"/>
  <c r="DG294" s="1"/>
  <c r="BV291"/>
  <c r="FO291" s="1"/>
  <c r="BV288"/>
  <c r="FO288" s="1"/>
  <c r="BK287"/>
  <c r="DG287" s="1"/>
  <c r="BV284"/>
  <c r="FO284" s="1"/>
  <c r="BK283"/>
  <c r="DS283" s="1"/>
  <c r="BV280"/>
  <c r="FO280" s="1"/>
  <c r="BK279"/>
  <c r="DG279" s="1"/>
  <c r="BV276"/>
  <c r="FO276" s="1"/>
  <c r="BK275"/>
  <c r="DG275" s="1"/>
  <c r="BV272"/>
  <c r="FO272" s="1"/>
  <c r="BK271"/>
  <c r="DS271" s="1"/>
  <c r="BV268"/>
  <c r="FO268" s="1"/>
  <c r="BK267"/>
  <c r="DS267" s="1"/>
  <c r="BV264"/>
  <c r="FO264" s="1"/>
  <c r="BK263"/>
  <c r="DG263" s="1"/>
  <c r="BV260"/>
  <c r="FO260" s="1"/>
  <c r="BK259"/>
  <c r="DS259" s="1"/>
  <c r="BV256"/>
  <c r="FO256" s="1"/>
  <c r="BK255"/>
  <c r="DG255" s="1"/>
  <c r="BV252"/>
  <c r="FO252" s="1"/>
  <c r="BK251"/>
  <c r="DS251" s="1"/>
  <c r="BK290"/>
  <c r="DG290" s="1"/>
  <c r="BV287"/>
  <c r="FC287" s="1"/>
  <c r="BK286"/>
  <c r="DG286" s="1"/>
  <c r="BV283"/>
  <c r="FO283" s="1"/>
  <c r="BK282"/>
  <c r="DG282" s="1"/>
  <c r="BV279"/>
  <c r="FC279" s="1"/>
  <c r="BK278"/>
  <c r="DG278" s="1"/>
  <c r="BV275"/>
  <c r="FO275" s="1"/>
  <c r="BK274"/>
  <c r="DG274" s="1"/>
  <c r="BV271"/>
  <c r="FO271" s="1"/>
  <c r="BK270"/>
  <c r="DG270" s="1"/>
  <c r="BV267"/>
  <c r="FO267" s="1"/>
  <c r="BK266"/>
  <c r="DG266" s="1"/>
  <c r="BV263"/>
  <c r="FO263" s="1"/>
  <c r="BK262"/>
  <c r="DG262" s="1"/>
  <c r="BV259"/>
  <c r="FO259" s="1"/>
  <c r="BK258"/>
  <c r="DG258" s="1"/>
  <c r="BV255"/>
  <c r="FC255" s="1"/>
  <c r="BK254"/>
  <c r="DG254" s="1"/>
  <c r="BV251"/>
  <c r="FO251" s="1"/>
  <c r="BK250"/>
  <c r="DG250" s="1"/>
  <c r="BV247"/>
  <c r="FO247" s="1"/>
  <c r="BK246"/>
  <c r="DG246" s="1"/>
  <c r="BV249"/>
  <c r="BV248"/>
  <c r="FO248" s="1"/>
  <c r="BK247"/>
  <c r="DS247" s="1"/>
  <c r="BV244"/>
  <c r="FO244" s="1"/>
  <c r="BV241"/>
  <c r="BK240"/>
  <c r="DS240" s="1"/>
  <c r="BV237"/>
  <c r="BK236"/>
  <c r="DS236" s="1"/>
  <c r="BV233"/>
  <c r="BK232"/>
  <c r="DS232" s="1"/>
  <c r="BV229"/>
  <c r="BK228"/>
  <c r="DS228" s="1"/>
  <c r="BV225"/>
  <c r="BK224"/>
  <c r="DS224" s="1"/>
  <c r="BV221"/>
  <c r="BK220"/>
  <c r="DS220" s="1"/>
  <c r="BV217"/>
  <c r="BK216"/>
  <c r="DS216" s="1"/>
  <c r="BV213"/>
  <c r="BK212"/>
  <c r="DS212" s="1"/>
  <c r="BV209"/>
  <c r="BK208"/>
  <c r="DS208" s="1"/>
  <c r="BK243"/>
  <c r="DG243" s="1"/>
  <c r="BV240"/>
  <c r="FO240" s="1"/>
  <c r="BK239"/>
  <c r="DG239" s="1"/>
  <c r="BV236"/>
  <c r="FO236" s="1"/>
  <c r="BK235"/>
  <c r="DG235" s="1"/>
  <c r="BV232"/>
  <c r="FO232" s="1"/>
  <c r="BK231"/>
  <c r="DG231" s="1"/>
  <c r="BV228"/>
  <c r="FO228" s="1"/>
  <c r="BK227"/>
  <c r="DS227" s="1"/>
  <c r="BV224"/>
  <c r="FO224" s="1"/>
  <c r="BK223"/>
  <c r="DG223" s="1"/>
  <c r="BV220"/>
  <c r="FO220" s="1"/>
  <c r="BK219"/>
  <c r="DS219" s="1"/>
  <c r="BV216"/>
  <c r="FO216" s="1"/>
  <c r="BK215"/>
  <c r="DS215" s="1"/>
  <c r="BV212"/>
  <c r="FO212" s="1"/>
  <c r="BK211"/>
  <c r="DG211" s="1"/>
  <c r="BV208"/>
  <c r="FO208" s="1"/>
  <c r="BK207"/>
  <c r="DG207" s="1"/>
  <c r="BV204"/>
  <c r="FO204" s="1"/>
  <c r="BK203"/>
  <c r="DG203" s="1"/>
  <c r="BV243"/>
  <c r="FO243" s="1"/>
  <c r="BK242"/>
  <c r="DG242" s="1"/>
  <c r="BV239"/>
  <c r="FO239" s="1"/>
  <c r="BK238"/>
  <c r="DG238" s="1"/>
  <c r="BV235"/>
  <c r="FO235" s="1"/>
  <c r="BK234"/>
  <c r="DG234" s="1"/>
  <c r="BV231"/>
  <c r="FC231" s="1"/>
  <c r="BK230"/>
  <c r="DG230" s="1"/>
  <c r="BV227"/>
  <c r="FC227" s="1"/>
  <c r="BK226"/>
  <c r="DG226" s="1"/>
  <c r="BV223"/>
  <c r="FC223" s="1"/>
  <c r="BK222"/>
  <c r="DG222" s="1"/>
  <c r="BV219"/>
  <c r="FO219" s="1"/>
  <c r="BK218"/>
  <c r="DG218" s="1"/>
  <c r="BV215"/>
  <c r="FO215" s="1"/>
  <c r="BK214"/>
  <c r="DG214" s="1"/>
  <c r="BV211"/>
  <c r="FC211" s="1"/>
  <c r="BK210"/>
  <c r="DG210" s="1"/>
  <c r="BV207"/>
  <c r="FC207" s="1"/>
  <c r="BK206"/>
  <c r="DG206" s="1"/>
  <c r="BV203"/>
  <c r="FC203" s="1"/>
  <c r="BK202"/>
  <c r="DG202" s="1"/>
  <c r="BK200"/>
  <c r="DS200" s="1"/>
  <c r="BV199"/>
  <c r="FO199" s="1"/>
  <c r="BK195"/>
  <c r="DS195" s="1"/>
  <c r="BV205"/>
  <c r="BV200"/>
  <c r="FO200" s="1"/>
  <c r="BK199"/>
  <c r="DG199" s="1"/>
  <c r="BV193"/>
  <c r="FO193" s="1"/>
  <c r="BK192"/>
  <c r="DS192" s="1"/>
  <c r="BV189"/>
  <c r="FO189" s="1"/>
  <c r="BK188"/>
  <c r="DG188" s="1"/>
  <c r="BV185"/>
  <c r="FO185" s="1"/>
  <c r="BK184"/>
  <c r="DS184" s="1"/>
  <c r="BV181"/>
  <c r="FO181" s="1"/>
  <c r="BK180"/>
  <c r="DS180" s="1"/>
  <c r="BV177"/>
  <c r="BK176"/>
  <c r="DG176" s="1"/>
  <c r="BV173"/>
  <c r="FO173" s="1"/>
  <c r="BK172"/>
  <c r="DG172" s="1"/>
  <c r="BK198"/>
  <c r="DS198" s="1"/>
  <c r="BV192"/>
  <c r="FC192" s="1"/>
  <c r="BK191"/>
  <c r="DG191" s="1"/>
  <c r="BV188"/>
  <c r="FO188" s="1"/>
  <c r="BK187"/>
  <c r="BV184"/>
  <c r="FO184" s="1"/>
  <c r="BK183"/>
  <c r="DG183" s="1"/>
  <c r="BV180"/>
  <c r="FO180" s="1"/>
  <c r="BK179"/>
  <c r="DG179" s="1"/>
  <c r="BV176"/>
  <c r="FO176" s="1"/>
  <c r="BK175"/>
  <c r="DG175" s="1"/>
  <c r="BV172"/>
  <c r="FO172" s="1"/>
  <c r="BK171"/>
  <c r="DG171" s="1"/>
  <c r="BK170"/>
  <c r="DG170" s="1"/>
  <c r="BK169"/>
  <c r="DG169" s="1"/>
  <c r="BK168"/>
  <c r="DG168" s="1"/>
  <c r="BK167"/>
  <c r="DG167" s="1"/>
  <c r="BK166"/>
  <c r="DG166" s="1"/>
  <c r="BK165"/>
  <c r="DG165" s="1"/>
  <c r="BK164"/>
  <c r="DG164" s="1"/>
  <c r="BK163"/>
  <c r="DG163" s="1"/>
  <c r="BK162"/>
  <c r="DG162" s="1"/>
  <c r="BK161"/>
  <c r="DG161" s="1"/>
  <c r="BK160"/>
  <c r="DG160" s="1"/>
  <c r="BK159"/>
  <c r="DG159" s="1"/>
  <c r="BK158"/>
  <c r="DG158" s="1"/>
  <c r="BK157"/>
  <c r="DG157" s="1"/>
  <c r="BK156"/>
  <c r="DG156" s="1"/>
  <c r="BK155"/>
  <c r="DG155" s="1"/>
  <c r="BK154"/>
  <c r="DG154" s="1"/>
  <c r="BK153"/>
  <c r="DG153" s="1"/>
  <c r="BK152"/>
  <c r="DG152" s="1"/>
  <c r="BK151"/>
  <c r="BK150"/>
  <c r="DG150" s="1"/>
  <c r="BK149"/>
  <c r="DG149" s="1"/>
  <c r="BK148"/>
  <c r="DG148" s="1"/>
  <c r="BK204"/>
  <c r="BV195"/>
  <c r="FO195" s="1"/>
  <c r="BK144"/>
  <c r="DS144" s="1"/>
  <c r="BK143"/>
  <c r="BK142"/>
  <c r="BK141"/>
  <c r="BK140"/>
  <c r="BK139"/>
  <c r="BK138"/>
  <c r="BK137"/>
  <c r="BK136"/>
  <c r="BK135"/>
  <c r="BK134"/>
  <c r="BK133"/>
  <c r="BK132"/>
  <c r="BK131"/>
  <c r="BK130"/>
  <c r="BK129"/>
  <c r="BK128"/>
  <c r="BK127"/>
  <c r="BK126"/>
  <c r="BK125"/>
  <c r="BK124"/>
  <c r="BK123"/>
  <c r="BK122"/>
  <c r="BK121"/>
  <c r="BK120"/>
  <c r="BK119"/>
  <c r="BK118"/>
  <c r="BK117"/>
  <c r="BK116"/>
  <c r="BK146"/>
  <c r="DG146" s="1"/>
  <c r="BK147"/>
  <c r="BK145"/>
  <c r="DG145" s="1"/>
  <c r="BZ435"/>
  <c r="FS435" s="1"/>
  <c r="BO434"/>
  <c r="DW434" s="1"/>
  <c r="BO426"/>
  <c r="DK426" s="1"/>
  <c r="BO430"/>
  <c r="DW430" s="1"/>
  <c r="BZ423"/>
  <c r="FS423" s="1"/>
  <c r="BO420"/>
  <c r="DK420" s="1"/>
  <c r="BZ427"/>
  <c r="BZ431"/>
  <c r="FS431" s="1"/>
  <c r="BO422"/>
  <c r="DW422" s="1"/>
  <c r="BZ417"/>
  <c r="FG417" s="1"/>
  <c r="BZ419"/>
  <c r="BO417"/>
  <c r="DK417" s="1"/>
  <c r="BZ415"/>
  <c r="FS415" s="1"/>
  <c r="BO414"/>
  <c r="DW414" s="1"/>
  <c r="BZ411"/>
  <c r="FS411" s="1"/>
  <c r="BO410"/>
  <c r="DW410" s="1"/>
  <c r="BO416"/>
  <c r="DK416" s="1"/>
  <c r="BZ414"/>
  <c r="FG414" s="1"/>
  <c r="BO413"/>
  <c r="DK413" s="1"/>
  <c r="BZ410"/>
  <c r="FG410" s="1"/>
  <c r="BO409"/>
  <c r="DK409" s="1"/>
  <c r="BZ406"/>
  <c r="FG406" s="1"/>
  <c r="BO405"/>
  <c r="DK405" s="1"/>
  <c r="BO418"/>
  <c r="DW418" s="1"/>
  <c r="BZ407"/>
  <c r="FS407" s="1"/>
  <c r="BO406"/>
  <c r="DK406" s="1"/>
  <c r="BO399"/>
  <c r="DW399" s="1"/>
  <c r="BZ396"/>
  <c r="BO395"/>
  <c r="DW395" s="1"/>
  <c r="BZ392"/>
  <c r="BZ403"/>
  <c r="FS403" s="1"/>
  <c r="BO402"/>
  <c r="DW402" s="1"/>
  <c r="BZ399"/>
  <c r="FS399" s="1"/>
  <c r="BO398"/>
  <c r="DK398" s="1"/>
  <c r="BZ395"/>
  <c r="FS395" s="1"/>
  <c r="BO394"/>
  <c r="DW394" s="1"/>
  <c r="BO401"/>
  <c r="DK401" s="1"/>
  <c r="BO390"/>
  <c r="DK390" s="1"/>
  <c r="BZ389"/>
  <c r="FG389" s="1"/>
  <c r="BO388"/>
  <c r="DW388" s="1"/>
  <c r="BZ385"/>
  <c r="BO384"/>
  <c r="DW384" s="1"/>
  <c r="BZ381"/>
  <c r="BO380"/>
  <c r="DW380" s="1"/>
  <c r="BZ377"/>
  <c r="BO376"/>
  <c r="DW376" s="1"/>
  <c r="BZ373"/>
  <c r="BO372"/>
  <c r="DW372" s="1"/>
  <c r="BO391"/>
  <c r="DW391" s="1"/>
  <c r="BZ388"/>
  <c r="FG388" s="1"/>
  <c r="BO387"/>
  <c r="DK387" s="1"/>
  <c r="BZ384"/>
  <c r="FS384" s="1"/>
  <c r="BO383"/>
  <c r="DK383" s="1"/>
  <c r="BZ380"/>
  <c r="FS380" s="1"/>
  <c r="BO379"/>
  <c r="DK379" s="1"/>
  <c r="BZ376"/>
  <c r="FS376" s="1"/>
  <c r="BO375"/>
  <c r="DK375" s="1"/>
  <c r="BZ372"/>
  <c r="FS372" s="1"/>
  <c r="BO371"/>
  <c r="DW371" s="1"/>
  <c r="BZ391"/>
  <c r="FS391" s="1"/>
  <c r="BZ368"/>
  <c r="FS368" s="1"/>
  <c r="BZ365"/>
  <c r="FS365" s="1"/>
  <c r="BO364"/>
  <c r="DW364" s="1"/>
  <c r="BZ361"/>
  <c r="FS361" s="1"/>
  <c r="BO360"/>
  <c r="DW360" s="1"/>
  <c r="BZ357"/>
  <c r="FS357" s="1"/>
  <c r="BO356"/>
  <c r="DK356" s="1"/>
  <c r="BZ353"/>
  <c r="FS353" s="1"/>
  <c r="BO352"/>
  <c r="DK352" s="1"/>
  <c r="BO367"/>
  <c r="DW367" s="1"/>
  <c r="BZ364"/>
  <c r="FG364" s="1"/>
  <c r="BO363"/>
  <c r="DK363" s="1"/>
  <c r="BZ360"/>
  <c r="FS360" s="1"/>
  <c r="BO359"/>
  <c r="DK359" s="1"/>
  <c r="BZ356"/>
  <c r="FS356" s="1"/>
  <c r="BO355"/>
  <c r="DK355" s="1"/>
  <c r="BZ352"/>
  <c r="FS352" s="1"/>
  <c r="BO351"/>
  <c r="DK351" s="1"/>
  <c r="BO347"/>
  <c r="DK347" s="1"/>
  <c r="BZ350"/>
  <c r="BZ344"/>
  <c r="BO343"/>
  <c r="DW343" s="1"/>
  <c r="BZ340"/>
  <c r="BO339"/>
  <c r="DW339" s="1"/>
  <c r="BZ336"/>
  <c r="BO335"/>
  <c r="DW335" s="1"/>
  <c r="BZ332"/>
  <c r="BO331"/>
  <c r="DW331" s="1"/>
  <c r="BZ328"/>
  <c r="BO327"/>
  <c r="DW327" s="1"/>
  <c r="BZ343"/>
  <c r="FS343" s="1"/>
  <c r="BO342"/>
  <c r="DK342" s="1"/>
  <c r="BZ339"/>
  <c r="FS339" s="1"/>
  <c r="BO338"/>
  <c r="DK338" s="1"/>
  <c r="BZ335"/>
  <c r="FS335" s="1"/>
  <c r="BO334"/>
  <c r="DW334" s="1"/>
  <c r="BZ331"/>
  <c r="FS331" s="1"/>
  <c r="BO330"/>
  <c r="DK330" s="1"/>
  <c r="BZ327"/>
  <c r="FS327" s="1"/>
  <c r="BO326"/>
  <c r="DW326" s="1"/>
  <c r="BZ323"/>
  <c r="FS323" s="1"/>
  <c r="BZ349"/>
  <c r="FS349" s="1"/>
  <c r="BO348"/>
  <c r="DK348" s="1"/>
  <c r="BZ324"/>
  <c r="BO320"/>
  <c r="DW320" s="1"/>
  <c r="BZ316"/>
  <c r="BO315"/>
  <c r="BZ312"/>
  <c r="BO311"/>
  <c r="DW311" s="1"/>
  <c r="BZ308"/>
  <c r="BO307"/>
  <c r="DW307" s="1"/>
  <c r="BZ304"/>
  <c r="BO303"/>
  <c r="DW303" s="1"/>
  <c r="BZ300"/>
  <c r="BO299"/>
  <c r="BZ319"/>
  <c r="FS319" s="1"/>
  <c r="BO318"/>
  <c r="DW318" s="1"/>
  <c r="BZ315"/>
  <c r="FS315" s="1"/>
  <c r="BO314"/>
  <c r="DW314" s="1"/>
  <c r="BZ311"/>
  <c r="FS311" s="1"/>
  <c r="BO310"/>
  <c r="DK310" s="1"/>
  <c r="BZ307"/>
  <c r="FS307" s="1"/>
  <c r="BO306"/>
  <c r="DK306" s="1"/>
  <c r="BZ303"/>
  <c r="FS303" s="1"/>
  <c r="BO302"/>
  <c r="DK302" s="1"/>
  <c r="BZ299"/>
  <c r="FS299" s="1"/>
  <c r="BO298"/>
  <c r="DK298" s="1"/>
  <c r="BZ295"/>
  <c r="FS295" s="1"/>
  <c r="BO323"/>
  <c r="DW323" s="1"/>
  <c r="BO322"/>
  <c r="DW322" s="1"/>
  <c r="BZ291"/>
  <c r="BZ277"/>
  <c r="BO276"/>
  <c r="DW276" s="1"/>
  <c r="BZ273"/>
  <c r="BO272"/>
  <c r="DW272" s="1"/>
  <c r="BZ269"/>
  <c r="BO268"/>
  <c r="DW268" s="1"/>
  <c r="BZ265"/>
  <c r="BO264"/>
  <c r="BZ261"/>
  <c r="BO260"/>
  <c r="DW260" s="1"/>
  <c r="BZ257"/>
  <c r="BO256"/>
  <c r="BZ253"/>
  <c r="BO252"/>
  <c r="DW252" s="1"/>
  <c r="BO295"/>
  <c r="DW295" s="1"/>
  <c r="BO291"/>
  <c r="DK291" s="1"/>
  <c r="BZ288"/>
  <c r="FS288" s="1"/>
  <c r="BO287"/>
  <c r="DW287" s="1"/>
  <c r="BZ284"/>
  <c r="FS284" s="1"/>
  <c r="BO283"/>
  <c r="BZ280"/>
  <c r="FS280" s="1"/>
  <c r="BO279"/>
  <c r="DK279" s="1"/>
  <c r="BZ276"/>
  <c r="FS276" s="1"/>
  <c r="BO275"/>
  <c r="DW275" s="1"/>
  <c r="BZ272"/>
  <c r="FS272" s="1"/>
  <c r="BO271"/>
  <c r="DK271" s="1"/>
  <c r="BZ268"/>
  <c r="FS268" s="1"/>
  <c r="BO267"/>
  <c r="BZ264"/>
  <c r="FS264" s="1"/>
  <c r="BO263"/>
  <c r="DK263" s="1"/>
  <c r="BZ260"/>
  <c r="FS260" s="1"/>
  <c r="BO259"/>
  <c r="BZ256"/>
  <c r="FS256" s="1"/>
  <c r="BO255"/>
  <c r="DW255" s="1"/>
  <c r="BZ252"/>
  <c r="FS252" s="1"/>
  <c r="BO251"/>
  <c r="BZ296"/>
  <c r="BZ292"/>
  <c r="FS292" s="1"/>
  <c r="BO290"/>
  <c r="DK290" s="1"/>
  <c r="BZ287"/>
  <c r="FS287" s="1"/>
  <c r="BO286"/>
  <c r="DK286" s="1"/>
  <c r="BZ283"/>
  <c r="FS283" s="1"/>
  <c r="BO282"/>
  <c r="DK282" s="1"/>
  <c r="BZ279"/>
  <c r="BO278"/>
  <c r="DK278" s="1"/>
  <c r="BZ275"/>
  <c r="FG275" s="1"/>
  <c r="BO274"/>
  <c r="DK274" s="1"/>
  <c r="BZ271"/>
  <c r="BO270"/>
  <c r="DK270" s="1"/>
  <c r="BZ267"/>
  <c r="FS267" s="1"/>
  <c r="BO266"/>
  <c r="DK266" s="1"/>
  <c r="BZ263"/>
  <c r="BO262"/>
  <c r="DK262" s="1"/>
  <c r="BZ259"/>
  <c r="FS259" s="1"/>
  <c r="BO258"/>
  <c r="DK258" s="1"/>
  <c r="BZ255"/>
  <c r="BO254"/>
  <c r="DK254" s="1"/>
  <c r="BZ251"/>
  <c r="FS251" s="1"/>
  <c r="BO250"/>
  <c r="DK250" s="1"/>
  <c r="BZ247"/>
  <c r="BO246"/>
  <c r="DK246" s="1"/>
  <c r="BO294"/>
  <c r="DK294" s="1"/>
  <c r="BZ241"/>
  <c r="BO240"/>
  <c r="DW240" s="1"/>
  <c r="BZ237"/>
  <c r="BO236"/>
  <c r="DW236" s="1"/>
  <c r="BZ233"/>
  <c r="BO232"/>
  <c r="BZ229"/>
  <c r="BO228"/>
  <c r="DW228" s="1"/>
  <c r="BZ225"/>
  <c r="BO224"/>
  <c r="BZ221"/>
  <c r="BO220"/>
  <c r="DW220" s="1"/>
  <c r="BZ217"/>
  <c r="BO216"/>
  <c r="BZ213"/>
  <c r="BO212"/>
  <c r="DW212" s="1"/>
  <c r="BZ209"/>
  <c r="BO208"/>
  <c r="BO243"/>
  <c r="DW243" s="1"/>
  <c r="BZ240"/>
  <c r="FS240" s="1"/>
  <c r="BO239"/>
  <c r="DK239" s="1"/>
  <c r="BZ236"/>
  <c r="FS236" s="1"/>
  <c r="BO235"/>
  <c r="DK235" s="1"/>
  <c r="BZ232"/>
  <c r="FS232" s="1"/>
  <c r="BO231"/>
  <c r="DK231" s="1"/>
  <c r="BZ228"/>
  <c r="BO227"/>
  <c r="DW227" s="1"/>
  <c r="BZ224"/>
  <c r="FS224" s="1"/>
  <c r="BO223"/>
  <c r="DK223" s="1"/>
  <c r="BZ220"/>
  <c r="BO219"/>
  <c r="DW219" s="1"/>
  <c r="BZ216"/>
  <c r="FS216" s="1"/>
  <c r="BO215"/>
  <c r="DK215" s="1"/>
  <c r="BZ212"/>
  <c r="BO211"/>
  <c r="DK211" s="1"/>
  <c r="BZ208"/>
  <c r="FS208" s="1"/>
  <c r="BO207"/>
  <c r="DW207" s="1"/>
  <c r="BZ204"/>
  <c r="FS204" s="1"/>
  <c r="BO203"/>
  <c r="DW203" s="1"/>
  <c r="BZ248"/>
  <c r="FS248" s="1"/>
  <c r="BO247"/>
  <c r="DW247" s="1"/>
  <c r="BZ244"/>
  <c r="FS244" s="1"/>
  <c r="BZ243"/>
  <c r="FS243" s="1"/>
  <c r="BO242"/>
  <c r="DK242" s="1"/>
  <c r="BZ239"/>
  <c r="FG239" s="1"/>
  <c r="BO238"/>
  <c r="BZ235"/>
  <c r="FS235" s="1"/>
  <c r="BO234"/>
  <c r="DK234" s="1"/>
  <c r="BZ231"/>
  <c r="FG231" s="1"/>
  <c r="BO230"/>
  <c r="BZ227"/>
  <c r="FS227" s="1"/>
  <c r="BO226"/>
  <c r="DK226" s="1"/>
  <c r="BZ223"/>
  <c r="FS223" s="1"/>
  <c r="BO222"/>
  <c r="DK222" s="1"/>
  <c r="BZ219"/>
  <c r="FS219" s="1"/>
  <c r="BO218"/>
  <c r="DK218" s="1"/>
  <c r="BZ215"/>
  <c r="FS215" s="1"/>
  <c r="BO214"/>
  <c r="BZ211"/>
  <c r="FG211" s="1"/>
  <c r="BO210"/>
  <c r="DK210" s="1"/>
  <c r="BZ207"/>
  <c r="FS207" s="1"/>
  <c r="BO206"/>
  <c r="BZ203"/>
  <c r="FS203" s="1"/>
  <c r="BO202"/>
  <c r="DK202" s="1"/>
  <c r="BO204"/>
  <c r="DW204" s="1"/>
  <c r="BZ201"/>
  <c r="BO199"/>
  <c r="DW199" s="1"/>
  <c r="BO198"/>
  <c r="DK198" s="1"/>
  <c r="BO196"/>
  <c r="DW196" s="1"/>
  <c r="BZ193"/>
  <c r="FS193" s="1"/>
  <c r="BO192"/>
  <c r="DK192" s="1"/>
  <c r="BZ189"/>
  <c r="FS189" s="1"/>
  <c r="BO188"/>
  <c r="DK188" s="1"/>
  <c r="BZ185"/>
  <c r="BO184"/>
  <c r="DK184" s="1"/>
  <c r="BZ181"/>
  <c r="FS181" s="1"/>
  <c r="BO180"/>
  <c r="DW180" s="1"/>
  <c r="BZ177"/>
  <c r="BO176"/>
  <c r="DK176" s="1"/>
  <c r="BZ173"/>
  <c r="FS173" s="1"/>
  <c r="BO172"/>
  <c r="DK172" s="1"/>
  <c r="BZ205"/>
  <c r="BO200"/>
  <c r="DW200" s="1"/>
  <c r="BZ195"/>
  <c r="FS195" s="1"/>
  <c r="BZ192"/>
  <c r="FG192" s="1"/>
  <c r="BO191"/>
  <c r="BZ188"/>
  <c r="FG188" s="1"/>
  <c r="BO187"/>
  <c r="DK187" s="1"/>
  <c r="BZ184"/>
  <c r="FG184" s="1"/>
  <c r="BO183"/>
  <c r="DK183" s="1"/>
  <c r="BZ180"/>
  <c r="FG180" s="1"/>
  <c r="BO179"/>
  <c r="DK179" s="1"/>
  <c r="BZ176"/>
  <c r="FG176" s="1"/>
  <c r="BO175"/>
  <c r="BZ172"/>
  <c r="FS172" s="1"/>
  <c r="BO171"/>
  <c r="DK171" s="1"/>
  <c r="BO170"/>
  <c r="DK170" s="1"/>
  <c r="BO169"/>
  <c r="BO168"/>
  <c r="DK168" s="1"/>
  <c r="BO167"/>
  <c r="DK167" s="1"/>
  <c r="BO166"/>
  <c r="DK166" s="1"/>
  <c r="BO165"/>
  <c r="BO164"/>
  <c r="DK164" s="1"/>
  <c r="BO163"/>
  <c r="DK163" s="1"/>
  <c r="BO162"/>
  <c r="DK162" s="1"/>
  <c r="BO161"/>
  <c r="BO160"/>
  <c r="DK160" s="1"/>
  <c r="BO159"/>
  <c r="DK159" s="1"/>
  <c r="BO158"/>
  <c r="DK158" s="1"/>
  <c r="BO157"/>
  <c r="BO156"/>
  <c r="DK156" s="1"/>
  <c r="BO155"/>
  <c r="DK155" s="1"/>
  <c r="BO154"/>
  <c r="DK154" s="1"/>
  <c r="BO153"/>
  <c r="BO152"/>
  <c r="DK152" s="1"/>
  <c r="BO151"/>
  <c r="DK151" s="1"/>
  <c r="BO150"/>
  <c r="DK150" s="1"/>
  <c r="BO149"/>
  <c r="DK149" s="1"/>
  <c r="BO148"/>
  <c r="DK148" s="1"/>
  <c r="BZ200"/>
  <c r="FS200" s="1"/>
  <c r="BZ199"/>
  <c r="FS199" s="1"/>
  <c r="BO146"/>
  <c r="BO144"/>
  <c r="DK144" s="1"/>
  <c r="BO143"/>
  <c r="BO142"/>
  <c r="BO141"/>
  <c r="BO140"/>
  <c r="BO139"/>
  <c r="BO138"/>
  <c r="BO137"/>
  <c r="BO136"/>
  <c r="BO135"/>
  <c r="BO134"/>
  <c r="BO133"/>
  <c r="BO132"/>
  <c r="BO131"/>
  <c r="BO130"/>
  <c r="BO129"/>
  <c r="BO128"/>
  <c r="BO127"/>
  <c r="BO126"/>
  <c r="BO125"/>
  <c r="BO124"/>
  <c r="BO123"/>
  <c r="BO122"/>
  <c r="BO121"/>
  <c r="BO120"/>
  <c r="BO119"/>
  <c r="BO118"/>
  <c r="BO117"/>
  <c r="BO116"/>
  <c r="BO147"/>
  <c r="DK147" s="1"/>
  <c r="BO145"/>
  <c r="DK145" s="1"/>
  <c r="BZ113"/>
  <c r="FS113" s="1"/>
  <c r="BV113"/>
  <c r="FO113" s="1"/>
  <c r="BR113"/>
  <c r="FK113" s="1"/>
  <c r="BX113"/>
  <c r="FE113" s="1"/>
  <c r="BT113"/>
  <c r="BZ114"/>
  <c r="FS114" s="1"/>
  <c r="BV114"/>
  <c r="FO114" s="1"/>
  <c r="BR114"/>
  <c r="FK114" s="1"/>
  <c r="BX114"/>
  <c r="FE114" s="1"/>
  <c r="BT114"/>
  <c r="FA114" s="1"/>
  <c r="BZ115"/>
  <c r="BV115"/>
  <c r="BR115"/>
  <c r="BX115"/>
  <c r="FQ115" s="1"/>
  <c r="BT115"/>
  <c r="FM115" s="1"/>
  <c r="BH36"/>
  <c r="BR36"/>
  <c r="BV36"/>
  <c r="FO36" s="1"/>
  <c r="CO36"/>
  <c r="CP36" s="1"/>
  <c r="EK36"/>
  <c r="EL36" s="1"/>
  <c r="BH37"/>
  <c r="DD37" s="1"/>
  <c r="BR37"/>
  <c r="EY37" s="1"/>
  <c r="BV37"/>
  <c r="FO37" s="1"/>
  <c r="CO37"/>
  <c r="CP37" s="1"/>
  <c r="EK37"/>
  <c r="EL37" s="1"/>
  <c r="BH38"/>
  <c r="DD38" s="1"/>
  <c r="BR38"/>
  <c r="EY38" s="1"/>
  <c r="BV38"/>
  <c r="FO38" s="1"/>
  <c r="CO38"/>
  <c r="CP38" s="1"/>
  <c r="EK38"/>
  <c r="EL38" s="1"/>
  <c r="BH39"/>
  <c r="DD39" s="1"/>
  <c r="BR39"/>
  <c r="EY39" s="1"/>
  <c r="BV39"/>
  <c r="FO39" s="1"/>
  <c r="CO39"/>
  <c r="CP39" s="1"/>
  <c r="EK39"/>
  <c r="EL39" s="1"/>
  <c r="BH40"/>
  <c r="DD40" s="1"/>
  <c r="BR40"/>
  <c r="FK40" s="1"/>
  <c r="BV40"/>
  <c r="FO40" s="1"/>
  <c r="CO40"/>
  <c r="CP40" s="1"/>
  <c r="EK40"/>
  <c r="EL40" s="1"/>
  <c r="BH41"/>
  <c r="DD41" s="1"/>
  <c r="BR41"/>
  <c r="EY41" s="1"/>
  <c r="BV41"/>
  <c r="FO41" s="1"/>
  <c r="CO41"/>
  <c r="CP41" s="1"/>
  <c r="EK41"/>
  <c r="EL41" s="1"/>
  <c r="BH42"/>
  <c r="DD42" s="1"/>
  <c r="BR42"/>
  <c r="EY42" s="1"/>
  <c r="BV42"/>
  <c r="FO42" s="1"/>
  <c r="CO42"/>
  <c r="CP42" s="1"/>
  <c r="EK42"/>
  <c r="EL42" s="1"/>
  <c r="BH43"/>
  <c r="DD43" s="1"/>
  <c r="BR43"/>
  <c r="EY43" s="1"/>
  <c r="BV43"/>
  <c r="FO43" s="1"/>
  <c r="CO43"/>
  <c r="CP43" s="1"/>
  <c r="EK43"/>
  <c r="EL43" s="1"/>
  <c r="BH44"/>
  <c r="DD44" s="1"/>
  <c r="BR44"/>
  <c r="FK44" s="1"/>
  <c r="BV44"/>
  <c r="FO44" s="1"/>
  <c r="CO44"/>
  <c r="CP44" s="1"/>
  <c r="EK44"/>
  <c r="EL44" s="1"/>
  <c r="BH45"/>
  <c r="DD45" s="1"/>
  <c r="BR45"/>
  <c r="EY45" s="1"/>
  <c r="BV45"/>
  <c r="FO45" s="1"/>
  <c r="CO45"/>
  <c r="CP45" s="1"/>
  <c r="EK45"/>
  <c r="EL45" s="1"/>
  <c r="BH46"/>
  <c r="DD46" s="1"/>
  <c r="BR46"/>
  <c r="EY46" s="1"/>
  <c r="BV46"/>
  <c r="FO46" s="1"/>
  <c r="CO46"/>
  <c r="CP46" s="1"/>
  <c r="EK46"/>
  <c r="EL46" s="1"/>
  <c r="BH47"/>
  <c r="DD47" s="1"/>
  <c r="BR47"/>
  <c r="EY47" s="1"/>
  <c r="BV47"/>
  <c r="FO47" s="1"/>
  <c r="CO47"/>
  <c r="CP47" s="1"/>
  <c r="EK47"/>
  <c r="EL47" s="1"/>
  <c r="BH48"/>
  <c r="DD48" s="1"/>
  <c r="BR48"/>
  <c r="FK48" s="1"/>
  <c r="BV48"/>
  <c r="FO48" s="1"/>
  <c r="CO48"/>
  <c r="CP48" s="1"/>
  <c r="EK48"/>
  <c r="EL48" s="1"/>
  <c r="BH49"/>
  <c r="DD49" s="1"/>
  <c r="BR49"/>
  <c r="EY49" s="1"/>
  <c r="BV49"/>
  <c r="FO49" s="1"/>
  <c r="CO49"/>
  <c r="CP49" s="1"/>
  <c r="EK49"/>
  <c r="EL49" s="1"/>
  <c r="BH50"/>
  <c r="DD50" s="1"/>
  <c r="BR50"/>
  <c r="EY50" s="1"/>
  <c r="BV50"/>
  <c r="FO50" s="1"/>
  <c r="CO50"/>
  <c r="CP50" s="1"/>
  <c r="EK50"/>
  <c r="EL50" s="1"/>
  <c r="BH51"/>
  <c r="DD51" s="1"/>
  <c r="BR51"/>
  <c r="EY51" s="1"/>
  <c r="BV51"/>
  <c r="FO51" s="1"/>
  <c r="CO51"/>
  <c r="CP51" s="1"/>
  <c r="EK51"/>
  <c r="EL51" s="1"/>
  <c r="BH52"/>
  <c r="DD52" s="1"/>
  <c r="BR52"/>
  <c r="FK52" s="1"/>
  <c r="BV52"/>
  <c r="FO52" s="1"/>
  <c r="CO52"/>
  <c r="CP52" s="1"/>
  <c r="EK52"/>
  <c r="EL52" s="1"/>
  <c r="BH53"/>
  <c r="DD53" s="1"/>
  <c r="BR53"/>
  <c r="EY53" s="1"/>
  <c r="BV53"/>
  <c r="FO53" s="1"/>
  <c r="CO53"/>
  <c r="CP53" s="1"/>
  <c r="EK53"/>
  <c r="EL53" s="1"/>
  <c r="BH54"/>
  <c r="DD54" s="1"/>
  <c r="BR54"/>
  <c r="EY54" s="1"/>
  <c r="BV54"/>
  <c r="FO54" s="1"/>
  <c r="CO54"/>
  <c r="CP54" s="1"/>
  <c r="EK54"/>
  <c r="EL54" s="1"/>
  <c r="BH55"/>
  <c r="DD55" s="1"/>
  <c r="BR55"/>
  <c r="EY55" s="1"/>
  <c r="BV55"/>
  <c r="FO55" s="1"/>
  <c r="CO55"/>
  <c r="CP55" s="1"/>
  <c r="EK55"/>
  <c r="EL55" s="1"/>
  <c r="BH56"/>
  <c r="DD56" s="1"/>
  <c r="BR56"/>
  <c r="FK56" s="1"/>
  <c r="BV56"/>
  <c r="FO56" s="1"/>
  <c r="CO56"/>
  <c r="CP56" s="1"/>
  <c r="EK56"/>
  <c r="EL56" s="1"/>
  <c r="BH57"/>
  <c r="DD57" s="1"/>
  <c r="BR57"/>
  <c r="EY57" s="1"/>
  <c r="BV57"/>
  <c r="FO57" s="1"/>
  <c r="CO57"/>
  <c r="CP57" s="1"/>
  <c r="EK57"/>
  <c r="EL57" s="1"/>
  <c r="BH58"/>
  <c r="DD58" s="1"/>
  <c r="BR58"/>
  <c r="EY58" s="1"/>
  <c r="BV58"/>
  <c r="FO58" s="1"/>
  <c r="CO58"/>
  <c r="CP58" s="1"/>
  <c r="EK58"/>
  <c r="EL58" s="1"/>
  <c r="BH59"/>
  <c r="DD59" s="1"/>
  <c r="BR59"/>
  <c r="EY59" s="1"/>
  <c r="BV59"/>
  <c r="FO59" s="1"/>
  <c r="CO59"/>
  <c r="CP59" s="1"/>
  <c r="EK59"/>
  <c r="EL59" s="1"/>
  <c r="BH60"/>
  <c r="DD60" s="1"/>
  <c r="BR60"/>
  <c r="FK60" s="1"/>
  <c r="BV60"/>
  <c r="FO60" s="1"/>
  <c r="BZ60"/>
  <c r="CO60"/>
  <c r="CP60" s="1"/>
  <c r="EK60"/>
  <c r="EL60" s="1"/>
  <c r="BH61"/>
  <c r="DD61" s="1"/>
  <c r="BR61"/>
  <c r="EY61" s="1"/>
  <c r="BV61"/>
  <c r="FO61" s="1"/>
  <c r="BZ61"/>
  <c r="FS61" s="1"/>
  <c r="CO61"/>
  <c r="CP61" s="1"/>
  <c r="EK61"/>
  <c r="EL61" s="1"/>
  <c r="BH62"/>
  <c r="DD62" s="1"/>
  <c r="BR62"/>
  <c r="EY62" s="1"/>
  <c r="BV62"/>
  <c r="FO62" s="1"/>
  <c r="BZ62"/>
  <c r="FS62" s="1"/>
  <c r="CO62"/>
  <c r="CP62" s="1"/>
  <c r="EK62"/>
  <c r="EL62" s="1"/>
  <c r="BH63"/>
  <c r="DD63" s="1"/>
  <c r="BR63"/>
  <c r="EY63" s="1"/>
  <c r="BV63"/>
  <c r="FO63" s="1"/>
  <c r="BZ63"/>
  <c r="FG63" s="1"/>
  <c r="CO63"/>
  <c r="CP63" s="1"/>
  <c r="EK63"/>
  <c r="EL63" s="1"/>
  <c r="BH64"/>
  <c r="DD64" s="1"/>
  <c r="BR64"/>
  <c r="FK64" s="1"/>
  <c r="BV64"/>
  <c r="FO64" s="1"/>
  <c r="BZ64"/>
  <c r="FS64" s="1"/>
  <c r="CO64"/>
  <c r="CP64" s="1"/>
  <c r="EK64"/>
  <c r="EL64" s="1"/>
  <c r="BH65"/>
  <c r="DD65" s="1"/>
  <c r="BR65"/>
  <c r="EY65" s="1"/>
  <c r="BV65"/>
  <c r="FO65" s="1"/>
  <c r="BZ65"/>
  <c r="FS65" s="1"/>
  <c r="CO65"/>
  <c r="CP65" s="1"/>
  <c r="EK65"/>
  <c r="EL65" s="1"/>
  <c r="BH66"/>
  <c r="DD66" s="1"/>
  <c r="BR66"/>
  <c r="EY66" s="1"/>
  <c r="BV66"/>
  <c r="FO66" s="1"/>
  <c r="BZ66"/>
  <c r="FS66" s="1"/>
  <c r="CO66"/>
  <c r="CP66" s="1"/>
  <c r="EK66"/>
  <c r="EL66" s="1"/>
  <c r="BH67"/>
  <c r="DD67" s="1"/>
  <c r="BR67"/>
  <c r="EY67" s="1"/>
  <c r="BV67"/>
  <c r="FO67" s="1"/>
  <c r="BZ67"/>
  <c r="FG67" s="1"/>
  <c r="CO67"/>
  <c r="CP67" s="1"/>
  <c r="EK67"/>
  <c r="EL67" s="1"/>
  <c r="BH68"/>
  <c r="DD68" s="1"/>
  <c r="BR68"/>
  <c r="FK68" s="1"/>
  <c r="BV68"/>
  <c r="FO68" s="1"/>
  <c r="BZ68"/>
  <c r="FS68" s="1"/>
  <c r="CO68"/>
  <c r="CP68" s="1"/>
  <c r="EK68"/>
  <c r="EL68" s="1"/>
  <c r="BH69"/>
  <c r="DD69" s="1"/>
  <c r="BR69"/>
  <c r="EY69" s="1"/>
  <c r="BV69"/>
  <c r="FO69" s="1"/>
  <c r="BZ69"/>
  <c r="FS69" s="1"/>
  <c r="CO69"/>
  <c r="CP69" s="1"/>
  <c r="EK69"/>
  <c r="EL69" s="1"/>
  <c r="BH70"/>
  <c r="DD70" s="1"/>
  <c r="BR70"/>
  <c r="EY70" s="1"/>
  <c r="BV70"/>
  <c r="FO70" s="1"/>
  <c r="BZ70"/>
  <c r="FS70" s="1"/>
  <c r="CO70"/>
  <c r="CP70" s="1"/>
  <c r="EK70"/>
  <c r="EL70" s="1"/>
  <c r="BH71"/>
  <c r="DD71" s="1"/>
  <c r="BL71"/>
  <c r="DH71" s="1"/>
  <c r="BR71"/>
  <c r="FK71" s="1"/>
  <c r="BV71"/>
  <c r="FO71" s="1"/>
  <c r="BZ71"/>
  <c r="FG71" s="1"/>
  <c r="CO71"/>
  <c r="CP71" s="1"/>
  <c r="EK71"/>
  <c r="EL71" s="1"/>
  <c r="BH72"/>
  <c r="DD72" s="1"/>
  <c r="BL72"/>
  <c r="DH72" s="1"/>
  <c r="BR72"/>
  <c r="FK72" s="1"/>
  <c r="BV72"/>
  <c r="FC72" s="1"/>
  <c r="BZ72"/>
  <c r="FG72" s="1"/>
  <c r="CO72"/>
  <c r="CP72" s="1"/>
  <c r="EK72"/>
  <c r="EL72" s="1"/>
  <c r="BH73"/>
  <c r="DD73" s="1"/>
  <c r="BL73"/>
  <c r="DH73" s="1"/>
  <c r="BR73"/>
  <c r="EY73" s="1"/>
  <c r="BV73"/>
  <c r="FC73" s="1"/>
  <c r="BZ73"/>
  <c r="FS73" s="1"/>
  <c r="CO73"/>
  <c r="CP73" s="1"/>
  <c r="EK73"/>
  <c r="EL73" s="1"/>
  <c r="BH74"/>
  <c r="DD74" s="1"/>
  <c r="BL74"/>
  <c r="DH74" s="1"/>
  <c r="BR74"/>
  <c r="EY74" s="1"/>
  <c r="BV74"/>
  <c r="FO74" s="1"/>
  <c r="BZ74"/>
  <c r="FS74" s="1"/>
  <c r="CO74"/>
  <c r="CP74" s="1"/>
  <c r="EK74"/>
  <c r="EL74" s="1"/>
  <c r="BH75"/>
  <c r="DD75" s="1"/>
  <c r="BL75"/>
  <c r="DH75" s="1"/>
  <c r="BR75"/>
  <c r="FK75" s="1"/>
  <c r="BV75"/>
  <c r="FO75" s="1"/>
  <c r="BZ75"/>
  <c r="FG75" s="1"/>
  <c r="CO75"/>
  <c r="CP75" s="1"/>
  <c r="EK75"/>
  <c r="EL75" s="1"/>
  <c r="BH76"/>
  <c r="DD76" s="1"/>
  <c r="BL76"/>
  <c r="DH76" s="1"/>
  <c r="BR76"/>
  <c r="FK76" s="1"/>
  <c r="BV76"/>
  <c r="FC76" s="1"/>
  <c r="BZ76"/>
  <c r="FS76" s="1"/>
  <c r="CO76"/>
  <c r="CP76" s="1"/>
  <c r="EK76"/>
  <c r="EL76" s="1"/>
  <c r="BH77"/>
  <c r="DD77" s="1"/>
  <c r="BL77"/>
  <c r="DH77" s="1"/>
  <c r="BR77"/>
  <c r="EY77" s="1"/>
  <c r="BV77"/>
  <c r="FO77" s="1"/>
  <c r="BZ77"/>
  <c r="FS77" s="1"/>
  <c r="CO77"/>
  <c r="CP77" s="1"/>
  <c r="EK77"/>
  <c r="EL77" s="1"/>
  <c r="BH78"/>
  <c r="DD78" s="1"/>
  <c r="BL78"/>
  <c r="DH78" s="1"/>
  <c r="BR78"/>
  <c r="FK78" s="1"/>
  <c r="BV78"/>
  <c r="FO78" s="1"/>
  <c r="BZ78"/>
  <c r="FS78" s="1"/>
  <c r="CO78"/>
  <c r="CP78" s="1"/>
  <c r="EK78"/>
  <c r="EL78" s="1"/>
  <c r="BH79"/>
  <c r="DD79" s="1"/>
  <c r="BL79"/>
  <c r="DH79" s="1"/>
  <c r="BR79"/>
  <c r="FK79" s="1"/>
  <c r="BV79"/>
  <c r="FO79" s="1"/>
  <c r="BZ79"/>
  <c r="FG79" s="1"/>
  <c r="CO79"/>
  <c r="CP79" s="1"/>
  <c r="EK79"/>
  <c r="EL79" s="1"/>
  <c r="BH80"/>
  <c r="DD80" s="1"/>
  <c r="BL80"/>
  <c r="DH80" s="1"/>
  <c r="BR80"/>
  <c r="FK80" s="1"/>
  <c r="BV80"/>
  <c r="FC80" s="1"/>
  <c r="BZ80"/>
  <c r="FS80" s="1"/>
  <c r="CO80"/>
  <c r="CP80" s="1"/>
  <c r="EK80"/>
  <c r="EL80" s="1"/>
  <c r="BH81"/>
  <c r="DD81" s="1"/>
  <c r="BL81"/>
  <c r="DH81" s="1"/>
  <c r="BR81"/>
  <c r="EY81" s="1"/>
  <c r="BV81"/>
  <c r="FO81" s="1"/>
  <c r="BZ81"/>
  <c r="FS81" s="1"/>
  <c r="CO81"/>
  <c r="CP81" s="1"/>
  <c r="EK81"/>
  <c r="EL81" s="1"/>
  <c r="BH82"/>
  <c r="DD82" s="1"/>
  <c r="BL82"/>
  <c r="DH82" s="1"/>
  <c r="BR82"/>
  <c r="FK82" s="1"/>
  <c r="BV82"/>
  <c r="FO82" s="1"/>
  <c r="BZ82"/>
  <c r="FS82" s="1"/>
  <c r="CO82"/>
  <c r="CP82" s="1"/>
  <c r="EK82"/>
  <c r="EL82" s="1"/>
  <c r="BH83"/>
  <c r="DD83" s="1"/>
  <c r="BL83"/>
  <c r="DH83" s="1"/>
  <c r="BR83"/>
  <c r="FK83" s="1"/>
  <c r="BV83"/>
  <c r="FO83" s="1"/>
  <c r="BZ83"/>
  <c r="FG83" s="1"/>
  <c r="CO83"/>
  <c r="CP83" s="1"/>
  <c r="EK83"/>
  <c r="EL83" s="1"/>
  <c r="BH84"/>
  <c r="DD84" s="1"/>
  <c r="BL84"/>
  <c r="DH84" s="1"/>
  <c r="BR84"/>
  <c r="FK84" s="1"/>
  <c r="BV84"/>
  <c r="FC84" s="1"/>
  <c r="BZ84"/>
  <c r="FS84" s="1"/>
  <c r="CO84"/>
  <c r="CP84" s="1"/>
  <c r="EK84"/>
  <c r="EL84" s="1"/>
  <c r="BH85"/>
  <c r="DD85" s="1"/>
  <c r="BL85"/>
  <c r="DH85" s="1"/>
  <c r="BR85"/>
  <c r="EY85" s="1"/>
  <c r="BV85"/>
  <c r="FO85" s="1"/>
  <c r="BZ85"/>
  <c r="FS85" s="1"/>
  <c r="CO85"/>
  <c r="CP85" s="1"/>
  <c r="EK85"/>
  <c r="EL85" s="1"/>
  <c r="BH86"/>
  <c r="DD86" s="1"/>
  <c r="BL86"/>
  <c r="DH86" s="1"/>
  <c r="BR86"/>
  <c r="FK86" s="1"/>
  <c r="BV86"/>
  <c r="FO86" s="1"/>
  <c r="BZ86"/>
  <c r="FS86" s="1"/>
  <c r="CO86"/>
  <c r="CP86" s="1"/>
  <c r="EK86"/>
  <c r="EL86" s="1"/>
  <c r="BH87"/>
  <c r="DD87" s="1"/>
  <c r="BL87"/>
  <c r="DH87" s="1"/>
  <c r="BR87"/>
  <c r="FK87" s="1"/>
  <c r="BV87"/>
  <c r="FO87" s="1"/>
  <c r="BZ87"/>
  <c r="FG87" s="1"/>
  <c r="CO87"/>
  <c r="CP87" s="1"/>
  <c r="EK87"/>
  <c r="EL87" s="1"/>
  <c r="BH88"/>
  <c r="DD88" s="1"/>
  <c r="BL88"/>
  <c r="DH88" s="1"/>
  <c r="BR88"/>
  <c r="FK88" s="1"/>
  <c r="BV88"/>
  <c r="FC88" s="1"/>
  <c r="BZ88"/>
  <c r="FS88" s="1"/>
  <c r="CO88"/>
  <c r="CP88" s="1"/>
  <c r="EK88"/>
  <c r="EL88" s="1"/>
  <c r="BH89"/>
  <c r="DD89" s="1"/>
  <c r="BL89"/>
  <c r="DH89" s="1"/>
  <c r="BR89"/>
  <c r="EY89" s="1"/>
  <c r="BV89"/>
  <c r="FO89" s="1"/>
  <c r="BZ89"/>
  <c r="FS89" s="1"/>
  <c r="CO89"/>
  <c r="CP89" s="1"/>
  <c r="EK89"/>
  <c r="EL89" s="1"/>
  <c r="BH90"/>
  <c r="DD90" s="1"/>
  <c r="BL90"/>
  <c r="DH90" s="1"/>
  <c r="BR90"/>
  <c r="FK90" s="1"/>
  <c r="BV90"/>
  <c r="FO90" s="1"/>
  <c r="BZ90"/>
  <c r="FS90" s="1"/>
  <c r="CO90"/>
  <c r="CP90" s="1"/>
  <c r="EK90"/>
  <c r="EL90" s="1"/>
  <c r="BH91"/>
  <c r="DD91" s="1"/>
  <c r="BL91"/>
  <c r="DH91" s="1"/>
  <c r="BR91"/>
  <c r="FK91" s="1"/>
  <c r="BV91"/>
  <c r="FO91" s="1"/>
  <c r="BZ91"/>
  <c r="FG91" s="1"/>
  <c r="CO91"/>
  <c r="CP91" s="1"/>
  <c r="EK91"/>
  <c r="EL91" s="1"/>
  <c r="BH92"/>
  <c r="DD92" s="1"/>
  <c r="BL92"/>
  <c r="DH92" s="1"/>
  <c r="BR92"/>
  <c r="FK92" s="1"/>
  <c r="BV92"/>
  <c r="FC92" s="1"/>
  <c r="BZ92"/>
  <c r="FS92" s="1"/>
  <c r="CO92"/>
  <c r="CP92" s="1"/>
  <c r="EK92"/>
  <c r="EL92" s="1"/>
  <c r="BH93"/>
  <c r="DP93" s="1"/>
  <c r="BL93"/>
  <c r="DH93" s="1"/>
  <c r="BR93"/>
  <c r="EY93" s="1"/>
  <c r="BV93"/>
  <c r="FO93" s="1"/>
  <c r="BZ93"/>
  <c r="FS93" s="1"/>
  <c r="CO93"/>
  <c r="CP93" s="1"/>
  <c r="EK93"/>
  <c r="EL93" s="1"/>
  <c r="BH94"/>
  <c r="DP94" s="1"/>
  <c r="BL94"/>
  <c r="DT94" s="1"/>
  <c r="BR94"/>
  <c r="FK94" s="1"/>
  <c r="BV94"/>
  <c r="FO94" s="1"/>
  <c r="BZ94"/>
  <c r="FG94" s="1"/>
  <c r="CO94"/>
  <c r="CP94" s="1"/>
  <c r="EK94"/>
  <c r="EL94" s="1"/>
  <c r="BH95"/>
  <c r="DP95" s="1"/>
  <c r="BL95"/>
  <c r="DH95" s="1"/>
  <c r="BR95"/>
  <c r="FK95" s="1"/>
  <c r="BV95"/>
  <c r="FC95" s="1"/>
  <c r="BZ95"/>
  <c r="FG95" s="1"/>
  <c r="BH96"/>
  <c r="DD96" s="1"/>
  <c r="BL96"/>
  <c r="DH96" s="1"/>
  <c r="BR96"/>
  <c r="EY96" s="1"/>
  <c r="BV96"/>
  <c r="FC96" s="1"/>
  <c r="BZ96"/>
  <c r="FS96" s="1"/>
  <c r="BH97"/>
  <c r="DD97" s="1"/>
  <c r="BL97"/>
  <c r="DT97" s="1"/>
  <c r="BR97"/>
  <c r="EY97" s="1"/>
  <c r="BV97"/>
  <c r="FO97" s="1"/>
  <c r="BZ97"/>
  <c r="FS97" s="1"/>
  <c r="BH98"/>
  <c r="DD98" s="1"/>
  <c r="BL98"/>
  <c r="DT98" s="1"/>
  <c r="BR98"/>
  <c r="FK98" s="1"/>
  <c r="BV98"/>
  <c r="FO98" s="1"/>
  <c r="BZ98"/>
  <c r="FS98" s="1"/>
  <c r="BH99"/>
  <c r="DD99" s="1"/>
  <c r="BL99"/>
  <c r="DT99" s="1"/>
  <c r="BR99"/>
  <c r="FK99" s="1"/>
  <c r="BV99"/>
  <c r="FO99" s="1"/>
  <c r="BZ99"/>
  <c r="FS99" s="1"/>
  <c r="BH100"/>
  <c r="DD100" s="1"/>
  <c r="BL100"/>
  <c r="DH100" s="1"/>
  <c r="BR100"/>
  <c r="FK100" s="1"/>
  <c r="BV100"/>
  <c r="FO100" s="1"/>
  <c r="BZ100"/>
  <c r="FS100" s="1"/>
  <c r="BH101"/>
  <c r="DP101" s="1"/>
  <c r="BL101"/>
  <c r="DH101" s="1"/>
  <c r="BR101"/>
  <c r="FK101" s="1"/>
  <c r="BV101"/>
  <c r="FO101" s="1"/>
  <c r="BZ101"/>
  <c r="FS101" s="1"/>
  <c r="BH102"/>
  <c r="DD102" s="1"/>
  <c r="BL102"/>
  <c r="DH102" s="1"/>
  <c r="BR102"/>
  <c r="FK102" s="1"/>
  <c r="BV102"/>
  <c r="FO102" s="1"/>
  <c r="BZ102"/>
  <c r="FS102" s="1"/>
  <c r="BH103"/>
  <c r="DD103" s="1"/>
  <c r="BL103"/>
  <c r="DH103" s="1"/>
  <c r="BR103"/>
  <c r="FK103" s="1"/>
  <c r="BV103"/>
  <c r="FO103" s="1"/>
  <c r="BZ103"/>
  <c r="FS103" s="1"/>
  <c r="BH104"/>
  <c r="DD104" s="1"/>
  <c r="BL104"/>
  <c r="DH104" s="1"/>
  <c r="BR104"/>
  <c r="FK104" s="1"/>
  <c r="BV104"/>
  <c r="FO104" s="1"/>
  <c r="BZ104"/>
  <c r="FS104" s="1"/>
  <c r="BH105"/>
  <c r="DD105" s="1"/>
  <c r="BL105"/>
  <c r="DH105" s="1"/>
  <c r="BR105"/>
  <c r="FK105" s="1"/>
  <c r="BV105"/>
  <c r="FO105" s="1"/>
  <c r="BZ105"/>
  <c r="FS105" s="1"/>
  <c r="BH106"/>
  <c r="DD106" s="1"/>
  <c r="BL106"/>
  <c r="DH106" s="1"/>
  <c r="BR106"/>
  <c r="FK106" s="1"/>
  <c r="BV106"/>
  <c r="FO106" s="1"/>
  <c r="BZ106"/>
  <c r="FS106" s="1"/>
  <c r="BH107"/>
  <c r="DD107" s="1"/>
  <c r="BL107"/>
  <c r="DT107" s="1"/>
  <c r="BR107"/>
  <c r="FK107" s="1"/>
  <c r="BV107"/>
  <c r="FO107" s="1"/>
  <c r="BZ107"/>
  <c r="FS107" s="1"/>
  <c r="BH108"/>
  <c r="DD108" s="1"/>
  <c r="BL108"/>
  <c r="DH108" s="1"/>
  <c r="BR108"/>
  <c r="FK108" s="1"/>
  <c r="BV108"/>
  <c r="FO108" s="1"/>
  <c r="BZ108"/>
  <c r="FS108" s="1"/>
  <c r="BH109"/>
  <c r="DP109" s="1"/>
  <c r="BL109"/>
  <c r="DH109" s="1"/>
  <c r="BR109"/>
  <c r="FK109" s="1"/>
  <c r="BV109"/>
  <c r="FO109" s="1"/>
  <c r="BZ109"/>
  <c r="FS109" s="1"/>
  <c r="BH110"/>
  <c r="DD110" s="1"/>
  <c r="BL110"/>
  <c r="DH110" s="1"/>
  <c r="BR110"/>
  <c r="FK110" s="1"/>
  <c r="BV110"/>
  <c r="FO110" s="1"/>
  <c r="BZ110"/>
  <c r="FS110" s="1"/>
  <c r="BH111"/>
  <c r="DD111" s="1"/>
  <c r="BL111"/>
  <c r="DH111" s="1"/>
  <c r="BR111"/>
  <c r="FK111" s="1"/>
  <c r="BV111"/>
  <c r="FO111" s="1"/>
  <c r="BZ111"/>
  <c r="FS111" s="1"/>
  <c r="BH112"/>
  <c r="DP112" s="1"/>
  <c r="BL112"/>
  <c r="DT112" s="1"/>
  <c r="BR112"/>
  <c r="BV112"/>
  <c r="BZ112"/>
  <c r="FS112" s="1"/>
  <c r="BK113"/>
  <c r="DS113" s="1"/>
  <c r="BU113"/>
  <c r="FB113" s="1"/>
  <c r="BK114"/>
  <c r="DS114" s="1"/>
  <c r="BU114"/>
  <c r="FB114" s="1"/>
  <c r="BK115"/>
  <c r="DS115" s="1"/>
  <c r="BU115"/>
  <c r="FB115" s="1"/>
  <c r="BL116"/>
  <c r="DT116" s="1"/>
  <c r="BM116"/>
  <c r="DI116" s="1"/>
  <c r="BL117"/>
  <c r="DT117" s="1"/>
  <c r="BM117"/>
  <c r="DI117" s="1"/>
  <c r="BL118"/>
  <c r="DT118" s="1"/>
  <c r="BM118"/>
  <c r="BL120"/>
  <c r="DT120" s="1"/>
  <c r="BL122"/>
  <c r="DT122" s="1"/>
  <c r="BL124"/>
  <c r="DT124" s="1"/>
  <c r="BL126"/>
  <c r="DT126" s="1"/>
  <c r="BL128"/>
  <c r="DT128" s="1"/>
  <c r="BL130"/>
  <c r="DT130" s="1"/>
  <c r="BL132"/>
  <c r="DT132" s="1"/>
  <c r="BL134"/>
  <c r="DT134" s="1"/>
  <c r="BL136"/>
  <c r="DT136" s="1"/>
  <c r="BL138"/>
  <c r="DT138" s="1"/>
  <c r="BL140"/>
  <c r="DT140" s="1"/>
  <c r="BL142"/>
  <c r="DT142" s="1"/>
  <c r="BL144"/>
  <c r="DH144" s="1"/>
  <c r="BJ428"/>
  <c r="DR428" s="1"/>
  <c r="BJ422"/>
  <c r="DR422" s="1"/>
  <c r="BU422"/>
  <c r="FN422" s="1"/>
  <c r="BJ420"/>
  <c r="DR420" s="1"/>
  <c r="BU434"/>
  <c r="FN434" s="1"/>
  <c r="BU426"/>
  <c r="FN426" s="1"/>
  <c r="BU421"/>
  <c r="FN421" s="1"/>
  <c r="BU430"/>
  <c r="FN430" s="1"/>
  <c r="BJ429"/>
  <c r="DR429" s="1"/>
  <c r="BJ433"/>
  <c r="DR433" s="1"/>
  <c r="BJ425"/>
  <c r="DF425" s="1"/>
  <c r="BU418"/>
  <c r="BU417"/>
  <c r="FN417" s="1"/>
  <c r="BU415"/>
  <c r="FB415" s="1"/>
  <c r="BJ414"/>
  <c r="DR414" s="1"/>
  <c r="BU411"/>
  <c r="BJ410"/>
  <c r="DR410" s="1"/>
  <c r="BJ417"/>
  <c r="DR417" s="1"/>
  <c r="BU416"/>
  <c r="FN416" s="1"/>
  <c r="BU414"/>
  <c r="FN414" s="1"/>
  <c r="BJ413"/>
  <c r="DF413" s="1"/>
  <c r="BU410"/>
  <c r="FN410" s="1"/>
  <c r="BJ409"/>
  <c r="DR409" s="1"/>
  <c r="BJ416"/>
  <c r="DR416" s="1"/>
  <c r="BJ405"/>
  <c r="DF405" s="1"/>
  <c r="BU403"/>
  <c r="BJ402"/>
  <c r="DR402" s="1"/>
  <c r="BU399"/>
  <c r="BJ398"/>
  <c r="DR398" s="1"/>
  <c r="BU395"/>
  <c r="BJ394"/>
  <c r="DR394" s="1"/>
  <c r="BU407"/>
  <c r="BJ406"/>
  <c r="DR406" s="1"/>
  <c r="BU402"/>
  <c r="FN402" s="1"/>
  <c r="BJ401"/>
  <c r="DR401" s="1"/>
  <c r="BU398"/>
  <c r="FN398" s="1"/>
  <c r="BJ397"/>
  <c r="DR397" s="1"/>
  <c r="BU394"/>
  <c r="FN394" s="1"/>
  <c r="BJ393"/>
  <c r="DR393" s="1"/>
  <c r="BU406"/>
  <c r="FN406" s="1"/>
  <c r="BU388"/>
  <c r="BJ387"/>
  <c r="DR387" s="1"/>
  <c r="BU384"/>
  <c r="BJ383"/>
  <c r="DR383" s="1"/>
  <c r="BU380"/>
  <c r="BJ379"/>
  <c r="DR379" s="1"/>
  <c r="BU376"/>
  <c r="BJ375"/>
  <c r="DR375" s="1"/>
  <c r="BU372"/>
  <c r="BJ390"/>
  <c r="DR390" s="1"/>
  <c r="BU387"/>
  <c r="FN387" s="1"/>
  <c r="BJ386"/>
  <c r="DR386" s="1"/>
  <c r="BU383"/>
  <c r="FN383" s="1"/>
  <c r="BJ382"/>
  <c r="DF382" s="1"/>
  <c r="BU379"/>
  <c r="FN379" s="1"/>
  <c r="BJ378"/>
  <c r="DF378" s="1"/>
  <c r="BU375"/>
  <c r="FN375" s="1"/>
  <c r="BJ374"/>
  <c r="DR374" s="1"/>
  <c r="BU371"/>
  <c r="FN371" s="1"/>
  <c r="BJ370"/>
  <c r="DF370" s="1"/>
  <c r="BU390"/>
  <c r="FN390" s="1"/>
  <c r="BU391"/>
  <c r="BU365"/>
  <c r="FB365" s="1"/>
  <c r="BJ364"/>
  <c r="DR364" s="1"/>
  <c r="BU361"/>
  <c r="BJ360"/>
  <c r="DR360" s="1"/>
  <c r="BU357"/>
  <c r="BJ356"/>
  <c r="DR356" s="1"/>
  <c r="BU353"/>
  <c r="BJ352"/>
  <c r="DR352" s="1"/>
  <c r="BJ371"/>
  <c r="DR371" s="1"/>
  <c r="BU367"/>
  <c r="FN367" s="1"/>
  <c r="BJ366"/>
  <c r="DR366" s="1"/>
  <c r="BU364"/>
  <c r="FN364" s="1"/>
  <c r="BJ363"/>
  <c r="DR363" s="1"/>
  <c r="BU360"/>
  <c r="FN360" s="1"/>
  <c r="BJ359"/>
  <c r="DF359" s="1"/>
  <c r="BU356"/>
  <c r="FN356" s="1"/>
  <c r="BJ355"/>
  <c r="DR355" s="1"/>
  <c r="BU352"/>
  <c r="FN352" s="1"/>
  <c r="BU368"/>
  <c r="BJ367"/>
  <c r="DF367" s="1"/>
  <c r="BU349"/>
  <c r="BJ348"/>
  <c r="DR348" s="1"/>
  <c r="BJ346"/>
  <c r="DF346" s="1"/>
  <c r="BU343"/>
  <c r="BJ342"/>
  <c r="DR342" s="1"/>
  <c r="BU339"/>
  <c r="BJ338"/>
  <c r="DR338" s="1"/>
  <c r="BU335"/>
  <c r="BJ334"/>
  <c r="DR334" s="1"/>
  <c r="BU331"/>
  <c r="BJ330"/>
  <c r="DR330" s="1"/>
  <c r="BU327"/>
  <c r="BJ326"/>
  <c r="DR326" s="1"/>
  <c r="BU348"/>
  <c r="FN348" s="1"/>
  <c r="BJ345"/>
  <c r="DR345" s="1"/>
  <c r="BU342"/>
  <c r="FN342" s="1"/>
  <c r="BJ341"/>
  <c r="DR341" s="1"/>
  <c r="BU338"/>
  <c r="FN338" s="1"/>
  <c r="BJ337"/>
  <c r="DF337" s="1"/>
  <c r="BU334"/>
  <c r="FN334" s="1"/>
  <c r="BJ333"/>
  <c r="DR333" s="1"/>
  <c r="BU330"/>
  <c r="FN330" s="1"/>
  <c r="BJ329"/>
  <c r="DF329" s="1"/>
  <c r="BU326"/>
  <c r="FN326" s="1"/>
  <c r="BJ325"/>
  <c r="DR325" s="1"/>
  <c r="BJ351"/>
  <c r="DR351" s="1"/>
  <c r="BJ347"/>
  <c r="DR347" s="1"/>
  <c r="BU323"/>
  <c r="BJ322"/>
  <c r="DR322" s="1"/>
  <c r="BJ318"/>
  <c r="DR318" s="1"/>
  <c r="BU315"/>
  <c r="BJ314"/>
  <c r="DR314" s="1"/>
  <c r="BU311"/>
  <c r="BJ310"/>
  <c r="DR310" s="1"/>
  <c r="BU307"/>
  <c r="BJ306"/>
  <c r="DR306" s="1"/>
  <c r="BU303"/>
  <c r="BJ302"/>
  <c r="DR302" s="1"/>
  <c r="BU299"/>
  <c r="BJ298"/>
  <c r="DR298" s="1"/>
  <c r="BU322"/>
  <c r="BU319"/>
  <c r="FN319" s="1"/>
  <c r="BU318"/>
  <c r="FN318" s="1"/>
  <c r="BJ317"/>
  <c r="DF317" s="1"/>
  <c r="BU314"/>
  <c r="BJ313"/>
  <c r="DF313" s="1"/>
  <c r="BU310"/>
  <c r="FN310" s="1"/>
  <c r="BJ309"/>
  <c r="DF309" s="1"/>
  <c r="BU306"/>
  <c r="BJ305"/>
  <c r="DR305" s="1"/>
  <c r="BU302"/>
  <c r="FN302" s="1"/>
  <c r="BJ301"/>
  <c r="DF301" s="1"/>
  <c r="BU298"/>
  <c r="BJ297"/>
  <c r="DF297" s="1"/>
  <c r="BJ321"/>
  <c r="DR321" s="1"/>
  <c r="BJ294"/>
  <c r="DR294" s="1"/>
  <c r="BU291"/>
  <c r="BU288"/>
  <c r="BJ287"/>
  <c r="DR287" s="1"/>
  <c r="BU284"/>
  <c r="BJ283"/>
  <c r="BU280"/>
  <c r="BJ279"/>
  <c r="DR279" s="1"/>
  <c r="BU276"/>
  <c r="BJ275"/>
  <c r="BU272"/>
  <c r="BJ271"/>
  <c r="DR271" s="1"/>
  <c r="BU268"/>
  <c r="BJ267"/>
  <c r="DR267" s="1"/>
  <c r="BU264"/>
  <c r="BJ263"/>
  <c r="DR263" s="1"/>
  <c r="BU260"/>
  <c r="BJ259"/>
  <c r="DR259" s="1"/>
  <c r="BU256"/>
  <c r="BJ255"/>
  <c r="DR255" s="1"/>
  <c r="BU252"/>
  <c r="BU294"/>
  <c r="BJ291"/>
  <c r="DR291" s="1"/>
  <c r="BJ290"/>
  <c r="DR290" s="1"/>
  <c r="BU287"/>
  <c r="FN287" s="1"/>
  <c r="BJ286"/>
  <c r="DR286" s="1"/>
  <c r="BU283"/>
  <c r="FN283" s="1"/>
  <c r="BJ282"/>
  <c r="DF282" s="1"/>
  <c r="BU279"/>
  <c r="FN279" s="1"/>
  <c r="BJ278"/>
  <c r="DR278" s="1"/>
  <c r="BU275"/>
  <c r="FN275" s="1"/>
  <c r="BJ274"/>
  <c r="DF274" s="1"/>
  <c r="BU271"/>
  <c r="FN271" s="1"/>
  <c r="BJ270"/>
  <c r="BU267"/>
  <c r="FN267" s="1"/>
  <c r="BJ266"/>
  <c r="DR266" s="1"/>
  <c r="BU263"/>
  <c r="FN263" s="1"/>
  <c r="BJ262"/>
  <c r="DF262" s="1"/>
  <c r="BU259"/>
  <c r="FN259" s="1"/>
  <c r="BJ258"/>
  <c r="DR258" s="1"/>
  <c r="BU255"/>
  <c r="FN255" s="1"/>
  <c r="BJ254"/>
  <c r="BU251"/>
  <c r="FN251" s="1"/>
  <c r="BJ250"/>
  <c r="DF250" s="1"/>
  <c r="BU295"/>
  <c r="BU292"/>
  <c r="BU247"/>
  <c r="FN247" s="1"/>
  <c r="BJ243"/>
  <c r="DR243" s="1"/>
  <c r="BU240"/>
  <c r="BJ239"/>
  <c r="BU236"/>
  <c r="BJ235"/>
  <c r="DR235" s="1"/>
  <c r="BU232"/>
  <c r="BJ231"/>
  <c r="BU228"/>
  <c r="BJ227"/>
  <c r="DR227" s="1"/>
  <c r="BU224"/>
  <c r="BJ223"/>
  <c r="BU220"/>
  <c r="BJ219"/>
  <c r="DR219" s="1"/>
  <c r="BU216"/>
  <c r="BJ215"/>
  <c r="DR215" s="1"/>
  <c r="BU212"/>
  <c r="BJ211"/>
  <c r="DR211" s="1"/>
  <c r="BU208"/>
  <c r="BJ207"/>
  <c r="BU243"/>
  <c r="FN243" s="1"/>
  <c r="BJ242"/>
  <c r="DF242" s="1"/>
  <c r="BU239"/>
  <c r="FN239" s="1"/>
  <c r="BJ238"/>
  <c r="BU235"/>
  <c r="FN235" s="1"/>
  <c r="BJ234"/>
  <c r="DF234" s="1"/>
  <c r="BU231"/>
  <c r="FN231" s="1"/>
  <c r="BJ230"/>
  <c r="BU227"/>
  <c r="FN227" s="1"/>
  <c r="BJ226"/>
  <c r="DF226" s="1"/>
  <c r="BU223"/>
  <c r="FN223" s="1"/>
  <c r="BJ222"/>
  <c r="DR222" s="1"/>
  <c r="BU219"/>
  <c r="FN219" s="1"/>
  <c r="BJ218"/>
  <c r="DR218" s="1"/>
  <c r="BU215"/>
  <c r="FN215" s="1"/>
  <c r="BJ214"/>
  <c r="BU211"/>
  <c r="FN211" s="1"/>
  <c r="BJ210"/>
  <c r="DF210" s="1"/>
  <c r="BU207"/>
  <c r="FN207" s="1"/>
  <c r="BJ206"/>
  <c r="DF206" s="1"/>
  <c r="BU203"/>
  <c r="FN203" s="1"/>
  <c r="BJ246"/>
  <c r="DF246" s="1"/>
  <c r="BJ251"/>
  <c r="DR251" s="1"/>
  <c r="BU248"/>
  <c r="BJ247"/>
  <c r="DR247" s="1"/>
  <c r="BU244"/>
  <c r="BU200"/>
  <c r="BJ199"/>
  <c r="BJ197"/>
  <c r="DF197" s="1"/>
  <c r="BU193"/>
  <c r="BJ192"/>
  <c r="DR192" s="1"/>
  <c r="BU189"/>
  <c r="BJ188"/>
  <c r="DR188" s="1"/>
  <c r="BU185"/>
  <c r="BJ184"/>
  <c r="DR184" s="1"/>
  <c r="BU181"/>
  <c r="BJ180"/>
  <c r="DR180" s="1"/>
  <c r="BU177"/>
  <c r="BJ176"/>
  <c r="DR176" s="1"/>
  <c r="BU173"/>
  <c r="BJ172"/>
  <c r="DR172" s="1"/>
  <c r="BU204"/>
  <c r="BJ203"/>
  <c r="DR203" s="1"/>
  <c r="BJ198"/>
  <c r="BU192"/>
  <c r="FN192" s="1"/>
  <c r="BJ191"/>
  <c r="DF191" s="1"/>
  <c r="BU188"/>
  <c r="FN188" s="1"/>
  <c r="BJ187"/>
  <c r="BU184"/>
  <c r="FN184" s="1"/>
  <c r="BJ183"/>
  <c r="DF183" s="1"/>
  <c r="BU180"/>
  <c r="FN180" s="1"/>
  <c r="BJ179"/>
  <c r="BU176"/>
  <c r="FN176" s="1"/>
  <c r="BJ175"/>
  <c r="DR175" s="1"/>
  <c r="BU172"/>
  <c r="FN172" s="1"/>
  <c r="BJ171"/>
  <c r="BJ170"/>
  <c r="DR170" s="1"/>
  <c r="BJ169"/>
  <c r="DF169" s="1"/>
  <c r="BJ168"/>
  <c r="DR168" s="1"/>
  <c r="BJ167"/>
  <c r="BJ166"/>
  <c r="DR166" s="1"/>
  <c r="BJ165"/>
  <c r="DR165" s="1"/>
  <c r="BJ164"/>
  <c r="DF164" s="1"/>
  <c r="BJ163"/>
  <c r="BJ162"/>
  <c r="DR162" s="1"/>
  <c r="BJ161"/>
  <c r="DF161" s="1"/>
  <c r="BJ160"/>
  <c r="DR160" s="1"/>
  <c r="BJ159"/>
  <c r="BJ158"/>
  <c r="DF158" s="1"/>
  <c r="BJ157"/>
  <c r="DR157" s="1"/>
  <c r="BJ156"/>
  <c r="DR156" s="1"/>
  <c r="BJ202"/>
  <c r="DR202" s="1"/>
  <c r="BU195"/>
  <c r="FN195" s="1"/>
  <c r="BU199"/>
  <c r="FN199" s="1"/>
  <c r="BJ153"/>
  <c r="DR153" s="1"/>
  <c r="BJ151"/>
  <c r="DR151" s="1"/>
  <c r="BJ149"/>
  <c r="DR149" s="1"/>
  <c r="BJ146"/>
  <c r="DR146" s="1"/>
  <c r="BJ154"/>
  <c r="DR154" s="1"/>
  <c r="BJ152"/>
  <c r="BJ150"/>
  <c r="DF150" s="1"/>
  <c r="BJ148"/>
  <c r="DR148" s="1"/>
  <c r="BJ147"/>
  <c r="DR147" s="1"/>
  <c r="BJ145"/>
  <c r="BJ155"/>
  <c r="DR155" s="1"/>
  <c r="BN428"/>
  <c r="DV428" s="1"/>
  <c r="BN422"/>
  <c r="DV422" s="1"/>
  <c r="BN433"/>
  <c r="DV433" s="1"/>
  <c r="BN425"/>
  <c r="DV425" s="1"/>
  <c r="BY421"/>
  <c r="FF421" s="1"/>
  <c r="BN420"/>
  <c r="DJ420" s="1"/>
  <c r="BY422"/>
  <c r="FR422" s="1"/>
  <c r="BY434"/>
  <c r="FR434" s="1"/>
  <c r="BY426"/>
  <c r="FR426" s="1"/>
  <c r="BY430"/>
  <c r="FR430" s="1"/>
  <c r="BN429"/>
  <c r="DV429" s="1"/>
  <c r="BY416"/>
  <c r="FR416" s="1"/>
  <c r="BY415"/>
  <c r="FF415" s="1"/>
  <c r="BN414"/>
  <c r="DV414" s="1"/>
  <c r="BY411"/>
  <c r="BN410"/>
  <c r="DV410" s="1"/>
  <c r="BY418"/>
  <c r="BN416"/>
  <c r="DJ416" s="1"/>
  <c r="BY414"/>
  <c r="FR414" s="1"/>
  <c r="BN413"/>
  <c r="DJ413" s="1"/>
  <c r="BY410"/>
  <c r="FR410" s="1"/>
  <c r="BN409"/>
  <c r="DJ409" s="1"/>
  <c r="BY417"/>
  <c r="FR417" s="1"/>
  <c r="BY406"/>
  <c r="FR406" s="1"/>
  <c r="BY403"/>
  <c r="BN402"/>
  <c r="DV402" s="1"/>
  <c r="BY399"/>
  <c r="BN398"/>
  <c r="DV398" s="1"/>
  <c r="BY395"/>
  <c r="BN394"/>
  <c r="DV394" s="1"/>
  <c r="BY402"/>
  <c r="FR402" s="1"/>
  <c r="BN401"/>
  <c r="DJ401" s="1"/>
  <c r="BY398"/>
  <c r="FR398" s="1"/>
  <c r="BN397"/>
  <c r="DV397" s="1"/>
  <c r="BY394"/>
  <c r="FR394" s="1"/>
  <c r="BN393"/>
  <c r="DV393" s="1"/>
  <c r="BN405"/>
  <c r="DV405" s="1"/>
  <c r="BY407"/>
  <c r="BN406"/>
  <c r="DV406" s="1"/>
  <c r="BY390"/>
  <c r="FR390" s="1"/>
  <c r="BY388"/>
  <c r="FF388" s="1"/>
  <c r="BN387"/>
  <c r="DV387" s="1"/>
  <c r="BY384"/>
  <c r="BN383"/>
  <c r="DV383" s="1"/>
  <c r="BY380"/>
  <c r="BN379"/>
  <c r="DV379" s="1"/>
  <c r="BY376"/>
  <c r="BN375"/>
  <c r="DV375" s="1"/>
  <c r="BY372"/>
  <c r="BY391"/>
  <c r="BY387"/>
  <c r="FR387" s="1"/>
  <c r="BN386"/>
  <c r="DJ386" s="1"/>
  <c r="BY383"/>
  <c r="FR383" s="1"/>
  <c r="BN382"/>
  <c r="DJ382" s="1"/>
  <c r="BY379"/>
  <c r="FR379" s="1"/>
  <c r="BN378"/>
  <c r="DJ378" s="1"/>
  <c r="BY375"/>
  <c r="FR375" s="1"/>
  <c r="BN374"/>
  <c r="DV374" s="1"/>
  <c r="BY371"/>
  <c r="FR371" s="1"/>
  <c r="BN370"/>
  <c r="DV370" s="1"/>
  <c r="BN390"/>
  <c r="DV390" s="1"/>
  <c r="BY368"/>
  <c r="BY367"/>
  <c r="FR367" s="1"/>
  <c r="BY365"/>
  <c r="FF365" s="1"/>
  <c r="BN364"/>
  <c r="DV364" s="1"/>
  <c r="BY361"/>
  <c r="BN360"/>
  <c r="DV360" s="1"/>
  <c r="BY357"/>
  <c r="BN356"/>
  <c r="DV356" s="1"/>
  <c r="BY353"/>
  <c r="BN352"/>
  <c r="DV352" s="1"/>
  <c r="BN367"/>
  <c r="DV367" s="1"/>
  <c r="BY364"/>
  <c r="FR364" s="1"/>
  <c r="BN363"/>
  <c r="DV363" s="1"/>
  <c r="BY360"/>
  <c r="FR360" s="1"/>
  <c r="BN359"/>
  <c r="DJ359" s="1"/>
  <c r="BY356"/>
  <c r="FR356" s="1"/>
  <c r="BN355"/>
  <c r="DV355" s="1"/>
  <c r="BY352"/>
  <c r="FR352" s="1"/>
  <c r="BN371"/>
  <c r="DV371" s="1"/>
  <c r="BN351"/>
  <c r="DV351" s="1"/>
  <c r="BN346"/>
  <c r="DJ346" s="1"/>
  <c r="BY343"/>
  <c r="BN342"/>
  <c r="DV342" s="1"/>
  <c r="BY339"/>
  <c r="BN338"/>
  <c r="DV338" s="1"/>
  <c r="BY335"/>
  <c r="BN334"/>
  <c r="DV334" s="1"/>
  <c r="BY331"/>
  <c r="BN330"/>
  <c r="DV330" s="1"/>
  <c r="BY327"/>
  <c r="BN326"/>
  <c r="DV326" s="1"/>
  <c r="BN347"/>
  <c r="DV347" s="1"/>
  <c r="BN345"/>
  <c r="DJ345" s="1"/>
  <c r="BY342"/>
  <c r="FR342" s="1"/>
  <c r="BN341"/>
  <c r="DJ341" s="1"/>
  <c r="BY338"/>
  <c r="FR338" s="1"/>
  <c r="BN337"/>
  <c r="DV337" s="1"/>
  <c r="BY334"/>
  <c r="FR334" s="1"/>
  <c r="BN333"/>
  <c r="DV333" s="1"/>
  <c r="BY330"/>
  <c r="FR330" s="1"/>
  <c r="BN329"/>
  <c r="DJ329" s="1"/>
  <c r="BY326"/>
  <c r="FR326" s="1"/>
  <c r="BN325"/>
  <c r="DJ325" s="1"/>
  <c r="BY349"/>
  <c r="BN348"/>
  <c r="DV348" s="1"/>
  <c r="BY348"/>
  <c r="FR348" s="1"/>
  <c r="BY319"/>
  <c r="BN318"/>
  <c r="DV318" s="1"/>
  <c r="BY315"/>
  <c r="BN314"/>
  <c r="BY311"/>
  <c r="BN310"/>
  <c r="DV310" s="1"/>
  <c r="BY307"/>
  <c r="BN306"/>
  <c r="BY303"/>
  <c r="BN302"/>
  <c r="DV302" s="1"/>
  <c r="BY299"/>
  <c r="BN298"/>
  <c r="BY323"/>
  <c r="BY318"/>
  <c r="FR318" s="1"/>
  <c r="BN317"/>
  <c r="DV317" s="1"/>
  <c r="BY314"/>
  <c r="BN313"/>
  <c r="DJ313" s="1"/>
  <c r="BY310"/>
  <c r="FR310" s="1"/>
  <c r="BN309"/>
  <c r="DJ309" s="1"/>
  <c r="BY306"/>
  <c r="BN305"/>
  <c r="DV305" s="1"/>
  <c r="BY302"/>
  <c r="FR302" s="1"/>
  <c r="BN301"/>
  <c r="DJ301" s="1"/>
  <c r="BY298"/>
  <c r="BN297"/>
  <c r="DJ297" s="1"/>
  <c r="BN322"/>
  <c r="DV322" s="1"/>
  <c r="BY322"/>
  <c r="FR322" s="1"/>
  <c r="BY288"/>
  <c r="BN287"/>
  <c r="DV287" s="1"/>
  <c r="BY284"/>
  <c r="BN283"/>
  <c r="DV283" s="1"/>
  <c r="BY280"/>
  <c r="BN279"/>
  <c r="DV279" s="1"/>
  <c r="BY276"/>
  <c r="BN275"/>
  <c r="DV275" s="1"/>
  <c r="BY272"/>
  <c r="BN271"/>
  <c r="DV271" s="1"/>
  <c r="BY268"/>
  <c r="BN267"/>
  <c r="DV267" s="1"/>
  <c r="BY264"/>
  <c r="BN263"/>
  <c r="DV263" s="1"/>
  <c r="BY260"/>
  <c r="BN259"/>
  <c r="DV259" s="1"/>
  <c r="BY256"/>
  <c r="BN255"/>
  <c r="DV255" s="1"/>
  <c r="BY252"/>
  <c r="BY292"/>
  <c r="FF292" s="1"/>
  <c r="BN290"/>
  <c r="BY287"/>
  <c r="FR287" s="1"/>
  <c r="BN286"/>
  <c r="DJ286" s="1"/>
  <c r="BY283"/>
  <c r="FR283" s="1"/>
  <c r="BN282"/>
  <c r="DV282" s="1"/>
  <c r="BY279"/>
  <c r="FR279" s="1"/>
  <c r="BN278"/>
  <c r="DJ278" s="1"/>
  <c r="BY275"/>
  <c r="FR275" s="1"/>
  <c r="BN274"/>
  <c r="DJ274" s="1"/>
  <c r="BY271"/>
  <c r="FR271" s="1"/>
  <c r="BN270"/>
  <c r="DV270" s="1"/>
  <c r="BY267"/>
  <c r="FR267" s="1"/>
  <c r="BN266"/>
  <c r="BY263"/>
  <c r="FR263" s="1"/>
  <c r="BN262"/>
  <c r="DJ262" s="1"/>
  <c r="BY259"/>
  <c r="FR259" s="1"/>
  <c r="BN258"/>
  <c r="DV258" s="1"/>
  <c r="BY255"/>
  <c r="FR255" s="1"/>
  <c r="BN254"/>
  <c r="DJ254" s="1"/>
  <c r="BY251"/>
  <c r="FR251" s="1"/>
  <c r="BN250"/>
  <c r="DV250" s="1"/>
  <c r="BN294"/>
  <c r="DV294" s="1"/>
  <c r="BY295"/>
  <c r="BY294"/>
  <c r="FR294" s="1"/>
  <c r="BY291"/>
  <c r="BN251"/>
  <c r="DV251" s="1"/>
  <c r="BN246"/>
  <c r="DJ246" s="1"/>
  <c r="BN243"/>
  <c r="DV243" s="1"/>
  <c r="BY240"/>
  <c r="BN239"/>
  <c r="DV239" s="1"/>
  <c r="BY236"/>
  <c r="BN235"/>
  <c r="DV235" s="1"/>
  <c r="BY232"/>
  <c r="BN231"/>
  <c r="DV231" s="1"/>
  <c r="BY228"/>
  <c r="BN227"/>
  <c r="DV227" s="1"/>
  <c r="BY224"/>
  <c r="BN223"/>
  <c r="DV223" s="1"/>
  <c r="BY220"/>
  <c r="BN219"/>
  <c r="DV219" s="1"/>
  <c r="BY216"/>
  <c r="BN215"/>
  <c r="DV215" s="1"/>
  <c r="BY212"/>
  <c r="BN211"/>
  <c r="DV211" s="1"/>
  <c r="BY208"/>
  <c r="BN207"/>
  <c r="DV207" s="1"/>
  <c r="BY248"/>
  <c r="BN247"/>
  <c r="DV247" s="1"/>
  <c r="BY244"/>
  <c r="BY243"/>
  <c r="FR243" s="1"/>
  <c r="BN242"/>
  <c r="DV242" s="1"/>
  <c r="BY239"/>
  <c r="FR239" s="1"/>
  <c r="BN238"/>
  <c r="DV238" s="1"/>
  <c r="BY235"/>
  <c r="FR235" s="1"/>
  <c r="BN234"/>
  <c r="DJ234" s="1"/>
  <c r="BY231"/>
  <c r="FR231" s="1"/>
  <c r="BN230"/>
  <c r="BY227"/>
  <c r="FR227" s="1"/>
  <c r="BN226"/>
  <c r="DV226" s="1"/>
  <c r="BY223"/>
  <c r="FR223" s="1"/>
  <c r="BN222"/>
  <c r="DJ222" s="1"/>
  <c r="BY219"/>
  <c r="FR219" s="1"/>
  <c r="BN218"/>
  <c r="DJ218" s="1"/>
  <c r="BY215"/>
  <c r="FR215" s="1"/>
  <c r="BN214"/>
  <c r="BY211"/>
  <c r="FR211" s="1"/>
  <c r="BN210"/>
  <c r="DV210" s="1"/>
  <c r="BY207"/>
  <c r="FR207" s="1"/>
  <c r="BN206"/>
  <c r="BY203"/>
  <c r="FR203" s="1"/>
  <c r="BY247"/>
  <c r="FR247" s="1"/>
  <c r="BN202"/>
  <c r="DJ202" s="1"/>
  <c r="BN198"/>
  <c r="BY193"/>
  <c r="BN192"/>
  <c r="DV192" s="1"/>
  <c r="BY189"/>
  <c r="BN188"/>
  <c r="BY185"/>
  <c r="BN184"/>
  <c r="DV184" s="1"/>
  <c r="BY181"/>
  <c r="BN180"/>
  <c r="DV180" s="1"/>
  <c r="BY177"/>
  <c r="BN176"/>
  <c r="DV176" s="1"/>
  <c r="BY173"/>
  <c r="BN172"/>
  <c r="DV172" s="1"/>
  <c r="BY195"/>
  <c r="BY192"/>
  <c r="FR192" s="1"/>
  <c r="BN191"/>
  <c r="DV191" s="1"/>
  <c r="BY188"/>
  <c r="FR188" s="1"/>
  <c r="BN187"/>
  <c r="DJ187" s="1"/>
  <c r="BY184"/>
  <c r="FR184" s="1"/>
  <c r="BN183"/>
  <c r="DJ183" s="1"/>
  <c r="BY180"/>
  <c r="BN179"/>
  <c r="DV179" s="1"/>
  <c r="BY176"/>
  <c r="FR176" s="1"/>
  <c r="BN175"/>
  <c r="DV175" s="1"/>
  <c r="BY172"/>
  <c r="BN171"/>
  <c r="DJ171" s="1"/>
  <c r="BN170"/>
  <c r="DV170" s="1"/>
  <c r="BN169"/>
  <c r="DV169" s="1"/>
  <c r="BN168"/>
  <c r="BN167"/>
  <c r="DV167" s="1"/>
  <c r="BN166"/>
  <c r="DJ166" s="1"/>
  <c r="BN165"/>
  <c r="DV165" s="1"/>
  <c r="BN164"/>
  <c r="BN163"/>
  <c r="DJ163" s="1"/>
  <c r="BN162"/>
  <c r="DJ162" s="1"/>
  <c r="BN161"/>
  <c r="DV161" s="1"/>
  <c r="BN160"/>
  <c r="BN159"/>
  <c r="DJ159" s="1"/>
  <c r="BN158"/>
  <c r="DV158" s="1"/>
  <c r="BN157"/>
  <c r="DJ157" s="1"/>
  <c r="BN156"/>
  <c r="BY204"/>
  <c r="BN203"/>
  <c r="DV203" s="1"/>
  <c r="BY200"/>
  <c r="BY199"/>
  <c r="BN155"/>
  <c r="DJ155" s="1"/>
  <c r="BN154"/>
  <c r="DJ154" s="1"/>
  <c r="BN152"/>
  <c r="DJ152" s="1"/>
  <c r="BN150"/>
  <c r="BN148"/>
  <c r="DV148" s="1"/>
  <c r="BN147"/>
  <c r="DJ147" s="1"/>
  <c r="BN145"/>
  <c r="DV145" s="1"/>
  <c r="BN153"/>
  <c r="BN151"/>
  <c r="DJ151" s="1"/>
  <c r="BN149"/>
  <c r="DJ149" s="1"/>
  <c r="BY146"/>
  <c r="FR146" s="1"/>
  <c r="BN146"/>
  <c r="DV146" s="1"/>
  <c r="BL113"/>
  <c r="DT113" s="1"/>
  <c r="BH113"/>
  <c r="DP113" s="1"/>
  <c r="BN113"/>
  <c r="DJ113" s="1"/>
  <c r="BJ113"/>
  <c r="BG36"/>
  <c r="DC36" s="1"/>
  <c r="BK36"/>
  <c r="DG36" s="1"/>
  <c r="BO36"/>
  <c r="BU36"/>
  <c r="BY36"/>
  <c r="FF36" s="1"/>
  <c r="BG37"/>
  <c r="DC37" s="1"/>
  <c r="BK37"/>
  <c r="DG37" s="1"/>
  <c r="BO37"/>
  <c r="DK37" s="1"/>
  <c r="BU37"/>
  <c r="FN37" s="1"/>
  <c r="BY37"/>
  <c r="FR37" s="1"/>
  <c r="BG38"/>
  <c r="DC38" s="1"/>
  <c r="BK38"/>
  <c r="DG38" s="1"/>
  <c r="BO38"/>
  <c r="DK38" s="1"/>
  <c r="BU38"/>
  <c r="FN38" s="1"/>
  <c r="BY38"/>
  <c r="FR38" s="1"/>
  <c r="BG39"/>
  <c r="DC39" s="1"/>
  <c r="BK39"/>
  <c r="DG39" s="1"/>
  <c r="BO39"/>
  <c r="DK39" s="1"/>
  <c r="BU39"/>
  <c r="FN39" s="1"/>
  <c r="BY39"/>
  <c r="FR39" s="1"/>
  <c r="BG40"/>
  <c r="DC40" s="1"/>
  <c r="BK40"/>
  <c r="DG40" s="1"/>
  <c r="BO40"/>
  <c r="DK40" s="1"/>
  <c r="BU40"/>
  <c r="FN40" s="1"/>
  <c r="BY40"/>
  <c r="FR40" s="1"/>
  <c r="BG41"/>
  <c r="DC41" s="1"/>
  <c r="BK41"/>
  <c r="DG41" s="1"/>
  <c r="BO41"/>
  <c r="DK41" s="1"/>
  <c r="BU41"/>
  <c r="FN41" s="1"/>
  <c r="BY41"/>
  <c r="FR41" s="1"/>
  <c r="BG42"/>
  <c r="DC42" s="1"/>
  <c r="BK42"/>
  <c r="DG42" s="1"/>
  <c r="BO42"/>
  <c r="DK42" s="1"/>
  <c r="BU42"/>
  <c r="FN42" s="1"/>
  <c r="BY42"/>
  <c r="FR42" s="1"/>
  <c r="BG43"/>
  <c r="DC43" s="1"/>
  <c r="BK43"/>
  <c r="DG43" s="1"/>
  <c r="BO43"/>
  <c r="DK43" s="1"/>
  <c r="BU43"/>
  <c r="FN43" s="1"/>
  <c r="BY43"/>
  <c r="FR43" s="1"/>
  <c r="BG44"/>
  <c r="DC44" s="1"/>
  <c r="BK44"/>
  <c r="DG44" s="1"/>
  <c r="BO44"/>
  <c r="DK44" s="1"/>
  <c r="BU44"/>
  <c r="FN44" s="1"/>
  <c r="BY44"/>
  <c r="FR44" s="1"/>
  <c r="BG45"/>
  <c r="DC45" s="1"/>
  <c r="BK45"/>
  <c r="DG45" s="1"/>
  <c r="BO45"/>
  <c r="DK45" s="1"/>
  <c r="BU45"/>
  <c r="FN45" s="1"/>
  <c r="BY45"/>
  <c r="FR45" s="1"/>
  <c r="BG46"/>
  <c r="DC46" s="1"/>
  <c r="BK46"/>
  <c r="DG46" s="1"/>
  <c r="BO46"/>
  <c r="DK46" s="1"/>
  <c r="BU46"/>
  <c r="FN46" s="1"/>
  <c r="BY46"/>
  <c r="FR46" s="1"/>
  <c r="BG47"/>
  <c r="DC47" s="1"/>
  <c r="BK47"/>
  <c r="DG47" s="1"/>
  <c r="BO47"/>
  <c r="DK47" s="1"/>
  <c r="BU47"/>
  <c r="FN47" s="1"/>
  <c r="BY47"/>
  <c r="FR47" s="1"/>
  <c r="BG48"/>
  <c r="DC48" s="1"/>
  <c r="BK48"/>
  <c r="DG48" s="1"/>
  <c r="BO48"/>
  <c r="DK48" s="1"/>
  <c r="BU48"/>
  <c r="FN48" s="1"/>
  <c r="BY48"/>
  <c r="FR48" s="1"/>
  <c r="BG49"/>
  <c r="DC49" s="1"/>
  <c r="BK49"/>
  <c r="DG49" s="1"/>
  <c r="BO49"/>
  <c r="DK49" s="1"/>
  <c r="BU49"/>
  <c r="FN49" s="1"/>
  <c r="BY49"/>
  <c r="FR49" s="1"/>
  <c r="BG50"/>
  <c r="DC50" s="1"/>
  <c r="BK50"/>
  <c r="DG50" s="1"/>
  <c r="BO50"/>
  <c r="DK50" s="1"/>
  <c r="BU50"/>
  <c r="FN50" s="1"/>
  <c r="BY50"/>
  <c r="FR50" s="1"/>
  <c r="BG51"/>
  <c r="DC51" s="1"/>
  <c r="BK51"/>
  <c r="DG51" s="1"/>
  <c r="BO51"/>
  <c r="DK51" s="1"/>
  <c r="BU51"/>
  <c r="FN51" s="1"/>
  <c r="BY51"/>
  <c r="FR51" s="1"/>
  <c r="BG52"/>
  <c r="DC52" s="1"/>
  <c r="BK52"/>
  <c r="DG52" s="1"/>
  <c r="BO52"/>
  <c r="DK52" s="1"/>
  <c r="BU52"/>
  <c r="FN52" s="1"/>
  <c r="BY52"/>
  <c r="FR52" s="1"/>
  <c r="BG53"/>
  <c r="DC53" s="1"/>
  <c r="BK53"/>
  <c r="DG53" s="1"/>
  <c r="BO53"/>
  <c r="DK53" s="1"/>
  <c r="BU53"/>
  <c r="FN53" s="1"/>
  <c r="BY53"/>
  <c r="FR53" s="1"/>
  <c r="BG54"/>
  <c r="DC54" s="1"/>
  <c r="BK54"/>
  <c r="DG54" s="1"/>
  <c r="BO54"/>
  <c r="DK54" s="1"/>
  <c r="BU54"/>
  <c r="FN54" s="1"/>
  <c r="BY54"/>
  <c r="FR54" s="1"/>
  <c r="BG55"/>
  <c r="DC55" s="1"/>
  <c r="BK55"/>
  <c r="DG55" s="1"/>
  <c r="BO55"/>
  <c r="DK55" s="1"/>
  <c r="BU55"/>
  <c r="FN55" s="1"/>
  <c r="BY55"/>
  <c r="FR55" s="1"/>
  <c r="BG56"/>
  <c r="DC56" s="1"/>
  <c r="BK56"/>
  <c r="DG56" s="1"/>
  <c r="BO56"/>
  <c r="DK56" s="1"/>
  <c r="BU56"/>
  <c r="FN56" s="1"/>
  <c r="BY56"/>
  <c r="FR56" s="1"/>
  <c r="BG57"/>
  <c r="DC57" s="1"/>
  <c r="BK57"/>
  <c r="DG57" s="1"/>
  <c r="BO57"/>
  <c r="DK57" s="1"/>
  <c r="BU57"/>
  <c r="FN57" s="1"/>
  <c r="BY57"/>
  <c r="FR57" s="1"/>
  <c r="BG58"/>
  <c r="DC58" s="1"/>
  <c r="BK58"/>
  <c r="DG58" s="1"/>
  <c r="BO58"/>
  <c r="DK58" s="1"/>
  <c r="BU58"/>
  <c r="FN58" s="1"/>
  <c r="BY58"/>
  <c r="FR58" s="1"/>
  <c r="BG59"/>
  <c r="DC59" s="1"/>
  <c r="BK59"/>
  <c r="DG59" s="1"/>
  <c r="BO59"/>
  <c r="DK59" s="1"/>
  <c r="BU59"/>
  <c r="FN59" s="1"/>
  <c r="BY59"/>
  <c r="FR59" s="1"/>
  <c r="BG60"/>
  <c r="DC60" s="1"/>
  <c r="BK60"/>
  <c r="DG60" s="1"/>
  <c r="BO60"/>
  <c r="DK60" s="1"/>
  <c r="BU60"/>
  <c r="FN60" s="1"/>
  <c r="BY60"/>
  <c r="FR60" s="1"/>
  <c r="BG61"/>
  <c r="DC61" s="1"/>
  <c r="BK61"/>
  <c r="DG61" s="1"/>
  <c r="BO61"/>
  <c r="DK61" s="1"/>
  <c r="BU61"/>
  <c r="FN61" s="1"/>
  <c r="BY61"/>
  <c r="FR61" s="1"/>
  <c r="BG62"/>
  <c r="DC62" s="1"/>
  <c r="BK62"/>
  <c r="DG62" s="1"/>
  <c r="BO62"/>
  <c r="DK62" s="1"/>
  <c r="BU62"/>
  <c r="FN62" s="1"/>
  <c r="BY62"/>
  <c r="FR62" s="1"/>
  <c r="BG63"/>
  <c r="DC63" s="1"/>
  <c r="BK63"/>
  <c r="DG63" s="1"/>
  <c r="BO63"/>
  <c r="DK63" s="1"/>
  <c r="BU63"/>
  <c r="FN63" s="1"/>
  <c r="BY63"/>
  <c r="FR63" s="1"/>
  <c r="BG64"/>
  <c r="DC64" s="1"/>
  <c r="BK64"/>
  <c r="DG64" s="1"/>
  <c r="BO64"/>
  <c r="DK64" s="1"/>
  <c r="BU64"/>
  <c r="FN64" s="1"/>
  <c r="BY64"/>
  <c r="FR64" s="1"/>
  <c r="BG65"/>
  <c r="DC65" s="1"/>
  <c r="BK65"/>
  <c r="DG65" s="1"/>
  <c r="BO65"/>
  <c r="DK65" s="1"/>
  <c r="BU65"/>
  <c r="FN65" s="1"/>
  <c r="BY65"/>
  <c r="FR65" s="1"/>
  <c r="BG66"/>
  <c r="DC66" s="1"/>
  <c r="BK66"/>
  <c r="DG66" s="1"/>
  <c r="BO66"/>
  <c r="DK66" s="1"/>
  <c r="BU66"/>
  <c r="FN66" s="1"/>
  <c r="BY66"/>
  <c r="FR66" s="1"/>
  <c r="BG67"/>
  <c r="DC67" s="1"/>
  <c r="BK67"/>
  <c r="DG67" s="1"/>
  <c r="BO67"/>
  <c r="DK67" s="1"/>
  <c r="BU67"/>
  <c r="FN67" s="1"/>
  <c r="BY67"/>
  <c r="FR67" s="1"/>
  <c r="BG68"/>
  <c r="DC68" s="1"/>
  <c r="BK68"/>
  <c r="DG68" s="1"/>
  <c r="BO68"/>
  <c r="DK68" s="1"/>
  <c r="BU68"/>
  <c r="FN68" s="1"/>
  <c r="BY68"/>
  <c r="FR68" s="1"/>
  <c r="BG69"/>
  <c r="DC69" s="1"/>
  <c r="BK69"/>
  <c r="DG69" s="1"/>
  <c r="BO69"/>
  <c r="DK69" s="1"/>
  <c r="BU69"/>
  <c r="FN69" s="1"/>
  <c r="BY69"/>
  <c r="FR69" s="1"/>
  <c r="BG70"/>
  <c r="DC70" s="1"/>
  <c r="BK70"/>
  <c r="DG70" s="1"/>
  <c r="BO70"/>
  <c r="DK70" s="1"/>
  <c r="BU70"/>
  <c r="FN70" s="1"/>
  <c r="BY70"/>
  <c r="FR70" s="1"/>
  <c r="BG71"/>
  <c r="DC71" s="1"/>
  <c r="BK71"/>
  <c r="DG71" s="1"/>
  <c r="BU71"/>
  <c r="FN71" s="1"/>
  <c r="BY71"/>
  <c r="FR71" s="1"/>
  <c r="BG72"/>
  <c r="DC72" s="1"/>
  <c r="BK72"/>
  <c r="DG72" s="1"/>
  <c r="BU72"/>
  <c r="FN72" s="1"/>
  <c r="BY72"/>
  <c r="FR72" s="1"/>
  <c r="BG73"/>
  <c r="DC73" s="1"/>
  <c r="BK73"/>
  <c r="DG73" s="1"/>
  <c r="BU73"/>
  <c r="FN73" s="1"/>
  <c r="BY73"/>
  <c r="FR73" s="1"/>
  <c r="BG74"/>
  <c r="DC74" s="1"/>
  <c r="BK74"/>
  <c r="DS74" s="1"/>
  <c r="BU74"/>
  <c r="FN74" s="1"/>
  <c r="BY74"/>
  <c r="FR74" s="1"/>
  <c r="BG75"/>
  <c r="DO75" s="1"/>
  <c r="BK75"/>
  <c r="DG75" s="1"/>
  <c r="BU75"/>
  <c r="FN75" s="1"/>
  <c r="BY75"/>
  <c r="FR75" s="1"/>
  <c r="BG76"/>
  <c r="DC76" s="1"/>
  <c r="BK76"/>
  <c r="DS76" s="1"/>
  <c r="BU76"/>
  <c r="FN76" s="1"/>
  <c r="BY76"/>
  <c r="FR76" s="1"/>
  <c r="BG77"/>
  <c r="DO77" s="1"/>
  <c r="BK77"/>
  <c r="DS77" s="1"/>
  <c r="BU77"/>
  <c r="FN77" s="1"/>
  <c r="BY77"/>
  <c r="FR77" s="1"/>
  <c r="BG78"/>
  <c r="DC78" s="1"/>
  <c r="BK78"/>
  <c r="DS78" s="1"/>
  <c r="BU78"/>
  <c r="FN78" s="1"/>
  <c r="BY78"/>
  <c r="FR78" s="1"/>
  <c r="BG79"/>
  <c r="DO79" s="1"/>
  <c r="BK79"/>
  <c r="DG79" s="1"/>
  <c r="BU79"/>
  <c r="FN79" s="1"/>
  <c r="BY79"/>
  <c r="FR79" s="1"/>
  <c r="BG80"/>
  <c r="DC80" s="1"/>
  <c r="BK80"/>
  <c r="DG80" s="1"/>
  <c r="BU80"/>
  <c r="FN80" s="1"/>
  <c r="BY80"/>
  <c r="FR80" s="1"/>
  <c r="BG81"/>
  <c r="DC81" s="1"/>
  <c r="BK81"/>
  <c r="DG81" s="1"/>
  <c r="BU81"/>
  <c r="FN81" s="1"/>
  <c r="BY81"/>
  <c r="FR81" s="1"/>
  <c r="BG82"/>
  <c r="DC82" s="1"/>
  <c r="BK82"/>
  <c r="DS82" s="1"/>
  <c r="BU82"/>
  <c r="FN82" s="1"/>
  <c r="BY82"/>
  <c r="FR82" s="1"/>
  <c r="BG83"/>
  <c r="DO83" s="1"/>
  <c r="BK83"/>
  <c r="DG83" s="1"/>
  <c r="BU83"/>
  <c r="FN83" s="1"/>
  <c r="BY83"/>
  <c r="FR83" s="1"/>
  <c r="BG84"/>
  <c r="DC84" s="1"/>
  <c r="BK84"/>
  <c r="DG84" s="1"/>
  <c r="BU84"/>
  <c r="FN84" s="1"/>
  <c r="BY84"/>
  <c r="FR84" s="1"/>
  <c r="BG85"/>
  <c r="DC85" s="1"/>
  <c r="BK85"/>
  <c r="DG85" s="1"/>
  <c r="BU85"/>
  <c r="FN85" s="1"/>
  <c r="BY85"/>
  <c r="FR85" s="1"/>
  <c r="BG86"/>
  <c r="DC86" s="1"/>
  <c r="BK86"/>
  <c r="DS86" s="1"/>
  <c r="BU86"/>
  <c r="FN86" s="1"/>
  <c r="BY86"/>
  <c r="FR86" s="1"/>
  <c r="BG87"/>
  <c r="DO87" s="1"/>
  <c r="BK87"/>
  <c r="DG87" s="1"/>
  <c r="BU87"/>
  <c r="FN87" s="1"/>
  <c r="BY87"/>
  <c r="FR87" s="1"/>
  <c r="BG88"/>
  <c r="DC88" s="1"/>
  <c r="BK88"/>
  <c r="DG88" s="1"/>
  <c r="BU88"/>
  <c r="FN88" s="1"/>
  <c r="BY88"/>
  <c r="FR88" s="1"/>
  <c r="BG89"/>
  <c r="DC89" s="1"/>
  <c r="BK89"/>
  <c r="DG89" s="1"/>
  <c r="BU89"/>
  <c r="FN89" s="1"/>
  <c r="BY89"/>
  <c r="FR89" s="1"/>
  <c r="BG90"/>
  <c r="DC90" s="1"/>
  <c r="BK90"/>
  <c r="DS90" s="1"/>
  <c r="BU90"/>
  <c r="FN90" s="1"/>
  <c r="BY90"/>
  <c r="FR90" s="1"/>
  <c r="BG91"/>
  <c r="DO91" s="1"/>
  <c r="BK91"/>
  <c r="DG91" s="1"/>
  <c r="BU91"/>
  <c r="FN91" s="1"/>
  <c r="BY91"/>
  <c r="FR91" s="1"/>
  <c r="BG92"/>
  <c r="DC92" s="1"/>
  <c r="BK92"/>
  <c r="DG92" s="1"/>
  <c r="BU92"/>
  <c r="FN92" s="1"/>
  <c r="BY92"/>
  <c r="FR92" s="1"/>
  <c r="BG93"/>
  <c r="DC93" s="1"/>
  <c r="BK93"/>
  <c r="DG93" s="1"/>
  <c r="BU93"/>
  <c r="FN93" s="1"/>
  <c r="BY93"/>
  <c r="FR93" s="1"/>
  <c r="BG94"/>
  <c r="DC94" s="1"/>
  <c r="BK94"/>
  <c r="DS94" s="1"/>
  <c r="BU94"/>
  <c r="FN94" s="1"/>
  <c r="BY94"/>
  <c r="FR94" s="1"/>
  <c r="BG95"/>
  <c r="DO95" s="1"/>
  <c r="BK95"/>
  <c r="DG95" s="1"/>
  <c r="BU95"/>
  <c r="FN95" s="1"/>
  <c r="BY95"/>
  <c r="FR95" s="1"/>
  <c r="BG96"/>
  <c r="DO96" s="1"/>
  <c r="BK96"/>
  <c r="DG96" s="1"/>
  <c r="BU96"/>
  <c r="FN96" s="1"/>
  <c r="BY96"/>
  <c r="FR96" s="1"/>
  <c r="BG97"/>
  <c r="DC97" s="1"/>
  <c r="BK97"/>
  <c r="DS97" s="1"/>
  <c r="BU97"/>
  <c r="FN97" s="1"/>
  <c r="BY97"/>
  <c r="FR97" s="1"/>
  <c r="BG98"/>
  <c r="DC98" s="1"/>
  <c r="BK98"/>
  <c r="DS98" s="1"/>
  <c r="BU98"/>
  <c r="FN98" s="1"/>
  <c r="BY98"/>
  <c r="FR98" s="1"/>
  <c r="BG99"/>
  <c r="DO99" s="1"/>
  <c r="BK99"/>
  <c r="DS99" s="1"/>
  <c r="BU99"/>
  <c r="BY99"/>
  <c r="BG100"/>
  <c r="DO100" s="1"/>
  <c r="BK100"/>
  <c r="DS100" s="1"/>
  <c r="BU100"/>
  <c r="BY100"/>
  <c r="BG101"/>
  <c r="DO101" s="1"/>
  <c r="BK101"/>
  <c r="DS101" s="1"/>
  <c r="BU101"/>
  <c r="BY101"/>
  <c r="BG102"/>
  <c r="DO102" s="1"/>
  <c r="BK102"/>
  <c r="DS102" s="1"/>
  <c r="BU102"/>
  <c r="BY102"/>
  <c r="BG103"/>
  <c r="DO103" s="1"/>
  <c r="BK103"/>
  <c r="DS103" s="1"/>
  <c r="BU103"/>
  <c r="BY103"/>
  <c r="BG104"/>
  <c r="DO104" s="1"/>
  <c r="BK104"/>
  <c r="DS104" s="1"/>
  <c r="BU104"/>
  <c r="BY104"/>
  <c r="BG105"/>
  <c r="DO105" s="1"/>
  <c r="BK105"/>
  <c r="DS105" s="1"/>
  <c r="BU105"/>
  <c r="BY105"/>
  <c r="BG106"/>
  <c r="DO106" s="1"/>
  <c r="BK106"/>
  <c r="DS106" s="1"/>
  <c r="BU106"/>
  <c r="BY106"/>
  <c r="BG107"/>
  <c r="DO107" s="1"/>
  <c r="BK107"/>
  <c r="DS107" s="1"/>
  <c r="BU107"/>
  <c r="BY107"/>
  <c r="BG108"/>
  <c r="DO108" s="1"/>
  <c r="BK108"/>
  <c r="DS108" s="1"/>
  <c r="BU108"/>
  <c r="BY108"/>
  <c r="BG109"/>
  <c r="DO109" s="1"/>
  <c r="BK109"/>
  <c r="DS109" s="1"/>
  <c r="BU109"/>
  <c r="BY109"/>
  <c r="BG110"/>
  <c r="DO110" s="1"/>
  <c r="BK110"/>
  <c r="DS110" s="1"/>
  <c r="BU110"/>
  <c r="BY110"/>
  <c r="BG111"/>
  <c r="DO111" s="1"/>
  <c r="BK111"/>
  <c r="DS111" s="1"/>
  <c r="BU111"/>
  <c r="BY111"/>
  <c r="BG112"/>
  <c r="DO112" s="1"/>
  <c r="BK112"/>
  <c r="BU112"/>
  <c r="FB112" s="1"/>
  <c r="BY112"/>
  <c r="BI113"/>
  <c r="DQ113" s="1"/>
  <c r="BS113"/>
  <c r="FL113" s="1"/>
  <c r="BL114"/>
  <c r="DT114" s="1"/>
  <c r="BI114"/>
  <c r="DE114" s="1"/>
  <c r="BS114"/>
  <c r="FL114" s="1"/>
  <c r="BL115"/>
  <c r="DT115" s="1"/>
  <c r="BI115"/>
  <c r="DE115" s="1"/>
  <c r="BS115"/>
  <c r="FL115" s="1"/>
  <c r="CC115"/>
  <c r="CD115" s="1"/>
  <c r="BI116"/>
  <c r="DE116" s="1"/>
  <c r="CC116"/>
  <c r="CD116" s="1"/>
  <c r="BI117"/>
  <c r="DE117" s="1"/>
  <c r="CC117"/>
  <c r="CD117" s="1"/>
  <c r="FE117"/>
  <c r="BI118"/>
  <c r="DE118" s="1"/>
  <c r="CC118"/>
  <c r="CD118" s="1"/>
  <c r="BY119"/>
  <c r="FF119" s="1"/>
  <c r="BY121"/>
  <c r="FF121" s="1"/>
  <c r="BY123"/>
  <c r="FF123" s="1"/>
  <c r="BY125"/>
  <c r="FF125" s="1"/>
  <c r="BY127"/>
  <c r="FF127" s="1"/>
  <c r="BY129"/>
  <c r="FF129" s="1"/>
  <c r="BY131"/>
  <c r="FF131" s="1"/>
  <c r="BY133"/>
  <c r="FF133" s="1"/>
  <c r="BY135"/>
  <c r="FF135" s="1"/>
  <c r="BY137"/>
  <c r="FF137" s="1"/>
  <c r="BY139"/>
  <c r="FF139" s="1"/>
  <c r="BY141"/>
  <c r="FF141" s="1"/>
  <c r="BY143"/>
  <c r="FF143" s="1"/>
  <c r="BX146"/>
  <c r="FQ146" s="1"/>
  <c r="BS147"/>
  <c r="BS151"/>
  <c r="CO146"/>
  <c r="CP146" s="1"/>
  <c r="CO147"/>
  <c r="CP147" s="1"/>
  <c r="BY148"/>
  <c r="FR148" s="1"/>
  <c r="BU148"/>
  <c r="FN148" s="1"/>
  <c r="BZ148"/>
  <c r="BV148"/>
  <c r="FC148" s="1"/>
  <c r="BR148"/>
  <c r="EY148" s="1"/>
  <c r="CO149"/>
  <c r="CP149" s="1"/>
  <c r="BY150"/>
  <c r="FR150" s="1"/>
  <c r="BU150"/>
  <c r="FN150" s="1"/>
  <c r="BZ150"/>
  <c r="FG150" s="1"/>
  <c r="BV150"/>
  <c r="BR150"/>
  <c r="EY150" s="1"/>
  <c r="CO151"/>
  <c r="CP151" s="1"/>
  <c r="BY152"/>
  <c r="BU152"/>
  <c r="FN152" s="1"/>
  <c r="BZ152"/>
  <c r="FG152" s="1"/>
  <c r="BV152"/>
  <c r="FC152" s="1"/>
  <c r="BR152"/>
  <c r="CO153"/>
  <c r="CP153" s="1"/>
  <c r="BY154"/>
  <c r="FF154" s="1"/>
  <c r="BU154"/>
  <c r="FB154" s="1"/>
  <c r="BZ154"/>
  <c r="FG154" s="1"/>
  <c r="BV154"/>
  <c r="FC154" s="1"/>
  <c r="BR154"/>
  <c r="EY154" s="1"/>
  <c r="CO154"/>
  <c r="CP154" s="1"/>
  <c r="EK154"/>
  <c r="EL154" s="1"/>
  <c r="CC155"/>
  <c r="CD155" s="1"/>
  <c r="DY155"/>
  <c r="DZ155" s="1"/>
  <c r="BJ114"/>
  <c r="BN114"/>
  <c r="DJ114" s="1"/>
  <c r="BJ115"/>
  <c r="DF115" s="1"/>
  <c r="BN115"/>
  <c r="DJ115" s="1"/>
  <c r="BJ116"/>
  <c r="DF116" s="1"/>
  <c r="BN116"/>
  <c r="DJ116" s="1"/>
  <c r="BJ117"/>
  <c r="DF117" s="1"/>
  <c r="BN117"/>
  <c r="DJ117" s="1"/>
  <c r="BJ118"/>
  <c r="DF118" s="1"/>
  <c r="BN118"/>
  <c r="DJ118" s="1"/>
  <c r="BJ119"/>
  <c r="DF119" s="1"/>
  <c r="BN119"/>
  <c r="DJ119" s="1"/>
  <c r="BT119"/>
  <c r="FM119" s="1"/>
  <c r="BX119"/>
  <c r="FQ119" s="1"/>
  <c r="BJ120"/>
  <c r="DF120" s="1"/>
  <c r="BN120"/>
  <c r="DJ120" s="1"/>
  <c r="BT120"/>
  <c r="FM120" s="1"/>
  <c r="BX120"/>
  <c r="FQ120" s="1"/>
  <c r="BJ121"/>
  <c r="DF121" s="1"/>
  <c r="BN121"/>
  <c r="DJ121" s="1"/>
  <c r="BT121"/>
  <c r="FM121" s="1"/>
  <c r="BX121"/>
  <c r="FQ121" s="1"/>
  <c r="BJ122"/>
  <c r="DF122" s="1"/>
  <c r="BN122"/>
  <c r="DJ122" s="1"/>
  <c r="BT122"/>
  <c r="FM122" s="1"/>
  <c r="BX122"/>
  <c r="FE122" s="1"/>
  <c r="BJ123"/>
  <c r="DF123" s="1"/>
  <c r="BN123"/>
  <c r="DJ123" s="1"/>
  <c r="BT123"/>
  <c r="FA123" s="1"/>
  <c r="BX123"/>
  <c r="FQ123" s="1"/>
  <c r="BJ124"/>
  <c r="DF124" s="1"/>
  <c r="BN124"/>
  <c r="DJ124" s="1"/>
  <c r="BT124"/>
  <c r="FA124" s="1"/>
  <c r="BX124"/>
  <c r="FQ124" s="1"/>
  <c r="BJ125"/>
  <c r="DF125" s="1"/>
  <c r="BN125"/>
  <c r="DJ125" s="1"/>
  <c r="BT125"/>
  <c r="FM125" s="1"/>
  <c r="BX125"/>
  <c r="FQ125" s="1"/>
  <c r="BJ126"/>
  <c r="DF126" s="1"/>
  <c r="BN126"/>
  <c r="DJ126" s="1"/>
  <c r="BT126"/>
  <c r="FM126" s="1"/>
  <c r="BX126"/>
  <c r="FQ126" s="1"/>
  <c r="BJ127"/>
  <c r="DF127" s="1"/>
  <c r="BN127"/>
  <c r="DJ127" s="1"/>
  <c r="BT127"/>
  <c r="FM127" s="1"/>
  <c r="BX127"/>
  <c r="FQ127" s="1"/>
  <c r="BJ128"/>
  <c r="DF128" s="1"/>
  <c r="BN128"/>
  <c r="DJ128" s="1"/>
  <c r="BT128"/>
  <c r="FM128" s="1"/>
  <c r="BX128"/>
  <c r="FQ128" s="1"/>
  <c r="BJ129"/>
  <c r="DF129" s="1"/>
  <c r="BN129"/>
  <c r="DJ129" s="1"/>
  <c r="BT129"/>
  <c r="FM129" s="1"/>
  <c r="BX129"/>
  <c r="FQ129" s="1"/>
  <c r="BJ130"/>
  <c r="DF130" s="1"/>
  <c r="BN130"/>
  <c r="DJ130" s="1"/>
  <c r="BT130"/>
  <c r="FM130" s="1"/>
  <c r="BX130"/>
  <c r="FE130" s="1"/>
  <c r="BJ131"/>
  <c r="DF131" s="1"/>
  <c r="BN131"/>
  <c r="DJ131" s="1"/>
  <c r="BT131"/>
  <c r="FA131" s="1"/>
  <c r="BX131"/>
  <c r="FQ131" s="1"/>
  <c r="BJ132"/>
  <c r="DF132" s="1"/>
  <c r="BN132"/>
  <c r="DJ132" s="1"/>
  <c r="BT132"/>
  <c r="FA132" s="1"/>
  <c r="BX132"/>
  <c r="FQ132" s="1"/>
  <c r="BJ133"/>
  <c r="DF133" s="1"/>
  <c r="BN133"/>
  <c r="DJ133" s="1"/>
  <c r="BT133"/>
  <c r="FM133" s="1"/>
  <c r="BX133"/>
  <c r="FQ133" s="1"/>
  <c r="BJ134"/>
  <c r="DF134" s="1"/>
  <c r="BN134"/>
  <c r="DJ134" s="1"/>
  <c r="BT134"/>
  <c r="FM134" s="1"/>
  <c r="BX134"/>
  <c r="FQ134" s="1"/>
  <c r="BJ135"/>
  <c r="DF135" s="1"/>
  <c r="BN135"/>
  <c r="DJ135" s="1"/>
  <c r="BT135"/>
  <c r="FM135" s="1"/>
  <c r="BX135"/>
  <c r="FQ135" s="1"/>
  <c r="BJ136"/>
  <c r="DF136" s="1"/>
  <c r="BN136"/>
  <c r="DJ136" s="1"/>
  <c r="BT136"/>
  <c r="FM136" s="1"/>
  <c r="BX136"/>
  <c r="FQ136" s="1"/>
  <c r="BJ137"/>
  <c r="DF137" s="1"/>
  <c r="BN137"/>
  <c r="DJ137" s="1"/>
  <c r="BT137"/>
  <c r="FM137" s="1"/>
  <c r="BX137"/>
  <c r="FQ137" s="1"/>
  <c r="BJ138"/>
  <c r="DF138" s="1"/>
  <c r="BN138"/>
  <c r="DJ138" s="1"/>
  <c r="BT138"/>
  <c r="FM138" s="1"/>
  <c r="BX138"/>
  <c r="FE138" s="1"/>
  <c r="BJ139"/>
  <c r="DF139" s="1"/>
  <c r="BN139"/>
  <c r="DJ139" s="1"/>
  <c r="BT139"/>
  <c r="FA139" s="1"/>
  <c r="BX139"/>
  <c r="FQ139" s="1"/>
  <c r="BJ140"/>
  <c r="DF140" s="1"/>
  <c r="BN140"/>
  <c r="DJ140" s="1"/>
  <c r="BT140"/>
  <c r="FA140" s="1"/>
  <c r="BX140"/>
  <c r="FQ140" s="1"/>
  <c r="BJ141"/>
  <c r="DF141" s="1"/>
  <c r="BN141"/>
  <c r="DJ141" s="1"/>
  <c r="BT141"/>
  <c r="FM141" s="1"/>
  <c r="BX141"/>
  <c r="FQ141" s="1"/>
  <c r="BJ142"/>
  <c r="DF142" s="1"/>
  <c r="BN142"/>
  <c r="DJ142" s="1"/>
  <c r="BT142"/>
  <c r="FM142" s="1"/>
  <c r="BX142"/>
  <c r="FQ142" s="1"/>
  <c r="BJ143"/>
  <c r="DF143" s="1"/>
  <c r="BN143"/>
  <c r="DJ143" s="1"/>
  <c r="BT143"/>
  <c r="FM143" s="1"/>
  <c r="BX143"/>
  <c r="FQ143" s="1"/>
  <c r="BJ144"/>
  <c r="DR144" s="1"/>
  <c r="BN144"/>
  <c r="DV144" s="1"/>
  <c r="BT144"/>
  <c r="FM144" s="1"/>
  <c r="BX144"/>
  <c r="FQ144" s="1"/>
  <c r="BS145"/>
  <c r="BL146"/>
  <c r="DH146" s="1"/>
  <c r="BU146"/>
  <c r="FN146" s="1"/>
  <c r="CC146"/>
  <c r="CD146" s="1"/>
  <c r="BW148"/>
  <c r="BW150"/>
  <c r="BW152"/>
  <c r="BW154"/>
  <c r="BW156"/>
  <c r="BW157"/>
  <c r="BW158"/>
  <c r="BW159"/>
  <c r="BW160"/>
  <c r="BW161"/>
  <c r="BW162"/>
  <c r="BW163"/>
  <c r="BW164"/>
  <c r="DI164"/>
  <c r="BW165"/>
  <c r="BW166"/>
  <c r="BW167"/>
  <c r="DE167"/>
  <c r="BW168"/>
  <c r="BW169"/>
  <c r="BW170"/>
  <c r="BW171"/>
  <c r="BW172"/>
  <c r="FD172" s="1"/>
  <c r="BW173"/>
  <c r="FD173" s="1"/>
  <c r="BZ174"/>
  <c r="BL175"/>
  <c r="BL176"/>
  <c r="DH176" s="1"/>
  <c r="BO177"/>
  <c r="DW177" s="1"/>
  <c r="BL178"/>
  <c r="DT178" s="1"/>
  <c r="BW187"/>
  <c r="BW188"/>
  <c r="FD188" s="1"/>
  <c r="BW189"/>
  <c r="FD189" s="1"/>
  <c r="BZ190"/>
  <c r="BL191"/>
  <c r="BL192"/>
  <c r="DH192" s="1"/>
  <c r="BO193"/>
  <c r="DW193" s="1"/>
  <c r="BW196"/>
  <c r="FD196" s="1"/>
  <c r="BZ145"/>
  <c r="FG145" s="1"/>
  <c r="BV145"/>
  <c r="FC145" s="1"/>
  <c r="BR145"/>
  <c r="EY145" s="1"/>
  <c r="EK145"/>
  <c r="EL145" s="1"/>
  <c r="BY147"/>
  <c r="FF147" s="1"/>
  <c r="BU147"/>
  <c r="FB147" s="1"/>
  <c r="BZ147"/>
  <c r="FG147" s="1"/>
  <c r="BV147"/>
  <c r="FC147" s="1"/>
  <c r="BR147"/>
  <c r="EY147" s="1"/>
  <c r="EK147"/>
  <c r="EL147" s="1"/>
  <c r="EK149"/>
  <c r="EL149" s="1"/>
  <c r="EK151"/>
  <c r="EL151" s="1"/>
  <c r="EK153"/>
  <c r="EL153" s="1"/>
  <c r="BS119"/>
  <c r="FL119" s="1"/>
  <c r="BW119"/>
  <c r="FP119" s="1"/>
  <c r="BS120"/>
  <c r="FL120" s="1"/>
  <c r="BW120"/>
  <c r="FP120" s="1"/>
  <c r="BS121"/>
  <c r="FL121" s="1"/>
  <c r="BW121"/>
  <c r="FP121" s="1"/>
  <c r="BS122"/>
  <c r="FL122" s="1"/>
  <c r="BW122"/>
  <c r="FP122" s="1"/>
  <c r="BS123"/>
  <c r="FL123" s="1"/>
  <c r="BW123"/>
  <c r="FP123" s="1"/>
  <c r="BS124"/>
  <c r="FL124" s="1"/>
  <c r="BW124"/>
  <c r="FP124" s="1"/>
  <c r="BS125"/>
  <c r="FL125" s="1"/>
  <c r="BW125"/>
  <c r="FP125" s="1"/>
  <c r="BS126"/>
  <c r="FL126" s="1"/>
  <c r="BW126"/>
  <c r="FP126" s="1"/>
  <c r="BS127"/>
  <c r="FL127" s="1"/>
  <c r="BW127"/>
  <c r="FP127" s="1"/>
  <c r="BS128"/>
  <c r="FL128" s="1"/>
  <c r="BW128"/>
  <c r="FP128" s="1"/>
  <c r="BS129"/>
  <c r="FL129" s="1"/>
  <c r="BW129"/>
  <c r="FP129" s="1"/>
  <c r="BS130"/>
  <c r="FL130" s="1"/>
  <c r="BW130"/>
  <c r="FP130" s="1"/>
  <c r="BS131"/>
  <c r="FL131" s="1"/>
  <c r="BW131"/>
  <c r="FP131" s="1"/>
  <c r="BS132"/>
  <c r="FL132" s="1"/>
  <c r="BW132"/>
  <c r="FP132" s="1"/>
  <c r="BS133"/>
  <c r="FL133" s="1"/>
  <c r="BW133"/>
  <c r="FP133" s="1"/>
  <c r="BS134"/>
  <c r="FL134" s="1"/>
  <c r="BW134"/>
  <c r="FP134" s="1"/>
  <c r="BS135"/>
  <c r="FL135" s="1"/>
  <c r="BW135"/>
  <c r="FP135" s="1"/>
  <c r="BS136"/>
  <c r="FL136" s="1"/>
  <c r="BW136"/>
  <c r="FP136" s="1"/>
  <c r="BS137"/>
  <c r="FL137" s="1"/>
  <c r="BW137"/>
  <c r="FP137" s="1"/>
  <c r="BS138"/>
  <c r="FL138" s="1"/>
  <c r="BW138"/>
  <c r="FP138" s="1"/>
  <c r="BS139"/>
  <c r="FL139" s="1"/>
  <c r="BW139"/>
  <c r="FP139" s="1"/>
  <c r="BS140"/>
  <c r="FL140" s="1"/>
  <c r="BW140"/>
  <c r="FP140" s="1"/>
  <c r="BS141"/>
  <c r="FL141" s="1"/>
  <c r="BW141"/>
  <c r="FP141" s="1"/>
  <c r="BS142"/>
  <c r="FL142" s="1"/>
  <c r="BW142"/>
  <c r="FP142" s="1"/>
  <c r="BS143"/>
  <c r="FL143" s="1"/>
  <c r="BW143"/>
  <c r="FP143" s="1"/>
  <c r="BS144"/>
  <c r="EZ144" s="1"/>
  <c r="BW144"/>
  <c r="BW145"/>
  <c r="BX147"/>
  <c r="FQ147" s="1"/>
  <c r="BL148"/>
  <c r="BL150"/>
  <c r="BL152"/>
  <c r="BL154"/>
  <c r="BL156"/>
  <c r="BL157"/>
  <c r="BL158"/>
  <c r="BL159"/>
  <c r="BL160"/>
  <c r="BL161"/>
  <c r="BL162"/>
  <c r="BL163"/>
  <c r="BL164"/>
  <c r="BL165"/>
  <c r="BL166"/>
  <c r="BL167"/>
  <c r="BL168"/>
  <c r="BL169"/>
  <c r="BL170"/>
  <c r="BL171"/>
  <c r="BL172"/>
  <c r="DH172" s="1"/>
  <c r="BO173"/>
  <c r="DW173" s="1"/>
  <c r="BL174"/>
  <c r="BW183"/>
  <c r="BW184"/>
  <c r="FD184" s="1"/>
  <c r="BW185"/>
  <c r="FD185" s="1"/>
  <c r="BZ186"/>
  <c r="BL187"/>
  <c r="BL188"/>
  <c r="DH188" s="1"/>
  <c r="BO189"/>
  <c r="DW189" s="1"/>
  <c r="BL190"/>
  <c r="BK196"/>
  <c r="BW201"/>
  <c r="FP201" s="1"/>
  <c r="CO145"/>
  <c r="CP145" s="1"/>
  <c r="CO148"/>
  <c r="CP148" s="1"/>
  <c r="BY149"/>
  <c r="FF149" s="1"/>
  <c r="BU149"/>
  <c r="FB149" s="1"/>
  <c r="BZ149"/>
  <c r="BV149"/>
  <c r="BR149"/>
  <c r="CO150"/>
  <c r="CP150" s="1"/>
  <c r="BY151"/>
  <c r="FF151" s="1"/>
  <c r="BU151"/>
  <c r="FB151" s="1"/>
  <c r="BZ151"/>
  <c r="FG151" s="1"/>
  <c r="BV151"/>
  <c r="BR151"/>
  <c r="CO152"/>
  <c r="CP152" s="1"/>
  <c r="BY153"/>
  <c r="FF153" s="1"/>
  <c r="BU153"/>
  <c r="FB153" s="1"/>
  <c r="BZ153"/>
  <c r="BV153"/>
  <c r="FC153" s="1"/>
  <c r="BR153"/>
  <c r="CC154"/>
  <c r="CD154" s="1"/>
  <c r="DY154"/>
  <c r="DZ154" s="1"/>
  <c r="CO155"/>
  <c r="CP155" s="1"/>
  <c r="EK155"/>
  <c r="EL155" s="1"/>
  <c r="BH114"/>
  <c r="BH115"/>
  <c r="BH116"/>
  <c r="DP116" s="1"/>
  <c r="BH117"/>
  <c r="BH118"/>
  <c r="BH119"/>
  <c r="BR119"/>
  <c r="BV119"/>
  <c r="BZ119"/>
  <c r="BH120"/>
  <c r="BR120"/>
  <c r="BV120"/>
  <c r="BZ120"/>
  <c r="BH121"/>
  <c r="BR121"/>
  <c r="BV121"/>
  <c r="BZ121"/>
  <c r="BH122"/>
  <c r="BR122"/>
  <c r="BV122"/>
  <c r="BZ122"/>
  <c r="BH123"/>
  <c r="BR123"/>
  <c r="BV123"/>
  <c r="BZ123"/>
  <c r="BH124"/>
  <c r="BR124"/>
  <c r="BV124"/>
  <c r="BZ124"/>
  <c r="BH125"/>
  <c r="BR125"/>
  <c r="BV125"/>
  <c r="BZ125"/>
  <c r="BH126"/>
  <c r="BR126"/>
  <c r="BV126"/>
  <c r="BZ126"/>
  <c r="BH127"/>
  <c r="BR127"/>
  <c r="BV127"/>
  <c r="BZ127"/>
  <c r="BH128"/>
  <c r="BR128"/>
  <c r="BV128"/>
  <c r="BZ128"/>
  <c r="BH129"/>
  <c r="BR129"/>
  <c r="BV129"/>
  <c r="BZ129"/>
  <c r="BH130"/>
  <c r="BR130"/>
  <c r="BV130"/>
  <c r="BZ130"/>
  <c r="BH131"/>
  <c r="BR131"/>
  <c r="BV131"/>
  <c r="BZ131"/>
  <c r="BH132"/>
  <c r="BR132"/>
  <c r="BV132"/>
  <c r="BZ132"/>
  <c r="BH133"/>
  <c r="BR133"/>
  <c r="BV133"/>
  <c r="BZ133"/>
  <c r="BH134"/>
  <c r="BR134"/>
  <c r="BV134"/>
  <c r="BZ134"/>
  <c r="BH135"/>
  <c r="BR135"/>
  <c r="BV135"/>
  <c r="BZ135"/>
  <c r="BH136"/>
  <c r="BR136"/>
  <c r="BV136"/>
  <c r="BZ136"/>
  <c r="BH137"/>
  <c r="BR137"/>
  <c r="BV137"/>
  <c r="BZ137"/>
  <c r="BH138"/>
  <c r="BR138"/>
  <c r="BV138"/>
  <c r="BZ138"/>
  <c r="BH139"/>
  <c r="BR139"/>
  <c r="BV139"/>
  <c r="BZ139"/>
  <c r="BH140"/>
  <c r="BR140"/>
  <c r="BV140"/>
  <c r="BZ140"/>
  <c r="BH141"/>
  <c r="BR141"/>
  <c r="BV141"/>
  <c r="BZ141"/>
  <c r="BH142"/>
  <c r="BR142"/>
  <c r="BV142"/>
  <c r="BZ142"/>
  <c r="BH143"/>
  <c r="BR143"/>
  <c r="BV143"/>
  <c r="BZ143"/>
  <c r="BH144"/>
  <c r="BR144"/>
  <c r="EY144" s="1"/>
  <c r="BV144"/>
  <c r="FC144" s="1"/>
  <c r="BZ144"/>
  <c r="FG144" s="1"/>
  <c r="BL145"/>
  <c r="BU145"/>
  <c r="CC145"/>
  <c r="CD145" s="1"/>
  <c r="BS146"/>
  <c r="BL147"/>
  <c r="BW147"/>
  <c r="CC148"/>
  <c r="CD148" s="1"/>
  <c r="BW149"/>
  <c r="CC150"/>
  <c r="CD150" s="1"/>
  <c r="BW151"/>
  <c r="CC152"/>
  <c r="CD152" s="1"/>
  <c r="BW153"/>
  <c r="BW155"/>
  <c r="BW179"/>
  <c r="BW180"/>
  <c r="FD180" s="1"/>
  <c r="BW181"/>
  <c r="FP181" s="1"/>
  <c r="BZ182"/>
  <c r="BL183"/>
  <c r="BL184"/>
  <c r="DH184" s="1"/>
  <c r="BO185"/>
  <c r="DW185" s="1"/>
  <c r="BL186"/>
  <c r="DT186" s="1"/>
  <c r="BZ194"/>
  <c r="FG194" s="1"/>
  <c r="BO195"/>
  <c r="DW195" s="1"/>
  <c r="BZ197"/>
  <c r="BL201"/>
  <c r="DT201" s="1"/>
  <c r="EK144"/>
  <c r="EL144" s="1"/>
  <c r="BZ146"/>
  <c r="FG146" s="1"/>
  <c r="BV146"/>
  <c r="FC146" s="1"/>
  <c r="BR146"/>
  <c r="EY146" s="1"/>
  <c r="EK146"/>
  <c r="EL146" s="1"/>
  <c r="EK148"/>
  <c r="EL148" s="1"/>
  <c r="EK150"/>
  <c r="EL150" s="1"/>
  <c r="EK152"/>
  <c r="EL152" s="1"/>
  <c r="BU119"/>
  <c r="BU120"/>
  <c r="BU121"/>
  <c r="BU122"/>
  <c r="BU123"/>
  <c r="BU124"/>
  <c r="BU125"/>
  <c r="BU126"/>
  <c r="BU127"/>
  <c r="BU128"/>
  <c r="BU129"/>
  <c r="BU130"/>
  <c r="BU131"/>
  <c r="BU132"/>
  <c r="BU133"/>
  <c r="BU134"/>
  <c r="BU135"/>
  <c r="BU136"/>
  <c r="BU137"/>
  <c r="BU138"/>
  <c r="BU139"/>
  <c r="BU140"/>
  <c r="BU141"/>
  <c r="BU142"/>
  <c r="BU143"/>
  <c r="BU144"/>
  <c r="FN144" s="1"/>
  <c r="BT145"/>
  <c r="BY145"/>
  <c r="BW146"/>
  <c r="BT147"/>
  <c r="BL149"/>
  <c r="BL151"/>
  <c r="BL153"/>
  <c r="BL155"/>
  <c r="BW175"/>
  <c r="BW176"/>
  <c r="BW177"/>
  <c r="FP177" s="1"/>
  <c r="BZ178"/>
  <c r="BL179"/>
  <c r="BL180"/>
  <c r="DH180" s="1"/>
  <c r="BO181"/>
  <c r="DW181" s="1"/>
  <c r="BL182"/>
  <c r="DT182" s="1"/>
  <c r="BW191"/>
  <c r="BW192"/>
  <c r="BW193"/>
  <c r="FP193" s="1"/>
  <c r="BL194"/>
  <c r="DT194" s="1"/>
  <c r="BX198"/>
  <c r="FQ198" s="1"/>
  <c r="BO197"/>
  <c r="BK197"/>
  <c r="BG197"/>
  <c r="BM199"/>
  <c r="DI199" s="1"/>
  <c r="BI199"/>
  <c r="BM200"/>
  <c r="DI200" s="1"/>
  <c r="BI200"/>
  <c r="DE200" s="1"/>
  <c r="BN200"/>
  <c r="BJ200"/>
  <c r="BY202"/>
  <c r="FR202" s="1"/>
  <c r="BU202"/>
  <c r="FN202" s="1"/>
  <c r="BZ202"/>
  <c r="FG202" s="1"/>
  <c r="BV202"/>
  <c r="FC202" s="1"/>
  <c r="BR202"/>
  <c r="EY202" s="1"/>
  <c r="BM205"/>
  <c r="DI205" s="1"/>
  <c r="BI205"/>
  <c r="DE205" s="1"/>
  <c r="BN205"/>
  <c r="DJ205" s="1"/>
  <c r="BJ205"/>
  <c r="DF205" s="1"/>
  <c r="BO205"/>
  <c r="BK205"/>
  <c r="BG205"/>
  <c r="BH145"/>
  <c r="BH146"/>
  <c r="BH147"/>
  <c r="BH148"/>
  <c r="BH149"/>
  <c r="BH150"/>
  <c r="BH151"/>
  <c r="BH152"/>
  <c r="BH153"/>
  <c r="BH154"/>
  <c r="BH155"/>
  <c r="BR155"/>
  <c r="BV155"/>
  <c r="FC155" s="1"/>
  <c r="BZ155"/>
  <c r="FG155" s="1"/>
  <c r="BH156"/>
  <c r="BR156"/>
  <c r="EY156" s="1"/>
  <c r="BV156"/>
  <c r="FC156" s="1"/>
  <c r="BZ156"/>
  <c r="FG156" s="1"/>
  <c r="CO156"/>
  <c r="CP156" s="1"/>
  <c r="EK156"/>
  <c r="EL156" s="1"/>
  <c r="BH157"/>
  <c r="BR157"/>
  <c r="EY157" s="1"/>
  <c r="BV157"/>
  <c r="FC157" s="1"/>
  <c r="BZ157"/>
  <c r="FG157" s="1"/>
  <c r="CO157"/>
  <c r="CP157" s="1"/>
  <c r="EK157"/>
  <c r="EL157" s="1"/>
  <c r="BH158"/>
  <c r="BR158"/>
  <c r="EY158" s="1"/>
  <c r="BV158"/>
  <c r="FC158" s="1"/>
  <c r="BZ158"/>
  <c r="FG158" s="1"/>
  <c r="CO158"/>
  <c r="CP158" s="1"/>
  <c r="EK158"/>
  <c r="EL158" s="1"/>
  <c r="BH159"/>
  <c r="BR159"/>
  <c r="EY159" s="1"/>
  <c r="BV159"/>
  <c r="FC159" s="1"/>
  <c r="BZ159"/>
  <c r="FG159" s="1"/>
  <c r="CO159"/>
  <c r="CP159" s="1"/>
  <c r="EK159"/>
  <c r="EL159" s="1"/>
  <c r="BH160"/>
  <c r="BR160"/>
  <c r="EY160" s="1"/>
  <c r="BV160"/>
  <c r="FC160" s="1"/>
  <c r="BZ160"/>
  <c r="FG160" s="1"/>
  <c r="CO160"/>
  <c r="CP160" s="1"/>
  <c r="EK160"/>
  <c r="EL160" s="1"/>
  <c r="BH161"/>
  <c r="BR161"/>
  <c r="EY161" s="1"/>
  <c r="BV161"/>
  <c r="FC161" s="1"/>
  <c r="BZ161"/>
  <c r="FG161" s="1"/>
  <c r="CO161"/>
  <c r="CP161" s="1"/>
  <c r="EK161"/>
  <c r="EL161" s="1"/>
  <c r="BH162"/>
  <c r="BR162"/>
  <c r="EY162" s="1"/>
  <c r="BV162"/>
  <c r="FC162" s="1"/>
  <c r="BZ162"/>
  <c r="FG162" s="1"/>
  <c r="CO162"/>
  <c r="CP162" s="1"/>
  <c r="EK162"/>
  <c r="EL162" s="1"/>
  <c r="BH163"/>
  <c r="BR163"/>
  <c r="EY163" s="1"/>
  <c r="BV163"/>
  <c r="FC163" s="1"/>
  <c r="BZ163"/>
  <c r="FG163" s="1"/>
  <c r="CO163"/>
  <c r="CP163" s="1"/>
  <c r="EK163"/>
  <c r="EL163" s="1"/>
  <c r="BH164"/>
  <c r="BR164"/>
  <c r="EY164" s="1"/>
  <c r="BV164"/>
  <c r="FC164" s="1"/>
  <c r="BZ164"/>
  <c r="FG164" s="1"/>
  <c r="CO164"/>
  <c r="CP164" s="1"/>
  <c r="EK164"/>
  <c r="EL164" s="1"/>
  <c r="BH165"/>
  <c r="BR165"/>
  <c r="EY165" s="1"/>
  <c r="BV165"/>
  <c r="FC165" s="1"/>
  <c r="BZ165"/>
  <c r="FG165" s="1"/>
  <c r="CO165"/>
  <c r="CP165" s="1"/>
  <c r="EK165"/>
  <c r="EL165" s="1"/>
  <c r="BH166"/>
  <c r="BR166"/>
  <c r="EY166" s="1"/>
  <c r="BV166"/>
  <c r="FC166" s="1"/>
  <c r="BZ166"/>
  <c r="FG166" s="1"/>
  <c r="CO166"/>
  <c r="CP166" s="1"/>
  <c r="EK166"/>
  <c r="EL166" s="1"/>
  <c r="BH167"/>
  <c r="BR167"/>
  <c r="EY167" s="1"/>
  <c r="BV167"/>
  <c r="FC167" s="1"/>
  <c r="BZ167"/>
  <c r="FG167" s="1"/>
  <c r="CO167"/>
  <c r="CP167" s="1"/>
  <c r="EK167"/>
  <c r="EL167" s="1"/>
  <c r="BH168"/>
  <c r="BR168"/>
  <c r="EY168" s="1"/>
  <c r="BV168"/>
  <c r="FC168" s="1"/>
  <c r="BZ168"/>
  <c r="FG168" s="1"/>
  <c r="CO168"/>
  <c r="CP168" s="1"/>
  <c r="EK168"/>
  <c r="EL168" s="1"/>
  <c r="BH169"/>
  <c r="BR169"/>
  <c r="EY169" s="1"/>
  <c r="BV169"/>
  <c r="FC169" s="1"/>
  <c r="BZ169"/>
  <c r="FG169" s="1"/>
  <c r="CO169"/>
  <c r="CP169" s="1"/>
  <c r="EK169"/>
  <c r="EL169" s="1"/>
  <c r="BH170"/>
  <c r="BR170"/>
  <c r="EY170" s="1"/>
  <c r="BV170"/>
  <c r="FC170" s="1"/>
  <c r="BZ170"/>
  <c r="FG170" s="1"/>
  <c r="CO170"/>
  <c r="CP170" s="1"/>
  <c r="EK170"/>
  <c r="EL170" s="1"/>
  <c r="BH171"/>
  <c r="BR171"/>
  <c r="EY171" s="1"/>
  <c r="BV171"/>
  <c r="FC171" s="1"/>
  <c r="BZ171"/>
  <c r="FG171" s="1"/>
  <c r="CO171"/>
  <c r="CP171" s="1"/>
  <c r="EK171"/>
  <c r="EL171" s="1"/>
  <c r="BI172"/>
  <c r="BM172"/>
  <c r="BS172"/>
  <c r="BJ173"/>
  <c r="BN173"/>
  <c r="BT173"/>
  <c r="BX173"/>
  <c r="BG174"/>
  <c r="BK174"/>
  <c r="BO174"/>
  <c r="BU174"/>
  <c r="FB174" s="1"/>
  <c r="BY174"/>
  <c r="FF174" s="1"/>
  <c r="BH175"/>
  <c r="BR175"/>
  <c r="BV175"/>
  <c r="BZ175"/>
  <c r="BI176"/>
  <c r="BM176"/>
  <c r="BS176"/>
  <c r="BJ177"/>
  <c r="BN177"/>
  <c r="BT177"/>
  <c r="BX177"/>
  <c r="BG178"/>
  <c r="BK178"/>
  <c r="BO178"/>
  <c r="BU178"/>
  <c r="FB178" s="1"/>
  <c r="BY178"/>
  <c r="FF178" s="1"/>
  <c r="BH179"/>
  <c r="BR179"/>
  <c r="EY179" s="1"/>
  <c r="BV179"/>
  <c r="FC179" s="1"/>
  <c r="BZ179"/>
  <c r="FG179" s="1"/>
  <c r="BI180"/>
  <c r="BM180"/>
  <c r="BS180"/>
  <c r="EZ180" s="1"/>
  <c r="BJ181"/>
  <c r="BN181"/>
  <c r="BT181"/>
  <c r="FA181" s="1"/>
  <c r="BX181"/>
  <c r="FE181" s="1"/>
  <c r="BG182"/>
  <c r="BK182"/>
  <c r="BO182"/>
  <c r="BU182"/>
  <c r="FB182" s="1"/>
  <c r="BY182"/>
  <c r="FF182" s="1"/>
  <c r="BH183"/>
  <c r="BR183"/>
  <c r="EY183" s="1"/>
  <c r="BV183"/>
  <c r="FC183" s="1"/>
  <c r="BZ183"/>
  <c r="FG183" s="1"/>
  <c r="BI184"/>
  <c r="BM184"/>
  <c r="BS184"/>
  <c r="EZ184" s="1"/>
  <c r="BJ185"/>
  <c r="BN185"/>
  <c r="BT185"/>
  <c r="FA185" s="1"/>
  <c r="BX185"/>
  <c r="FE185" s="1"/>
  <c r="BG186"/>
  <c r="BK186"/>
  <c r="BO186"/>
  <c r="BU186"/>
  <c r="BY186"/>
  <c r="BH187"/>
  <c r="BR187"/>
  <c r="EY187" s="1"/>
  <c r="BV187"/>
  <c r="FC187" s="1"/>
  <c r="BZ187"/>
  <c r="BI188"/>
  <c r="BM188"/>
  <c r="BS188"/>
  <c r="BJ189"/>
  <c r="BN189"/>
  <c r="BT189"/>
  <c r="FA189" s="1"/>
  <c r="BX189"/>
  <c r="BG190"/>
  <c r="BK190"/>
  <c r="BO190"/>
  <c r="BU190"/>
  <c r="FB190" s="1"/>
  <c r="BY190"/>
  <c r="FF190" s="1"/>
  <c r="BH191"/>
  <c r="BR191"/>
  <c r="BV191"/>
  <c r="BZ191"/>
  <c r="BI192"/>
  <c r="BM192"/>
  <c r="BS192"/>
  <c r="BJ193"/>
  <c r="BN193"/>
  <c r="BT193"/>
  <c r="BX193"/>
  <c r="BG194"/>
  <c r="BK194"/>
  <c r="BO194"/>
  <c r="BU194"/>
  <c r="FN194" s="1"/>
  <c r="BY194"/>
  <c r="FR194" s="1"/>
  <c r="BW195"/>
  <c r="FD195" s="1"/>
  <c r="BJ195"/>
  <c r="DR195" s="1"/>
  <c r="BG196"/>
  <c r="BL196"/>
  <c r="DT196" s="1"/>
  <c r="BS196"/>
  <c r="FL196" s="1"/>
  <c r="BY196"/>
  <c r="BI197"/>
  <c r="DQ197" s="1"/>
  <c r="BN197"/>
  <c r="DJ197" s="1"/>
  <c r="BV197"/>
  <c r="BT198"/>
  <c r="FM198" s="1"/>
  <c r="BY198"/>
  <c r="FR198" s="1"/>
  <c r="BH199"/>
  <c r="DD199" s="1"/>
  <c r="BN199"/>
  <c r="DV199" s="1"/>
  <c r="BH200"/>
  <c r="DP200" s="1"/>
  <c r="BM201"/>
  <c r="DU201" s="1"/>
  <c r="BW202"/>
  <c r="BW203"/>
  <c r="FD203" s="1"/>
  <c r="BL204"/>
  <c r="DT204" s="1"/>
  <c r="BL205"/>
  <c r="DT205" s="1"/>
  <c r="BL207"/>
  <c r="DH207" s="1"/>
  <c r="BW208"/>
  <c r="FD208" s="1"/>
  <c r="BW211"/>
  <c r="FD211" s="1"/>
  <c r="BL213"/>
  <c r="DT213" s="1"/>
  <c r="BL214"/>
  <c r="BW217"/>
  <c r="FP217" s="1"/>
  <c r="BW218"/>
  <c r="BL220"/>
  <c r="DT220" s="1"/>
  <c r="BL223"/>
  <c r="DH223" s="1"/>
  <c r="BW224"/>
  <c r="FD224" s="1"/>
  <c r="BW227"/>
  <c r="FD227" s="1"/>
  <c r="BL229"/>
  <c r="DT229" s="1"/>
  <c r="BL230"/>
  <c r="BW233"/>
  <c r="FP233" s="1"/>
  <c r="BW234"/>
  <c r="BW237"/>
  <c r="FP237" s="1"/>
  <c r="BW238"/>
  <c r="BW241"/>
  <c r="FP241" s="1"/>
  <c r="BW242"/>
  <c r="BZ245"/>
  <c r="BK248"/>
  <c r="DS248" s="1"/>
  <c r="BR249"/>
  <c r="BM195"/>
  <c r="DI195" s="1"/>
  <c r="BI195"/>
  <c r="BX201"/>
  <c r="FQ201" s="1"/>
  <c r="BT201"/>
  <c r="FA201" s="1"/>
  <c r="BY201"/>
  <c r="FF201" s="1"/>
  <c r="BU201"/>
  <c r="FB201" s="1"/>
  <c r="BU155"/>
  <c r="FB155" s="1"/>
  <c r="BY155"/>
  <c r="FF155" s="1"/>
  <c r="BU156"/>
  <c r="FN156" s="1"/>
  <c r="BY156"/>
  <c r="FR156" s="1"/>
  <c r="BU157"/>
  <c r="FN157" s="1"/>
  <c r="BY157"/>
  <c r="BU158"/>
  <c r="FN158" s="1"/>
  <c r="BY158"/>
  <c r="BU159"/>
  <c r="FN159" s="1"/>
  <c r="BY159"/>
  <c r="BU160"/>
  <c r="FN160" s="1"/>
  <c r="BY160"/>
  <c r="FR160" s="1"/>
  <c r="BU161"/>
  <c r="FN161" s="1"/>
  <c r="BY161"/>
  <c r="BU162"/>
  <c r="FN162" s="1"/>
  <c r="BY162"/>
  <c r="BU163"/>
  <c r="FN163" s="1"/>
  <c r="BY163"/>
  <c r="BU164"/>
  <c r="FN164" s="1"/>
  <c r="BY164"/>
  <c r="FR164" s="1"/>
  <c r="BU165"/>
  <c r="FN165" s="1"/>
  <c r="BY165"/>
  <c r="BU166"/>
  <c r="FN166" s="1"/>
  <c r="BY166"/>
  <c r="BU167"/>
  <c r="FN167" s="1"/>
  <c r="BY167"/>
  <c r="BU168"/>
  <c r="FN168" s="1"/>
  <c r="BY168"/>
  <c r="FR168" s="1"/>
  <c r="BU169"/>
  <c r="FN169" s="1"/>
  <c r="BY169"/>
  <c r="FR169" s="1"/>
  <c r="BU170"/>
  <c r="FN170" s="1"/>
  <c r="BY170"/>
  <c r="BU171"/>
  <c r="FN171" s="1"/>
  <c r="BY171"/>
  <c r="BH172"/>
  <c r="BI173"/>
  <c r="DE173" s="1"/>
  <c r="BM173"/>
  <c r="BS173"/>
  <c r="EZ173" s="1"/>
  <c r="BJ174"/>
  <c r="DF174" s="1"/>
  <c r="BN174"/>
  <c r="DJ174" s="1"/>
  <c r="BT174"/>
  <c r="FM174" s="1"/>
  <c r="BX174"/>
  <c r="FQ174" s="1"/>
  <c r="BU175"/>
  <c r="BY175"/>
  <c r="FF175" s="1"/>
  <c r="BH176"/>
  <c r="BI177"/>
  <c r="BM177"/>
  <c r="BS177"/>
  <c r="FL177" s="1"/>
  <c r="BJ178"/>
  <c r="DF178" s="1"/>
  <c r="BN178"/>
  <c r="DJ178" s="1"/>
  <c r="BT178"/>
  <c r="FA178" s="1"/>
  <c r="BX178"/>
  <c r="FE178" s="1"/>
  <c r="BU179"/>
  <c r="FN179" s="1"/>
  <c r="BY179"/>
  <c r="FR179" s="1"/>
  <c r="BH180"/>
  <c r="DD180" s="1"/>
  <c r="BI181"/>
  <c r="DE181" s="1"/>
  <c r="BM181"/>
  <c r="DI181" s="1"/>
  <c r="BS181"/>
  <c r="FL181" s="1"/>
  <c r="BJ182"/>
  <c r="DF182" s="1"/>
  <c r="BN182"/>
  <c r="DJ182" s="1"/>
  <c r="BT182"/>
  <c r="FA182" s="1"/>
  <c r="BX182"/>
  <c r="FQ182" s="1"/>
  <c r="BU183"/>
  <c r="FB183" s="1"/>
  <c r="BY183"/>
  <c r="FF183" s="1"/>
  <c r="BH184"/>
  <c r="DD184" s="1"/>
  <c r="BI185"/>
  <c r="DE185" s="1"/>
  <c r="BM185"/>
  <c r="DI185" s="1"/>
  <c r="BS185"/>
  <c r="EZ185" s="1"/>
  <c r="BJ186"/>
  <c r="BN186"/>
  <c r="BT186"/>
  <c r="BX186"/>
  <c r="FE186" s="1"/>
  <c r="BU187"/>
  <c r="FB187" s="1"/>
  <c r="BY187"/>
  <c r="FF187" s="1"/>
  <c r="BH188"/>
  <c r="BI189"/>
  <c r="DE189" s="1"/>
  <c r="BM189"/>
  <c r="DI189" s="1"/>
  <c r="BS189"/>
  <c r="EZ189" s="1"/>
  <c r="BJ190"/>
  <c r="DF190" s="1"/>
  <c r="BN190"/>
  <c r="DJ190" s="1"/>
  <c r="BT190"/>
  <c r="FM190" s="1"/>
  <c r="BX190"/>
  <c r="FQ190" s="1"/>
  <c r="BU191"/>
  <c r="BY191"/>
  <c r="FF191" s="1"/>
  <c r="BH192"/>
  <c r="BI193"/>
  <c r="BM193"/>
  <c r="BS193"/>
  <c r="FL193" s="1"/>
  <c r="BJ194"/>
  <c r="DF194" s="1"/>
  <c r="BN194"/>
  <c r="DJ194" s="1"/>
  <c r="BT194"/>
  <c r="BX194"/>
  <c r="FQ194" s="1"/>
  <c r="BH195"/>
  <c r="DD195" s="1"/>
  <c r="BN195"/>
  <c r="DV195" s="1"/>
  <c r="BR196"/>
  <c r="FK196" s="1"/>
  <c r="BT197"/>
  <c r="FM197" s="1"/>
  <c r="BS198"/>
  <c r="BV201"/>
  <c r="BL202"/>
  <c r="BL203"/>
  <c r="DH203" s="1"/>
  <c r="BW206"/>
  <c r="BL208"/>
  <c r="DH208" s="1"/>
  <c r="BL211"/>
  <c r="DH211" s="1"/>
  <c r="BW212"/>
  <c r="FP212" s="1"/>
  <c r="BW215"/>
  <c r="FD215" s="1"/>
  <c r="BL217"/>
  <c r="DT217" s="1"/>
  <c r="BL218"/>
  <c r="BW221"/>
  <c r="FP221" s="1"/>
  <c r="BW222"/>
  <c r="BL224"/>
  <c r="DH224" s="1"/>
  <c r="BL227"/>
  <c r="DH227" s="1"/>
  <c r="BW228"/>
  <c r="FP228" s="1"/>
  <c r="BW231"/>
  <c r="FD231" s="1"/>
  <c r="BL233"/>
  <c r="DT233" s="1"/>
  <c r="BL234"/>
  <c r="BW235"/>
  <c r="FD235" s="1"/>
  <c r="BL237"/>
  <c r="DT237" s="1"/>
  <c r="BL238"/>
  <c r="BW239"/>
  <c r="FD239" s="1"/>
  <c r="BL241"/>
  <c r="DT241" s="1"/>
  <c r="BL242"/>
  <c r="BW243"/>
  <c r="FD243" s="1"/>
  <c r="BK244"/>
  <c r="DS244" s="1"/>
  <c r="BL245"/>
  <c r="DT245" s="1"/>
  <c r="BL249"/>
  <c r="BX196"/>
  <c r="FE196" s="1"/>
  <c r="BT196"/>
  <c r="FA196" s="1"/>
  <c r="BZ198"/>
  <c r="FG198" s="1"/>
  <c r="BV198"/>
  <c r="FC198" s="1"/>
  <c r="BR198"/>
  <c r="EY198" s="1"/>
  <c r="BN201"/>
  <c r="DJ201" s="1"/>
  <c r="BJ201"/>
  <c r="DF201" s="1"/>
  <c r="BO201"/>
  <c r="BK201"/>
  <c r="BG201"/>
  <c r="BH173"/>
  <c r="DD173" s="1"/>
  <c r="BL173"/>
  <c r="DH173" s="1"/>
  <c r="BS174"/>
  <c r="BW174"/>
  <c r="BH177"/>
  <c r="DP177" s="1"/>
  <c r="BL177"/>
  <c r="DH177" s="1"/>
  <c r="BS178"/>
  <c r="FL178" s="1"/>
  <c r="BW178"/>
  <c r="FP178" s="1"/>
  <c r="BH181"/>
  <c r="DP181" s="1"/>
  <c r="BL181"/>
  <c r="DT181" s="1"/>
  <c r="BS182"/>
  <c r="FL182" s="1"/>
  <c r="BW182"/>
  <c r="FP182" s="1"/>
  <c r="BH185"/>
  <c r="DD185" s="1"/>
  <c r="BL185"/>
  <c r="DH185" s="1"/>
  <c r="BS186"/>
  <c r="FL186" s="1"/>
  <c r="BW186"/>
  <c r="FP186" s="1"/>
  <c r="BH189"/>
  <c r="DD189" s="1"/>
  <c r="BL189"/>
  <c r="DH189" s="1"/>
  <c r="BS190"/>
  <c r="BW190"/>
  <c r="BH193"/>
  <c r="DP193" s="1"/>
  <c r="BL193"/>
  <c r="DH193" s="1"/>
  <c r="BS194"/>
  <c r="BW194"/>
  <c r="FP194" s="1"/>
  <c r="BV196"/>
  <c r="BW198"/>
  <c r="BI201"/>
  <c r="DQ201" s="1"/>
  <c r="BL206"/>
  <c r="BW209"/>
  <c r="FP209" s="1"/>
  <c r="BW210"/>
  <c r="BL212"/>
  <c r="DH212" s="1"/>
  <c r="BL215"/>
  <c r="DH215" s="1"/>
  <c r="BW216"/>
  <c r="FP216" s="1"/>
  <c r="BW219"/>
  <c r="FD219" s="1"/>
  <c r="BL221"/>
  <c r="DT221" s="1"/>
  <c r="BL222"/>
  <c r="BW225"/>
  <c r="FP225" s="1"/>
  <c r="BW226"/>
  <c r="BL228"/>
  <c r="DH228" s="1"/>
  <c r="BL231"/>
  <c r="DH231" s="1"/>
  <c r="BW232"/>
  <c r="FP232" s="1"/>
  <c r="BL235"/>
  <c r="DH235" s="1"/>
  <c r="BW236"/>
  <c r="FP236" s="1"/>
  <c r="BL239"/>
  <c r="DH239" s="1"/>
  <c r="BW240"/>
  <c r="FP240" s="1"/>
  <c r="BL243"/>
  <c r="DH243" s="1"/>
  <c r="BW250"/>
  <c r="BN196"/>
  <c r="DJ196" s="1"/>
  <c r="BJ196"/>
  <c r="DF196" s="1"/>
  <c r="BY197"/>
  <c r="FF197" s="1"/>
  <c r="BU197"/>
  <c r="FB197" s="1"/>
  <c r="BS155"/>
  <c r="BS156"/>
  <c r="BS157"/>
  <c r="BS158"/>
  <c r="BS159"/>
  <c r="BS160"/>
  <c r="BS161"/>
  <c r="BS162"/>
  <c r="BS163"/>
  <c r="BS164"/>
  <c r="BS165"/>
  <c r="BS166"/>
  <c r="BS167"/>
  <c r="BS168"/>
  <c r="BS169"/>
  <c r="BS170"/>
  <c r="BS171"/>
  <c r="BG173"/>
  <c r="BK173"/>
  <c r="BH174"/>
  <c r="BR174"/>
  <c r="BV174"/>
  <c r="BS175"/>
  <c r="BG177"/>
  <c r="BK177"/>
  <c r="BH178"/>
  <c r="DP178" s="1"/>
  <c r="BR178"/>
  <c r="BV178"/>
  <c r="BS179"/>
  <c r="BG181"/>
  <c r="DO181" s="1"/>
  <c r="BK181"/>
  <c r="DS181" s="1"/>
  <c r="BH182"/>
  <c r="DP182" s="1"/>
  <c r="BR182"/>
  <c r="BV182"/>
  <c r="BS183"/>
  <c r="BG185"/>
  <c r="DO185" s="1"/>
  <c r="BK185"/>
  <c r="DS185" s="1"/>
  <c r="BH186"/>
  <c r="DP186" s="1"/>
  <c r="BR186"/>
  <c r="BV186"/>
  <c r="BS187"/>
  <c r="BG189"/>
  <c r="DO189" s="1"/>
  <c r="BK189"/>
  <c r="BH190"/>
  <c r="BR190"/>
  <c r="BV190"/>
  <c r="BS191"/>
  <c r="BG193"/>
  <c r="BK193"/>
  <c r="BH194"/>
  <c r="DP194" s="1"/>
  <c r="BR194"/>
  <c r="EY194" s="1"/>
  <c r="BV194"/>
  <c r="FC194" s="1"/>
  <c r="BH196"/>
  <c r="DD196" s="1"/>
  <c r="BM196"/>
  <c r="DI196" s="1"/>
  <c r="BU196"/>
  <c r="BZ196"/>
  <c r="FS196" s="1"/>
  <c r="BR197"/>
  <c r="BW197"/>
  <c r="FP197" s="1"/>
  <c r="BL198"/>
  <c r="DH198" s="1"/>
  <c r="BU198"/>
  <c r="FN198" s="1"/>
  <c r="BW199"/>
  <c r="FP199" s="1"/>
  <c r="BW200"/>
  <c r="FP200" s="1"/>
  <c r="BH201"/>
  <c r="DP201" s="1"/>
  <c r="BW204"/>
  <c r="FP204" s="1"/>
  <c r="BW205"/>
  <c r="FP205" s="1"/>
  <c r="BW207"/>
  <c r="FD207" s="1"/>
  <c r="BL209"/>
  <c r="DT209" s="1"/>
  <c r="BL210"/>
  <c r="BW213"/>
  <c r="FP213" s="1"/>
  <c r="BW214"/>
  <c r="BL216"/>
  <c r="DT216" s="1"/>
  <c r="BL219"/>
  <c r="DH219" s="1"/>
  <c r="BW220"/>
  <c r="FD220" s="1"/>
  <c r="BW223"/>
  <c r="FD223" s="1"/>
  <c r="BL225"/>
  <c r="DT225" s="1"/>
  <c r="BL226"/>
  <c r="BW229"/>
  <c r="FP229" s="1"/>
  <c r="BW230"/>
  <c r="BL232"/>
  <c r="DT232" s="1"/>
  <c r="BL236"/>
  <c r="DH236" s="1"/>
  <c r="BL240"/>
  <c r="DT240" s="1"/>
  <c r="BY246"/>
  <c r="FF246" s="1"/>
  <c r="BU246"/>
  <c r="FN246" s="1"/>
  <c r="BZ246"/>
  <c r="FG246" s="1"/>
  <c r="BV246"/>
  <c r="BR246"/>
  <c r="EY246" s="1"/>
  <c r="BS195"/>
  <c r="EZ195" s="1"/>
  <c r="BH198"/>
  <c r="BS199"/>
  <c r="EZ199" s="1"/>
  <c r="BT200"/>
  <c r="FA200" s="1"/>
  <c r="BX200"/>
  <c r="FE200" s="1"/>
  <c r="BH202"/>
  <c r="BI203"/>
  <c r="BM203"/>
  <c r="BS203"/>
  <c r="EZ203" s="1"/>
  <c r="BJ204"/>
  <c r="BN204"/>
  <c r="BT204"/>
  <c r="FA204" s="1"/>
  <c r="BX204"/>
  <c r="FE204" s="1"/>
  <c r="BU205"/>
  <c r="FB205" s="1"/>
  <c r="BY205"/>
  <c r="FF205" s="1"/>
  <c r="BH206"/>
  <c r="BR206"/>
  <c r="EY206" s="1"/>
  <c r="BV206"/>
  <c r="FC206" s="1"/>
  <c r="BZ206"/>
  <c r="FG206" s="1"/>
  <c r="BI207"/>
  <c r="BM207"/>
  <c r="BS207"/>
  <c r="EZ207" s="1"/>
  <c r="BJ208"/>
  <c r="BN208"/>
  <c r="BT208"/>
  <c r="FA208" s="1"/>
  <c r="BX208"/>
  <c r="FE208" s="1"/>
  <c r="BG209"/>
  <c r="BK209"/>
  <c r="BO209"/>
  <c r="BU209"/>
  <c r="FB209" s="1"/>
  <c r="BY209"/>
  <c r="FF209" s="1"/>
  <c r="BH210"/>
  <c r="BR210"/>
  <c r="EY210" s="1"/>
  <c r="BV210"/>
  <c r="FC210" s="1"/>
  <c r="BZ210"/>
  <c r="FG210" s="1"/>
  <c r="BI211"/>
  <c r="BM211"/>
  <c r="BS211"/>
  <c r="EZ211" s="1"/>
  <c r="BJ212"/>
  <c r="BN212"/>
  <c r="BT212"/>
  <c r="FA212" s="1"/>
  <c r="BX212"/>
  <c r="FE212" s="1"/>
  <c r="BG213"/>
  <c r="BK213"/>
  <c r="BO213"/>
  <c r="BU213"/>
  <c r="FB213" s="1"/>
  <c r="BY213"/>
  <c r="FF213" s="1"/>
  <c r="BH214"/>
  <c r="BR214"/>
  <c r="EY214" s="1"/>
  <c r="BV214"/>
  <c r="FC214" s="1"/>
  <c r="BZ214"/>
  <c r="FG214" s="1"/>
  <c r="BI215"/>
  <c r="BM215"/>
  <c r="BS215"/>
  <c r="EZ215" s="1"/>
  <c r="BJ216"/>
  <c r="BN216"/>
  <c r="BT216"/>
  <c r="FA216" s="1"/>
  <c r="BX216"/>
  <c r="FE216" s="1"/>
  <c r="BG217"/>
  <c r="BK217"/>
  <c r="BO217"/>
  <c r="BU217"/>
  <c r="FB217" s="1"/>
  <c r="BY217"/>
  <c r="FF217" s="1"/>
  <c r="BH218"/>
  <c r="BR218"/>
  <c r="EY218" s="1"/>
  <c r="BV218"/>
  <c r="FC218" s="1"/>
  <c r="BZ218"/>
  <c r="FG218" s="1"/>
  <c r="BI219"/>
  <c r="BM219"/>
  <c r="BS219"/>
  <c r="EZ219" s="1"/>
  <c r="BJ220"/>
  <c r="BN220"/>
  <c r="BT220"/>
  <c r="FA220" s="1"/>
  <c r="BX220"/>
  <c r="FE220" s="1"/>
  <c r="BG221"/>
  <c r="BK221"/>
  <c r="BO221"/>
  <c r="BU221"/>
  <c r="FB221" s="1"/>
  <c r="BY221"/>
  <c r="FF221" s="1"/>
  <c r="BH222"/>
  <c r="BR222"/>
  <c r="EY222" s="1"/>
  <c r="BV222"/>
  <c r="FC222" s="1"/>
  <c r="BZ222"/>
  <c r="FG222" s="1"/>
  <c r="BI223"/>
  <c r="BM223"/>
  <c r="BS223"/>
  <c r="EZ223" s="1"/>
  <c r="BJ224"/>
  <c r="BN224"/>
  <c r="BT224"/>
  <c r="FA224" s="1"/>
  <c r="BX224"/>
  <c r="FE224" s="1"/>
  <c r="BG225"/>
  <c r="BK225"/>
  <c r="BO225"/>
  <c r="BU225"/>
  <c r="FB225" s="1"/>
  <c r="BY225"/>
  <c r="FF225" s="1"/>
  <c r="BH226"/>
  <c r="BR226"/>
  <c r="EY226" s="1"/>
  <c r="BV226"/>
  <c r="FC226" s="1"/>
  <c r="BZ226"/>
  <c r="FG226" s="1"/>
  <c r="BI227"/>
  <c r="BM227"/>
  <c r="BS227"/>
  <c r="EZ227" s="1"/>
  <c r="BJ228"/>
  <c r="BN228"/>
  <c r="BT228"/>
  <c r="FA228" s="1"/>
  <c r="BX228"/>
  <c r="FE228" s="1"/>
  <c r="BG229"/>
  <c r="BK229"/>
  <c r="BO229"/>
  <c r="BU229"/>
  <c r="FB229" s="1"/>
  <c r="BY229"/>
  <c r="FF229" s="1"/>
  <c r="BH230"/>
  <c r="BR230"/>
  <c r="EY230" s="1"/>
  <c r="BV230"/>
  <c r="FC230" s="1"/>
  <c r="BZ230"/>
  <c r="FG230" s="1"/>
  <c r="BI231"/>
  <c r="BM231"/>
  <c r="BS231"/>
  <c r="EZ231" s="1"/>
  <c r="BJ232"/>
  <c r="BN232"/>
  <c r="BT232"/>
  <c r="FA232" s="1"/>
  <c r="BX232"/>
  <c r="FE232" s="1"/>
  <c r="BG233"/>
  <c r="BK233"/>
  <c r="BO233"/>
  <c r="BU233"/>
  <c r="FB233" s="1"/>
  <c r="BY233"/>
  <c r="FF233" s="1"/>
  <c r="BH234"/>
  <c r="BR234"/>
  <c r="EY234" s="1"/>
  <c r="BV234"/>
  <c r="FC234" s="1"/>
  <c r="BZ234"/>
  <c r="FG234" s="1"/>
  <c r="BI235"/>
  <c r="BM235"/>
  <c r="BS235"/>
  <c r="EZ235" s="1"/>
  <c r="BJ236"/>
  <c r="BN236"/>
  <c r="BT236"/>
  <c r="FA236" s="1"/>
  <c r="BX236"/>
  <c r="FE236" s="1"/>
  <c r="BG237"/>
  <c r="BK237"/>
  <c r="BO237"/>
  <c r="BU237"/>
  <c r="FB237" s="1"/>
  <c r="BY237"/>
  <c r="FF237" s="1"/>
  <c r="BH238"/>
  <c r="BR238"/>
  <c r="EY238" s="1"/>
  <c r="BV238"/>
  <c r="FC238" s="1"/>
  <c r="BZ238"/>
  <c r="FG238" s="1"/>
  <c r="BI239"/>
  <c r="BM239"/>
  <c r="BS239"/>
  <c r="EZ239" s="1"/>
  <c r="BJ240"/>
  <c r="BN240"/>
  <c r="BT240"/>
  <c r="FA240" s="1"/>
  <c r="BX240"/>
  <c r="FE240" s="1"/>
  <c r="BG241"/>
  <c r="BK241"/>
  <c r="BO241"/>
  <c r="BU241"/>
  <c r="FB241" s="1"/>
  <c r="BY241"/>
  <c r="FF241" s="1"/>
  <c r="BH242"/>
  <c r="BR242"/>
  <c r="EY242" s="1"/>
  <c r="BV242"/>
  <c r="FC242" s="1"/>
  <c r="BZ242"/>
  <c r="FG242" s="1"/>
  <c r="BI243"/>
  <c r="BM243"/>
  <c r="BS243"/>
  <c r="EZ243" s="1"/>
  <c r="BW244"/>
  <c r="FD244" s="1"/>
  <c r="BH245"/>
  <c r="DP245" s="1"/>
  <c r="BR245"/>
  <c r="BW246"/>
  <c r="BL247"/>
  <c r="DH247" s="1"/>
  <c r="BW248"/>
  <c r="FD248" s="1"/>
  <c r="BH249"/>
  <c r="DP249" s="1"/>
  <c r="BL250"/>
  <c r="BL253"/>
  <c r="DT253" s="1"/>
  <c r="BW255"/>
  <c r="FD255" s="1"/>
  <c r="BL257"/>
  <c r="DT257" s="1"/>
  <c r="BL258"/>
  <c r="BW261"/>
  <c r="FP261" s="1"/>
  <c r="BL262"/>
  <c r="BW265"/>
  <c r="FP265" s="1"/>
  <c r="BW266"/>
  <c r="BL268"/>
  <c r="DT268" s="1"/>
  <c r="BL271"/>
  <c r="DH271" s="1"/>
  <c r="BW272"/>
  <c r="FD272" s="1"/>
  <c r="BW275"/>
  <c r="FD275" s="1"/>
  <c r="BL276"/>
  <c r="DT276" s="1"/>
  <c r="BL279"/>
  <c r="DH279" s="1"/>
  <c r="BZ281"/>
  <c r="BL286"/>
  <c r="BL287"/>
  <c r="DH287" s="1"/>
  <c r="BO288"/>
  <c r="DW288" s="1"/>
  <c r="BL289"/>
  <c r="DT289" s="1"/>
  <c r="BM244"/>
  <c r="DI244" s="1"/>
  <c r="BI244"/>
  <c r="DE244" s="1"/>
  <c r="BN244"/>
  <c r="BJ244"/>
  <c r="BM248"/>
  <c r="DI248" s="1"/>
  <c r="BI248"/>
  <c r="DE248" s="1"/>
  <c r="BN248"/>
  <c r="BJ248"/>
  <c r="BS200"/>
  <c r="FL200" s="1"/>
  <c r="BH203"/>
  <c r="DD203" s="1"/>
  <c r="BI204"/>
  <c r="DE204" s="1"/>
  <c r="BM204"/>
  <c r="DI204" s="1"/>
  <c r="BS204"/>
  <c r="FL204" s="1"/>
  <c r="BT205"/>
  <c r="FA205" s="1"/>
  <c r="BX205"/>
  <c r="FE205" s="1"/>
  <c r="BU206"/>
  <c r="FN206" s="1"/>
  <c r="BY206"/>
  <c r="FF206" s="1"/>
  <c r="BH207"/>
  <c r="DD207" s="1"/>
  <c r="BI208"/>
  <c r="DE208" s="1"/>
  <c r="BM208"/>
  <c r="DI208" s="1"/>
  <c r="BS208"/>
  <c r="EZ208" s="1"/>
  <c r="BJ209"/>
  <c r="DF209" s="1"/>
  <c r="BN209"/>
  <c r="DJ209" s="1"/>
  <c r="BT209"/>
  <c r="FM209" s="1"/>
  <c r="BX209"/>
  <c r="FQ209" s="1"/>
  <c r="BU210"/>
  <c r="FN210" s="1"/>
  <c r="BY210"/>
  <c r="FF210" s="1"/>
  <c r="BH211"/>
  <c r="DD211" s="1"/>
  <c r="BI212"/>
  <c r="DE212" s="1"/>
  <c r="BM212"/>
  <c r="DI212" s="1"/>
  <c r="BS212"/>
  <c r="EZ212" s="1"/>
  <c r="BJ213"/>
  <c r="DF213" s="1"/>
  <c r="BN213"/>
  <c r="DJ213" s="1"/>
  <c r="BT213"/>
  <c r="FM213" s="1"/>
  <c r="BX213"/>
  <c r="FQ213" s="1"/>
  <c r="BU214"/>
  <c r="FN214" s="1"/>
  <c r="BY214"/>
  <c r="FF214" s="1"/>
  <c r="BH215"/>
  <c r="DD215" s="1"/>
  <c r="BI216"/>
  <c r="DE216" s="1"/>
  <c r="BM216"/>
  <c r="DI216" s="1"/>
  <c r="BS216"/>
  <c r="EZ216" s="1"/>
  <c r="BJ217"/>
  <c r="DF217" s="1"/>
  <c r="BN217"/>
  <c r="DJ217" s="1"/>
  <c r="BT217"/>
  <c r="FA217" s="1"/>
  <c r="BX217"/>
  <c r="FE217" s="1"/>
  <c r="BU218"/>
  <c r="FN218" s="1"/>
  <c r="BY218"/>
  <c r="FF218" s="1"/>
  <c r="BH219"/>
  <c r="DD219" s="1"/>
  <c r="BI220"/>
  <c r="DE220" s="1"/>
  <c r="BM220"/>
  <c r="DI220" s="1"/>
  <c r="BS220"/>
  <c r="EZ220" s="1"/>
  <c r="BJ221"/>
  <c r="DF221" s="1"/>
  <c r="BN221"/>
  <c r="DJ221" s="1"/>
  <c r="BT221"/>
  <c r="FA221" s="1"/>
  <c r="BX221"/>
  <c r="FE221" s="1"/>
  <c r="BU222"/>
  <c r="FN222" s="1"/>
  <c r="BY222"/>
  <c r="FF222" s="1"/>
  <c r="BH223"/>
  <c r="DD223" s="1"/>
  <c r="BI224"/>
  <c r="DE224" s="1"/>
  <c r="BM224"/>
  <c r="DI224" s="1"/>
  <c r="BS224"/>
  <c r="EZ224" s="1"/>
  <c r="BJ225"/>
  <c r="DF225" s="1"/>
  <c r="BN225"/>
  <c r="DJ225" s="1"/>
  <c r="BT225"/>
  <c r="FM225" s="1"/>
  <c r="BX225"/>
  <c r="FQ225" s="1"/>
  <c r="BU226"/>
  <c r="FN226" s="1"/>
  <c r="BY226"/>
  <c r="FF226" s="1"/>
  <c r="BH227"/>
  <c r="DD227" s="1"/>
  <c r="BI228"/>
  <c r="DE228" s="1"/>
  <c r="BM228"/>
  <c r="DI228" s="1"/>
  <c r="BS228"/>
  <c r="EZ228" s="1"/>
  <c r="BJ229"/>
  <c r="DF229" s="1"/>
  <c r="BN229"/>
  <c r="DJ229" s="1"/>
  <c r="BT229"/>
  <c r="FM229" s="1"/>
  <c r="BX229"/>
  <c r="FQ229" s="1"/>
  <c r="BU230"/>
  <c r="FN230" s="1"/>
  <c r="BY230"/>
  <c r="FF230" s="1"/>
  <c r="BH231"/>
  <c r="DD231" s="1"/>
  <c r="BI232"/>
  <c r="DE232" s="1"/>
  <c r="BM232"/>
  <c r="DI232" s="1"/>
  <c r="BS232"/>
  <c r="EZ232" s="1"/>
  <c r="BJ233"/>
  <c r="DF233" s="1"/>
  <c r="BN233"/>
  <c r="DJ233" s="1"/>
  <c r="BT233"/>
  <c r="FA233" s="1"/>
  <c r="BX233"/>
  <c r="FE233" s="1"/>
  <c r="BU234"/>
  <c r="FN234" s="1"/>
  <c r="BY234"/>
  <c r="FF234" s="1"/>
  <c r="BH235"/>
  <c r="DD235" s="1"/>
  <c r="BI236"/>
  <c r="DE236" s="1"/>
  <c r="BM236"/>
  <c r="DI236" s="1"/>
  <c r="BS236"/>
  <c r="FL236" s="1"/>
  <c r="BJ237"/>
  <c r="DF237" s="1"/>
  <c r="BN237"/>
  <c r="DJ237" s="1"/>
  <c r="BT237"/>
  <c r="FA237" s="1"/>
  <c r="BX237"/>
  <c r="FE237" s="1"/>
  <c r="BU238"/>
  <c r="FN238" s="1"/>
  <c r="BY238"/>
  <c r="FR238" s="1"/>
  <c r="BH239"/>
  <c r="DD239" s="1"/>
  <c r="BI240"/>
  <c r="DE240" s="1"/>
  <c r="BM240"/>
  <c r="DI240" s="1"/>
  <c r="BS240"/>
  <c r="EZ240" s="1"/>
  <c r="BJ241"/>
  <c r="DF241" s="1"/>
  <c r="BN241"/>
  <c r="DJ241" s="1"/>
  <c r="BT241"/>
  <c r="FA241" s="1"/>
  <c r="BX241"/>
  <c r="FE241" s="1"/>
  <c r="BU242"/>
  <c r="FN242" s="1"/>
  <c r="BY242"/>
  <c r="FF242" s="1"/>
  <c r="BH243"/>
  <c r="DD243" s="1"/>
  <c r="BH244"/>
  <c r="DP244" s="1"/>
  <c r="BM245"/>
  <c r="DI245" s="1"/>
  <c r="BL246"/>
  <c r="BH248"/>
  <c r="DP248" s="1"/>
  <c r="BM249"/>
  <c r="DU249" s="1"/>
  <c r="BW252"/>
  <c r="FP252" s="1"/>
  <c r="BL255"/>
  <c r="DH255" s="1"/>
  <c r="BW256"/>
  <c r="FP256" s="1"/>
  <c r="BW259"/>
  <c r="FD259" s="1"/>
  <c r="BL261"/>
  <c r="DT261" s="1"/>
  <c r="BW263"/>
  <c r="FD263" s="1"/>
  <c r="BL265"/>
  <c r="DT265" s="1"/>
  <c r="BL266"/>
  <c r="BW269"/>
  <c r="FP269" s="1"/>
  <c r="BW270"/>
  <c r="BL272"/>
  <c r="DH272" s="1"/>
  <c r="BL275"/>
  <c r="DH275" s="1"/>
  <c r="BW277"/>
  <c r="FP277" s="1"/>
  <c r="BW278"/>
  <c r="BL281"/>
  <c r="DT281" s="1"/>
  <c r="BW284"/>
  <c r="FD284" s="1"/>
  <c r="BZ285"/>
  <c r="BX245"/>
  <c r="FQ245" s="1"/>
  <c r="BT245"/>
  <c r="BY245"/>
  <c r="FF245" s="1"/>
  <c r="BU245"/>
  <c r="FB245" s="1"/>
  <c r="BW249"/>
  <c r="FP249" s="1"/>
  <c r="BS249"/>
  <c r="FL249" s="1"/>
  <c r="BX249"/>
  <c r="FQ249" s="1"/>
  <c r="BT249"/>
  <c r="FM249" s="1"/>
  <c r="BY249"/>
  <c r="FF249" s="1"/>
  <c r="BU249"/>
  <c r="BH204"/>
  <c r="DP204" s="1"/>
  <c r="BS205"/>
  <c r="FL205" s="1"/>
  <c r="BT206"/>
  <c r="FM206" s="1"/>
  <c r="BX206"/>
  <c r="FQ206" s="1"/>
  <c r="BH208"/>
  <c r="DP208" s="1"/>
  <c r="BI209"/>
  <c r="DE209" s="1"/>
  <c r="BM209"/>
  <c r="DI209" s="1"/>
  <c r="BS209"/>
  <c r="FL209" s="1"/>
  <c r="BT210"/>
  <c r="FM210" s="1"/>
  <c r="BX210"/>
  <c r="FQ210" s="1"/>
  <c r="BH212"/>
  <c r="DP212" s="1"/>
  <c r="BI213"/>
  <c r="DQ213" s="1"/>
  <c r="BM213"/>
  <c r="DU213" s="1"/>
  <c r="BS213"/>
  <c r="FL213" s="1"/>
  <c r="BT214"/>
  <c r="FM214" s="1"/>
  <c r="BX214"/>
  <c r="FQ214" s="1"/>
  <c r="BH216"/>
  <c r="DP216" s="1"/>
  <c r="BI217"/>
  <c r="DQ217" s="1"/>
  <c r="BM217"/>
  <c r="DU217" s="1"/>
  <c r="BS217"/>
  <c r="FL217" s="1"/>
  <c r="BT218"/>
  <c r="FM218" s="1"/>
  <c r="BX218"/>
  <c r="FQ218" s="1"/>
  <c r="BH220"/>
  <c r="DP220" s="1"/>
  <c r="BI221"/>
  <c r="DE221" s="1"/>
  <c r="BM221"/>
  <c r="DI221" s="1"/>
  <c r="BS221"/>
  <c r="FL221" s="1"/>
  <c r="BT222"/>
  <c r="FM222" s="1"/>
  <c r="BX222"/>
  <c r="FQ222" s="1"/>
  <c r="BH224"/>
  <c r="DP224" s="1"/>
  <c r="BI225"/>
  <c r="DE225" s="1"/>
  <c r="BM225"/>
  <c r="DI225" s="1"/>
  <c r="BS225"/>
  <c r="FL225" s="1"/>
  <c r="BT226"/>
  <c r="FM226" s="1"/>
  <c r="BX226"/>
  <c r="FQ226" s="1"/>
  <c r="BH228"/>
  <c r="DP228" s="1"/>
  <c r="BI229"/>
  <c r="DQ229" s="1"/>
  <c r="BM229"/>
  <c r="DU229" s="1"/>
  <c r="BS229"/>
  <c r="FL229" s="1"/>
  <c r="BT230"/>
  <c r="FM230" s="1"/>
  <c r="BX230"/>
  <c r="FQ230" s="1"/>
  <c r="BH232"/>
  <c r="DP232" s="1"/>
  <c r="BI233"/>
  <c r="DQ233" s="1"/>
  <c r="BM233"/>
  <c r="DU233" s="1"/>
  <c r="BS233"/>
  <c r="FL233" s="1"/>
  <c r="BT234"/>
  <c r="FM234" s="1"/>
  <c r="BX234"/>
  <c r="FQ234" s="1"/>
  <c r="BH236"/>
  <c r="DD236" s="1"/>
  <c r="BI237"/>
  <c r="DQ237" s="1"/>
  <c r="BM237"/>
  <c r="DU237" s="1"/>
  <c r="BS237"/>
  <c r="FL237" s="1"/>
  <c r="BT238"/>
  <c r="FM238" s="1"/>
  <c r="BX238"/>
  <c r="FQ238" s="1"/>
  <c r="BH240"/>
  <c r="DP240" s="1"/>
  <c r="BI241"/>
  <c r="DQ241" s="1"/>
  <c r="BM241"/>
  <c r="DU241" s="1"/>
  <c r="BS241"/>
  <c r="FL241" s="1"/>
  <c r="BT242"/>
  <c r="FM242" s="1"/>
  <c r="BX242"/>
  <c r="FQ242" s="1"/>
  <c r="BG244"/>
  <c r="DO244" s="1"/>
  <c r="BO244"/>
  <c r="DW244" s="1"/>
  <c r="BV245"/>
  <c r="BG248"/>
  <c r="DO248" s="1"/>
  <c r="BO248"/>
  <c r="DW248" s="1"/>
  <c r="BZ249"/>
  <c r="BW251"/>
  <c r="FD251" s="1"/>
  <c r="BL252"/>
  <c r="DT252" s="1"/>
  <c r="BW254"/>
  <c r="BL256"/>
  <c r="DH256" s="1"/>
  <c r="BL259"/>
  <c r="DH259" s="1"/>
  <c r="BW260"/>
  <c r="FP260" s="1"/>
  <c r="BL263"/>
  <c r="DH263" s="1"/>
  <c r="BW264"/>
  <c r="FP264" s="1"/>
  <c r="BW267"/>
  <c r="FD267" s="1"/>
  <c r="BL269"/>
  <c r="DT269" s="1"/>
  <c r="BL270"/>
  <c r="BW273"/>
  <c r="FP273" s="1"/>
  <c r="BW274"/>
  <c r="BL277"/>
  <c r="DT277" s="1"/>
  <c r="BL278"/>
  <c r="BW280"/>
  <c r="FP280" s="1"/>
  <c r="BW282"/>
  <c r="BW283"/>
  <c r="FD283" s="1"/>
  <c r="BO284"/>
  <c r="DW284" s="1"/>
  <c r="BL285"/>
  <c r="DT285" s="1"/>
  <c r="BW290"/>
  <c r="FD290" s="1"/>
  <c r="BO292"/>
  <c r="DW292" s="1"/>
  <c r="BX293"/>
  <c r="FQ293" s="1"/>
  <c r="BN245"/>
  <c r="DJ245" s="1"/>
  <c r="BJ245"/>
  <c r="DF245" s="1"/>
  <c r="BO245"/>
  <c r="BK245"/>
  <c r="BG245"/>
  <c r="BN249"/>
  <c r="DJ249" s="1"/>
  <c r="BJ249"/>
  <c r="DF249" s="1"/>
  <c r="BO249"/>
  <c r="BK249"/>
  <c r="BG249"/>
  <c r="BX250"/>
  <c r="FQ250" s="1"/>
  <c r="BT250"/>
  <c r="FM250" s="1"/>
  <c r="BY250"/>
  <c r="FR250" s="1"/>
  <c r="BU250"/>
  <c r="FN250" s="1"/>
  <c r="BZ250"/>
  <c r="FG250" s="1"/>
  <c r="BV250"/>
  <c r="FC250" s="1"/>
  <c r="BR250"/>
  <c r="EY250" s="1"/>
  <c r="BS206"/>
  <c r="BH209"/>
  <c r="DP209" s="1"/>
  <c r="BS210"/>
  <c r="BH213"/>
  <c r="DP213" s="1"/>
  <c r="BS214"/>
  <c r="BH217"/>
  <c r="DP217" s="1"/>
  <c r="BS218"/>
  <c r="BH221"/>
  <c r="DP221" s="1"/>
  <c r="BS222"/>
  <c r="BH225"/>
  <c r="DP225" s="1"/>
  <c r="BS226"/>
  <c r="BH229"/>
  <c r="DP229" s="1"/>
  <c r="BS230"/>
  <c r="BH233"/>
  <c r="DP233" s="1"/>
  <c r="BS234"/>
  <c r="BH237"/>
  <c r="DP237" s="1"/>
  <c r="BS238"/>
  <c r="BH241"/>
  <c r="DP241" s="1"/>
  <c r="BS242"/>
  <c r="BI245"/>
  <c r="DE245" s="1"/>
  <c r="BW247"/>
  <c r="FD247" s="1"/>
  <c r="BI249"/>
  <c r="DQ249" s="1"/>
  <c r="BS250"/>
  <c r="BL251"/>
  <c r="DH251" s="1"/>
  <c r="BW253"/>
  <c r="FP253" s="1"/>
  <c r="BL254"/>
  <c r="BW257"/>
  <c r="FP257" s="1"/>
  <c r="BW258"/>
  <c r="BL260"/>
  <c r="DT260" s="1"/>
  <c r="BW262"/>
  <c r="BL264"/>
  <c r="DT264" s="1"/>
  <c r="BL267"/>
  <c r="DH267" s="1"/>
  <c r="BW268"/>
  <c r="FD268" s="1"/>
  <c r="BW271"/>
  <c r="FD271" s="1"/>
  <c r="BL273"/>
  <c r="DT273" s="1"/>
  <c r="BL274"/>
  <c r="BW276"/>
  <c r="FD276" s="1"/>
  <c r="BW279"/>
  <c r="FD279" s="1"/>
  <c r="BO280"/>
  <c r="DW280" s="1"/>
  <c r="BL282"/>
  <c r="BL283"/>
  <c r="DH283" s="1"/>
  <c r="BW286"/>
  <c r="BW287"/>
  <c r="FD287" s="1"/>
  <c r="BW288"/>
  <c r="FP288" s="1"/>
  <c r="BZ289"/>
  <c r="BL290"/>
  <c r="BK291"/>
  <c r="DS291" s="1"/>
  <c r="BM293"/>
  <c r="DU293" s="1"/>
  <c r="BX292"/>
  <c r="BT292"/>
  <c r="FA292" s="1"/>
  <c r="BM296"/>
  <c r="DU296" s="1"/>
  <c r="BI296"/>
  <c r="DE296" s="1"/>
  <c r="BN296"/>
  <c r="DJ296" s="1"/>
  <c r="BJ296"/>
  <c r="DF296" s="1"/>
  <c r="BO296"/>
  <c r="BK296"/>
  <c r="BG296"/>
  <c r="BT244"/>
  <c r="FA244" s="1"/>
  <c r="BX244"/>
  <c r="FE244" s="1"/>
  <c r="BH246"/>
  <c r="BI247"/>
  <c r="BM247"/>
  <c r="BS247"/>
  <c r="EZ247" s="1"/>
  <c r="BT248"/>
  <c r="FA248" s="1"/>
  <c r="BX248"/>
  <c r="FE248" s="1"/>
  <c r="BH250"/>
  <c r="BI251"/>
  <c r="BM251"/>
  <c r="BS251"/>
  <c r="EZ251" s="1"/>
  <c r="BJ252"/>
  <c r="BN252"/>
  <c r="BT252"/>
  <c r="FA252" s="1"/>
  <c r="BX252"/>
  <c r="FE252" s="1"/>
  <c r="BG253"/>
  <c r="BK253"/>
  <c r="BO253"/>
  <c r="BU253"/>
  <c r="FB253" s="1"/>
  <c r="BY253"/>
  <c r="FF253" s="1"/>
  <c r="BH254"/>
  <c r="BR254"/>
  <c r="EY254" s="1"/>
  <c r="BV254"/>
  <c r="FC254" s="1"/>
  <c r="BZ254"/>
  <c r="FG254" s="1"/>
  <c r="BI255"/>
  <c r="BM255"/>
  <c r="BS255"/>
  <c r="EZ255" s="1"/>
  <c r="BJ256"/>
  <c r="BN256"/>
  <c r="BT256"/>
  <c r="FA256" s="1"/>
  <c r="BX256"/>
  <c r="FE256" s="1"/>
  <c r="BG257"/>
  <c r="BK257"/>
  <c r="BO257"/>
  <c r="BU257"/>
  <c r="FB257" s="1"/>
  <c r="BY257"/>
  <c r="FF257" s="1"/>
  <c r="BH258"/>
  <c r="BR258"/>
  <c r="EY258" s="1"/>
  <c r="BV258"/>
  <c r="FC258" s="1"/>
  <c r="BZ258"/>
  <c r="FG258" s="1"/>
  <c r="BI259"/>
  <c r="BM259"/>
  <c r="BS259"/>
  <c r="EZ259" s="1"/>
  <c r="BJ260"/>
  <c r="BN260"/>
  <c r="BT260"/>
  <c r="FA260" s="1"/>
  <c r="BX260"/>
  <c r="FE260" s="1"/>
  <c r="BG261"/>
  <c r="BK261"/>
  <c r="BO261"/>
  <c r="BU261"/>
  <c r="FB261" s="1"/>
  <c r="BY261"/>
  <c r="FF261" s="1"/>
  <c r="BH262"/>
  <c r="BR262"/>
  <c r="EY262" s="1"/>
  <c r="BV262"/>
  <c r="FC262" s="1"/>
  <c r="BZ262"/>
  <c r="FG262" s="1"/>
  <c r="BI263"/>
  <c r="BM263"/>
  <c r="BS263"/>
  <c r="EZ263" s="1"/>
  <c r="BJ264"/>
  <c r="BN264"/>
  <c r="BT264"/>
  <c r="FA264" s="1"/>
  <c r="BX264"/>
  <c r="FE264" s="1"/>
  <c r="BG265"/>
  <c r="BK265"/>
  <c r="BO265"/>
  <c r="BU265"/>
  <c r="FB265" s="1"/>
  <c r="BY265"/>
  <c r="FF265" s="1"/>
  <c r="BH266"/>
  <c r="BR266"/>
  <c r="EY266" s="1"/>
  <c r="BV266"/>
  <c r="FC266" s="1"/>
  <c r="BZ266"/>
  <c r="FG266" s="1"/>
  <c r="BI267"/>
  <c r="BM267"/>
  <c r="BS267"/>
  <c r="EZ267" s="1"/>
  <c r="BJ268"/>
  <c r="BN268"/>
  <c r="BT268"/>
  <c r="FA268" s="1"/>
  <c r="BX268"/>
  <c r="FE268" s="1"/>
  <c r="BG269"/>
  <c r="BK269"/>
  <c r="BO269"/>
  <c r="BU269"/>
  <c r="FB269" s="1"/>
  <c r="BY269"/>
  <c r="FF269" s="1"/>
  <c r="BH270"/>
  <c r="BR270"/>
  <c r="EY270" s="1"/>
  <c r="BV270"/>
  <c r="FC270" s="1"/>
  <c r="BZ270"/>
  <c r="FG270" s="1"/>
  <c r="BI271"/>
  <c r="BM271"/>
  <c r="BS271"/>
  <c r="EZ271" s="1"/>
  <c r="BJ272"/>
  <c r="BN272"/>
  <c r="BT272"/>
  <c r="FA272" s="1"/>
  <c r="BX272"/>
  <c r="FE272" s="1"/>
  <c r="BG273"/>
  <c r="BK273"/>
  <c r="BO273"/>
  <c r="BU273"/>
  <c r="FB273" s="1"/>
  <c r="BY273"/>
  <c r="FF273" s="1"/>
  <c r="BH274"/>
  <c r="BR274"/>
  <c r="EY274" s="1"/>
  <c r="BV274"/>
  <c r="FC274" s="1"/>
  <c r="BZ274"/>
  <c r="FG274" s="1"/>
  <c r="BI275"/>
  <c r="BM275"/>
  <c r="BS275"/>
  <c r="EZ275" s="1"/>
  <c r="BJ276"/>
  <c r="BN276"/>
  <c r="BT276"/>
  <c r="FA276" s="1"/>
  <c r="BX276"/>
  <c r="FE276" s="1"/>
  <c r="BG277"/>
  <c r="BK277"/>
  <c r="BO277"/>
  <c r="BU277"/>
  <c r="FB277" s="1"/>
  <c r="BY277"/>
  <c r="FF277" s="1"/>
  <c r="BH278"/>
  <c r="BR278"/>
  <c r="EY278" s="1"/>
  <c r="BV278"/>
  <c r="FC278" s="1"/>
  <c r="BZ278"/>
  <c r="FG278" s="1"/>
  <c r="BI279"/>
  <c r="BM279"/>
  <c r="BS279"/>
  <c r="EZ279" s="1"/>
  <c r="BJ280"/>
  <c r="BN280"/>
  <c r="BT280"/>
  <c r="FA280" s="1"/>
  <c r="BX280"/>
  <c r="FE280" s="1"/>
  <c r="BG281"/>
  <c r="BK281"/>
  <c r="BO281"/>
  <c r="BU281"/>
  <c r="FB281" s="1"/>
  <c r="BY281"/>
  <c r="FF281" s="1"/>
  <c r="BH282"/>
  <c r="BR282"/>
  <c r="EY282" s="1"/>
  <c r="BV282"/>
  <c r="FC282" s="1"/>
  <c r="BZ282"/>
  <c r="FG282" s="1"/>
  <c r="BI283"/>
  <c r="BM283"/>
  <c r="BS283"/>
  <c r="EZ283" s="1"/>
  <c r="BJ284"/>
  <c r="BN284"/>
  <c r="BT284"/>
  <c r="FA284" s="1"/>
  <c r="BX284"/>
  <c r="FE284" s="1"/>
  <c r="BG285"/>
  <c r="BK285"/>
  <c r="BO285"/>
  <c r="BU285"/>
  <c r="FB285" s="1"/>
  <c r="BY285"/>
  <c r="FF285" s="1"/>
  <c r="BH286"/>
  <c r="BR286"/>
  <c r="EY286" s="1"/>
  <c r="BV286"/>
  <c r="FC286" s="1"/>
  <c r="BZ286"/>
  <c r="FG286" s="1"/>
  <c r="BI287"/>
  <c r="BM287"/>
  <c r="BS287"/>
  <c r="EZ287" s="1"/>
  <c r="BJ288"/>
  <c r="BN288"/>
  <c r="BT288"/>
  <c r="FA288" s="1"/>
  <c r="BX288"/>
  <c r="FE288" s="1"/>
  <c r="BG289"/>
  <c r="BK289"/>
  <c r="BO289"/>
  <c r="BU289"/>
  <c r="FB289" s="1"/>
  <c r="BY289"/>
  <c r="FF289" s="1"/>
  <c r="BH290"/>
  <c r="BR290"/>
  <c r="EY290" s="1"/>
  <c r="BV290"/>
  <c r="FC290" s="1"/>
  <c r="BZ290"/>
  <c r="FG290" s="1"/>
  <c r="BG291"/>
  <c r="DO291" s="1"/>
  <c r="BL291"/>
  <c r="DH291" s="1"/>
  <c r="BI292"/>
  <c r="DE292" s="1"/>
  <c r="BV292"/>
  <c r="BN293"/>
  <c r="BL296"/>
  <c r="DT296" s="1"/>
  <c r="BW300"/>
  <c r="FP300" s="1"/>
  <c r="BW301"/>
  <c r="BZ302"/>
  <c r="FS302" s="1"/>
  <c r="BW303"/>
  <c r="FP303" s="1"/>
  <c r="BW308"/>
  <c r="FP308" s="1"/>
  <c r="BW309"/>
  <c r="BZ310"/>
  <c r="FS310" s="1"/>
  <c r="BW311"/>
  <c r="FP311" s="1"/>
  <c r="BW315"/>
  <c r="BN292"/>
  <c r="BJ292"/>
  <c r="BY293"/>
  <c r="FF293" s="1"/>
  <c r="BU293"/>
  <c r="FB293" s="1"/>
  <c r="BZ293"/>
  <c r="FG293" s="1"/>
  <c r="BV293"/>
  <c r="FC293" s="1"/>
  <c r="BR293"/>
  <c r="EY293" s="1"/>
  <c r="BS244"/>
  <c r="EZ244" s="1"/>
  <c r="BH247"/>
  <c r="DD247" s="1"/>
  <c r="BS248"/>
  <c r="EZ248" s="1"/>
  <c r="BH251"/>
  <c r="DD251" s="1"/>
  <c r="BI252"/>
  <c r="DE252" s="1"/>
  <c r="BM252"/>
  <c r="DI252" s="1"/>
  <c r="BS252"/>
  <c r="FL252" s="1"/>
  <c r="BJ253"/>
  <c r="DF253" s="1"/>
  <c r="BN253"/>
  <c r="DJ253" s="1"/>
  <c r="BT253"/>
  <c r="FM253" s="1"/>
  <c r="BX253"/>
  <c r="FQ253" s="1"/>
  <c r="BU254"/>
  <c r="FB254" s="1"/>
  <c r="BY254"/>
  <c r="FF254" s="1"/>
  <c r="BH255"/>
  <c r="DD255" s="1"/>
  <c r="BI256"/>
  <c r="DE256" s="1"/>
  <c r="BM256"/>
  <c r="DI256" s="1"/>
  <c r="BS256"/>
  <c r="FL256" s="1"/>
  <c r="BJ257"/>
  <c r="DF257" s="1"/>
  <c r="BN257"/>
  <c r="DJ257" s="1"/>
  <c r="BT257"/>
  <c r="FM257" s="1"/>
  <c r="BX257"/>
  <c r="FQ257" s="1"/>
  <c r="BU258"/>
  <c r="FN258" s="1"/>
  <c r="BY258"/>
  <c r="FF258" s="1"/>
  <c r="BH259"/>
  <c r="DD259" s="1"/>
  <c r="BI260"/>
  <c r="DE260" s="1"/>
  <c r="BM260"/>
  <c r="DI260" s="1"/>
  <c r="BS260"/>
  <c r="EZ260" s="1"/>
  <c r="BJ261"/>
  <c r="DF261" s="1"/>
  <c r="BN261"/>
  <c r="DJ261" s="1"/>
  <c r="BT261"/>
  <c r="FA261" s="1"/>
  <c r="BX261"/>
  <c r="FE261" s="1"/>
  <c r="BU262"/>
  <c r="FB262" s="1"/>
  <c r="BY262"/>
  <c r="FF262" s="1"/>
  <c r="BH263"/>
  <c r="DD263" s="1"/>
  <c r="BI264"/>
  <c r="DE264" s="1"/>
  <c r="BM264"/>
  <c r="DI264" s="1"/>
  <c r="BS264"/>
  <c r="EZ264" s="1"/>
  <c r="BJ265"/>
  <c r="DF265" s="1"/>
  <c r="BN265"/>
  <c r="DJ265" s="1"/>
  <c r="BT265"/>
  <c r="FM265" s="1"/>
  <c r="BX265"/>
  <c r="FQ265" s="1"/>
  <c r="BU266"/>
  <c r="FB266" s="1"/>
  <c r="BY266"/>
  <c r="FR266" s="1"/>
  <c r="BH267"/>
  <c r="DD267" s="1"/>
  <c r="BI268"/>
  <c r="DE268" s="1"/>
  <c r="BM268"/>
  <c r="DI268" s="1"/>
  <c r="BS268"/>
  <c r="FL268" s="1"/>
  <c r="BJ269"/>
  <c r="DF269" s="1"/>
  <c r="BN269"/>
  <c r="DJ269" s="1"/>
  <c r="BT269"/>
  <c r="FA269" s="1"/>
  <c r="BX269"/>
  <c r="FE269" s="1"/>
  <c r="BU270"/>
  <c r="FB270" s="1"/>
  <c r="BY270"/>
  <c r="FF270" s="1"/>
  <c r="BH271"/>
  <c r="DD271" s="1"/>
  <c r="BI272"/>
  <c r="DE272" s="1"/>
  <c r="BM272"/>
  <c r="DI272" s="1"/>
  <c r="BS272"/>
  <c r="EZ272" s="1"/>
  <c r="BJ273"/>
  <c r="DF273" s="1"/>
  <c r="BN273"/>
  <c r="DJ273" s="1"/>
  <c r="BT273"/>
  <c r="FA273" s="1"/>
  <c r="BX273"/>
  <c r="FE273" s="1"/>
  <c r="BU274"/>
  <c r="FB274" s="1"/>
  <c r="BY274"/>
  <c r="FF274" s="1"/>
  <c r="BH275"/>
  <c r="DD275" s="1"/>
  <c r="BI276"/>
  <c r="DE276" s="1"/>
  <c r="BM276"/>
  <c r="DI276" s="1"/>
  <c r="BS276"/>
  <c r="EZ276" s="1"/>
  <c r="BJ277"/>
  <c r="DF277" s="1"/>
  <c r="BN277"/>
  <c r="DJ277" s="1"/>
  <c r="BT277"/>
  <c r="FM277" s="1"/>
  <c r="BX277"/>
  <c r="FQ277" s="1"/>
  <c r="BU278"/>
  <c r="FB278" s="1"/>
  <c r="BY278"/>
  <c r="FF278" s="1"/>
  <c r="BH279"/>
  <c r="DD279" s="1"/>
  <c r="BI280"/>
  <c r="DE280" s="1"/>
  <c r="BM280"/>
  <c r="DI280" s="1"/>
  <c r="BS280"/>
  <c r="EZ280" s="1"/>
  <c r="BJ281"/>
  <c r="DF281" s="1"/>
  <c r="BN281"/>
  <c r="DJ281" s="1"/>
  <c r="BT281"/>
  <c r="FA281" s="1"/>
  <c r="BX281"/>
  <c r="FE281" s="1"/>
  <c r="BU282"/>
  <c r="FB282" s="1"/>
  <c r="BY282"/>
  <c r="FR282" s="1"/>
  <c r="BH283"/>
  <c r="DD283" s="1"/>
  <c r="BI284"/>
  <c r="DE284" s="1"/>
  <c r="BM284"/>
  <c r="DI284" s="1"/>
  <c r="BS284"/>
  <c r="FL284" s="1"/>
  <c r="BJ285"/>
  <c r="DF285" s="1"/>
  <c r="BN285"/>
  <c r="DJ285" s="1"/>
  <c r="BT285"/>
  <c r="FM285" s="1"/>
  <c r="BX285"/>
  <c r="FQ285" s="1"/>
  <c r="BU286"/>
  <c r="FB286" s="1"/>
  <c r="BY286"/>
  <c r="FF286" s="1"/>
  <c r="BH287"/>
  <c r="DD287" s="1"/>
  <c r="BI288"/>
  <c r="DE288" s="1"/>
  <c r="BM288"/>
  <c r="DI288" s="1"/>
  <c r="BS288"/>
  <c r="FL288" s="1"/>
  <c r="BJ289"/>
  <c r="DF289" s="1"/>
  <c r="BN289"/>
  <c r="DJ289" s="1"/>
  <c r="BT289"/>
  <c r="FM289" s="1"/>
  <c r="BX289"/>
  <c r="FQ289" s="1"/>
  <c r="BU290"/>
  <c r="FN290" s="1"/>
  <c r="BY290"/>
  <c r="FR290" s="1"/>
  <c r="BH292"/>
  <c r="DP292" s="1"/>
  <c r="BM292"/>
  <c r="DI292" s="1"/>
  <c r="BW293"/>
  <c r="BH296"/>
  <c r="DP296" s="1"/>
  <c r="BL300"/>
  <c r="DT300" s="1"/>
  <c r="BO301"/>
  <c r="DK301" s="1"/>
  <c r="BL302"/>
  <c r="DH302" s="1"/>
  <c r="BL303"/>
  <c r="DT303" s="1"/>
  <c r="BL308"/>
  <c r="DT308" s="1"/>
  <c r="BO309"/>
  <c r="DK309" s="1"/>
  <c r="BL310"/>
  <c r="DH310" s="1"/>
  <c r="BL311"/>
  <c r="DH311" s="1"/>
  <c r="BL315"/>
  <c r="DT315" s="1"/>
  <c r="BO319"/>
  <c r="DW319" s="1"/>
  <c r="BO293"/>
  <c r="DK293" s="1"/>
  <c r="BK293"/>
  <c r="DG293" s="1"/>
  <c r="BG293"/>
  <c r="DC293" s="1"/>
  <c r="BL293"/>
  <c r="BH293"/>
  <c r="BH252"/>
  <c r="DP252" s="1"/>
  <c r="BI253"/>
  <c r="DQ253" s="1"/>
  <c r="BM253"/>
  <c r="DU253" s="1"/>
  <c r="BS253"/>
  <c r="FL253" s="1"/>
  <c r="BT254"/>
  <c r="FM254" s="1"/>
  <c r="BX254"/>
  <c r="FQ254" s="1"/>
  <c r="BH256"/>
  <c r="DD256" s="1"/>
  <c r="BI257"/>
  <c r="DE257" s="1"/>
  <c r="BM257"/>
  <c r="DI257" s="1"/>
  <c r="BS257"/>
  <c r="FL257" s="1"/>
  <c r="BT258"/>
  <c r="FM258" s="1"/>
  <c r="BX258"/>
  <c r="FQ258" s="1"/>
  <c r="BH260"/>
  <c r="DP260" s="1"/>
  <c r="BI261"/>
  <c r="DQ261" s="1"/>
  <c r="BM261"/>
  <c r="DU261" s="1"/>
  <c r="BS261"/>
  <c r="FL261" s="1"/>
  <c r="BT262"/>
  <c r="FM262" s="1"/>
  <c r="BX262"/>
  <c r="FQ262" s="1"/>
  <c r="BH264"/>
  <c r="DP264" s="1"/>
  <c r="BI265"/>
  <c r="DQ265" s="1"/>
  <c r="BM265"/>
  <c r="DU265" s="1"/>
  <c r="BS265"/>
  <c r="FL265" s="1"/>
  <c r="BT266"/>
  <c r="FM266" s="1"/>
  <c r="BX266"/>
  <c r="FQ266" s="1"/>
  <c r="BH268"/>
  <c r="DP268" s="1"/>
  <c r="BI269"/>
  <c r="DE269" s="1"/>
  <c r="BM269"/>
  <c r="DI269" s="1"/>
  <c r="BS269"/>
  <c r="FL269" s="1"/>
  <c r="BT270"/>
  <c r="FM270" s="1"/>
  <c r="BX270"/>
  <c r="FQ270" s="1"/>
  <c r="BH272"/>
  <c r="DD272" s="1"/>
  <c r="BI273"/>
  <c r="DE273" s="1"/>
  <c r="BM273"/>
  <c r="DI273" s="1"/>
  <c r="BS273"/>
  <c r="FL273" s="1"/>
  <c r="BT274"/>
  <c r="FM274" s="1"/>
  <c r="BX274"/>
  <c r="FQ274" s="1"/>
  <c r="BH276"/>
  <c r="DP276" s="1"/>
  <c r="BI277"/>
  <c r="DE277" s="1"/>
  <c r="BM277"/>
  <c r="DI277" s="1"/>
  <c r="BS277"/>
  <c r="FL277" s="1"/>
  <c r="BT278"/>
  <c r="FM278" s="1"/>
  <c r="BX278"/>
  <c r="FQ278" s="1"/>
  <c r="BH280"/>
  <c r="DP280" s="1"/>
  <c r="BL280"/>
  <c r="DT280" s="1"/>
  <c r="BI281"/>
  <c r="DE281" s="1"/>
  <c r="BM281"/>
  <c r="DI281" s="1"/>
  <c r="BS281"/>
  <c r="FL281" s="1"/>
  <c r="BW281"/>
  <c r="FP281" s="1"/>
  <c r="BT282"/>
  <c r="FM282" s="1"/>
  <c r="BX282"/>
  <c r="FQ282" s="1"/>
  <c r="BH284"/>
  <c r="DD284" s="1"/>
  <c r="BL284"/>
  <c r="DH284" s="1"/>
  <c r="BS285"/>
  <c r="FL285" s="1"/>
  <c r="BW285"/>
  <c r="FP285" s="1"/>
  <c r="BH288"/>
  <c r="DD288" s="1"/>
  <c r="BL288"/>
  <c r="DH288" s="1"/>
  <c r="BS289"/>
  <c r="FL289" s="1"/>
  <c r="BW289"/>
  <c r="FP289" s="1"/>
  <c r="BW291"/>
  <c r="FD291" s="1"/>
  <c r="BJ293"/>
  <c r="DF293" s="1"/>
  <c r="BZ294"/>
  <c r="FS294" s="1"/>
  <c r="BW295"/>
  <c r="FD295" s="1"/>
  <c r="BW297"/>
  <c r="BZ298"/>
  <c r="FS298" s="1"/>
  <c r="BW299"/>
  <c r="FD299" s="1"/>
  <c r="BW304"/>
  <c r="FP304" s="1"/>
  <c r="BW305"/>
  <c r="BZ306"/>
  <c r="FS306" s="1"/>
  <c r="BW307"/>
  <c r="FP307" s="1"/>
  <c r="BW312"/>
  <c r="FP312" s="1"/>
  <c r="BW313"/>
  <c r="BZ314"/>
  <c r="FS314" s="1"/>
  <c r="BW316"/>
  <c r="FP316" s="1"/>
  <c r="BW317"/>
  <c r="BZ318"/>
  <c r="FS318" s="1"/>
  <c r="BM291"/>
  <c r="BI291"/>
  <c r="BH253"/>
  <c r="DP253" s="1"/>
  <c r="BS254"/>
  <c r="BH257"/>
  <c r="DP257" s="1"/>
  <c r="BS258"/>
  <c r="BH261"/>
  <c r="DP261" s="1"/>
  <c r="BS262"/>
  <c r="BH265"/>
  <c r="DP265" s="1"/>
  <c r="BS266"/>
  <c r="BH269"/>
  <c r="DP269" s="1"/>
  <c r="BS270"/>
  <c r="BH273"/>
  <c r="DP273" s="1"/>
  <c r="BS274"/>
  <c r="BH277"/>
  <c r="DP277" s="1"/>
  <c r="BS278"/>
  <c r="BG280"/>
  <c r="DO280" s="1"/>
  <c r="BK280"/>
  <c r="DS280" s="1"/>
  <c r="BH281"/>
  <c r="DP281" s="1"/>
  <c r="BR281"/>
  <c r="BV281"/>
  <c r="BS282"/>
  <c r="BG284"/>
  <c r="DO284" s="1"/>
  <c r="BK284"/>
  <c r="DS284" s="1"/>
  <c r="BH285"/>
  <c r="DP285" s="1"/>
  <c r="BR285"/>
  <c r="BV285"/>
  <c r="BS286"/>
  <c r="BG288"/>
  <c r="DO288" s="1"/>
  <c r="BK288"/>
  <c r="DS288" s="1"/>
  <c r="BH289"/>
  <c r="DP289" s="1"/>
  <c r="BR289"/>
  <c r="BV289"/>
  <c r="BS290"/>
  <c r="EZ290" s="1"/>
  <c r="BH291"/>
  <c r="DD291" s="1"/>
  <c r="BN291"/>
  <c r="BI293"/>
  <c r="DQ293" s="1"/>
  <c r="BL294"/>
  <c r="DH294" s="1"/>
  <c r="BL295"/>
  <c r="DH295" s="1"/>
  <c r="BW296"/>
  <c r="FP296" s="1"/>
  <c r="BO297"/>
  <c r="DK297" s="1"/>
  <c r="BL298"/>
  <c r="DH298" s="1"/>
  <c r="BL299"/>
  <c r="DH299" s="1"/>
  <c r="BL304"/>
  <c r="DT304" s="1"/>
  <c r="BO305"/>
  <c r="DK305" s="1"/>
  <c r="BL306"/>
  <c r="DH306" s="1"/>
  <c r="BL307"/>
  <c r="DH307" s="1"/>
  <c r="BL312"/>
  <c r="DT312" s="1"/>
  <c r="BO313"/>
  <c r="DK313" s="1"/>
  <c r="BL314"/>
  <c r="DH314" s="1"/>
  <c r="BL316"/>
  <c r="DT316" s="1"/>
  <c r="BO317"/>
  <c r="DK317" s="1"/>
  <c r="BL318"/>
  <c r="DH318" s="1"/>
  <c r="BW320"/>
  <c r="FP320" s="1"/>
  <c r="BN320"/>
  <c r="BJ320"/>
  <c r="DF320" s="1"/>
  <c r="BY321"/>
  <c r="BU321"/>
  <c r="FN321" s="1"/>
  <c r="BZ321"/>
  <c r="FG321" s="1"/>
  <c r="BV321"/>
  <c r="FC321" s="1"/>
  <c r="BS294"/>
  <c r="EZ294" s="1"/>
  <c r="BW294"/>
  <c r="FD294" s="1"/>
  <c r="BJ295"/>
  <c r="BN295"/>
  <c r="BU296"/>
  <c r="FB296" s="1"/>
  <c r="BY296"/>
  <c r="FF296" s="1"/>
  <c r="BH297"/>
  <c r="BL297"/>
  <c r="BR297"/>
  <c r="EY297" s="1"/>
  <c r="BV297"/>
  <c r="FC297" s="1"/>
  <c r="BZ297"/>
  <c r="FG297" s="1"/>
  <c r="BS298"/>
  <c r="EZ298" s="1"/>
  <c r="BW298"/>
  <c r="FD298" s="1"/>
  <c r="BJ299"/>
  <c r="BN299"/>
  <c r="BG300"/>
  <c r="BK300"/>
  <c r="BO300"/>
  <c r="BU300"/>
  <c r="FB300" s="1"/>
  <c r="BY300"/>
  <c r="FF300" s="1"/>
  <c r="BH301"/>
  <c r="BL301"/>
  <c r="BR301"/>
  <c r="EY301" s="1"/>
  <c r="BV301"/>
  <c r="FC301" s="1"/>
  <c r="BZ301"/>
  <c r="FG301" s="1"/>
  <c r="BS302"/>
  <c r="EZ302" s="1"/>
  <c r="BW302"/>
  <c r="FD302" s="1"/>
  <c r="BJ303"/>
  <c r="BN303"/>
  <c r="BG304"/>
  <c r="BK304"/>
  <c r="BO304"/>
  <c r="BU304"/>
  <c r="FB304" s="1"/>
  <c r="BY304"/>
  <c r="FF304" s="1"/>
  <c r="BH305"/>
  <c r="BL305"/>
  <c r="BR305"/>
  <c r="EY305" s="1"/>
  <c r="BV305"/>
  <c r="FC305" s="1"/>
  <c r="BZ305"/>
  <c r="FG305" s="1"/>
  <c r="BS306"/>
  <c r="EZ306" s="1"/>
  <c r="BW306"/>
  <c r="FD306" s="1"/>
  <c r="BJ307"/>
  <c r="BN307"/>
  <c r="BG308"/>
  <c r="BK308"/>
  <c r="BO308"/>
  <c r="BU308"/>
  <c r="FB308" s="1"/>
  <c r="BY308"/>
  <c r="FF308" s="1"/>
  <c r="BH309"/>
  <c r="BL309"/>
  <c r="BR309"/>
  <c r="EY309" s="1"/>
  <c r="BV309"/>
  <c r="FC309" s="1"/>
  <c r="BZ309"/>
  <c r="FG309" s="1"/>
  <c r="BS310"/>
  <c r="EZ310" s="1"/>
  <c r="BW310"/>
  <c r="FD310" s="1"/>
  <c r="BJ311"/>
  <c r="BN311"/>
  <c r="BG312"/>
  <c r="BK312"/>
  <c r="BO312"/>
  <c r="BU312"/>
  <c r="FB312" s="1"/>
  <c r="BY312"/>
  <c r="FF312" s="1"/>
  <c r="BH313"/>
  <c r="BL313"/>
  <c r="BR313"/>
  <c r="EY313" s="1"/>
  <c r="BV313"/>
  <c r="FC313" s="1"/>
  <c r="BZ313"/>
  <c r="FG313" s="1"/>
  <c r="BS314"/>
  <c r="EZ314" s="1"/>
  <c r="BW314"/>
  <c r="FD314" s="1"/>
  <c r="BJ315"/>
  <c r="BN315"/>
  <c r="BG316"/>
  <c r="BK316"/>
  <c r="BO316"/>
  <c r="BU316"/>
  <c r="FB316" s="1"/>
  <c r="BY316"/>
  <c r="FF316" s="1"/>
  <c r="BH317"/>
  <c r="BL317"/>
  <c r="BR317"/>
  <c r="EY317" s="1"/>
  <c r="BV317"/>
  <c r="FC317" s="1"/>
  <c r="BZ317"/>
  <c r="FG317" s="1"/>
  <c r="BS318"/>
  <c r="EZ318" s="1"/>
  <c r="BW318"/>
  <c r="FD318" s="1"/>
  <c r="BK319"/>
  <c r="DS319" s="1"/>
  <c r="BH320"/>
  <c r="DP320" s="1"/>
  <c r="BM320"/>
  <c r="DI320" s="1"/>
  <c r="BU320"/>
  <c r="BZ320"/>
  <c r="FS320" s="1"/>
  <c r="BR321"/>
  <c r="EY321" s="1"/>
  <c r="BX321"/>
  <c r="FQ321" s="1"/>
  <c r="BW323"/>
  <c r="FP323" s="1"/>
  <c r="BL328"/>
  <c r="DT328" s="1"/>
  <c r="BO329"/>
  <c r="DK329" s="1"/>
  <c r="BL330"/>
  <c r="DH330" s="1"/>
  <c r="BL331"/>
  <c r="DT331" s="1"/>
  <c r="BL336"/>
  <c r="DT336" s="1"/>
  <c r="BO337"/>
  <c r="DK337" s="1"/>
  <c r="BL338"/>
  <c r="DH338" s="1"/>
  <c r="BL339"/>
  <c r="DT339" s="1"/>
  <c r="BW343"/>
  <c r="FP343" s="1"/>
  <c r="BX347"/>
  <c r="FQ347" s="1"/>
  <c r="BW319"/>
  <c r="FD319" s="1"/>
  <c r="BS319"/>
  <c r="EZ319" s="1"/>
  <c r="BO321"/>
  <c r="DK321" s="1"/>
  <c r="BK321"/>
  <c r="DG321" s="1"/>
  <c r="BG321"/>
  <c r="DC321" s="1"/>
  <c r="BX325"/>
  <c r="FQ325" s="1"/>
  <c r="BT325"/>
  <c r="FM325" s="1"/>
  <c r="BY325"/>
  <c r="FR325" s="1"/>
  <c r="BU325"/>
  <c r="FN325" s="1"/>
  <c r="BZ325"/>
  <c r="FG325" s="1"/>
  <c r="BV325"/>
  <c r="FC325" s="1"/>
  <c r="BR325"/>
  <c r="EY325" s="1"/>
  <c r="BS291"/>
  <c r="EZ291" s="1"/>
  <c r="BH294"/>
  <c r="DD294" s="1"/>
  <c r="BR294"/>
  <c r="EY294" s="1"/>
  <c r="BV294"/>
  <c r="FC294" s="1"/>
  <c r="BI295"/>
  <c r="DE295" s="1"/>
  <c r="BM295"/>
  <c r="DI295" s="1"/>
  <c r="BS295"/>
  <c r="EZ295" s="1"/>
  <c r="BT296"/>
  <c r="FM296" s="1"/>
  <c r="BX296"/>
  <c r="FQ296" s="1"/>
  <c r="BG297"/>
  <c r="DC297" s="1"/>
  <c r="BK297"/>
  <c r="DG297" s="1"/>
  <c r="BU297"/>
  <c r="FB297" s="1"/>
  <c r="BY297"/>
  <c r="FF297" s="1"/>
  <c r="BH298"/>
  <c r="DD298" s="1"/>
  <c r="BR298"/>
  <c r="EY298" s="1"/>
  <c r="BV298"/>
  <c r="FC298" s="1"/>
  <c r="BI299"/>
  <c r="DE299" s="1"/>
  <c r="BM299"/>
  <c r="DI299" s="1"/>
  <c r="BS299"/>
  <c r="FL299" s="1"/>
  <c r="BJ300"/>
  <c r="DF300" s="1"/>
  <c r="BN300"/>
  <c r="DJ300" s="1"/>
  <c r="BT300"/>
  <c r="FA300" s="1"/>
  <c r="BX300"/>
  <c r="FQ300" s="1"/>
  <c r="BG301"/>
  <c r="DC301" s="1"/>
  <c r="BK301"/>
  <c r="DG301" s="1"/>
  <c r="BU301"/>
  <c r="FN301" s="1"/>
  <c r="BY301"/>
  <c r="FF301" s="1"/>
  <c r="BH302"/>
  <c r="DD302" s="1"/>
  <c r="BR302"/>
  <c r="EY302" s="1"/>
  <c r="BV302"/>
  <c r="FC302" s="1"/>
  <c r="BI303"/>
  <c r="DE303" s="1"/>
  <c r="BM303"/>
  <c r="DI303" s="1"/>
  <c r="BS303"/>
  <c r="EZ303" s="1"/>
  <c r="BJ304"/>
  <c r="DF304" s="1"/>
  <c r="BN304"/>
  <c r="DJ304" s="1"/>
  <c r="BT304"/>
  <c r="FA304" s="1"/>
  <c r="BX304"/>
  <c r="FE304" s="1"/>
  <c r="BG305"/>
  <c r="DC305" s="1"/>
  <c r="BK305"/>
  <c r="DG305" s="1"/>
  <c r="BU305"/>
  <c r="FB305" s="1"/>
  <c r="BY305"/>
  <c r="FR305" s="1"/>
  <c r="BH306"/>
  <c r="DD306" s="1"/>
  <c r="BR306"/>
  <c r="EY306" s="1"/>
  <c r="BV306"/>
  <c r="FC306" s="1"/>
  <c r="BI307"/>
  <c r="DE307" s="1"/>
  <c r="BM307"/>
  <c r="DI307" s="1"/>
  <c r="BS307"/>
  <c r="EZ307" s="1"/>
  <c r="BJ308"/>
  <c r="DF308" s="1"/>
  <c r="BN308"/>
  <c r="DJ308" s="1"/>
  <c r="BT308"/>
  <c r="FM308" s="1"/>
  <c r="BX308"/>
  <c r="FE308" s="1"/>
  <c r="BG309"/>
  <c r="DC309" s="1"/>
  <c r="BK309"/>
  <c r="DG309" s="1"/>
  <c r="BU309"/>
  <c r="FN309" s="1"/>
  <c r="BY309"/>
  <c r="FR309" s="1"/>
  <c r="BH310"/>
  <c r="DD310" s="1"/>
  <c r="BR310"/>
  <c r="FK310" s="1"/>
  <c r="BV310"/>
  <c r="FO310" s="1"/>
  <c r="BI311"/>
  <c r="DE311" s="1"/>
  <c r="BM311"/>
  <c r="DI311" s="1"/>
  <c r="BS311"/>
  <c r="EZ311" s="1"/>
  <c r="BJ312"/>
  <c r="DF312" s="1"/>
  <c r="BN312"/>
  <c r="DJ312" s="1"/>
  <c r="BT312"/>
  <c r="FM312" s="1"/>
  <c r="BX312"/>
  <c r="FQ312" s="1"/>
  <c r="BG313"/>
  <c r="DC313" s="1"/>
  <c r="BK313"/>
  <c r="DG313" s="1"/>
  <c r="BU313"/>
  <c r="FB313" s="1"/>
  <c r="BY313"/>
  <c r="FF313" s="1"/>
  <c r="BH314"/>
  <c r="DD314" s="1"/>
  <c r="BR314"/>
  <c r="EY314" s="1"/>
  <c r="BV314"/>
  <c r="FC314" s="1"/>
  <c r="BI315"/>
  <c r="DE315" s="1"/>
  <c r="BM315"/>
  <c r="DI315" s="1"/>
  <c r="BS315"/>
  <c r="EZ315" s="1"/>
  <c r="BJ316"/>
  <c r="DF316" s="1"/>
  <c r="BN316"/>
  <c r="DJ316" s="1"/>
  <c r="BT316"/>
  <c r="FM316" s="1"/>
  <c r="BX316"/>
  <c r="FE316" s="1"/>
  <c r="BG317"/>
  <c r="DC317" s="1"/>
  <c r="BK317"/>
  <c r="DG317" s="1"/>
  <c r="BU317"/>
  <c r="FB317" s="1"/>
  <c r="BY317"/>
  <c r="FF317" s="1"/>
  <c r="BH318"/>
  <c r="DD318" s="1"/>
  <c r="BR318"/>
  <c r="EY318" s="1"/>
  <c r="BV318"/>
  <c r="FC318" s="1"/>
  <c r="BJ319"/>
  <c r="DR319" s="1"/>
  <c r="BV319"/>
  <c r="FO319" s="1"/>
  <c r="BG320"/>
  <c r="DO320" s="1"/>
  <c r="BL320"/>
  <c r="DT320" s="1"/>
  <c r="BS320"/>
  <c r="FL320" s="1"/>
  <c r="BY320"/>
  <c r="BI321"/>
  <c r="DQ321" s="1"/>
  <c r="BN321"/>
  <c r="DV321" s="1"/>
  <c r="BW321"/>
  <c r="BL323"/>
  <c r="DT323" s="1"/>
  <c r="BW324"/>
  <c r="FP324" s="1"/>
  <c r="BS325"/>
  <c r="BZ326"/>
  <c r="FS326" s="1"/>
  <c r="BW327"/>
  <c r="FD327" s="1"/>
  <c r="BW332"/>
  <c r="FP332" s="1"/>
  <c r="BW333"/>
  <c r="BZ334"/>
  <c r="FS334" s="1"/>
  <c r="BW335"/>
  <c r="FD335" s="1"/>
  <c r="BW340"/>
  <c r="FP340" s="1"/>
  <c r="BW341"/>
  <c r="BZ342"/>
  <c r="FS342" s="1"/>
  <c r="BL343"/>
  <c r="DT343" s="1"/>
  <c r="BW345"/>
  <c r="BM319"/>
  <c r="DI319" s="1"/>
  <c r="BI319"/>
  <c r="DE319" s="1"/>
  <c r="BM324"/>
  <c r="DU324" s="1"/>
  <c r="BI324"/>
  <c r="DE324" s="1"/>
  <c r="BN324"/>
  <c r="DJ324" s="1"/>
  <c r="BJ324"/>
  <c r="DF324" s="1"/>
  <c r="BO324"/>
  <c r="BK324"/>
  <c r="BG324"/>
  <c r="BH295"/>
  <c r="DD295" s="1"/>
  <c r="BS296"/>
  <c r="FL296" s="1"/>
  <c r="BT297"/>
  <c r="FM297" s="1"/>
  <c r="BX297"/>
  <c r="FQ297" s="1"/>
  <c r="BH299"/>
  <c r="DD299" s="1"/>
  <c r="BI300"/>
  <c r="DQ300" s="1"/>
  <c r="BM300"/>
  <c r="DI300" s="1"/>
  <c r="BS300"/>
  <c r="FL300" s="1"/>
  <c r="BT301"/>
  <c r="FM301" s="1"/>
  <c r="BX301"/>
  <c r="FQ301" s="1"/>
  <c r="BH303"/>
  <c r="DD303" s="1"/>
  <c r="BI304"/>
  <c r="DQ304" s="1"/>
  <c r="BM304"/>
  <c r="DU304" s="1"/>
  <c r="BS304"/>
  <c r="FL304" s="1"/>
  <c r="BT305"/>
  <c r="FM305" s="1"/>
  <c r="BX305"/>
  <c r="FQ305" s="1"/>
  <c r="BH307"/>
  <c r="DP307" s="1"/>
  <c r="BI308"/>
  <c r="DE308" s="1"/>
  <c r="BM308"/>
  <c r="DU308" s="1"/>
  <c r="BS308"/>
  <c r="FL308" s="1"/>
  <c r="BT309"/>
  <c r="FM309" s="1"/>
  <c r="BX309"/>
  <c r="FQ309" s="1"/>
  <c r="BH311"/>
  <c r="DD311" s="1"/>
  <c r="BI312"/>
  <c r="DE312" s="1"/>
  <c r="BM312"/>
  <c r="DI312" s="1"/>
  <c r="BS312"/>
  <c r="FL312" s="1"/>
  <c r="BT313"/>
  <c r="FM313" s="1"/>
  <c r="BX313"/>
  <c r="FQ313" s="1"/>
  <c r="BH315"/>
  <c r="DP315" s="1"/>
  <c r="BI316"/>
  <c r="DE316" s="1"/>
  <c r="BM316"/>
  <c r="DU316" s="1"/>
  <c r="BS316"/>
  <c r="FL316" s="1"/>
  <c r="BT317"/>
  <c r="FM317" s="1"/>
  <c r="BX317"/>
  <c r="FQ317" s="1"/>
  <c r="BH319"/>
  <c r="DP319" s="1"/>
  <c r="BN319"/>
  <c r="DV319" s="1"/>
  <c r="BR320"/>
  <c r="FK320" s="1"/>
  <c r="BZ322"/>
  <c r="FG322" s="1"/>
  <c r="BL324"/>
  <c r="DT324" s="1"/>
  <c r="BO325"/>
  <c r="DK325" s="1"/>
  <c r="BL326"/>
  <c r="DH326" s="1"/>
  <c r="BL327"/>
  <c r="DH327" s="1"/>
  <c r="BL332"/>
  <c r="DT332" s="1"/>
  <c r="BO333"/>
  <c r="DK333" s="1"/>
  <c r="BL334"/>
  <c r="DH334" s="1"/>
  <c r="BL335"/>
  <c r="DH335" s="1"/>
  <c r="BL340"/>
  <c r="DT340" s="1"/>
  <c r="BO341"/>
  <c r="DK341" s="1"/>
  <c r="BL342"/>
  <c r="DH342" s="1"/>
  <c r="BW344"/>
  <c r="FP344" s="1"/>
  <c r="BO345"/>
  <c r="DK345" s="1"/>
  <c r="BL350"/>
  <c r="DT350" s="1"/>
  <c r="BX320"/>
  <c r="FE320" s="1"/>
  <c r="BT320"/>
  <c r="FA320" s="1"/>
  <c r="BS297"/>
  <c r="BH300"/>
  <c r="DP300" s="1"/>
  <c r="BS301"/>
  <c r="BH304"/>
  <c r="DP304" s="1"/>
  <c r="BS305"/>
  <c r="BH308"/>
  <c r="DP308" s="1"/>
  <c r="BS309"/>
  <c r="BH312"/>
  <c r="DP312" s="1"/>
  <c r="BS313"/>
  <c r="BH316"/>
  <c r="DP316" s="1"/>
  <c r="BS317"/>
  <c r="BV320"/>
  <c r="FO320" s="1"/>
  <c r="BL322"/>
  <c r="DH322" s="1"/>
  <c r="BW328"/>
  <c r="FP328" s="1"/>
  <c r="BW329"/>
  <c r="BZ330"/>
  <c r="FS330" s="1"/>
  <c r="BW331"/>
  <c r="FD331" s="1"/>
  <c r="BW336"/>
  <c r="FP336" s="1"/>
  <c r="BW337"/>
  <c r="BZ338"/>
  <c r="FS338" s="1"/>
  <c r="BW339"/>
  <c r="FD339" s="1"/>
  <c r="BL344"/>
  <c r="DT344" s="1"/>
  <c r="BY346"/>
  <c r="FF346" s="1"/>
  <c r="BU346"/>
  <c r="FB346" s="1"/>
  <c r="BM349"/>
  <c r="DI349" s="1"/>
  <c r="BI349"/>
  <c r="DE349" s="1"/>
  <c r="BN349"/>
  <c r="BJ349"/>
  <c r="BS322"/>
  <c r="EZ322" s="1"/>
  <c r="BW322"/>
  <c r="FD322" s="1"/>
  <c r="BJ323"/>
  <c r="BN323"/>
  <c r="BU324"/>
  <c r="FB324" s="1"/>
  <c r="BY324"/>
  <c r="FF324" s="1"/>
  <c r="BH325"/>
  <c r="BL325"/>
  <c r="BS326"/>
  <c r="EZ326" s="1"/>
  <c r="BW326"/>
  <c r="FD326" s="1"/>
  <c r="BJ327"/>
  <c r="BN327"/>
  <c r="BG328"/>
  <c r="BK328"/>
  <c r="BO328"/>
  <c r="BU328"/>
  <c r="FB328" s="1"/>
  <c r="BY328"/>
  <c r="FF328" s="1"/>
  <c r="BH329"/>
  <c r="BL329"/>
  <c r="BR329"/>
  <c r="EY329" s="1"/>
  <c r="BV329"/>
  <c r="FC329" s="1"/>
  <c r="BZ329"/>
  <c r="FG329" s="1"/>
  <c r="BS330"/>
  <c r="EZ330" s="1"/>
  <c r="BW330"/>
  <c r="FD330" s="1"/>
  <c r="BJ331"/>
  <c r="BN331"/>
  <c r="BG332"/>
  <c r="BK332"/>
  <c r="BO332"/>
  <c r="BU332"/>
  <c r="FB332" s="1"/>
  <c r="BY332"/>
  <c r="FF332" s="1"/>
  <c r="BH333"/>
  <c r="BL333"/>
  <c r="BR333"/>
  <c r="EY333" s="1"/>
  <c r="BV333"/>
  <c r="FC333" s="1"/>
  <c r="BZ333"/>
  <c r="FG333" s="1"/>
  <c r="BS334"/>
  <c r="EZ334" s="1"/>
  <c r="BW334"/>
  <c r="FD334" s="1"/>
  <c r="BJ335"/>
  <c r="BN335"/>
  <c r="BG336"/>
  <c r="BK336"/>
  <c r="BO336"/>
  <c r="BU336"/>
  <c r="FB336" s="1"/>
  <c r="BY336"/>
  <c r="FF336" s="1"/>
  <c r="BH337"/>
  <c r="BL337"/>
  <c r="BR337"/>
  <c r="EY337" s="1"/>
  <c r="BV337"/>
  <c r="FC337" s="1"/>
  <c r="BZ337"/>
  <c r="FG337" s="1"/>
  <c r="BS338"/>
  <c r="EZ338" s="1"/>
  <c r="BW338"/>
  <c r="FD338" s="1"/>
  <c r="BJ339"/>
  <c r="BN339"/>
  <c r="BG340"/>
  <c r="BK340"/>
  <c r="BO340"/>
  <c r="BU340"/>
  <c r="FB340" s="1"/>
  <c r="BY340"/>
  <c r="FF340" s="1"/>
  <c r="BH341"/>
  <c r="BL341"/>
  <c r="BR341"/>
  <c r="EY341" s="1"/>
  <c r="BV341"/>
  <c r="FC341" s="1"/>
  <c r="BZ341"/>
  <c r="FG341" s="1"/>
  <c r="BS342"/>
  <c r="EZ342" s="1"/>
  <c r="BW342"/>
  <c r="FD342" s="1"/>
  <c r="BJ343"/>
  <c r="BN343"/>
  <c r="BG344"/>
  <c r="BK344"/>
  <c r="BO344"/>
  <c r="BU344"/>
  <c r="FB344" s="1"/>
  <c r="BY344"/>
  <c r="FF344" s="1"/>
  <c r="BH345"/>
  <c r="BL345"/>
  <c r="BR345"/>
  <c r="EY345" s="1"/>
  <c r="BV345"/>
  <c r="FC345" s="1"/>
  <c r="BZ345"/>
  <c r="FG345" s="1"/>
  <c r="BT346"/>
  <c r="FM346" s="1"/>
  <c r="BZ346"/>
  <c r="BL347"/>
  <c r="BT347"/>
  <c r="FM347" s="1"/>
  <c r="DN348"/>
  <c r="H348" s="1"/>
  <c r="BH349"/>
  <c r="DD349" s="1"/>
  <c r="BM350"/>
  <c r="DU350" s="1"/>
  <c r="BW355"/>
  <c r="BW356"/>
  <c r="FD356" s="1"/>
  <c r="BW357"/>
  <c r="FP357" s="1"/>
  <c r="BZ358"/>
  <c r="BL359"/>
  <c r="BL360"/>
  <c r="DH360" s="1"/>
  <c r="BO361"/>
  <c r="DW361" s="1"/>
  <c r="BL362"/>
  <c r="DT362" s="1"/>
  <c r="BW365"/>
  <c r="FP365" s="1"/>
  <c r="BK368"/>
  <c r="DS368" s="1"/>
  <c r="BX350"/>
  <c r="FQ350" s="1"/>
  <c r="BT350"/>
  <c r="FA350" s="1"/>
  <c r="BY350"/>
  <c r="FF350" s="1"/>
  <c r="BU350"/>
  <c r="FB350" s="1"/>
  <c r="BH322"/>
  <c r="DD322" s="1"/>
  <c r="BR322"/>
  <c r="EY322" s="1"/>
  <c r="BV322"/>
  <c r="FC322" s="1"/>
  <c r="BI323"/>
  <c r="DE323" s="1"/>
  <c r="BM323"/>
  <c r="DI323" s="1"/>
  <c r="BS323"/>
  <c r="EZ323" s="1"/>
  <c r="BT324"/>
  <c r="FM324" s="1"/>
  <c r="BX324"/>
  <c r="FQ324" s="1"/>
  <c r="BG325"/>
  <c r="DC325" s="1"/>
  <c r="BK325"/>
  <c r="DG325" s="1"/>
  <c r="BH326"/>
  <c r="DD326" s="1"/>
  <c r="BR326"/>
  <c r="FK326" s="1"/>
  <c r="BV326"/>
  <c r="FC326" s="1"/>
  <c r="BI327"/>
  <c r="DE327" s="1"/>
  <c r="BM327"/>
  <c r="DI327" s="1"/>
  <c r="BS327"/>
  <c r="EZ327" s="1"/>
  <c r="BJ328"/>
  <c r="DF328" s="1"/>
  <c r="BN328"/>
  <c r="DJ328" s="1"/>
  <c r="BT328"/>
  <c r="FM328" s="1"/>
  <c r="BX328"/>
  <c r="FE328" s="1"/>
  <c r="BG329"/>
  <c r="DC329" s="1"/>
  <c r="BK329"/>
  <c r="DG329" s="1"/>
  <c r="BU329"/>
  <c r="FB329" s="1"/>
  <c r="BY329"/>
  <c r="FR329" s="1"/>
  <c r="BH330"/>
  <c r="DD330" s="1"/>
  <c r="BR330"/>
  <c r="FK330" s="1"/>
  <c r="BV330"/>
  <c r="FO330" s="1"/>
  <c r="BI331"/>
  <c r="DE331" s="1"/>
  <c r="BM331"/>
  <c r="DI331" s="1"/>
  <c r="BS331"/>
  <c r="EZ331" s="1"/>
  <c r="BJ332"/>
  <c r="DF332" s="1"/>
  <c r="BN332"/>
  <c r="DJ332" s="1"/>
  <c r="BT332"/>
  <c r="FM332" s="1"/>
  <c r="BX332"/>
  <c r="FE332" s="1"/>
  <c r="BG333"/>
  <c r="DC333" s="1"/>
  <c r="BK333"/>
  <c r="DG333" s="1"/>
  <c r="BU333"/>
  <c r="FB333" s="1"/>
  <c r="BY333"/>
  <c r="FR333" s="1"/>
  <c r="BH334"/>
  <c r="DD334" s="1"/>
  <c r="BR334"/>
  <c r="EY334" s="1"/>
  <c r="BV334"/>
  <c r="FO334" s="1"/>
  <c r="BI335"/>
  <c r="DE335" s="1"/>
  <c r="BM335"/>
  <c r="DI335" s="1"/>
  <c r="BS335"/>
  <c r="EZ335" s="1"/>
  <c r="BJ336"/>
  <c r="DF336" s="1"/>
  <c r="BN336"/>
  <c r="DJ336" s="1"/>
  <c r="BT336"/>
  <c r="FA336" s="1"/>
  <c r="BX336"/>
  <c r="FQ336" s="1"/>
  <c r="BG337"/>
  <c r="DC337" s="1"/>
  <c r="BK337"/>
  <c r="DG337" s="1"/>
  <c r="BU337"/>
  <c r="FN337" s="1"/>
  <c r="BY337"/>
  <c r="FF337" s="1"/>
  <c r="BH338"/>
  <c r="DD338" s="1"/>
  <c r="BR338"/>
  <c r="EY338" s="1"/>
  <c r="BV338"/>
  <c r="FO338" s="1"/>
  <c r="BI339"/>
  <c r="DE339" s="1"/>
  <c r="BM339"/>
  <c r="DI339" s="1"/>
  <c r="BS339"/>
  <c r="FL339" s="1"/>
  <c r="BJ340"/>
  <c r="DF340" s="1"/>
  <c r="BN340"/>
  <c r="DJ340" s="1"/>
  <c r="BT340"/>
  <c r="FA340" s="1"/>
  <c r="BX340"/>
  <c r="FE340" s="1"/>
  <c r="BG341"/>
  <c r="DC341" s="1"/>
  <c r="BK341"/>
  <c r="DG341" s="1"/>
  <c r="BU341"/>
  <c r="FN341" s="1"/>
  <c r="BY341"/>
  <c r="FR341" s="1"/>
  <c r="BH342"/>
  <c r="DD342" s="1"/>
  <c r="BR342"/>
  <c r="FK342" s="1"/>
  <c r="BV342"/>
  <c r="FC342" s="1"/>
  <c r="BI343"/>
  <c r="DE343" s="1"/>
  <c r="BM343"/>
  <c r="DI343" s="1"/>
  <c r="BS343"/>
  <c r="FL343" s="1"/>
  <c r="BJ344"/>
  <c r="DF344" s="1"/>
  <c r="BN344"/>
  <c r="DJ344" s="1"/>
  <c r="BT344"/>
  <c r="FA344" s="1"/>
  <c r="BX344"/>
  <c r="FE344" s="1"/>
  <c r="BG345"/>
  <c r="DC345" s="1"/>
  <c r="BK345"/>
  <c r="DG345" s="1"/>
  <c r="BU345"/>
  <c r="FB345" s="1"/>
  <c r="BY345"/>
  <c r="FR345" s="1"/>
  <c r="BO346"/>
  <c r="DK346" s="1"/>
  <c r="BH346"/>
  <c r="DP346" s="1"/>
  <c r="BL346"/>
  <c r="DT346" s="1"/>
  <c r="BS346"/>
  <c r="FL346" s="1"/>
  <c r="BX346"/>
  <c r="FE346" s="1"/>
  <c r="BS347"/>
  <c r="D349"/>
  <c r="BG349"/>
  <c r="DO349" s="1"/>
  <c r="BO349"/>
  <c r="DW349" s="1"/>
  <c r="EX349"/>
  <c r="M349" s="1"/>
  <c r="BV350"/>
  <c r="BL355"/>
  <c r="BL356"/>
  <c r="DH356" s="1"/>
  <c r="BO357"/>
  <c r="DW357" s="1"/>
  <c r="BL358"/>
  <c r="DT358" s="1"/>
  <c r="BO365"/>
  <c r="DW365" s="1"/>
  <c r="BX367"/>
  <c r="BL369"/>
  <c r="DT369" s="1"/>
  <c r="DB348"/>
  <c r="G348" s="1"/>
  <c r="D348"/>
  <c r="EX348"/>
  <c r="M348" s="1"/>
  <c r="J348"/>
  <c r="BN350"/>
  <c r="DJ350" s="1"/>
  <c r="BJ350"/>
  <c r="DF350" s="1"/>
  <c r="BO350"/>
  <c r="BK350"/>
  <c r="BG350"/>
  <c r="BH323"/>
  <c r="DD323" s="1"/>
  <c r="BS324"/>
  <c r="FL324" s="1"/>
  <c r="BH327"/>
  <c r="DP327" s="1"/>
  <c r="BI328"/>
  <c r="DE328" s="1"/>
  <c r="BM328"/>
  <c r="DU328" s="1"/>
  <c r="BS328"/>
  <c r="FL328" s="1"/>
  <c r="BT329"/>
  <c r="FM329" s="1"/>
  <c r="BX329"/>
  <c r="FQ329" s="1"/>
  <c r="BH331"/>
  <c r="DD331" s="1"/>
  <c r="BI332"/>
  <c r="DE332" s="1"/>
  <c r="BM332"/>
  <c r="DI332" s="1"/>
  <c r="BS332"/>
  <c r="FL332" s="1"/>
  <c r="BT333"/>
  <c r="FM333" s="1"/>
  <c r="BX333"/>
  <c r="FQ333" s="1"/>
  <c r="BH335"/>
  <c r="DD335" s="1"/>
  <c r="BI336"/>
  <c r="DQ336" s="1"/>
  <c r="BM336"/>
  <c r="DI336" s="1"/>
  <c r="BS336"/>
  <c r="FL336" s="1"/>
  <c r="BT337"/>
  <c r="FM337" s="1"/>
  <c r="BX337"/>
  <c r="FQ337" s="1"/>
  <c r="BH339"/>
  <c r="DD339" s="1"/>
  <c r="BI340"/>
  <c r="DQ340" s="1"/>
  <c r="BM340"/>
  <c r="DU340" s="1"/>
  <c r="BS340"/>
  <c r="FL340" s="1"/>
  <c r="BT341"/>
  <c r="FM341" s="1"/>
  <c r="BX341"/>
  <c r="FQ341" s="1"/>
  <c r="BH343"/>
  <c r="DP343" s="1"/>
  <c r="BI344"/>
  <c r="DE344" s="1"/>
  <c r="BM344"/>
  <c r="DI344" s="1"/>
  <c r="BS344"/>
  <c r="FL344" s="1"/>
  <c r="BT345"/>
  <c r="FM345" s="1"/>
  <c r="BX345"/>
  <c r="FQ345" s="1"/>
  <c r="BZ348"/>
  <c r="FG348" s="1"/>
  <c r="BI350"/>
  <c r="DQ350" s="1"/>
  <c r="BW351"/>
  <c r="BW352"/>
  <c r="FD352" s="1"/>
  <c r="BW353"/>
  <c r="FP353" s="1"/>
  <c r="BZ354"/>
  <c r="BW363"/>
  <c r="BW364"/>
  <c r="FD364" s="1"/>
  <c r="BX366"/>
  <c r="FQ366" s="1"/>
  <c r="BY347"/>
  <c r="FR347" s="1"/>
  <c r="BU347"/>
  <c r="FN347" s="1"/>
  <c r="BZ347"/>
  <c r="FG347" s="1"/>
  <c r="BV347"/>
  <c r="FC347" s="1"/>
  <c r="BR347"/>
  <c r="EY347" s="1"/>
  <c r="BH328"/>
  <c r="DP328" s="1"/>
  <c r="BS329"/>
  <c r="BH332"/>
  <c r="DP332" s="1"/>
  <c r="BS333"/>
  <c r="BH336"/>
  <c r="DP336" s="1"/>
  <c r="BS337"/>
  <c r="BH340"/>
  <c r="DP340" s="1"/>
  <c r="BS341"/>
  <c r="BH344"/>
  <c r="DP344" s="1"/>
  <c r="BS345"/>
  <c r="BW347"/>
  <c r="BL348"/>
  <c r="DH348" s="1"/>
  <c r="BW349"/>
  <c r="FD349" s="1"/>
  <c r="BL351"/>
  <c r="BL352"/>
  <c r="DH352" s="1"/>
  <c r="BO353"/>
  <c r="DW353" s="1"/>
  <c r="BL354"/>
  <c r="DT354" s="1"/>
  <c r="BW359"/>
  <c r="BW360"/>
  <c r="FD360" s="1"/>
  <c r="BW361"/>
  <c r="FP361" s="1"/>
  <c r="BZ362"/>
  <c r="DU362"/>
  <c r="BL363"/>
  <c r="BL364"/>
  <c r="DH364" s="1"/>
  <c r="BL366"/>
  <c r="DB367"/>
  <c r="G367" s="1"/>
  <c r="D367"/>
  <c r="BH347"/>
  <c r="BI348"/>
  <c r="BM348"/>
  <c r="BS348"/>
  <c r="EZ348" s="1"/>
  <c r="BW348"/>
  <c r="FD348" s="1"/>
  <c r="BT349"/>
  <c r="FA349" s="1"/>
  <c r="BX349"/>
  <c r="FE349" s="1"/>
  <c r="BH351"/>
  <c r="BR351"/>
  <c r="EY351" s="1"/>
  <c r="BV351"/>
  <c r="FC351" s="1"/>
  <c r="BZ351"/>
  <c r="FG351" s="1"/>
  <c r="J352"/>
  <c r="BI352"/>
  <c r="BM352"/>
  <c r="BS352"/>
  <c r="EZ352" s="1"/>
  <c r="BJ353"/>
  <c r="BN353"/>
  <c r="BT353"/>
  <c r="FA353" s="1"/>
  <c r="BX353"/>
  <c r="FE353" s="1"/>
  <c r="BG354"/>
  <c r="BK354"/>
  <c r="BO354"/>
  <c r="BU354"/>
  <c r="FB354" s="1"/>
  <c r="BY354"/>
  <c r="FF354" s="1"/>
  <c r="BH355"/>
  <c r="BR355"/>
  <c r="EY355" s="1"/>
  <c r="BV355"/>
  <c r="FC355" s="1"/>
  <c r="BZ355"/>
  <c r="FG355" s="1"/>
  <c r="J356"/>
  <c r="BI356"/>
  <c r="BM356"/>
  <c r="BS356"/>
  <c r="EZ356" s="1"/>
  <c r="BJ357"/>
  <c r="BN357"/>
  <c r="BT357"/>
  <c r="FA357" s="1"/>
  <c r="BX357"/>
  <c r="FE357" s="1"/>
  <c r="BG358"/>
  <c r="BK358"/>
  <c r="BO358"/>
  <c r="BU358"/>
  <c r="FB358" s="1"/>
  <c r="BY358"/>
  <c r="FF358" s="1"/>
  <c r="D359"/>
  <c r="BH359"/>
  <c r="BR359"/>
  <c r="EY359" s="1"/>
  <c r="BV359"/>
  <c r="FC359" s="1"/>
  <c r="BZ359"/>
  <c r="FG359" s="1"/>
  <c r="J360"/>
  <c r="BI360"/>
  <c r="BM360"/>
  <c r="BS360"/>
  <c r="EZ360" s="1"/>
  <c r="BJ361"/>
  <c r="BN361"/>
  <c r="BT361"/>
  <c r="FA361" s="1"/>
  <c r="BX361"/>
  <c r="FE361" s="1"/>
  <c r="BG362"/>
  <c r="BK362"/>
  <c r="BO362"/>
  <c r="BU362"/>
  <c r="FB362" s="1"/>
  <c r="BY362"/>
  <c r="FF362" s="1"/>
  <c r="D363"/>
  <c r="BH363"/>
  <c r="BR363"/>
  <c r="EY363" s="1"/>
  <c r="BV363"/>
  <c r="FC363" s="1"/>
  <c r="BZ363"/>
  <c r="FG363" s="1"/>
  <c r="J364"/>
  <c r="BI364"/>
  <c r="BM364"/>
  <c r="BS364"/>
  <c r="EZ364" s="1"/>
  <c r="BJ365"/>
  <c r="BN365"/>
  <c r="DJ365" s="1"/>
  <c r="BT365"/>
  <c r="FA365" s="1"/>
  <c r="BX365"/>
  <c r="FE365" s="1"/>
  <c r="K366"/>
  <c r="BH366"/>
  <c r="BM366"/>
  <c r="DU366" s="1"/>
  <c r="BT366"/>
  <c r="FM366" s="1"/>
  <c r="BZ366"/>
  <c r="J367"/>
  <c r="BS367"/>
  <c r="EZ367" s="1"/>
  <c r="BL368"/>
  <c r="DT368" s="1"/>
  <c r="BM369"/>
  <c r="DI369" s="1"/>
  <c r="BO370"/>
  <c r="DK370" s="1"/>
  <c r="BZ371"/>
  <c r="FS371" s="1"/>
  <c r="BW372"/>
  <c r="FP372" s="1"/>
  <c r="BW377"/>
  <c r="FP377" s="1"/>
  <c r="BW378"/>
  <c r="BZ379"/>
  <c r="FS379" s="1"/>
  <c r="BW380"/>
  <c r="FP380" s="1"/>
  <c r="BL385"/>
  <c r="DT385" s="1"/>
  <c r="BZ367"/>
  <c r="FG367" s="1"/>
  <c r="BV367"/>
  <c r="FO367" s="1"/>
  <c r="BR367"/>
  <c r="FK367" s="1"/>
  <c r="BW369"/>
  <c r="FP369" s="1"/>
  <c r="BS369"/>
  <c r="FL369" s="1"/>
  <c r="BX369"/>
  <c r="FE369" s="1"/>
  <c r="BT369"/>
  <c r="FA369" s="1"/>
  <c r="BY369"/>
  <c r="FF369" s="1"/>
  <c r="BU369"/>
  <c r="FB369" s="1"/>
  <c r="BH348"/>
  <c r="DD348" s="1"/>
  <c r="BR348"/>
  <c r="EY348" s="1"/>
  <c r="BV348"/>
  <c r="FO348" s="1"/>
  <c r="BS349"/>
  <c r="EZ349" s="1"/>
  <c r="BU351"/>
  <c r="FN351" s="1"/>
  <c r="BY351"/>
  <c r="FR351" s="1"/>
  <c r="DN351"/>
  <c r="H351" s="1"/>
  <c r="D352"/>
  <c r="BH352"/>
  <c r="DD352" s="1"/>
  <c r="BI353"/>
  <c r="DE353" s="1"/>
  <c r="BM353"/>
  <c r="DI353" s="1"/>
  <c r="BS353"/>
  <c r="FL353" s="1"/>
  <c r="BJ354"/>
  <c r="DF354" s="1"/>
  <c r="BN354"/>
  <c r="DJ354" s="1"/>
  <c r="BT354"/>
  <c r="FA354" s="1"/>
  <c r="BX354"/>
  <c r="FQ354" s="1"/>
  <c r="BU355"/>
  <c r="FN355" s="1"/>
  <c r="BY355"/>
  <c r="FR355" s="1"/>
  <c r="DN355"/>
  <c r="H355" s="1"/>
  <c r="D356"/>
  <c r="BH356"/>
  <c r="DD356" s="1"/>
  <c r="BI357"/>
  <c r="DE357" s="1"/>
  <c r="BM357"/>
  <c r="DI357" s="1"/>
  <c r="BS357"/>
  <c r="EZ357" s="1"/>
  <c r="BJ358"/>
  <c r="DF358" s="1"/>
  <c r="BN358"/>
  <c r="DJ358" s="1"/>
  <c r="BT358"/>
  <c r="FM358" s="1"/>
  <c r="BX358"/>
  <c r="FQ358" s="1"/>
  <c r="BU359"/>
  <c r="FB359" s="1"/>
  <c r="BY359"/>
  <c r="FF359" s="1"/>
  <c r="DN359"/>
  <c r="H359" s="1"/>
  <c r="D360"/>
  <c r="BH360"/>
  <c r="DD360" s="1"/>
  <c r="BI361"/>
  <c r="DE361" s="1"/>
  <c r="BM361"/>
  <c r="DI361" s="1"/>
  <c r="BS361"/>
  <c r="FL361" s="1"/>
  <c r="BJ362"/>
  <c r="DF362" s="1"/>
  <c r="BN362"/>
  <c r="DJ362" s="1"/>
  <c r="BT362"/>
  <c r="FA362" s="1"/>
  <c r="BX362"/>
  <c r="FE362" s="1"/>
  <c r="BU363"/>
  <c r="FN363" s="1"/>
  <c r="BY363"/>
  <c r="FR363" s="1"/>
  <c r="DN363"/>
  <c r="H363" s="1"/>
  <c r="D364"/>
  <c r="BH364"/>
  <c r="DD364" s="1"/>
  <c r="BI365"/>
  <c r="DE365" s="1"/>
  <c r="BM365"/>
  <c r="DI365" s="1"/>
  <c r="BS365"/>
  <c r="FL365" s="1"/>
  <c r="BS366"/>
  <c r="BW367"/>
  <c r="FD367" s="1"/>
  <c r="FJ367"/>
  <c r="N367" s="1"/>
  <c r="BW368"/>
  <c r="FD368" s="1"/>
  <c r="EX368"/>
  <c r="M368" s="1"/>
  <c r="BZ369"/>
  <c r="BL371"/>
  <c r="DH371" s="1"/>
  <c r="BL372"/>
  <c r="DT372" s="1"/>
  <c r="BL377"/>
  <c r="DT377" s="1"/>
  <c r="BO378"/>
  <c r="DK378" s="1"/>
  <c r="BL379"/>
  <c r="DH379" s="1"/>
  <c r="BL380"/>
  <c r="DT380" s="1"/>
  <c r="BW384"/>
  <c r="FD384" s="1"/>
  <c r="BW388"/>
  <c r="FD388" s="1"/>
  <c r="BY366"/>
  <c r="FR366" s="1"/>
  <c r="BU366"/>
  <c r="FB366" s="1"/>
  <c r="BM368"/>
  <c r="DI368" s="1"/>
  <c r="BI368"/>
  <c r="DE368" s="1"/>
  <c r="BN368"/>
  <c r="BJ368"/>
  <c r="BN369"/>
  <c r="DJ369" s="1"/>
  <c r="BJ369"/>
  <c r="DF369" s="1"/>
  <c r="BO369"/>
  <c r="BK369"/>
  <c r="BG369"/>
  <c r="BH353"/>
  <c r="DP353" s="1"/>
  <c r="BL353"/>
  <c r="DT353" s="1"/>
  <c r="BS354"/>
  <c r="FL354" s="1"/>
  <c r="BW354"/>
  <c r="FP354" s="1"/>
  <c r="BH357"/>
  <c r="DD357" s="1"/>
  <c r="BL357"/>
  <c r="DT357" s="1"/>
  <c r="BS358"/>
  <c r="FL358" s="1"/>
  <c r="BW358"/>
  <c r="FP358" s="1"/>
  <c r="BH361"/>
  <c r="DD361" s="1"/>
  <c r="BL361"/>
  <c r="DH361" s="1"/>
  <c r="BS362"/>
  <c r="FL362" s="1"/>
  <c r="BW362"/>
  <c r="FP362" s="1"/>
  <c r="BH365"/>
  <c r="DD365" s="1"/>
  <c r="BL365"/>
  <c r="DT365" s="1"/>
  <c r="BR366"/>
  <c r="EY366" s="1"/>
  <c r="BW366"/>
  <c r="FP366" s="1"/>
  <c r="BL367"/>
  <c r="DH367" s="1"/>
  <c r="BH368"/>
  <c r="DP368" s="1"/>
  <c r="BI369"/>
  <c r="DE369" s="1"/>
  <c r="BW373"/>
  <c r="FP373" s="1"/>
  <c r="BW374"/>
  <c r="BZ375"/>
  <c r="FS375" s="1"/>
  <c r="BW376"/>
  <c r="FD376" s="1"/>
  <c r="BW381"/>
  <c r="FP381" s="1"/>
  <c r="BW382"/>
  <c r="BZ383"/>
  <c r="FS383" s="1"/>
  <c r="BL384"/>
  <c r="DH384" s="1"/>
  <c r="BW386"/>
  <c r="BZ387"/>
  <c r="FS387" s="1"/>
  <c r="BL388"/>
  <c r="DH388" s="1"/>
  <c r="BK391"/>
  <c r="DS391" s="1"/>
  <c r="BO366"/>
  <c r="DK366" s="1"/>
  <c r="BK366"/>
  <c r="DG366" s="1"/>
  <c r="BG366"/>
  <c r="DC366" s="1"/>
  <c r="BX370"/>
  <c r="FQ370" s="1"/>
  <c r="BT370"/>
  <c r="FM370" s="1"/>
  <c r="BY370"/>
  <c r="FF370" s="1"/>
  <c r="BU370"/>
  <c r="FB370" s="1"/>
  <c r="BZ370"/>
  <c r="FG370" s="1"/>
  <c r="BV370"/>
  <c r="FC370" s="1"/>
  <c r="BR370"/>
  <c r="EY370" s="1"/>
  <c r="BS351"/>
  <c r="BG353"/>
  <c r="DO353" s="1"/>
  <c r="BK353"/>
  <c r="DS353" s="1"/>
  <c r="BH354"/>
  <c r="DP354" s="1"/>
  <c r="BR354"/>
  <c r="BV354"/>
  <c r="BS355"/>
  <c r="BG357"/>
  <c r="DO357" s="1"/>
  <c r="BK357"/>
  <c r="DS357" s="1"/>
  <c r="BH358"/>
  <c r="DP358" s="1"/>
  <c r="BR358"/>
  <c r="BV358"/>
  <c r="BS359"/>
  <c r="BG361"/>
  <c r="DO361" s="1"/>
  <c r="BK361"/>
  <c r="DS361" s="1"/>
  <c r="BH362"/>
  <c r="DP362" s="1"/>
  <c r="BR362"/>
  <c r="BV362"/>
  <c r="BS363"/>
  <c r="BG365"/>
  <c r="DO365" s="1"/>
  <c r="BK365"/>
  <c r="DS365" s="1"/>
  <c r="BI366"/>
  <c r="DQ366" s="1"/>
  <c r="BN366"/>
  <c r="DJ366" s="1"/>
  <c r="BV366"/>
  <c r="FC366" s="1"/>
  <c r="BG368"/>
  <c r="DO368" s="1"/>
  <c r="BO368"/>
  <c r="DW368" s="1"/>
  <c r="BH369"/>
  <c r="DP369" s="1"/>
  <c r="BS370"/>
  <c r="BL373"/>
  <c r="DT373" s="1"/>
  <c r="BO374"/>
  <c r="DK374" s="1"/>
  <c r="BL375"/>
  <c r="DH375" s="1"/>
  <c r="BL376"/>
  <c r="DH376" s="1"/>
  <c r="BL381"/>
  <c r="DT381" s="1"/>
  <c r="BO382"/>
  <c r="DK382" s="1"/>
  <c r="BL383"/>
  <c r="DH383" s="1"/>
  <c r="BW385"/>
  <c r="FP385" s="1"/>
  <c r="BO386"/>
  <c r="DK386" s="1"/>
  <c r="BL387"/>
  <c r="DH387" s="1"/>
  <c r="BJ389"/>
  <c r="DR389" s="1"/>
  <c r="DB390"/>
  <c r="G390" s="1"/>
  <c r="D390"/>
  <c r="F390" s="1"/>
  <c r="BH370"/>
  <c r="BL370"/>
  <c r="E371"/>
  <c r="J371"/>
  <c r="BS371"/>
  <c r="EZ371" s="1"/>
  <c r="BW371"/>
  <c r="FD371" s="1"/>
  <c r="BJ372"/>
  <c r="BN372"/>
  <c r="BG373"/>
  <c r="BK373"/>
  <c r="BO373"/>
  <c r="BU373"/>
  <c r="FB373" s="1"/>
  <c r="BY373"/>
  <c r="FF373" s="1"/>
  <c r="BH374"/>
  <c r="BL374"/>
  <c r="BR374"/>
  <c r="EY374" s="1"/>
  <c r="BV374"/>
  <c r="FC374" s="1"/>
  <c r="BZ374"/>
  <c r="FG374" s="1"/>
  <c r="E375"/>
  <c r="J375"/>
  <c r="BS375"/>
  <c r="EZ375" s="1"/>
  <c r="BW375"/>
  <c r="FD375" s="1"/>
  <c r="BJ376"/>
  <c r="BN376"/>
  <c r="BG377"/>
  <c r="BK377"/>
  <c r="BO377"/>
  <c r="BU377"/>
  <c r="FB377" s="1"/>
  <c r="BY377"/>
  <c r="FF377" s="1"/>
  <c r="BH378"/>
  <c r="BL378"/>
  <c r="BR378"/>
  <c r="EY378" s="1"/>
  <c r="BV378"/>
  <c r="FC378" s="1"/>
  <c r="BZ378"/>
  <c r="FG378" s="1"/>
  <c r="E379"/>
  <c r="J379"/>
  <c r="BS379"/>
  <c r="EZ379" s="1"/>
  <c r="BW379"/>
  <c r="FD379" s="1"/>
  <c r="BJ380"/>
  <c r="BN380"/>
  <c r="BG381"/>
  <c r="BK381"/>
  <c r="BO381"/>
  <c r="BU381"/>
  <c r="FB381" s="1"/>
  <c r="BY381"/>
  <c r="FF381" s="1"/>
  <c r="BH382"/>
  <c r="BL382"/>
  <c r="BR382"/>
  <c r="EY382" s="1"/>
  <c r="BV382"/>
  <c r="FC382" s="1"/>
  <c r="BZ382"/>
  <c r="FG382" s="1"/>
  <c r="E383"/>
  <c r="J383"/>
  <c r="BS383"/>
  <c r="EZ383" s="1"/>
  <c r="BW383"/>
  <c r="FD383" s="1"/>
  <c r="BJ384"/>
  <c r="BN384"/>
  <c r="BG385"/>
  <c r="BK385"/>
  <c r="BO385"/>
  <c r="BU385"/>
  <c r="FB385" s="1"/>
  <c r="BY385"/>
  <c r="FF385" s="1"/>
  <c r="BH386"/>
  <c r="BL386"/>
  <c r="BR386"/>
  <c r="EY386" s="1"/>
  <c r="BV386"/>
  <c r="FC386" s="1"/>
  <c r="BZ386"/>
  <c r="FG386" s="1"/>
  <c r="E387"/>
  <c r="J387"/>
  <c r="BS387"/>
  <c r="EZ387" s="1"/>
  <c r="BW387"/>
  <c r="FD387" s="1"/>
  <c r="BJ388"/>
  <c r="BN388"/>
  <c r="BL389"/>
  <c r="BW391"/>
  <c r="FP391" s="1"/>
  <c r="EX391"/>
  <c r="M391" s="1"/>
  <c r="BL395"/>
  <c r="DT395" s="1"/>
  <c r="BW397"/>
  <c r="BZ398"/>
  <c r="FG398" s="1"/>
  <c r="BO403"/>
  <c r="DW403" s="1"/>
  <c r="BX405"/>
  <c r="FQ405" s="1"/>
  <c r="BY389"/>
  <c r="FR389" s="1"/>
  <c r="BU389"/>
  <c r="FN389" s="1"/>
  <c r="BM391"/>
  <c r="DI391" s="1"/>
  <c r="BI391"/>
  <c r="DE391" s="1"/>
  <c r="BN391"/>
  <c r="BJ391"/>
  <c r="BH367"/>
  <c r="DD367" s="1"/>
  <c r="BS368"/>
  <c r="EZ368" s="1"/>
  <c r="BG370"/>
  <c r="DC370" s="1"/>
  <c r="BK370"/>
  <c r="DG370" s="1"/>
  <c r="D371"/>
  <c r="BH371"/>
  <c r="DD371" s="1"/>
  <c r="BR371"/>
  <c r="FK371" s="1"/>
  <c r="BV371"/>
  <c r="FO371" s="1"/>
  <c r="J372"/>
  <c r="BI372"/>
  <c r="DE372" s="1"/>
  <c r="BM372"/>
  <c r="DI372" s="1"/>
  <c r="BS372"/>
  <c r="FL372" s="1"/>
  <c r="BJ373"/>
  <c r="DF373" s="1"/>
  <c r="BN373"/>
  <c r="DJ373" s="1"/>
  <c r="BT373"/>
  <c r="FA373" s="1"/>
  <c r="BX373"/>
  <c r="FQ373" s="1"/>
  <c r="BG374"/>
  <c r="DC374" s="1"/>
  <c r="BK374"/>
  <c r="DG374" s="1"/>
  <c r="BU374"/>
  <c r="FN374" s="1"/>
  <c r="BY374"/>
  <c r="FF374" s="1"/>
  <c r="D375"/>
  <c r="BH375"/>
  <c r="DD375" s="1"/>
  <c r="BR375"/>
  <c r="EY375" s="1"/>
  <c r="BV375"/>
  <c r="FC375" s="1"/>
  <c r="J376"/>
  <c r="BI376"/>
  <c r="DE376" s="1"/>
  <c r="BM376"/>
  <c r="DI376" s="1"/>
  <c r="BS376"/>
  <c r="EZ376" s="1"/>
  <c r="BJ377"/>
  <c r="DF377" s="1"/>
  <c r="BN377"/>
  <c r="DJ377" s="1"/>
  <c r="BT377"/>
  <c r="FA377" s="1"/>
  <c r="BX377"/>
  <c r="FE377" s="1"/>
  <c r="BG378"/>
  <c r="DC378" s="1"/>
  <c r="BK378"/>
  <c r="DG378" s="1"/>
  <c r="BU378"/>
  <c r="FB378" s="1"/>
  <c r="BY378"/>
  <c r="FF378" s="1"/>
  <c r="D379"/>
  <c r="BH379"/>
  <c r="DD379" s="1"/>
  <c r="BR379"/>
  <c r="FK379" s="1"/>
  <c r="BV379"/>
  <c r="FC379" s="1"/>
  <c r="J380"/>
  <c r="BI380"/>
  <c r="DE380" s="1"/>
  <c r="BM380"/>
  <c r="DI380" s="1"/>
  <c r="BS380"/>
  <c r="FL380" s="1"/>
  <c r="BJ381"/>
  <c r="DF381" s="1"/>
  <c r="BN381"/>
  <c r="DJ381" s="1"/>
  <c r="BT381"/>
  <c r="FM381" s="1"/>
  <c r="BX381"/>
  <c r="FE381" s="1"/>
  <c r="BG382"/>
  <c r="DC382" s="1"/>
  <c r="BK382"/>
  <c r="DG382" s="1"/>
  <c r="BU382"/>
  <c r="FB382" s="1"/>
  <c r="BY382"/>
  <c r="FR382" s="1"/>
  <c r="D383"/>
  <c r="BH383"/>
  <c r="DD383" s="1"/>
  <c r="BR383"/>
  <c r="EY383" s="1"/>
  <c r="BV383"/>
  <c r="FC383" s="1"/>
  <c r="J384"/>
  <c r="BI384"/>
  <c r="DE384" s="1"/>
  <c r="BM384"/>
  <c r="DI384" s="1"/>
  <c r="BS384"/>
  <c r="EZ384" s="1"/>
  <c r="BJ385"/>
  <c r="DF385" s="1"/>
  <c r="BN385"/>
  <c r="DJ385" s="1"/>
  <c r="BT385"/>
  <c r="FM385" s="1"/>
  <c r="BX385"/>
  <c r="FE385" s="1"/>
  <c r="BG386"/>
  <c r="DC386" s="1"/>
  <c r="BK386"/>
  <c r="DG386" s="1"/>
  <c r="BU386"/>
  <c r="FB386" s="1"/>
  <c r="BY386"/>
  <c r="FF386" s="1"/>
  <c r="D387"/>
  <c r="BH387"/>
  <c r="DD387" s="1"/>
  <c r="BR387"/>
  <c r="EY387" s="1"/>
  <c r="BV387"/>
  <c r="FC387" s="1"/>
  <c r="J388"/>
  <c r="BI388"/>
  <c r="DE388" s="1"/>
  <c r="BM388"/>
  <c r="DI388" s="1"/>
  <c r="BS388"/>
  <c r="FL388" s="1"/>
  <c r="BR389"/>
  <c r="EY389" s="1"/>
  <c r="BW389"/>
  <c r="BZ390"/>
  <c r="FS390" s="1"/>
  <c r="BH391"/>
  <c r="DD391" s="1"/>
  <c r="BW392"/>
  <c r="FP392" s="1"/>
  <c r="BW396"/>
  <c r="FP396" s="1"/>
  <c r="BO397"/>
  <c r="DK397" s="1"/>
  <c r="BL398"/>
  <c r="DH398" s="1"/>
  <c r="BW399"/>
  <c r="FD399" s="1"/>
  <c r="BW408"/>
  <c r="FP408" s="1"/>
  <c r="BO389"/>
  <c r="DK389" s="1"/>
  <c r="BK389"/>
  <c r="DG389" s="1"/>
  <c r="BG389"/>
  <c r="DC389" s="1"/>
  <c r="BM392"/>
  <c r="DU392" s="1"/>
  <c r="BI392"/>
  <c r="DQ392" s="1"/>
  <c r="BN392"/>
  <c r="DJ392" s="1"/>
  <c r="BJ392"/>
  <c r="DF392" s="1"/>
  <c r="BO392"/>
  <c r="BK392"/>
  <c r="BG392"/>
  <c r="D372"/>
  <c r="BH372"/>
  <c r="DP372" s="1"/>
  <c r="BI373"/>
  <c r="DQ373" s="1"/>
  <c r="BM373"/>
  <c r="DU373" s="1"/>
  <c r="BS373"/>
  <c r="FL373" s="1"/>
  <c r="BT374"/>
  <c r="FM374" s="1"/>
  <c r="BX374"/>
  <c r="FQ374" s="1"/>
  <c r="D376"/>
  <c r="BH376"/>
  <c r="DP376" s="1"/>
  <c r="BI377"/>
  <c r="DE377" s="1"/>
  <c r="BM377"/>
  <c r="DU377" s="1"/>
  <c r="BS377"/>
  <c r="FL377" s="1"/>
  <c r="BT378"/>
  <c r="FM378" s="1"/>
  <c r="BX378"/>
  <c r="FQ378" s="1"/>
  <c r="D380"/>
  <c r="BH380"/>
  <c r="DP380" s="1"/>
  <c r="BI381"/>
  <c r="DE381" s="1"/>
  <c r="BM381"/>
  <c r="DU381" s="1"/>
  <c r="BS381"/>
  <c r="FL381" s="1"/>
  <c r="BT382"/>
  <c r="FM382" s="1"/>
  <c r="BX382"/>
  <c r="FQ382" s="1"/>
  <c r="D384"/>
  <c r="BH384"/>
  <c r="DD384" s="1"/>
  <c r="BI385"/>
  <c r="DQ385" s="1"/>
  <c r="BM385"/>
  <c r="DU385" s="1"/>
  <c r="BS385"/>
  <c r="FL385" s="1"/>
  <c r="BT386"/>
  <c r="FM386" s="1"/>
  <c r="BX386"/>
  <c r="FQ386" s="1"/>
  <c r="D388"/>
  <c r="BH388"/>
  <c r="DD388" s="1"/>
  <c r="BI389"/>
  <c r="DQ389" s="1"/>
  <c r="BN389"/>
  <c r="DJ389" s="1"/>
  <c r="BL390"/>
  <c r="DH390" s="1"/>
  <c r="DN390"/>
  <c r="H390" s="1"/>
  <c r="BL392"/>
  <c r="DT392" s="1"/>
  <c r="BW393"/>
  <c r="BZ394"/>
  <c r="FG394" s="1"/>
  <c r="BL396"/>
  <c r="DT396" s="1"/>
  <c r="BL399"/>
  <c r="DT399" s="1"/>
  <c r="BZ400"/>
  <c r="BW401"/>
  <c r="BZ402"/>
  <c r="FS402" s="1"/>
  <c r="BZ404"/>
  <c r="BL407"/>
  <c r="DH407" s="1"/>
  <c r="EX390"/>
  <c r="M390" s="1"/>
  <c r="J390"/>
  <c r="BH373"/>
  <c r="DP373" s="1"/>
  <c r="BS374"/>
  <c r="BH377"/>
  <c r="DP377" s="1"/>
  <c r="BS378"/>
  <c r="BH381"/>
  <c r="DP381" s="1"/>
  <c r="BS382"/>
  <c r="BH385"/>
  <c r="DP385" s="1"/>
  <c r="BS386"/>
  <c r="BO393"/>
  <c r="DK393" s="1"/>
  <c r="BL394"/>
  <c r="DH394" s="1"/>
  <c r="BW395"/>
  <c r="FD395" s="1"/>
  <c r="BL400"/>
  <c r="DT400" s="1"/>
  <c r="BL401"/>
  <c r="BL402"/>
  <c r="DH402" s="1"/>
  <c r="BW403"/>
  <c r="FD403" s="1"/>
  <c r="BL404"/>
  <c r="DT404" s="1"/>
  <c r="BS390"/>
  <c r="EZ390" s="1"/>
  <c r="BW390"/>
  <c r="FD390" s="1"/>
  <c r="BU392"/>
  <c r="FB392" s="1"/>
  <c r="BY392"/>
  <c r="FF392" s="1"/>
  <c r="BH393"/>
  <c r="BL393"/>
  <c r="BR393"/>
  <c r="EY393" s="1"/>
  <c r="BV393"/>
  <c r="FC393" s="1"/>
  <c r="BZ393"/>
  <c r="FG393" s="1"/>
  <c r="E394"/>
  <c r="J394"/>
  <c r="BS394"/>
  <c r="EZ394" s="1"/>
  <c r="BW394"/>
  <c r="FD394" s="1"/>
  <c r="BJ395"/>
  <c r="BN395"/>
  <c r="BG396"/>
  <c r="BK396"/>
  <c r="BO396"/>
  <c r="BU396"/>
  <c r="FB396" s="1"/>
  <c r="BY396"/>
  <c r="FF396" s="1"/>
  <c r="BH397"/>
  <c r="BL397"/>
  <c r="BR397"/>
  <c r="EY397" s="1"/>
  <c r="BV397"/>
  <c r="FC397" s="1"/>
  <c r="BZ397"/>
  <c r="FG397" s="1"/>
  <c r="E398"/>
  <c r="J398"/>
  <c r="BM398"/>
  <c r="BS398"/>
  <c r="EZ398" s="1"/>
  <c r="BW398"/>
  <c r="FD398" s="1"/>
  <c r="BJ399"/>
  <c r="BN399"/>
  <c r="BT399"/>
  <c r="FA399" s="1"/>
  <c r="BX399"/>
  <c r="FE399" s="1"/>
  <c r="BG400"/>
  <c r="BK400"/>
  <c r="BO400"/>
  <c r="BU400"/>
  <c r="FB400" s="1"/>
  <c r="BY400"/>
  <c r="FF400" s="1"/>
  <c r="BH401"/>
  <c r="BR401"/>
  <c r="EY401" s="1"/>
  <c r="BV401"/>
  <c r="FC401" s="1"/>
  <c r="BZ401"/>
  <c r="FG401" s="1"/>
  <c r="E402"/>
  <c r="J402"/>
  <c r="BI402"/>
  <c r="BM402"/>
  <c r="BS402"/>
  <c r="EZ402" s="1"/>
  <c r="BW402"/>
  <c r="FD402" s="1"/>
  <c r="BJ403"/>
  <c r="BN403"/>
  <c r="BT403"/>
  <c r="FA403" s="1"/>
  <c r="BX403"/>
  <c r="FE403" s="1"/>
  <c r="BG404"/>
  <c r="DC404" s="1"/>
  <c r="BK404"/>
  <c r="DG404" s="1"/>
  <c r="BO404"/>
  <c r="BV404"/>
  <c r="K405"/>
  <c r="BS405"/>
  <c r="D407"/>
  <c r="BG407"/>
  <c r="DO407" s="1"/>
  <c r="BO407"/>
  <c r="DW407" s="1"/>
  <c r="BL409"/>
  <c r="BL410"/>
  <c r="DH410" s="1"/>
  <c r="BW413"/>
  <c r="BW414"/>
  <c r="FD414" s="1"/>
  <c r="DB406"/>
  <c r="G406" s="1"/>
  <c r="D406"/>
  <c r="EX406"/>
  <c r="M406" s="1"/>
  <c r="J406"/>
  <c r="BZ408"/>
  <c r="BV408"/>
  <c r="BR408"/>
  <c r="BX408"/>
  <c r="FE408" s="1"/>
  <c r="BT408"/>
  <c r="FA408" s="1"/>
  <c r="BY408"/>
  <c r="FF408" s="1"/>
  <c r="BU408"/>
  <c r="FB408" s="1"/>
  <c r="BH390"/>
  <c r="DD390" s="1"/>
  <c r="BR390"/>
  <c r="FK390" s="1"/>
  <c r="BV390"/>
  <c r="FO390" s="1"/>
  <c r="BS391"/>
  <c r="FL391" s="1"/>
  <c r="BT392"/>
  <c r="FM392" s="1"/>
  <c r="BX392"/>
  <c r="FQ392" s="1"/>
  <c r="BG393"/>
  <c r="DC393" s="1"/>
  <c r="BK393"/>
  <c r="DG393" s="1"/>
  <c r="BU393"/>
  <c r="FB393" s="1"/>
  <c r="BY393"/>
  <c r="FF393" s="1"/>
  <c r="D394"/>
  <c r="BH394"/>
  <c r="DD394" s="1"/>
  <c r="BR394"/>
  <c r="FK394" s="1"/>
  <c r="BV394"/>
  <c r="FO394" s="1"/>
  <c r="J395"/>
  <c r="BI395"/>
  <c r="DE395" s="1"/>
  <c r="BM395"/>
  <c r="DI395" s="1"/>
  <c r="BS395"/>
  <c r="EZ395" s="1"/>
  <c r="BJ396"/>
  <c r="DF396" s="1"/>
  <c r="BN396"/>
  <c r="DJ396" s="1"/>
  <c r="BT396"/>
  <c r="FA396" s="1"/>
  <c r="BX396"/>
  <c r="FE396" s="1"/>
  <c r="BG397"/>
  <c r="DC397" s="1"/>
  <c r="BK397"/>
  <c r="DG397" s="1"/>
  <c r="BU397"/>
  <c r="FN397" s="1"/>
  <c r="BY397"/>
  <c r="FR397" s="1"/>
  <c r="D398"/>
  <c r="BH398"/>
  <c r="DD398" s="1"/>
  <c r="BR398"/>
  <c r="EY398" s="1"/>
  <c r="BV398"/>
  <c r="FC398" s="1"/>
  <c r="J399"/>
  <c r="BI399"/>
  <c r="DE399" s="1"/>
  <c r="BM399"/>
  <c r="DI399" s="1"/>
  <c r="BS399"/>
  <c r="FL399" s="1"/>
  <c r="BJ400"/>
  <c r="DF400" s="1"/>
  <c r="BN400"/>
  <c r="DJ400" s="1"/>
  <c r="BT400"/>
  <c r="FM400" s="1"/>
  <c r="BX400"/>
  <c r="FE400" s="1"/>
  <c r="BU401"/>
  <c r="FN401" s="1"/>
  <c r="BY401"/>
  <c r="FR401" s="1"/>
  <c r="D402"/>
  <c r="BH402"/>
  <c r="DD402" s="1"/>
  <c r="BR402"/>
  <c r="FK402" s="1"/>
  <c r="BV402"/>
  <c r="FC402" s="1"/>
  <c r="BI403"/>
  <c r="DE403" s="1"/>
  <c r="BM403"/>
  <c r="DI403" s="1"/>
  <c r="BS403"/>
  <c r="EZ403" s="1"/>
  <c r="K404"/>
  <c r="BJ404"/>
  <c r="DF404" s="1"/>
  <c r="BN404"/>
  <c r="DJ404" s="1"/>
  <c r="BT404"/>
  <c r="FM404" s="1"/>
  <c r="BW406"/>
  <c r="FD406" s="1"/>
  <c r="BS408"/>
  <c r="FL408" s="1"/>
  <c r="BL413"/>
  <c r="BL414"/>
  <c r="DH414" s="1"/>
  <c r="BY404"/>
  <c r="FF404" s="1"/>
  <c r="BU404"/>
  <c r="FB404" s="1"/>
  <c r="BY405"/>
  <c r="FR405" s="1"/>
  <c r="BU405"/>
  <c r="FB405" s="1"/>
  <c r="BZ405"/>
  <c r="FG405" s="1"/>
  <c r="BV405"/>
  <c r="FC405" s="1"/>
  <c r="BR405"/>
  <c r="EY405" s="1"/>
  <c r="BS392"/>
  <c r="FL392" s="1"/>
  <c r="BT393"/>
  <c r="FM393" s="1"/>
  <c r="BX393"/>
  <c r="FQ393" s="1"/>
  <c r="BH395"/>
  <c r="DP395" s="1"/>
  <c r="BI396"/>
  <c r="DE396" s="1"/>
  <c r="BM396"/>
  <c r="DU396" s="1"/>
  <c r="BS396"/>
  <c r="FL396" s="1"/>
  <c r="BT397"/>
  <c r="FM397" s="1"/>
  <c r="BX397"/>
  <c r="FQ397" s="1"/>
  <c r="BH399"/>
  <c r="DD399" s="1"/>
  <c r="BI400"/>
  <c r="DQ400" s="1"/>
  <c r="BM400"/>
  <c r="DU400" s="1"/>
  <c r="BS400"/>
  <c r="FL400" s="1"/>
  <c r="BW400"/>
  <c r="FP400" s="1"/>
  <c r="BT401"/>
  <c r="FM401" s="1"/>
  <c r="BX401"/>
  <c r="FQ401" s="1"/>
  <c r="BH403"/>
  <c r="DP403" s="1"/>
  <c r="BL403"/>
  <c r="DT403" s="1"/>
  <c r="BI404"/>
  <c r="DQ404" s="1"/>
  <c r="BM404"/>
  <c r="DU404" s="1"/>
  <c r="BS404"/>
  <c r="FL404" s="1"/>
  <c r="BX404"/>
  <c r="FQ404" s="1"/>
  <c r="BW405"/>
  <c r="FF405"/>
  <c r="BL406"/>
  <c r="DH406" s="1"/>
  <c r="BW407"/>
  <c r="FP407" s="1"/>
  <c r="BL408"/>
  <c r="DT408" s="1"/>
  <c r="BW411"/>
  <c r="FP411" s="1"/>
  <c r="BZ412"/>
  <c r="BW415"/>
  <c r="FP415" s="1"/>
  <c r="BX416"/>
  <c r="FQ416" s="1"/>
  <c r="BK417"/>
  <c r="DS417" s="1"/>
  <c r="BM407"/>
  <c r="DI407" s="1"/>
  <c r="BI407"/>
  <c r="DE407" s="1"/>
  <c r="BN407"/>
  <c r="BJ407"/>
  <c r="BS393"/>
  <c r="BH396"/>
  <c r="DP396" s="1"/>
  <c r="BS397"/>
  <c r="BH400"/>
  <c r="DP400" s="1"/>
  <c r="BR400"/>
  <c r="BV400"/>
  <c r="BS401"/>
  <c r="BG403"/>
  <c r="DO403" s="1"/>
  <c r="BK403"/>
  <c r="DS403" s="1"/>
  <c r="BH404"/>
  <c r="BR404"/>
  <c r="EY404" s="1"/>
  <c r="BW404"/>
  <c r="FP404" s="1"/>
  <c r="BL405"/>
  <c r="BH407"/>
  <c r="DP407" s="1"/>
  <c r="BW409"/>
  <c r="BW410"/>
  <c r="FD410" s="1"/>
  <c r="BO411"/>
  <c r="DW411" s="1"/>
  <c r="BL412"/>
  <c r="DT412" s="1"/>
  <c r="BO415"/>
  <c r="DW415" s="1"/>
  <c r="DB416"/>
  <c r="G416" s="1"/>
  <c r="D416"/>
  <c r="D405"/>
  <c r="BH405"/>
  <c r="BI406"/>
  <c r="BM406"/>
  <c r="BS406"/>
  <c r="EZ406" s="1"/>
  <c r="BT407"/>
  <c r="FA407" s="1"/>
  <c r="BX407"/>
  <c r="FE407" s="1"/>
  <c r="BG408"/>
  <c r="BK408"/>
  <c r="BO408"/>
  <c r="D409"/>
  <c r="BH409"/>
  <c r="BR409"/>
  <c r="EY409" s="1"/>
  <c r="BV409"/>
  <c r="FC409" s="1"/>
  <c r="BZ409"/>
  <c r="FG409" s="1"/>
  <c r="J410"/>
  <c r="BI410"/>
  <c r="BM410"/>
  <c r="BS410"/>
  <c r="EZ410" s="1"/>
  <c r="BJ411"/>
  <c r="BN411"/>
  <c r="BT411"/>
  <c r="FA411" s="1"/>
  <c r="BX411"/>
  <c r="FE411" s="1"/>
  <c r="BG412"/>
  <c r="BK412"/>
  <c r="BO412"/>
  <c r="BU412"/>
  <c r="FB412" s="1"/>
  <c r="BY412"/>
  <c r="FF412" s="1"/>
  <c r="D413"/>
  <c r="BH413"/>
  <c r="BR413"/>
  <c r="EY413" s="1"/>
  <c r="BV413"/>
  <c r="FC413" s="1"/>
  <c r="BZ413"/>
  <c r="FG413" s="1"/>
  <c r="J414"/>
  <c r="BI414"/>
  <c r="BM414"/>
  <c r="BS414"/>
  <c r="EZ414" s="1"/>
  <c r="BJ415"/>
  <c r="BN415"/>
  <c r="BT415"/>
  <c r="FA415" s="1"/>
  <c r="BX415"/>
  <c r="FQ415" s="1"/>
  <c r="J416"/>
  <c r="BS416"/>
  <c r="EZ416" s="1"/>
  <c r="D417"/>
  <c r="BG417"/>
  <c r="DO417" s="1"/>
  <c r="BL417"/>
  <c r="DH417" s="1"/>
  <c r="DN417"/>
  <c r="H417" s="1"/>
  <c r="BZ418"/>
  <c r="FS418" s="1"/>
  <c r="BW419"/>
  <c r="FP419" s="1"/>
  <c r="BL420"/>
  <c r="BZ416"/>
  <c r="FG416" s="1"/>
  <c r="BV416"/>
  <c r="FC416" s="1"/>
  <c r="BR416"/>
  <c r="EY416" s="1"/>
  <c r="DB418"/>
  <c r="G418" s="1"/>
  <c r="D418"/>
  <c r="BM419"/>
  <c r="DU419" s="1"/>
  <c r="BI419"/>
  <c r="DQ419" s="1"/>
  <c r="BN419"/>
  <c r="DJ419" s="1"/>
  <c r="BJ419"/>
  <c r="DF419" s="1"/>
  <c r="BO419"/>
  <c r="BK419"/>
  <c r="BG419"/>
  <c r="BH406"/>
  <c r="DD406" s="1"/>
  <c r="BS407"/>
  <c r="FL407" s="1"/>
  <c r="BJ408"/>
  <c r="DF408" s="1"/>
  <c r="BN408"/>
  <c r="DJ408" s="1"/>
  <c r="BU409"/>
  <c r="FN409" s="1"/>
  <c r="BY409"/>
  <c r="FF409" s="1"/>
  <c r="D410"/>
  <c r="BH410"/>
  <c r="DD410" s="1"/>
  <c r="BI411"/>
  <c r="DE411" s="1"/>
  <c r="BM411"/>
  <c r="DI411" s="1"/>
  <c r="BS411"/>
  <c r="FL411" s="1"/>
  <c r="BJ412"/>
  <c r="DF412" s="1"/>
  <c r="BN412"/>
  <c r="DJ412" s="1"/>
  <c r="BT412"/>
  <c r="FA412" s="1"/>
  <c r="BX412"/>
  <c r="FE412" s="1"/>
  <c r="BU413"/>
  <c r="FB413" s="1"/>
  <c r="BY413"/>
  <c r="FR413" s="1"/>
  <c r="D414"/>
  <c r="BH414"/>
  <c r="DD414" s="1"/>
  <c r="BI415"/>
  <c r="DE415" s="1"/>
  <c r="BM415"/>
  <c r="DI415" s="1"/>
  <c r="BS415"/>
  <c r="FL415" s="1"/>
  <c r="BW416"/>
  <c r="FD416" s="1"/>
  <c r="BL418"/>
  <c r="DH418" s="1"/>
  <c r="BL419"/>
  <c r="DT419" s="1"/>
  <c r="EX418"/>
  <c r="M418" s="1"/>
  <c r="J418"/>
  <c r="BH411"/>
  <c r="DP411" s="1"/>
  <c r="BL411"/>
  <c r="DT411" s="1"/>
  <c r="BS412"/>
  <c r="FL412" s="1"/>
  <c r="BW412"/>
  <c r="FP412" s="1"/>
  <c r="BH415"/>
  <c r="DP415" s="1"/>
  <c r="BL415"/>
  <c r="DT415" s="1"/>
  <c r="BL416"/>
  <c r="BW417"/>
  <c r="FD417" s="1"/>
  <c r="BW424"/>
  <c r="FP424" s="1"/>
  <c r="BM417"/>
  <c r="BI417"/>
  <c r="BH408"/>
  <c r="DP408" s="1"/>
  <c r="BS409"/>
  <c r="BG411"/>
  <c r="DO411" s="1"/>
  <c r="BK411"/>
  <c r="DS411" s="1"/>
  <c r="BH412"/>
  <c r="DP412" s="1"/>
  <c r="BR412"/>
  <c r="BV412"/>
  <c r="BS413"/>
  <c r="BG415"/>
  <c r="DO415" s="1"/>
  <c r="BK415"/>
  <c r="DS415" s="1"/>
  <c r="BH417"/>
  <c r="DD417" s="1"/>
  <c r="BN417"/>
  <c r="BX420"/>
  <c r="FQ420" s="1"/>
  <c r="BO421"/>
  <c r="DK421" s="1"/>
  <c r="BW428"/>
  <c r="FP428" s="1"/>
  <c r="DB422"/>
  <c r="G422" s="1"/>
  <c r="D422"/>
  <c r="F422" s="1"/>
  <c r="EX422"/>
  <c r="M422" s="1"/>
  <c r="J422"/>
  <c r="DB426"/>
  <c r="G426" s="1"/>
  <c r="D426"/>
  <c r="BM427"/>
  <c r="DI427" s="1"/>
  <c r="BI427"/>
  <c r="DQ427" s="1"/>
  <c r="BN427"/>
  <c r="DJ427" s="1"/>
  <c r="BJ427"/>
  <c r="DF427" s="1"/>
  <c r="BO427"/>
  <c r="DW427" s="1"/>
  <c r="BK427"/>
  <c r="DS427" s="1"/>
  <c r="BG427"/>
  <c r="DO427" s="1"/>
  <c r="EX430"/>
  <c r="M430" s="1"/>
  <c r="J430"/>
  <c r="BS420"/>
  <c r="BW420"/>
  <c r="BZ422"/>
  <c r="FS422" s="1"/>
  <c r="BW423"/>
  <c r="FP423" s="1"/>
  <c r="BN424"/>
  <c r="DV424" s="1"/>
  <c r="BL426"/>
  <c r="DH426" s="1"/>
  <c r="BL427"/>
  <c r="DT427" s="1"/>
  <c r="BO429"/>
  <c r="DW429" s="1"/>
  <c r="BL434"/>
  <c r="DH434" s="1"/>
  <c r="BZ421"/>
  <c r="FG421" s="1"/>
  <c r="BV421"/>
  <c r="FC421" s="1"/>
  <c r="BR421"/>
  <c r="EY421" s="1"/>
  <c r="BM423"/>
  <c r="DU423" s="1"/>
  <c r="BI423"/>
  <c r="DQ423" s="1"/>
  <c r="BN423"/>
  <c r="DJ423" s="1"/>
  <c r="BJ423"/>
  <c r="DF423" s="1"/>
  <c r="BO423"/>
  <c r="DW423" s="1"/>
  <c r="BK423"/>
  <c r="DS423" s="1"/>
  <c r="BG423"/>
  <c r="DO423" s="1"/>
  <c r="EX426"/>
  <c r="M426" s="1"/>
  <c r="J426"/>
  <c r="DN429"/>
  <c r="H429" s="1"/>
  <c r="E429"/>
  <c r="BX432"/>
  <c r="FE432" s="1"/>
  <c r="BT432"/>
  <c r="FM432" s="1"/>
  <c r="BY432"/>
  <c r="FR432" s="1"/>
  <c r="BU432"/>
  <c r="FB432" s="1"/>
  <c r="BZ432"/>
  <c r="FG432" s="1"/>
  <c r="BV432"/>
  <c r="FC432" s="1"/>
  <c r="BR432"/>
  <c r="EY432" s="1"/>
  <c r="BH416"/>
  <c r="J417"/>
  <c r="BS417"/>
  <c r="EZ417" s="1"/>
  <c r="BJ418"/>
  <c r="BN418"/>
  <c r="BT418"/>
  <c r="FA418" s="1"/>
  <c r="BX418"/>
  <c r="FE418" s="1"/>
  <c r="BU419"/>
  <c r="FB419" s="1"/>
  <c r="BY419"/>
  <c r="FF419" s="1"/>
  <c r="D420"/>
  <c r="BH420"/>
  <c r="BR420"/>
  <c r="EY420" s="1"/>
  <c r="BV420"/>
  <c r="FC420" s="1"/>
  <c r="BZ420"/>
  <c r="FG420" s="1"/>
  <c r="E421"/>
  <c r="BJ421"/>
  <c r="DF421" s="1"/>
  <c r="BW421"/>
  <c r="BL422"/>
  <c r="DT422" s="1"/>
  <c r="BL423"/>
  <c r="DT423" s="1"/>
  <c r="BH427"/>
  <c r="DP427" s="1"/>
  <c r="BS432"/>
  <c r="FL432" s="1"/>
  <c r="BW435"/>
  <c r="FP435" s="1"/>
  <c r="BL421"/>
  <c r="BH421"/>
  <c r="BX428"/>
  <c r="FQ428" s="1"/>
  <c r="BT428"/>
  <c r="FA428" s="1"/>
  <c r="BY428"/>
  <c r="FR428" s="1"/>
  <c r="BU428"/>
  <c r="FB428" s="1"/>
  <c r="BZ428"/>
  <c r="FG428" s="1"/>
  <c r="BV428"/>
  <c r="FC428" s="1"/>
  <c r="BR428"/>
  <c r="EY428" s="1"/>
  <c r="BM435"/>
  <c r="DI435" s="1"/>
  <c r="BI435"/>
  <c r="DQ435" s="1"/>
  <c r="BN435"/>
  <c r="DJ435" s="1"/>
  <c r="BJ435"/>
  <c r="DF435" s="1"/>
  <c r="BO435"/>
  <c r="DW435" s="1"/>
  <c r="BK435"/>
  <c r="DS435" s="1"/>
  <c r="BG435"/>
  <c r="DO435" s="1"/>
  <c r="BI418"/>
  <c r="DE418" s="1"/>
  <c r="BM418"/>
  <c r="DI418" s="1"/>
  <c r="BS418"/>
  <c r="EZ418" s="1"/>
  <c r="BW418"/>
  <c r="FD418" s="1"/>
  <c r="BT419"/>
  <c r="FA419" s="1"/>
  <c r="BX419"/>
  <c r="FE419" s="1"/>
  <c r="BU420"/>
  <c r="FB420" s="1"/>
  <c r="BY420"/>
  <c r="FF420" s="1"/>
  <c r="BI421"/>
  <c r="DQ421" s="1"/>
  <c r="BN421"/>
  <c r="DJ421" s="1"/>
  <c r="BY425"/>
  <c r="FR425" s="1"/>
  <c r="BS428"/>
  <c r="FL428" s="1"/>
  <c r="BZ430"/>
  <c r="FS430" s="1"/>
  <c r="BW431"/>
  <c r="FP431" s="1"/>
  <c r="BN432"/>
  <c r="DJ432" s="1"/>
  <c r="BY433"/>
  <c r="FR433" s="1"/>
  <c r="BL435"/>
  <c r="DH435" s="1"/>
  <c r="BX424"/>
  <c r="FQ424" s="1"/>
  <c r="BT424"/>
  <c r="FM424" s="1"/>
  <c r="BY424"/>
  <c r="FF424" s="1"/>
  <c r="BU424"/>
  <c r="FB424" s="1"/>
  <c r="BZ424"/>
  <c r="FG424" s="1"/>
  <c r="BV424"/>
  <c r="FC424" s="1"/>
  <c r="BR424"/>
  <c r="EY424" s="1"/>
  <c r="DN425"/>
  <c r="H425" s="1"/>
  <c r="E425"/>
  <c r="DB430"/>
  <c r="G430" s="1"/>
  <c r="D430"/>
  <c r="BM431"/>
  <c r="DI431" s="1"/>
  <c r="BI431"/>
  <c r="DE431" s="1"/>
  <c r="BN431"/>
  <c r="DJ431" s="1"/>
  <c r="BJ431"/>
  <c r="DF431" s="1"/>
  <c r="BO431"/>
  <c r="DW431" s="1"/>
  <c r="BK431"/>
  <c r="DS431" s="1"/>
  <c r="BG431"/>
  <c r="DO431" s="1"/>
  <c r="DN433"/>
  <c r="H433" s="1"/>
  <c r="E433"/>
  <c r="DB434"/>
  <c r="G434" s="1"/>
  <c r="D434"/>
  <c r="EX434"/>
  <c r="M434" s="1"/>
  <c r="J434"/>
  <c r="BH418"/>
  <c r="DD418" s="1"/>
  <c r="BR418"/>
  <c r="FK418" s="1"/>
  <c r="BV418"/>
  <c r="FO418" s="1"/>
  <c r="BS419"/>
  <c r="FL419" s="1"/>
  <c r="BT420"/>
  <c r="FM420" s="1"/>
  <c r="BS424"/>
  <c r="FL424" s="1"/>
  <c r="BO425"/>
  <c r="DK425" s="1"/>
  <c r="BZ426"/>
  <c r="FS426" s="1"/>
  <c r="BW427"/>
  <c r="FP427" s="1"/>
  <c r="BO428"/>
  <c r="DK428" s="1"/>
  <c r="BY429"/>
  <c r="FF429" s="1"/>
  <c r="BL430"/>
  <c r="DH430" s="1"/>
  <c r="BL431"/>
  <c r="DH431" s="1"/>
  <c r="BO433"/>
  <c r="DK433" s="1"/>
  <c r="BZ434"/>
  <c r="FG434" s="1"/>
  <c r="BH435"/>
  <c r="DD435" s="1"/>
  <c r="BU423"/>
  <c r="FB423" s="1"/>
  <c r="BY423"/>
  <c r="FF423" s="1"/>
  <c r="BH424"/>
  <c r="DP424" s="1"/>
  <c r="BL424"/>
  <c r="DT424" s="1"/>
  <c r="BI425"/>
  <c r="DQ425" s="1"/>
  <c r="BM425"/>
  <c r="DU425" s="1"/>
  <c r="BS425"/>
  <c r="EZ425" s="1"/>
  <c r="BW425"/>
  <c r="FD425" s="1"/>
  <c r="BJ426"/>
  <c r="DR426" s="1"/>
  <c r="BN426"/>
  <c r="DV426" s="1"/>
  <c r="BT426"/>
  <c r="FA426" s="1"/>
  <c r="BX426"/>
  <c r="FE426" s="1"/>
  <c r="BU427"/>
  <c r="FB427" s="1"/>
  <c r="BY427"/>
  <c r="FF427" s="1"/>
  <c r="BH428"/>
  <c r="DP428" s="1"/>
  <c r="BL428"/>
  <c r="DT428" s="1"/>
  <c r="BI429"/>
  <c r="DQ429" s="1"/>
  <c r="BM429"/>
  <c r="DU429" s="1"/>
  <c r="BS429"/>
  <c r="EZ429" s="1"/>
  <c r="BW429"/>
  <c r="FD429" s="1"/>
  <c r="BJ430"/>
  <c r="DR430" s="1"/>
  <c r="BN430"/>
  <c r="DV430" s="1"/>
  <c r="BT430"/>
  <c r="FA430" s="1"/>
  <c r="BX430"/>
  <c r="FE430" s="1"/>
  <c r="BU431"/>
  <c r="FB431" s="1"/>
  <c r="BY431"/>
  <c r="FF431" s="1"/>
  <c r="BH432"/>
  <c r="DP432" s="1"/>
  <c r="BL432"/>
  <c r="DT432" s="1"/>
  <c r="BI433"/>
  <c r="DQ433" s="1"/>
  <c r="BM433"/>
  <c r="DU433" s="1"/>
  <c r="BS433"/>
  <c r="EZ433" s="1"/>
  <c r="BW433"/>
  <c r="FD433" s="1"/>
  <c r="BJ434"/>
  <c r="DR434" s="1"/>
  <c r="BN434"/>
  <c r="DV434" s="1"/>
  <c r="BT434"/>
  <c r="FA434" s="1"/>
  <c r="BX434"/>
  <c r="FE434" s="1"/>
  <c r="BU435"/>
  <c r="FB435" s="1"/>
  <c r="BY435"/>
  <c r="FR435" s="1"/>
  <c r="BI422"/>
  <c r="BM422"/>
  <c r="BS422"/>
  <c r="FL422" s="1"/>
  <c r="BW422"/>
  <c r="FP422" s="1"/>
  <c r="BT423"/>
  <c r="FM423" s="1"/>
  <c r="BX423"/>
  <c r="FQ423" s="1"/>
  <c r="BG424"/>
  <c r="DC424" s="1"/>
  <c r="BK424"/>
  <c r="DG424" s="1"/>
  <c r="BO424"/>
  <c r="DK424" s="1"/>
  <c r="BH425"/>
  <c r="DD425" s="1"/>
  <c r="BL425"/>
  <c r="DH425" s="1"/>
  <c r="BR425"/>
  <c r="EY425" s="1"/>
  <c r="BV425"/>
  <c r="FC425" s="1"/>
  <c r="BZ425"/>
  <c r="FG425" s="1"/>
  <c r="BI426"/>
  <c r="DE426" s="1"/>
  <c r="BM426"/>
  <c r="DI426" s="1"/>
  <c r="BS426"/>
  <c r="FL426" s="1"/>
  <c r="BW426"/>
  <c r="FP426" s="1"/>
  <c r="BT427"/>
  <c r="FM427" s="1"/>
  <c r="BX427"/>
  <c r="FE427" s="1"/>
  <c r="BG428"/>
  <c r="DC428" s="1"/>
  <c r="BK428"/>
  <c r="DG428" s="1"/>
  <c r="BH429"/>
  <c r="DD429" s="1"/>
  <c r="BL429"/>
  <c r="DH429" s="1"/>
  <c r="BR429"/>
  <c r="EY429" s="1"/>
  <c r="BV429"/>
  <c r="FC429" s="1"/>
  <c r="BZ429"/>
  <c r="FG429" s="1"/>
  <c r="BI430"/>
  <c r="DE430" s="1"/>
  <c r="BM430"/>
  <c r="DI430" s="1"/>
  <c r="BS430"/>
  <c r="EZ430" s="1"/>
  <c r="BW430"/>
  <c r="FD430" s="1"/>
  <c r="BT431"/>
  <c r="FM431" s="1"/>
  <c r="BX431"/>
  <c r="FQ431" s="1"/>
  <c r="BG432"/>
  <c r="DC432" s="1"/>
  <c r="BK432"/>
  <c r="DG432" s="1"/>
  <c r="BO432"/>
  <c r="DK432" s="1"/>
  <c r="BH433"/>
  <c r="DD433" s="1"/>
  <c r="BL433"/>
  <c r="DH433" s="1"/>
  <c r="BR433"/>
  <c r="EY433" s="1"/>
  <c r="BV433"/>
  <c r="FC433" s="1"/>
  <c r="BZ433"/>
  <c r="FG433" s="1"/>
  <c r="BI434"/>
  <c r="DE434" s="1"/>
  <c r="BM434"/>
  <c r="DI434" s="1"/>
  <c r="BS434"/>
  <c r="EZ434" s="1"/>
  <c r="BW434"/>
  <c r="FD434" s="1"/>
  <c r="BT435"/>
  <c r="FM435" s="1"/>
  <c r="BX435"/>
  <c r="FQ435" s="1"/>
  <c r="BH422"/>
  <c r="DP422" s="1"/>
  <c r="BR422"/>
  <c r="FK422" s="1"/>
  <c r="BV422"/>
  <c r="FO422" s="1"/>
  <c r="BS423"/>
  <c r="FL423" s="1"/>
  <c r="BJ424"/>
  <c r="DF424" s="1"/>
  <c r="BK425"/>
  <c r="DG425" s="1"/>
  <c r="BU425"/>
  <c r="FB425" s="1"/>
  <c r="BH426"/>
  <c r="DP426" s="1"/>
  <c r="BR426"/>
  <c r="EY426" s="1"/>
  <c r="BV426"/>
  <c r="FC426" s="1"/>
  <c r="BS427"/>
  <c r="FL427" s="1"/>
  <c r="BG429"/>
  <c r="DC429" s="1"/>
  <c r="BK429"/>
  <c r="DS429" s="1"/>
  <c r="BU429"/>
  <c r="FN429" s="1"/>
  <c r="BH430"/>
  <c r="DP430" s="1"/>
  <c r="BR430"/>
  <c r="FK430" s="1"/>
  <c r="BV430"/>
  <c r="FO430" s="1"/>
  <c r="BS431"/>
  <c r="FL431" s="1"/>
  <c r="BJ432"/>
  <c r="DF432" s="1"/>
  <c r="BG433"/>
  <c r="DO433" s="1"/>
  <c r="BK433"/>
  <c r="DS433" s="1"/>
  <c r="BU433"/>
  <c r="FB433" s="1"/>
  <c r="BH434"/>
  <c r="DP434" s="1"/>
  <c r="BR434"/>
  <c r="FK434" s="1"/>
  <c r="BV434"/>
  <c r="FC434" s="1"/>
  <c r="BS435"/>
  <c r="FL435" s="1"/>
  <c r="FE433" l="1"/>
  <c r="FA351"/>
  <c r="DE301"/>
  <c r="FQ376"/>
  <c r="FQ384"/>
  <c r="FM422"/>
  <c r="FA433"/>
  <c r="FA405"/>
  <c r="DE412"/>
  <c r="FM391"/>
  <c r="DE378"/>
  <c r="FM380"/>
  <c r="DE367"/>
  <c r="FQ343"/>
  <c r="DE317"/>
  <c r="FA154"/>
  <c r="FE409"/>
  <c r="DE397"/>
  <c r="FM388"/>
  <c r="FQ368"/>
  <c r="FM372"/>
  <c r="FQ335"/>
  <c r="DE218"/>
  <c r="DE210"/>
  <c r="DE420"/>
  <c r="DQ358"/>
  <c r="FQ327"/>
  <c r="DE341"/>
  <c r="FE166"/>
  <c r="L412"/>
  <c r="FR415"/>
  <c r="F368"/>
  <c r="F359"/>
  <c r="F349"/>
  <c r="F351"/>
  <c r="F381"/>
  <c r="F415"/>
  <c r="F360"/>
  <c r="F352"/>
  <c r="F385"/>
  <c r="F416"/>
  <c r="F406"/>
  <c r="F376"/>
  <c r="L367"/>
  <c r="F389"/>
  <c r="FC224"/>
  <c r="F419"/>
  <c r="FG335"/>
  <c r="FC303"/>
  <c r="EY275"/>
  <c r="FO203"/>
  <c r="DW149"/>
  <c r="FC219"/>
  <c r="DW348"/>
  <c r="FK435"/>
  <c r="FC357"/>
  <c r="FK267"/>
  <c r="FC235"/>
  <c r="FC208"/>
  <c r="EY172"/>
  <c r="L350"/>
  <c r="EY423"/>
  <c r="DG384"/>
  <c r="FG356"/>
  <c r="FG287"/>
  <c r="EY259"/>
  <c r="FC243"/>
  <c r="FK211"/>
  <c r="FC193"/>
  <c r="FK180"/>
  <c r="FC388"/>
  <c r="FK283"/>
  <c r="FK243"/>
  <c r="DO152"/>
  <c r="DC145"/>
  <c r="F410"/>
  <c r="F372"/>
  <c r="DT200"/>
  <c r="F417"/>
  <c r="F380"/>
  <c r="L397"/>
  <c r="F426"/>
  <c r="L391"/>
  <c r="L421"/>
  <c r="L414"/>
  <c r="F348"/>
  <c r="L356"/>
  <c r="FA286"/>
  <c r="FA166"/>
  <c r="DU136"/>
  <c r="DE262"/>
  <c r="FE290"/>
  <c r="DE278"/>
  <c r="DI234"/>
  <c r="DI226"/>
  <c r="FE158"/>
  <c r="FP110"/>
  <c r="F392"/>
  <c r="FB375"/>
  <c r="FE150"/>
  <c r="DE178"/>
  <c r="FA158"/>
  <c r="F424"/>
  <c r="F369"/>
  <c r="L354"/>
  <c r="L361"/>
  <c r="FS417"/>
  <c r="FB398"/>
  <c r="DI242"/>
  <c r="FE202"/>
  <c r="FM199"/>
  <c r="FE170"/>
  <c r="FE162"/>
  <c r="DI194"/>
  <c r="FA149"/>
  <c r="DE121"/>
  <c r="DQ194"/>
  <c r="FA170"/>
  <c r="FA162"/>
  <c r="FE153"/>
  <c r="DE159"/>
  <c r="DI156"/>
  <c r="DE133"/>
  <c r="FE165"/>
  <c r="DC367"/>
  <c r="F364"/>
  <c r="F356"/>
  <c r="L364"/>
  <c r="F414"/>
  <c r="F363"/>
  <c r="F373"/>
  <c r="DI378"/>
  <c r="DE347"/>
  <c r="F357"/>
  <c r="FE145"/>
  <c r="F355"/>
  <c r="L405"/>
  <c r="DU131"/>
  <c r="L357"/>
  <c r="L376"/>
  <c r="L387"/>
  <c r="L363"/>
  <c r="L349"/>
  <c r="DK101"/>
  <c r="F374"/>
  <c r="L384"/>
  <c r="FD245"/>
  <c r="L403"/>
  <c r="F404"/>
  <c r="FR130"/>
  <c r="L415"/>
  <c r="L362"/>
  <c r="FD292"/>
  <c r="DS274"/>
  <c r="FP99"/>
  <c r="DU408"/>
  <c r="DE386"/>
  <c r="DI355"/>
  <c r="DE333"/>
  <c r="DG318"/>
  <c r="DE286"/>
  <c r="DO279"/>
  <c r="DE254"/>
  <c r="DE242"/>
  <c r="DE234"/>
  <c r="DE226"/>
  <c r="DE179"/>
  <c r="DE151"/>
  <c r="DU140"/>
  <c r="DU120"/>
  <c r="DQ129"/>
  <c r="DI428"/>
  <c r="DD419"/>
  <c r="DI420"/>
  <c r="DE405"/>
  <c r="DU354"/>
  <c r="DI363"/>
  <c r="DD350"/>
  <c r="DF345"/>
  <c r="DF321"/>
  <c r="DI325"/>
  <c r="DH292"/>
  <c r="DE270"/>
  <c r="DD205"/>
  <c r="DU178"/>
  <c r="DE187"/>
  <c r="DI150"/>
  <c r="DU186"/>
  <c r="DE171"/>
  <c r="DI168"/>
  <c r="DE163"/>
  <c r="DI160"/>
  <c r="DU124"/>
  <c r="DE309"/>
  <c r="DE246"/>
  <c r="DI218"/>
  <c r="DI202"/>
  <c r="DI210"/>
  <c r="DE150"/>
  <c r="DQ186"/>
  <c r="DE155"/>
  <c r="DI153"/>
  <c r="DU132"/>
  <c r="DU128"/>
  <c r="L422"/>
  <c r="DG326"/>
  <c r="DS255"/>
  <c r="DO183"/>
  <c r="FC180"/>
  <c r="FG51"/>
  <c r="F427"/>
  <c r="DC208"/>
  <c r="FS239"/>
  <c r="FG357"/>
  <c r="FG349"/>
  <c r="DS156"/>
  <c r="DW86"/>
  <c r="L431"/>
  <c r="L433"/>
  <c r="FA409"/>
  <c r="L395"/>
  <c r="F384"/>
  <c r="DI321"/>
  <c r="DI289"/>
  <c r="DE202"/>
  <c r="DI155"/>
  <c r="DC115"/>
  <c r="L420"/>
  <c r="L358"/>
  <c r="FA425"/>
  <c r="L402"/>
  <c r="FE359"/>
  <c r="FA363"/>
  <c r="FE351"/>
  <c r="FM339"/>
  <c r="FE148"/>
  <c r="DE148"/>
  <c r="F411"/>
  <c r="F403"/>
  <c r="L351"/>
  <c r="L372"/>
  <c r="L379"/>
  <c r="FG331"/>
  <c r="DQ320"/>
  <c r="FE161"/>
  <c r="DQ128"/>
  <c r="DQ124"/>
  <c r="DQ120"/>
  <c r="DI139"/>
  <c r="EZ118"/>
  <c r="L377"/>
  <c r="DW398"/>
  <c r="FK360"/>
  <c r="DC283"/>
  <c r="FO279"/>
  <c r="DS352"/>
  <c r="DG306"/>
  <c r="FG299"/>
  <c r="DG295"/>
  <c r="DC240"/>
  <c r="DE214"/>
  <c r="DO175"/>
  <c r="FC172"/>
  <c r="DF144"/>
  <c r="EY388"/>
  <c r="DK384"/>
  <c r="FR365"/>
  <c r="DS351"/>
  <c r="DO348"/>
  <c r="DW330"/>
  <c r="DV151"/>
  <c r="EY427"/>
  <c r="DS426"/>
  <c r="FS406"/>
  <c r="DK414"/>
  <c r="DS409"/>
  <c r="EY407"/>
  <c r="DG375"/>
  <c r="FG372"/>
  <c r="EY353"/>
  <c r="DS360"/>
  <c r="FC349"/>
  <c r="DG334"/>
  <c r="FC271"/>
  <c r="DO267"/>
  <c r="EY228"/>
  <c r="FG223"/>
  <c r="EY185"/>
  <c r="DW172"/>
  <c r="DW145"/>
  <c r="DO165"/>
  <c r="DW158"/>
  <c r="DW420"/>
  <c r="FC415"/>
  <c r="DW406"/>
  <c r="DO409"/>
  <c r="DW390"/>
  <c r="DG383"/>
  <c r="DG349"/>
  <c r="EY327"/>
  <c r="DO278"/>
  <c r="DG271"/>
  <c r="FG252"/>
  <c r="DC292"/>
  <c r="DS279"/>
  <c r="FG276"/>
  <c r="DC216"/>
  <c r="DO206"/>
  <c r="FG207"/>
  <c r="DW188"/>
  <c r="DO191"/>
  <c r="FC188"/>
  <c r="DH112"/>
  <c r="DK434"/>
  <c r="DG430"/>
  <c r="EY415"/>
  <c r="FS414"/>
  <c r="DG398"/>
  <c r="FS388"/>
  <c r="DK376"/>
  <c r="DK367"/>
  <c r="DC323"/>
  <c r="DS342"/>
  <c r="DS322"/>
  <c r="EY335"/>
  <c r="EY343"/>
  <c r="EY311"/>
  <c r="FC247"/>
  <c r="DS235"/>
  <c r="DS203"/>
  <c r="EY220"/>
  <c r="DO149"/>
  <c r="DK247"/>
  <c r="FO287"/>
  <c r="DW258"/>
  <c r="DO251"/>
  <c r="DS243"/>
  <c r="DW231"/>
  <c r="DS222"/>
  <c r="EY212"/>
  <c r="DK207"/>
  <c r="FG199"/>
  <c r="DS238"/>
  <c r="DG219"/>
  <c r="FG215"/>
  <c r="DS211"/>
  <c r="DS230"/>
  <c r="DW223"/>
  <c r="DS214"/>
  <c r="DG227"/>
  <c r="DV152"/>
  <c r="EZ197"/>
  <c r="DS188"/>
  <c r="DK180"/>
  <c r="DS172"/>
  <c r="DW150"/>
  <c r="DO169"/>
  <c r="DW162"/>
  <c r="DS160"/>
  <c r="EY193"/>
  <c r="EY177"/>
  <c r="DW154"/>
  <c r="DS146"/>
  <c r="FQ113"/>
  <c r="FE118"/>
  <c r="EY244"/>
  <c r="DO420"/>
  <c r="FK417"/>
  <c r="DG406"/>
  <c r="EY399"/>
  <c r="DG399"/>
  <c r="DC376"/>
  <c r="DC384"/>
  <c r="FG380"/>
  <c r="EY372"/>
  <c r="FG365"/>
  <c r="DW359"/>
  <c r="DK335"/>
  <c r="DK327"/>
  <c r="DK343"/>
  <c r="DW338"/>
  <c r="DS314"/>
  <c r="DS298"/>
  <c r="FG307"/>
  <c r="DW290"/>
  <c r="EY295"/>
  <c r="FG315"/>
  <c r="EY303"/>
  <c r="DO270"/>
  <c r="DO259"/>
  <c r="EZ245"/>
  <c r="FG284"/>
  <c r="DG247"/>
  <c r="DS287"/>
  <c r="DO246"/>
  <c r="DO286"/>
  <c r="FG260"/>
  <c r="DW239"/>
  <c r="DO222"/>
  <c r="DW215"/>
  <c r="DK204"/>
  <c r="FC199"/>
  <c r="DO238"/>
  <c r="DO230"/>
  <c r="DO214"/>
  <c r="FS231"/>
  <c r="FS184"/>
  <c r="DJ184"/>
  <c r="DG180"/>
  <c r="DS152"/>
  <c r="DS148"/>
  <c r="DK196"/>
  <c r="FS192"/>
  <c r="FS176"/>
  <c r="DW166"/>
  <c r="DS164"/>
  <c r="DO157"/>
  <c r="DS199"/>
  <c r="AT17"/>
  <c r="C18" s="1"/>
  <c r="DK322"/>
  <c r="FO255"/>
  <c r="FC263"/>
  <c r="DO262"/>
  <c r="DW274"/>
  <c r="DC430"/>
  <c r="DO401"/>
  <c r="DC395"/>
  <c r="FO389"/>
  <c r="FC431"/>
  <c r="DG418"/>
  <c r="DG407"/>
  <c r="EY380"/>
  <c r="DW351"/>
  <c r="DV346"/>
  <c r="EY352"/>
  <c r="FD350"/>
  <c r="EY361"/>
  <c r="DS359"/>
  <c r="DK295"/>
  <c r="DW282"/>
  <c r="DS263"/>
  <c r="DO275"/>
  <c r="DW266"/>
  <c r="FG268"/>
  <c r="DW250"/>
  <c r="DO254"/>
  <c r="DC232"/>
  <c r="DS206"/>
  <c r="DC204"/>
  <c r="DF218"/>
  <c r="DC224"/>
  <c r="EY236"/>
  <c r="EY204"/>
  <c r="DW170"/>
  <c r="DS168"/>
  <c r="DO161"/>
  <c r="DO153"/>
  <c r="DO147"/>
  <c r="DC114"/>
  <c r="FP83"/>
  <c r="DT70"/>
  <c r="FB434"/>
  <c r="DO425"/>
  <c r="F429"/>
  <c r="L394"/>
  <c r="DF397"/>
  <c r="DJ318"/>
  <c r="DK318"/>
  <c r="DE238"/>
  <c r="DV218"/>
  <c r="DK228"/>
  <c r="DF227"/>
  <c r="FG236"/>
  <c r="DJ192"/>
  <c r="FG53"/>
  <c r="DF93"/>
  <c r="F399"/>
  <c r="DR337"/>
  <c r="EY276"/>
  <c r="DJ226"/>
  <c r="FS49"/>
  <c r="DT44"/>
  <c r="F370"/>
  <c r="DF428"/>
  <c r="DR413"/>
  <c r="L383"/>
  <c r="L434"/>
  <c r="L426"/>
  <c r="DJ405"/>
  <c r="DF410"/>
  <c r="DJ390"/>
  <c r="FB390"/>
  <c r="FF356"/>
  <c r="DR246"/>
  <c r="DR183"/>
  <c r="DJ170"/>
  <c r="L396"/>
  <c r="F423"/>
  <c r="DJ337"/>
  <c r="DF156"/>
  <c r="DJ317"/>
  <c r="DE141"/>
  <c r="DE137"/>
  <c r="DC113"/>
  <c r="DQ125"/>
  <c r="DI144"/>
  <c r="FD104"/>
  <c r="FP91"/>
  <c r="DT63"/>
  <c r="L429"/>
  <c r="L409"/>
  <c r="FA146"/>
  <c r="DK106"/>
  <c r="FD96"/>
  <c r="FP63"/>
  <c r="FE293"/>
  <c r="FB263"/>
  <c r="FB259"/>
  <c r="FB203"/>
  <c r="DV183"/>
  <c r="FD112"/>
  <c r="DK98"/>
  <c r="FP75"/>
  <c r="DT43"/>
  <c r="FR421"/>
  <c r="DJ428"/>
  <c r="DG410"/>
  <c r="DF406"/>
  <c r="FF410"/>
  <c r="FB383"/>
  <c r="FF375"/>
  <c r="DG367"/>
  <c r="DJ351"/>
  <c r="DR346"/>
  <c r="DR359"/>
  <c r="DF347"/>
  <c r="DF338"/>
  <c r="DF330"/>
  <c r="FB318"/>
  <c r="DJ310"/>
  <c r="DI305"/>
  <c r="FL292"/>
  <c r="DF266"/>
  <c r="DV262"/>
  <c r="DF258"/>
  <c r="DV254"/>
  <c r="DF271"/>
  <c r="FK263"/>
  <c r="EY260"/>
  <c r="DJ242"/>
  <c r="DF235"/>
  <c r="FK207"/>
  <c r="DC239"/>
  <c r="DF211"/>
  <c r="DO188"/>
  <c r="DV147"/>
  <c r="FF426"/>
  <c r="FG435"/>
  <c r="DR405"/>
  <c r="FF383"/>
  <c r="DF366"/>
  <c r="DJ364"/>
  <c r="DJ347"/>
  <c r="FG323"/>
  <c r="DR329"/>
  <c r="DJ322"/>
  <c r="FF318"/>
  <c r="DC307"/>
  <c r="FB310"/>
  <c r="FB302"/>
  <c r="DG315"/>
  <c r="DF290"/>
  <c r="DV286"/>
  <c r="DR282"/>
  <c r="DV278"/>
  <c r="DT244"/>
  <c r="DR242"/>
  <c r="DR226"/>
  <c r="FE201"/>
  <c r="DJ210"/>
  <c r="DF157"/>
  <c r="FK150"/>
  <c r="DR169"/>
  <c r="DR161"/>
  <c r="DV154"/>
  <c r="FF176"/>
  <c r="DO154"/>
  <c r="FA116"/>
  <c r="FS43"/>
  <c r="DT54"/>
  <c r="F353"/>
  <c r="DJ36"/>
  <c r="L374"/>
  <c r="L355"/>
  <c r="F412"/>
  <c r="DF429"/>
  <c r="FB417"/>
  <c r="FP399"/>
  <c r="DC402"/>
  <c r="FG399"/>
  <c r="FF398"/>
  <c r="DF398"/>
  <c r="FR388"/>
  <c r="FF364"/>
  <c r="DJ356"/>
  <c r="FF338"/>
  <c r="FF330"/>
  <c r="FF302"/>
  <c r="DJ270"/>
  <c r="FF202"/>
  <c r="DF243"/>
  <c r="FP185"/>
  <c r="DJ158"/>
  <c r="DV166"/>
  <c r="DV149"/>
  <c r="FA179"/>
  <c r="DF175"/>
  <c r="DU129"/>
  <c r="DU125"/>
  <c r="DW78"/>
  <c r="DT38"/>
  <c r="F395"/>
  <c r="F396"/>
  <c r="F365"/>
  <c r="L400"/>
  <c r="DG427"/>
  <c r="L389"/>
  <c r="L424"/>
  <c r="F382"/>
  <c r="F431"/>
  <c r="F428"/>
  <c r="FE421"/>
  <c r="DK410"/>
  <c r="DI401"/>
  <c r="FF371"/>
  <c r="DO258"/>
  <c r="FG235"/>
  <c r="DH205"/>
  <c r="FE171"/>
  <c r="FA167"/>
  <c r="FC184"/>
  <c r="DI175"/>
  <c r="DC434"/>
  <c r="FE429"/>
  <c r="DK388"/>
  <c r="DE359"/>
  <c r="EY357"/>
  <c r="FF325"/>
  <c r="FA321"/>
  <c r="FM343"/>
  <c r="FS194"/>
  <c r="FS188"/>
  <c r="DQ142"/>
  <c r="FR138"/>
  <c r="DH129"/>
  <c r="DI137"/>
  <c r="FA413"/>
  <c r="DF401"/>
  <c r="DO294"/>
  <c r="DI313"/>
  <c r="FQ311"/>
  <c r="FC251"/>
  <c r="DI249"/>
  <c r="FD201"/>
  <c r="FE197"/>
  <c r="DE122"/>
  <c r="FE425"/>
  <c r="DF422"/>
  <c r="DI416"/>
  <c r="DJ397"/>
  <c r="DF390"/>
  <c r="FE389"/>
  <c r="DW383"/>
  <c r="DC383"/>
  <c r="DI370"/>
  <c r="DI386"/>
  <c r="DE355"/>
  <c r="DO364"/>
  <c r="FM331"/>
  <c r="FM323"/>
  <c r="DV345"/>
  <c r="DI333"/>
  <c r="FM299"/>
  <c r="DW294"/>
  <c r="DI317"/>
  <c r="FG302"/>
  <c r="DC260"/>
  <c r="EY284"/>
  <c r="DJ259"/>
  <c r="DQ285"/>
  <c r="DI274"/>
  <c r="DI290"/>
  <c r="DK255"/>
  <c r="FC239"/>
  <c r="DW218"/>
  <c r="DG200"/>
  <c r="FA183"/>
  <c r="FA152"/>
  <c r="FA157"/>
  <c r="DI148"/>
  <c r="DI198"/>
  <c r="FA155"/>
  <c r="DG144"/>
  <c r="DI123"/>
  <c r="FG54"/>
  <c r="L425"/>
  <c r="FF430"/>
  <c r="DO410"/>
  <c r="DE409"/>
  <c r="DI405"/>
  <c r="FQ391"/>
  <c r="DR382"/>
  <c r="DJ348"/>
  <c r="FR346"/>
  <c r="DE363"/>
  <c r="DW352"/>
  <c r="DI341"/>
  <c r="DF314"/>
  <c r="DI309"/>
  <c r="FM307"/>
  <c r="FQ299"/>
  <c r="FA293"/>
  <c r="FM315"/>
  <c r="FG267"/>
  <c r="DI266"/>
  <c r="FK255"/>
  <c r="EY252"/>
  <c r="FK279"/>
  <c r="DE250"/>
  <c r="FK287"/>
  <c r="FB287"/>
  <c r="DI282"/>
  <c r="DG268"/>
  <c r="FK247"/>
  <c r="DG216"/>
  <c r="DO215"/>
  <c r="DJ235"/>
  <c r="DV202"/>
  <c r="DF203"/>
  <c r="FE183"/>
  <c r="DJ165"/>
  <c r="FA169"/>
  <c r="FE157"/>
  <c r="FA191"/>
  <c r="FA175"/>
  <c r="FE151"/>
  <c r="DJ145"/>
  <c r="DI171"/>
  <c r="DI167"/>
  <c r="DI163"/>
  <c r="DI159"/>
  <c r="DI151"/>
  <c r="DE149"/>
  <c r="DH141"/>
  <c r="DQ136"/>
  <c r="DQ132"/>
  <c r="DE140"/>
  <c r="DW89"/>
  <c r="FG46"/>
  <c r="DC422"/>
  <c r="DI421"/>
  <c r="DQ432"/>
  <c r="DS416"/>
  <c r="DC418"/>
  <c r="DJ414"/>
  <c r="DI409"/>
  <c r="DJ402"/>
  <c r="DI397"/>
  <c r="DC391"/>
  <c r="DS390"/>
  <c r="DF387"/>
  <c r="FG383"/>
  <c r="DJ374"/>
  <c r="DG372"/>
  <c r="FG360"/>
  <c r="FA355"/>
  <c r="FB356"/>
  <c r="DC339"/>
  <c r="FF322"/>
  <c r="EY319"/>
  <c r="DI301"/>
  <c r="FQ307"/>
  <c r="DC299"/>
  <c r="DW310"/>
  <c r="FQ315"/>
  <c r="FQ291"/>
  <c r="DJ283"/>
  <c r="FK271"/>
  <c r="DI258"/>
  <c r="DK252"/>
  <c r="DI250"/>
  <c r="EY268"/>
  <c r="FR292"/>
  <c r="DJ227"/>
  <c r="FK231"/>
  <c r="DF147"/>
  <c r="DI187"/>
  <c r="FE169"/>
  <c r="FA165"/>
  <c r="FA161"/>
  <c r="FE191"/>
  <c r="FP188"/>
  <c r="FE175"/>
  <c r="DI179"/>
  <c r="DE170"/>
  <c r="DE166"/>
  <c r="DE162"/>
  <c r="DE158"/>
  <c r="FQ116"/>
  <c r="FP107"/>
  <c r="FS38"/>
  <c r="F407"/>
  <c r="DT391"/>
  <c r="DF364"/>
  <c r="DO352"/>
  <c r="DU346"/>
  <c r="DG331"/>
  <c r="DO318"/>
  <c r="DW298"/>
  <c r="DI297"/>
  <c r="DF247"/>
  <c r="DT199"/>
  <c r="DC176"/>
  <c r="DE160"/>
  <c r="F421"/>
  <c r="DS401"/>
  <c r="DK399"/>
  <c r="DW356"/>
  <c r="DG339"/>
  <c r="DO326"/>
  <c r="DC343"/>
  <c r="DS254"/>
  <c r="DG228"/>
  <c r="DV187"/>
  <c r="DW183"/>
  <c r="DE168"/>
  <c r="DH135"/>
  <c r="DQ126"/>
  <c r="DH119"/>
  <c r="DK115"/>
  <c r="DK77"/>
  <c r="DG422"/>
  <c r="DW426"/>
  <c r="DU412"/>
  <c r="DI389"/>
  <c r="DJ398"/>
  <c r="DW379"/>
  <c r="DC371"/>
  <c r="DC342"/>
  <c r="DK314"/>
  <c r="DS294"/>
  <c r="DC303"/>
  <c r="DG272"/>
  <c r="DI254"/>
  <c r="DW291"/>
  <c r="DO227"/>
  <c r="DV163"/>
  <c r="F432"/>
  <c r="L435"/>
  <c r="FG423"/>
  <c r="FD432"/>
  <c r="DS420"/>
  <c r="DW416"/>
  <c r="FO417"/>
  <c r="FG415"/>
  <c r="DW409"/>
  <c r="DK395"/>
  <c r="DO394"/>
  <c r="DK391"/>
  <c r="DW375"/>
  <c r="DC375"/>
  <c r="FC384"/>
  <c r="DG380"/>
  <c r="DF363"/>
  <c r="DK360"/>
  <c r="DO356"/>
  <c r="FC352"/>
  <c r="DQ346"/>
  <c r="DC338"/>
  <c r="DK319"/>
  <c r="DH331"/>
  <c r="FC335"/>
  <c r="DO330"/>
  <c r="DO298"/>
  <c r="DC314"/>
  <c r="DG307"/>
  <c r="DC306"/>
  <c r="DG299"/>
  <c r="FC315"/>
  <c r="FS275"/>
  <c r="DW263"/>
  <c r="DG260"/>
  <c r="FG259"/>
  <c r="FC248"/>
  <c r="DW271"/>
  <c r="DS250"/>
  <c r="FC280"/>
  <c r="DC276"/>
  <c r="DK268"/>
  <c r="DO247"/>
  <c r="DG240"/>
  <c r="FC212"/>
  <c r="FG224"/>
  <c r="FK223"/>
  <c r="FO207"/>
  <c r="DO223"/>
  <c r="FG240"/>
  <c r="FO231"/>
  <c r="FK215"/>
  <c r="FG195"/>
  <c r="FG181"/>
  <c r="FB148"/>
  <c r="DO170"/>
  <c r="DO166"/>
  <c r="DS149"/>
  <c r="FR124"/>
  <c r="DH121"/>
  <c r="DW93"/>
  <c r="DW81"/>
  <c r="DK110"/>
  <c r="FG58"/>
  <c r="FG50"/>
  <c r="FS42"/>
  <c r="FP106"/>
  <c r="DT52"/>
  <c r="F397"/>
  <c r="F393"/>
  <c r="DC426"/>
  <c r="DK422"/>
  <c r="DG434"/>
  <c r="DD431"/>
  <c r="DR425"/>
  <c r="EY410"/>
  <c r="DF409"/>
  <c r="FC407"/>
  <c r="FF394"/>
  <c r="DG388"/>
  <c r="FB379"/>
  <c r="DO363"/>
  <c r="FG352"/>
  <c r="FD346"/>
  <c r="DF355"/>
  <c r="FG339"/>
  <c r="DC331"/>
  <c r="DF325"/>
  <c r="FF334"/>
  <c r="DO346"/>
  <c r="DG335"/>
  <c r="FC327"/>
  <c r="FC343"/>
  <c r="FC307"/>
  <c r="FC299"/>
  <c r="DH296"/>
  <c r="DK320"/>
  <c r="DK287"/>
  <c r="DK260"/>
  <c r="FC256"/>
  <c r="FG283"/>
  <c r="FC272"/>
  <c r="DS266"/>
  <c r="DC252"/>
  <c r="FG248"/>
  <c r="DW279"/>
  <c r="DS258"/>
  <c r="FE246"/>
  <c r="DF286"/>
  <c r="DG276"/>
  <c r="FC264"/>
  <c r="DG232"/>
  <c r="DO231"/>
  <c r="FO223"/>
  <c r="EZ201"/>
  <c r="DO198"/>
  <c r="FC220"/>
  <c r="FK239"/>
  <c r="DI206"/>
  <c r="DW179"/>
  <c r="DS183"/>
  <c r="FB146"/>
  <c r="DO150"/>
  <c r="FK192"/>
  <c r="FC189"/>
  <c r="DW187"/>
  <c r="FC173"/>
  <c r="DW159"/>
  <c r="DS157"/>
  <c r="DW147"/>
  <c r="DH139"/>
  <c r="FR118"/>
  <c r="DE135"/>
  <c r="DU112"/>
  <c r="DW85"/>
  <c r="DW73"/>
  <c r="FP105"/>
  <c r="DI113"/>
  <c r="DK107"/>
  <c r="L385"/>
  <c r="DJ144"/>
  <c r="L417"/>
  <c r="FB422"/>
  <c r="FB421"/>
  <c r="FC410"/>
  <c r="FE405"/>
  <c r="FG407"/>
  <c r="DW401"/>
  <c r="FC399"/>
  <c r="FC376"/>
  <c r="FG368"/>
  <c r="FC360"/>
  <c r="FC353"/>
  <c r="FF347"/>
  <c r="DO355"/>
  <c r="EY349"/>
  <c r="FC361"/>
  <c r="DU358"/>
  <c r="DK323"/>
  <c r="DG327"/>
  <c r="DG343"/>
  <c r="DD324"/>
  <c r="DW302"/>
  <c r="DC315"/>
  <c r="DK311"/>
  <c r="DK303"/>
  <c r="DS290"/>
  <c r="DS282"/>
  <c r="DF278"/>
  <c r="FG251"/>
  <c r="FG292"/>
  <c r="DG252"/>
  <c r="FC288"/>
  <c r="DK276"/>
  <c r="DC268"/>
  <c r="DK236"/>
  <c r="FC228"/>
  <c r="DC207"/>
  <c r="DT195"/>
  <c r="FC215"/>
  <c r="DC195"/>
  <c r="DG208"/>
  <c r="FG232"/>
  <c r="DW226"/>
  <c r="DV222"/>
  <c r="DO172"/>
  <c r="FK176"/>
  <c r="DW163"/>
  <c r="DS161"/>
  <c r="FA153"/>
  <c r="DS175"/>
  <c r="DQ174"/>
  <c r="FR128"/>
  <c r="FR120"/>
  <c r="DU115"/>
  <c r="DK99"/>
  <c r="F433"/>
  <c r="DE428"/>
  <c r="DJ429"/>
  <c r="FF422"/>
  <c r="L430"/>
  <c r="DE413"/>
  <c r="FF414"/>
  <c r="DO413"/>
  <c r="L404"/>
  <c r="DE408"/>
  <c r="DF402"/>
  <c r="FQ395"/>
  <c r="DF394"/>
  <c r="DK394"/>
  <c r="FB387"/>
  <c r="EY384"/>
  <c r="FF379"/>
  <c r="FF348"/>
  <c r="FK364"/>
  <c r="DJ360"/>
  <c r="DE351"/>
  <c r="DF341"/>
  <c r="DF333"/>
  <c r="EY323"/>
  <c r="FF342"/>
  <c r="DF334"/>
  <c r="FF326"/>
  <c r="DK326"/>
  <c r="DE325"/>
  <c r="EY307"/>
  <c r="DR296"/>
  <c r="FM295"/>
  <c r="DC271"/>
  <c r="DF267"/>
  <c r="DD249"/>
  <c r="DI262"/>
  <c r="FC259"/>
  <c r="DI286"/>
  <c r="DC263"/>
  <c r="DI278"/>
  <c r="FK202"/>
  <c r="DS218"/>
  <c r="DS207"/>
  <c r="FE152"/>
  <c r="FE167"/>
  <c r="FA163"/>
  <c r="FA159"/>
  <c r="DW152"/>
  <c r="EY173"/>
  <c r="FE179"/>
  <c r="DI165"/>
  <c r="DI157"/>
  <c r="DE153"/>
  <c r="FR140"/>
  <c r="DQ134"/>
  <c r="DI141"/>
  <c r="DI121"/>
  <c r="DU133"/>
  <c r="FP111"/>
  <c r="FG37"/>
  <c r="FP67"/>
  <c r="DT67"/>
  <c r="F350"/>
  <c r="F377"/>
  <c r="L386"/>
  <c r="F361"/>
  <c r="L365"/>
  <c r="FG314"/>
  <c r="DJ433"/>
  <c r="FF417"/>
  <c r="FB416"/>
  <c r="DI413"/>
  <c r="L406"/>
  <c r="DI393"/>
  <c r="DF393"/>
  <c r="FC391"/>
  <c r="L375"/>
  <c r="FF387"/>
  <c r="DE370"/>
  <c r="DS379"/>
  <c r="DI374"/>
  <c r="DF371"/>
  <c r="DK372"/>
  <c r="FF367"/>
  <c r="FN365"/>
  <c r="DJ352"/>
  <c r="FK356"/>
  <c r="FA359"/>
  <c r="DS355"/>
  <c r="FA346"/>
  <c r="FF360"/>
  <c r="DG356"/>
  <c r="EY339"/>
  <c r="FK325"/>
  <c r="DI337"/>
  <c r="DF326"/>
  <c r="FM335"/>
  <c r="DK334"/>
  <c r="DI345"/>
  <c r="FQ295"/>
  <c r="FM303"/>
  <c r="DG302"/>
  <c r="DQ289"/>
  <c r="DG244"/>
  <c r="DR262"/>
  <c r="DF259"/>
  <c r="DI285"/>
  <c r="DI270"/>
  <c r="DF222"/>
  <c r="EY199"/>
  <c r="FM243"/>
  <c r="DJ238"/>
  <c r="DF215"/>
  <c r="EY208"/>
  <c r="DF202"/>
  <c r="DI183"/>
  <c r="FA148"/>
  <c r="FA187"/>
  <c r="FE163"/>
  <c r="FE159"/>
  <c r="DE152"/>
  <c r="DW192"/>
  <c r="FF188"/>
  <c r="DS162"/>
  <c r="FE155"/>
  <c r="FN154"/>
  <c r="DE164"/>
  <c r="DE156"/>
  <c r="DW144"/>
  <c r="DU114"/>
  <c r="DE138"/>
  <c r="DW88"/>
  <c r="FP113"/>
  <c r="FD103"/>
  <c r="FD95"/>
  <c r="FP87"/>
  <c r="FP79"/>
  <c r="FP71"/>
  <c r="DT55"/>
  <c r="DT47"/>
  <c r="L359"/>
  <c r="L427"/>
  <c r="L423"/>
  <c r="FA421"/>
  <c r="DF414"/>
  <c r="DJ406"/>
  <c r="L398"/>
  <c r="DG395"/>
  <c r="FF402"/>
  <c r="DI382"/>
  <c r="FB371"/>
  <c r="L352"/>
  <c r="F367"/>
  <c r="FF352"/>
  <c r="DG364"/>
  <c r="FE355"/>
  <c r="FE363"/>
  <c r="DF342"/>
  <c r="DI329"/>
  <c r="DF322"/>
  <c r="FG334"/>
  <c r="FM327"/>
  <c r="FG319"/>
  <c r="DS338"/>
  <c r="FM311"/>
  <c r="FQ303"/>
  <c r="FC267"/>
  <c r="EY248"/>
  <c r="DJ258"/>
  <c r="DW254"/>
  <c r="DS231"/>
  <c r="DO242"/>
  <c r="DU200"/>
  <c r="DS202"/>
  <c r="DK199"/>
  <c r="DK227"/>
  <c r="DR206"/>
  <c r="FA202"/>
  <c r="DI197"/>
  <c r="DW184"/>
  <c r="DJ146"/>
  <c r="FE187"/>
  <c r="FA171"/>
  <c r="DI152"/>
  <c r="DI191"/>
  <c r="DO187"/>
  <c r="DS176"/>
  <c r="DJ172"/>
  <c r="FA151"/>
  <c r="DI169"/>
  <c r="DI161"/>
  <c r="DQ130"/>
  <c r="DE145"/>
  <c r="DW72"/>
  <c r="DT59"/>
  <c r="DT51"/>
  <c r="DT39"/>
  <c r="L419"/>
  <c r="FC423"/>
  <c r="FK414"/>
  <c r="FK406"/>
  <c r="L399"/>
  <c r="FC395"/>
  <c r="FS389"/>
  <c r="FC403"/>
  <c r="DO398"/>
  <c r="DE393"/>
  <c r="DC390"/>
  <c r="L371"/>
  <c r="DR378"/>
  <c r="EY368"/>
  <c r="DC379"/>
  <c r="DK371"/>
  <c r="L366"/>
  <c r="DO351"/>
  <c r="DK364"/>
  <c r="DF348"/>
  <c r="L348"/>
  <c r="FO364"/>
  <c r="FQ339"/>
  <c r="FC331"/>
  <c r="FQ323"/>
  <c r="DC319"/>
  <c r="FD320"/>
  <c r="FG343"/>
  <c r="DW306"/>
  <c r="DK307"/>
  <c r="DO310"/>
  <c r="FC295"/>
  <c r="DC295"/>
  <c r="FB319"/>
  <c r="DG303"/>
  <c r="FC252"/>
  <c r="EY251"/>
  <c r="DJ263"/>
  <c r="FC244"/>
  <c r="DK272"/>
  <c r="FF271"/>
  <c r="DS262"/>
  <c r="EY264"/>
  <c r="FK227"/>
  <c r="FO211"/>
  <c r="DC219"/>
  <c r="FF211"/>
  <c r="DC200"/>
  <c r="DC235"/>
  <c r="FK235"/>
  <c r="FC232"/>
  <c r="DG220"/>
  <c r="DC211"/>
  <c r="EY195"/>
  <c r="DG198"/>
  <c r="DE183"/>
  <c r="DV155"/>
  <c r="FO152"/>
  <c r="DS167"/>
  <c r="DO164"/>
  <c r="DO160"/>
  <c r="FB192"/>
  <c r="EY188"/>
  <c r="DI170"/>
  <c r="DE169"/>
  <c r="DI166"/>
  <c r="DE165"/>
  <c r="DI162"/>
  <c r="DE161"/>
  <c r="DI158"/>
  <c r="DE157"/>
  <c r="FR136"/>
  <c r="DH125"/>
  <c r="FQ114"/>
  <c r="DW94"/>
  <c r="FP97"/>
  <c r="FG59"/>
  <c r="FP114"/>
  <c r="DK90"/>
  <c r="DK82"/>
  <c r="DK74"/>
  <c r="FP68"/>
  <c r="FP60"/>
  <c r="DT68"/>
  <c r="DT60"/>
  <c r="F400"/>
  <c r="L428"/>
  <c r="F425"/>
  <c r="DO421"/>
  <c r="F420"/>
  <c r="DF420"/>
  <c r="L410"/>
  <c r="FG411"/>
  <c r="DW405"/>
  <c r="FO414"/>
  <c r="DO414"/>
  <c r="FO406"/>
  <c r="DO406"/>
  <c r="FG395"/>
  <c r="F388"/>
  <c r="FG403"/>
  <c r="DO387"/>
  <c r="FM376"/>
  <c r="DR370"/>
  <c r="DJ370"/>
  <c r="FC372"/>
  <c r="DQ362"/>
  <c r="DC360"/>
  <c r="DT349"/>
  <c r="FO356"/>
  <c r="FC365"/>
  <c r="FS364"/>
  <c r="DS347"/>
  <c r="FC339"/>
  <c r="FC323"/>
  <c r="FG342"/>
  <c r="DC334"/>
  <c r="DC327"/>
  <c r="DV341"/>
  <c r="FB321"/>
  <c r="DR313"/>
  <c r="DO302"/>
  <c r="DR297"/>
  <c r="DG320"/>
  <c r="FC311"/>
  <c r="DC311"/>
  <c r="DS278"/>
  <c r="DS270"/>
  <c r="DC264"/>
  <c r="FB243"/>
  <c r="EY272"/>
  <c r="DC256"/>
  <c r="FG244"/>
  <c r="EY280"/>
  <c r="DK275"/>
  <c r="FB267"/>
  <c r="DK240"/>
  <c r="DG236"/>
  <c r="FO227"/>
  <c r="FP224"/>
  <c r="DW222"/>
  <c r="DH220"/>
  <c r="FF227"/>
  <c r="DO203"/>
  <c r="FK219"/>
  <c r="DD200"/>
  <c r="FC240"/>
  <c r="DI222"/>
  <c r="FG204"/>
  <c r="DF162"/>
  <c r="DC192"/>
  <c r="FA150"/>
  <c r="FA160"/>
  <c r="DS155"/>
  <c r="DO148"/>
  <c r="DS163"/>
  <c r="DS159"/>
  <c r="DO156"/>
  <c r="DI134"/>
  <c r="DI130"/>
  <c r="DK112"/>
  <c r="DK104"/>
  <c r="FG47"/>
  <c r="FG39"/>
  <c r="DK109"/>
  <c r="FP98"/>
  <c r="DT48"/>
  <c r="DT40"/>
  <c r="L432"/>
  <c r="FG318"/>
  <c r="FF432"/>
  <c r="DD423"/>
  <c r="F434"/>
  <c r="FA429"/>
  <c r="DI424"/>
  <c r="DS421"/>
  <c r="DS414"/>
  <c r="DW413"/>
  <c r="L390"/>
  <c r="DV401"/>
  <c r="DW387"/>
  <c r="DG376"/>
  <c r="DV386"/>
  <c r="DF386"/>
  <c r="FC380"/>
  <c r="FG379"/>
  <c r="DS348"/>
  <c r="DI347"/>
  <c r="DO359"/>
  <c r="DW347"/>
  <c r="DC335"/>
  <c r="FG327"/>
  <c r="DT319"/>
  <c r="FO290"/>
  <c r="EY291"/>
  <c r="DE305"/>
  <c r="DG311"/>
  <c r="DF305"/>
  <c r="DG264"/>
  <c r="EY256"/>
  <c r="FC284"/>
  <c r="DG256"/>
  <c r="FC276"/>
  <c r="DC272"/>
  <c r="FC268"/>
  <c r="DS246"/>
  <c r="EY288"/>
  <c r="DS286"/>
  <c r="DJ279"/>
  <c r="FC260"/>
  <c r="DO243"/>
  <c r="FK203"/>
  <c r="DJ231"/>
  <c r="DJ215"/>
  <c r="DG212"/>
  <c r="DG195"/>
  <c r="FC216"/>
  <c r="DQ196"/>
  <c r="FQ199"/>
  <c r="DE190"/>
  <c r="DO184"/>
  <c r="DS179"/>
  <c r="FE164"/>
  <c r="DS171"/>
  <c r="DO168"/>
  <c r="DH133"/>
  <c r="FR122"/>
  <c r="FD115"/>
  <c r="DK96"/>
  <c r="FG55"/>
  <c r="FP92"/>
  <c r="FP88"/>
  <c r="FP84"/>
  <c r="FP80"/>
  <c r="FP76"/>
  <c r="FP72"/>
  <c r="FP64"/>
  <c r="DT64"/>
  <c r="DT56"/>
  <c r="F378"/>
  <c r="F358"/>
  <c r="FO432"/>
  <c r="DJ425"/>
  <c r="DQ424"/>
  <c r="F430"/>
  <c r="FO435"/>
  <c r="FG431"/>
  <c r="DK430"/>
  <c r="DU432"/>
  <c r="DE427"/>
  <c r="L418"/>
  <c r="F413"/>
  <c r="F405"/>
  <c r="EY411"/>
  <c r="FE413"/>
  <c r="DE416"/>
  <c r="DS413"/>
  <c r="FM395"/>
  <c r="DG402"/>
  <c r="DH395"/>
  <c r="L388"/>
  <c r="L380"/>
  <c r="DE401"/>
  <c r="FG391"/>
  <c r="FF390"/>
  <c r="DS387"/>
  <c r="DF383"/>
  <c r="DV378"/>
  <c r="EY376"/>
  <c r="DE382"/>
  <c r="DS371"/>
  <c r="FC368"/>
  <c r="DK380"/>
  <c r="FQ372"/>
  <c r="DS363"/>
  <c r="FB352"/>
  <c r="DI359"/>
  <c r="DW355"/>
  <c r="DI367"/>
  <c r="FB360"/>
  <c r="DJ333"/>
  <c r="DG330"/>
  <c r="DW342"/>
  <c r="DJ334"/>
  <c r="DE329"/>
  <c r="FB330"/>
  <c r="DV325"/>
  <c r="DV313"/>
  <c r="DF302"/>
  <c r="DV297"/>
  <c r="DJ305"/>
  <c r="FG303"/>
  <c r="DF291"/>
  <c r="FB247"/>
  <c r="FF243"/>
  <c r="FC283"/>
  <c r="DS275"/>
  <c r="FG272"/>
  <c r="DO266"/>
  <c r="DG251"/>
  <c r="FG243"/>
  <c r="FE286"/>
  <c r="FC275"/>
  <c r="DE274"/>
  <c r="DG259"/>
  <c r="FG288"/>
  <c r="FF287"/>
  <c r="DW286"/>
  <c r="FG280"/>
  <c r="DO274"/>
  <c r="DJ271"/>
  <c r="DI238"/>
  <c r="DC236"/>
  <c r="DW235"/>
  <c r="FS211"/>
  <c r="DS242"/>
  <c r="DO234"/>
  <c r="DE230"/>
  <c r="DK219"/>
  <c r="DI214"/>
  <c r="FF203"/>
  <c r="DK200"/>
  <c r="FG227"/>
  <c r="DS223"/>
  <c r="DG215"/>
  <c r="FG203"/>
  <c r="EY240"/>
  <c r="DC220"/>
  <c r="DO210"/>
  <c r="DR197"/>
  <c r="DF166"/>
  <c r="DG192"/>
  <c r="DI190"/>
  <c r="EY181"/>
  <c r="DI174"/>
  <c r="DJ167"/>
  <c r="FE154"/>
  <c r="FP196"/>
  <c r="FP189"/>
  <c r="FE160"/>
  <c r="DV159"/>
  <c r="DR158"/>
  <c r="FA156"/>
  <c r="DS150"/>
  <c r="DS145"/>
  <c r="FF144"/>
  <c r="DO155"/>
  <c r="DH197"/>
  <c r="DE182"/>
  <c r="DW176"/>
  <c r="DF172"/>
  <c r="DO167"/>
  <c r="DW164"/>
  <c r="DO159"/>
  <c r="DW156"/>
  <c r="FR154"/>
  <c r="FE149"/>
  <c r="DJ148"/>
  <c r="DO199"/>
  <c r="FS180"/>
  <c r="FG172"/>
  <c r="DS154"/>
  <c r="DF155"/>
  <c r="DE146"/>
  <c r="DU142"/>
  <c r="DU126"/>
  <c r="FM114"/>
  <c r="DC144"/>
  <c r="DE139"/>
  <c r="DE127"/>
  <c r="DI138"/>
  <c r="DW84"/>
  <c r="FP101"/>
  <c r="FS45"/>
  <c r="DK97"/>
  <c r="FP94"/>
  <c r="DK92"/>
  <c r="FP86"/>
  <c r="FP78"/>
  <c r="DK76"/>
  <c r="FP70"/>
  <c r="DH36"/>
  <c r="DT66"/>
  <c r="DT50"/>
  <c r="F366"/>
  <c r="FC427"/>
  <c r="FF416"/>
  <c r="DF416"/>
  <c r="F418"/>
  <c r="L416"/>
  <c r="DW417"/>
  <c r="FC411"/>
  <c r="DO405"/>
  <c r="FB414"/>
  <c r="FS410"/>
  <c r="FB406"/>
  <c r="F398"/>
  <c r="F394"/>
  <c r="EY395"/>
  <c r="DD392"/>
  <c r="DK402"/>
  <c r="EY403"/>
  <c r="DJ393"/>
  <c r="DJ383"/>
  <c r="DF375"/>
  <c r="DC388"/>
  <c r="FG384"/>
  <c r="DE374"/>
  <c r="DJ367"/>
  <c r="FQ380"/>
  <c r="DC372"/>
  <c r="DW363"/>
  <c r="FG353"/>
  <c r="DF351"/>
  <c r="DQ354"/>
  <c r="EZ350"/>
  <c r="FB348"/>
  <c r="FG361"/>
  <c r="DI351"/>
  <c r="DO347"/>
  <c r="DK331"/>
  <c r="DG323"/>
  <c r="DJ342"/>
  <c r="FD323"/>
  <c r="DC322"/>
  <c r="DE345"/>
  <c r="FB338"/>
  <c r="DF318"/>
  <c r="EY299"/>
  <c r="DE313"/>
  <c r="DS310"/>
  <c r="DE297"/>
  <c r="FG295"/>
  <c r="EY315"/>
  <c r="FG311"/>
  <c r="FM291"/>
  <c r="DO290"/>
  <c r="DC287"/>
  <c r="DO282"/>
  <c r="DW278"/>
  <c r="DH276"/>
  <c r="DW270"/>
  <c r="DE266"/>
  <c r="FF263"/>
  <c r="DJ251"/>
  <c r="FB275"/>
  <c r="DG267"/>
  <c r="DE258"/>
  <c r="FF255"/>
  <c r="DI246"/>
  <c r="DW262"/>
  <c r="DJ255"/>
  <c r="DW246"/>
  <c r="DC255"/>
  <c r="DT248"/>
  <c r="FB235"/>
  <c r="FG219"/>
  <c r="DJ239"/>
  <c r="DS234"/>
  <c r="DI230"/>
  <c r="DC228"/>
  <c r="DC212"/>
  <c r="DW211"/>
  <c r="DK243"/>
  <c r="EY200"/>
  <c r="EY232"/>
  <c r="DO226"/>
  <c r="FB219"/>
  <c r="DS210"/>
  <c r="DK203"/>
  <c r="FC195"/>
  <c r="DJ179"/>
  <c r="DE154"/>
  <c r="FS150"/>
  <c r="DF149"/>
  <c r="FB184"/>
  <c r="DV171"/>
  <c r="FA168"/>
  <c r="FE156"/>
  <c r="FB195"/>
  <c r="FO192"/>
  <c r="DE191"/>
  <c r="DG184"/>
  <c r="DI182"/>
  <c r="DO171"/>
  <c r="DW168"/>
  <c r="DS166"/>
  <c r="DS158"/>
  <c r="DE147"/>
  <c r="DH123"/>
  <c r="FA117"/>
  <c r="DE131"/>
  <c r="DE119"/>
  <c r="DW80"/>
  <c r="DK102"/>
  <c r="FS57"/>
  <c r="FS41"/>
  <c r="DR36"/>
  <c r="DK105"/>
  <c r="FP66"/>
  <c r="DT62"/>
  <c r="DT46"/>
  <c r="F386"/>
  <c r="L408"/>
  <c r="F354"/>
  <c r="FG375"/>
  <c r="FG371"/>
  <c r="FF434"/>
  <c r="EY431"/>
  <c r="FB430"/>
  <c r="DO416"/>
  <c r="DK418"/>
  <c r="F409"/>
  <c r="DS405"/>
  <c r="DV413"/>
  <c r="FF406"/>
  <c r="DJ410"/>
  <c r="DS394"/>
  <c r="FQ388"/>
  <c r="DC399"/>
  <c r="EY391"/>
  <c r="FA389"/>
  <c r="DJ375"/>
  <c r="FG376"/>
  <c r="FM384"/>
  <c r="DJ371"/>
  <c r="FM368"/>
  <c r="DC380"/>
  <c r="FB367"/>
  <c r="L360"/>
  <c r="DV359"/>
  <c r="DF356"/>
  <c r="DK339"/>
  <c r="FQ331"/>
  <c r="EY331"/>
  <c r="DE337"/>
  <c r="DJ326"/>
  <c r="FD311"/>
  <c r="DJ294"/>
  <c r="FC291"/>
  <c r="DF310"/>
  <c r="FB283"/>
  <c r="FP272"/>
  <c r="FG256"/>
  <c r="DU244"/>
  <c r="DG283"/>
  <c r="FF279"/>
  <c r="DO250"/>
  <c r="FA246"/>
  <c r="DE290"/>
  <c r="DJ287"/>
  <c r="DE282"/>
  <c r="FG264"/>
  <c r="FB251"/>
  <c r="DS239"/>
  <c r="FF235"/>
  <c r="FB227"/>
  <c r="EY224"/>
  <c r="DO218"/>
  <c r="FB211"/>
  <c r="DO202"/>
  <c r="DS226"/>
  <c r="DJ223"/>
  <c r="DE222"/>
  <c r="FF219"/>
  <c r="EY216"/>
  <c r="DJ207"/>
  <c r="DE206"/>
  <c r="DF170"/>
  <c r="DF180"/>
  <c r="DO179"/>
  <c r="FC176"/>
  <c r="DI154"/>
  <c r="DR150"/>
  <c r="FE168"/>
  <c r="FA164"/>
  <c r="DW148"/>
  <c r="EY189"/>
  <c r="DF188"/>
  <c r="DE175"/>
  <c r="DS170"/>
  <c r="DO163"/>
  <c r="DW160"/>
  <c r="FB176"/>
  <c r="DI149"/>
  <c r="DI147"/>
  <c r="DO151"/>
  <c r="DH143"/>
  <c r="FR132"/>
  <c r="DH127"/>
  <c r="DU122"/>
  <c r="FE115"/>
  <c r="DE143"/>
  <c r="DE123"/>
  <c r="DQ112"/>
  <c r="FP109"/>
  <c r="FD102"/>
  <c r="FP90"/>
  <c r="FP82"/>
  <c r="FP74"/>
  <c r="FP62"/>
  <c r="DT58"/>
  <c r="DT42"/>
  <c r="F435"/>
  <c r="L413"/>
  <c r="F362"/>
  <c r="DQ368"/>
  <c r="DE321"/>
  <c r="FM292"/>
  <c r="FD256"/>
  <c r="FP235"/>
  <c r="FP215"/>
  <c r="FB202"/>
  <c r="FF194"/>
  <c r="DH201"/>
  <c r="FS152"/>
  <c r="FK148"/>
  <c r="FB150"/>
  <c r="FA118"/>
  <c r="DJ424"/>
  <c r="DH369"/>
  <c r="DO321"/>
  <c r="FP319"/>
  <c r="FD303"/>
  <c r="FG306"/>
  <c r="DQ292"/>
  <c r="DU248"/>
  <c r="FP227"/>
  <c r="DQ200"/>
  <c r="FF148"/>
  <c r="FO154"/>
  <c r="F401"/>
  <c r="FD240"/>
  <c r="FN147"/>
  <c r="DF433"/>
  <c r="DF417"/>
  <c r="DV416"/>
  <c r="FB394"/>
  <c r="DJ394"/>
  <c r="FK389"/>
  <c r="DJ379"/>
  <c r="DF374"/>
  <c r="DJ363"/>
  <c r="DR367"/>
  <c r="DF360"/>
  <c r="FB342"/>
  <c r="FB334"/>
  <c r="FB326"/>
  <c r="DJ330"/>
  <c r="DV309"/>
  <c r="DF306"/>
  <c r="DQ296"/>
  <c r="DI293"/>
  <c r="DF294"/>
  <c r="DR317"/>
  <c r="FF294"/>
  <c r="DH268"/>
  <c r="FF259"/>
  <c r="DF251"/>
  <c r="DT247"/>
  <c r="FB279"/>
  <c r="DJ275"/>
  <c r="FR246"/>
  <c r="FF267"/>
  <c r="FF239"/>
  <c r="FF231"/>
  <c r="FF215"/>
  <c r="DP199"/>
  <c r="FF207"/>
  <c r="DF160"/>
  <c r="FB180"/>
  <c r="DJ169"/>
  <c r="DF184"/>
  <c r="DR164"/>
  <c r="DV157"/>
  <c r="DF154"/>
  <c r="FB188"/>
  <c r="DF192"/>
  <c r="DJ191"/>
  <c r="DK108"/>
  <c r="DK100"/>
  <c r="DW95"/>
  <c r="FG56"/>
  <c r="FG52"/>
  <c r="FG48"/>
  <c r="FG44"/>
  <c r="FG40"/>
  <c r="FG36"/>
  <c r="DK91"/>
  <c r="DK87"/>
  <c r="DK83"/>
  <c r="DK79"/>
  <c r="DK75"/>
  <c r="DK71"/>
  <c r="DT69"/>
  <c r="DT65"/>
  <c r="DT61"/>
  <c r="DT57"/>
  <c r="DT53"/>
  <c r="DT49"/>
  <c r="DT45"/>
  <c r="DT41"/>
  <c r="DT37"/>
  <c r="F408"/>
  <c r="FB426"/>
  <c r="DJ422"/>
  <c r="FS416"/>
  <c r="DV420"/>
  <c r="DT417"/>
  <c r="FN415"/>
  <c r="DV409"/>
  <c r="FB410"/>
  <c r="DJ387"/>
  <c r="DV382"/>
  <c r="DF352"/>
  <c r="DE350"/>
  <c r="DJ355"/>
  <c r="DH343"/>
  <c r="DT338"/>
  <c r="DV329"/>
  <c r="DJ338"/>
  <c r="DR301"/>
  <c r="FF310"/>
  <c r="DJ302"/>
  <c r="DG291"/>
  <c r="FF247"/>
  <c r="FB255"/>
  <c r="DR250"/>
  <c r="DV246"/>
  <c r="DR274"/>
  <c r="FB271"/>
  <c r="DF279"/>
  <c r="FF251"/>
  <c r="DR234"/>
  <c r="DH229"/>
  <c r="DF219"/>
  <c r="DH213"/>
  <c r="FD209"/>
  <c r="DQ205"/>
  <c r="FS202"/>
  <c r="DV201"/>
  <c r="DJ243"/>
  <c r="DW234"/>
  <c r="FD221"/>
  <c r="DK212"/>
  <c r="FP211"/>
  <c r="FG208"/>
  <c r="DV205"/>
  <c r="FD233"/>
  <c r="DT227"/>
  <c r="DG224"/>
  <c r="FB223"/>
  <c r="FD217"/>
  <c r="DJ211"/>
  <c r="DR210"/>
  <c r="DJ203"/>
  <c r="FC200"/>
  <c r="DK220"/>
  <c r="DF168"/>
  <c r="DF165"/>
  <c r="DJ161"/>
  <c r="DF146"/>
  <c r="FS144"/>
  <c r="FP173"/>
  <c r="DV162"/>
  <c r="FF146"/>
  <c r="DR191"/>
  <c r="FG189"/>
  <c r="FG173"/>
  <c r="FB172"/>
  <c r="DW171"/>
  <c r="DS169"/>
  <c r="DO162"/>
  <c r="DF148"/>
  <c r="FB199"/>
  <c r="DS191"/>
  <c r="DO180"/>
  <c r="DF176"/>
  <c r="DJ175"/>
  <c r="DO146"/>
  <c r="DH137"/>
  <c r="FN118"/>
  <c r="FA115"/>
  <c r="DI143"/>
  <c r="DI135"/>
  <c r="DI127"/>
  <c r="DI119"/>
  <c r="DE144"/>
  <c r="FD100"/>
  <c r="DK111"/>
  <c r="FP108"/>
  <c r="DK103"/>
  <c r="FP93"/>
  <c r="FP89"/>
  <c r="FP85"/>
  <c r="FP81"/>
  <c r="FP77"/>
  <c r="FP73"/>
  <c r="FG298"/>
  <c r="DF389"/>
  <c r="FB402"/>
  <c r="DU369"/>
  <c r="DF379"/>
  <c r="FB364"/>
  <c r="DH362"/>
  <c r="DH328"/>
  <c r="DG319"/>
  <c r="DH339"/>
  <c r="FL319"/>
  <c r="DR309"/>
  <c r="DV301"/>
  <c r="DF298"/>
  <c r="DT291"/>
  <c r="FF283"/>
  <c r="DJ267"/>
  <c r="DJ247"/>
  <c r="FP243"/>
  <c r="FF275"/>
  <c r="DF263"/>
  <c r="DF255"/>
  <c r="DF287"/>
  <c r="FB239"/>
  <c r="DV234"/>
  <c r="FB231"/>
  <c r="DJ219"/>
  <c r="FB215"/>
  <c r="DW242"/>
  <c r="DT208"/>
  <c r="DH204"/>
  <c r="DW198"/>
  <c r="FF223"/>
  <c r="FB207"/>
  <c r="DW202"/>
  <c r="FG200"/>
  <c r="FC236"/>
  <c r="FG216"/>
  <c r="DW210"/>
  <c r="FC204"/>
  <c r="FK184"/>
  <c r="FC181"/>
  <c r="DF153"/>
  <c r="FO148"/>
  <c r="FF184"/>
  <c r="DW155"/>
  <c r="DW167"/>
  <c r="DS165"/>
  <c r="DO158"/>
  <c r="FF192"/>
  <c r="DJ176"/>
  <c r="DS153"/>
  <c r="DW151"/>
  <c r="FR142"/>
  <c r="FR134"/>
  <c r="DH131"/>
  <c r="FR126"/>
  <c r="FP69"/>
  <c r="FP65"/>
  <c r="FP61"/>
  <c r="F391"/>
  <c r="L401"/>
  <c r="L393"/>
  <c r="EZ346"/>
  <c r="DS293"/>
  <c r="FK144"/>
  <c r="FE415"/>
  <c r="FS398"/>
  <c r="FE292"/>
  <c r="FQ292"/>
  <c r="DV153"/>
  <c r="DJ153"/>
  <c r="DV150"/>
  <c r="DJ150"/>
  <c r="FR199"/>
  <c r="FF199"/>
  <c r="DV156"/>
  <c r="DJ156"/>
  <c r="DV160"/>
  <c r="DJ160"/>
  <c r="DV164"/>
  <c r="DJ164"/>
  <c r="DV168"/>
  <c r="DJ168"/>
  <c r="FR172"/>
  <c r="FF172"/>
  <c r="FR180"/>
  <c r="FF180"/>
  <c r="DV188"/>
  <c r="DJ188"/>
  <c r="DV198"/>
  <c r="DJ198"/>
  <c r="DJ206"/>
  <c r="DV206"/>
  <c r="DJ214"/>
  <c r="DV214"/>
  <c r="DJ230"/>
  <c r="DV230"/>
  <c r="FR291"/>
  <c r="FF291"/>
  <c r="DJ266"/>
  <c r="DV266"/>
  <c r="DJ290"/>
  <c r="DV290"/>
  <c r="FR298"/>
  <c r="FF298"/>
  <c r="FR306"/>
  <c r="FF306"/>
  <c r="FR314"/>
  <c r="FF314"/>
  <c r="DV298"/>
  <c r="DJ298"/>
  <c r="DV306"/>
  <c r="DJ306"/>
  <c r="DV314"/>
  <c r="DJ314"/>
  <c r="DR145"/>
  <c r="DF145"/>
  <c r="DF152"/>
  <c r="DR152"/>
  <c r="DF159"/>
  <c r="DR159"/>
  <c r="DF163"/>
  <c r="DR163"/>
  <c r="DF167"/>
  <c r="DR167"/>
  <c r="DF171"/>
  <c r="DR171"/>
  <c r="DR179"/>
  <c r="DF179"/>
  <c r="DF187"/>
  <c r="DR187"/>
  <c r="DR198"/>
  <c r="DF198"/>
  <c r="DR199"/>
  <c r="DF199"/>
  <c r="DF214"/>
  <c r="DR214"/>
  <c r="DF230"/>
  <c r="DR230"/>
  <c r="DF238"/>
  <c r="DR238"/>
  <c r="DR207"/>
  <c r="DF207"/>
  <c r="DR223"/>
  <c r="DF223"/>
  <c r="DR231"/>
  <c r="DF231"/>
  <c r="DR239"/>
  <c r="DF239"/>
  <c r="FB292"/>
  <c r="FN292"/>
  <c r="DR254"/>
  <c r="DF254"/>
  <c r="DR270"/>
  <c r="DF270"/>
  <c r="FN294"/>
  <c r="FB294"/>
  <c r="DR275"/>
  <c r="DF275"/>
  <c r="DR283"/>
  <c r="DF283"/>
  <c r="FN291"/>
  <c r="FB291"/>
  <c r="FN298"/>
  <c r="FB298"/>
  <c r="FN306"/>
  <c r="FB306"/>
  <c r="FN314"/>
  <c r="FB314"/>
  <c r="FN322"/>
  <c r="FB322"/>
  <c r="DI118"/>
  <c r="DU118"/>
  <c r="FA113"/>
  <c r="FM113"/>
  <c r="DK146"/>
  <c r="DW146"/>
  <c r="DK153"/>
  <c r="DW153"/>
  <c r="DK157"/>
  <c r="DW157"/>
  <c r="DK161"/>
  <c r="DW161"/>
  <c r="DK165"/>
  <c r="DW165"/>
  <c r="DK169"/>
  <c r="DW169"/>
  <c r="DK175"/>
  <c r="DW175"/>
  <c r="DK191"/>
  <c r="DW191"/>
  <c r="FS177"/>
  <c r="FG177"/>
  <c r="FS185"/>
  <c r="FG185"/>
  <c r="DK206"/>
  <c r="DW206"/>
  <c r="DK214"/>
  <c r="DW214"/>
  <c r="DK230"/>
  <c r="DW230"/>
  <c r="DK238"/>
  <c r="DW238"/>
  <c r="FS212"/>
  <c r="FG212"/>
  <c r="FS220"/>
  <c r="FG220"/>
  <c r="FS228"/>
  <c r="FG228"/>
  <c r="DW208"/>
  <c r="DK208"/>
  <c r="DW216"/>
  <c r="DK216"/>
  <c r="DW224"/>
  <c r="DK224"/>
  <c r="DW232"/>
  <c r="DK232"/>
  <c r="FG247"/>
  <c r="FS247"/>
  <c r="FS255"/>
  <c r="FG255"/>
  <c r="FG263"/>
  <c r="FS263"/>
  <c r="FG271"/>
  <c r="FS271"/>
  <c r="FG279"/>
  <c r="FS279"/>
  <c r="DK251"/>
  <c r="DW251"/>
  <c r="DK259"/>
  <c r="DW259"/>
  <c r="DW267"/>
  <c r="DK267"/>
  <c r="DK283"/>
  <c r="DW283"/>
  <c r="DW256"/>
  <c r="DK256"/>
  <c r="DW264"/>
  <c r="DK264"/>
  <c r="FS291"/>
  <c r="FG291"/>
  <c r="DW299"/>
  <c r="DK299"/>
  <c r="DW315"/>
  <c r="DK315"/>
  <c r="DG147"/>
  <c r="DS147"/>
  <c r="DS204"/>
  <c r="DG204"/>
  <c r="DG151"/>
  <c r="DS151"/>
  <c r="DG187"/>
  <c r="DS187"/>
  <c r="FO177"/>
  <c r="FC177"/>
  <c r="FG310"/>
  <c r="FN151"/>
  <c r="FF321"/>
  <c r="FR321"/>
  <c r="FG387"/>
  <c r="FG326"/>
  <c r="DE435"/>
  <c r="DH427"/>
  <c r="FS394"/>
  <c r="DH385"/>
  <c r="DU368"/>
  <c r="DV366"/>
  <c r="DV350"/>
  <c r="DU349"/>
  <c r="FD343"/>
  <c r="DW337"/>
  <c r="DK244"/>
  <c r="DF151"/>
  <c r="FG193"/>
  <c r="FD315"/>
  <c r="FP315"/>
  <c r="DJ293"/>
  <c r="DV293"/>
  <c r="FB249"/>
  <c r="FN249"/>
  <c r="FM245"/>
  <c r="FA245"/>
  <c r="FC246"/>
  <c r="FO246"/>
  <c r="DT249"/>
  <c r="DH249"/>
  <c r="EY152"/>
  <c r="FK152"/>
  <c r="FR152"/>
  <c r="FF152"/>
  <c r="FC150"/>
  <c r="FO150"/>
  <c r="FG148"/>
  <c r="FS148"/>
  <c r="DT402"/>
  <c r="FD391"/>
  <c r="FD372"/>
  <c r="FR369"/>
  <c r="FM365"/>
  <c r="DP349"/>
  <c r="DH350"/>
  <c r="DT330"/>
  <c r="FO325"/>
  <c r="DJ282"/>
  <c r="DV274"/>
  <c r="DJ250"/>
  <c r="DJ180"/>
  <c r="FC185"/>
  <c r="FS246"/>
  <c r="FP203"/>
  <c r="FN201"/>
  <c r="FO144"/>
  <c r="FP184"/>
  <c r="FB152"/>
  <c r="FF150"/>
  <c r="FN293"/>
  <c r="FR147"/>
  <c r="DT434"/>
  <c r="FL367"/>
  <c r="FM350"/>
  <c r="FB325"/>
  <c r="FK290"/>
  <c r="DW301"/>
  <c r="FD249"/>
  <c r="FP248"/>
  <c r="FP275"/>
  <c r="FP255"/>
  <c r="FD261"/>
  <c r="FB246"/>
  <c r="FD225"/>
  <c r="DU205"/>
  <c r="FD212"/>
  <c r="FM201"/>
  <c r="EZ196"/>
  <c r="FD435"/>
  <c r="FG422"/>
  <c r="FD428"/>
  <c r="DG417"/>
  <c r="FD407"/>
  <c r="FM408"/>
  <c r="DG391"/>
  <c r="DI366"/>
  <c r="FS348"/>
  <c r="FE350"/>
  <c r="DT360"/>
  <c r="DH289"/>
  <c r="FP259"/>
  <c r="DG248"/>
  <c r="FA249"/>
  <c r="DD244"/>
  <c r="FP231"/>
  <c r="DT228"/>
  <c r="FO202"/>
  <c r="FP172"/>
  <c r="FS432"/>
  <c r="FD423"/>
  <c r="FP327"/>
  <c r="DR293"/>
  <c r="DV296"/>
  <c r="FP284"/>
  <c r="DH257"/>
  <c r="FR249"/>
  <c r="DQ248"/>
  <c r="DQ244"/>
  <c r="FD277"/>
  <c r="FP208"/>
  <c r="DK195"/>
  <c r="FP195"/>
  <c r="FG402"/>
  <c r="FD380"/>
  <c r="FP364"/>
  <c r="FR350"/>
  <c r="FA347"/>
  <c r="EZ249"/>
  <c r="DC248"/>
  <c r="FD241"/>
  <c r="FB194"/>
  <c r="FR151"/>
  <c r="FC367"/>
  <c r="FQ369"/>
  <c r="FO321"/>
  <c r="FD237"/>
  <c r="DT263"/>
  <c r="DT259"/>
  <c r="AT18"/>
  <c r="DV421"/>
  <c r="FD361"/>
  <c r="FD312"/>
  <c r="DT215"/>
  <c r="FR429"/>
  <c r="FM428"/>
  <c r="DU117"/>
  <c r="FG430"/>
  <c r="DU427"/>
  <c r="FF425"/>
  <c r="DH422"/>
  <c r="FQ432"/>
  <c r="FQ408"/>
  <c r="DR392"/>
  <c r="DP391"/>
  <c r="FF389"/>
  <c r="DG368"/>
  <c r="FN346"/>
  <c r="FE347"/>
  <c r="DW341"/>
  <c r="FP335"/>
  <c r="DS321"/>
  <c r="DH320"/>
  <c r="FP291"/>
  <c r="DI296"/>
  <c r="FP244"/>
  <c r="FD269"/>
  <c r="FE249"/>
  <c r="DH245"/>
  <c r="FD236"/>
  <c r="FD216"/>
  <c r="FD228"/>
  <c r="DE197"/>
  <c r="DK185"/>
  <c r="FN153"/>
  <c r="FE147"/>
  <c r="FO145"/>
  <c r="DK429"/>
  <c r="FD424"/>
  <c r="FS290"/>
  <c r="DD292"/>
  <c r="FP263"/>
  <c r="FD252"/>
  <c r="DU245"/>
  <c r="FR201"/>
  <c r="FF433"/>
  <c r="DR421"/>
  <c r="DI419"/>
  <c r="FD408"/>
  <c r="DV389"/>
  <c r="FP384"/>
  <c r="FM369"/>
  <c r="FD365"/>
  <c r="DI350"/>
  <c r="DH336"/>
  <c r="DJ321"/>
  <c r="FE321"/>
  <c r="FB290"/>
  <c r="DH253"/>
  <c r="FL243"/>
  <c r="FP239"/>
  <c r="DT223"/>
  <c r="DT207"/>
  <c r="FS146"/>
  <c r="FD422"/>
  <c r="FO405"/>
  <c r="FQ400"/>
  <c r="FE392"/>
  <c r="DT390"/>
  <c r="FG338"/>
  <c r="FG330"/>
  <c r="DT295"/>
  <c r="FD288"/>
  <c r="FP290"/>
  <c r="DT279"/>
  <c r="DT239"/>
  <c r="FA197"/>
  <c r="DK181"/>
  <c r="FO153"/>
  <c r="FS151"/>
  <c r="FK154"/>
  <c r="DJ430"/>
  <c r="DG429"/>
  <c r="FF435"/>
  <c r="FR431"/>
  <c r="FP416"/>
  <c r="FN404"/>
  <c r="FO409"/>
  <c r="DV404"/>
  <c r="FN370"/>
  <c r="FD328"/>
  <c r="FD117"/>
  <c r="FO433"/>
  <c r="FC430"/>
  <c r="FQ427"/>
  <c r="FK425"/>
  <c r="FR423"/>
  <c r="FP403"/>
  <c r="FF397"/>
  <c r="FK375"/>
  <c r="FQ365"/>
  <c r="FK347"/>
  <c r="FD353"/>
  <c r="DT255"/>
  <c r="FO250"/>
  <c r="FP180"/>
  <c r="FN149"/>
  <c r="FS154"/>
  <c r="FD116"/>
  <c r="DU426"/>
  <c r="FA424"/>
  <c r="FA432"/>
  <c r="FD419"/>
  <c r="FD415"/>
  <c r="FP406"/>
  <c r="DP402"/>
  <c r="FS401"/>
  <c r="FN385"/>
  <c r="FC319"/>
  <c r="FP268"/>
  <c r="FR116"/>
  <c r="FP434"/>
  <c r="FL425"/>
  <c r="FL418"/>
  <c r="FL406"/>
  <c r="FC390"/>
  <c r="FM396"/>
  <c r="EY394"/>
  <c r="FE393"/>
  <c r="EZ372"/>
  <c r="FN373"/>
  <c r="FL368"/>
  <c r="FS367"/>
  <c r="FN366"/>
  <c r="FK363"/>
  <c r="EZ354"/>
  <c r="FE354"/>
  <c r="FM349"/>
  <c r="FC330"/>
  <c r="FR332"/>
  <c r="DV304"/>
  <c r="FR258"/>
  <c r="FL248"/>
  <c r="FR289"/>
  <c r="DH281"/>
  <c r="FE141"/>
  <c r="FE125"/>
  <c r="DH423"/>
  <c r="FM434"/>
  <c r="FK426"/>
  <c r="FP429"/>
  <c r="DT426"/>
  <c r="DK423"/>
  <c r="FE420"/>
  <c r="FP417"/>
  <c r="FM419"/>
  <c r="FK405"/>
  <c r="FR409"/>
  <c r="DH408"/>
  <c r="FA404"/>
  <c r="FP390"/>
  <c r="FQ399"/>
  <c r="FA392"/>
  <c r="FA400"/>
  <c r="FP387"/>
  <c r="EZ381"/>
  <c r="FK374"/>
  <c r="DT364"/>
  <c r="FO363"/>
  <c r="FQ362"/>
  <c r="FE358"/>
  <c r="FM353"/>
  <c r="DK353"/>
  <c r="FO351"/>
  <c r="FL349"/>
  <c r="FL348"/>
  <c r="FD357"/>
  <c r="EZ343"/>
  <c r="FL338"/>
  <c r="FR336"/>
  <c r="FF333"/>
  <c r="FR328"/>
  <c r="DW325"/>
  <c r="DI324"/>
  <c r="FR344"/>
  <c r="EZ339"/>
  <c r="DT335"/>
  <c r="FQ332"/>
  <c r="FD340"/>
  <c r="FK321"/>
  <c r="FP298"/>
  <c r="DK284"/>
  <c r="DK288"/>
  <c r="FR225"/>
  <c r="DT235"/>
  <c r="FQ196"/>
  <c r="FD193"/>
  <c r="FO170"/>
  <c r="FO168"/>
  <c r="FO166"/>
  <c r="FO164"/>
  <c r="FO162"/>
  <c r="FO160"/>
  <c r="FO158"/>
  <c r="FO156"/>
  <c r="FB144"/>
  <c r="FS147"/>
  <c r="FE137"/>
  <c r="FE121"/>
  <c r="FS433"/>
  <c r="DT431"/>
  <c r="DG431"/>
  <c r="FN424"/>
  <c r="FA423"/>
  <c r="FS428"/>
  <c r="FN420"/>
  <c r="FN413"/>
  <c r="DD411"/>
  <c r="FP410"/>
  <c r="DD407"/>
  <c r="FB401"/>
  <c r="FM403"/>
  <c r="FN400"/>
  <c r="EZ396"/>
  <c r="FO387"/>
  <c r="FQ381"/>
  <c r="FN381"/>
  <c r="EZ369"/>
  <c r="FL357"/>
  <c r="FP349"/>
  <c r="FO345"/>
  <c r="FP338"/>
  <c r="FO333"/>
  <c r="EZ324"/>
  <c r="FL335"/>
  <c r="FF329"/>
  <c r="FK322"/>
  <c r="FS301"/>
  <c r="FD307"/>
  <c r="DH308"/>
  <c r="FO282"/>
  <c r="FN277"/>
  <c r="FE245"/>
  <c r="FS214"/>
  <c r="FE133"/>
  <c r="DQ118"/>
  <c r="FM112"/>
  <c r="EZ435"/>
  <c r="FL434"/>
  <c r="DW433"/>
  <c r="DW432"/>
  <c r="FM430"/>
  <c r="DU431"/>
  <c r="DR427"/>
  <c r="DI423"/>
  <c r="EZ431"/>
  <c r="FO434"/>
  <c r="DV419"/>
  <c r="FK416"/>
  <c r="FS420"/>
  <c r="FG418"/>
  <c r="FN405"/>
  <c r="EZ412"/>
  <c r="FD411"/>
  <c r="DK407"/>
  <c r="FK409"/>
  <c r="FO401"/>
  <c r="FB389"/>
  <c r="FB397"/>
  <c r="F387"/>
  <c r="F383"/>
  <c r="F379"/>
  <c r="F375"/>
  <c r="F371"/>
  <c r="FD385"/>
  <c r="FP376"/>
  <c r="DH372"/>
  <c r="DC368"/>
  <c r="DT388"/>
  <c r="FK378"/>
  <c r="FL375"/>
  <c r="FD373"/>
  <c r="DV369"/>
  <c r="DW370"/>
  <c r="FN369"/>
  <c r="EZ365"/>
  <c r="EZ361"/>
  <c r="FP352"/>
  <c r="FO347"/>
  <c r="FN362"/>
  <c r="DK349"/>
  <c r="FQ346"/>
  <c r="DT356"/>
  <c r="FK355"/>
  <c r="FS345"/>
  <c r="FO341"/>
  <c r="FQ320"/>
  <c r="FO337"/>
  <c r="DD320"/>
  <c r="FP339"/>
  <c r="FS321"/>
  <c r="FP318"/>
  <c r="FP314"/>
  <c r="FP306"/>
  <c r="FP295"/>
  <c r="FD308"/>
  <c r="DT267"/>
  <c r="FO266"/>
  <c r="FD260"/>
  <c r="FQ252"/>
  <c r="FP247"/>
  <c r="FM272"/>
  <c r="DT272"/>
  <c r="FR245"/>
  <c r="DT275"/>
  <c r="DT271"/>
  <c r="FO242"/>
  <c r="FK238"/>
  <c r="FD232"/>
  <c r="FR209"/>
  <c r="DT211"/>
  <c r="DT203"/>
  <c r="FF198"/>
  <c r="DV197"/>
  <c r="FD177"/>
  <c r="FO171"/>
  <c r="FO169"/>
  <c r="FO167"/>
  <c r="FO165"/>
  <c r="FO163"/>
  <c r="FO161"/>
  <c r="FO159"/>
  <c r="FO157"/>
  <c r="FD181"/>
  <c r="FR153"/>
  <c r="FE129"/>
  <c r="FN117"/>
  <c r="FQ112"/>
  <c r="DT430"/>
  <c r="DP435"/>
  <c r="DG433"/>
  <c r="DW428"/>
  <c r="DC417"/>
  <c r="DQ411"/>
  <c r="DD415"/>
  <c r="DH411"/>
  <c r="DT407"/>
  <c r="DT406"/>
  <c r="DO397"/>
  <c r="DT394"/>
  <c r="DE392"/>
  <c r="DP375"/>
  <c r="DD368"/>
  <c r="DS325"/>
  <c r="DT256"/>
  <c r="DV249"/>
  <c r="DH252"/>
  <c r="DT212"/>
  <c r="DE201"/>
  <c r="DJ434"/>
  <c r="DS425"/>
  <c r="DR423"/>
  <c r="DT435"/>
  <c r="DK431"/>
  <c r="DG435"/>
  <c r="DR435"/>
  <c r="DI425"/>
  <c r="DP418"/>
  <c r="DH415"/>
  <c r="DT410"/>
  <c r="DH400"/>
  <c r="DO389"/>
  <c r="DK403"/>
  <c r="DT398"/>
  <c r="DQ369"/>
  <c r="DH368"/>
  <c r="DW382"/>
  <c r="DT371"/>
  <c r="DK365"/>
  <c r="DK361"/>
  <c r="DU344"/>
  <c r="DW333"/>
  <c r="DH315"/>
  <c r="DT299"/>
  <c r="DE293"/>
  <c r="DD296"/>
  <c r="DT311"/>
  <c r="DT251"/>
  <c r="DD248"/>
  <c r="DD245"/>
  <c r="DH265"/>
  <c r="DT219"/>
  <c r="DI201"/>
  <c r="DP195"/>
  <c r="DH240"/>
  <c r="DT231"/>
  <c r="DT224"/>
  <c r="DH216"/>
  <c r="DR205"/>
  <c r="DT180"/>
  <c r="DH178"/>
  <c r="DK193"/>
  <c r="DT192"/>
  <c r="DT176"/>
  <c r="DC427"/>
  <c r="DD424"/>
  <c r="DH428"/>
  <c r="DI433"/>
  <c r="DH419"/>
  <c r="DG415"/>
  <c r="DT414"/>
  <c r="DR404"/>
  <c r="DV392"/>
  <c r="DQ391"/>
  <c r="DE400"/>
  <c r="DW389"/>
  <c r="DS378"/>
  <c r="DQ384"/>
  <c r="DT352"/>
  <c r="DH340"/>
  <c r="DW329"/>
  <c r="DH303"/>
  <c r="DR320"/>
  <c r="DP314"/>
  <c r="DW309"/>
  <c r="DP298"/>
  <c r="DT302"/>
  <c r="DT283"/>
  <c r="DQ260"/>
  <c r="DC244"/>
  <c r="DH273"/>
  <c r="DT287"/>
  <c r="DR201"/>
  <c r="DT243"/>
  <c r="DH232"/>
  <c r="DH196"/>
  <c r="DT184"/>
  <c r="DT172"/>
  <c r="DU116"/>
  <c r="DO432"/>
  <c r="DQ415"/>
  <c r="DQ245"/>
  <c r="DU199"/>
  <c r="EZ420"/>
  <c r="FL420"/>
  <c r="FK412"/>
  <c r="EY412"/>
  <c r="FL409"/>
  <c r="EZ409"/>
  <c r="DC419"/>
  <c r="DO419"/>
  <c r="DH420"/>
  <c r="DT420"/>
  <c r="DS412"/>
  <c r="DG412"/>
  <c r="DV411"/>
  <c r="DJ411"/>
  <c r="DQ410"/>
  <c r="DE410"/>
  <c r="DS408"/>
  <c r="DG408"/>
  <c r="FL401"/>
  <c r="EZ401"/>
  <c r="FL397"/>
  <c r="EZ397"/>
  <c r="DV407"/>
  <c r="DJ407"/>
  <c r="FD405"/>
  <c r="FP405"/>
  <c r="DR403"/>
  <c r="DF403"/>
  <c r="DQ402"/>
  <c r="DE402"/>
  <c r="DT397"/>
  <c r="DH397"/>
  <c r="DW396"/>
  <c r="DK396"/>
  <c r="DR395"/>
  <c r="DF395"/>
  <c r="DT393"/>
  <c r="DH393"/>
  <c r="FL386"/>
  <c r="EZ386"/>
  <c r="FL378"/>
  <c r="EZ378"/>
  <c r="FP401"/>
  <c r="FD401"/>
  <c r="FP393"/>
  <c r="FD393"/>
  <c r="DS392"/>
  <c r="DG392"/>
  <c r="FD389"/>
  <c r="FP389"/>
  <c r="DV388"/>
  <c r="DJ388"/>
  <c r="DV384"/>
  <c r="DJ384"/>
  <c r="DV380"/>
  <c r="DJ380"/>
  <c r="DV376"/>
  <c r="DJ376"/>
  <c r="DV372"/>
  <c r="DJ372"/>
  <c r="EZ370"/>
  <c r="FL370"/>
  <c r="FK362"/>
  <c r="EY362"/>
  <c r="FL359"/>
  <c r="EZ359"/>
  <c r="FK354"/>
  <c r="EY354"/>
  <c r="FL351"/>
  <c r="EZ351"/>
  <c r="FP386"/>
  <c r="FD386"/>
  <c r="DG369"/>
  <c r="DS369"/>
  <c r="DR368"/>
  <c r="DF368"/>
  <c r="DP366"/>
  <c r="DD366"/>
  <c r="DQ364"/>
  <c r="DE364"/>
  <c r="DS358"/>
  <c r="DG358"/>
  <c r="DV357"/>
  <c r="DJ357"/>
  <c r="DQ356"/>
  <c r="DE356"/>
  <c r="DW354"/>
  <c r="DK354"/>
  <c r="DU352"/>
  <c r="DI352"/>
  <c r="DQ348"/>
  <c r="DE348"/>
  <c r="FP359"/>
  <c r="FD359"/>
  <c r="DT351"/>
  <c r="DH351"/>
  <c r="FD347"/>
  <c r="FP347"/>
  <c r="DW350"/>
  <c r="DK350"/>
  <c r="FE367"/>
  <c r="FQ367"/>
  <c r="DT359"/>
  <c r="DH359"/>
  <c r="DH347"/>
  <c r="DT347"/>
  <c r="DO344"/>
  <c r="DC344"/>
  <c r="DO340"/>
  <c r="DC340"/>
  <c r="DO336"/>
  <c r="DC336"/>
  <c r="DO332"/>
  <c r="DC332"/>
  <c r="DO328"/>
  <c r="DC328"/>
  <c r="DP325"/>
  <c r="DD325"/>
  <c r="DF323"/>
  <c r="DR323"/>
  <c r="DJ349"/>
  <c r="DV349"/>
  <c r="FP337"/>
  <c r="FD337"/>
  <c r="DC324"/>
  <c r="DO324"/>
  <c r="FP333"/>
  <c r="FD333"/>
  <c r="FR320"/>
  <c r="FF320"/>
  <c r="DP317"/>
  <c r="DD317"/>
  <c r="DS316"/>
  <c r="DG316"/>
  <c r="DP313"/>
  <c r="DD313"/>
  <c r="DS312"/>
  <c r="DG312"/>
  <c r="DP309"/>
  <c r="DD309"/>
  <c r="DS308"/>
  <c r="DG308"/>
  <c r="DP305"/>
  <c r="DD305"/>
  <c r="DS304"/>
  <c r="DG304"/>
  <c r="DP301"/>
  <c r="DD301"/>
  <c r="DS300"/>
  <c r="DG300"/>
  <c r="DP297"/>
  <c r="DD297"/>
  <c r="DF295"/>
  <c r="DR295"/>
  <c r="FK289"/>
  <c r="EY289"/>
  <c r="FL286"/>
  <c r="EZ286"/>
  <c r="FK281"/>
  <c r="EY281"/>
  <c r="FL278"/>
  <c r="EZ278"/>
  <c r="FL270"/>
  <c r="EZ270"/>
  <c r="FL262"/>
  <c r="EZ262"/>
  <c r="FL254"/>
  <c r="EZ254"/>
  <c r="FP305"/>
  <c r="FD305"/>
  <c r="FD293"/>
  <c r="FP293"/>
  <c r="DO289"/>
  <c r="DC289"/>
  <c r="DR288"/>
  <c r="DF288"/>
  <c r="DP286"/>
  <c r="DD286"/>
  <c r="DW285"/>
  <c r="DK285"/>
  <c r="DU283"/>
  <c r="DI283"/>
  <c r="DO281"/>
  <c r="DC281"/>
  <c r="DR280"/>
  <c r="DF280"/>
  <c r="DP274"/>
  <c r="DD274"/>
  <c r="DW273"/>
  <c r="DK273"/>
  <c r="DU271"/>
  <c r="DI271"/>
  <c r="DS269"/>
  <c r="DG269"/>
  <c r="DV268"/>
  <c r="DJ268"/>
  <c r="DQ267"/>
  <c r="DE267"/>
  <c r="DO265"/>
  <c r="DC265"/>
  <c r="DR264"/>
  <c r="DF264"/>
  <c r="DW261"/>
  <c r="DK261"/>
  <c r="DU259"/>
  <c r="DI259"/>
  <c r="DS257"/>
  <c r="DG257"/>
  <c r="DV256"/>
  <c r="DJ256"/>
  <c r="DQ255"/>
  <c r="DE255"/>
  <c r="DD250"/>
  <c r="DP250"/>
  <c r="DI247"/>
  <c r="DU247"/>
  <c r="FL242"/>
  <c r="EZ242"/>
  <c r="FL234"/>
  <c r="EZ234"/>
  <c r="FL226"/>
  <c r="EZ226"/>
  <c r="FL218"/>
  <c r="EZ218"/>
  <c r="FL210"/>
  <c r="EZ210"/>
  <c r="DK249"/>
  <c r="DW249"/>
  <c r="DG245"/>
  <c r="DS245"/>
  <c r="FP282"/>
  <c r="FD282"/>
  <c r="FP274"/>
  <c r="FD274"/>
  <c r="DT286"/>
  <c r="DH286"/>
  <c r="DT262"/>
  <c r="DH262"/>
  <c r="DQ243"/>
  <c r="DE243"/>
  <c r="DO241"/>
  <c r="DC241"/>
  <c r="DR240"/>
  <c r="DF240"/>
  <c r="DP234"/>
  <c r="DD234"/>
  <c r="DW233"/>
  <c r="DK233"/>
  <c r="DU231"/>
  <c r="DI231"/>
  <c r="DS229"/>
  <c r="DG229"/>
  <c r="DV228"/>
  <c r="DJ228"/>
  <c r="DQ227"/>
  <c r="DE227"/>
  <c r="DO225"/>
  <c r="DC225"/>
  <c r="DR224"/>
  <c r="DF224"/>
  <c r="DP218"/>
  <c r="DD218"/>
  <c r="DW217"/>
  <c r="DK217"/>
  <c r="DU215"/>
  <c r="DI215"/>
  <c r="DS213"/>
  <c r="DG213"/>
  <c r="DV212"/>
  <c r="DJ212"/>
  <c r="DQ211"/>
  <c r="DE211"/>
  <c r="DO209"/>
  <c r="DC209"/>
  <c r="DR208"/>
  <c r="DF208"/>
  <c r="DF204"/>
  <c r="DR204"/>
  <c r="FP230"/>
  <c r="FD230"/>
  <c r="FP214"/>
  <c r="FD214"/>
  <c r="FB196"/>
  <c r="FN196"/>
  <c r="DS193"/>
  <c r="DG193"/>
  <c r="FK190"/>
  <c r="EY190"/>
  <c r="FL187"/>
  <c r="EZ187"/>
  <c r="FK182"/>
  <c r="EY182"/>
  <c r="FL179"/>
  <c r="EZ179"/>
  <c r="DS177"/>
  <c r="DG177"/>
  <c r="FK174"/>
  <c r="EY174"/>
  <c r="FL171"/>
  <c r="EZ171"/>
  <c r="FL167"/>
  <c r="EZ167"/>
  <c r="FL163"/>
  <c r="EZ163"/>
  <c r="FL159"/>
  <c r="EZ159"/>
  <c r="FL155"/>
  <c r="EZ155"/>
  <c r="FP226"/>
  <c r="FD226"/>
  <c r="FP210"/>
  <c r="FD210"/>
  <c r="DS201"/>
  <c r="DG201"/>
  <c r="DT238"/>
  <c r="DH238"/>
  <c r="FP222"/>
  <c r="FD222"/>
  <c r="FP206"/>
  <c r="FD206"/>
  <c r="DT202"/>
  <c r="DH202"/>
  <c r="FP242"/>
  <c r="FD242"/>
  <c r="FP234"/>
  <c r="FD234"/>
  <c r="FP218"/>
  <c r="FD218"/>
  <c r="DO194"/>
  <c r="DC194"/>
  <c r="DR193"/>
  <c r="DF193"/>
  <c r="DP191"/>
  <c r="DD191"/>
  <c r="DW190"/>
  <c r="DK190"/>
  <c r="DU188"/>
  <c r="DI188"/>
  <c r="FF186"/>
  <c r="FR186"/>
  <c r="DO186"/>
  <c r="DC186"/>
  <c r="DR185"/>
  <c r="DF185"/>
  <c r="DP183"/>
  <c r="DD183"/>
  <c r="DW182"/>
  <c r="DK182"/>
  <c r="DU180"/>
  <c r="DI180"/>
  <c r="DO178"/>
  <c r="DC178"/>
  <c r="DR177"/>
  <c r="DF177"/>
  <c r="DP175"/>
  <c r="DD175"/>
  <c r="DW174"/>
  <c r="DK174"/>
  <c r="FA173"/>
  <c r="FM173"/>
  <c r="DU172"/>
  <c r="DI172"/>
  <c r="DD153"/>
  <c r="DP153"/>
  <c r="DD149"/>
  <c r="DP149"/>
  <c r="DD145"/>
  <c r="DP145"/>
  <c r="DJ200"/>
  <c r="DV200"/>
  <c r="DT155"/>
  <c r="DH155"/>
  <c r="DT151"/>
  <c r="DH151"/>
  <c r="FR145"/>
  <c r="FF145"/>
  <c r="FB140"/>
  <c r="FN140"/>
  <c r="FB136"/>
  <c r="FN136"/>
  <c r="FB132"/>
  <c r="FN132"/>
  <c r="FB128"/>
  <c r="FN128"/>
  <c r="FB124"/>
  <c r="FN124"/>
  <c r="FB120"/>
  <c r="FN120"/>
  <c r="FS197"/>
  <c r="FG197"/>
  <c r="DT183"/>
  <c r="DH183"/>
  <c r="FD151"/>
  <c r="FP151"/>
  <c r="FD147"/>
  <c r="FP147"/>
  <c r="EZ146"/>
  <c r="FL146"/>
  <c r="FB145"/>
  <c r="FN145"/>
  <c r="FS143"/>
  <c r="FG143"/>
  <c r="FS142"/>
  <c r="FG142"/>
  <c r="FS141"/>
  <c r="FG141"/>
  <c r="FS140"/>
  <c r="FG140"/>
  <c r="FS139"/>
  <c r="FG139"/>
  <c r="FS138"/>
  <c r="FG138"/>
  <c r="FS137"/>
  <c r="FG137"/>
  <c r="FS136"/>
  <c r="FG136"/>
  <c r="FS135"/>
  <c r="FG135"/>
  <c r="FS134"/>
  <c r="FG134"/>
  <c r="FS133"/>
  <c r="FG133"/>
  <c r="FS132"/>
  <c r="FG132"/>
  <c r="FS131"/>
  <c r="FG131"/>
  <c r="FS130"/>
  <c r="FG130"/>
  <c r="FS129"/>
  <c r="FG129"/>
  <c r="FS128"/>
  <c r="FG128"/>
  <c r="FS127"/>
  <c r="FG127"/>
  <c r="FS126"/>
  <c r="FG126"/>
  <c r="FS125"/>
  <c r="FG125"/>
  <c r="FS124"/>
  <c r="FG124"/>
  <c r="FS123"/>
  <c r="FG123"/>
  <c r="FS122"/>
  <c r="FG122"/>
  <c r="FS121"/>
  <c r="FG121"/>
  <c r="FS120"/>
  <c r="FG120"/>
  <c r="FS119"/>
  <c r="FG119"/>
  <c r="DP118"/>
  <c r="DD118"/>
  <c r="DP114"/>
  <c r="DD114"/>
  <c r="EY153"/>
  <c r="FK153"/>
  <c r="FC151"/>
  <c r="FO151"/>
  <c r="FG149"/>
  <c r="FS149"/>
  <c r="DS196"/>
  <c r="DG196"/>
  <c r="DT174"/>
  <c r="DH174"/>
  <c r="DT164"/>
  <c r="DH164"/>
  <c r="DF434"/>
  <c r="FK433"/>
  <c r="FK432"/>
  <c r="DS432"/>
  <c r="FQ430"/>
  <c r="EY430"/>
  <c r="DF430"/>
  <c r="EZ426"/>
  <c r="FO425"/>
  <c r="DW425"/>
  <c r="DH424"/>
  <c r="DV423"/>
  <c r="FA435"/>
  <c r="FQ434"/>
  <c r="EY434"/>
  <c r="DP433"/>
  <c r="DQ431"/>
  <c r="DQ430"/>
  <c r="EZ428"/>
  <c r="FR427"/>
  <c r="DV427"/>
  <c r="FO426"/>
  <c r="FP425"/>
  <c r="DR424"/>
  <c r="FN423"/>
  <c r="DE423"/>
  <c r="DD422"/>
  <c r="DE421"/>
  <c r="DD434"/>
  <c r="EZ432"/>
  <c r="DD432"/>
  <c r="FD431"/>
  <c r="DD430"/>
  <c r="FB429"/>
  <c r="DI429"/>
  <c r="FE428"/>
  <c r="FE424"/>
  <c r="DO424"/>
  <c r="FE423"/>
  <c r="DW421"/>
  <c r="DV435"/>
  <c r="FS434"/>
  <c r="FN433"/>
  <c r="FN432"/>
  <c r="DR432"/>
  <c r="FA431"/>
  <c r="FL430"/>
  <c r="DT429"/>
  <c r="FF428"/>
  <c r="DO428"/>
  <c r="DJ426"/>
  <c r="FN425"/>
  <c r="FO424"/>
  <c r="FK421"/>
  <c r="FR420"/>
  <c r="DR419"/>
  <c r="FO416"/>
  <c r="FP418"/>
  <c r="FQ419"/>
  <c r="FM418"/>
  <c r="DT418"/>
  <c r="DP417"/>
  <c r="EZ419"/>
  <c r="FM415"/>
  <c r="DU415"/>
  <c r="DC415"/>
  <c r="FM411"/>
  <c r="DU411"/>
  <c r="DC411"/>
  <c r="EZ415"/>
  <c r="FD412"/>
  <c r="DH412"/>
  <c r="EZ411"/>
  <c r="FL414"/>
  <c r="DP414"/>
  <c r="FS413"/>
  <c r="FN412"/>
  <c r="DR412"/>
  <c r="EZ408"/>
  <c r="DD408"/>
  <c r="DU407"/>
  <c r="DC407"/>
  <c r="FE404"/>
  <c r="F402"/>
  <c r="FL410"/>
  <c r="DP410"/>
  <c r="FS409"/>
  <c r="FB409"/>
  <c r="FN408"/>
  <c r="DR408"/>
  <c r="FM407"/>
  <c r="DE404"/>
  <c r="FF401"/>
  <c r="DU395"/>
  <c r="FD392"/>
  <c r="DH392"/>
  <c r="FG390"/>
  <c r="EZ404"/>
  <c r="EZ400"/>
  <c r="DD400"/>
  <c r="DP399"/>
  <c r="FK397"/>
  <c r="DS397"/>
  <c r="FQ396"/>
  <c r="DD395"/>
  <c r="FC394"/>
  <c r="DE389"/>
  <c r="FQ403"/>
  <c r="FO402"/>
  <c r="DI400"/>
  <c r="DU399"/>
  <c r="FK398"/>
  <c r="FD396"/>
  <c r="DH396"/>
  <c r="FN393"/>
  <c r="DS389"/>
  <c r="DQ403"/>
  <c r="DH399"/>
  <c r="DP398"/>
  <c r="DI396"/>
  <c r="FO393"/>
  <c r="DW393"/>
  <c r="FR385"/>
  <c r="DV385"/>
  <c r="DQ381"/>
  <c r="DH380"/>
  <c r="FE378"/>
  <c r="DI377"/>
  <c r="DT376"/>
  <c r="FO375"/>
  <c r="FM373"/>
  <c r="FP367"/>
  <c r="EY367"/>
  <c r="DE366"/>
  <c r="FP388"/>
  <c r="DE385"/>
  <c r="DP384"/>
  <c r="DP383"/>
  <c r="FD381"/>
  <c r="DH381"/>
  <c r="FO378"/>
  <c r="DW378"/>
  <c r="FP375"/>
  <c r="FR373"/>
  <c r="DV373"/>
  <c r="DR369"/>
  <c r="FP368"/>
  <c r="DU365"/>
  <c r="FN386"/>
  <c r="DU384"/>
  <c r="FE382"/>
  <c r="DI381"/>
  <c r="FO379"/>
  <c r="FM377"/>
  <c r="FR374"/>
  <c r="FE373"/>
  <c r="FR370"/>
  <c r="FK386"/>
  <c r="DS386"/>
  <c r="FQ385"/>
  <c r="FF382"/>
  <c r="DO382"/>
  <c r="DU380"/>
  <c r="DP379"/>
  <c r="FD377"/>
  <c r="DH377"/>
  <c r="FO374"/>
  <c r="DW374"/>
  <c r="FP371"/>
  <c r="EY371"/>
  <c r="FO370"/>
  <c r="FA366"/>
  <c r="FO366"/>
  <c r="DO366"/>
  <c r="FL364"/>
  <c r="DP364"/>
  <c r="FS363"/>
  <c r="FB363"/>
  <c r="FM362"/>
  <c r="FA358"/>
  <c r="DQ353"/>
  <c r="FK351"/>
  <c r="FF366"/>
  <c r="FR362"/>
  <c r="DV362"/>
  <c r="FD354"/>
  <c r="DH354"/>
  <c r="EZ353"/>
  <c r="DQ349"/>
  <c r="FP348"/>
  <c r="DT348"/>
  <c r="DQ365"/>
  <c r="DP361"/>
  <c r="FN359"/>
  <c r="FQ357"/>
  <c r="DG357"/>
  <c r="FL356"/>
  <c r="DP356"/>
  <c r="FS355"/>
  <c r="FB355"/>
  <c r="FN354"/>
  <c r="DR354"/>
  <c r="FN350"/>
  <c r="FC348"/>
  <c r="DH365"/>
  <c r="DQ361"/>
  <c r="FK359"/>
  <c r="EZ358"/>
  <c r="DD358"/>
  <c r="DH357"/>
  <c r="DD346"/>
  <c r="FF345"/>
  <c r="DO345"/>
  <c r="FM344"/>
  <c r="FS341"/>
  <c r="FB341"/>
  <c r="DQ339"/>
  <c r="FC338"/>
  <c r="EZ336"/>
  <c r="DD336"/>
  <c r="FK333"/>
  <c r="DS333"/>
  <c r="FL330"/>
  <c r="FN328"/>
  <c r="DR328"/>
  <c r="FS325"/>
  <c r="FD324"/>
  <c r="FD344"/>
  <c r="DH344"/>
  <c r="FO342"/>
  <c r="FM340"/>
  <c r="FR337"/>
  <c r="FE336"/>
  <c r="DQ332"/>
  <c r="FE329"/>
  <c r="DI328"/>
  <c r="DT327"/>
  <c r="FO326"/>
  <c r="FA324"/>
  <c r="DH323"/>
  <c r="DW321"/>
  <c r="EZ320"/>
  <c r="FL342"/>
  <c r="DT342"/>
  <c r="FN340"/>
  <c r="DR340"/>
  <c r="FS337"/>
  <c r="FB337"/>
  <c r="DQ335"/>
  <c r="FC334"/>
  <c r="EZ332"/>
  <c r="DD332"/>
  <c r="FK329"/>
  <c r="DS329"/>
  <c r="FL326"/>
  <c r="DT326"/>
  <c r="DQ324"/>
  <c r="FO322"/>
  <c r="DT322"/>
  <c r="DU320"/>
  <c r="FE345"/>
  <c r="DQ343"/>
  <c r="FA341"/>
  <c r="DE340"/>
  <c r="DP339"/>
  <c r="FK338"/>
  <c r="DU336"/>
  <c r="FN333"/>
  <c r="FA332"/>
  <c r="FL331"/>
  <c r="FQ328"/>
  <c r="DD327"/>
  <c r="FA325"/>
  <c r="DR324"/>
  <c r="FL323"/>
  <c r="FP322"/>
  <c r="FQ316"/>
  <c r="DD315"/>
  <c r="DQ312"/>
  <c r="FE309"/>
  <c r="DI308"/>
  <c r="DT307"/>
  <c r="FO306"/>
  <c r="FM304"/>
  <c r="FR301"/>
  <c r="FE300"/>
  <c r="FP299"/>
  <c r="FF290"/>
  <c r="DP318"/>
  <c r="FD316"/>
  <c r="DH316"/>
  <c r="FL314"/>
  <c r="DT314"/>
  <c r="FN312"/>
  <c r="DR312"/>
  <c r="FS309"/>
  <c r="FB309"/>
  <c r="DQ307"/>
  <c r="EZ304"/>
  <c r="DD304"/>
  <c r="FK301"/>
  <c r="DS301"/>
  <c r="FL298"/>
  <c r="DT298"/>
  <c r="FN296"/>
  <c r="FL295"/>
  <c r="DO293"/>
  <c r="DU292"/>
  <c r="DF319"/>
  <c r="FE317"/>
  <c r="DI316"/>
  <c r="FN313"/>
  <c r="FA312"/>
  <c r="FL311"/>
  <c r="FQ308"/>
  <c r="DD307"/>
  <c r="FA305"/>
  <c r="DE304"/>
  <c r="DP303"/>
  <c r="FK302"/>
  <c r="DU300"/>
  <c r="EZ299"/>
  <c r="FN297"/>
  <c r="FA296"/>
  <c r="FK294"/>
  <c r="DP294"/>
  <c r="FR293"/>
  <c r="DP291"/>
  <c r="FG320"/>
  <c r="DU319"/>
  <c r="FK317"/>
  <c r="DS317"/>
  <c r="FO313"/>
  <c r="DW313"/>
  <c r="FP310"/>
  <c r="EY310"/>
  <c r="FR308"/>
  <c r="DV308"/>
  <c r="FF305"/>
  <c r="DO305"/>
  <c r="DU303"/>
  <c r="DP302"/>
  <c r="FD300"/>
  <c r="DH300"/>
  <c r="FO297"/>
  <c r="DW297"/>
  <c r="FG294"/>
  <c r="FO293"/>
  <c r="FD289"/>
  <c r="EZ288"/>
  <c r="FP283"/>
  <c r="FF282"/>
  <c r="FR281"/>
  <c r="DV281"/>
  <c r="FD280"/>
  <c r="DK280"/>
  <c r="DD276"/>
  <c r="FD273"/>
  <c r="FQ269"/>
  <c r="FF266"/>
  <c r="FD264"/>
  <c r="FN262"/>
  <c r="DI261"/>
  <c r="DU260"/>
  <c r="FA258"/>
  <c r="DV257"/>
  <c r="FE253"/>
  <c r="FM252"/>
  <c r="DR249"/>
  <c r="DK248"/>
  <c r="FL247"/>
  <c r="DP247"/>
  <c r="FL290"/>
  <c r="FA289"/>
  <c r="DQ284"/>
  <c r="FR277"/>
  <c r="DU277"/>
  <c r="FL276"/>
  <c r="FR274"/>
  <c r="DR273"/>
  <c r="FQ272"/>
  <c r="FN269"/>
  <c r="DQ269"/>
  <c r="DD264"/>
  <c r="FK262"/>
  <c r="FM261"/>
  <c r="DP259"/>
  <c r="FS258"/>
  <c r="FB258"/>
  <c r="EZ256"/>
  <c r="FL255"/>
  <c r="FE254"/>
  <c r="DE253"/>
  <c r="DQ252"/>
  <c r="FA250"/>
  <c r="DE249"/>
  <c r="FM248"/>
  <c r="FN245"/>
  <c r="FD285"/>
  <c r="DH285"/>
  <c r="EZ284"/>
  <c r="FL279"/>
  <c r="FE278"/>
  <c r="FA277"/>
  <c r="DD277"/>
  <c r="FP271"/>
  <c r="FN270"/>
  <c r="DH269"/>
  <c r="FM268"/>
  <c r="FD265"/>
  <c r="FR261"/>
  <c r="FL260"/>
  <c r="FO254"/>
  <c r="FS250"/>
  <c r="FB250"/>
  <c r="DQ288"/>
  <c r="FK286"/>
  <c r="FA285"/>
  <c r="FN282"/>
  <c r="FM281"/>
  <c r="DQ281"/>
  <c r="FQ280"/>
  <c r="FO278"/>
  <c r="DU276"/>
  <c r="FM273"/>
  <c r="DP271"/>
  <c r="FS270"/>
  <c r="EZ268"/>
  <c r="FL267"/>
  <c r="FE266"/>
  <c r="FA265"/>
  <c r="DD265"/>
  <c r="DR261"/>
  <c r="FQ260"/>
  <c r="FN257"/>
  <c r="DQ257"/>
  <c r="EZ253"/>
  <c r="FK246"/>
  <c r="FK242"/>
  <c r="DE241"/>
  <c r="DQ240"/>
  <c r="FS238"/>
  <c r="FB238"/>
  <c r="EZ236"/>
  <c r="FL235"/>
  <c r="FK234"/>
  <c r="DE233"/>
  <c r="DQ232"/>
  <c r="FR230"/>
  <c r="DR229"/>
  <c r="FQ228"/>
  <c r="FN225"/>
  <c r="DQ225"/>
  <c r="DD220"/>
  <c r="FK218"/>
  <c r="DE217"/>
  <c r="DQ216"/>
  <c r="FR214"/>
  <c r="DR213"/>
  <c r="FQ212"/>
  <c r="FN209"/>
  <c r="DQ209"/>
  <c r="DU204"/>
  <c r="DP243"/>
  <c r="DD240"/>
  <c r="FM237"/>
  <c r="DP235"/>
  <c r="DD232"/>
  <c r="FK230"/>
  <c r="DE229"/>
  <c r="DQ228"/>
  <c r="FR226"/>
  <c r="DR225"/>
  <c r="FQ224"/>
  <c r="FN221"/>
  <c r="DQ221"/>
  <c r="DD216"/>
  <c r="FK214"/>
  <c r="DE213"/>
  <c r="DQ212"/>
  <c r="FR210"/>
  <c r="DR209"/>
  <c r="FQ208"/>
  <c r="FN205"/>
  <c r="DD204"/>
  <c r="FN241"/>
  <c r="EZ237"/>
  <c r="FN233"/>
  <c r="DD228"/>
  <c r="FK226"/>
  <c r="DQ224"/>
  <c r="FR222"/>
  <c r="DR221"/>
  <c r="FQ220"/>
  <c r="FN217"/>
  <c r="DD212"/>
  <c r="FK210"/>
  <c r="DQ208"/>
  <c r="FR206"/>
  <c r="FM200"/>
  <c r="FR197"/>
  <c r="FL195"/>
  <c r="FO194"/>
  <c r="FR242"/>
  <c r="DR241"/>
  <c r="FQ240"/>
  <c r="FE238"/>
  <c r="DD237"/>
  <c r="DP236"/>
  <c r="FR234"/>
  <c r="DR233"/>
  <c r="FQ232"/>
  <c r="FN229"/>
  <c r="DD224"/>
  <c r="FK222"/>
  <c r="DQ220"/>
  <c r="FR218"/>
  <c r="DR217"/>
  <c r="FQ216"/>
  <c r="FN213"/>
  <c r="DD208"/>
  <c r="FK206"/>
  <c r="FQ204"/>
  <c r="EZ200"/>
  <c r="FO198"/>
  <c r="DT198"/>
  <c r="DV196"/>
  <c r="EZ193"/>
  <c r="FR190"/>
  <c r="DV190"/>
  <c r="FM181"/>
  <c r="DU181"/>
  <c r="DC181"/>
  <c r="FO179"/>
  <c r="FD178"/>
  <c r="EZ177"/>
  <c r="FR174"/>
  <c r="DV174"/>
  <c r="FS171"/>
  <c r="FS170"/>
  <c r="FS169"/>
  <c r="FS168"/>
  <c r="FS167"/>
  <c r="FS166"/>
  <c r="FS165"/>
  <c r="FS164"/>
  <c r="FS163"/>
  <c r="FS162"/>
  <c r="FS161"/>
  <c r="FS160"/>
  <c r="FS159"/>
  <c r="FS158"/>
  <c r="FS157"/>
  <c r="FS156"/>
  <c r="FR155"/>
  <c r="FO146"/>
  <c r="FD199"/>
  <c r="FE198"/>
  <c r="DH194"/>
  <c r="FL189"/>
  <c r="DQ185"/>
  <c r="FK183"/>
  <c r="EZ182"/>
  <c r="DD182"/>
  <c r="DH181"/>
  <c r="FN178"/>
  <c r="DR178"/>
  <c r="FL173"/>
  <c r="FR149"/>
  <c r="FG196"/>
  <c r="DT193"/>
  <c r="DQ189"/>
  <c r="FK187"/>
  <c r="FQ186"/>
  <c r="DV182"/>
  <c r="DQ173"/>
  <c r="FF164"/>
  <c r="DQ422"/>
  <c r="DE422"/>
  <c r="DD420"/>
  <c r="DP420"/>
  <c r="FD420"/>
  <c r="FP420"/>
  <c r="FO412"/>
  <c r="FC412"/>
  <c r="DU417"/>
  <c r="DI417"/>
  <c r="DR415"/>
  <c r="DF415"/>
  <c r="DP413"/>
  <c r="DD413"/>
  <c r="DW412"/>
  <c r="DK412"/>
  <c r="DU410"/>
  <c r="DI410"/>
  <c r="DW408"/>
  <c r="DK408"/>
  <c r="DP405"/>
  <c r="DD405"/>
  <c r="DF407"/>
  <c r="DR407"/>
  <c r="FS408"/>
  <c r="FG408"/>
  <c r="EZ405"/>
  <c r="FL405"/>
  <c r="DV403"/>
  <c r="DJ403"/>
  <c r="DU402"/>
  <c r="DI402"/>
  <c r="DO400"/>
  <c r="DC400"/>
  <c r="DR399"/>
  <c r="DF399"/>
  <c r="DV395"/>
  <c r="DJ395"/>
  <c r="DT401"/>
  <c r="DH401"/>
  <c r="DO392"/>
  <c r="DC392"/>
  <c r="DJ391"/>
  <c r="DV391"/>
  <c r="DO385"/>
  <c r="DC385"/>
  <c r="DO381"/>
  <c r="DC381"/>
  <c r="DO377"/>
  <c r="DC377"/>
  <c r="DO373"/>
  <c r="DC373"/>
  <c r="DD370"/>
  <c r="DP370"/>
  <c r="FO362"/>
  <c r="FC362"/>
  <c r="FO354"/>
  <c r="FC354"/>
  <c r="FP374"/>
  <c r="FD374"/>
  <c r="DC369"/>
  <c r="DO369"/>
  <c r="FG369"/>
  <c r="FS369"/>
  <c r="DU364"/>
  <c r="DI364"/>
  <c r="DO362"/>
  <c r="DC362"/>
  <c r="DR361"/>
  <c r="DF361"/>
  <c r="DP359"/>
  <c r="DD359"/>
  <c r="DW358"/>
  <c r="DK358"/>
  <c r="DU356"/>
  <c r="DI356"/>
  <c r="DI348"/>
  <c r="DU348"/>
  <c r="DT366"/>
  <c r="DH366"/>
  <c r="FS362"/>
  <c r="FG362"/>
  <c r="FL341"/>
  <c r="EZ341"/>
  <c r="FL333"/>
  <c r="EZ333"/>
  <c r="FP363"/>
  <c r="FD363"/>
  <c r="FP351"/>
  <c r="FD351"/>
  <c r="DS350"/>
  <c r="DG350"/>
  <c r="FO350"/>
  <c r="FC350"/>
  <c r="DP345"/>
  <c r="DD345"/>
  <c r="DS344"/>
  <c r="DG344"/>
  <c r="DP341"/>
  <c r="DD341"/>
  <c r="DS340"/>
  <c r="DG340"/>
  <c r="DP337"/>
  <c r="DD337"/>
  <c r="DS336"/>
  <c r="DG336"/>
  <c r="DP333"/>
  <c r="DD333"/>
  <c r="DS332"/>
  <c r="DG332"/>
  <c r="DP329"/>
  <c r="DD329"/>
  <c r="DS328"/>
  <c r="DG328"/>
  <c r="DT325"/>
  <c r="DH325"/>
  <c r="DJ323"/>
  <c r="DV323"/>
  <c r="DR349"/>
  <c r="DF349"/>
  <c r="FL317"/>
  <c r="EZ317"/>
  <c r="FL309"/>
  <c r="EZ309"/>
  <c r="FL301"/>
  <c r="EZ301"/>
  <c r="DT317"/>
  <c r="DH317"/>
  <c r="DW316"/>
  <c r="DK316"/>
  <c r="DR315"/>
  <c r="DF315"/>
  <c r="DT313"/>
  <c r="DH313"/>
  <c r="DW312"/>
  <c r="DK312"/>
  <c r="DR311"/>
  <c r="DF311"/>
  <c r="DT309"/>
  <c r="DH309"/>
  <c r="DW308"/>
  <c r="DK308"/>
  <c r="DR307"/>
  <c r="DF307"/>
  <c r="DT305"/>
  <c r="DH305"/>
  <c r="DW304"/>
  <c r="DK304"/>
  <c r="DR303"/>
  <c r="DF303"/>
  <c r="DT301"/>
  <c r="DH301"/>
  <c r="DW300"/>
  <c r="DK300"/>
  <c r="DR299"/>
  <c r="DF299"/>
  <c r="DT297"/>
  <c r="DH297"/>
  <c r="DJ295"/>
  <c r="DV295"/>
  <c r="DV291"/>
  <c r="DJ291"/>
  <c r="FO289"/>
  <c r="FC289"/>
  <c r="FO281"/>
  <c r="FC281"/>
  <c r="DU291"/>
  <c r="DI291"/>
  <c r="DV292"/>
  <c r="DJ292"/>
  <c r="FP309"/>
  <c r="FD309"/>
  <c r="DS289"/>
  <c r="DG289"/>
  <c r="DV288"/>
  <c r="DJ288"/>
  <c r="DQ287"/>
  <c r="DE287"/>
  <c r="DS281"/>
  <c r="DG281"/>
  <c r="DV280"/>
  <c r="DJ280"/>
  <c r="DQ279"/>
  <c r="DE279"/>
  <c r="DO277"/>
  <c r="DC277"/>
  <c r="DR276"/>
  <c r="DF276"/>
  <c r="DP270"/>
  <c r="DD270"/>
  <c r="DW269"/>
  <c r="DK269"/>
  <c r="DU267"/>
  <c r="DI267"/>
  <c r="DS265"/>
  <c r="DG265"/>
  <c r="DV264"/>
  <c r="DJ264"/>
  <c r="DQ263"/>
  <c r="DE263"/>
  <c r="DP258"/>
  <c r="DD258"/>
  <c r="DW257"/>
  <c r="DK257"/>
  <c r="DU255"/>
  <c r="DI255"/>
  <c r="DO253"/>
  <c r="DC253"/>
  <c r="DR252"/>
  <c r="DF252"/>
  <c r="DW296"/>
  <c r="DK296"/>
  <c r="FP286"/>
  <c r="FD286"/>
  <c r="DT282"/>
  <c r="DH282"/>
  <c r="FP262"/>
  <c r="FD262"/>
  <c r="DT254"/>
  <c r="DH254"/>
  <c r="DG249"/>
  <c r="DS249"/>
  <c r="DO245"/>
  <c r="DC245"/>
  <c r="DT278"/>
  <c r="DH278"/>
  <c r="FO245"/>
  <c r="FC245"/>
  <c r="FP270"/>
  <c r="FD270"/>
  <c r="DT246"/>
  <c r="DH246"/>
  <c r="FS281"/>
  <c r="FG281"/>
  <c r="FD246"/>
  <c r="FP246"/>
  <c r="DU243"/>
  <c r="DI243"/>
  <c r="DS241"/>
  <c r="DG241"/>
  <c r="DV240"/>
  <c r="DJ240"/>
  <c r="DQ239"/>
  <c r="DE239"/>
  <c r="DO237"/>
  <c r="DC237"/>
  <c r="DR236"/>
  <c r="DF236"/>
  <c r="DP230"/>
  <c r="DD230"/>
  <c r="DW229"/>
  <c r="DK229"/>
  <c r="DU227"/>
  <c r="DI227"/>
  <c r="DS225"/>
  <c r="DG225"/>
  <c r="DV224"/>
  <c r="DJ224"/>
  <c r="DQ223"/>
  <c r="DE223"/>
  <c r="DO221"/>
  <c r="DC221"/>
  <c r="DR220"/>
  <c r="DF220"/>
  <c r="DP214"/>
  <c r="DD214"/>
  <c r="DW213"/>
  <c r="DK213"/>
  <c r="DU211"/>
  <c r="DI211"/>
  <c r="DS209"/>
  <c r="DG209"/>
  <c r="DV208"/>
  <c r="DJ208"/>
  <c r="DQ207"/>
  <c r="DE207"/>
  <c r="DJ204"/>
  <c r="DV204"/>
  <c r="DE203"/>
  <c r="DQ203"/>
  <c r="FO190"/>
  <c r="FC190"/>
  <c r="FO182"/>
  <c r="FC182"/>
  <c r="FO174"/>
  <c r="FC174"/>
  <c r="DO173"/>
  <c r="DC173"/>
  <c r="FL168"/>
  <c r="EZ168"/>
  <c r="FL164"/>
  <c r="EZ164"/>
  <c r="FL160"/>
  <c r="EZ160"/>
  <c r="FL156"/>
  <c r="EZ156"/>
  <c r="FP198"/>
  <c r="FD198"/>
  <c r="DC201"/>
  <c r="DO201"/>
  <c r="DD192"/>
  <c r="DP192"/>
  <c r="FB191"/>
  <c r="FN191"/>
  <c r="DD188"/>
  <c r="DP188"/>
  <c r="DF186"/>
  <c r="DR186"/>
  <c r="DD176"/>
  <c r="DP176"/>
  <c r="FB175"/>
  <c r="FN175"/>
  <c r="DD172"/>
  <c r="DP172"/>
  <c r="FF170"/>
  <c r="FR170"/>
  <c r="FF166"/>
  <c r="FR166"/>
  <c r="FF162"/>
  <c r="FR162"/>
  <c r="FF158"/>
  <c r="FR158"/>
  <c r="DE195"/>
  <c r="DQ195"/>
  <c r="FG245"/>
  <c r="FS245"/>
  <c r="FO197"/>
  <c r="FC197"/>
  <c r="DS194"/>
  <c r="DG194"/>
  <c r="DV193"/>
  <c r="DJ193"/>
  <c r="DQ192"/>
  <c r="DE192"/>
  <c r="EY191"/>
  <c r="FK191"/>
  <c r="FE189"/>
  <c r="FQ189"/>
  <c r="EZ188"/>
  <c r="FL188"/>
  <c r="FG187"/>
  <c r="FS187"/>
  <c r="DS186"/>
  <c r="DG186"/>
  <c r="DV185"/>
  <c r="DJ185"/>
  <c r="DQ184"/>
  <c r="DE184"/>
  <c r="DS178"/>
  <c r="DG178"/>
  <c r="DV177"/>
  <c r="DJ177"/>
  <c r="DQ176"/>
  <c r="DE176"/>
  <c r="EY175"/>
  <c r="FK175"/>
  <c r="FE173"/>
  <c r="FQ173"/>
  <c r="EZ172"/>
  <c r="FL172"/>
  <c r="DP154"/>
  <c r="DD154"/>
  <c r="DP150"/>
  <c r="DD150"/>
  <c r="DP146"/>
  <c r="DD146"/>
  <c r="DK205"/>
  <c r="DW205"/>
  <c r="DR200"/>
  <c r="DF200"/>
  <c r="DQ199"/>
  <c r="DE199"/>
  <c r="DW197"/>
  <c r="DK197"/>
  <c r="FP191"/>
  <c r="FD191"/>
  <c r="FP175"/>
  <c r="FD175"/>
  <c r="DT153"/>
  <c r="DH153"/>
  <c r="FP146"/>
  <c r="FD146"/>
  <c r="FB141"/>
  <c r="FN141"/>
  <c r="FB137"/>
  <c r="FN137"/>
  <c r="FB133"/>
  <c r="FN133"/>
  <c r="FB129"/>
  <c r="FN129"/>
  <c r="FB125"/>
  <c r="FN125"/>
  <c r="FB121"/>
  <c r="FN121"/>
  <c r="DP144"/>
  <c r="DD144"/>
  <c r="DP143"/>
  <c r="DD143"/>
  <c r="DP142"/>
  <c r="DD142"/>
  <c r="DP141"/>
  <c r="DD141"/>
  <c r="DP140"/>
  <c r="DD140"/>
  <c r="DP139"/>
  <c r="DD139"/>
  <c r="DP138"/>
  <c r="DD138"/>
  <c r="DP137"/>
  <c r="DD137"/>
  <c r="DP136"/>
  <c r="DD136"/>
  <c r="DP135"/>
  <c r="DD135"/>
  <c r="DP134"/>
  <c r="DD134"/>
  <c r="DP133"/>
  <c r="DD133"/>
  <c r="DP132"/>
  <c r="DD132"/>
  <c r="DP131"/>
  <c r="DD131"/>
  <c r="DP130"/>
  <c r="DD130"/>
  <c r="DP129"/>
  <c r="DD129"/>
  <c r="DP128"/>
  <c r="DD128"/>
  <c r="DP127"/>
  <c r="DD127"/>
  <c r="DP126"/>
  <c r="DD126"/>
  <c r="DP125"/>
  <c r="DD125"/>
  <c r="DP124"/>
  <c r="DD124"/>
  <c r="DP123"/>
  <c r="DD123"/>
  <c r="DP122"/>
  <c r="DD122"/>
  <c r="DP121"/>
  <c r="DD121"/>
  <c r="DP120"/>
  <c r="DD120"/>
  <c r="DP119"/>
  <c r="DD119"/>
  <c r="DP115"/>
  <c r="DD115"/>
  <c r="EY151"/>
  <c r="FK151"/>
  <c r="FC149"/>
  <c r="FO149"/>
  <c r="DT187"/>
  <c r="DH187"/>
  <c r="FS186"/>
  <c r="FG186"/>
  <c r="DT168"/>
  <c r="DH168"/>
  <c r="FN435"/>
  <c r="DK427"/>
  <c r="FD426"/>
  <c r="FS425"/>
  <c r="EY422"/>
  <c r="FE435"/>
  <c r="FL433"/>
  <c r="DT433"/>
  <c r="DC433"/>
  <c r="DC431"/>
  <c r="DU430"/>
  <c r="FK429"/>
  <c r="EZ427"/>
  <c r="DD427"/>
  <c r="DD426"/>
  <c r="DU435"/>
  <c r="DC435"/>
  <c r="DH432"/>
  <c r="FN431"/>
  <c r="DR431"/>
  <c r="DO429"/>
  <c r="FN428"/>
  <c r="FA427"/>
  <c r="DS424"/>
  <c r="DV432"/>
  <c r="FE431"/>
  <c r="FP430"/>
  <c r="FK428"/>
  <c r="DS428"/>
  <c r="FG426"/>
  <c r="FS424"/>
  <c r="DC423"/>
  <c r="FO421"/>
  <c r="FA420"/>
  <c r="FK420"/>
  <c r="DE419"/>
  <c r="FQ418"/>
  <c r="EY418"/>
  <c r="DQ418"/>
  <c r="FQ411"/>
  <c r="DG411"/>
  <c r="EZ407"/>
  <c r="FM412"/>
  <c r="FS405"/>
  <c r="FP414"/>
  <c r="FF413"/>
  <c r="FR412"/>
  <c r="DV412"/>
  <c r="FR408"/>
  <c r="DV408"/>
  <c r="FQ407"/>
  <c r="DI404"/>
  <c r="DD403"/>
  <c r="EY402"/>
  <c r="FK401"/>
  <c r="FN392"/>
  <c r="EZ391"/>
  <c r="FL390"/>
  <c r="FD404"/>
  <c r="FL403"/>
  <c r="FD400"/>
  <c r="FM399"/>
  <c r="FO397"/>
  <c r="DW397"/>
  <c r="DQ396"/>
  <c r="DP394"/>
  <c r="DI392"/>
  <c r="DH404"/>
  <c r="DR400"/>
  <c r="EZ399"/>
  <c r="FO398"/>
  <c r="FN396"/>
  <c r="DR396"/>
  <c r="FR393"/>
  <c r="DO404"/>
  <c r="DU403"/>
  <c r="DC403"/>
  <c r="FA401"/>
  <c r="FL398"/>
  <c r="FL395"/>
  <c r="FS393"/>
  <c r="EZ385"/>
  <c r="DD385"/>
  <c r="FK383"/>
  <c r="EZ380"/>
  <c r="FN378"/>
  <c r="FL376"/>
  <c r="DD372"/>
  <c r="DK368"/>
  <c r="DP388"/>
  <c r="DP387"/>
  <c r="DI385"/>
  <c r="DT384"/>
  <c r="FL383"/>
  <c r="DT383"/>
  <c r="DR381"/>
  <c r="FS378"/>
  <c r="DQ376"/>
  <c r="EZ373"/>
  <c r="DD373"/>
  <c r="FR386"/>
  <c r="FN382"/>
  <c r="FA381"/>
  <c r="FQ377"/>
  <c r="DD376"/>
  <c r="FA374"/>
  <c r="DE373"/>
  <c r="FA370"/>
  <c r="FD369"/>
  <c r="EZ388"/>
  <c r="FO386"/>
  <c r="DW386"/>
  <c r="FK382"/>
  <c r="DS382"/>
  <c r="FL379"/>
  <c r="DT379"/>
  <c r="FN377"/>
  <c r="DR377"/>
  <c r="FS374"/>
  <c r="FB374"/>
  <c r="DQ372"/>
  <c r="FC371"/>
  <c r="FS370"/>
  <c r="DP367"/>
  <c r="FE366"/>
  <c r="DS366"/>
  <c r="FF363"/>
  <c r="DU353"/>
  <c r="DC353"/>
  <c r="FS347"/>
  <c r="FB347"/>
  <c r="DP365"/>
  <c r="DP357"/>
  <c r="FM354"/>
  <c r="DC349"/>
  <c r="DC365"/>
  <c r="DT361"/>
  <c r="FR359"/>
  <c r="DK357"/>
  <c r="FP356"/>
  <c r="FF355"/>
  <c r="FR354"/>
  <c r="DV354"/>
  <c r="DV365"/>
  <c r="FM361"/>
  <c r="DU361"/>
  <c r="DC361"/>
  <c r="FO359"/>
  <c r="FD358"/>
  <c r="DH358"/>
  <c r="DH346"/>
  <c r="FK345"/>
  <c r="DS345"/>
  <c r="FQ344"/>
  <c r="DD343"/>
  <c r="FF341"/>
  <c r="DO341"/>
  <c r="DU339"/>
  <c r="DP338"/>
  <c r="FD336"/>
  <c r="FP330"/>
  <c r="EY330"/>
  <c r="DV328"/>
  <c r="DO325"/>
  <c r="FN324"/>
  <c r="FN344"/>
  <c r="DR344"/>
  <c r="FQ340"/>
  <c r="FA337"/>
  <c r="DE336"/>
  <c r="DP335"/>
  <c r="FK334"/>
  <c r="DU332"/>
  <c r="FN329"/>
  <c r="FA328"/>
  <c r="FL327"/>
  <c r="FE324"/>
  <c r="FP342"/>
  <c r="EY342"/>
  <c r="FR340"/>
  <c r="DV340"/>
  <c r="DO337"/>
  <c r="DU335"/>
  <c r="DP334"/>
  <c r="FD332"/>
  <c r="DH332"/>
  <c r="FO329"/>
  <c r="FP326"/>
  <c r="EY326"/>
  <c r="FS322"/>
  <c r="FN345"/>
  <c r="DU343"/>
  <c r="FE341"/>
  <c r="DI340"/>
  <c r="FM336"/>
  <c r="FP331"/>
  <c r="DQ328"/>
  <c r="FE325"/>
  <c r="DV324"/>
  <c r="DD319"/>
  <c r="DQ316"/>
  <c r="FK314"/>
  <c r="DU312"/>
  <c r="FA308"/>
  <c r="FL307"/>
  <c r="FQ304"/>
  <c r="FA301"/>
  <c r="DE300"/>
  <c r="DP299"/>
  <c r="FK298"/>
  <c r="FL318"/>
  <c r="DT318"/>
  <c r="FN316"/>
  <c r="DR316"/>
  <c r="FR312"/>
  <c r="DV312"/>
  <c r="FF309"/>
  <c r="DO309"/>
  <c r="DU307"/>
  <c r="DP306"/>
  <c r="FD304"/>
  <c r="DH304"/>
  <c r="FO301"/>
  <c r="FR296"/>
  <c r="DJ319"/>
  <c r="FN317"/>
  <c r="FA316"/>
  <c r="FL315"/>
  <c r="FR313"/>
  <c r="FE312"/>
  <c r="DQ308"/>
  <c r="FE305"/>
  <c r="DI304"/>
  <c r="FO302"/>
  <c r="FM300"/>
  <c r="FR297"/>
  <c r="FE296"/>
  <c r="FO294"/>
  <c r="DT294"/>
  <c r="FO317"/>
  <c r="DW317"/>
  <c r="FS313"/>
  <c r="DQ311"/>
  <c r="FC310"/>
  <c r="EZ308"/>
  <c r="DD308"/>
  <c r="FK305"/>
  <c r="DS305"/>
  <c r="FL302"/>
  <c r="FN300"/>
  <c r="DR300"/>
  <c r="FS297"/>
  <c r="FL294"/>
  <c r="FS293"/>
  <c r="DC291"/>
  <c r="DP284"/>
  <c r="FK282"/>
  <c r="DQ280"/>
  <c r="FN273"/>
  <c r="DQ273"/>
  <c r="DD268"/>
  <c r="FK266"/>
  <c r="DE265"/>
  <c r="DQ264"/>
  <c r="FR262"/>
  <c r="FL259"/>
  <c r="FE258"/>
  <c r="FA257"/>
  <c r="DD257"/>
  <c r="DP256"/>
  <c r="DR253"/>
  <c r="DK292"/>
  <c r="FE289"/>
  <c r="FM284"/>
  <c r="DU284"/>
  <c r="DC284"/>
  <c r="EZ277"/>
  <c r="FP276"/>
  <c r="FA274"/>
  <c r="DV273"/>
  <c r="FR269"/>
  <c r="DU269"/>
  <c r="DH264"/>
  <c r="FO262"/>
  <c r="FQ261"/>
  <c r="FN254"/>
  <c r="DI253"/>
  <c r="DU252"/>
  <c r="FE250"/>
  <c r="FQ248"/>
  <c r="DP288"/>
  <c r="FN286"/>
  <c r="FP279"/>
  <c r="FN278"/>
  <c r="FE277"/>
  <c r="DH277"/>
  <c r="FM276"/>
  <c r="FK274"/>
  <c r="DQ272"/>
  <c r="FR270"/>
  <c r="DR269"/>
  <c r="FQ268"/>
  <c r="FN265"/>
  <c r="EZ261"/>
  <c r="DP255"/>
  <c r="FS254"/>
  <c r="DD252"/>
  <c r="FF250"/>
  <c r="FM288"/>
  <c r="DU288"/>
  <c r="DC288"/>
  <c r="FO286"/>
  <c r="FE285"/>
  <c r="FQ281"/>
  <c r="DU281"/>
  <c r="DP279"/>
  <c r="FS278"/>
  <c r="FQ273"/>
  <c r="FP267"/>
  <c r="FN266"/>
  <c r="FE265"/>
  <c r="FM264"/>
  <c r="DV261"/>
  <c r="FR257"/>
  <c r="DU257"/>
  <c r="FD253"/>
  <c r="FL251"/>
  <c r="DI241"/>
  <c r="DU240"/>
  <c r="FF238"/>
  <c r="FO234"/>
  <c r="DI233"/>
  <c r="DU232"/>
  <c r="FA230"/>
  <c r="DV229"/>
  <c r="DU225"/>
  <c r="FL224"/>
  <c r="FO218"/>
  <c r="DI217"/>
  <c r="DU216"/>
  <c r="FA214"/>
  <c r="DV213"/>
  <c r="DU209"/>
  <c r="FL208"/>
  <c r="EZ204"/>
  <c r="FQ237"/>
  <c r="FO230"/>
  <c r="DI229"/>
  <c r="DU228"/>
  <c r="FA226"/>
  <c r="DV225"/>
  <c r="FR221"/>
  <c r="DU221"/>
  <c r="FL220"/>
  <c r="FO214"/>
  <c r="DI213"/>
  <c r="DU212"/>
  <c r="FA210"/>
  <c r="DV209"/>
  <c r="FR205"/>
  <c r="FR241"/>
  <c r="FL240"/>
  <c r="FR233"/>
  <c r="FL232"/>
  <c r="FO226"/>
  <c r="DU224"/>
  <c r="FA222"/>
  <c r="DV221"/>
  <c r="FR217"/>
  <c r="FL216"/>
  <c r="FO210"/>
  <c r="DU208"/>
  <c r="FA206"/>
  <c r="DP203"/>
  <c r="FQ200"/>
  <c r="FM196"/>
  <c r="FA242"/>
  <c r="DV241"/>
  <c r="DH237"/>
  <c r="FM236"/>
  <c r="DT236"/>
  <c r="FA234"/>
  <c r="DV233"/>
  <c r="FR229"/>
  <c r="FL228"/>
  <c r="FO222"/>
  <c r="DU220"/>
  <c r="FA218"/>
  <c r="DV217"/>
  <c r="FR213"/>
  <c r="FL212"/>
  <c r="FO206"/>
  <c r="FD200"/>
  <c r="FL199"/>
  <c r="FS198"/>
  <c r="FB198"/>
  <c r="FB171"/>
  <c r="FB170"/>
  <c r="FB169"/>
  <c r="FB168"/>
  <c r="FB167"/>
  <c r="FB166"/>
  <c r="FB165"/>
  <c r="FB164"/>
  <c r="FB163"/>
  <c r="FB162"/>
  <c r="FB161"/>
  <c r="FB160"/>
  <c r="FB159"/>
  <c r="FB158"/>
  <c r="FB157"/>
  <c r="FB156"/>
  <c r="FA190"/>
  <c r="DP185"/>
  <c r="FN183"/>
  <c r="FQ181"/>
  <c r="DG181"/>
  <c r="FL180"/>
  <c r="DP180"/>
  <c r="FS179"/>
  <c r="FB179"/>
  <c r="FM178"/>
  <c r="FA174"/>
  <c r="DF195"/>
  <c r="FM185"/>
  <c r="DU185"/>
  <c r="DC185"/>
  <c r="FO183"/>
  <c r="FD182"/>
  <c r="DH182"/>
  <c r="EZ181"/>
  <c r="FR178"/>
  <c r="DV178"/>
  <c r="DR194"/>
  <c r="FR191"/>
  <c r="FM189"/>
  <c r="DU189"/>
  <c r="DT188"/>
  <c r="FO187"/>
  <c r="FE182"/>
  <c r="FF168"/>
  <c r="DU422"/>
  <c r="DI422"/>
  <c r="DT421"/>
  <c r="DH421"/>
  <c r="DF418"/>
  <c r="DR418"/>
  <c r="FL413"/>
  <c r="EZ413"/>
  <c r="DQ417"/>
  <c r="DE417"/>
  <c r="DT416"/>
  <c r="DH416"/>
  <c r="DK419"/>
  <c r="DW419"/>
  <c r="DV415"/>
  <c r="DJ415"/>
  <c r="DQ414"/>
  <c r="DE414"/>
  <c r="DE406"/>
  <c r="DQ406"/>
  <c r="DH405"/>
  <c r="DT405"/>
  <c r="FK400"/>
  <c r="EY400"/>
  <c r="FL393"/>
  <c r="EZ393"/>
  <c r="FS412"/>
  <c r="FG412"/>
  <c r="DT413"/>
  <c r="DH413"/>
  <c r="FO408"/>
  <c r="FC408"/>
  <c r="FP413"/>
  <c r="FD413"/>
  <c r="DT409"/>
  <c r="DH409"/>
  <c r="DW404"/>
  <c r="DK404"/>
  <c r="DP401"/>
  <c r="DD401"/>
  <c r="DS400"/>
  <c r="DG400"/>
  <c r="DV399"/>
  <c r="DJ399"/>
  <c r="DU398"/>
  <c r="DI398"/>
  <c r="DO396"/>
  <c r="DC396"/>
  <c r="FL382"/>
  <c r="EZ382"/>
  <c r="FL374"/>
  <c r="EZ374"/>
  <c r="DR391"/>
  <c r="DF391"/>
  <c r="DH389"/>
  <c r="DT389"/>
  <c r="DP386"/>
  <c r="DD386"/>
  <c r="DS385"/>
  <c r="DG385"/>
  <c r="DP382"/>
  <c r="DD382"/>
  <c r="DS381"/>
  <c r="DG381"/>
  <c r="DP378"/>
  <c r="DD378"/>
  <c r="DS377"/>
  <c r="DG377"/>
  <c r="DP374"/>
  <c r="DD374"/>
  <c r="DS373"/>
  <c r="DG373"/>
  <c r="DH370"/>
  <c r="DT370"/>
  <c r="FL363"/>
  <c r="EZ363"/>
  <c r="FK358"/>
  <c r="EY358"/>
  <c r="FL355"/>
  <c r="EZ355"/>
  <c r="FL366"/>
  <c r="EZ366"/>
  <c r="DS362"/>
  <c r="DG362"/>
  <c r="DV361"/>
  <c r="DJ361"/>
  <c r="DQ360"/>
  <c r="DE360"/>
  <c r="DO354"/>
  <c r="DC354"/>
  <c r="DR353"/>
  <c r="DF353"/>
  <c r="DP351"/>
  <c r="DD351"/>
  <c r="DT363"/>
  <c r="DH363"/>
  <c r="FS354"/>
  <c r="FG354"/>
  <c r="DO350"/>
  <c r="DC350"/>
  <c r="DT355"/>
  <c r="DH355"/>
  <c r="FP355"/>
  <c r="FD355"/>
  <c r="DT345"/>
  <c r="DH345"/>
  <c r="DW344"/>
  <c r="DK344"/>
  <c r="DR343"/>
  <c r="DF343"/>
  <c r="DT341"/>
  <c r="DH341"/>
  <c r="DW340"/>
  <c r="DK340"/>
  <c r="DR339"/>
  <c r="DF339"/>
  <c r="DT337"/>
  <c r="DH337"/>
  <c r="DW336"/>
  <c r="DK336"/>
  <c r="DR335"/>
  <c r="DF335"/>
  <c r="DT333"/>
  <c r="DH333"/>
  <c r="DW332"/>
  <c r="DK332"/>
  <c r="DR331"/>
  <c r="DF331"/>
  <c r="DT329"/>
  <c r="DH329"/>
  <c r="DW328"/>
  <c r="DK328"/>
  <c r="DR327"/>
  <c r="DF327"/>
  <c r="FP329"/>
  <c r="FD329"/>
  <c r="DK324"/>
  <c r="DW324"/>
  <c r="FP341"/>
  <c r="FD341"/>
  <c r="FL325"/>
  <c r="EZ325"/>
  <c r="DV315"/>
  <c r="DJ315"/>
  <c r="DV311"/>
  <c r="DJ311"/>
  <c r="DV307"/>
  <c r="DJ307"/>
  <c r="DV303"/>
  <c r="DJ303"/>
  <c r="DV299"/>
  <c r="DJ299"/>
  <c r="FK285"/>
  <c r="EY285"/>
  <c r="FL282"/>
  <c r="EZ282"/>
  <c r="FL274"/>
  <c r="EZ274"/>
  <c r="FL266"/>
  <c r="EZ266"/>
  <c r="FL258"/>
  <c r="EZ258"/>
  <c r="DQ291"/>
  <c r="DE291"/>
  <c r="FP313"/>
  <c r="FD313"/>
  <c r="FP297"/>
  <c r="FD297"/>
  <c r="DT293"/>
  <c r="DH293"/>
  <c r="DF292"/>
  <c r="DR292"/>
  <c r="FC292"/>
  <c r="FO292"/>
  <c r="DP290"/>
  <c r="DD290"/>
  <c r="DW289"/>
  <c r="DK289"/>
  <c r="DU287"/>
  <c r="DI287"/>
  <c r="DO285"/>
  <c r="DC285"/>
  <c r="DR284"/>
  <c r="DF284"/>
  <c r="DP282"/>
  <c r="DD282"/>
  <c r="DW281"/>
  <c r="DK281"/>
  <c r="DU279"/>
  <c r="DI279"/>
  <c r="DS277"/>
  <c r="DG277"/>
  <c r="DV276"/>
  <c r="DJ276"/>
  <c r="DQ275"/>
  <c r="DE275"/>
  <c r="DO273"/>
  <c r="DC273"/>
  <c r="DR272"/>
  <c r="DF272"/>
  <c r="DP266"/>
  <c r="DD266"/>
  <c r="DW265"/>
  <c r="DK265"/>
  <c r="DU263"/>
  <c r="DI263"/>
  <c r="DO261"/>
  <c r="DC261"/>
  <c r="DR260"/>
  <c r="DF260"/>
  <c r="DP254"/>
  <c r="DD254"/>
  <c r="DS253"/>
  <c r="DG253"/>
  <c r="DV252"/>
  <c r="DJ252"/>
  <c r="DE251"/>
  <c r="DQ251"/>
  <c r="DD246"/>
  <c r="DP246"/>
  <c r="DS296"/>
  <c r="DG296"/>
  <c r="FS289"/>
  <c r="FG289"/>
  <c r="EZ250"/>
  <c r="FL250"/>
  <c r="FL238"/>
  <c r="EZ238"/>
  <c r="FL230"/>
  <c r="EZ230"/>
  <c r="FL222"/>
  <c r="EZ222"/>
  <c r="FL214"/>
  <c r="EZ214"/>
  <c r="FL206"/>
  <c r="EZ206"/>
  <c r="DC249"/>
  <c r="DO249"/>
  <c r="DT270"/>
  <c r="DH270"/>
  <c r="FP254"/>
  <c r="FD254"/>
  <c r="FS285"/>
  <c r="FG285"/>
  <c r="FP278"/>
  <c r="FD278"/>
  <c r="DJ248"/>
  <c r="DV248"/>
  <c r="DJ244"/>
  <c r="DV244"/>
  <c r="FP266"/>
  <c r="FD266"/>
  <c r="DT258"/>
  <c r="DH258"/>
  <c r="DP242"/>
  <c r="DD242"/>
  <c r="DW241"/>
  <c r="DK241"/>
  <c r="DU239"/>
  <c r="DI239"/>
  <c r="DS237"/>
  <c r="DG237"/>
  <c r="DV236"/>
  <c r="DJ236"/>
  <c r="DQ235"/>
  <c r="DE235"/>
  <c r="DO233"/>
  <c r="DC233"/>
  <c r="DR232"/>
  <c r="DF232"/>
  <c r="DP226"/>
  <c r="DD226"/>
  <c r="DW225"/>
  <c r="DK225"/>
  <c r="DU223"/>
  <c r="DI223"/>
  <c r="DS221"/>
  <c r="DG221"/>
  <c r="DV220"/>
  <c r="DJ220"/>
  <c r="DQ219"/>
  <c r="DE219"/>
  <c r="DO217"/>
  <c r="DC217"/>
  <c r="DR216"/>
  <c r="DF216"/>
  <c r="DP210"/>
  <c r="DD210"/>
  <c r="DW209"/>
  <c r="DK209"/>
  <c r="DU207"/>
  <c r="DI207"/>
  <c r="DI203"/>
  <c r="DU203"/>
  <c r="DP198"/>
  <c r="DD198"/>
  <c r="DT226"/>
  <c r="DH226"/>
  <c r="DT210"/>
  <c r="DH210"/>
  <c r="FK197"/>
  <c r="EY197"/>
  <c r="FL191"/>
  <c r="EZ191"/>
  <c r="DS189"/>
  <c r="DG189"/>
  <c r="FK186"/>
  <c r="EY186"/>
  <c r="FL183"/>
  <c r="EZ183"/>
  <c r="FK178"/>
  <c r="EY178"/>
  <c r="FL175"/>
  <c r="EZ175"/>
  <c r="DS173"/>
  <c r="DG173"/>
  <c r="FL169"/>
  <c r="EZ169"/>
  <c r="FL165"/>
  <c r="EZ165"/>
  <c r="FL161"/>
  <c r="EZ161"/>
  <c r="FL157"/>
  <c r="EZ157"/>
  <c r="DT222"/>
  <c r="DH222"/>
  <c r="DT206"/>
  <c r="DH206"/>
  <c r="FL194"/>
  <c r="EZ194"/>
  <c r="FL190"/>
  <c r="EZ190"/>
  <c r="FL174"/>
  <c r="EZ174"/>
  <c r="DT242"/>
  <c r="DH242"/>
  <c r="DT234"/>
  <c r="DH234"/>
  <c r="DT218"/>
  <c r="DH218"/>
  <c r="EZ198"/>
  <c r="FL198"/>
  <c r="DE193"/>
  <c r="DQ193"/>
  <c r="DJ186"/>
  <c r="DV186"/>
  <c r="DE177"/>
  <c r="DQ177"/>
  <c r="FP238"/>
  <c r="FD238"/>
  <c r="DT230"/>
  <c r="DH230"/>
  <c r="DT214"/>
  <c r="DH214"/>
  <c r="FF196"/>
  <c r="FR196"/>
  <c r="DW194"/>
  <c r="DK194"/>
  <c r="FA193"/>
  <c r="FM193"/>
  <c r="DU192"/>
  <c r="DI192"/>
  <c r="FC191"/>
  <c r="FO191"/>
  <c r="DO190"/>
  <c r="DC190"/>
  <c r="DR189"/>
  <c r="DF189"/>
  <c r="DP187"/>
  <c r="DD187"/>
  <c r="DW186"/>
  <c r="DK186"/>
  <c r="DU184"/>
  <c r="DI184"/>
  <c r="DO182"/>
  <c r="DC182"/>
  <c r="DR181"/>
  <c r="DF181"/>
  <c r="DP179"/>
  <c r="DD179"/>
  <c r="DW178"/>
  <c r="DK178"/>
  <c r="FA177"/>
  <c r="FM177"/>
  <c r="DU176"/>
  <c r="DI176"/>
  <c r="FC175"/>
  <c r="FO175"/>
  <c r="DO174"/>
  <c r="DC174"/>
  <c r="DR173"/>
  <c r="DF173"/>
  <c r="DP171"/>
  <c r="DD171"/>
  <c r="DP170"/>
  <c r="DD170"/>
  <c r="DP169"/>
  <c r="DD169"/>
  <c r="DP168"/>
  <c r="DD168"/>
  <c r="DP167"/>
  <c r="DD167"/>
  <c r="DP166"/>
  <c r="DD166"/>
  <c r="DP165"/>
  <c r="DD165"/>
  <c r="DP164"/>
  <c r="DD164"/>
  <c r="DP163"/>
  <c r="DD163"/>
  <c r="DP162"/>
  <c r="DD162"/>
  <c r="DP161"/>
  <c r="DD161"/>
  <c r="DP160"/>
  <c r="DD160"/>
  <c r="DP159"/>
  <c r="DD159"/>
  <c r="DP158"/>
  <c r="DD158"/>
  <c r="DP157"/>
  <c r="DD157"/>
  <c r="DP156"/>
  <c r="DD156"/>
  <c r="DP155"/>
  <c r="DD155"/>
  <c r="DD151"/>
  <c r="DP151"/>
  <c r="DD147"/>
  <c r="DP147"/>
  <c r="DG205"/>
  <c r="DS205"/>
  <c r="DG197"/>
  <c r="DS197"/>
  <c r="FD192"/>
  <c r="FP192"/>
  <c r="FS178"/>
  <c r="FG178"/>
  <c r="FD176"/>
  <c r="FP176"/>
  <c r="FM147"/>
  <c r="FA147"/>
  <c r="FB142"/>
  <c r="FN142"/>
  <c r="FB138"/>
  <c r="FN138"/>
  <c r="FB134"/>
  <c r="FN134"/>
  <c r="FB130"/>
  <c r="FN130"/>
  <c r="FB126"/>
  <c r="FN126"/>
  <c r="FB122"/>
  <c r="FN122"/>
  <c r="FP179"/>
  <c r="FD179"/>
  <c r="FD153"/>
  <c r="FP153"/>
  <c r="FD149"/>
  <c r="FP149"/>
  <c r="FG153"/>
  <c r="FS153"/>
  <c r="EY149"/>
  <c r="FK149"/>
  <c r="DT190"/>
  <c r="DH190"/>
  <c r="DT156"/>
  <c r="DH156"/>
  <c r="DQ426"/>
  <c r="FC422"/>
  <c r="DQ434"/>
  <c r="FP433"/>
  <c r="FO429"/>
  <c r="DD428"/>
  <c r="FD427"/>
  <c r="DP425"/>
  <c r="EZ424"/>
  <c r="EZ423"/>
  <c r="EZ422"/>
  <c r="DV431"/>
  <c r="FL429"/>
  <c r="FR424"/>
  <c r="DW424"/>
  <c r="DE433"/>
  <c r="FO428"/>
  <c r="FM426"/>
  <c r="DE425"/>
  <c r="DG423"/>
  <c r="FS421"/>
  <c r="FL417"/>
  <c r="FO420"/>
  <c r="FC418"/>
  <c r="FN419"/>
  <c r="DU418"/>
  <c r="DK415"/>
  <c r="DK411"/>
  <c r="FL416"/>
  <c r="FQ412"/>
  <c r="FK413"/>
  <c r="DP406"/>
  <c r="FR404"/>
  <c r="FE416"/>
  <c r="DH403"/>
  <c r="FA397"/>
  <c r="FR392"/>
  <c r="EY390"/>
  <c r="FS397"/>
  <c r="FL394"/>
  <c r="DU391"/>
  <c r="FK404"/>
  <c r="FR400"/>
  <c r="DV400"/>
  <c r="FR396"/>
  <c r="DV396"/>
  <c r="FA393"/>
  <c r="DS404"/>
  <c r="DG403"/>
  <c r="FL402"/>
  <c r="FE401"/>
  <c r="FP398"/>
  <c r="FP395"/>
  <c r="DO393"/>
  <c r="DP390"/>
  <c r="FK387"/>
  <c r="FO383"/>
  <c r="FR378"/>
  <c r="FL387"/>
  <c r="DT387"/>
  <c r="FA385"/>
  <c r="FL384"/>
  <c r="FP383"/>
  <c r="FR381"/>
  <c r="DV381"/>
  <c r="DO378"/>
  <c r="DU376"/>
  <c r="DH373"/>
  <c r="DD369"/>
  <c r="DQ388"/>
  <c r="FA386"/>
  <c r="DQ377"/>
  <c r="FE374"/>
  <c r="DI373"/>
  <c r="FE370"/>
  <c r="DO370"/>
  <c r="FS386"/>
  <c r="FO382"/>
  <c r="FP379"/>
  <c r="EY379"/>
  <c r="FR377"/>
  <c r="DV377"/>
  <c r="DO374"/>
  <c r="DU372"/>
  <c r="DP371"/>
  <c r="DT367"/>
  <c r="DW366"/>
  <c r="EZ362"/>
  <c r="DD362"/>
  <c r="FN358"/>
  <c r="DR358"/>
  <c r="FQ353"/>
  <c r="DG353"/>
  <c r="FL352"/>
  <c r="DP352"/>
  <c r="FS351"/>
  <c r="FB351"/>
  <c r="DR350"/>
  <c r="FK348"/>
  <c r="DD353"/>
  <c r="DG365"/>
  <c r="DQ357"/>
  <c r="FD366"/>
  <c r="FQ361"/>
  <c r="DG361"/>
  <c r="FL360"/>
  <c r="DP360"/>
  <c r="FS359"/>
  <c r="DW345"/>
  <c r="DQ344"/>
  <c r="FK341"/>
  <c r="DS341"/>
  <c r="FN336"/>
  <c r="DR336"/>
  <c r="FS333"/>
  <c r="DQ331"/>
  <c r="EZ328"/>
  <c r="DD328"/>
  <c r="FR324"/>
  <c r="DQ323"/>
  <c r="DV344"/>
  <c r="FE337"/>
  <c r="FM320"/>
  <c r="EZ340"/>
  <c r="DD340"/>
  <c r="FK337"/>
  <c r="DS337"/>
  <c r="FL334"/>
  <c r="DT334"/>
  <c r="FN332"/>
  <c r="DR332"/>
  <c r="FS329"/>
  <c r="DQ327"/>
  <c r="FA333"/>
  <c r="DP331"/>
  <c r="DP323"/>
  <c r="FK318"/>
  <c r="FO314"/>
  <c r="FE301"/>
  <c r="FO298"/>
  <c r="FL291"/>
  <c r="FR316"/>
  <c r="DV316"/>
  <c r="EZ312"/>
  <c r="DD312"/>
  <c r="FK309"/>
  <c r="DS309"/>
  <c r="FL306"/>
  <c r="DT306"/>
  <c r="FN304"/>
  <c r="DR304"/>
  <c r="FB301"/>
  <c r="DQ299"/>
  <c r="EZ296"/>
  <c r="DP295"/>
  <c r="DW293"/>
  <c r="FR317"/>
  <c r="FA313"/>
  <c r="DP311"/>
  <c r="FN305"/>
  <c r="FL303"/>
  <c r="FA297"/>
  <c r="DQ295"/>
  <c r="EY320"/>
  <c r="DC320"/>
  <c r="FS317"/>
  <c r="DQ315"/>
  <c r="DO313"/>
  <c r="DU311"/>
  <c r="DP310"/>
  <c r="FO305"/>
  <c r="DW305"/>
  <c r="FP302"/>
  <c r="FR300"/>
  <c r="DV300"/>
  <c r="DO297"/>
  <c r="FP294"/>
  <c r="DT284"/>
  <c r="DU280"/>
  <c r="DC280"/>
  <c r="FR273"/>
  <c r="DU273"/>
  <c r="FL272"/>
  <c r="DI265"/>
  <c r="DU264"/>
  <c r="FA262"/>
  <c r="FE257"/>
  <c r="FM256"/>
  <c r="DV253"/>
  <c r="DP251"/>
  <c r="FL244"/>
  <c r="FN289"/>
  <c r="DR289"/>
  <c r="FQ284"/>
  <c r="DG284"/>
  <c r="DD280"/>
  <c r="FL275"/>
  <c r="FE274"/>
  <c r="DD273"/>
  <c r="DP272"/>
  <c r="EZ269"/>
  <c r="DP263"/>
  <c r="FS262"/>
  <c r="DD260"/>
  <c r="FK258"/>
  <c r="DQ256"/>
  <c r="FR254"/>
  <c r="EZ252"/>
  <c r="FM244"/>
  <c r="DT288"/>
  <c r="FR286"/>
  <c r="FL280"/>
  <c r="FR278"/>
  <c r="DR277"/>
  <c r="FQ276"/>
  <c r="FO274"/>
  <c r="DU272"/>
  <c r="FA270"/>
  <c r="DV269"/>
  <c r="FR265"/>
  <c r="FL264"/>
  <c r="FK250"/>
  <c r="FQ288"/>
  <c r="DG288"/>
  <c r="FL287"/>
  <c r="DP287"/>
  <c r="FS286"/>
  <c r="FN285"/>
  <c r="DR285"/>
  <c r="FA282"/>
  <c r="EZ281"/>
  <c r="DD281"/>
  <c r="FK270"/>
  <c r="DQ268"/>
  <c r="DR265"/>
  <c r="FQ264"/>
  <c r="DD261"/>
  <c r="EZ257"/>
  <c r="FN253"/>
  <c r="FP251"/>
  <c r="DR245"/>
  <c r="FS242"/>
  <c r="FB242"/>
  <c r="FL239"/>
  <c r="DE237"/>
  <c r="DQ236"/>
  <c r="FS234"/>
  <c r="FB234"/>
  <c r="FL231"/>
  <c r="FE230"/>
  <c r="FA229"/>
  <c r="DD229"/>
  <c r="EZ225"/>
  <c r="FM221"/>
  <c r="DP219"/>
  <c r="FS218"/>
  <c r="FB218"/>
  <c r="FL215"/>
  <c r="FE214"/>
  <c r="FA213"/>
  <c r="DD213"/>
  <c r="EZ209"/>
  <c r="FM205"/>
  <c r="FD204"/>
  <c r="FM241"/>
  <c r="DP239"/>
  <c r="FM233"/>
  <c r="DP231"/>
  <c r="FS230"/>
  <c r="FB230"/>
  <c r="FL227"/>
  <c r="FE226"/>
  <c r="FA225"/>
  <c r="DD225"/>
  <c r="EZ221"/>
  <c r="FP220"/>
  <c r="FM217"/>
  <c r="DP215"/>
  <c r="FB214"/>
  <c r="FL211"/>
  <c r="FE210"/>
  <c r="FA209"/>
  <c r="DD209"/>
  <c r="EZ205"/>
  <c r="FL203"/>
  <c r="EZ241"/>
  <c r="FN237"/>
  <c r="EZ233"/>
  <c r="DP227"/>
  <c r="FS226"/>
  <c r="FB226"/>
  <c r="FL223"/>
  <c r="FE222"/>
  <c r="DD221"/>
  <c r="EZ217"/>
  <c r="DP211"/>
  <c r="FS210"/>
  <c r="FB210"/>
  <c r="FL207"/>
  <c r="FE206"/>
  <c r="FE242"/>
  <c r="DD241"/>
  <c r="DR237"/>
  <c r="FQ236"/>
  <c r="FE234"/>
  <c r="DD233"/>
  <c r="EZ229"/>
  <c r="DP223"/>
  <c r="FS222"/>
  <c r="FB222"/>
  <c r="FL219"/>
  <c r="FE218"/>
  <c r="DD217"/>
  <c r="EZ213"/>
  <c r="DP207"/>
  <c r="FS206"/>
  <c r="FB206"/>
  <c r="DU196"/>
  <c r="DJ199"/>
  <c r="DD193"/>
  <c r="FE190"/>
  <c r="DT185"/>
  <c r="FR183"/>
  <c r="FF179"/>
  <c r="FQ178"/>
  <c r="DD177"/>
  <c r="FE174"/>
  <c r="FK171"/>
  <c r="FK170"/>
  <c r="FK169"/>
  <c r="FK168"/>
  <c r="FK167"/>
  <c r="FK166"/>
  <c r="FK165"/>
  <c r="FK164"/>
  <c r="FK163"/>
  <c r="FK162"/>
  <c r="FK161"/>
  <c r="FK160"/>
  <c r="FK159"/>
  <c r="FK158"/>
  <c r="FK157"/>
  <c r="FK156"/>
  <c r="FD197"/>
  <c r="DJ195"/>
  <c r="DP189"/>
  <c r="FN187"/>
  <c r="FQ185"/>
  <c r="DG185"/>
  <c r="FL184"/>
  <c r="DP184"/>
  <c r="FS183"/>
  <c r="FM182"/>
  <c r="DP173"/>
  <c r="FO155"/>
  <c r="DP196"/>
  <c r="DU195"/>
  <c r="DV194"/>
  <c r="DC189"/>
  <c r="EZ186"/>
  <c r="DD186"/>
  <c r="FN182"/>
  <c r="DT177"/>
  <c r="FF169"/>
  <c r="FF156"/>
  <c r="BZ33"/>
  <c r="DD421"/>
  <c r="DP421"/>
  <c r="FP421"/>
  <c r="FD421"/>
  <c r="DJ418"/>
  <c r="DV418"/>
  <c r="DP416"/>
  <c r="DD416"/>
  <c r="DV417"/>
  <c r="DJ417"/>
  <c r="DG419"/>
  <c r="DS419"/>
  <c r="DU414"/>
  <c r="DI414"/>
  <c r="DO412"/>
  <c r="DC412"/>
  <c r="DR411"/>
  <c r="DF411"/>
  <c r="DP409"/>
  <c r="DD409"/>
  <c r="DO408"/>
  <c r="DC408"/>
  <c r="DI406"/>
  <c r="DU406"/>
  <c r="FP409"/>
  <c r="FD409"/>
  <c r="DP404"/>
  <c r="DD404"/>
  <c r="FO400"/>
  <c r="FC400"/>
  <c r="FK408"/>
  <c r="EY408"/>
  <c r="FO404"/>
  <c r="FC404"/>
  <c r="DW400"/>
  <c r="DK400"/>
  <c r="DP397"/>
  <c r="DD397"/>
  <c r="DS396"/>
  <c r="DG396"/>
  <c r="DP393"/>
  <c r="DD393"/>
  <c r="FS404"/>
  <c r="FG404"/>
  <c r="FS400"/>
  <c r="FG400"/>
  <c r="DW392"/>
  <c r="DK392"/>
  <c r="FP397"/>
  <c r="FD397"/>
  <c r="DR388"/>
  <c r="DF388"/>
  <c r="DT386"/>
  <c r="DH386"/>
  <c r="DW385"/>
  <c r="DK385"/>
  <c r="DR384"/>
  <c r="DF384"/>
  <c r="DT382"/>
  <c r="DH382"/>
  <c r="DW381"/>
  <c r="DK381"/>
  <c r="DR380"/>
  <c r="DF380"/>
  <c r="DT378"/>
  <c r="DH378"/>
  <c r="DW377"/>
  <c r="DK377"/>
  <c r="DR376"/>
  <c r="DF376"/>
  <c r="DT374"/>
  <c r="DH374"/>
  <c r="DW373"/>
  <c r="DK373"/>
  <c r="DR372"/>
  <c r="DF372"/>
  <c r="FO358"/>
  <c r="FC358"/>
  <c r="FP382"/>
  <c r="FD382"/>
  <c r="DK369"/>
  <c r="DW369"/>
  <c r="DJ368"/>
  <c r="DV368"/>
  <c r="FP378"/>
  <c r="FD378"/>
  <c r="FS366"/>
  <c r="FG366"/>
  <c r="DR365"/>
  <c r="DF365"/>
  <c r="DP363"/>
  <c r="DD363"/>
  <c r="DW362"/>
  <c r="DK362"/>
  <c r="DU360"/>
  <c r="DI360"/>
  <c r="DO358"/>
  <c r="DC358"/>
  <c r="DR357"/>
  <c r="DF357"/>
  <c r="DP355"/>
  <c r="DD355"/>
  <c r="DS354"/>
  <c r="DG354"/>
  <c r="DV353"/>
  <c r="DJ353"/>
  <c r="DQ352"/>
  <c r="DE352"/>
  <c r="DD347"/>
  <c r="DA347" s="1"/>
  <c r="DP347"/>
  <c r="DM347" s="1"/>
  <c r="FL345"/>
  <c r="EZ345"/>
  <c r="FL337"/>
  <c r="EZ337"/>
  <c r="FL329"/>
  <c r="EZ329"/>
  <c r="FL347"/>
  <c r="EZ347"/>
  <c r="FS358"/>
  <c r="FG358"/>
  <c r="FS346"/>
  <c r="FG346"/>
  <c r="DV343"/>
  <c r="DJ343"/>
  <c r="DV339"/>
  <c r="DJ339"/>
  <c r="DV335"/>
  <c r="DJ335"/>
  <c r="DV331"/>
  <c r="DJ331"/>
  <c r="DV327"/>
  <c r="DJ327"/>
  <c r="FL313"/>
  <c r="EZ313"/>
  <c r="FL305"/>
  <c r="EZ305"/>
  <c r="EW305" s="1"/>
  <c r="FL297"/>
  <c r="EZ297"/>
  <c r="DG324"/>
  <c r="DS324"/>
  <c r="FP345"/>
  <c r="FD345"/>
  <c r="FD321"/>
  <c r="FP321"/>
  <c r="FB320"/>
  <c r="FN320"/>
  <c r="DO316"/>
  <c r="DC316"/>
  <c r="DO312"/>
  <c r="DC312"/>
  <c r="DO308"/>
  <c r="DC308"/>
  <c r="DO304"/>
  <c r="DC304"/>
  <c r="DO300"/>
  <c r="DC300"/>
  <c r="DJ320"/>
  <c r="DV320"/>
  <c r="FO285"/>
  <c r="FC285"/>
  <c r="FP317"/>
  <c r="FD317"/>
  <c r="DD293"/>
  <c r="DP293"/>
  <c r="FP301"/>
  <c r="FD301"/>
  <c r="DS285"/>
  <c r="DG285"/>
  <c r="DV284"/>
  <c r="DJ284"/>
  <c r="DQ283"/>
  <c r="DE283"/>
  <c r="DP278"/>
  <c r="DD278"/>
  <c r="DW277"/>
  <c r="DK277"/>
  <c r="DU275"/>
  <c r="DI275"/>
  <c r="DS273"/>
  <c r="DG273"/>
  <c r="DV272"/>
  <c r="DJ272"/>
  <c r="DQ271"/>
  <c r="DE271"/>
  <c r="DO269"/>
  <c r="DC269"/>
  <c r="DR268"/>
  <c r="DF268"/>
  <c r="DP262"/>
  <c r="DD262"/>
  <c r="DS261"/>
  <c r="DG261"/>
  <c r="DV260"/>
  <c r="DJ260"/>
  <c r="DQ259"/>
  <c r="DE259"/>
  <c r="DO257"/>
  <c r="DC257"/>
  <c r="DR256"/>
  <c r="DF256"/>
  <c r="DW253"/>
  <c r="DK253"/>
  <c r="DI251"/>
  <c r="DU251"/>
  <c r="DE247"/>
  <c r="DQ247"/>
  <c r="DO296"/>
  <c r="DC296"/>
  <c r="DT290"/>
  <c r="DH290"/>
  <c r="DT274"/>
  <c r="DH274"/>
  <c r="FP258"/>
  <c r="FD258"/>
  <c r="DW245"/>
  <c r="DK245"/>
  <c r="FG249"/>
  <c r="FS249"/>
  <c r="DT266"/>
  <c r="DH266"/>
  <c r="DR248"/>
  <c r="DF248"/>
  <c r="DR244"/>
  <c r="DF244"/>
  <c r="DH250"/>
  <c r="DT250"/>
  <c r="EY245"/>
  <c r="FK245"/>
  <c r="DP238"/>
  <c r="DD238"/>
  <c r="DW237"/>
  <c r="DK237"/>
  <c r="DU235"/>
  <c r="DI235"/>
  <c r="DS233"/>
  <c r="DG233"/>
  <c r="DV232"/>
  <c r="DJ232"/>
  <c r="DQ231"/>
  <c r="DE231"/>
  <c r="DO229"/>
  <c r="DC229"/>
  <c r="DR228"/>
  <c r="DF228"/>
  <c r="DP222"/>
  <c r="DD222"/>
  <c r="DW221"/>
  <c r="DK221"/>
  <c r="DU219"/>
  <c r="DI219"/>
  <c r="DS217"/>
  <c r="DG217"/>
  <c r="DV216"/>
  <c r="DJ216"/>
  <c r="DQ215"/>
  <c r="DE215"/>
  <c r="DO213"/>
  <c r="DC213"/>
  <c r="DR212"/>
  <c r="DF212"/>
  <c r="DP206"/>
  <c r="DD206"/>
  <c r="DD202"/>
  <c r="DP202"/>
  <c r="DO193"/>
  <c r="DC193"/>
  <c r="DP190"/>
  <c r="DD190"/>
  <c r="FO186"/>
  <c r="FC186"/>
  <c r="FO178"/>
  <c r="FC178"/>
  <c r="DO177"/>
  <c r="DC177"/>
  <c r="DP174"/>
  <c r="DD174"/>
  <c r="FL170"/>
  <c r="EZ170"/>
  <c r="FL166"/>
  <c r="EZ166"/>
  <c r="FL162"/>
  <c r="EZ162"/>
  <c r="FL158"/>
  <c r="EZ158"/>
  <c r="FD250"/>
  <c r="FP250"/>
  <c r="FO196"/>
  <c r="FC196"/>
  <c r="FP190"/>
  <c r="FD190"/>
  <c r="FP174"/>
  <c r="FD174"/>
  <c r="DK201"/>
  <c r="DW201"/>
  <c r="FC201"/>
  <c r="FO201"/>
  <c r="FM194"/>
  <c r="FA194"/>
  <c r="DI193"/>
  <c r="DU193"/>
  <c r="FA186"/>
  <c r="FM186"/>
  <c r="DI177"/>
  <c r="DU177"/>
  <c r="DI173"/>
  <c r="DU173"/>
  <c r="FR171"/>
  <c r="FF171"/>
  <c r="FR167"/>
  <c r="FF167"/>
  <c r="FR165"/>
  <c r="FF165"/>
  <c r="FR163"/>
  <c r="FF163"/>
  <c r="FR161"/>
  <c r="FF161"/>
  <c r="FR159"/>
  <c r="FF159"/>
  <c r="FR157"/>
  <c r="FF157"/>
  <c r="EY249"/>
  <c r="FK249"/>
  <c r="FD202"/>
  <c r="FP202"/>
  <c r="DC196"/>
  <c r="DO196"/>
  <c r="FE193"/>
  <c r="FQ193"/>
  <c r="EZ192"/>
  <c r="FL192"/>
  <c r="FG191"/>
  <c r="FS191"/>
  <c r="DS190"/>
  <c r="DG190"/>
  <c r="DV189"/>
  <c r="DJ189"/>
  <c r="DQ188"/>
  <c r="DE188"/>
  <c r="FB186"/>
  <c r="FN186"/>
  <c r="DS182"/>
  <c r="DG182"/>
  <c r="DV181"/>
  <c r="DJ181"/>
  <c r="DQ180"/>
  <c r="DE180"/>
  <c r="FE177"/>
  <c r="FQ177"/>
  <c r="EZ176"/>
  <c r="FL176"/>
  <c r="FG175"/>
  <c r="FS175"/>
  <c r="DS174"/>
  <c r="DG174"/>
  <c r="DV173"/>
  <c r="DJ173"/>
  <c r="DQ172"/>
  <c r="DE172"/>
  <c r="EY155"/>
  <c r="FK155"/>
  <c r="DP152"/>
  <c r="DD152"/>
  <c r="DP148"/>
  <c r="DD148"/>
  <c r="DC205"/>
  <c r="DO205"/>
  <c r="DC197"/>
  <c r="DO197"/>
  <c r="DT179"/>
  <c r="DH179"/>
  <c r="DT149"/>
  <c r="DH149"/>
  <c r="FM145"/>
  <c r="FA145"/>
  <c r="FB143"/>
  <c r="FN143"/>
  <c r="FB139"/>
  <c r="FN139"/>
  <c r="FB135"/>
  <c r="FN135"/>
  <c r="FB131"/>
  <c r="FN131"/>
  <c r="FB127"/>
  <c r="FN127"/>
  <c r="FB123"/>
  <c r="FN123"/>
  <c r="FB119"/>
  <c r="FN119"/>
  <c r="FS182"/>
  <c r="FG182"/>
  <c r="FP155"/>
  <c r="FD155"/>
  <c r="DT147"/>
  <c r="DH147"/>
  <c r="DH145"/>
  <c r="DT145"/>
  <c r="FO143"/>
  <c r="FC143"/>
  <c r="FO142"/>
  <c r="FC142"/>
  <c r="FO141"/>
  <c r="FC141"/>
  <c r="FO140"/>
  <c r="FC140"/>
  <c r="FO139"/>
  <c r="FC139"/>
  <c r="FO138"/>
  <c r="FC138"/>
  <c r="FO137"/>
  <c r="FC137"/>
  <c r="FO136"/>
  <c r="FC136"/>
  <c r="FO135"/>
  <c r="FC135"/>
  <c r="FO134"/>
  <c r="FC134"/>
  <c r="FO133"/>
  <c r="FC133"/>
  <c r="FO132"/>
  <c r="FC132"/>
  <c r="FO131"/>
  <c r="FC131"/>
  <c r="FO130"/>
  <c r="FC130"/>
  <c r="FO129"/>
  <c r="FC129"/>
  <c r="FO128"/>
  <c r="FC128"/>
  <c r="FO127"/>
  <c r="FC127"/>
  <c r="FO126"/>
  <c r="FC126"/>
  <c r="FO125"/>
  <c r="FC125"/>
  <c r="FO124"/>
  <c r="FC124"/>
  <c r="FO123"/>
  <c r="FC123"/>
  <c r="FO122"/>
  <c r="FC122"/>
  <c r="FO121"/>
  <c r="FC121"/>
  <c r="FO120"/>
  <c r="FC120"/>
  <c r="FO119"/>
  <c r="FC119"/>
  <c r="DP117"/>
  <c r="DD117"/>
  <c r="DT160"/>
  <c r="DH160"/>
  <c r="DU434"/>
  <c r="FS429"/>
  <c r="FN427"/>
  <c r="DT425"/>
  <c r="DK435"/>
  <c r="DE429"/>
  <c r="DP429"/>
  <c r="FQ426"/>
  <c r="DF426"/>
  <c r="FK424"/>
  <c r="FR419"/>
  <c r="DD412"/>
  <c r="FO413"/>
  <c r="DQ407"/>
  <c r="FE397"/>
  <c r="DQ395"/>
  <c r="EZ392"/>
  <c r="FP394"/>
  <c r="DQ399"/>
  <c r="DD396"/>
  <c r="FP402"/>
  <c r="FK393"/>
  <c r="DS393"/>
  <c r="DR385"/>
  <c r="DD380"/>
  <c r="FA378"/>
  <c r="DD381"/>
  <c r="DT375"/>
  <c r="DR373"/>
  <c r="DU388"/>
  <c r="FE386"/>
  <c r="FA382"/>
  <c r="DS370"/>
  <c r="DO386"/>
  <c r="FS382"/>
  <c r="DQ380"/>
  <c r="EZ377"/>
  <c r="DD377"/>
  <c r="DS374"/>
  <c r="FL371"/>
  <c r="FK370"/>
  <c r="FK366"/>
  <c r="FD362"/>
  <c r="FR358"/>
  <c r="DV358"/>
  <c r="FF351"/>
  <c r="DR362"/>
  <c r="DD354"/>
  <c r="DH353"/>
  <c r="DP348"/>
  <c r="FM357"/>
  <c r="DU357"/>
  <c r="DC357"/>
  <c r="FO355"/>
  <c r="FQ349"/>
  <c r="FP360"/>
  <c r="DV336"/>
  <c r="DO333"/>
  <c r="DU331"/>
  <c r="DP330"/>
  <c r="DU323"/>
  <c r="EZ344"/>
  <c r="DD344"/>
  <c r="FA329"/>
  <c r="DW346"/>
  <c r="DP342"/>
  <c r="FP334"/>
  <c r="DV332"/>
  <c r="DO329"/>
  <c r="DU327"/>
  <c r="DP326"/>
  <c r="DP322"/>
  <c r="FA345"/>
  <c r="FE333"/>
  <c r="DH324"/>
  <c r="FL322"/>
  <c r="FO318"/>
  <c r="FA309"/>
  <c r="FK306"/>
  <c r="EZ316"/>
  <c r="DD316"/>
  <c r="DH312"/>
  <c r="FO309"/>
  <c r="FR304"/>
  <c r="DO301"/>
  <c r="DU299"/>
  <c r="FD296"/>
  <c r="FA317"/>
  <c r="FE313"/>
  <c r="FE297"/>
  <c r="DU295"/>
  <c r="FC320"/>
  <c r="DQ319"/>
  <c r="DO317"/>
  <c r="DU315"/>
  <c r="FK313"/>
  <c r="FI313" s="1"/>
  <c r="DS313"/>
  <c r="FL310"/>
  <c r="DT310"/>
  <c r="FN308"/>
  <c r="DR308"/>
  <c r="FS305"/>
  <c r="DQ303"/>
  <c r="EZ300"/>
  <c r="DD300"/>
  <c r="FK297"/>
  <c r="FI297" s="1"/>
  <c r="DS297"/>
  <c r="FK293"/>
  <c r="EZ289"/>
  <c r="DD289"/>
  <c r="FL283"/>
  <c r="DP283"/>
  <c r="FS282"/>
  <c r="FN281"/>
  <c r="DR281"/>
  <c r="DG280"/>
  <c r="EZ273"/>
  <c r="FM269"/>
  <c r="DP267"/>
  <c r="FS266"/>
  <c r="FL263"/>
  <c r="FE262"/>
  <c r="DE261"/>
  <c r="DR257"/>
  <c r="FQ256"/>
  <c r="FA253"/>
  <c r="DD253"/>
  <c r="DV289"/>
  <c r="DH280"/>
  <c r="DQ277"/>
  <c r="FN274"/>
  <c r="DH260"/>
  <c r="FO258"/>
  <c r="DU256"/>
  <c r="FA254"/>
  <c r="FQ244"/>
  <c r="EZ285"/>
  <c r="DD285"/>
  <c r="FA278"/>
  <c r="DV277"/>
  <c r="DP275"/>
  <c r="FS274"/>
  <c r="FL271"/>
  <c r="FE270"/>
  <c r="DD269"/>
  <c r="EZ265"/>
  <c r="FN261"/>
  <c r="FK254"/>
  <c r="FP287"/>
  <c r="FR285"/>
  <c r="DV285"/>
  <c r="FE282"/>
  <c r="FD281"/>
  <c r="FM280"/>
  <c r="FK278"/>
  <c r="DQ276"/>
  <c r="FO270"/>
  <c r="DU268"/>
  <c r="FA266"/>
  <c r="DV265"/>
  <c r="DH261"/>
  <c r="FM260"/>
  <c r="FD257"/>
  <c r="FR253"/>
  <c r="DV245"/>
  <c r="FO238"/>
  <c r="DI237"/>
  <c r="DU236"/>
  <c r="FE229"/>
  <c r="FM228"/>
  <c r="FQ221"/>
  <c r="FE213"/>
  <c r="FM212"/>
  <c r="FQ205"/>
  <c r="DQ204"/>
  <c r="FQ241"/>
  <c r="FQ233"/>
  <c r="FE225"/>
  <c r="DH225"/>
  <c r="FM224"/>
  <c r="FQ217"/>
  <c r="FE209"/>
  <c r="DH209"/>
  <c r="FM208"/>
  <c r="FD205"/>
  <c r="FR237"/>
  <c r="FP223"/>
  <c r="DH221"/>
  <c r="FM220"/>
  <c r="FP207"/>
  <c r="FN197"/>
  <c r="FK194"/>
  <c r="DH241"/>
  <c r="FM240"/>
  <c r="FA238"/>
  <c r="DV237"/>
  <c r="DH233"/>
  <c r="FM232"/>
  <c r="FD229"/>
  <c r="FP219"/>
  <c r="DH217"/>
  <c r="FM216"/>
  <c r="FD213"/>
  <c r="FM204"/>
  <c r="DD201"/>
  <c r="FK198"/>
  <c r="DR196"/>
  <c r="FN190"/>
  <c r="DR190"/>
  <c r="FL185"/>
  <c r="DQ181"/>
  <c r="FK179"/>
  <c r="EZ178"/>
  <c r="DD178"/>
  <c r="FN174"/>
  <c r="DR174"/>
  <c r="FN155"/>
  <c r="FK146"/>
  <c r="FA198"/>
  <c r="FD194"/>
  <c r="DD194"/>
  <c r="DT189"/>
  <c r="FR187"/>
  <c r="DD181"/>
  <c r="DT173"/>
  <c r="FS155"/>
  <c r="EY196"/>
  <c r="FE194"/>
  <c r="DK189"/>
  <c r="FD186"/>
  <c r="DH186"/>
  <c r="FR182"/>
  <c r="DR182"/>
  <c r="FR175"/>
  <c r="DK173"/>
  <c r="FF160"/>
  <c r="FK143"/>
  <c r="EY143"/>
  <c r="FK142"/>
  <c r="EY142"/>
  <c r="FK141"/>
  <c r="EY141"/>
  <c r="FK140"/>
  <c r="EY140"/>
  <c r="FK139"/>
  <c r="EY139"/>
  <c r="FK138"/>
  <c r="EY138"/>
  <c r="FK137"/>
  <c r="EY137"/>
  <c r="FK136"/>
  <c r="EY136"/>
  <c r="FK135"/>
  <c r="EY135"/>
  <c r="FK134"/>
  <c r="EY134"/>
  <c r="FK133"/>
  <c r="EY133"/>
  <c r="FK132"/>
  <c r="EY132"/>
  <c r="FK131"/>
  <c r="EY131"/>
  <c r="FK130"/>
  <c r="EY130"/>
  <c r="FK129"/>
  <c r="EY129"/>
  <c r="FK128"/>
  <c r="EY128"/>
  <c r="FK127"/>
  <c r="EY127"/>
  <c r="FK126"/>
  <c r="EY126"/>
  <c r="FK125"/>
  <c r="EY125"/>
  <c r="FK124"/>
  <c r="EY124"/>
  <c r="FK123"/>
  <c r="EY123"/>
  <c r="FK122"/>
  <c r="EY122"/>
  <c r="FK121"/>
  <c r="EY121"/>
  <c r="FK120"/>
  <c r="EY120"/>
  <c r="FK119"/>
  <c r="EY119"/>
  <c r="FP183"/>
  <c r="FD183"/>
  <c r="DT171"/>
  <c r="DH171"/>
  <c r="DT167"/>
  <c r="DH167"/>
  <c r="DT163"/>
  <c r="DH163"/>
  <c r="DT159"/>
  <c r="DH159"/>
  <c r="DT154"/>
  <c r="DH154"/>
  <c r="FP145"/>
  <c r="FD145"/>
  <c r="FP170"/>
  <c r="FD170"/>
  <c r="FP166"/>
  <c r="FD166"/>
  <c r="FP162"/>
  <c r="FD162"/>
  <c r="FP158"/>
  <c r="FD158"/>
  <c r="FD148"/>
  <c r="FP148"/>
  <c r="EZ151"/>
  <c r="FL151"/>
  <c r="FR112"/>
  <c r="FF112"/>
  <c r="FR111"/>
  <c r="FF111"/>
  <c r="FR110"/>
  <c r="FF110"/>
  <c r="FR109"/>
  <c r="FF109"/>
  <c r="FR108"/>
  <c r="FF108"/>
  <c r="FR107"/>
  <c r="FF107"/>
  <c r="FR106"/>
  <c r="FF106"/>
  <c r="FR105"/>
  <c r="FF105"/>
  <c r="FR104"/>
  <c r="FF104"/>
  <c r="FR103"/>
  <c r="FF103"/>
  <c r="FR102"/>
  <c r="FF102"/>
  <c r="FR101"/>
  <c r="FF101"/>
  <c r="FR100"/>
  <c r="FF100"/>
  <c r="FR99"/>
  <c r="FF99"/>
  <c r="FR200"/>
  <c r="FF200"/>
  <c r="FR173"/>
  <c r="FF173"/>
  <c r="FR181"/>
  <c r="FF181"/>
  <c r="FR189"/>
  <c r="FF189"/>
  <c r="FR299"/>
  <c r="FF299"/>
  <c r="FR307"/>
  <c r="FF307"/>
  <c r="FR315"/>
  <c r="FF315"/>
  <c r="FR353"/>
  <c r="FF353"/>
  <c r="FR361"/>
  <c r="FF361"/>
  <c r="FR368"/>
  <c r="FF368"/>
  <c r="FR391"/>
  <c r="FF391"/>
  <c r="FR407"/>
  <c r="FF407"/>
  <c r="FB200"/>
  <c r="FN200"/>
  <c r="FN208"/>
  <c r="FB208"/>
  <c r="FN216"/>
  <c r="FB216"/>
  <c r="FN224"/>
  <c r="FB224"/>
  <c r="FN232"/>
  <c r="FB232"/>
  <c r="FN240"/>
  <c r="FB240"/>
  <c r="FB295"/>
  <c r="FN295"/>
  <c r="FN252"/>
  <c r="FB252"/>
  <c r="FN260"/>
  <c r="FB260"/>
  <c r="FN268"/>
  <c r="FB268"/>
  <c r="FN276"/>
  <c r="FB276"/>
  <c r="FN284"/>
  <c r="FB284"/>
  <c r="FB323"/>
  <c r="FN323"/>
  <c r="FN327"/>
  <c r="FB327"/>
  <c r="FN335"/>
  <c r="FB335"/>
  <c r="FN343"/>
  <c r="FB343"/>
  <c r="FB391"/>
  <c r="FN391"/>
  <c r="FN395"/>
  <c r="FB395"/>
  <c r="FN403"/>
  <c r="FB403"/>
  <c r="BH33"/>
  <c r="DD36"/>
  <c r="FO115"/>
  <c r="FC115"/>
  <c r="DW118"/>
  <c r="DK118"/>
  <c r="DW122"/>
  <c r="DK122"/>
  <c r="DW126"/>
  <c r="DK126"/>
  <c r="DW130"/>
  <c r="DK130"/>
  <c r="DW134"/>
  <c r="DK134"/>
  <c r="DW138"/>
  <c r="DK138"/>
  <c r="DW142"/>
  <c r="DK142"/>
  <c r="FS209"/>
  <c r="FG209"/>
  <c r="FS217"/>
  <c r="FG217"/>
  <c r="FS225"/>
  <c r="FG225"/>
  <c r="FS233"/>
  <c r="FG233"/>
  <c r="FS241"/>
  <c r="FG241"/>
  <c r="FS257"/>
  <c r="FG257"/>
  <c r="FS265"/>
  <c r="FG265"/>
  <c r="FS273"/>
  <c r="FG273"/>
  <c r="FS300"/>
  <c r="FG300"/>
  <c r="FS308"/>
  <c r="FG308"/>
  <c r="FS316"/>
  <c r="FG316"/>
  <c r="FS392"/>
  <c r="FG392"/>
  <c r="DS119"/>
  <c r="DG119"/>
  <c r="DS123"/>
  <c r="DG123"/>
  <c r="DS127"/>
  <c r="DG127"/>
  <c r="DS131"/>
  <c r="DG131"/>
  <c r="DS135"/>
  <c r="DG135"/>
  <c r="DS139"/>
  <c r="DG139"/>
  <c r="DS143"/>
  <c r="DG143"/>
  <c r="FO213"/>
  <c r="FC213"/>
  <c r="FO221"/>
  <c r="FC221"/>
  <c r="FO229"/>
  <c r="FC229"/>
  <c r="FO237"/>
  <c r="FC237"/>
  <c r="FO296"/>
  <c r="FC296"/>
  <c r="FO257"/>
  <c r="FC257"/>
  <c r="FO265"/>
  <c r="FC265"/>
  <c r="FO273"/>
  <c r="FC273"/>
  <c r="FO304"/>
  <c r="FC304"/>
  <c r="FO312"/>
  <c r="FC312"/>
  <c r="FO332"/>
  <c r="FC332"/>
  <c r="FO340"/>
  <c r="FC340"/>
  <c r="FC369"/>
  <c r="FO369"/>
  <c r="FO377"/>
  <c r="FC377"/>
  <c r="FO385"/>
  <c r="FC385"/>
  <c r="DO118"/>
  <c r="DC118"/>
  <c r="DO122"/>
  <c r="DC122"/>
  <c r="DO126"/>
  <c r="DC126"/>
  <c r="DO130"/>
  <c r="DC130"/>
  <c r="DO134"/>
  <c r="DC134"/>
  <c r="DO138"/>
  <c r="DC138"/>
  <c r="DO142"/>
  <c r="DC142"/>
  <c r="FK201"/>
  <c r="EY201"/>
  <c r="FK257"/>
  <c r="EY257"/>
  <c r="FK265"/>
  <c r="EY265"/>
  <c r="FK273"/>
  <c r="EY273"/>
  <c r="FK296"/>
  <c r="EY296"/>
  <c r="FK304"/>
  <c r="EY304"/>
  <c r="FK312"/>
  <c r="EY312"/>
  <c r="FK328"/>
  <c r="EY328"/>
  <c r="FK336"/>
  <c r="EY336"/>
  <c r="FK344"/>
  <c r="EY344"/>
  <c r="DE91"/>
  <c r="DQ91"/>
  <c r="DI90"/>
  <c r="DU90"/>
  <c r="DE87"/>
  <c r="DQ87"/>
  <c r="DI86"/>
  <c r="DU86"/>
  <c r="DE83"/>
  <c r="DQ83"/>
  <c r="DI82"/>
  <c r="DU82"/>
  <c r="DE79"/>
  <c r="DQ79"/>
  <c r="DI78"/>
  <c r="DU78"/>
  <c r="DI74"/>
  <c r="DU74"/>
  <c r="DE71"/>
  <c r="DQ71"/>
  <c r="DI70"/>
  <c r="DU70"/>
  <c r="DE67"/>
  <c r="DQ67"/>
  <c r="DI66"/>
  <c r="DU66"/>
  <c r="DE63"/>
  <c r="DQ63"/>
  <c r="DI62"/>
  <c r="DU62"/>
  <c r="DI59"/>
  <c r="DU59"/>
  <c r="DI57"/>
  <c r="DU57"/>
  <c r="DI55"/>
  <c r="DU55"/>
  <c r="DI53"/>
  <c r="DU53"/>
  <c r="DI51"/>
  <c r="DU51"/>
  <c r="DI49"/>
  <c r="DU49"/>
  <c r="DI47"/>
  <c r="DU47"/>
  <c r="DI45"/>
  <c r="DU45"/>
  <c r="DI43"/>
  <c r="DU43"/>
  <c r="DI41"/>
  <c r="DU41"/>
  <c r="DI39"/>
  <c r="DU39"/>
  <c r="DI37"/>
  <c r="DU37"/>
  <c r="BW33"/>
  <c r="FD36"/>
  <c r="FS118"/>
  <c r="FG118"/>
  <c r="FK116"/>
  <c r="EY116"/>
  <c r="DT321"/>
  <c r="DH321"/>
  <c r="FD370"/>
  <c r="FP370"/>
  <c r="EZ150"/>
  <c r="FL150"/>
  <c r="EZ246"/>
  <c r="FL246"/>
  <c r="DD321"/>
  <c r="DP321"/>
  <c r="DU146"/>
  <c r="DI146"/>
  <c r="DU145"/>
  <c r="DI145"/>
  <c r="FE203"/>
  <c r="FQ203"/>
  <c r="FE247"/>
  <c r="FQ247"/>
  <c r="FQ211"/>
  <c r="FE211"/>
  <c r="FQ219"/>
  <c r="FE219"/>
  <c r="FQ227"/>
  <c r="FE227"/>
  <c r="FQ235"/>
  <c r="FE235"/>
  <c r="FE243"/>
  <c r="FQ243"/>
  <c r="FQ319"/>
  <c r="FE319"/>
  <c r="DI322"/>
  <c r="DU322"/>
  <c r="DU330"/>
  <c r="DI330"/>
  <c r="DU338"/>
  <c r="DI338"/>
  <c r="FQ356"/>
  <c r="FE356"/>
  <c r="FQ364"/>
  <c r="FE364"/>
  <c r="DU371"/>
  <c r="DI371"/>
  <c r="DU379"/>
  <c r="DI379"/>
  <c r="DU387"/>
  <c r="DI387"/>
  <c r="FQ422"/>
  <c r="FE422"/>
  <c r="FM195"/>
  <c r="FA195"/>
  <c r="FM172"/>
  <c r="FA172"/>
  <c r="FM180"/>
  <c r="FA180"/>
  <c r="FM188"/>
  <c r="FA188"/>
  <c r="FA247"/>
  <c r="FM247"/>
  <c r="FM251"/>
  <c r="FA251"/>
  <c r="FM211"/>
  <c r="FA211"/>
  <c r="FM219"/>
  <c r="FA219"/>
  <c r="FM227"/>
  <c r="FA227"/>
  <c r="FM235"/>
  <c r="FA235"/>
  <c r="FM255"/>
  <c r="FA255"/>
  <c r="FM263"/>
  <c r="FA263"/>
  <c r="FM271"/>
  <c r="FA271"/>
  <c r="FM279"/>
  <c r="FA279"/>
  <c r="FM287"/>
  <c r="FA287"/>
  <c r="FM302"/>
  <c r="FA302"/>
  <c r="FM310"/>
  <c r="FA310"/>
  <c r="FM318"/>
  <c r="FA318"/>
  <c r="FM326"/>
  <c r="FA326"/>
  <c r="FM334"/>
  <c r="FA334"/>
  <c r="FM342"/>
  <c r="FA342"/>
  <c r="FA367"/>
  <c r="FM367"/>
  <c r="DQ375"/>
  <c r="DE375"/>
  <c r="DQ383"/>
  <c r="DE383"/>
  <c r="FA390"/>
  <c r="FM390"/>
  <c r="FM379"/>
  <c r="FA379"/>
  <c r="FM387"/>
  <c r="FA387"/>
  <c r="DQ394"/>
  <c r="DE394"/>
  <c r="FA406"/>
  <c r="FM406"/>
  <c r="FM398"/>
  <c r="FA398"/>
  <c r="FS145"/>
  <c r="FK145"/>
  <c r="DT146"/>
  <c r="FA141"/>
  <c r="FE139"/>
  <c r="FA133"/>
  <c r="FE131"/>
  <c r="FA125"/>
  <c r="FE123"/>
  <c r="BO33"/>
  <c r="FL144"/>
  <c r="DR142"/>
  <c r="DV140"/>
  <c r="FM139"/>
  <c r="EZ138"/>
  <c r="FD136"/>
  <c r="DR134"/>
  <c r="DV132"/>
  <c r="FM131"/>
  <c r="EZ130"/>
  <c r="FD128"/>
  <c r="DR126"/>
  <c r="DV124"/>
  <c r="FM123"/>
  <c r="EZ122"/>
  <c r="FD120"/>
  <c r="DR118"/>
  <c r="DQ117"/>
  <c r="DQ116"/>
  <c r="DQ115"/>
  <c r="EZ114"/>
  <c r="DD112"/>
  <c r="FA142"/>
  <c r="FR141"/>
  <c r="FE140"/>
  <c r="DH136"/>
  <c r="FA134"/>
  <c r="FR133"/>
  <c r="FE132"/>
  <c r="DH128"/>
  <c r="FA126"/>
  <c r="FR125"/>
  <c r="FE124"/>
  <c r="DH120"/>
  <c r="DH117"/>
  <c r="DD116"/>
  <c r="DV115"/>
  <c r="DR143"/>
  <c r="DV141"/>
  <c r="FM140"/>
  <c r="EZ139"/>
  <c r="FQ138"/>
  <c r="FD137"/>
  <c r="DR135"/>
  <c r="DV133"/>
  <c r="FM132"/>
  <c r="EZ131"/>
  <c r="FQ130"/>
  <c r="FD129"/>
  <c r="DR127"/>
  <c r="DV125"/>
  <c r="FM124"/>
  <c r="EZ123"/>
  <c r="FQ122"/>
  <c r="FD121"/>
  <c r="DR119"/>
  <c r="EZ116"/>
  <c r="FR115"/>
  <c r="FR114"/>
  <c r="EY114"/>
  <c r="FQ110"/>
  <c r="EY110"/>
  <c r="DD109"/>
  <c r="FC108"/>
  <c r="DH107"/>
  <c r="FG106"/>
  <c r="DP106"/>
  <c r="FM104"/>
  <c r="DT104"/>
  <c r="FQ102"/>
  <c r="EY102"/>
  <c r="DD101"/>
  <c r="FC100"/>
  <c r="DH99"/>
  <c r="FG98"/>
  <c r="DP98"/>
  <c r="DH97"/>
  <c r="FG96"/>
  <c r="DP96"/>
  <c r="FO95"/>
  <c r="FQ94"/>
  <c r="DD94"/>
  <c r="FF92"/>
  <c r="DO92"/>
  <c r="DS91"/>
  <c r="FB89"/>
  <c r="FF88"/>
  <c r="DO88"/>
  <c r="DS87"/>
  <c r="FB85"/>
  <c r="FF84"/>
  <c r="DO84"/>
  <c r="DS83"/>
  <c r="FB81"/>
  <c r="FF80"/>
  <c r="DO80"/>
  <c r="DS79"/>
  <c r="FB77"/>
  <c r="FF76"/>
  <c r="DO76"/>
  <c r="DS75"/>
  <c r="FB73"/>
  <c r="FF72"/>
  <c r="DO72"/>
  <c r="DS71"/>
  <c r="DW70"/>
  <c r="FB69"/>
  <c r="FF68"/>
  <c r="DO68"/>
  <c r="DS67"/>
  <c r="DW66"/>
  <c r="FB65"/>
  <c r="FF64"/>
  <c r="DO64"/>
  <c r="DS63"/>
  <c r="DW62"/>
  <c r="FB61"/>
  <c r="FF60"/>
  <c r="DO60"/>
  <c r="DS59"/>
  <c r="DW58"/>
  <c r="FB57"/>
  <c r="FF56"/>
  <c r="DO56"/>
  <c r="DS55"/>
  <c r="DW54"/>
  <c r="FB53"/>
  <c r="FF52"/>
  <c r="DO52"/>
  <c r="DS51"/>
  <c r="DW50"/>
  <c r="FB49"/>
  <c r="FF48"/>
  <c r="DO48"/>
  <c r="DS47"/>
  <c r="DW46"/>
  <c r="FB45"/>
  <c r="FF44"/>
  <c r="DO44"/>
  <c r="DS43"/>
  <c r="DW42"/>
  <c r="FB41"/>
  <c r="FF40"/>
  <c r="DO40"/>
  <c r="DS39"/>
  <c r="DW38"/>
  <c r="FB37"/>
  <c r="DO36"/>
  <c r="DK114"/>
  <c r="EZ110"/>
  <c r="DG110"/>
  <c r="EZ108"/>
  <c r="DG108"/>
  <c r="FL105"/>
  <c r="DQ104"/>
  <c r="DU102"/>
  <c r="DC102"/>
  <c r="EZ100"/>
  <c r="DG100"/>
  <c r="FL97"/>
  <c r="FL95"/>
  <c r="DS95"/>
  <c r="EY94"/>
  <c r="FC93"/>
  <c r="FG92"/>
  <c r="DP92"/>
  <c r="DT91"/>
  <c r="EY90"/>
  <c r="FC89"/>
  <c r="FG88"/>
  <c r="DP88"/>
  <c r="DT87"/>
  <c r="EY86"/>
  <c r="FC85"/>
  <c r="FG84"/>
  <c r="DP84"/>
  <c r="DT83"/>
  <c r="EY82"/>
  <c r="FC81"/>
  <c r="FG80"/>
  <c r="DP80"/>
  <c r="DT79"/>
  <c r="EY78"/>
  <c r="FC77"/>
  <c r="FG76"/>
  <c r="DP76"/>
  <c r="DT75"/>
  <c r="FC74"/>
  <c r="FG73"/>
  <c r="DP73"/>
  <c r="DT72"/>
  <c r="EY71"/>
  <c r="FC70"/>
  <c r="FC69"/>
  <c r="FC68"/>
  <c r="FC67"/>
  <c r="FC66"/>
  <c r="FC65"/>
  <c r="FC64"/>
  <c r="FC63"/>
  <c r="FC62"/>
  <c r="FC61"/>
  <c r="FC60"/>
  <c r="FC59"/>
  <c r="FC58"/>
  <c r="FC57"/>
  <c r="FC56"/>
  <c r="FC55"/>
  <c r="FC54"/>
  <c r="FC53"/>
  <c r="FC52"/>
  <c r="FC51"/>
  <c r="FC50"/>
  <c r="FC49"/>
  <c r="FC48"/>
  <c r="FC47"/>
  <c r="FC46"/>
  <c r="FC45"/>
  <c r="FC44"/>
  <c r="FC43"/>
  <c r="FC42"/>
  <c r="FC41"/>
  <c r="FC40"/>
  <c r="FC39"/>
  <c r="FC38"/>
  <c r="FC37"/>
  <c r="FC36"/>
  <c r="DG115"/>
  <c r="DE113"/>
  <c r="FG111"/>
  <c r="DP111"/>
  <c r="FM109"/>
  <c r="DT109"/>
  <c r="FQ107"/>
  <c r="EY107"/>
  <c r="FC105"/>
  <c r="FG103"/>
  <c r="DP103"/>
  <c r="FM101"/>
  <c r="DT101"/>
  <c r="FQ99"/>
  <c r="EY99"/>
  <c r="DH98"/>
  <c r="FG97"/>
  <c r="DP97"/>
  <c r="FK96"/>
  <c r="FM95"/>
  <c r="DT95"/>
  <c r="FS94"/>
  <c r="EZ94"/>
  <c r="DF94"/>
  <c r="EZ93"/>
  <c r="FO92"/>
  <c r="FS91"/>
  <c r="DF91"/>
  <c r="DJ90"/>
  <c r="FK89"/>
  <c r="FO88"/>
  <c r="FS87"/>
  <c r="DF87"/>
  <c r="DJ86"/>
  <c r="FK85"/>
  <c r="FO84"/>
  <c r="FS83"/>
  <c r="DF83"/>
  <c r="DJ82"/>
  <c r="FK81"/>
  <c r="FO80"/>
  <c r="FS79"/>
  <c r="DF79"/>
  <c r="DJ78"/>
  <c r="FK77"/>
  <c r="FO76"/>
  <c r="FS75"/>
  <c r="DF75"/>
  <c r="DJ74"/>
  <c r="FK73"/>
  <c r="FO72"/>
  <c r="FS71"/>
  <c r="DF71"/>
  <c r="DJ70"/>
  <c r="FK69"/>
  <c r="FS67"/>
  <c r="DF67"/>
  <c r="DJ66"/>
  <c r="FK65"/>
  <c r="FS63"/>
  <c r="DF63"/>
  <c r="DJ62"/>
  <c r="FK61"/>
  <c r="DF59"/>
  <c r="DJ58"/>
  <c r="FK57"/>
  <c r="DF55"/>
  <c r="DJ54"/>
  <c r="FK53"/>
  <c r="DF51"/>
  <c r="DJ50"/>
  <c r="FK49"/>
  <c r="DF47"/>
  <c r="DJ46"/>
  <c r="FK45"/>
  <c r="DF43"/>
  <c r="DJ42"/>
  <c r="FK41"/>
  <c r="DF39"/>
  <c r="DJ38"/>
  <c r="FK37"/>
  <c r="FN113"/>
  <c r="DU111"/>
  <c r="DC111"/>
  <c r="EZ109"/>
  <c r="DG109"/>
  <c r="FL106"/>
  <c r="DQ105"/>
  <c r="DU103"/>
  <c r="DC103"/>
  <c r="EZ101"/>
  <c r="DG101"/>
  <c r="FL98"/>
  <c r="FL96"/>
  <c r="DS96"/>
  <c r="DU95"/>
  <c r="DC95"/>
  <c r="DG94"/>
  <c r="FL92"/>
  <c r="DC91"/>
  <c r="DG90"/>
  <c r="FL88"/>
  <c r="DC87"/>
  <c r="DG86"/>
  <c r="FL84"/>
  <c r="DC83"/>
  <c r="DG82"/>
  <c r="FL80"/>
  <c r="DC79"/>
  <c r="DG78"/>
  <c r="FE77"/>
  <c r="DC77"/>
  <c r="DG76"/>
  <c r="FA75"/>
  <c r="DG74"/>
  <c r="FA73"/>
  <c r="FL69"/>
  <c r="FL65"/>
  <c r="FL61"/>
  <c r="FL57"/>
  <c r="FP56"/>
  <c r="FL53"/>
  <c r="FP52"/>
  <c r="FL49"/>
  <c r="FP48"/>
  <c r="FL45"/>
  <c r="FP44"/>
  <c r="FL41"/>
  <c r="FP40"/>
  <c r="FL37"/>
  <c r="FP36"/>
  <c r="BL33"/>
  <c r="DH148"/>
  <c r="DT148"/>
  <c r="FP187"/>
  <c r="FD187"/>
  <c r="FP171"/>
  <c r="FD171"/>
  <c r="FP167"/>
  <c r="FD167"/>
  <c r="FP163"/>
  <c r="FD163"/>
  <c r="FP159"/>
  <c r="FD159"/>
  <c r="FD150"/>
  <c r="FP150"/>
  <c r="FN36"/>
  <c r="BU33"/>
  <c r="DF113"/>
  <c r="DR113"/>
  <c r="FF244"/>
  <c r="FR244"/>
  <c r="FR208"/>
  <c r="FF208"/>
  <c r="FR216"/>
  <c r="FF216"/>
  <c r="FR224"/>
  <c r="FF224"/>
  <c r="FR232"/>
  <c r="FF232"/>
  <c r="FR240"/>
  <c r="FF240"/>
  <c r="FR256"/>
  <c r="FF256"/>
  <c r="FR264"/>
  <c r="FF264"/>
  <c r="FR272"/>
  <c r="FF272"/>
  <c r="FR280"/>
  <c r="FF280"/>
  <c r="FR288"/>
  <c r="FF288"/>
  <c r="FR327"/>
  <c r="FF327"/>
  <c r="FR335"/>
  <c r="FF335"/>
  <c r="FR343"/>
  <c r="FF343"/>
  <c r="FR376"/>
  <c r="FF376"/>
  <c r="FR384"/>
  <c r="FF384"/>
  <c r="FR399"/>
  <c r="FF399"/>
  <c r="FR411"/>
  <c r="FF411"/>
  <c r="FN173"/>
  <c r="FB173"/>
  <c r="FN181"/>
  <c r="FB181"/>
  <c r="FN189"/>
  <c r="FB189"/>
  <c r="FN248"/>
  <c r="FB248"/>
  <c r="FN303"/>
  <c r="FB303"/>
  <c r="FN311"/>
  <c r="FB311"/>
  <c r="FB349"/>
  <c r="FN349"/>
  <c r="FN357"/>
  <c r="FB357"/>
  <c r="FN376"/>
  <c r="FB376"/>
  <c r="FN384"/>
  <c r="FB384"/>
  <c r="FK112"/>
  <c r="EY112"/>
  <c r="FK115"/>
  <c r="EY115"/>
  <c r="DW117"/>
  <c r="DK117"/>
  <c r="DW121"/>
  <c r="DK121"/>
  <c r="DW125"/>
  <c r="DK125"/>
  <c r="DW129"/>
  <c r="DK129"/>
  <c r="DW133"/>
  <c r="DK133"/>
  <c r="DW137"/>
  <c r="DK137"/>
  <c r="DW141"/>
  <c r="DK141"/>
  <c r="FS205"/>
  <c r="FG205"/>
  <c r="FS201"/>
  <c r="FG201"/>
  <c r="FS332"/>
  <c r="FG332"/>
  <c r="FS340"/>
  <c r="FG340"/>
  <c r="FS373"/>
  <c r="FG373"/>
  <c r="FS381"/>
  <c r="FG381"/>
  <c r="FG419"/>
  <c r="FS419"/>
  <c r="FG427"/>
  <c r="FS427"/>
  <c r="DS118"/>
  <c r="DG118"/>
  <c r="DS122"/>
  <c r="DG122"/>
  <c r="DS126"/>
  <c r="DG126"/>
  <c r="DS130"/>
  <c r="DG130"/>
  <c r="DS134"/>
  <c r="DG134"/>
  <c r="DS138"/>
  <c r="DG138"/>
  <c r="DS142"/>
  <c r="DG142"/>
  <c r="DG292"/>
  <c r="DS292"/>
  <c r="FC346"/>
  <c r="FO346"/>
  <c r="FO396"/>
  <c r="FC396"/>
  <c r="DO117"/>
  <c r="DC117"/>
  <c r="DO121"/>
  <c r="DC121"/>
  <c r="DO125"/>
  <c r="DC125"/>
  <c r="DO129"/>
  <c r="DC129"/>
  <c r="DO133"/>
  <c r="DC133"/>
  <c r="DO137"/>
  <c r="DC137"/>
  <c r="DO141"/>
  <c r="DC141"/>
  <c r="FK213"/>
  <c r="EY213"/>
  <c r="FK221"/>
  <c r="EY221"/>
  <c r="FK229"/>
  <c r="EY229"/>
  <c r="FK237"/>
  <c r="EY237"/>
  <c r="EY292"/>
  <c r="FK292"/>
  <c r="EY324"/>
  <c r="FK324"/>
  <c r="FK373"/>
  <c r="EY373"/>
  <c r="FK381"/>
  <c r="EY381"/>
  <c r="FK392"/>
  <c r="EY392"/>
  <c r="EZ149"/>
  <c r="FL149"/>
  <c r="DE92"/>
  <c r="DQ92"/>
  <c r="DI91"/>
  <c r="DU91"/>
  <c r="DE88"/>
  <c r="DQ88"/>
  <c r="DI87"/>
  <c r="DU87"/>
  <c r="DE84"/>
  <c r="DQ84"/>
  <c r="DI83"/>
  <c r="DU83"/>
  <c r="DE80"/>
  <c r="DQ80"/>
  <c r="DI79"/>
  <c r="DU79"/>
  <c r="DE76"/>
  <c r="DQ76"/>
  <c r="DI75"/>
  <c r="DU75"/>
  <c r="DE72"/>
  <c r="DQ72"/>
  <c r="DI71"/>
  <c r="DU71"/>
  <c r="DE68"/>
  <c r="DQ68"/>
  <c r="DI67"/>
  <c r="DU67"/>
  <c r="DE64"/>
  <c r="DQ64"/>
  <c r="DI63"/>
  <c r="DU63"/>
  <c r="DE60"/>
  <c r="DQ60"/>
  <c r="DE58"/>
  <c r="DQ58"/>
  <c r="DE56"/>
  <c r="DQ56"/>
  <c r="DE54"/>
  <c r="DQ54"/>
  <c r="DE52"/>
  <c r="DQ52"/>
  <c r="DE50"/>
  <c r="DQ50"/>
  <c r="DE48"/>
  <c r="DQ48"/>
  <c r="DE46"/>
  <c r="DQ46"/>
  <c r="DE44"/>
  <c r="DQ44"/>
  <c r="DE42"/>
  <c r="DQ42"/>
  <c r="DE40"/>
  <c r="DQ40"/>
  <c r="DE38"/>
  <c r="DQ38"/>
  <c r="DE36"/>
  <c r="BI33"/>
  <c r="DQ36"/>
  <c r="FO118"/>
  <c r="FC118"/>
  <c r="FS117"/>
  <c r="FG117"/>
  <c r="EZ148"/>
  <c r="FL148"/>
  <c r="DP197"/>
  <c r="DD197"/>
  <c r="EZ202"/>
  <c r="FL202"/>
  <c r="FL293"/>
  <c r="EZ293"/>
  <c r="EW293" s="1"/>
  <c r="FE93"/>
  <c r="FQ93"/>
  <c r="DV37"/>
  <c r="BN33"/>
  <c r="FQ172"/>
  <c r="FE172"/>
  <c r="FQ180"/>
  <c r="FE180"/>
  <c r="FQ188"/>
  <c r="FE188"/>
  <c r="FQ251"/>
  <c r="FE251"/>
  <c r="FE294"/>
  <c r="FQ294"/>
  <c r="FQ259"/>
  <c r="FE259"/>
  <c r="FQ267"/>
  <c r="FE267"/>
  <c r="FQ275"/>
  <c r="FE275"/>
  <c r="FQ283"/>
  <c r="FE283"/>
  <c r="DI294"/>
  <c r="DU294"/>
  <c r="DU302"/>
  <c r="DI302"/>
  <c r="DU310"/>
  <c r="DI310"/>
  <c r="DU318"/>
  <c r="DI318"/>
  <c r="FQ302"/>
  <c r="FE302"/>
  <c r="FQ310"/>
  <c r="FE310"/>
  <c r="FQ318"/>
  <c r="FE318"/>
  <c r="FQ326"/>
  <c r="FE326"/>
  <c r="FQ334"/>
  <c r="FE334"/>
  <c r="FQ342"/>
  <c r="FE342"/>
  <c r="FE390"/>
  <c r="FQ390"/>
  <c r="FQ379"/>
  <c r="FE379"/>
  <c r="FQ387"/>
  <c r="FE387"/>
  <c r="DU394"/>
  <c r="DI394"/>
  <c r="FQ398"/>
  <c r="FE398"/>
  <c r="FQ410"/>
  <c r="FE410"/>
  <c r="DQ198"/>
  <c r="DE198"/>
  <c r="DE294"/>
  <c r="DQ294"/>
  <c r="DQ302"/>
  <c r="DE302"/>
  <c r="DQ310"/>
  <c r="DE310"/>
  <c r="DQ318"/>
  <c r="DE318"/>
  <c r="FA322"/>
  <c r="FM322"/>
  <c r="DQ326"/>
  <c r="DE326"/>
  <c r="DQ334"/>
  <c r="DE334"/>
  <c r="DQ342"/>
  <c r="DE342"/>
  <c r="FM371"/>
  <c r="FA371"/>
  <c r="FM356"/>
  <c r="FA356"/>
  <c r="FM364"/>
  <c r="FA364"/>
  <c r="FM410"/>
  <c r="FA410"/>
  <c r="FA143"/>
  <c r="FA135"/>
  <c r="FA127"/>
  <c r="FA119"/>
  <c r="DV142"/>
  <c r="EZ140"/>
  <c r="FD138"/>
  <c r="DR136"/>
  <c r="DV134"/>
  <c r="EZ132"/>
  <c r="FD130"/>
  <c r="DR128"/>
  <c r="DV126"/>
  <c r="EZ124"/>
  <c r="FD122"/>
  <c r="DR120"/>
  <c r="DV118"/>
  <c r="DQ114"/>
  <c r="EZ113"/>
  <c r="BR33"/>
  <c r="FR143"/>
  <c r="FE142"/>
  <c r="DH138"/>
  <c r="FA136"/>
  <c r="FR135"/>
  <c r="FE134"/>
  <c r="DH130"/>
  <c r="FA128"/>
  <c r="FR127"/>
  <c r="FE126"/>
  <c r="DH122"/>
  <c r="FA120"/>
  <c r="FR119"/>
  <c r="DR117"/>
  <c r="DH116"/>
  <c r="DD113"/>
  <c r="DV143"/>
  <c r="EZ141"/>
  <c r="FD139"/>
  <c r="DR137"/>
  <c r="DV135"/>
  <c r="EZ133"/>
  <c r="FD131"/>
  <c r="DR129"/>
  <c r="DV127"/>
  <c r="EZ125"/>
  <c r="FD123"/>
  <c r="DR121"/>
  <c r="DV119"/>
  <c r="EZ115"/>
  <c r="FC114"/>
  <c r="DG113"/>
  <c r="FC110"/>
  <c r="FG108"/>
  <c r="DP108"/>
  <c r="FM106"/>
  <c r="DT106"/>
  <c r="FQ104"/>
  <c r="EY104"/>
  <c r="FC102"/>
  <c r="FG100"/>
  <c r="DP100"/>
  <c r="FM98"/>
  <c r="FK97"/>
  <c r="FM96"/>
  <c r="DT96"/>
  <c r="FS95"/>
  <c r="DD95"/>
  <c r="FB94"/>
  <c r="DH94"/>
  <c r="FB93"/>
  <c r="DD93"/>
  <c r="DS92"/>
  <c r="FB90"/>
  <c r="FF89"/>
  <c r="DO89"/>
  <c r="DS88"/>
  <c r="FB86"/>
  <c r="FF85"/>
  <c r="DO85"/>
  <c r="DS84"/>
  <c r="FB82"/>
  <c r="FF81"/>
  <c r="DO81"/>
  <c r="DS80"/>
  <c r="FB78"/>
  <c r="FF77"/>
  <c r="FB74"/>
  <c r="FF73"/>
  <c r="DO73"/>
  <c r="DS72"/>
  <c r="FB70"/>
  <c r="FF69"/>
  <c r="DO69"/>
  <c r="DS68"/>
  <c r="DW67"/>
  <c r="FB66"/>
  <c r="FF65"/>
  <c r="DO65"/>
  <c r="DS64"/>
  <c r="DW63"/>
  <c r="FB62"/>
  <c r="FF61"/>
  <c r="DO61"/>
  <c r="DS60"/>
  <c r="DW59"/>
  <c r="FB58"/>
  <c r="FF57"/>
  <c r="DO57"/>
  <c r="DS56"/>
  <c r="DW55"/>
  <c r="FB54"/>
  <c r="FF53"/>
  <c r="DO53"/>
  <c r="DS52"/>
  <c r="DW51"/>
  <c r="FB50"/>
  <c r="FF49"/>
  <c r="DO49"/>
  <c r="DS48"/>
  <c r="DW47"/>
  <c r="FB46"/>
  <c r="FF45"/>
  <c r="DO45"/>
  <c r="DS44"/>
  <c r="DW43"/>
  <c r="FB42"/>
  <c r="FF41"/>
  <c r="DO41"/>
  <c r="DS40"/>
  <c r="DW39"/>
  <c r="FB38"/>
  <c r="FF37"/>
  <c r="DO37"/>
  <c r="DS36"/>
  <c r="DV114"/>
  <c r="FG112"/>
  <c r="FL111"/>
  <c r="FL107"/>
  <c r="DQ106"/>
  <c r="DU104"/>
  <c r="DC104"/>
  <c r="EZ102"/>
  <c r="DG102"/>
  <c r="FL99"/>
  <c r="DQ98"/>
  <c r="DO97"/>
  <c r="DQ96"/>
  <c r="FC94"/>
  <c r="FG93"/>
  <c r="DT92"/>
  <c r="EY91"/>
  <c r="FC90"/>
  <c r="FG89"/>
  <c r="DP89"/>
  <c r="DT88"/>
  <c r="EY87"/>
  <c r="FC86"/>
  <c r="FG85"/>
  <c r="DP85"/>
  <c r="DT84"/>
  <c r="EY83"/>
  <c r="FC82"/>
  <c r="FG81"/>
  <c r="DP81"/>
  <c r="DT80"/>
  <c r="EY79"/>
  <c r="FC78"/>
  <c r="FG77"/>
  <c r="DP77"/>
  <c r="DT76"/>
  <c r="EY75"/>
  <c r="FG74"/>
  <c r="DP74"/>
  <c r="DT73"/>
  <c r="EY72"/>
  <c r="FC71"/>
  <c r="FG70"/>
  <c r="FG69"/>
  <c r="FG68"/>
  <c r="FG66"/>
  <c r="FG65"/>
  <c r="FG64"/>
  <c r="FG62"/>
  <c r="FG61"/>
  <c r="FG60"/>
  <c r="FM111"/>
  <c r="DT111"/>
  <c r="FQ109"/>
  <c r="EY109"/>
  <c r="FC107"/>
  <c r="FG105"/>
  <c r="DP105"/>
  <c r="FM103"/>
  <c r="DT103"/>
  <c r="FQ101"/>
  <c r="EY101"/>
  <c r="FC99"/>
  <c r="DF99"/>
  <c r="FM97"/>
  <c r="FO96"/>
  <c r="FQ95"/>
  <c r="EY95"/>
  <c r="DF95"/>
  <c r="DJ94"/>
  <c r="FK93"/>
  <c r="DF92"/>
  <c r="DJ91"/>
  <c r="DF88"/>
  <c r="DJ87"/>
  <c r="DF84"/>
  <c r="DJ83"/>
  <c r="DF80"/>
  <c r="DJ79"/>
  <c r="DF76"/>
  <c r="DJ75"/>
  <c r="FK74"/>
  <c r="FO73"/>
  <c r="FS72"/>
  <c r="DF72"/>
  <c r="DJ71"/>
  <c r="FK70"/>
  <c r="DF68"/>
  <c r="DJ67"/>
  <c r="FK66"/>
  <c r="DF64"/>
  <c r="DJ63"/>
  <c r="FK62"/>
  <c r="FS60"/>
  <c r="DF60"/>
  <c r="DJ59"/>
  <c r="FK58"/>
  <c r="DF56"/>
  <c r="DJ55"/>
  <c r="FK54"/>
  <c r="DF52"/>
  <c r="DJ51"/>
  <c r="FK50"/>
  <c r="DF48"/>
  <c r="DJ47"/>
  <c r="FK46"/>
  <c r="DF44"/>
  <c r="DJ43"/>
  <c r="FK42"/>
  <c r="DF40"/>
  <c r="DJ39"/>
  <c r="FK38"/>
  <c r="BJ33"/>
  <c r="FR113"/>
  <c r="EY113"/>
  <c r="DG111"/>
  <c r="DQ107"/>
  <c r="DU105"/>
  <c r="DC105"/>
  <c r="EZ103"/>
  <c r="DG103"/>
  <c r="DQ99"/>
  <c r="DO98"/>
  <c r="DQ97"/>
  <c r="FL89"/>
  <c r="FL85"/>
  <c r="FL81"/>
  <c r="FL77"/>
  <c r="DG77"/>
  <c r="FL75"/>
  <c r="DC75"/>
  <c r="FL73"/>
  <c r="FL70"/>
  <c r="FL66"/>
  <c r="FL62"/>
  <c r="FL58"/>
  <c r="FP57"/>
  <c r="FL54"/>
  <c r="FP53"/>
  <c r="FL50"/>
  <c r="FP49"/>
  <c r="FL46"/>
  <c r="FP45"/>
  <c r="FL42"/>
  <c r="FP41"/>
  <c r="FL38"/>
  <c r="FP37"/>
  <c r="DT169"/>
  <c r="DH169"/>
  <c r="DT165"/>
  <c r="DH165"/>
  <c r="DT161"/>
  <c r="DH161"/>
  <c r="DT157"/>
  <c r="DH157"/>
  <c r="DH150"/>
  <c r="DT150"/>
  <c r="FP144"/>
  <c r="FD144"/>
  <c r="FS190"/>
  <c r="FG190"/>
  <c r="FS174"/>
  <c r="FG174"/>
  <c r="FP168"/>
  <c r="FD168"/>
  <c r="FP164"/>
  <c r="FD164"/>
  <c r="FP160"/>
  <c r="FD160"/>
  <c r="FP156"/>
  <c r="FD156"/>
  <c r="FD152"/>
  <c r="FP152"/>
  <c r="FL145"/>
  <c r="EZ145"/>
  <c r="DS112"/>
  <c r="DG112"/>
  <c r="FR36"/>
  <c r="BY33"/>
  <c r="FF204"/>
  <c r="FR204"/>
  <c r="FR195"/>
  <c r="FF195"/>
  <c r="FR177"/>
  <c r="FF177"/>
  <c r="FR185"/>
  <c r="FF185"/>
  <c r="FR193"/>
  <c r="FF193"/>
  <c r="FF323"/>
  <c r="FR323"/>
  <c r="FR303"/>
  <c r="FF303"/>
  <c r="FR311"/>
  <c r="FF311"/>
  <c r="FR319"/>
  <c r="FF319"/>
  <c r="FR357"/>
  <c r="FF357"/>
  <c r="FN212"/>
  <c r="FB212"/>
  <c r="FN220"/>
  <c r="FB220"/>
  <c r="FN228"/>
  <c r="FB228"/>
  <c r="FN236"/>
  <c r="FB236"/>
  <c r="FN256"/>
  <c r="FB256"/>
  <c r="FN264"/>
  <c r="FB264"/>
  <c r="FN272"/>
  <c r="FB272"/>
  <c r="FN280"/>
  <c r="FB280"/>
  <c r="FN288"/>
  <c r="FB288"/>
  <c r="FN331"/>
  <c r="FB331"/>
  <c r="FN339"/>
  <c r="FB339"/>
  <c r="FN407"/>
  <c r="FB407"/>
  <c r="FN399"/>
  <c r="FB399"/>
  <c r="FN411"/>
  <c r="FB411"/>
  <c r="FB418"/>
  <c r="FN418"/>
  <c r="FO112"/>
  <c r="FC112"/>
  <c r="DW116"/>
  <c r="DK116"/>
  <c r="DW120"/>
  <c r="DK120"/>
  <c r="DW124"/>
  <c r="DK124"/>
  <c r="DW128"/>
  <c r="DK128"/>
  <c r="DW132"/>
  <c r="DK132"/>
  <c r="DW136"/>
  <c r="DK136"/>
  <c r="DW140"/>
  <c r="DK140"/>
  <c r="FS213"/>
  <c r="FG213"/>
  <c r="FS221"/>
  <c r="FG221"/>
  <c r="FS229"/>
  <c r="FG229"/>
  <c r="FS237"/>
  <c r="FG237"/>
  <c r="FS296"/>
  <c r="FG296"/>
  <c r="FS253"/>
  <c r="FG253"/>
  <c r="FS261"/>
  <c r="FG261"/>
  <c r="FS269"/>
  <c r="FG269"/>
  <c r="FS277"/>
  <c r="FG277"/>
  <c r="FS304"/>
  <c r="FG304"/>
  <c r="FS312"/>
  <c r="FG312"/>
  <c r="FG324"/>
  <c r="FS324"/>
  <c r="FS350"/>
  <c r="FG350"/>
  <c r="FS396"/>
  <c r="FG396"/>
  <c r="DS117"/>
  <c r="DG117"/>
  <c r="DS121"/>
  <c r="DG121"/>
  <c r="DS125"/>
  <c r="DG125"/>
  <c r="DS129"/>
  <c r="DG129"/>
  <c r="DS133"/>
  <c r="DG133"/>
  <c r="DS137"/>
  <c r="DG137"/>
  <c r="DS141"/>
  <c r="DG141"/>
  <c r="FO205"/>
  <c r="FC205"/>
  <c r="FO209"/>
  <c r="FC209"/>
  <c r="FO217"/>
  <c r="FC217"/>
  <c r="FO225"/>
  <c r="FC225"/>
  <c r="FO233"/>
  <c r="FC233"/>
  <c r="FO241"/>
  <c r="FC241"/>
  <c r="FC249"/>
  <c r="FO249"/>
  <c r="FO253"/>
  <c r="FC253"/>
  <c r="FO261"/>
  <c r="FC261"/>
  <c r="FO269"/>
  <c r="FC269"/>
  <c r="FO277"/>
  <c r="FC277"/>
  <c r="FO300"/>
  <c r="FC300"/>
  <c r="FO308"/>
  <c r="FC308"/>
  <c r="FO316"/>
  <c r="FC316"/>
  <c r="DS346"/>
  <c r="DG346"/>
  <c r="FO328"/>
  <c r="FC328"/>
  <c r="FO336"/>
  <c r="FC336"/>
  <c r="FO344"/>
  <c r="FC344"/>
  <c r="FO373"/>
  <c r="FC373"/>
  <c r="FO381"/>
  <c r="FC381"/>
  <c r="FC419"/>
  <c r="FO419"/>
  <c r="DO116"/>
  <c r="DC116"/>
  <c r="DO120"/>
  <c r="DC120"/>
  <c r="DO124"/>
  <c r="DC124"/>
  <c r="DO128"/>
  <c r="DC128"/>
  <c r="DO132"/>
  <c r="DC132"/>
  <c r="DO136"/>
  <c r="DC136"/>
  <c r="DO140"/>
  <c r="DC140"/>
  <c r="FK253"/>
  <c r="EY253"/>
  <c r="FK261"/>
  <c r="EY261"/>
  <c r="FK269"/>
  <c r="EY269"/>
  <c r="FK277"/>
  <c r="EY277"/>
  <c r="FK300"/>
  <c r="EY300"/>
  <c r="FK308"/>
  <c r="EY308"/>
  <c r="FK316"/>
  <c r="EY316"/>
  <c r="FK346"/>
  <c r="EY346"/>
  <c r="FK332"/>
  <c r="EY332"/>
  <c r="FK340"/>
  <c r="EY340"/>
  <c r="EY365"/>
  <c r="FK365"/>
  <c r="EZ153"/>
  <c r="FL153"/>
  <c r="DE93"/>
  <c r="DQ93"/>
  <c r="DI92"/>
  <c r="DU92"/>
  <c r="DE89"/>
  <c r="DQ89"/>
  <c r="DI88"/>
  <c r="DU88"/>
  <c r="DE85"/>
  <c r="DQ85"/>
  <c r="DI84"/>
  <c r="DU84"/>
  <c r="DE81"/>
  <c r="DQ81"/>
  <c r="DI80"/>
  <c r="DU80"/>
  <c r="DE77"/>
  <c r="DQ77"/>
  <c r="DI76"/>
  <c r="DU76"/>
  <c r="DE73"/>
  <c r="DQ73"/>
  <c r="DI72"/>
  <c r="DU72"/>
  <c r="DE69"/>
  <c r="DQ69"/>
  <c r="DI68"/>
  <c r="DU68"/>
  <c r="DE65"/>
  <c r="DQ65"/>
  <c r="DI64"/>
  <c r="DU64"/>
  <c r="DE61"/>
  <c r="DQ61"/>
  <c r="DI60"/>
  <c r="DU60"/>
  <c r="DI58"/>
  <c r="DU58"/>
  <c r="DI56"/>
  <c r="DU56"/>
  <c r="DI54"/>
  <c r="DU54"/>
  <c r="DI52"/>
  <c r="DU52"/>
  <c r="DI50"/>
  <c r="DU50"/>
  <c r="DI48"/>
  <c r="DU48"/>
  <c r="DI46"/>
  <c r="DU46"/>
  <c r="DI44"/>
  <c r="DU44"/>
  <c r="DI42"/>
  <c r="DU42"/>
  <c r="DI40"/>
  <c r="DU40"/>
  <c r="DI38"/>
  <c r="DU38"/>
  <c r="DI36"/>
  <c r="BM33"/>
  <c r="DU36"/>
  <c r="FK118"/>
  <c r="EY118"/>
  <c r="FO117"/>
  <c r="FC117"/>
  <c r="FS116"/>
  <c r="FG116"/>
  <c r="FP325"/>
  <c r="FD325"/>
  <c r="FL154"/>
  <c r="EZ154"/>
  <c r="DD389"/>
  <c r="DP389"/>
  <c r="DR111"/>
  <c r="DF111"/>
  <c r="DR110"/>
  <c r="DF110"/>
  <c r="DR109"/>
  <c r="DF109"/>
  <c r="DR108"/>
  <c r="DF108"/>
  <c r="DR107"/>
  <c r="DF107"/>
  <c r="DR106"/>
  <c r="DF106"/>
  <c r="DR105"/>
  <c r="DF105"/>
  <c r="DR104"/>
  <c r="DF104"/>
  <c r="DR103"/>
  <c r="DF103"/>
  <c r="DR102"/>
  <c r="DF102"/>
  <c r="DR101"/>
  <c r="DF101"/>
  <c r="DR100"/>
  <c r="DF100"/>
  <c r="FA92"/>
  <c r="FM92"/>
  <c r="FA91"/>
  <c r="FM91"/>
  <c r="FA90"/>
  <c r="FM90"/>
  <c r="FA89"/>
  <c r="FM89"/>
  <c r="FA88"/>
  <c r="FM88"/>
  <c r="FA87"/>
  <c r="FM87"/>
  <c r="FA86"/>
  <c r="FM86"/>
  <c r="FA85"/>
  <c r="FM85"/>
  <c r="FA84"/>
  <c r="FM84"/>
  <c r="FA83"/>
  <c r="FM83"/>
  <c r="FA82"/>
  <c r="FM82"/>
  <c r="FA81"/>
  <c r="FM81"/>
  <c r="FA80"/>
  <c r="FM80"/>
  <c r="FA79"/>
  <c r="FM79"/>
  <c r="FA78"/>
  <c r="FM78"/>
  <c r="FA76"/>
  <c r="FM76"/>
  <c r="FA72"/>
  <c r="FM72"/>
  <c r="FA71"/>
  <c r="FM71"/>
  <c r="FA70"/>
  <c r="FM70"/>
  <c r="FA69"/>
  <c r="FM69"/>
  <c r="FA68"/>
  <c r="FM68"/>
  <c r="FA67"/>
  <c r="FM67"/>
  <c r="FA66"/>
  <c r="FM66"/>
  <c r="FA65"/>
  <c r="FM65"/>
  <c r="FA64"/>
  <c r="FM64"/>
  <c r="FA63"/>
  <c r="FM63"/>
  <c r="FA62"/>
  <c r="FM62"/>
  <c r="FA61"/>
  <c r="FM61"/>
  <c r="FA60"/>
  <c r="FM60"/>
  <c r="FA59"/>
  <c r="FM59"/>
  <c r="FA58"/>
  <c r="FM58"/>
  <c r="FA57"/>
  <c r="FM57"/>
  <c r="FA56"/>
  <c r="FM56"/>
  <c r="FA55"/>
  <c r="FM55"/>
  <c r="FA54"/>
  <c r="FM54"/>
  <c r="FA53"/>
  <c r="FM53"/>
  <c r="FA52"/>
  <c r="FM52"/>
  <c r="FA51"/>
  <c r="FM51"/>
  <c r="FA50"/>
  <c r="FM50"/>
  <c r="FA49"/>
  <c r="FM49"/>
  <c r="FA48"/>
  <c r="FM48"/>
  <c r="FA47"/>
  <c r="FM47"/>
  <c r="FA46"/>
  <c r="FM46"/>
  <c r="FA45"/>
  <c r="FM45"/>
  <c r="FA44"/>
  <c r="FM44"/>
  <c r="FA43"/>
  <c r="FM43"/>
  <c r="FA42"/>
  <c r="FM42"/>
  <c r="FA41"/>
  <c r="FM41"/>
  <c r="FA40"/>
  <c r="FM40"/>
  <c r="FA39"/>
  <c r="FM39"/>
  <c r="FA38"/>
  <c r="FM38"/>
  <c r="FA37"/>
  <c r="FM37"/>
  <c r="FA36"/>
  <c r="FM36"/>
  <c r="BT33"/>
  <c r="FQ195"/>
  <c r="FE195"/>
  <c r="FQ207"/>
  <c r="FE207"/>
  <c r="FQ215"/>
  <c r="FE215"/>
  <c r="FQ223"/>
  <c r="FE223"/>
  <c r="FQ231"/>
  <c r="FE231"/>
  <c r="FQ239"/>
  <c r="FE239"/>
  <c r="DU326"/>
  <c r="DI326"/>
  <c r="DU334"/>
  <c r="DI334"/>
  <c r="DU342"/>
  <c r="DI342"/>
  <c r="FQ352"/>
  <c r="FE352"/>
  <c r="FQ360"/>
  <c r="FE360"/>
  <c r="FQ371"/>
  <c r="FE371"/>
  <c r="DU375"/>
  <c r="DI375"/>
  <c r="DU383"/>
  <c r="DI383"/>
  <c r="FE417"/>
  <c r="FQ417"/>
  <c r="FA203"/>
  <c r="FM203"/>
  <c r="FM176"/>
  <c r="FA176"/>
  <c r="FM184"/>
  <c r="FA184"/>
  <c r="FM192"/>
  <c r="FA192"/>
  <c r="FM207"/>
  <c r="FA207"/>
  <c r="FM215"/>
  <c r="FA215"/>
  <c r="FM223"/>
  <c r="FA223"/>
  <c r="FM231"/>
  <c r="FA231"/>
  <c r="FM239"/>
  <c r="FA239"/>
  <c r="FM259"/>
  <c r="FA259"/>
  <c r="FM267"/>
  <c r="FA267"/>
  <c r="FM275"/>
  <c r="FA275"/>
  <c r="FM283"/>
  <c r="FA283"/>
  <c r="FA294"/>
  <c r="EW294" s="1"/>
  <c r="FM294"/>
  <c r="FM298"/>
  <c r="FA298"/>
  <c r="FM306"/>
  <c r="FA306"/>
  <c r="FM314"/>
  <c r="FA314"/>
  <c r="FM330"/>
  <c r="FA330"/>
  <c r="FM338"/>
  <c r="FA338"/>
  <c r="FM348"/>
  <c r="FA348"/>
  <c r="DQ371"/>
  <c r="DE371"/>
  <c r="DQ379"/>
  <c r="DE379"/>
  <c r="DQ387"/>
  <c r="DE387"/>
  <c r="FM375"/>
  <c r="FA375"/>
  <c r="FM383"/>
  <c r="FA383"/>
  <c r="DE390"/>
  <c r="DQ390"/>
  <c r="DQ398"/>
  <c r="DE398"/>
  <c r="FM394"/>
  <c r="FA394"/>
  <c r="FM402"/>
  <c r="FA402"/>
  <c r="FM416"/>
  <c r="FA416"/>
  <c r="DK177"/>
  <c r="FE143"/>
  <c r="FA137"/>
  <c r="FE135"/>
  <c r="FA129"/>
  <c r="FE127"/>
  <c r="FA121"/>
  <c r="FE119"/>
  <c r="BG33"/>
  <c r="FA144"/>
  <c r="EZ142"/>
  <c r="FD140"/>
  <c r="DR138"/>
  <c r="DV136"/>
  <c r="EZ134"/>
  <c r="FD132"/>
  <c r="DR130"/>
  <c r="DV128"/>
  <c r="EZ126"/>
  <c r="FD124"/>
  <c r="DR122"/>
  <c r="DV120"/>
  <c r="BV33"/>
  <c r="DH140"/>
  <c r="FA138"/>
  <c r="FR137"/>
  <c r="FE136"/>
  <c r="DH132"/>
  <c r="FA130"/>
  <c r="FR129"/>
  <c r="FE128"/>
  <c r="DH124"/>
  <c r="FA122"/>
  <c r="FR121"/>
  <c r="FE120"/>
  <c r="DV117"/>
  <c r="DR116"/>
  <c r="DH115"/>
  <c r="DH114"/>
  <c r="DH113"/>
  <c r="DT144"/>
  <c r="EZ143"/>
  <c r="FD141"/>
  <c r="DR139"/>
  <c r="DV137"/>
  <c r="EZ135"/>
  <c r="FD133"/>
  <c r="DR131"/>
  <c r="DV129"/>
  <c r="EZ127"/>
  <c r="FD125"/>
  <c r="DR123"/>
  <c r="DV121"/>
  <c r="EZ119"/>
  <c r="FR117"/>
  <c r="FN116"/>
  <c r="EZ112"/>
  <c r="FG114"/>
  <c r="DK113"/>
  <c r="FG110"/>
  <c r="DP110"/>
  <c r="FM108"/>
  <c r="DT108"/>
  <c r="FQ106"/>
  <c r="EY106"/>
  <c r="FC104"/>
  <c r="FG102"/>
  <c r="DP102"/>
  <c r="FM100"/>
  <c r="DT100"/>
  <c r="FQ98"/>
  <c r="EY98"/>
  <c r="DF98"/>
  <c r="FQ96"/>
  <c r="DF96"/>
  <c r="FF94"/>
  <c r="DO94"/>
  <c r="FF93"/>
  <c r="DO93"/>
  <c r="FB91"/>
  <c r="FF90"/>
  <c r="DO90"/>
  <c r="DS89"/>
  <c r="FB87"/>
  <c r="FF86"/>
  <c r="DO86"/>
  <c r="DS85"/>
  <c r="FB83"/>
  <c r="FF82"/>
  <c r="DO82"/>
  <c r="DS81"/>
  <c r="FB79"/>
  <c r="FF78"/>
  <c r="DO78"/>
  <c r="FB75"/>
  <c r="FF74"/>
  <c r="DO74"/>
  <c r="DS73"/>
  <c r="FB71"/>
  <c r="FF70"/>
  <c r="DO70"/>
  <c r="DS69"/>
  <c r="DW68"/>
  <c r="FB67"/>
  <c r="FF66"/>
  <c r="DO66"/>
  <c r="DS65"/>
  <c r="DW64"/>
  <c r="FB63"/>
  <c r="FF62"/>
  <c r="DO62"/>
  <c r="DS61"/>
  <c r="DW60"/>
  <c r="FB59"/>
  <c r="FF58"/>
  <c r="DO58"/>
  <c r="DS57"/>
  <c r="DW56"/>
  <c r="FB55"/>
  <c r="FF54"/>
  <c r="DO54"/>
  <c r="DS53"/>
  <c r="DW52"/>
  <c r="FB51"/>
  <c r="FF50"/>
  <c r="DO50"/>
  <c r="DS49"/>
  <c r="DW48"/>
  <c r="FB47"/>
  <c r="FF46"/>
  <c r="DO46"/>
  <c r="DS45"/>
  <c r="DW44"/>
  <c r="FB43"/>
  <c r="FF42"/>
  <c r="DO42"/>
  <c r="DS41"/>
  <c r="DW40"/>
  <c r="FB39"/>
  <c r="FF38"/>
  <c r="DO38"/>
  <c r="DS37"/>
  <c r="DW36"/>
  <c r="DQ110"/>
  <c r="DQ108"/>
  <c r="DU106"/>
  <c r="DC106"/>
  <c r="EZ104"/>
  <c r="DG104"/>
  <c r="DQ100"/>
  <c r="DU98"/>
  <c r="FB97"/>
  <c r="DU96"/>
  <c r="DC96"/>
  <c r="FB95"/>
  <c r="DT93"/>
  <c r="EY92"/>
  <c r="FC91"/>
  <c r="FG90"/>
  <c r="DP90"/>
  <c r="DT89"/>
  <c r="EY88"/>
  <c r="FC87"/>
  <c r="FG86"/>
  <c r="DP86"/>
  <c r="DT85"/>
  <c r="EY84"/>
  <c r="FC83"/>
  <c r="FG82"/>
  <c r="DP82"/>
  <c r="DT81"/>
  <c r="EY80"/>
  <c r="FC79"/>
  <c r="FG78"/>
  <c r="DP78"/>
  <c r="DT77"/>
  <c r="EY76"/>
  <c r="FC75"/>
  <c r="DE75"/>
  <c r="DT74"/>
  <c r="DP71"/>
  <c r="DP70"/>
  <c r="DP69"/>
  <c r="DP68"/>
  <c r="DP67"/>
  <c r="DP66"/>
  <c r="DP65"/>
  <c r="DP64"/>
  <c r="DP63"/>
  <c r="DP62"/>
  <c r="DP61"/>
  <c r="DP60"/>
  <c r="DP59"/>
  <c r="DP58"/>
  <c r="DP57"/>
  <c r="DP56"/>
  <c r="DP55"/>
  <c r="DP54"/>
  <c r="DP53"/>
  <c r="DP52"/>
  <c r="DP51"/>
  <c r="DP50"/>
  <c r="DP49"/>
  <c r="DP48"/>
  <c r="DP47"/>
  <c r="DP46"/>
  <c r="DP45"/>
  <c r="DP44"/>
  <c r="DP43"/>
  <c r="DP42"/>
  <c r="DP41"/>
  <c r="DP40"/>
  <c r="DP39"/>
  <c r="DP38"/>
  <c r="DP37"/>
  <c r="DP36"/>
  <c r="FQ111"/>
  <c r="EY111"/>
  <c r="FC109"/>
  <c r="FG107"/>
  <c r="DP107"/>
  <c r="FM105"/>
  <c r="DT105"/>
  <c r="FQ103"/>
  <c r="EY103"/>
  <c r="FC101"/>
  <c r="FG99"/>
  <c r="DP99"/>
  <c r="FQ97"/>
  <c r="DF97"/>
  <c r="DJ95"/>
  <c r="DQ94"/>
  <c r="DJ92"/>
  <c r="DF89"/>
  <c r="DJ88"/>
  <c r="DF85"/>
  <c r="DJ84"/>
  <c r="DF81"/>
  <c r="DJ80"/>
  <c r="DF77"/>
  <c r="DJ76"/>
  <c r="DF73"/>
  <c r="DJ72"/>
  <c r="DF69"/>
  <c r="DJ68"/>
  <c r="FK67"/>
  <c r="DF65"/>
  <c r="DJ64"/>
  <c r="FK63"/>
  <c r="DF61"/>
  <c r="DJ60"/>
  <c r="FK59"/>
  <c r="DF57"/>
  <c r="DJ56"/>
  <c r="FK55"/>
  <c r="DF53"/>
  <c r="DJ52"/>
  <c r="FK51"/>
  <c r="DF49"/>
  <c r="DJ48"/>
  <c r="FK47"/>
  <c r="DF45"/>
  <c r="DJ44"/>
  <c r="FK43"/>
  <c r="DF41"/>
  <c r="DJ40"/>
  <c r="FK39"/>
  <c r="DF37"/>
  <c r="FC113"/>
  <c r="DQ109"/>
  <c r="DU107"/>
  <c r="DC107"/>
  <c r="DG105"/>
  <c r="DQ101"/>
  <c r="DU99"/>
  <c r="DC99"/>
  <c r="FB98"/>
  <c r="DU97"/>
  <c r="FB96"/>
  <c r="FL90"/>
  <c r="FL86"/>
  <c r="FL82"/>
  <c r="FL78"/>
  <c r="FL76"/>
  <c r="FA74"/>
  <c r="FL71"/>
  <c r="FL67"/>
  <c r="FL63"/>
  <c r="FL59"/>
  <c r="FP58"/>
  <c r="FL55"/>
  <c r="FP54"/>
  <c r="FL51"/>
  <c r="FP50"/>
  <c r="FL47"/>
  <c r="FP46"/>
  <c r="FL43"/>
  <c r="FP42"/>
  <c r="FL39"/>
  <c r="FP38"/>
  <c r="DK36"/>
  <c r="DT170"/>
  <c r="DH170"/>
  <c r="DT166"/>
  <c r="DH166"/>
  <c r="DT162"/>
  <c r="DH162"/>
  <c r="DT158"/>
  <c r="DH158"/>
  <c r="DH152"/>
  <c r="DT152"/>
  <c r="DT191"/>
  <c r="DH191"/>
  <c r="DT175"/>
  <c r="DH175"/>
  <c r="FP169"/>
  <c r="FD169"/>
  <c r="FP165"/>
  <c r="FD165"/>
  <c r="FP161"/>
  <c r="FD161"/>
  <c r="FP157"/>
  <c r="FD157"/>
  <c r="FP154"/>
  <c r="FD154"/>
  <c r="DF114"/>
  <c r="DR114"/>
  <c r="EZ147"/>
  <c r="FL147"/>
  <c r="FN111"/>
  <c r="FB111"/>
  <c r="FN110"/>
  <c r="FB110"/>
  <c r="FN109"/>
  <c r="FB109"/>
  <c r="FN108"/>
  <c r="FB108"/>
  <c r="FN107"/>
  <c r="FB107"/>
  <c r="FN106"/>
  <c r="FB106"/>
  <c r="FN105"/>
  <c r="FB105"/>
  <c r="FN104"/>
  <c r="FB104"/>
  <c r="FN103"/>
  <c r="FB103"/>
  <c r="FN102"/>
  <c r="FB102"/>
  <c r="FN101"/>
  <c r="FB101"/>
  <c r="FN100"/>
  <c r="FB100"/>
  <c r="FN99"/>
  <c r="FB99"/>
  <c r="FF248"/>
  <c r="FR248"/>
  <c r="FR212"/>
  <c r="FF212"/>
  <c r="FR220"/>
  <c r="FF220"/>
  <c r="FR228"/>
  <c r="FF228"/>
  <c r="FR236"/>
  <c r="FF236"/>
  <c r="FF295"/>
  <c r="FR295"/>
  <c r="FR252"/>
  <c r="FF252"/>
  <c r="FR260"/>
  <c r="FF260"/>
  <c r="FR268"/>
  <c r="FF268"/>
  <c r="FR276"/>
  <c r="FF276"/>
  <c r="FR284"/>
  <c r="FF284"/>
  <c r="FR349"/>
  <c r="FF349"/>
  <c r="FR331"/>
  <c r="FF331"/>
  <c r="FR339"/>
  <c r="FF339"/>
  <c r="FR372"/>
  <c r="FF372"/>
  <c r="FR380"/>
  <c r="FF380"/>
  <c r="FR395"/>
  <c r="FF395"/>
  <c r="FR403"/>
  <c r="FF403"/>
  <c r="FF418"/>
  <c r="FR418"/>
  <c r="FB204"/>
  <c r="FN204"/>
  <c r="FN177"/>
  <c r="FB177"/>
  <c r="FN185"/>
  <c r="FB185"/>
  <c r="FN193"/>
  <c r="FB193"/>
  <c r="FN244"/>
  <c r="FB244"/>
  <c r="FN299"/>
  <c r="FB299"/>
  <c r="FN307"/>
  <c r="FB307"/>
  <c r="FN315"/>
  <c r="FB315"/>
  <c r="FB368"/>
  <c r="FN368"/>
  <c r="FN353"/>
  <c r="FB353"/>
  <c r="FN361"/>
  <c r="FB361"/>
  <c r="FN372"/>
  <c r="FB372"/>
  <c r="FN380"/>
  <c r="FB380"/>
  <c r="FB388"/>
  <c r="FN388"/>
  <c r="FS115"/>
  <c r="FG115"/>
  <c r="DW119"/>
  <c r="DK119"/>
  <c r="DW123"/>
  <c r="DK123"/>
  <c r="DW127"/>
  <c r="DK127"/>
  <c r="DW131"/>
  <c r="DK131"/>
  <c r="DW135"/>
  <c r="DK135"/>
  <c r="DW139"/>
  <c r="DK139"/>
  <c r="DW143"/>
  <c r="DK143"/>
  <c r="FS328"/>
  <c r="FG328"/>
  <c r="FS336"/>
  <c r="FG336"/>
  <c r="FS344"/>
  <c r="FG344"/>
  <c r="FS377"/>
  <c r="FG377"/>
  <c r="FS385"/>
  <c r="FG385"/>
  <c r="DS116"/>
  <c r="DG116"/>
  <c r="DS120"/>
  <c r="DG120"/>
  <c r="DS124"/>
  <c r="DG124"/>
  <c r="DS128"/>
  <c r="DG128"/>
  <c r="DS132"/>
  <c r="DG132"/>
  <c r="DS136"/>
  <c r="DG136"/>
  <c r="DS140"/>
  <c r="DG140"/>
  <c r="FC324"/>
  <c r="FO324"/>
  <c r="FO392"/>
  <c r="FC392"/>
  <c r="DO119"/>
  <c r="DC119"/>
  <c r="DO123"/>
  <c r="DC123"/>
  <c r="DO127"/>
  <c r="DC127"/>
  <c r="DO131"/>
  <c r="DC131"/>
  <c r="DO135"/>
  <c r="DC135"/>
  <c r="DO139"/>
  <c r="DC139"/>
  <c r="DO143"/>
  <c r="DC143"/>
  <c r="FK205"/>
  <c r="EY205"/>
  <c r="FK209"/>
  <c r="EY209"/>
  <c r="FK217"/>
  <c r="EY217"/>
  <c r="FK225"/>
  <c r="EY225"/>
  <c r="FK233"/>
  <c r="EY233"/>
  <c r="FK241"/>
  <c r="EY241"/>
  <c r="FK350"/>
  <c r="EY350"/>
  <c r="EY369"/>
  <c r="FK369"/>
  <c r="FK377"/>
  <c r="EY377"/>
  <c r="FK385"/>
  <c r="EY385"/>
  <c r="FK396"/>
  <c r="EY396"/>
  <c r="EY419"/>
  <c r="FK419"/>
  <c r="DI93"/>
  <c r="DU93"/>
  <c r="DE90"/>
  <c r="DQ90"/>
  <c r="DI89"/>
  <c r="DU89"/>
  <c r="DE86"/>
  <c r="DQ86"/>
  <c r="DI85"/>
  <c r="DU85"/>
  <c r="DE82"/>
  <c r="DQ82"/>
  <c r="DI81"/>
  <c r="DU81"/>
  <c r="DE78"/>
  <c r="DQ78"/>
  <c r="DI77"/>
  <c r="DU77"/>
  <c r="DE74"/>
  <c r="DQ74"/>
  <c r="DI73"/>
  <c r="DU73"/>
  <c r="DE70"/>
  <c r="DQ70"/>
  <c r="DI69"/>
  <c r="DU69"/>
  <c r="DE66"/>
  <c r="DQ66"/>
  <c r="DI65"/>
  <c r="DU65"/>
  <c r="DE62"/>
  <c r="DQ62"/>
  <c r="DI61"/>
  <c r="DU61"/>
  <c r="DE59"/>
  <c r="DQ59"/>
  <c r="DE57"/>
  <c r="DQ57"/>
  <c r="DE55"/>
  <c r="DQ55"/>
  <c r="DE53"/>
  <c r="DQ53"/>
  <c r="DE51"/>
  <c r="DQ51"/>
  <c r="DE49"/>
  <c r="DQ49"/>
  <c r="DE47"/>
  <c r="DQ47"/>
  <c r="DE45"/>
  <c r="DQ45"/>
  <c r="DE43"/>
  <c r="DQ43"/>
  <c r="DE41"/>
  <c r="DQ41"/>
  <c r="DE39"/>
  <c r="DQ39"/>
  <c r="DE37"/>
  <c r="DQ37"/>
  <c r="BS33"/>
  <c r="EZ36"/>
  <c r="FK117"/>
  <c r="EY117"/>
  <c r="FO116"/>
  <c r="FC116"/>
  <c r="EZ152"/>
  <c r="FL152"/>
  <c r="FL321"/>
  <c r="EZ321"/>
  <c r="EZ389"/>
  <c r="FL389"/>
  <c r="FL421"/>
  <c r="EZ421"/>
  <c r="DV112"/>
  <c r="DJ112"/>
  <c r="DV111"/>
  <c r="DJ111"/>
  <c r="DV110"/>
  <c r="DJ110"/>
  <c r="DV109"/>
  <c r="DJ109"/>
  <c r="DV108"/>
  <c r="DJ108"/>
  <c r="DV107"/>
  <c r="DJ107"/>
  <c r="DV106"/>
  <c r="DJ106"/>
  <c r="DV105"/>
  <c r="DJ105"/>
  <c r="DV104"/>
  <c r="DJ104"/>
  <c r="DV103"/>
  <c r="DJ103"/>
  <c r="DV102"/>
  <c r="DJ102"/>
  <c r="DV101"/>
  <c r="DJ101"/>
  <c r="DV100"/>
  <c r="DJ100"/>
  <c r="DV99"/>
  <c r="DJ99"/>
  <c r="FE92"/>
  <c r="FQ92"/>
  <c r="FE91"/>
  <c r="FQ91"/>
  <c r="FE90"/>
  <c r="FQ90"/>
  <c r="FE89"/>
  <c r="FQ89"/>
  <c r="FE88"/>
  <c r="FQ88"/>
  <c r="FE87"/>
  <c r="FQ87"/>
  <c r="FE86"/>
  <c r="FQ86"/>
  <c r="FE85"/>
  <c r="FQ85"/>
  <c r="FE84"/>
  <c r="FQ84"/>
  <c r="FE83"/>
  <c r="FQ83"/>
  <c r="FE82"/>
  <c r="FQ82"/>
  <c r="FE81"/>
  <c r="FQ81"/>
  <c r="FE80"/>
  <c r="FQ80"/>
  <c r="FE79"/>
  <c r="FQ79"/>
  <c r="FE78"/>
  <c r="FQ78"/>
  <c r="FE76"/>
  <c r="FQ76"/>
  <c r="FE75"/>
  <c r="FQ75"/>
  <c r="FE74"/>
  <c r="FQ74"/>
  <c r="FE73"/>
  <c r="FQ73"/>
  <c r="FE72"/>
  <c r="FQ72"/>
  <c r="FE71"/>
  <c r="FQ71"/>
  <c r="FE70"/>
  <c r="FQ70"/>
  <c r="FE69"/>
  <c r="FQ69"/>
  <c r="FE68"/>
  <c r="FQ68"/>
  <c r="FE67"/>
  <c r="FQ67"/>
  <c r="FE66"/>
  <c r="FQ66"/>
  <c r="FE65"/>
  <c r="FQ65"/>
  <c r="FE64"/>
  <c r="FQ64"/>
  <c r="FE63"/>
  <c r="FQ63"/>
  <c r="FE62"/>
  <c r="FQ62"/>
  <c r="FE61"/>
  <c r="FQ61"/>
  <c r="FE60"/>
  <c r="FQ60"/>
  <c r="FE59"/>
  <c r="FQ59"/>
  <c r="FE58"/>
  <c r="FQ58"/>
  <c r="FE57"/>
  <c r="FQ57"/>
  <c r="FE56"/>
  <c r="FQ56"/>
  <c r="FE55"/>
  <c r="FQ55"/>
  <c r="FE54"/>
  <c r="FQ54"/>
  <c r="FE53"/>
  <c r="FQ53"/>
  <c r="FE52"/>
  <c r="FQ52"/>
  <c r="FE51"/>
  <c r="FQ51"/>
  <c r="FE50"/>
  <c r="FQ50"/>
  <c r="FE49"/>
  <c r="FQ49"/>
  <c r="FE48"/>
  <c r="FQ48"/>
  <c r="FE47"/>
  <c r="FQ47"/>
  <c r="FE46"/>
  <c r="FQ46"/>
  <c r="FE45"/>
  <c r="FQ45"/>
  <c r="FE44"/>
  <c r="FQ44"/>
  <c r="FE43"/>
  <c r="FQ43"/>
  <c r="FE42"/>
  <c r="FQ42"/>
  <c r="FE41"/>
  <c r="FQ41"/>
  <c r="FE40"/>
  <c r="FQ40"/>
  <c r="FE39"/>
  <c r="FQ39"/>
  <c r="FE38"/>
  <c r="FQ38"/>
  <c r="FE37"/>
  <c r="FQ37"/>
  <c r="FE36"/>
  <c r="FQ36"/>
  <c r="BX33"/>
  <c r="FQ176"/>
  <c r="FE176"/>
  <c r="FQ184"/>
  <c r="FE184"/>
  <c r="FQ192"/>
  <c r="FE192"/>
  <c r="FQ255"/>
  <c r="FE255"/>
  <c r="FQ263"/>
  <c r="FE263"/>
  <c r="FQ271"/>
  <c r="FE271"/>
  <c r="FQ279"/>
  <c r="FE279"/>
  <c r="FQ287"/>
  <c r="FE287"/>
  <c r="DU298"/>
  <c r="DI298"/>
  <c r="DU306"/>
  <c r="DI306"/>
  <c r="DU314"/>
  <c r="DI314"/>
  <c r="FQ322"/>
  <c r="FE322"/>
  <c r="FQ298"/>
  <c r="FE298"/>
  <c r="FQ306"/>
  <c r="FE306"/>
  <c r="FQ314"/>
  <c r="FE314"/>
  <c r="FE348"/>
  <c r="FQ348"/>
  <c r="FQ330"/>
  <c r="FE330"/>
  <c r="FQ338"/>
  <c r="FE338"/>
  <c r="FQ375"/>
  <c r="FE375"/>
  <c r="FQ383"/>
  <c r="FE383"/>
  <c r="DU390"/>
  <c r="DI390"/>
  <c r="FE406"/>
  <c r="FQ406"/>
  <c r="FQ394"/>
  <c r="FE394"/>
  <c r="FQ402"/>
  <c r="FE402"/>
  <c r="FQ414"/>
  <c r="FE414"/>
  <c r="FM290"/>
  <c r="FA290"/>
  <c r="DQ298"/>
  <c r="DE298"/>
  <c r="DQ306"/>
  <c r="DE306"/>
  <c r="DQ314"/>
  <c r="DE314"/>
  <c r="FM319"/>
  <c r="FA319"/>
  <c r="DE322"/>
  <c r="DQ322"/>
  <c r="DQ330"/>
  <c r="DE330"/>
  <c r="DQ338"/>
  <c r="DE338"/>
  <c r="DA338" s="1"/>
  <c r="FM352"/>
  <c r="FA352"/>
  <c r="FM360"/>
  <c r="FA360"/>
  <c r="FA417"/>
  <c r="FM417"/>
  <c r="FM414"/>
  <c r="FA414"/>
  <c r="FO147"/>
  <c r="FK147"/>
  <c r="BK33"/>
  <c r="FE144"/>
  <c r="FD142"/>
  <c r="DR140"/>
  <c r="DV138"/>
  <c r="EZ136"/>
  <c r="FD134"/>
  <c r="DR132"/>
  <c r="DV130"/>
  <c r="EZ128"/>
  <c r="FD126"/>
  <c r="DR124"/>
  <c r="DV122"/>
  <c r="EZ120"/>
  <c r="FE146"/>
  <c r="DH142"/>
  <c r="FR139"/>
  <c r="DH134"/>
  <c r="FR131"/>
  <c r="DH126"/>
  <c r="FR123"/>
  <c r="DH118"/>
  <c r="DV116"/>
  <c r="DR115"/>
  <c r="FD143"/>
  <c r="DR141"/>
  <c r="DV139"/>
  <c r="EZ137"/>
  <c r="FD135"/>
  <c r="DR133"/>
  <c r="DV131"/>
  <c r="EZ129"/>
  <c r="FD127"/>
  <c r="DR125"/>
  <c r="DV123"/>
  <c r="EZ121"/>
  <c r="FD119"/>
  <c r="EZ117"/>
  <c r="FN115"/>
  <c r="FN114"/>
  <c r="DV113"/>
  <c r="DF112"/>
  <c r="FM110"/>
  <c r="DT110"/>
  <c r="FQ108"/>
  <c r="EY108"/>
  <c r="FC106"/>
  <c r="FG104"/>
  <c r="DP104"/>
  <c r="FM102"/>
  <c r="DT102"/>
  <c r="FQ100"/>
  <c r="EY100"/>
  <c r="FC98"/>
  <c r="DJ98"/>
  <c r="DJ96"/>
  <c r="FM94"/>
  <c r="FM93"/>
  <c r="DS93"/>
  <c r="FB92"/>
  <c r="FF91"/>
  <c r="FB88"/>
  <c r="FF87"/>
  <c r="FB84"/>
  <c r="FF83"/>
  <c r="FB80"/>
  <c r="FF79"/>
  <c r="FB76"/>
  <c r="FF75"/>
  <c r="FB72"/>
  <c r="FF71"/>
  <c r="DO71"/>
  <c r="DS70"/>
  <c r="DW69"/>
  <c r="FB68"/>
  <c r="FF67"/>
  <c r="DO67"/>
  <c r="DS66"/>
  <c r="DW65"/>
  <c r="FB64"/>
  <c r="FF63"/>
  <c r="DO63"/>
  <c r="DS62"/>
  <c r="DW61"/>
  <c r="FB60"/>
  <c r="FF59"/>
  <c r="DO59"/>
  <c r="DS58"/>
  <c r="DW57"/>
  <c r="FB56"/>
  <c r="FF55"/>
  <c r="DO55"/>
  <c r="DS54"/>
  <c r="DW53"/>
  <c r="FB52"/>
  <c r="FF51"/>
  <c r="DO51"/>
  <c r="DS50"/>
  <c r="DW49"/>
  <c r="FB48"/>
  <c r="FF47"/>
  <c r="DO47"/>
  <c r="DS46"/>
  <c r="DW45"/>
  <c r="FB44"/>
  <c r="FF43"/>
  <c r="DO43"/>
  <c r="DS42"/>
  <c r="DW41"/>
  <c r="FB40"/>
  <c r="FF39"/>
  <c r="DO39"/>
  <c r="DS38"/>
  <c r="DW37"/>
  <c r="FB36"/>
  <c r="DG114"/>
  <c r="DC112"/>
  <c r="DU110"/>
  <c r="DC110"/>
  <c r="DU108"/>
  <c r="DC108"/>
  <c r="DG106"/>
  <c r="DQ102"/>
  <c r="DU100"/>
  <c r="DC100"/>
  <c r="DG98"/>
  <c r="FF97"/>
  <c r="FF95"/>
  <c r="DP91"/>
  <c r="DT90"/>
  <c r="DP87"/>
  <c r="DT86"/>
  <c r="DP83"/>
  <c r="DT82"/>
  <c r="DP79"/>
  <c r="DT78"/>
  <c r="DP75"/>
  <c r="DP72"/>
  <c r="DT71"/>
  <c r="EY68"/>
  <c r="EY64"/>
  <c r="EY60"/>
  <c r="EY56"/>
  <c r="EY52"/>
  <c r="EY48"/>
  <c r="EY44"/>
  <c r="EY40"/>
  <c r="EY36"/>
  <c r="FN112"/>
  <c r="FC111"/>
  <c r="FG109"/>
  <c r="FM107"/>
  <c r="FQ105"/>
  <c r="EY105"/>
  <c r="FC103"/>
  <c r="FG101"/>
  <c r="FM99"/>
  <c r="FC97"/>
  <c r="DJ97"/>
  <c r="DU94"/>
  <c r="DF90"/>
  <c r="DJ89"/>
  <c r="DF86"/>
  <c r="DJ85"/>
  <c r="DF82"/>
  <c r="DJ81"/>
  <c r="DF78"/>
  <c r="DJ77"/>
  <c r="DF74"/>
  <c r="DJ73"/>
  <c r="DF70"/>
  <c r="DJ69"/>
  <c r="DF66"/>
  <c r="DJ65"/>
  <c r="DF62"/>
  <c r="DJ61"/>
  <c r="DF58"/>
  <c r="DJ57"/>
  <c r="DF54"/>
  <c r="DJ53"/>
  <c r="DF50"/>
  <c r="DJ49"/>
  <c r="DF46"/>
  <c r="DJ45"/>
  <c r="DF42"/>
  <c r="DJ41"/>
  <c r="DF38"/>
  <c r="DJ37"/>
  <c r="FK36"/>
  <c r="FG113"/>
  <c r="DQ111"/>
  <c r="DU109"/>
  <c r="DC109"/>
  <c r="DG107"/>
  <c r="DQ103"/>
  <c r="DU101"/>
  <c r="DC101"/>
  <c r="DG99"/>
  <c r="FF98"/>
  <c r="DG97"/>
  <c r="FF96"/>
  <c r="DQ95"/>
  <c r="FL91"/>
  <c r="FL87"/>
  <c r="FL83"/>
  <c r="FL79"/>
  <c r="FA77"/>
  <c r="FL74"/>
  <c r="FL72"/>
  <c r="FL68"/>
  <c r="FL64"/>
  <c r="FL60"/>
  <c r="FP59"/>
  <c r="FL56"/>
  <c r="FP55"/>
  <c r="FL52"/>
  <c r="FP51"/>
  <c r="FL48"/>
  <c r="FP47"/>
  <c r="FL44"/>
  <c r="FP43"/>
  <c r="FL40"/>
  <c r="FP39"/>
  <c r="FL36"/>
  <c r="DM206" l="1"/>
  <c r="DA51"/>
  <c r="FI198"/>
  <c r="DM287"/>
  <c r="DN287" s="1"/>
  <c r="H287" s="1"/>
  <c r="DM249"/>
  <c r="DN249" s="1"/>
  <c r="H249" s="1"/>
  <c r="FI209"/>
  <c r="FI114"/>
  <c r="FJ114" s="1"/>
  <c r="N114" s="1"/>
  <c r="DM246"/>
  <c r="E246" s="1"/>
  <c r="DA150"/>
  <c r="DB150" s="1"/>
  <c r="G150" s="1"/>
  <c r="FI106"/>
  <c r="FI113"/>
  <c r="FJ113" s="1"/>
  <c r="N113" s="1"/>
  <c r="FI102"/>
  <c r="FJ102" s="1"/>
  <c r="N102" s="1"/>
  <c r="FI194"/>
  <c r="FJ194" s="1"/>
  <c r="N194" s="1"/>
  <c r="DM276"/>
  <c r="FI254"/>
  <c r="FJ254" s="1"/>
  <c r="N254" s="1"/>
  <c r="DA147"/>
  <c r="D147" s="1"/>
  <c r="DA43"/>
  <c r="D43" s="1"/>
  <c r="DA59"/>
  <c r="DA155"/>
  <c r="D155" s="1"/>
  <c r="DA282"/>
  <c r="DB282" s="1"/>
  <c r="G282" s="1"/>
  <c r="EW148"/>
  <c r="EX148" s="1"/>
  <c r="M148" s="1"/>
  <c r="EW231"/>
  <c r="DA145"/>
  <c r="DB145" s="1"/>
  <c r="G145" s="1"/>
  <c r="DA180"/>
  <c r="DB180" s="1"/>
  <c r="G180" s="1"/>
  <c r="DA164"/>
  <c r="D164" s="1"/>
  <c r="DA254"/>
  <c r="DA144"/>
  <c r="DB144" s="1"/>
  <c r="G144" s="1"/>
  <c r="DA163"/>
  <c r="DB163" s="1"/>
  <c r="G163" s="1"/>
  <c r="EW146"/>
  <c r="EX146" s="1"/>
  <c r="M146" s="1"/>
  <c r="EW154"/>
  <c r="EW239"/>
  <c r="EX239" s="1"/>
  <c r="M239" s="1"/>
  <c r="EW207"/>
  <c r="EX207" s="1"/>
  <c r="M207" s="1"/>
  <c r="EW247"/>
  <c r="EX247" s="1"/>
  <c r="M247" s="1"/>
  <c r="EW290"/>
  <c r="EW203"/>
  <c r="EX203" s="1"/>
  <c r="M203" s="1"/>
  <c r="DA154"/>
  <c r="DB154" s="1"/>
  <c r="G154" s="1"/>
  <c r="DA271"/>
  <c r="DB271" s="1"/>
  <c r="G271" s="1"/>
  <c r="EW202"/>
  <c r="DA187"/>
  <c r="D187" s="1"/>
  <c r="DA39"/>
  <c r="D39" s="1"/>
  <c r="DA55"/>
  <c r="DB55" s="1"/>
  <c r="G55" s="1"/>
  <c r="DM146"/>
  <c r="DM165"/>
  <c r="DN165" s="1"/>
  <c r="H165" s="1"/>
  <c r="DM144"/>
  <c r="DN144" s="1"/>
  <c r="H144" s="1"/>
  <c r="DM222"/>
  <c r="DN222" s="1"/>
  <c r="H222" s="1"/>
  <c r="FI341"/>
  <c r="DM114"/>
  <c r="E114" s="1"/>
  <c r="FI146"/>
  <c r="FJ146" s="1"/>
  <c r="N146" s="1"/>
  <c r="DM202"/>
  <c r="DN202" s="1"/>
  <c r="H202" s="1"/>
  <c r="FI245"/>
  <c r="FI64"/>
  <c r="K64" s="1"/>
  <c r="FI241"/>
  <c r="FI225"/>
  <c r="FJ225" s="1"/>
  <c r="N225" s="1"/>
  <c r="DM162"/>
  <c r="DM170"/>
  <c r="DA171"/>
  <c r="DB171" s="1"/>
  <c r="G171" s="1"/>
  <c r="DM156"/>
  <c r="DN156" s="1"/>
  <c r="H156" s="1"/>
  <c r="DM157"/>
  <c r="DM160"/>
  <c r="DA166"/>
  <c r="DB166" s="1"/>
  <c r="G166" s="1"/>
  <c r="DA149"/>
  <c r="DB149" s="1"/>
  <c r="G149" s="1"/>
  <c r="FI316"/>
  <c r="FI300"/>
  <c r="FI269"/>
  <c r="FI253"/>
  <c r="FJ253" s="1"/>
  <c r="N253" s="1"/>
  <c r="FI110"/>
  <c r="DA322"/>
  <c r="D322" s="1"/>
  <c r="EW315"/>
  <c r="J315" s="1"/>
  <c r="EW161"/>
  <c r="EX161" s="1"/>
  <c r="M161" s="1"/>
  <c r="EW223"/>
  <c r="EW280"/>
  <c r="EX280" s="1"/>
  <c r="M280" s="1"/>
  <c r="EW156"/>
  <c r="J156" s="1"/>
  <c r="EW164"/>
  <c r="J164" s="1"/>
  <c r="DA157"/>
  <c r="DA148"/>
  <c r="EW243"/>
  <c r="EW246"/>
  <c r="J246" s="1"/>
  <c r="DM275"/>
  <c r="DM319"/>
  <c r="EW245"/>
  <c r="J245" s="1"/>
  <c r="DM300"/>
  <c r="FI291"/>
  <c r="FI199"/>
  <c r="EW199"/>
  <c r="J199" s="1"/>
  <c r="DA306"/>
  <c r="FI299"/>
  <c r="EW147"/>
  <c r="DM166"/>
  <c r="FI346"/>
  <c r="FI292"/>
  <c r="EW227"/>
  <c r="EW211"/>
  <c r="EW158"/>
  <c r="EX158" s="1"/>
  <c r="M158" s="1"/>
  <c r="EW166"/>
  <c r="DA159"/>
  <c r="DA167"/>
  <c r="FI179"/>
  <c r="DM283"/>
  <c r="DM205"/>
  <c r="DN205" s="1"/>
  <c r="H205" s="1"/>
  <c r="DA206"/>
  <c r="DA213"/>
  <c r="DB213" s="1"/>
  <c r="G213" s="1"/>
  <c r="DA222"/>
  <c r="DA229"/>
  <c r="DA238"/>
  <c r="DA257"/>
  <c r="D257" s="1"/>
  <c r="DA262"/>
  <c r="DA278"/>
  <c r="D278" s="1"/>
  <c r="DA304"/>
  <c r="DB304" s="1"/>
  <c r="G304" s="1"/>
  <c r="EW347"/>
  <c r="EW337"/>
  <c r="DM223"/>
  <c r="DN223" s="1"/>
  <c r="H223" s="1"/>
  <c r="DM211"/>
  <c r="E211" s="1"/>
  <c r="DA168"/>
  <c r="D168" s="1"/>
  <c r="DM255"/>
  <c r="DM75"/>
  <c r="E75" s="1"/>
  <c r="FI94"/>
  <c r="FJ94" s="1"/>
  <c r="N94" s="1"/>
  <c r="DM104"/>
  <c r="DN104" s="1"/>
  <c r="H104" s="1"/>
  <c r="DM113"/>
  <c r="EW321"/>
  <c r="EX321" s="1"/>
  <c r="M321" s="1"/>
  <c r="EW275"/>
  <c r="J275" s="1"/>
  <c r="EW259"/>
  <c r="EW215"/>
  <c r="FI118"/>
  <c r="DA161"/>
  <c r="DA169"/>
  <c r="D169" s="1"/>
  <c r="FI202"/>
  <c r="FI148"/>
  <c r="K148" s="1"/>
  <c r="EW292"/>
  <c r="J292" s="1"/>
  <c r="DM167"/>
  <c r="DN167" s="1"/>
  <c r="H167" s="1"/>
  <c r="FI120"/>
  <c r="FI128"/>
  <c r="K128" s="1"/>
  <c r="FI136"/>
  <c r="EW196"/>
  <c r="EX196" s="1"/>
  <c r="M196" s="1"/>
  <c r="DM267"/>
  <c r="DA247"/>
  <c r="DM278"/>
  <c r="FI340"/>
  <c r="FJ340" s="1"/>
  <c r="N340" s="1"/>
  <c r="DA318"/>
  <c r="DA302"/>
  <c r="EW162"/>
  <c r="EX162" s="1"/>
  <c r="M162" s="1"/>
  <c r="EW170"/>
  <c r="EX170" s="1"/>
  <c r="M170" s="1"/>
  <c r="FI91"/>
  <c r="FI319"/>
  <c r="K319" s="1"/>
  <c r="EW307"/>
  <c r="EW244"/>
  <c r="EW185"/>
  <c r="EW157"/>
  <c r="EW165"/>
  <c r="DA162"/>
  <c r="DB162" s="1"/>
  <c r="G162" s="1"/>
  <c r="EW332"/>
  <c r="EW160"/>
  <c r="EW168"/>
  <c r="EX168" s="1"/>
  <c r="M168" s="1"/>
  <c r="EW159"/>
  <c r="EX159" s="1"/>
  <c r="M159" s="1"/>
  <c r="EW167"/>
  <c r="DM83"/>
  <c r="DM91"/>
  <c r="DM67"/>
  <c r="E67" s="1"/>
  <c r="EW100"/>
  <c r="EW169"/>
  <c r="EX169" s="1"/>
  <c r="M169" s="1"/>
  <c r="EW283"/>
  <c r="EW267"/>
  <c r="J267" s="1"/>
  <c r="EW145"/>
  <c r="EW163"/>
  <c r="EX163" s="1"/>
  <c r="M163" s="1"/>
  <c r="EW171"/>
  <c r="J171" s="1"/>
  <c r="FI265"/>
  <c r="FI126"/>
  <c r="FI134"/>
  <c r="FI142"/>
  <c r="FJ142" s="1"/>
  <c r="N142" s="1"/>
  <c r="FI278"/>
  <c r="K278" s="1"/>
  <c r="EW291"/>
  <c r="FI72"/>
  <c r="FJ72" s="1"/>
  <c r="N72" s="1"/>
  <c r="DA109"/>
  <c r="DB109" s="1"/>
  <c r="G109" s="1"/>
  <c r="DM51"/>
  <c r="DN51" s="1"/>
  <c r="H51" s="1"/>
  <c r="FI152"/>
  <c r="EW233"/>
  <c r="EW217"/>
  <c r="EW205"/>
  <c r="EW346"/>
  <c r="FI40"/>
  <c r="FI48"/>
  <c r="K48" s="1"/>
  <c r="FI56"/>
  <c r="FJ56" s="1"/>
  <c r="N56" s="1"/>
  <c r="FI68"/>
  <c r="FI101"/>
  <c r="FJ101" s="1"/>
  <c r="N101" s="1"/>
  <c r="FI332"/>
  <c r="K332" s="1"/>
  <c r="EW264"/>
  <c r="DM151"/>
  <c r="DM199"/>
  <c r="EW189"/>
  <c r="J189" s="1"/>
  <c r="DM150"/>
  <c r="DN150" s="1"/>
  <c r="H150" s="1"/>
  <c r="EW319"/>
  <c r="DA156"/>
  <c r="D156" s="1"/>
  <c r="DA160"/>
  <c r="DA170"/>
  <c r="D170" s="1"/>
  <c r="DA151"/>
  <c r="DM149"/>
  <c r="DA153"/>
  <c r="DB153" s="1"/>
  <c r="G153" s="1"/>
  <c r="DM153"/>
  <c r="E153" s="1"/>
  <c r="DM164"/>
  <c r="DM168"/>
  <c r="DM154"/>
  <c r="E154" s="1"/>
  <c r="DM95"/>
  <c r="DN95" s="1"/>
  <c r="H95" s="1"/>
  <c r="DA330"/>
  <c r="DM158"/>
  <c r="E158" s="1"/>
  <c r="DM301"/>
  <c r="DM329"/>
  <c r="DA202"/>
  <c r="DM296"/>
  <c r="DA293"/>
  <c r="DM316"/>
  <c r="E316" s="1"/>
  <c r="DM227"/>
  <c r="DM155"/>
  <c r="E155" s="1"/>
  <c r="DM187"/>
  <c r="DN187" s="1"/>
  <c r="H187" s="1"/>
  <c r="DA249"/>
  <c r="D249" s="1"/>
  <c r="DM282"/>
  <c r="DM79"/>
  <c r="DM87"/>
  <c r="DA158"/>
  <c r="D158" s="1"/>
  <c r="DA165"/>
  <c r="DA146"/>
  <c r="D146" s="1"/>
  <c r="DM317"/>
  <c r="DM333"/>
  <c r="DA215"/>
  <c r="DA231"/>
  <c r="DB231" s="1"/>
  <c r="G231" s="1"/>
  <c r="DA296"/>
  <c r="DA256"/>
  <c r="D256" s="1"/>
  <c r="DA259"/>
  <c r="DA283"/>
  <c r="DA308"/>
  <c r="D308" s="1"/>
  <c r="DM239"/>
  <c r="DM263"/>
  <c r="DM200"/>
  <c r="DN200" s="1"/>
  <c r="H200" s="1"/>
  <c r="DA314"/>
  <c r="DA298"/>
  <c r="DA47"/>
  <c r="DA152"/>
  <c r="DA115"/>
  <c r="D115" s="1"/>
  <c r="DM346"/>
  <c r="DN346" s="1"/>
  <c r="H346" s="1"/>
  <c r="DM161"/>
  <c r="DM169"/>
  <c r="DN169" s="1"/>
  <c r="H169" s="1"/>
  <c r="DM181"/>
  <c r="DM204"/>
  <c r="DN204" s="1"/>
  <c r="H204" s="1"/>
  <c r="DM147"/>
  <c r="DA205"/>
  <c r="D205" s="1"/>
  <c r="DA196"/>
  <c r="DM213"/>
  <c r="DM229"/>
  <c r="DM238"/>
  <c r="DN238" s="1"/>
  <c r="H238" s="1"/>
  <c r="DM262"/>
  <c r="DN262" s="1"/>
  <c r="H262" s="1"/>
  <c r="DM269"/>
  <c r="DM304"/>
  <c r="DM312"/>
  <c r="DN312" s="1"/>
  <c r="H312" s="1"/>
  <c r="DM184"/>
  <c r="E184" s="1"/>
  <c r="DM207"/>
  <c r="DA246"/>
  <c r="DM254"/>
  <c r="DN254" s="1"/>
  <c r="H254" s="1"/>
  <c r="DM325"/>
  <c r="E325" s="1"/>
  <c r="DA200"/>
  <c r="DM311"/>
  <c r="EW273"/>
  <c r="J273" s="1"/>
  <c r="EW257"/>
  <c r="J257" s="1"/>
  <c r="DA321"/>
  <c r="D321" s="1"/>
  <c r="DM226"/>
  <c r="DM103"/>
  <c r="DM111"/>
  <c r="EW272"/>
  <c r="J272" s="1"/>
  <c r="EW150"/>
  <c r="FI44"/>
  <c r="FI52"/>
  <c r="FI60"/>
  <c r="FJ60" s="1"/>
  <c r="N60" s="1"/>
  <c r="FI87"/>
  <c r="DM101"/>
  <c r="DM109"/>
  <c r="DN109" s="1"/>
  <c r="H109" s="1"/>
  <c r="FI233"/>
  <c r="FI217"/>
  <c r="FI205"/>
  <c r="FI83"/>
  <c r="FI108"/>
  <c r="K108" s="1"/>
  <c r="EW235"/>
  <c r="FI273"/>
  <c r="FJ273" s="1"/>
  <c r="N273" s="1"/>
  <c r="FI257"/>
  <c r="FJ257" s="1"/>
  <c r="N257" s="1"/>
  <c r="FI263"/>
  <c r="FJ263" s="1"/>
  <c r="N263" s="1"/>
  <c r="FI203"/>
  <c r="FI231"/>
  <c r="K231" s="1"/>
  <c r="FI287"/>
  <c r="FI264"/>
  <c r="K264" s="1"/>
  <c r="FI275"/>
  <c r="FI303"/>
  <c r="K303" s="1"/>
  <c r="DM327"/>
  <c r="DM266"/>
  <c r="DN266" s="1"/>
  <c r="H266" s="1"/>
  <c r="FI325"/>
  <c r="FI180"/>
  <c r="K180" s="1"/>
  <c r="DM185"/>
  <c r="E185" s="1"/>
  <c r="DM203"/>
  <c r="E203" s="1"/>
  <c r="FI216"/>
  <c r="FI240"/>
  <c r="K240" s="1"/>
  <c r="FI220"/>
  <c r="FI284"/>
  <c r="K284" s="1"/>
  <c r="DM256"/>
  <c r="FI259"/>
  <c r="FJ259" s="1"/>
  <c r="N259" s="1"/>
  <c r="DM280"/>
  <c r="E280" s="1"/>
  <c r="FI172"/>
  <c r="FJ172" s="1"/>
  <c r="N172" s="1"/>
  <c r="FI188"/>
  <c r="DM236"/>
  <c r="DN236" s="1"/>
  <c r="H236" s="1"/>
  <c r="DM216"/>
  <c r="FI235"/>
  <c r="FJ235" s="1"/>
  <c r="N235" s="1"/>
  <c r="DM240"/>
  <c r="FI267"/>
  <c r="FJ267" s="1"/>
  <c r="N267" s="1"/>
  <c r="FI268"/>
  <c r="FJ268" s="1"/>
  <c r="N268" s="1"/>
  <c r="DM318"/>
  <c r="DN318" s="1"/>
  <c r="H318" s="1"/>
  <c r="DM339"/>
  <c r="DM175"/>
  <c r="DN175" s="1"/>
  <c r="H175" s="1"/>
  <c r="DM274"/>
  <c r="DM298"/>
  <c r="DN298" s="1"/>
  <c r="H298" s="1"/>
  <c r="DM195"/>
  <c r="DM248"/>
  <c r="E248" s="1"/>
  <c r="EW219"/>
  <c r="FI185"/>
  <c r="FJ185" s="1"/>
  <c r="N185" s="1"/>
  <c r="FI310"/>
  <c r="DM342"/>
  <c r="FI184"/>
  <c r="K184" s="1"/>
  <c r="DM189"/>
  <c r="DM215"/>
  <c r="FI215"/>
  <c r="K215" s="1"/>
  <c r="DM268"/>
  <c r="DM251"/>
  <c r="E251" s="1"/>
  <c r="DM310"/>
  <c r="DM180"/>
  <c r="DN180" s="1"/>
  <c r="H180" s="1"/>
  <c r="FI212"/>
  <c r="K212" s="1"/>
  <c r="FI251"/>
  <c r="FJ251" s="1"/>
  <c r="N251" s="1"/>
  <c r="DM288"/>
  <c r="DM335"/>
  <c r="DM338"/>
  <c r="DN338" s="1"/>
  <c r="H338" s="1"/>
  <c r="DM214"/>
  <c r="DM230"/>
  <c r="DM258"/>
  <c r="E258" s="1"/>
  <c r="DM270"/>
  <c r="DN270" s="1"/>
  <c r="H270" s="1"/>
  <c r="FI195"/>
  <c r="DM208"/>
  <c r="DM271"/>
  <c r="E271" s="1"/>
  <c r="FI279"/>
  <c r="DM252"/>
  <c r="FI276"/>
  <c r="DM302"/>
  <c r="E302" s="1"/>
  <c r="DM294"/>
  <c r="E294" s="1"/>
  <c r="FI311"/>
  <c r="FI295"/>
  <c r="DM307"/>
  <c r="FI331"/>
  <c r="DM343"/>
  <c r="DM320"/>
  <c r="FI335"/>
  <c r="FI248"/>
  <c r="FJ248" s="1"/>
  <c r="N248" s="1"/>
  <c r="DM244"/>
  <c r="FI339"/>
  <c r="FI343"/>
  <c r="FI271"/>
  <c r="FJ271" s="1"/>
  <c r="N271" s="1"/>
  <c r="FI283"/>
  <c r="DM326"/>
  <c r="FI219"/>
  <c r="FI207"/>
  <c r="FJ207" s="1"/>
  <c r="N207" s="1"/>
  <c r="FI227"/>
  <c r="FJ227" s="1"/>
  <c r="N227" s="1"/>
  <c r="DM219"/>
  <c r="FI244"/>
  <c r="FI272"/>
  <c r="DM315"/>
  <c r="E315" s="1"/>
  <c r="DM295"/>
  <c r="DM331"/>
  <c r="E331" s="1"/>
  <c r="FI320"/>
  <c r="DM179"/>
  <c r="DM198"/>
  <c r="DM210"/>
  <c r="DN210" s="1"/>
  <c r="H210" s="1"/>
  <c r="DM242"/>
  <c r="DM290"/>
  <c r="FI236"/>
  <c r="FI196"/>
  <c r="FJ196" s="1"/>
  <c r="N196" s="1"/>
  <c r="FI232"/>
  <c r="FI208"/>
  <c r="DM279"/>
  <c r="DM264"/>
  <c r="DN264" s="1"/>
  <c r="H264" s="1"/>
  <c r="DM284"/>
  <c r="E284" s="1"/>
  <c r="FI315"/>
  <c r="DM306"/>
  <c r="DM334"/>
  <c r="E334" s="1"/>
  <c r="FI327"/>
  <c r="DM172"/>
  <c r="DM176"/>
  <c r="DM188"/>
  <c r="DN188" s="1"/>
  <c r="H188" s="1"/>
  <c r="DM192"/>
  <c r="DN192" s="1"/>
  <c r="H192" s="1"/>
  <c r="FI181"/>
  <c r="DM224"/>
  <c r="DM228"/>
  <c r="E228" s="1"/>
  <c r="DM235"/>
  <c r="FI255"/>
  <c r="DM259"/>
  <c r="FI247"/>
  <c r="FJ247" s="1"/>
  <c r="N247" s="1"/>
  <c r="DM303"/>
  <c r="DN303" s="1"/>
  <c r="H303" s="1"/>
  <c r="FI323"/>
  <c r="FI326"/>
  <c r="FI342"/>
  <c r="K342" s="1"/>
  <c r="FI330"/>
  <c r="DM183"/>
  <c r="DM191"/>
  <c r="DM218"/>
  <c r="E218" s="1"/>
  <c r="DM234"/>
  <c r="E234" s="1"/>
  <c r="DM286"/>
  <c r="DM314"/>
  <c r="FI243"/>
  <c r="K243" s="1"/>
  <c r="DM321"/>
  <c r="E321" s="1"/>
  <c r="FI204"/>
  <c r="FJ204" s="1"/>
  <c r="N204" s="1"/>
  <c r="DM322"/>
  <c r="E322" s="1"/>
  <c r="DM330"/>
  <c r="DN330" s="1"/>
  <c r="H330" s="1"/>
  <c r="FI176"/>
  <c r="K176" s="1"/>
  <c r="FI192"/>
  <c r="FI223"/>
  <c r="FJ223" s="1"/>
  <c r="N223" s="1"/>
  <c r="FI211"/>
  <c r="FJ211" s="1"/>
  <c r="N211" s="1"/>
  <c r="DM231"/>
  <c r="DN231" s="1"/>
  <c r="H231" s="1"/>
  <c r="FI239"/>
  <c r="FI280"/>
  <c r="FJ280" s="1"/>
  <c r="N280" s="1"/>
  <c r="DM272"/>
  <c r="FI256"/>
  <c r="K256" s="1"/>
  <c r="DM323"/>
  <c r="FI177"/>
  <c r="FJ177" s="1"/>
  <c r="N177" s="1"/>
  <c r="FI193"/>
  <c r="K193" s="1"/>
  <c r="DM292"/>
  <c r="DN292" s="1"/>
  <c r="H292" s="1"/>
  <c r="FI228"/>
  <c r="FJ228" s="1"/>
  <c r="N228" s="1"/>
  <c r="FI224"/>
  <c r="FJ224" s="1"/>
  <c r="N224" s="1"/>
  <c r="FI288"/>
  <c r="DM299"/>
  <c r="E299" s="1"/>
  <c r="FI307"/>
  <c r="FI173"/>
  <c r="K173" s="1"/>
  <c r="FI189"/>
  <c r="K189" s="1"/>
  <c r="DM220"/>
  <c r="E220" s="1"/>
  <c r="FI200"/>
  <c r="K200" s="1"/>
  <c r="DM212"/>
  <c r="DN212" s="1"/>
  <c r="H212" s="1"/>
  <c r="DM243"/>
  <c r="DM232"/>
  <c r="DN232" s="1"/>
  <c r="H232" s="1"/>
  <c r="FI260"/>
  <c r="DM247"/>
  <c r="E247" s="1"/>
  <c r="FI252"/>
  <c r="K252" s="1"/>
  <c r="DM291"/>
  <c r="DN291" s="1"/>
  <c r="H291" s="1"/>
  <c r="DM250"/>
  <c r="DM260"/>
  <c r="DN260" s="1"/>
  <c r="H260" s="1"/>
  <c r="FJ319"/>
  <c r="N319" s="1"/>
  <c r="DN276"/>
  <c r="H276" s="1"/>
  <c r="E276"/>
  <c r="E283"/>
  <c r="DN283"/>
  <c r="H283" s="1"/>
  <c r="DN347"/>
  <c r="H347" s="1"/>
  <c r="E347"/>
  <c r="K223"/>
  <c r="K211"/>
  <c r="DN246"/>
  <c r="H246" s="1"/>
  <c r="DN255"/>
  <c r="H255" s="1"/>
  <c r="E255"/>
  <c r="FJ299"/>
  <c r="N299" s="1"/>
  <c r="K299"/>
  <c r="DN275"/>
  <c r="H275" s="1"/>
  <c r="E275"/>
  <c r="DN227"/>
  <c r="H227" s="1"/>
  <c r="E227"/>
  <c r="FJ203"/>
  <c r="N203" s="1"/>
  <c r="K203"/>
  <c r="FJ275"/>
  <c r="N275" s="1"/>
  <c r="K275"/>
  <c r="K291"/>
  <c r="FJ291"/>
  <c r="N291" s="1"/>
  <c r="DN282"/>
  <c r="H282" s="1"/>
  <c r="E282"/>
  <c r="FJ325"/>
  <c r="N325" s="1"/>
  <c r="K325"/>
  <c r="DN203"/>
  <c r="H203" s="1"/>
  <c r="K216"/>
  <c r="FJ216"/>
  <c r="N216" s="1"/>
  <c r="DN256"/>
  <c r="H256" s="1"/>
  <c r="E256"/>
  <c r="FJ188"/>
  <c r="N188" s="1"/>
  <c r="K188"/>
  <c r="DN240"/>
  <c r="H240" s="1"/>
  <c r="E240"/>
  <c r="E339"/>
  <c r="DN339"/>
  <c r="H339" s="1"/>
  <c r="E195"/>
  <c r="DN195"/>
  <c r="H195" s="1"/>
  <c r="FJ202"/>
  <c r="N202" s="1"/>
  <c r="K202"/>
  <c r="FJ310"/>
  <c r="N310" s="1"/>
  <c r="K310"/>
  <c r="DN215"/>
  <c r="H215" s="1"/>
  <c r="E215"/>
  <c r="DN263"/>
  <c r="H263" s="1"/>
  <c r="E263"/>
  <c r="DN310"/>
  <c r="H310" s="1"/>
  <c r="E310"/>
  <c r="DN288"/>
  <c r="H288" s="1"/>
  <c r="E288"/>
  <c r="DN230"/>
  <c r="H230" s="1"/>
  <c r="E230"/>
  <c r="DN208"/>
  <c r="H208" s="1"/>
  <c r="E208"/>
  <c r="K276"/>
  <c r="FJ276"/>
  <c r="N276" s="1"/>
  <c r="FJ295"/>
  <c r="N295" s="1"/>
  <c r="K295"/>
  <c r="DN320"/>
  <c r="H320" s="1"/>
  <c r="E320"/>
  <c r="FJ339"/>
  <c r="N339" s="1"/>
  <c r="K339"/>
  <c r="DN267"/>
  <c r="H267" s="1"/>
  <c r="E267"/>
  <c r="DN326"/>
  <c r="H326" s="1"/>
  <c r="E326"/>
  <c r="DN206"/>
  <c r="H206" s="1"/>
  <c r="E206"/>
  <c r="DN219"/>
  <c r="H219" s="1"/>
  <c r="E219"/>
  <c r="E311"/>
  <c r="DN311"/>
  <c r="H311" s="1"/>
  <c r="E295"/>
  <c r="DN295"/>
  <c r="H295" s="1"/>
  <c r="DN198"/>
  <c r="H198" s="1"/>
  <c r="E198"/>
  <c r="DN226"/>
  <c r="H226" s="1"/>
  <c r="E226"/>
  <c r="K236"/>
  <c r="FJ236"/>
  <c r="N236" s="1"/>
  <c r="DN279"/>
  <c r="H279" s="1"/>
  <c r="E279"/>
  <c r="DN306"/>
  <c r="H306" s="1"/>
  <c r="E306"/>
  <c r="E176"/>
  <c r="DN176"/>
  <c r="H176" s="1"/>
  <c r="DN224"/>
  <c r="H224" s="1"/>
  <c r="E224"/>
  <c r="DN259"/>
  <c r="H259" s="1"/>
  <c r="E259"/>
  <c r="FJ326"/>
  <c r="N326" s="1"/>
  <c r="K326"/>
  <c r="E191"/>
  <c r="DN191"/>
  <c r="H191" s="1"/>
  <c r="DN314"/>
  <c r="H314" s="1"/>
  <c r="E314"/>
  <c r="K198"/>
  <c r="FJ198"/>
  <c r="N198" s="1"/>
  <c r="FJ297"/>
  <c r="N297" s="1"/>
  <c r="K297"/>
  <c r="FJ245"/>
  <c r="N245" s="1"/>
  <c r="K245"/>
  <c r="EW338"/>
  <c r="EW314"/>
  <c r="EW298"/>
  <c r="EW184"/>
  <c r="EX184" s="1"/>
  <c r="M184" s="1"/>
  <c r="EW308"/>
  <c r="EW277"/>
  <c r="EX277" s="1"/>
  <c r="M277" s="1"/>
  <c r="EW261"/>
  <c r="J261" s="1"/>
  <c r="EW331"/>
  <c r="EX331" s="1"/>
  <c r="M331" s="1"/>
  <c r="EW220"/>
  <c r="DA334"/>
  <c r="DA310"/>
  <c r="FI229"/>
  <c r="FI213"/>
  <c r="EW334"/>
  <c r="EW318"/>
  <c r="EX318" s="1"/>
  <c r="M318" s="1"/>
  <c r="EW302"/>
  <c r="J302" s="1"/>
  <c r="EW279"/>
  <c r="EW263"/>
  <c r="EW251"/>
  <c r="EW335"/>
  <c r="J335" s="1"/>
  <c r="EW276"/>
  <c r="EX276" s="1"/>
  <c r="M276" s="1"/>
  <c r="EW260"/>
  <c r="EW232"/>
  <c r="EW216"/>
  <c r="EX216" s="1"/>
  <c r="M216" s="1"/>
  <c r="DM197"/>
  <c r="EW329"/>
  <c r="EW345"/>
  <c r="FI250"/>
  <c r="FI309"/>
  <c r="FI337"/>
  <c r="EW194"/>
  <c r="EW183"/>
  <c r="J183" s="1"/>
  <c r="DA219"/>
  <c r="DA235"/>
  <c r="EW214"/>
  <c r="EW230"/>
  <c r="EX230" s="1"/>
  <c r="M230" s="1"/>
  <c r="DA266"/>
  <c r="DB266" s="1"/>
  <c r="G266" s="1"/>
  <c r="EW258"/>
  <c r="J258" s="1"/>
  <c r="EW274"/>
  <c r="EW325"/>
  <c r="EX325" s="1"/>
  <c r="M325" s="1"/>
  <c r="DA335"/>
  <c r="D335" s="1"/>
  <c r="EW181"/>
  <c r="EX181" s="1"/>
  <c r="M181" s="1"/>
  <c r="DA252"/>
  <c r="DB252" s="1"/>
  <c r="G252" s="1"/>
  <c r="FI305"/>
  <c r="DA343"/>
  <c r="DA172"/>
  <c r="DA176"/>
  <c r="DA188"/>
  <c r="D188" s="1"/>
  <c r="DA192"/>
  <c r="DB192" s="1"/>
  <c r="G192" s="1"/>
  <c r="DM221"/>
  <c r="DM237"/>
  <c r="DM277"/>
  <c r="FI183"/>
  <c r="FI206"/>
  <c r="DA224"/>
  <c r="FI226"/>
  <c r="FI214"/>
  <c r="DA220"/>
  <c r="D220" s="1"/>
  <c r="FI234"/>
  <c r="FI246"/>
  <c r="EW256"/>
  <c r="J256" s="1"/>
  <c r="EW288"/>
  <c r="EX288" s="1"/>
  <c r="M288" s="1"/>
  <c r="EW299"/>
  <c r="EX299" s="1"/>
  <c r="M299" s="1"/>
  <c r="DA315"/>
  <c r="DB315" s="1"/>
  <c r="G315" s="1"/>
  <c r="FI338"/>
  <c r="DA175"/>
  <c r="DA211"/>
  <c r="DB211" s="1"/>
  <c r="G211" s="1"/>
  <c r="DA227"/>
  <c r="DB227" s="1"/>
  <c r="G227" s="1"/>
  <c r="DA243"/>
  <c r="DB243" s="1"/>
  <c r="G243" s="1"/>
  <c r="EW218"/>
  <c r="EW234"/>
  <c r="EX234" s="1"/>
  <c r="M234" s="1"/>
  <c r="DA255"/>
  <c r="DB255" s="1"/>
  <c r="G255" s="1"/>
  <c r="DA274"/>
  <c r="EW254"/>
  <c r="EW270"/>
  <c r="EX270" s="1"/>
  <c r="M270" s="1"/>
  <c r="DA297"/>
  <c r="DB297" s="1"/>
  <c r="G297" s="1"/>
  <c r="DA301"/>
  <c r="DB301" s="1"/>
  <c r="G301" s="1"/>
  <c r="DA305"/>
  <c r="DA309"/>
  <c r="DB309" s="1"/>
  <c r="G309" s="1"/>
  <c r="DA313"/>
  <c r="DB313" s="1"/>
  <c r="G313" s="1"/>
  <c r="DA317"/>
  <c r="FJ209"/>
  <c r="N209" s="1"/>
  <c r="K209"/>
  <c r="FJ316"/>
  <c r="N316" s="1"/>
  <c r="K316"/>
  <c r="K292"/>
  <c r="FJ292"/>
  <c r="N292" s="1"/>
  <c r="DN229"/>
  <c r="H229" s="1"/>
  <c r="E229"/>
  <c r="E304"/>
  <c r="DN304"/>
  <c r="H304" s="1"/>
  <c r="FJ341"/>
  <c r="N341" s="1"/>
  <c r="K341"/>
  <c r="EW229"/>
  <c r="EW213"/>
  <c r="EX213" s="1"/>
  <c r="M213" s="1"/>
  <c r="EW303"/>
  <c r="FI336"/>
  <c r="FI312"/>
  <c r="FI296"/>
  <c r="FI201"/>
  <c r="FI306"/>
  <c r="EW176"/>
  <c r="EW192"/>
  <c r="EX192" s="1"/>
  <c r="M192" s="1"/>
  <c r="DM177"/>
  <c r="DM193"/>
  <c r="DM257"/>
  <c r="DM182"/>
  <c r="FI178"/>
  <c r="FI186"/>
  <c r="DM217"/>
  <c r="DM233"/>
  <c r="DM261"/>
  <c r="DA319"/>
  <c r="DB319" s="1"/>
  <c r="G319" s="1"/>
  <c r="FI334"/>
  <c r="FI345"/>
  <c r="DA214"/>
  <c r="DA230"/>
  <c r="DB230" s="1"/>
  <c r="G230" s="1"/>
  <c r="DA258"/>
  <c r="DA270"/>
  <c r="DB270" s="1"/>
  <c r="G270" s="1"/>
  <c r="DA287"/>
  <c r="DA303"/>
  <c r="DB303" s="1"/>
  <c r="G303" s="1"/>
  <c r="DA311"/>
  <c r="D311" s="1"/>
  <c r="EW301"/>
  <c r="J301" s="1"/>
  <c r="EW317"/>
  <c r="J317" s="1"/>
  <c r="EW333"/>
  <c r="EX333" s="1"/>
  <c r="M333" s="1"/>
  <c r="FI222"/>
  <c r="FI218"/>
  <c r="FI242"/>
  <c r="FI317"/>
  <c r="DM293"/>
  <c r="DA346"/>
  <c r="D346" s="1"/>
  <c r="DM186"/>
  <c r="DM194"/>
  <c r="FI174"/>
  <c r="DM209"/>
  <c r="DM225"/>
  <c r="DM241"/>
  <c r="DA250"/>
  <c r="DM289"/>
  <c r="DA295"/>
  <c r="DM332"/>
  <c r="DM340"/>
  <c r="FJ313"/>
  <c r="N313" s="1"/>
  <c r="K313"/>
  <c r="EW306"/>
  <c r="J306" s="1"/>
  <c r="EW228"/>
  <c r="EW212"/>
  <c r="EX212" s="1"/>
  <c r="M212" s="1"/>
  <c r="DA342"/>
  <c r="D342" s="1"/>
  <c r="DA326"/>
  <c r="DB326" s="1"/>
  <c r="G326" s="1"/>
  <c r="FI237"/>
  <c r="FI221"/>
  <c r="EW287"/>
  <c r="EW271"/>
  <c r="EX271" s="1"/>
  <c r="M271" s="1"/>
  <c r="EW255"/>
  <c r="EW180"/>
  <c r="EX180" s="1"/>
  <c r="M180" s="1"/>
  <c r="EW195"/>
  <c r="EW327"/>
  <c r="EX327" s="1"/>
  <c r="M327" s="1"/>
  <c r="EW240"/>
  <c r="EW224"/>
  <c r="EX224" s="1"/>
  <c r="M224" s="1"/>
  <c r="EW208"/>
  <c r="J208" s="1"/>
  <c r="FI293"/>
  <c r="DM196"/>
  <c r="FI249"/>
  <c r="EW297"/>
  <c r="EW313"/>
  <c r="EX313" s="1"/>
  <c r="M313" s="1"/>
  <c r="EW252"/>
  <c r="DA260"/>
  <c r="DB260" s="1"/>
  <c r="G260" s="1"/>
  <c r="DM297"/>
  <c r="DM313"/>
  <c r="DA179"/>
  <c r="DA198"/>
  <c r="DB198" s="1"/>
  <c r="G198" s="1"/>
  <c r="DA210"/>
  <c r="D210" s="1"/>
  <c r="DA226"/>
  <c r="DB226" s="1"/>
  <c r="G226" s="1"/>
  <c r="DA242"/>
  <c r="EW206"/>
  <c r="J206" s="1"/>
  <c r="EW222"/>
  <c r="EW238"/>
  <c r="EX238" s="1"/>
  <c r="M238" s="1"/>
  <c r="DA272"/>
  <c r="DA275"/>
  <c r="DB275" s="1"/>
  <c r="G275" s="1"/>
  <c r="DA290"/>
  <c r="EW266"/>
  <c r="J266" s="1"/>
  <c r="EW282"/>
  <c r="DA331"/>
  <c r="DB331" s="1"/>
  <c r="G331" s="1"/>
  <c r="DA339"/>
  <c r="D339" s="1"/>
  <c r="EW204"/>
  <c r="J204" s="1"/>
  <c r="DA268"/>
  <c r="FI282"/>
  <c r="DM341"/>
  <c r="EW172"/>
  <c r="EX172" s="1"/>
  <c r="M172" s="1"/>
  <c r="EW188"/>
  <c r="DA195"/>
  <c r="DB195" s="1"/>
  <c r="G195" s="1"/>
  <c r="DM173"/>
  <c r="DA203"/>
  <c r="DB203" s="1"/>
  <c r="G203" s="1"/>
  <c r="DM245"/>
  <c r="DM253"/>
  <c r="EW177"/>
  <c r="EW193"/>
  <c r="J193" s="1"/>
  <c r="EW200"/>
  <c r="DA212"/>
  <c r="D212" s="1"/>
  <c r="DA232"/>
  <c r="D232" s="1"/>
  <c r="EW236"/>
  <c r="EX236" s="1"/>
  <c r="M236" s="1"/>
  <c r="EW268"/>
  <c r="DA264"/>
  <c r="D264" s="1"/>
  <c r="DM305"/>
  <c r="FI302"/>
  <c r="DA307"/>
  <c r="DA327"/>
  <c r="DB327" s="1"/>
  <c r="G327" s="1"/>
  <c r="DA183"/>
  <c r="D183" s="1"/>
  <c r="DA191"/>
  <c r="DB191" s="1"/>
  <c r="G191" s="1"/>
  <c r="EW179"/>
  <c r="EW187"/>
  <c r="EX187" s="1"/>
  <c r="M187" s="1"/>
  <c r="DA218"/>
  <c r="DA234"/>
  <c r="D234" s="1"/>
  <c r="EW210"/>
  <c r="EW226"/>
  <c r="EX226" s="1"/>
  <c r="M226" s="1"/>
  <c r="EW242"/>
  <c r="J242" s="1"/>
  <c r="DA267"/>
  <c r="DB267" s="1"/>
  <c r="G267" s="1"/>
  <c r="DA286"/>
  <c r="EW262"/>
  <c r="EX262" s="1"/>
  <c r="M262" s="1"/>
  <c r="EW278"/>
  <c r="EW286"/>
  <c r="EX286" s="1"/>
  <c r="M286" s="1"/>
  <c r="DM324"/>
  <c r="DA325"/>
  <c r="DB325" s="1"/>
  <c r="G325" s="1"/>
  <c r="FI322"/>
  <c r="DA292"/>
  <c r="D292" s="1"/>
  <c r="FI290"/>
  <c r="FJ217"/>
  <c r="N217" s="1"/>
  <c r="K217"/>
  <c r="FI308"/>
  <c r="FI277"/>
  <c r="FI261"/>
  <c r="EW322"/>
  <c r="DA294"/>
  <c r="D294" s="1"/>
  <c r="FI324"/>
  <c r="EW311"/>
  <c r="EX311" s="1"/>
  <c r="M311" s="1"/>
  <c r="EW248"/>
  <c r="FI344"/>
  <c r="FI328"/>
  <c r="FI304"/>
  <c r="EW323"/>
  <c r="EW295"/>
  <c r="J295" s="1"/>
  <c r="DM308"/>
  <c r="FI270"/>
  <c r="FI258"/>
  <c r="FI318"/>
  <c r="DM174"/>
  <c r="DM190"/>
  <c r="EW198"/>
  <c r="J198" s="1"/>
  <c r="FI197"/>
  <c r="EW250"/>
  <c r="DA251"/>
  <c r="DB251" s="1"/>
  <c r="G251" s="1"/>
  <c r="DM273"/>
  <c r="DM285"/>
  <c r="FI285"/>
  <c r="FI274"/>
  <c r="FI266"/>
  <c r="DM309"/>
  <c r="FI298"/>
  <c r="FI314"/>
  <c r="DM337"/>
  <c r="DA199"/>
  <c r="DB199" s="1"/>
  <c r="G199" s="1"/>
  <c r="FI175"/>
  <c r="DA184"/>
  <c r="DB184" s="1"/>
  <c r="G184" s="1"/>
  <c r="FI191"/>
  <c r="DM201"/>
  <c r="DA207"/>
  <c r="DB207" s="1"/>
  <c r="G207" s="1"/>
  <c r="DA223"/>
  <c r="DB223" s="1"/>
  <c r="G223" s="1"/>
  <c r="DA236"/>
  <c r="DA239"/>
  <c r="DB239" s="1"/>
  <c r="G239" s="1"/>
  <c r="DA263"/>
  <c r="DA279"/>
  <c r="DB279" s="1"/>
  <c r="G279" s="1"/>
  <c r="DA299"/>
  <c r="EW309"/>
  <c r="EX309" s="1"/>
  <c r="M309" s="1"/>
  <c r="DA329"/>
  <c r="DB329" s="1"/>
  <c r="G329" s="1"/>
  <c r="DA333"/>
  <c r="DB333" s="1"/>
  <c r="G333" s="1"/>
  <c r="DA337"/>
  <c r="DA341"/>
  <c r="DB341" s="1"/>
  <c r="G341" s="1"/>
  <c r="DA345"/>
  <c r="EW341"/>
  <c r="EX341" s="1"/>
  <c r="M341" s="1"/>
  <c r="FI187"/>
  <c r="DA208"/>
  <c r="DB208" s="1"/>
  <c r="G208" s="1"/>
  <c r="FI210"/>
  <c r="DA228"/>
  <c r="DB228" s="1"/>
  <c r="G228" s="1"/>
  <c r="DA204"/>
  <c r="DA216"/>
  <c r="DB216" s="1"/>
  <c r="G216" s="1"/>
  <c r="FI230"/>
  <c r="DA240"/>
  <c r="DB240" s="1"/>
  <c r="G240" s="1"/>
  <c r="FI286"/>
  <c r="EW284"/>
  <c r="J284" s="1"/>
  <c r="FI262"/>
  <c r="DA276"/>
  <c r="DB276" s="1"/>
  <c r="G276" s="1"/>
  <c r="FI294"/>
  <c r="FI301"/>
  <c r="FI329"/>
  <c r="FI333"/>
  <c r="DM345"/>
  <c r="EW173"/>
  <c r="J173" s="1"/>
  <c r="DM178"/>
  <c r="FI182"/>
  <c r="FI190"/>
  <c r="DM265"/>
  <c r="DM281"/>
  <c r="FI281"/>
  <c r="FI289"/>
  <c r="DA323"/>
  <c r="DB323" s="1"/>
  <c r="G323" s="1"/>
  <c r="DM328"/>
  <c r="DM336"/>
  <c r="DM344"/>
  <c r="FI238"/>
  <c r="FI321"/>
  <c r="EW339"/>
  <c r="EX339" s="1"/>
  <c r="M339" s="1"/>
  <c r="EW343"/>
  <c r="FI347"/>
  <c r="DB330"/>
  <c r="G330" s="1"/>
  <c r="D330"/>
  <c r="EX319"/>
  <c r="M319" s="1"/>
  <c r="J319"/>
  <c r="EX290"/>
  <c r="M290" s="1"/>
  <c r="J290"/>
  <c r="EX202"/>
  <c r="M202" s="1"/>
  <c r="J202"/>
  <c r="DB202"/>
  <c r="G202" s="1"/>
  <c r="D202"/>
  <c r="EX223"/>
  <c r="M223" s="1"/>
  <c r="J223"/>
  <c r="L223" s="1"/>
  <c r="EX302"/>
  <c r="M302" s="1"/>
  <c r="EX235"/>
  <c r="M235" s="1"/>
  <c r="J235"/>
  <c r="J216"/>
  <c r="DB215"/>
  <c r="G215" s="1"/>
  <c r="D215"/>
  <c r="DB259"/>
  <c r="G259" s="1"/>
  <c r="D259"/>
  <c r="EX305"/>
  <c r="M305" s="1"/>
  <c r="J305"/>
  <c r="J230"/>
  <c r="D255"/>
  <c r="J270"/>
  <c r="DB338"/>
  <c r="G338" s="1"/>
  <c r="D338"/>
  <c r="EX294"/>
  <c r="M294" s="1"/>
  <c r="J294"/>
  <c r="DB347"/>
  <c r="G347" s="1"/>
  <c r="D347"/>
  <c r="DB246"/>
  <c r="G246" s="1"/>
  <c r="D246"/>
  <c r="J185"/>
  <c r="EX185"/>
  <c r="M185" s="1"/>
  <c r="EX231"/>
  <c r="M231" s="1"/>
  <c r="J231"/>
  <c r="EX215"/>
  <c r="M215" s="1"/>
  <c r="J215"/>
  <c r="DB318"/>
  <c r="G318" s="1"/>
  <c r="D318"/>
  <c r="EX293"/>
  <c r="M293" s="1"/>
  <c r="J293"/>
  <c r="DB222"/>
  <c r="G222" s="1"/>
  <c r="D222"/>
  <c r="DB262"/>
  <c r="G262" s="1"/>
  <c r="D262"/>
  <c r="EX337"/>
  <c r="M337" s="1"/>
  <c r="J337"/>
  <c r="DB254"/>
  <c r="G254" s="1"/>
  <c r="D254"/>
  <c r="EX346"/>
  <c r="M346" s="1"/>
  <c r="J346"/>
  <c r="EW48"/>
  <c r="EX48" s="1"/>
  <c r="M48" s="1"/>
  <c r="EW64"/>
  <c r="EX64" s="1"/>
  <c r="M64" s="1"/>
  <c r="DA100"/>
  <c r="DA108"/>
  <c r="DB108" s="1"/>
  <c r="G108" s="1"/>
  <c r="DA112"/>
  <c r="D112" s="1"/>
  <c r="EW340"/>
  <c r="EW344"/>
  <c r="EW328"/>
  <c r="EW304"/>
  <c r="DA300"/>
  <c r="DA316"/>
  <c r="DA174"/>
  <c r="DA190"/>
  <c r="EW197"/>
  <c r="DA273"/>
  <c r="DA285"/>
  <c r="EW285"/>
  <c r="DA185"/>
  <c r="DA288"/>
  <c r="DA291"/>
  <c r="EW342"/>
  <c r="DA178"/>
  <c r="EW182"/>
  <c r="EW190"/>
  <c r="DA265"/>
  <c r="DA281"/>
  <c r="EW281"/>
  <c r="EW289"/>
  <c r="DA328"/>
  <c r="DA336"/>
  <c r="DA344"/>
  <c r="DA248"/>
  <c r="EW249"/>
  <c r="DA189"/>
  <c r="DA284"/>
  <c r="DA221"/>
  <c r="DA237"/>
  <c r="DA277"/>
  <c r="DA324"/>
  <c r="DA244"/>
  <c r="EX332"/>
  <c r="M332" s="1"/>
  <c r="J332"/>
  <c r="EW241"/>
  <c r="EW225"/>
  <c r="EW209"/>
  <c r="EW316"/>
  <c r="EW300"/>
  <c r="EW269"/>
  <c r="EW253"/>
  <c r="EW324"/>
  <c r="EW336"/>
  <c r="EW312"/>
  <c r="EW296"/>
  <c r="EW265"/>
  <c r="EW201"/>
  <c r="DA177"/>
  <c r="DA193"/>
  <c r="DA269"/>
  <c r="DA312"/>
  <c r="DA280"/>
  <c r="EW320"/>
  <c r="DA182"/>
  <c r="EW178"/>
  <c r="EW186"/>
  <c r="DA217"/>
  <c r="DA233"/>
  <c r="DA261"/>
  <c r="EW326"/>
  <c r="EW175"/>
  <c r="EW191"/>
  <c r="DA201"/>
  <c r="EW310"/>
  <c r="DA186"/>
  <c r="DA194"/>
  <c r="EW174"/>
  <c r="DA209"/>
  <c r="DA225"/>
  <c r="DA241"/>
  <c r="DA289"/>
  <c r="DA332"/>
  <c r="DA340"/>
  <c r="J291"/>
  <c r="EX291"/>
  <c r="M291" s="1"/>
  <c r="EW77"/>
  <c r="J77" s="1"/>
  <c r="DA114"/>
  <c r="D114" s="1"/>
  <c r="EW152"/>
  <c r="EX152" s="1"/>
  <c r="M152" s="1"/>
  <c r="EW237"/>
  <c r="EW221"/>
  <c r="DA197"/>
  <c r="DA320"/>
  <c r="EW330"/>
  <c r="DA173"/>
  <c r="DA245"/>
  <c r="DA253"/>
  <c r="DA181"/>
  <c r="AT21"/>
  <c r="AT23"/>
  <c r="C19"/>
  <c r="DA139"/>
  <c r="DB139" s="1"/>
  <c r="G139" s="1"/>
  <c r="DA131"/>
  <c r="D131" s="1"/>
  <c r="DA123"/>
  <c r="D123" s="1"/>
  <c r="FI105"/>
  <c r="FJ105" s="1"/>
  <c r="N105" s="1"/>
  <c r="EW46"/>
  <c r="FI78"/>
  <c r="K78" s="1"/>
  <c r="EW96"/>
  <c r="EX96" s="1"/>
  <c r="M96" s="1"/>
  <c r="FI75"/>
  <c r="K75" s="1"/>
  <c r="DM105"/>
  <c r="FI99"/>
  <c r="K99" s="1"/>
  <c r="DA64"/>
  <c r="D64" s="1"/>
  <c r="FI92"/>
  <c r="FJ92" s="1"/>
  <c r="N92" s="1"/>
  <c r="FI144"/>
  <c r="FI76"/>
  <c r="K76" s="1"/>
  <c r="FI90"/>
  <c r="K90" s="1"/>
  <c r="EW97"/>
  <c r="EX97" s="1"/>
  <c r="M97" s="1"/>
  <c r="EW37"/>
  <c r="J37" s="1"/>
  <c r="EW41"/>
  <c r="EX41" s="1"/>
  <c r="M41" s="1"/>
  <c r="EW43"/>
  <c r="J43" s="1"/>
  <c r="EW45"/>
  <c r="J45" s="1"/>
  <c r="EW47"/>
  <c r="J47" s="1"/>
  <c r="EW49"/>
  <c r="J49" s="1"/>
  <c r="EW51"/>
  <c r="EX51" s="1"/>
  <c r="M51" s="1"/>
  <c r="EW53"/>
  <c r="EX53" s="1"/>
  <c r="M53" s="1"/>
  <c r="EW57"/>
  <c r="J57" s="1"/>
  <c r="EW59"/>
  <c r="J59" s="1"/>
  <c r="EW61"/>
  <c r="J61" s="1"/>
  <c r="EW63"/>
  <c r="J63" s="1"/>
  <c r="EW65"/>
  <c r="EW67"/>
  <c r="EX67" s="1"/>
  <c r="M67" s="1"/>
  <c r="EW69"/>
  <c r="EX69" s="1"/>
  <c r="M69" s="1"/>
  <c r="EW81"/>
  <c r="EX81" s="1"/>
  <c r="M81" s="1"/>
  <c r="EW85"/>
  <c r="J85" s="1"/>
  <c r="EW89"/>
  <c r="J89" s="1"/>
  <c r="FI103"/>
  <c r="K103" s="1"/>
  <c r="FI111"/>
  <c r="K111" s="1"/>
  <c r="EW73"/>
  <c r="EX73" s="1"/>
  <c r="M73" s="1"/>
  <c r="FI80"/>
  <c r="K80" s="1"/>
  <c r="EW36"/>
  <c r="EX36" s="1"/>
  <c r="M36" s="1"/>
  <c r="EW117"/>
  <c r="EX117" s="1"/>
  <c r="M117" s="1"/>
  <c r="EW74"/>
  <c r="FI86"/>
  <c r="FJ86" s="1"/>
  <c r="N86" s="1"/>
  <c r="EW103"/>
  <c r="EX103" s="1"/>
  <c r="M103" s="1"/>
  <c r="EW76"/>
  <c r="EX76" s="1"/>
  <c r="M76" s="1"/>
  <c r="EW92"/>
  <c r="FI100"/>
  <c r="FJ100" s="1"/>
  <c r="N100" s="1"/>
  <c r="EW144"/>
  <c r="J144" s="1"/>
  <c r="FI79"/>
  <c r="FJ79" s="1"/>
  <c r="N79" s="1"/>
  <c r="FI38"/>
  <c r="FI54"/>
  <c r="FJ54" s="1"/>
  <c r="N54" s="1"/>
  <c r="EW95"/>
  <c r="EX95" s="1"/>
  <c r="M95" s="1"/>
  <c r="FI107"/>
  <c r="FJ107" s="1"/>
  <c r="N107" s="1"/>
  <c r="FI115"/>
  <c r="FI84"/>
  <c r="FJ84" s="1"/>
  <c r="N84" s="1"/>
  <c r="FI98"/>
  <c r="K98" s="1"/>
  <c r="EW93"/>
  <c r="EX93" s="1"/>
  <c r="M93" s="1"/>
  <c r="FI109"/>
  <c r="K109" s="1"/>
  <c r="EW39"/>
  <c r="EX39" s="1"/>
  <c r="M39" s="1"/>
  <c r="EW55"/>
  <c r="J55" s="1"/>
  <c r="EW71"/>
  <c r="EX71" s="1"/>
  <c r="M71" s="1"/>
  <c r="FI95"/>
  <c r="FI104"/>
  <c r="FJ104" s="1"/>
  <c r="N104" s="1"/>
  <c r="FI150"/>
  <c r="FJ150" s="1"/>
  <c r="N150" s="1"/>
  <c r="EW122"/>
  <c r="EX122" s="1"/>
  <c r="M122" s="1"/>
  <c r="EW126"/>
  <c r="EW130"/>
  <c r="EX130" s="1"/>
  <c r="M130" s="1"/>
  <c r="EW134"/>
  <c r="J134" s="1"/>
  <c r="EW142"/>
  <c r="EX142" s="1"/>
  <c r="M142" s="1"/>
  <c r="FI71"/>
  <c r="FI82"/>
  <c r="K82" s="1"/>
  <c r="EW38"/>
  <c r="J38" s="1"/>
  <c r="EW42"/>
  <c r="EX42" s="1"/>
  <c r="M42" s="1"/>
  <c r="EW50"/>
  <c r="EW54"/>
  <c r="EX54" s="1"/>
  <c r="M54" s="1"/>
  <c r="EW58"/>
  <c r="J58" s="1"/>
  <c r="EW62"/>
  <c r="J62" s="1"/>
  <c r="EW66"/>
  <c r="EW70"/>
  <c r="EX70" s="1"/>
  <c r="M70" s="1"/>
  <c r="FI154"/>
  <c r="K154" s="1"/>
  <c r="FI88"/>
  <c r="FJ88" s="1"/>
  <c r="N88" s="1"/>
  <c r="EW155"/>
  <c r="DA37"/>
  <c r="DB37" s="1"/>
  <c r="G37" s="1"/>
  <c r="DA41"/>
  <c r="D41" s="1"/>
  <c r="DA45"/>
  <c r="D45" s="1"/>
  <c r="DA49"/>
  <c r="D49" s="1"/>
  <c r="DA53"/>
  <c r="DB53" s="1"/>
  <c r="G53" s="1"/>
  <c r="DA57"/>
  <c r="DB57" s="1"/>
  <c r="G57" s="1"/>
  <c r="DM99"/>
  <c r="DN99" s="1"/>
  <c r="H99" s="1"/>
  <c r="DM102"/>
  <c r="DN102" s="1"/>
  <c r="H102" s="1"/>
  <c r="DM77"/>
  <c r="E77" s="1"/>
  <c r="DM100"/>
  <c r="E100" s="1"/>
  <c r="DA38"/>
  <c r="D38" s="1"/>
  <c r="DA42"/>
  <c r="D42" s="1"/>
  <c r="DA46"/>
  <c r="D46" s="1"/>
  <c r="DA50"/>
  <c r="D50" s="1"/>
  <c r="DA54"/>
  <c r="D54" s="1"/>
  <c r="DA58"/>
  <c r="DB58" s="1"/>
  <c r="G58" s="1"/>
  <c r="DM141"/>
  <c r="DN141" s="1"/>
  <c r="H141" s="1"/>
  <c r="DM133"/>
  <c r="DN133" s="1"/>
  <c r="H133" s="1"/>
  <c r="DM125"/>
  <c r="DN125" s="1"/>
  <c r="H125" s="1"/>
  <c r="DM117"/>
  <c r="DN117" s="1"/>
  <c r="H117" s="1"/>
  <c r="DA95"/>
  <c r="D95" s="1"/>
  <c r="DM40"/>
  <c r="E40" s="1"/>
  <c r="DM56"/>
  <c r="DN56" s="1"/>
  <c r="H56" s="1"/>
  <c r="DM80"/>
  <c r="DM88"/>
  <c r="E88" s="1"/>
  <c r="DM152"/>
  <c r="E152" s="1"/>
  <c r="DM107"/>
  <c r="DN107" s="1"/>
  <c r="H107" s="1"/>
  <c r="DM74"/>
  <c r="DA98"/>
  <c r="DB98" s="1"/>
  <c r="G98" s="1"/>
  <c r="DM110"/>
  <c r="E110" s="1"/>
  <c r="DA61"/>
  <c r="DB61" s="1"/>
  <c r="G61" s="1"/>
  <c r="DA65"/>
  <c r="DA69"/>
  <c r="DB69" s="1"/>
  <c r="G69" s="1"/>
  <c r="DA73"/>
  <c r="DB73" s="1"/>
  <c r="G73" s="1"/>
  <c r="DA81"/>
  <c r="DB81" s="1"/>
  <c r="G81" s="1"/>
  <c r="DA85"/>
  <c r="DB85" s="1"/>
  <c r="G85" s="1"/>
  <c r="DA89"/>
  <c r="DB89" s="1"/>
  <c r="G89" s="1"/>
  <c r="DM136"/>
  <c r="E136" s="1"/>
  <c r="DM128"/>
  <c r="DN128" s="1"/>
  <c r="H128" s="1"/>
  <c r="DM120"/>
  <c r="DM112"/>
  <c r="DN112" s="1"/>
  <c r="H112" s="1"/>
  <c r="DA48"/>
  <c r="DB48" s="1"/>
  <c r="G48" s="1"/>
  <c r="DM108"/>
  <c r="DN108" s="1"/>
  <c r="H108" s="1"/>
  <c r="DM159"/>
  <c r="DM163"/>
  <c r="E163" s="1"/>
  <c r="DM171"/>
  <c r="E171" s="1"/>
  <c r="DA62"/>
  <c r="DB62" s="1"/>
  <c r="G62" s="1"/>
  <c r="DA66"/>
  <c r="DB66" s="1"/>
  <c r="G66" s="1"/>
  <c r="DA70"/>
  <c r="D70" s="1"/>
  <c r="DA74"/>
  <c r="DB74" s="1"/>
  <c r="G74" s="1"/>
  <c r="DA78"/>
  <c r="DB78" s="1"/>
  <c r="G78" s="1"/>
  <c r="DA82"/>
  <c r="DB82" s="1"/>
  <c r="G82" s="1"/>
  <c r="DA86"/>
  <c r="D86" s="1"/>
  <c r="DA90"/>
  <c r="DB90" s="1"/>
  <c r="G90" s="1"/>
  <c r="DA97"/>
  <c r="D97" s="1"/>
  <c r="DM106"/>
  <c r="DA93"/>
  <c r="D93" s="1"/>
  <c r="DA113"/>
  <c r="DB113" s="1"/>
  <c r="G113" s="1"/>
  <c r="DA40"/>
  <c r="DB40" s="1"/>
  <c r="G40" s="1"/>
  <c r="DA44"/>
  <c r="DB44" s="1"/>
  <c r="G44" s="1"/>
  <c r="DA52"/>
  <c r="DB52" s="1"/>
  <c r="G52" s="1"/>
  <c r="DA56"/>
  <c r="DB56" s="1"/>
  <c r="G56" s="1"/>
  <c r="DA60"/>
  <c r="D60" s="1"/>
  <c r="DA68"/>
  <c r="DA72"/>
  <c r="D72" s="1"/>
  <c r="DA76"/>
  <c r="D76" s="1"/>
  <c r="DA80"/>
  <c r="DB80" s="1"/>
  <c r="G80" s="1"/>
  <c r="DA84"/>
  <c r="DB84" s="1"/>
  <c r="G84" s="1"/>
  <c r="DA88"/>
  <c r="DB88" s="1"/>
  <c r="G88" s="1"/>
  <c r="DA92"/>
  <c r="DB92" s="1"/>
  <c r="G92" s="1"/>
  <c r="DA94"/>
  <c r="DB94" s="1"/>
  <c r="G94" s="1"/>
  <c r="DA36"/>
  <c r="DB36" s="1"/>
  <c r="G36" s="1"/>
  <c r="DM148"/>
  <c r="E148" s="1"/>
  <c r="DM96"/>
  <c r="E96" s="1"/>
  <c r="DA63"/>
  <c r="DB63" s="1"/>
  <c r="G63" s="1"/>
  <c r="DA67"/>
  <c r="DB67" s="1"/>
  <c r="G67" s="1"/>
  <c r="DA71"/>
  <c r="DB71" s="1"/>
  <c r="G71" s="1"/>
  <c r="DM145"/>
  <c r="DN145" s="1"/>
  <c r="H145" s="1"/>
  <c r="FJ68"/>
  <c r="N68" s="1"/>
  <c r="K68"/>
  <c r="EX145"/>
  <c r="M145" s="1"/>
  <c r="J145"/>
  <c r="D157"/>
  <c r="DB157"/>
  <c r="G157" s="1"/>
  <c r="D165"/>
  <c r="DB165"/>
  <c r="G165" s="1"/>
  <c r="EX150"/>
  <c r="M150" s="1"/>
  <c r="J150"/>
  <c r="DN147"/>
  <c r="H147" s="1"/>
  <c r="E147"/>
  <c r="FJ91"/>
  <c r="N91" s="1"/>
  <c r="K91"/>
  <c r="FJ152"/>
  <c r="N152" s="1"/>
  <c r="K152"/>
  <c r="EX154"/>
  <c r="M154" s="1"/>
  <c r="J154"/>
  <c r="FJ87"/>
  <c r="N87" s="1"/>
  <c r="K87"/>
  <c r="DN113"/>
  <c r="H113" s="1"/>
  <c r="E113"/>
  <c r="D47"/>
  <c r="DB47"/>
  <c r="G47" s="1"/>
  <c r="D51"/>
  <c r="DB51"/>
  <c r="G51" s="1"/>
  <c r="D55"/>
  <c r="D59"/>
  <c r="DB59"/>
  <c r="G59" s="1"/>
  <c r="DN162"/>
  <c r="H162" s="1"/>
  <c r="E162"/>
  <c r="J70"/>
  <c r="EX166"/>
  <c r="M166" s="1"/>
  <c r="J166"/>
  <c r="EX100"/>
  <c r="M100" s="1"/>
  <c r="J100"/>
  <c r="DN161"/>
  <c r="H161" s="1"/>
  <c r="E161"/>
  <c r="E146"/>
  <c r="DN146"/>
  <c r="H146" s="1"/>
  <c r="FJ110"/>
  <c r="N110" s="1"/>
  <c r="K110"/>
  <c r="D151"/>
  <c r="DB151"/>
  <c r="G151" s="1"/>
  <c r="DN164"/>
  <c r="H164" s="1"/>
  <c r="E164"/>
  <c r="FJ120"/>
  <c r="N120" s="1"/>
  <c r="K120"/>
  <c r="FJ126"/>
  <c r="N126" s="1"/>
  <c r="K126"/>
  <c r="DM97"/>
  <c r="DM49"/>
  <c r="DM65"/>
  <c r="DM76"/>
  <c r="DA122"/>
  <c r="EW124"/>
  <c r="EW136"/>
  <c r="EW52"/>
  <c r="EW68"/>
  <c r="DM39"/>
  <c r="DM55"/>
  <c r="DM71"/>
  <c r="FI147"/>
  <c r="FI117"/>
  <c r="DM139"/>
  <c r="DM131"/>
  <c r="DM123"/>
  <c r="DA99"/>
  <c r="DA107"/>
  <c r="FI43"/>
  <c r="FI59"/>
  <c r="EW80"/>
  <c r="DM42"/>
  <c r="DM58"/>
  <c r="EW98"/>
  <c r="DA140"/>
  <c r="DA132"/>
  <c r="DA124"/>
  <c r="DA116"/>
  <c r="DA75"/>
  <c r="DM98"/>
  <c r="DA105"/>
  <c r="EW113"/>
  <c r="FI50"/>
  <c r="FI70"/>
  <c r="FI93"/>
  <c r="EW109"/>
  <c r="EW83"/>
  <c r="DA104"/>
  <c r="DM37"/>
  <c r="DM53"/>
  <c r="DM69"/>
  <c r="DM73"/>
  <c r="DA137"/>
  <c r="DA129"/>
  <c r="DA121"/>
  <c r="EW112"/>
  <c r="DA77"/>
  <c r="DA91"/>
  <c r="DA111"/>
  <c r="FI49"/>
  <c r="FI81"/>
  <c r="EW107"/>
  <c r="EW78"/>
  <c r="EW94"/>
  <c r="DM44"/>
  <c r="DM60"/>
  <c r="EW102"/>
  <c r="DM138"/>
  <c r="DM130"/>
  <c r="DM122"/>
  <c r="FI122"/>
  <c r="FI124"/>
  <c r="FI130"/>
  <c r="FI132"/>
  <c r="FI138"/>
  <c r="FI140"/>
  <c r="FI155"/>
  <c r="FI156"/>
  <c r="FI160"/>
  <c r="FI164"/>
  <c r="FI168"/>
  <c r="EW149"/>
  <c r="FI159"/>
  <c r="FI163"/>
  <c r="FI167"/>
  <c r="FI171"/>
  <c r="FI149"/>
  <c r="EW151"/>
  <c r="DN157"/>
  <c r="H157" s="1"/>
  <c r="E157"/>
  <c r="D149"/>
  <c r="FI63"/>
  <c r="DM38"/>
  <c r="DM70"/>
  <c r="EW106"/>
  <c r="EW79"/>
  <c r="EW104"/>
  <c r="DA79"/>
  <c r="FI53"/>
  <c r="EW90"/>
  <c r="DM92"/>
  <c r="DA138"/>
  <c r="EW120"/>
  <c r="EW132"/>
  <c r="EW138"/>
  <c r="DA101"/>
  <c r="FI36"/>
  <c r="EW44"/>
  <c r="EW60"/>
  <c r="DM47"/>
  <c r="DM63"/>
  <c r="EW108"/>
  <c r="DM143"/>
  <c r="DM135"/>
  <c r="DM127"/>
  <c r="DM119"/>
  <c r="FI51"/>
  <c r="FI67"/>
  <c r="EW111"/>
  <c r="EW88"/>
  <c r="DA96"/>
  <c r="DM50"/>
  <c r="DM66"/>
  <c r="DM78"/>
  <c r="DM82"/>
  <c r="DM86"/>
  <c r="DM90"/>
  <c r="DA136"/>
  <c r="DA128"/>
  <c r="DA120"/>
  <c r="FI42"/>
  <c r="FI58"/>
  <c r="FI62"/>
  <c r="EW72"/>
  <c r="EW75"/>
  <c r="EW91"/>
  <c r="DM45"/>
  <c r="DM61"/>
  <c r="DM81"/>
  <c r="DM85"/>
  <c r="DM89"/>
  <c r="FI97"/>
  <c r="DA141"/>
  <c r="DA133"/>
  <c r="DA125"/>
  <c r="DA117"/>
  <c r="EW115"/>
  <c r="DA83"/>
  <c r="DA103"/>
  <c r="FI41"/>
  <c r="FI57"/>
  <c r="FI73"/>
  <c r="FI89"/>
  <c r="EW86"/>
  <c r="DA102"/>
  <c r="DM52"/>
  <c r="DM68"/>
  <c r="FI145"/>
  <c r="FI116"/>
  <c r="DM142"/>
  <c r="DM134"/>
  <c r="DM126"/>
  <c r="DM118"/>
  <c r="FI119"/>
  <c r="FI121"/>
  <c r="FI123"/>
  <c r="FI125"/>
  <c r="FI127"/>
  <c r="FI129"/>
  <c r="FI131"/>
  <c r="FI133"/>
  <c r="FI135"/>
  <c r="FI137"/>
  <c r="FI139"/>
  <c r="FI141"/>
  <c r="FI143"/>
  <c r="FI158"/>
  <c r="FI162"/>
  <c r="FI166"/>
  <c r="FI170"/>
  <c r="FI151"/>
  <c r="EW153"/>
  <c r="FJ106"/>
  <c r="N106" s="1"/>
  <c r="K106"/>
  <c r="EX167"/>
  <c r="M167" s="1"/>
  <c r="J167"/>
  <c r="DN151"/>
  <c r="H151" s="1"/>
  <c r="E151"/>
  <c r="FI47"/>
  <c r="DM54"/>
  <c r="DM94"/>
  <c r="FI37"/>
  <c r="FI77"/>
  <c r="DM36"/>
  <c r="DM72"/>
  <c r="DM84"/>
  <c r="EW114"/>
  <c r="DA130"/>
  <c r="EW128"/>
  <c r="EW140"/>
  <c r="EW105"/>
  <c r="EW40"/>
  <c r="EW56"/>
  <c r="DA110"/>
  <c r="DM43"/>
  <c r="DM59"/>
  <c r="DA143"/>
  <c r="DA135"/>
  <c r="DA127"/>
  <c r="DA119"/>
  <c r="FI39"/>
  <c r="FI55"/>
  <c r="EW84"/>
  <c r="DA106"/>
  <c r="DM46"/>
  <c r="DM62"/>
  <c r="DM93"/>
  <c r="EW118"/>
  <c r="DM140"/>
  <c r="DM132"/>
  <c r="DM124"/>
  <c r="DM116"/>
  <c r="FI46"/>
  <c r="FI66"/>
  <c r="FI74"/>
  <c r="EW101"/>
  <c r="EW87"/>
  <c r="DM41"/>
  <c r="DM57"/>
  <c r="DM137"/>
  <c r="DM129"/>
  <c r="DM121"/>
  <c r="FI112"/>
  <c r="DA87"/>
  <c r="FI45"/>
  <c r="FI61"/>
  <c r="FI65"/>
  <c r="FI69"/>
  <c r="FI85"/>
  <c r="FI96"/>
  <c r="EW99"/>
  <c r="EW82"/>
  <c r="DM48"/>
  <c r="DM64"/>
  <c r="EW110"/>
  <c r="EW116"/>
  <c r="DA142"/>
  <c r="DA134"/>
  <c r="DA126"/>
  <c r="DA118"/>
  <c r="EW119"/>
  <c r="EW121"/>
  <c r="EW123"/>
  <c r="EW125"/>
  <c r="EW127"/>
  <c r="EW129"/>
  <c r="EW131"/>
  <c r="EW133"/>
  <c r="EW135"/>
  <c r="EW137"/>
  <c r="EW139"/>
  <c r="EW141"/>
  <c r="EW143"/>
  <c r="FI157"/>
  <c r="FI161"/>
  <c r="FI165"/>
  <c r="FI169"/>
  <c r="DM115"/>
  <c r="FI153"/>
  <c r="DB234" l="1"/>
  <c r="G234" s="1"/>
  <c r="EX266"/>
  <c r="M266" s="1"/>
  <c r="J333"/>
  <c r="D326"/>
  <c r="F326" s="1"/>
  <c r="D313"/>
  <c r="D227"/>
  <c r="EX183"/>
  <c r="M183" s="1"/>
  <c r="EX335"/>
  <c r="M335" s="1"/>
  <c r="J184"/>
  <c r="FJ173"/>
  <c r="N173" s="1"/>
  <c r="E133"/>
  <c r="D315"/>
  <c r="F315" s="1"/>
  <c r="DB188"/>
  <c r="G188" s="1"/>
  <c r="D252"/>
  <c r="E287"/>
  <c r="J64"/>
  <c r="L64" s="1"/>
  <c r="J318"/>
  <c r="J48"/>
  <c r="J236"/>
  <c r="EX306"/>
  <c r="M306" s="1"/>
  <c r="D230"/>
  <c r="F230" s="1"/>
  <c r="DB147"/>
  <c r="G147" s="1"/>
  <c r="D203"/>
  <c r="J313"/>
  <c r="L313" s="1"/>
  <c r="D319"/>
  <c r="D163"/>
  <c r="K102"/>
  <c r="D267"/>
  <c r="F267" s="1"/>
  <c r="EX204"/>
  <c r="M204" s="1"/>
  <c r="J238"/>
  <c r="J327"/>
  <c r="D282"/>
  <c r="F282" s="1"/>
  <c r="DB164"/>
  <c r="G164" s="1"/>
  <c r="J161"/>
  <c r="D150"/>
  <c r="F347"/>
  <c r="DB168"/>
  <c r="G168" s="1"/>
  <c r="J158"/>
  <c r="DB43"/>
  <c r="G43" s="1"/>
  <c r="J146"/>
  <c r="D213"/>
  <c r="D271"/>
  <c r="K253"/>
  <c r="E249"/>
  <c r="F249" s="1"/>
  <c r="E222"/>
  <c r="F222" s="1"/>
  <c r="E156"/>
  <c r="J148"/>
  <c r="D162"/>
  <c r="F162" s="1"/>
  <c r="J247"/>
  <c r="K194"/>
  <c r="K225"/>
  <c r="K251"/>
  <c r="E167"/>
  <c r="E202"/>
  <c r="F202" s="1"/>
  <c r="F246"/>
  <c r="J54"/>
  <c r="EX43"/>
  <c r="M43" s="1"/>
  <c r="D309"/>
  <c r="J299"/>
  <c r="J325"/>
  <c r="L325" s="1"/>
  <c r="J331"/>
  <c r="K177"/>
  <c r="FJ103"/>
  <c r="N103" s="1"/>
  <c r="D303"/>
  <c r="D297"/>
  <c r="J234"/>
  <c r="K224"/>
  <c r="K105"/>
  <c r="FJ111"/>
  <c r="N111" s="1"/>
  <c r="J81"/>
  <c r="K114"/>
  <c r="J142"/>
  <c r="EX62"/>
  <c r="M62" s="1"/>
  <c r="E108"/>
  <c r="J67"/>
  <c r="E99"/>
  <c r="J262"/>
  <c r="J187"/>
  <c r="D331"/>
  <c r="F331" s="1"/>
  <c r="J212"/>
  <c r="L212" s="1"/>
  <c r="K254"/>
  <c r="K113"/>
  <c r="D94"/>
  <c r="K79"/>
  <c r="EX63"/>
  <c r="M63" s="1"/>
  <c r="J152"/>
  <c r="L152" s="1"/>
  <c r="D40"/>
  <c r="F40" s="1"/>
  <c r="DB97"/>
  <c r="G97" s="1"/>
  <c r="EX45"/>
  <c r="M45" s="1"/>
  <c r="FJ75"/>
  <c r="N75" s="1"/>
  <c r="J226"/>
  <c r="D275"/>
  <c r="F275" s="1"/>
  <c r="D260"/>
  <c r="D180"/>
  <c r="D80"/>
  <c r="D325"/>
  <c r="F325" s="1"/>
  <c r="L216"/>
  <c r="E144"/>
  <c r="D154"/>
  <c r="F154" s="1"/>
  <c r="D108"/>
  <c r="F108" s="1"/>
  <c r="DB155"/>
  <c r="G155" s="1"/>
  <c r="J163"/>
  <c r="D144"/>
  <c r="J169"/>
  <c r="J203"/>
  <c r="L203" s="1"/>
  <c r="D192"/>
  <c r="F164"/>
  <c r="D89"/>
  <c r="DB205"/>
  <c r="G205" s="1"/>
  <c r="DB335"/>
  <c r="G335" s="1"/>
  <c r="DB187"/>
  <c r="G187" s="1"/>
  <c r="FJ80"/>
  <c r="N80" s="1"/>
  <c r="F147"/>
  <c r="E165"/>
  <c r="F165" s="1"/>
  <c r="DB112"/>
  <c r="G112" s="1"/>
  <c r="E169"/>
  <c r="F169" s="1"/>
  <c r="DB146"/>
  <c r="G146" s="1"/>
  <c r="K72"/>
  <c r="L236"/>
  <c r="J239"/>
  <c r="K273"/>
  <c r="L273" s="1"/>
  <c r="E254"/>
  <c r="DB156"/>
  <c r="G156" s="1"/>
  <c r="FJ128"/>
  <c r="N128" s="1"/>
  <c r="D145"/>
  <c r="K101"/>
  <c r="DN155"/>
  <c r="H155" s="1"/>
  <c r="FJ64"/>
  <c r="N64" s="1"/>
  <c r="DN158"/>
  <c r="H158" s="1"/>
  <c r="DN114"/>
  <c r="H114" s="1"/>
  <c r="DB278"/>
  <c r="G278" s="1"/>
  <c r="J280"/>
  <c r="E205"/>
  <c r="F205" s="1"/>
  <c r="FJ243"/>
  <c r="N243" s="1"/>
  <c r="D139"/>
  <c r="FJ148"/>
  <c r="N148" s="1"/>
  <c r="DN75"/>
  <c r="H75" s="1"/>
  <c r="J321"/>
  <c r="DB322"/>
  <c r="G322" s="1"/>
  <c r="K259"/>
  <c r="D153"/>
  <c r="F153" s="1"/>
  <c r="J122"/>
  <c r="J71"/>
  <c r="D109"/>
  <c r="K92"/>
  <c r="DB60"/>
  <c r="G60" s="1"/>
  <c r="D78"/>
  <c r="DB39"/>
  <c r="G39" s="1"/>
  <c r="J53"/>
  <c r="EX245"/>
  <c r="M245" s="1"/>
  <c r="D304"/>
  <c r="F304" s="1"/>
  <c r="J286"/>
  <c r="D266"/>
  <c r="EX199"/>
  <c r="M199" s="1"/>
  <c r="J117"/>
  <c r="J76"/>
  <c r="L76" s="1"/>
  <c r="E56"/>
  <c r="J42"/>
  <c r="D62"/>
  <c r="K88"/>
  <c r="K107"/>
  <c r="D81"/>
  <c r="E107"/>
  <c r="J93"/>
  <c r="DB54"/>
  <c r="G54" s="1"/>
  <c r="J97"/>
  <c r="DB45"/>
  <c r="G45" s="1"/>
  <c r="DB308"/>
  <c r="G308" s="1"/>
  <c r="DB292"/>
  <c r="G292" s="1"/>
  <c r="D191"/>
  <c r="F191" s="1"/>
  <c r="EX193"/>
  <c r="M193" s="1"/>
  <c r="J172"/>
  <c r="D226"/>
  <c r="F226" s="1"/>
  <c r="J271"/>
  <c r="J207"/>
  <c r="EX198"/>
  <c r="M198" s="1"/>
  <c r="E338"/>
  <c r="F338" s="1"/>
  <c r="DN211"/>
  <c r="H211" s="1"/>
  <c r="E128"/>
  <c r="E125"/>
  <c r="D61"/>
  <c r="EX292"/>
  <c r="M292" s="1"/>
  <c r="EX189"/>
  <c r="M189" s="1"/>
  <c r="EX256"/>
  <c r="M256" s="1"/>
  <c r="F339"/>
  <c r="EX134"/>
  <c r="M134" s="1"/>
  <c r="EX261"/>
  <c r="M261" s="1"/>
  <c r="DB212"/>
  <c r="G212" s="1"/>
  <c r="DN284"/>
  <c r="H284" s="1"/>
  <c r="DB264"/>
  <c r="G264" s="1"/>
  <c r="EX317"/>
  <c r="M317" s="1"/>
  <c r="DN294"/>
  <c r="H294" s="1"/>
  <c r="DB64"/>
  <c r="G64" s="1"/>
  <c r="J103"/>
  <c r="J95"/>
  <c r="DB123"/>
  <c r="G123" s="1"/>
  <c r="J213"/>
  <c r="DB346"/>
  <c r="G346" s="1"/>
  <c r="D270"/>
  <c r="J192"/>
  <c r="J288"/>
  <c r="K204"/>
  <c r="L204" s="1"/>
  <c r="J36"/>
  <c r="K150"/>
  <c r="L150" s="1"/>
  <c r="DB114"/>
  <c r="G114" s="1"/>
  <c r="J277"/>
  <c r="EX301"/>
  <c r="M301" s="1"/>
  <c r="L202"/>
  <c r="E318"/>
  <c r="F318" s="1"/>
  <c r="J181"/>
  <c r="EX258"/>
  <c r="M258" s="1"/>
  <c r="DN153"/>
  <c r="H153" s="1"/>
  <c r="EX77"/>
  <c r="M77" s="1"/>
  <c r="EX267"/>
  <c r="M267" s="1"/>
  <c r="FJ278"/>
  <c r="N278" s="1"/>
  <c r="DN67"/>
  <c r="H67" s="1"/>
  <c r="FJ108"/>
  <c r="N108" s="1"/>
  <c r="EX164"/>
  <c r="M164" s="1"/>
  <c r="DB169"/>
  <c r="G169" s="1"/>
  <c r="DB158"/>
  <c r="G158" s="1"/>
  <c r="DB257"/>
  <c r="G257" s="1"/>
  <c r="DB183"/>
  <c r="G183" s="1"/>
  <c r="DB339"/>
  <c r="G339" s="1"/>
  <c r="DB38"/>
  <c r="G38" s="1"/>
  <c r="DB249"/>
  <c r="G249" s="1"/>
  <c r="DB342"/>
  <c r="G342" s="1"/>
  <c r="DB321"/>
  <c r="G321" s="1"/>
  <c r="DB220"/>
  <c r="G220" s="1"/>
  <c r="DN228"/>
  <c r="H228" s="1"/>
  <c r="DN271"/>
  <c r="H271" s="1"/>
  <c r="EX206"/>
  <c r="M206" s="1"/>
  <c r="D198"/>
  <c r="F198" s="1"/>
  <c r="D207"/>
  <c r="D327"/>
  <c r="D195"/>
  <c r="F195" s="1"/>
  <c r="J224"/>
  <c r="L224" s="1"/>
  <c r="J180"/>
  <c r="L180" s="1"/>
  <c r="D329"/>
  <c r="L198"/>
  <c r="D258"/>
  <c r="F258" s="1"/>
  <c r="DB258"/>
  <c r="G258" s="1"/>
  <c r="J229"/>
  <c r="EX229"/>
  <c r="M229" s="1"/>
  <c r="DN243"/>
  <c r="H243" s="1"/>
  <c r="E243"/>
  <c r="FJ288"/>
  <c r="N288" s="1"/>
  <c r="K288"/>
  <c r="DN272"/>
  <c r="H272" s="1"/>
  <c r="E272"/>
  <c r="FJ244"/>
  <c r="N244" s="1"/>
  <c r="K244"/>
  <c r="FJ219"/>
  <c r="N219" s="1"/>
  <c r="K219"/>
  <c r="FJ343"/>
  <c r="N343" s="1"/>
  <c r="K343"/>
  <c r="FJ335"/>
  <c r="N335" s="1"/>
  <c r="K335"/>
  <c r="L335" s="1"/>
  <c r="E307"/>
  <c r="DN307"/>
  <c r="H307" s="1"/>
  <c r="E335"/>
  <c r="F335" s="1"/>
  <c r="DN335"/>
  <c r="H335" s="1"/>
  <c r="DN342"/>
  <c r="H342" s="1"/>
  <c r="E342"/>
  <c r="F342" s="1"/>
  <c r="FJ205"/>
  <c r="N205" s="1"/>
  <c r="K205"/>
  <c r="DN101"/>
  <c r="H101" s="1"/>
  <c r="E101"/>
  <c r="FJ44"/>
  <c r="N44" s="1"/>
  <c r="K44"/>
  <c r="DN103"/>
  <c r="H103" s="1"/>
  <c r="E103"/>
  <c r="D152"/>
  <c r="F152" s="1"/>
  <c r="DB152"/>
  <c r="G152" s="1"/>
  <c r="DB283"/>
  <c r="G283" s="1"/>
  <c r="D283"/>
  <c r="F283" s="1"/>
  <c r="DN79"/>
  <c r="H79" s="1"/>
  <c r="E79"/>
  <c r="E296"/>
  <c r="DN296"/>
  <c r="H296" s="1"/>
  <c r="DN168"/>
  <c r="H168" s="1"/>
  <c r="E168"/>
  <c r="F168" s="1"/>
  <c r="DN149"/>
  <c r="H149" s="1"/>
  <c r="E149"/>
  <c r="F149" s="1"/>
  <c r="E199"/>
  <c r="DN199"/>
  <c r="H199" s="1"/>
  <c r="FJ40"/>
  <c r="N40" s="1"/>
  <c r="K40"/>
  <c r="J233"/>
  <c r="EX233"/>
  <c r="M233" s="1"/>
  <c r="FJ134"/>
  <c r="N134" s="1"/>
  <c r="K134"/>
  <c r="L134" s="1"/>
  <c r="DN83"/>
  <c r="H83" s="1"/>
  <c r="E83"/>
  <c r="EX160"/>
  <c r="M160" s="1"/>
  <c r="J160"/>
  <c r="EX157"/>
  <c r="M157" s="1"/>
  <c r="J157"/>
  <c r="DB302"/>
  <c r="G302" s="1"/>
  <c r="D302"/>
  <c r="F302" s="1"/>
  <c r="D247"/>
  <c r="F247" s="1"/>
  <c r="DB247"/>
  <c r="G247" s="1"/>
  <c r="FJ118"/>
  <c r="N118" s="1"/>
  <c r="K118"/>
  <c r="DB229"/>
  <c r="G229" s="1"/>
  <c r="D229"/>
  <c r="F229" s="1"/>
  <c r="D159"/>
  <c r="DB159"/>
  <c r="G159" s="1"/>
  <c r="EX227"/>
  <c r="M227" s="1"/>
  <c r="J227"/>
  <c r="EX147"/>
  <c r="M147" s="1"/>
  <c r="J147"/>
  <c r="FJ199"/>
  <c r="N199" s="1"/>
  <c r="K199"/>
  <c r="L199" s="1"/>
  <c r="E319"/>
  <c r="DN319"/>
  <c r="H319" s="1"/>
  <c r="D148"/>
  <c r="F148" s="1"/>
  <c r="DB148"/>
  <c r="G148" s="1"/>
  <c r="FJ300"/>
  <c r="N300" s="1"/>
  <c r="K300"/>
  <c r="DN160"/>
  <c r="H160" s="1"/>
  <c r="E160"/>
  <c r="DN170"/>
  <c r="H170" s="1"/>
  <c r="E170"/>
  <c r="F170" s="1"/>
  <c r="DB311"/>
  <c r="G311" s="1"/>
  <c r="EX278"/>
  <c r="M278" s="1"/>
  <c r="J278"/>
  <c r="L278" s="1"/>
  <c r="DB218"/>
  <c r="G218" s="1"/>
  <c r="D218"/>
  <c r="F218" s="1"/>
  <c r="J177"/>
  <c r="L177" s="1"/>
  <c r="EX177"/>
  <c r="M177" s="1"/>
  <c r="DB290"/>
  <c r="G290" s="1"/>
  <c r="D290"/>
  <c r="EX222"/>
  <c r="M222" s="1"/>
  <c r="J222"/>
  <c r="EX297"/>
  <c r="M297" s="1"/>
  <c r="J297"/>
  <c r="L297" s="1"/>
  <c r="J195"/>
  <c r="EX195"/>
  <c r="M195" s="1"/>
  <c r="EX287"/>
  <c r="M287" s="1"/>
  <c r="J287"/>
  <c r="DB224"/>
  <c r="G224" s="1"/>
  <c r="D224"/>
  <c r="F224" s="1"/>
  <c r="DB176"/>
  <c r="G176" s="1"/>
  <c r="D176"/>
  <c r="F176" s="1"/>
  <c r="EX274"/>
  <c r="M274" s="1"/>
  <c r="J274"/>
  <c r="EX214"/>
  <c r="M214" s="1"/>
  <c r="J214"/>
  <c r="EX194"/>
  <c r="M194" s="1"/>
  <c r="J194"/>
  <c r="L194" s="1"/>
  <c r="EX345"/>
  <c r="M345" s="1"/>
  <c r="J345"/>
  <c r="EX232"/>
  <c r="M232" s="1"/>
  <c r="J232"/>
  <c r="EX251"/>
  <c r="M251" s="1"/>
  <c r="J251"/>
  <c r="DB310"/>
  <c r="G310" s="1"/>
  <c r="D310"/>
  <c r="F310" s="1"/>
  <c r="EX298"/>
  <c r="M298" s="1"/>
  <c r="J298"/>
  <c r="K247"/>
  <c r="K196"/>
  <c r="E238"/>
  <c r="DN302"/>
  <c r="H302" s="1"/>
  <c r="E236"/>
  <c r="FJ231"/>
  <c r="N231" s="1"/>
  <c r="DN120"/>
  <c r="H120" s="1"/>
  <c r="E120"/>
  <c r="E80"/>
  <c r="DN80"/>
  <c r="H80" s="1"/>
  <c r="EX155"/>
  <c r="M155" s="1"/>
  <c r="J155"/>
  <c r="K38"/>
  <c r="L38" s="1"/>
  <c r="FJ38"/>
  <c r="N38" s="1"/>
  <c r="DN105"/>
  <c r="H105" s="1"/>
  <c r="E105"/>
  <c r="EX273"/>
  <c r="M273" s="1"/>
  <c r="F271"/>
  <c r="D231"/>
  <c r="DB345"/>
  <c r="G345" s="1"/>
  <c r="D345"/>
  <c r="DB263"/>
  <c r="G263" s="1"/>
  <c r="D263"/>
  <c r="F263" s="1"/>
  <c r="EX250"/>
  <c r="M250" s="1"/>
  <c r="J250"/>
  <c r="FJ342"/>
  <c r="N342" s="1"/>
  <c r="DN334"/>
  <c r="H334" s="1"/>
  <c r="E264"/>
  <c r="F264" s="1"/>
  <c r="DN331"/>
  <c r="H331" s="1"/>
  <c r="E200"/>
  <c r="FJ215"/>
  <c r="N215" s="1"/>
  <c r="E175"/>
  <c r="K267"/>
  <c r="L267" s="1"/>
  <c r="FJ303"/>
  <c r="N303" s="1"/>
  <c r="FJ252"/>
  <c r="N252" s="1"/>
  <c r="FJ193"/>
  <c r="N193" s="1"/>
  <c r="E330"/>
  <c r="F330" s="1"/>
  <c r="K95"/>
  <c r="L95" s="1"/>
  <c r="FJ95"/>
  <c r="N95" s="1"/>
  <c r="K115"/>
  <c r="FJ115"/>
  <c r="N115" s="1"/>
  <c r="J92"/>
  <c r="EX92"/>
  <c r="M92" s="1"/>
  <c r="EX242"/>
  <c r="M242" s="1"/>
  <c r="DB232"/>
  <c r="G232" s="1"/>
  <c r="L193"/>
  <c r="DB210"/>
  <c r="G210" s="1"/>
  <c r="EX208"/>
  <c r="M208" s="1"/>
  <c r="D211"/>
  <c r="F211" s="1"/>
  <c r="E312"/>
  <c r="DN218"/>
  <c r="H218" s="1"/>
  <c r="E188"/>
  <c r="F188" s="1"/>
  <c r="E210"/>
  <c r="F210" s="1"/>
  <c r="DN258"/>
  <c r="H258" s="1"/>
  <c r="E180"/>
  <c r="DN248"/>
  <c r="H248" s="1"/>
  <c r="FJ240"/>
  <c r="N240" s="1"/>
  <c r="FJ180"/>
  <c r="N180" s="1"/>
  <c r="FJ189"/>
  <c r="N189" s="1"/>
  <c r="E223"/>
  <c r="F255"/>
  <c r="L189"/>
  <c r="L292"/>
  <c r="L275"/>
  <c r="L245"/>
  <c r="EX220"/>
  <c r="M220" s="1"/>
  <c r="J220"/>
  <c r="FJ320"/>
  <c r="N320" s="1"/>
  <c r="K320"/>
  <c r="FJ279"/>
  <c r="N279" s="1"/>
  <c r="K279"/>
  <c r="FJ220"/>
  <c r="N220" s="1"/>
  <c r="K220"/>
  <c r="DB296"/>
  <c r="G296" s="1"/>
  <c r="D296"/>
  <c r="DN87"/>
  <c r="H87" s="1"/>
  <c r="E87"/>
  <c r="DN301"/>
  <c r="H301" s="1"/>
  <c r="E301"/>
  <c r="D160"/>
  <c r="DB160"/>
  <c r="G160" s="1"/>
  <c r="EX283"/>
  <c r="M283" s="1"/>
  <c r="J283"/>
  <c r="EX307"/>
  <c r="M307" s="1"/>
  <c r="J307"/>
  <c r="DB238"/>
  <c r="G238" s="1"/>
  <c r="D238"/>
  <c r="EX243"/>
  <c r="M243" s="1"/>
  <c r="J243"/>
  <c r="L243" s="1"/>
  <c r="FJ241"/>
  <c r="N241" s="1"/>
  <c r="K241"/>
  <c r="D166"/>
  <c r="DN154"/>
  <c r="H154" s="1"/>
  <c r="EX171"/>
  <c r="M171" s="1"/>
  <c r="J168"/>
  <c r="K94"/>
  <c r="J162"/>
  <c r="FJ48"/>
  <c r="N48" s="1"/>
  <c r="DB68"/>
  <c r="G68" s="1"/>
  <c r="D68"/>
  <c r="E106"/>
  <c r="DN106"/>
  <c r="H106" s="1"/>
  <c r="E159"/>
  <c r="DN159"/>
  <c r="H159" s="1"/>
  <c r="DB65"/>
  <c r="G65" s="1"/>
  <c r="D65"/>
  <c r="DN74"/>
  <c r="H74" s="1"/>
  <c r="E74"/>
  <c r="J66"/>
  <c r="EX66"/>
  <c r="M66" s="1"/>
  <c r="J50"/>
  <c r="EX50"/>
  <c r="M50" s="1"/>
  <c r="K71"/>
  <c r="FJ71"/>
  <c r="N71" s="1"/>
  <c r="EX126"/>
  <c r="M126" s="1"/>
  <c r="J126"/>
  <c r="L126" s="1"/>
  <c r="J74"/>
  <c r="EX74"/>
  <c r="M74" s="1"/>
  <c r="J65"/>
  <c r="EX65"/>
  <c r="M65" s="1"/>
  <c r="K144"/>
  <c r="L144" s="1"/>
  <c r="FJ144"/>
  <c r="N144" s="1"/>
  <c r="EX46"/>
  <c r="M46" s="1"/>
  <c r="J46"/>
  <c r="D100"/>
  <c r="F100" s="1"/>
  <c r="DB100"/>
  <c r="G100" s="1"/>
  <c r="EX257"/>
  <c r="M257" s="1"/>
  <c r="EX275"/>
  <c r="M275" s="1"/>
  <c r="D301"/>
  <c r="J276"/>
  <c r="L276" s="1"/>
  <c r="EX315"/>
  <c r="M315" s="1"/>
  <c r="DB204"/>
  <c r="G204" s="1"/>
  <c r="D204"/>
  <c r="EX248"/>
  <c r="M248" s="1"/>
  <c r="J248"/>
  <c r="EX322"/>
  <c r="M322" s="1"/>
  <c r="J322"/>
  <c r="DN325"/>
  <c r="H325" s="1"/>
  <c r="DN234"/>
  <c r="H234" s="1"/>
  <c r="E270"/>
  <c r="K268"/>
  <c r="E187"/>
  <c r="F187" s="1"/>
  <c r="DB343"/>
  <c r="G343" s="1"/>
  <c r="D343"/>
  <c r="DB219"/>
  <c r="G219" s="1"/>
  <c r="D219"/>
  <c r="F219" s="1"/>
  <c r="EX279"/>
  <c r="M279" s="1"/>
  <c r="J279"/>
  <c r="EX308"/>
  <c r="M308" s="1"/>
  <c r="J308"/>
  <c r="FJ330"/>
  <c r="N330" s="1"/>
  <c r="K330"/>
  <c r="FJ232"/>
  <c r="N232" s="1"/>
  <c r="K232"/>
  <c r="FJ331"/>
  <c r="N331" s="1"/>
  <c r="K331"/>
  <c r="DN268"/>
  <c r="H268" s="1"/>
  <c r="E268"/>
  <c r="EX219"/>
  <c r="M219" s="1"/>
  <c r="J219"/>
  <c r="DN216"/>
  <c r="H216" s="1"/>
  <c r="E216"/>
  <c r="FJ287"/>
  <c r="N287" s="1"/>
  <c r="K287"/>
  <c r="FJ83"/>
  <c r="N83" s="1"/>
  <c r="K83"/>
  <c r="FJ52"/>
  <c r="N52" s="1"/>
  <c r="K52"/>
  <c r="DN181"/>
  <c r="H181" s="1"/>
  <c r="E181"/>
  <c r="DB314"/>
  <c r="G314" s="1"/>
  <c r="D314"/>
  <c r="F314" s="1"/>
  <c r="DB293"/>
  <c r="G293" s="1"/>
  <c r="D293"/>
  <c r="FJ136"/>
  <c r="N136" s="1"/>
  <c r="K136"/>
  <c r="D161"/>
  <c r="F161" s="1"/>
  <c r="DB161"/>
  <c r="G161" s="1"/>
  <c r="DB206"/>
  <c r="G206" s="1"/>
  <c r="D206"/>
  <c r="F206" s="1"/>
  <c r="EX211"/>
  <c r="M211" s="1"/>
  <c r="J211"/>
  <c r="L211" s="1"/>
  <c r="DN166"/>
  <c r="H166" s="1"/>
  <c r="E166"/>
  <c r="K142"/>
  <c r="E109"/>
  <c r="D243"/>
  <c r="EX188"/>
  <c r="M188" s="1"/>
  <c r="J188"/>
  <c r="L188" s="1"/>
  <c r="DB268"/>
  <c r="G268" s="1"/>
  <c r="D268"/>
  <c r="EX282"/>
  <c r="M282" s="1"/>
  <c r="J282"/>
  <c r="DB272"/>
  <c r="G272" s="1"/>
  <c r="D272"/>
  <c r="EX240"/>
  <c r="M240" s="1"/>
  <c r="J240"/>
  <c r="L240" s="1"/>
  <c r="EX255"/>
  <c r="M255" s="1"/>
  <c r="J255"/>
  <c r="DB295"/>
  <c r="G295" s="1"/>
  <c r="D295"/>
  <c r="F295" s="1"/>
  <c r="DB287"/>
  <c r="G287" s="1"/>
  <c r="D287"/>
  <c r="F287" s="1"/>
  <c r="DB214"/>
  <c r="G214" s="1"/>
  <c r="D214"/>
  <c r="EX303"/>
  <c r="M303" s="1"/>
  <c r="J303"/>
  <c r="L303" s="1"/>
  <c r="E303"/>
  <c r="DN184"/>
  <c r="H184" s="1"/>
  <c r="K271"/>
  <c r="FJ212"/>
  <c r="N212" s="1"/>
  <c r="DN280"/>
  <c r="H280" s="1"/>
  <c r="DN185"/>
  <c r="H185" s="1"/>
  <c r="DB317"/>
  <c r="G317" s="1"/>
  <c r="D317"/>
  <c r="DB274"/>
  <c r="G274" s="1"/>
  <c r="D274"/>
  <c r="EX338"/>
  <c r="M338" s="1"/>
  <c r="J338"/>
  <c r="DN235"/>
  <c r="H235" s="1"/>
  <c r="E235"/>
  <c r="FJ327"/>
  <c r="N327" s="1"/>
  <c r="K327"/>
  <c r="L327" s="1"/>
  <c r="DN242"/>
  <c r="H242" s="1"/>
  <c r="E242"/>
  <c r="K272"/>
  <c r="L272" s="1"/>
  <c r="FJ272"/>
  <c r="N272" s="1"/>
  <c r="DN274"/>
  <c r="H274" s="1"/>
  <c r="E274"/>
  <c r="E327"/>
  <c r="DN327"/>
  <c r="H327" s="1"/>
  <c r="DN111"/>
  <c r="H111" s="1"/>
  <c r="E111"/>
  <c r="DB196"/>
  <c r="G196" s="1"/>
  <c r="D196"/>
  <c r="DN317"/>
  <c r="H317" s="1"/>
  <c r="E317"/>
  <c r="EX217"/>
  <c r="M217" s="1"/>
  <c r="J217"/>
  <c r="L217" s="1"/>
  <c r="DN91"/>
  <c r="H91" s="1"/>
  <c r="E91"/>
  <c r="EX165"/>
  <c r="M165" s="1"/>
  <c r="J165"/>
  <c r="DN278"/>
  <c r="H278" s="1"/>
  <c r="E278"/>
  <c r="F278" s="1"/>
  <c r="D167"/>
  <c r="DB167"/>
  <c r="G167" s="1"/>
  <c r="FJ269"/>
  <c r="N269" s="1"/>
  <c r="K269"/>
  <c r="K146"/>
  <c r="E117"/>
  <c r="D171"/>
  <c r="F171" s="1"/>
  <c r="DB115"/>
  <c r="G115" s="1"/>
  <c r="EX156"/>
  <c r="M156" s="1"/>
  <c r="K257"/>
  <c r="L257" s="1"/>
  <c r="FJ332"/>
  <c r="N332" s="1"/>
  <c r="E192"/>
  <c r="K207"/>
  <c r="E262"/>
  <c r="F262" s="1"/>
  <c r="K248"/>
  <c r="FJ184"/>
  <c r="N184" s="1"/>
  <c r="DN88"/>
  <c r="H88" s="1"/>
  <c r="DB72"/>
  <c r="G72" s="1"/>
  <c r="D113"/>
  <c r="F113" s="1"/>
  <c r="L291"/>
  <c r="F234"/>
  <c r="DN315"/>
  <c r="H315" s="1"/>
  <c r="L332"/>
  <c r="F311"/>
  <c r="L319"/>
  <c r="F294"/>
  <c r="F155"/>
  <c r="D69"/>
  <c r="F256"/>
  <c r="DN163"/>
  <c r="H163" s="1"/>
  <c r="DN250"/>
  <c r="H250" s="1"/>
  <c r="E250"/>
  <c r="FJ239"/>
  <c r="N239" s="1"/>
  <c r="K239"/>
  <c r="DN286"/>
  <c r="H286" s="1"/>
  <c r="E286"/>
  <c r="FJ255"/>
  <c r="N255" s="1"/>
  <c r="K255"/>
  <c r="FJ315"/>
  <c r="N315" s="1"/>
  <c r="K315"/>
  <c r="L315" s="1"/>
  <c r="DN244"/>
  <c r="H244" s="1"/>
  <c r="E244"/>
  <c r="DN252"/>
  <c r="H252" s="1"/>
  <c r="E252"/>
  <c r="F252" s="1"/>
  <c r="DN214"/>
  <c r="H214" s="1"/>
  <c r="E214"/>
  <c r="FJ233"/>
  <c r="N233" s="1"/>
  <c r="K233"/>
  <c r="DN207"/>
  <c r="H207" s="1"/>
  <c r="E207"/>
  <c r="DN213"/>
  <c r="H213" s="1"/>
  <c r="E213"/>
  <c r="DN329"/>
  <c r="H329" s="1"/>
  <c r="E329"/>
  <c r="FJ265"/>
  <c r="N265" s="1"/>
  <c r="K265"/>
  <c r="J244"/>
  <c r="EX244"/>
  <c r="M244" s="1"/>
  <c r="EX347"/>
  <c r="M347" s="1"/>
  <c r="J347"/>
  <c r="DB306"/>
  <c r="G306" s="1"/>
  <c r="D306"/>
  <c r="F306" s="1"/>
  <c r="E141"/>
  <c r="K54"/>
  <c r="E51"/>
  <c r="F51" s="1"/>
  <c r="L48"/>
  <c r="DN148"/>
  <c r="H148" s="1"/>
  <c r="D88"/>
  <c r="F88" s="1"/>
  <c r="E104"/>
  <c r="K60"/>
  <c r="J170"/>
  <c r="J39"/>
  <c r="K84"/>
  <c r="DB46"/>
  <c r="G46" s="1"/>
  <c r="EX89"/>
  <c r="M89" s="1"/>
  <c r="D37"/>
  <c r="J196"/>
  <c r="EX272"/>
  <c r="M272" s="1"/>
  <c r="EX246"/>
  <c r="M246" s="1"/>
  <c r="EX343"/>
  <c r="M343" s="1"/>
  <c r="J343"/>
  <c r="DB337"/>
  <c r="G337" s="1"/>
  <c r="D337"/>
  <c r="DB299"/>
  <c r="G299" s="1"/>
  <c r="D299"/>
  <c r="F299" s="1"/>
  <c r="DB236"/>
  <c r="G236" s="1"/>
  <c r="D236"/>
  <c r="EX323"/>
  <c r="M323" s="1"/>
  <c r="J323"/>
  <c r="DN316"/>
  <c r="H316" s="1"/>
  <c r="DB250"/>
  <c r="G250" s="1"/>
  <c r="D250"/>
  <c r="F250" s="1"/>
  <c r="EX176"/>
  <c r="M176" s="1"/>
  <c r="J176"/>
  <c r="L176" s="1"/>
  <c r="E346"/>
  <c r="F346" s="1"/>
  <c r="E298"/>
  <c r="FJ284"/>
  <c r="N284" s="1"/>
  <c r="K263"/>
  <c r="K228"/>
  <c r="K260"/>
  <c r="FJ260"/>
  <c r="N260" s="1"/>
  <c r="K307"/>
  <c r="FJ307"/>
  <c r="N307" s="1"/>
  <c r="FJ323"/>
  <c r="N323" s="1"/>
  <c r="K323"/>
  <c r="E172"/>
  <c r="DN172"/>
  <c r="H172" s="1"/>
  <c r="E290"/>
  <c r="DN290"/>
  <c r="H290" s="1"/>
  <c r="E343"/>
  <c r="DN343"/>
  <c r="H343" s="1"/>
  <c r="DB200"/>
  <c r="G200" s="1"/>
  <c r="D200"/>
  <c r="DN269"/>
  <c r="H269" s="1"/>
  <c r="E269"/>
  <c r="DB298"/>
  <c r="G298" s="1"/>
  <c r="D298"/>
  <c r="DN239"/>
  <c r="H239" s="1"/>
  <c r="E239"/>
  <c r="DN333"/>
  <c r="H333" s="1"/>
  <c r="E333"/>
  <c r="EX264"/>
  <c r="M264" s="1"/>
  <c r="J264"/>
  <c r="L264" s="1"/>
  <c r="J205"/>
  <c r="EX205"/>
  <c r="M205" s="1"/>
  <c r="EX259"/>
  <c r="M259" s="1"/>
  <c r="J259"/>
  <c r="FJ179"/>
  <c r="N179" s="1"/>
  <c r="K179"/>
  <c r="FJ346"/>
  <c r="N346" s="1"/>
  <c r="K346"/>
  <c r="L346" s="1"/>
  <c r="DN300"/>
  <c r="H300" s="1"/>
  <c r="E300"/>
  <c r="F163"/>
  <c r="DB170"/>
  <c r="G170" s="1"/>
  <c r="J159"/>
  <c r="DB131"/>
  <c r="G131" s="1"/>
  <c r="DB93"/>
  <c r="G93" s="1"/>
  <c r="E150"/>
  <c r="F150" s="1"/>
  <c r="DB86"/>
  <c r="G86" s="1"/>
  <c r="DB70"/>
  <c r="G70" s="1"/>
  <c r="K100"/>
  <c r="L100" s="1"/>
  <c r="K86"/>
  <c r="D53"/>
  <c r="E95"/>
  <c r="F95" s="1"/>
  <c r="K56"/>
  <c r="K340"/>
  <c r="DB305"/>
  <c r="G305" s="1"/>
  <c r="D305"/>
  <c r="EX254"/>
  <c r="M254" s="1"/>
  <c r="J254"/>
  <c r="L254" s="1"/>
  <c r="EX218"/>
  <c r="M218" s="1"/>
  <c r="J218"/>
  <c r="DB175"/>
  <c r="G175" s="1"/>
  <c r="D175"/>
  <c r="DB172"/>
  <c r="G172" s="1"/>
  <c r="D172"/>
  <c r="DB235"/>
  <c r="G235" s="1"/>
  <c r="D235"/>
  <c r="EX329"/>
  <c r="M329" s="1"/>
  <c r="J329"/>
  <c r="EX260"/>
  <c r="M260" s="1"/>
  <c r="J260"/>
  <c r="EX263"/>
  <c r="M263" s="1"/>
  <c r="J263"/>
  <c r="EX334"/>
  <c r="M334" s="1"/>
  <c r="J334"/>
  <c r="DB334"/>
  <c r="G334" s="1"/>
  <c r="D334"/>
  <c r="F334" s="1"/>
  <c r="EX314"/>
  <c r="M314" s="1"/>
  <c r="J314"/>
  <c r="E204"/>
  <c r="K185"/>
  <c r="K172"/>
  <c r="FJ264"/>
  <c r="N264" s="1"/>
  <c r="FJ200"/>
  <c r="N200" s="1"/>
  <c r="E323"/>
  <c r="DN323"/>
  <c r="H323" s="1"/>
  <c r="FJ192"/>
  <c r="N192" s="1"/>
  <c r="K192"/>
  <c r="E183"/>
  <c r="F183" s="1"/>
  <c r="DN183"/>
  <c r="H183" s="1"/>
  <c r="FJ181"/>
  <c r="N181" s="1"/>
  <c r="K181"/>
  <c r="FJ208"/>
  <c r="N208" s="1"/>
  <c r="K208"/>
  <c r="L208" s="1"/>
  <c r="E179"/>
  <c r="DN179"/>
  <c r="H179" s="1"/>
  <c r="FJ283"/>
  <c r="N283" s="1"/>
  <c r="K283"/>
  <c r="FJ311"/>
  <c r="N311" s="1"/>
  <c r="K311"/>
  <c r="FJ195"/>
  <c r="N195" s="1"/>
  <c r="K195"/>
  <c r="DN189"/>
  <c r="H189" s="1"/>
  <c r="E189"/>
  <c r="J130"/>
  <c r="DB95"/>
  <c r="G95" s="1"/>
  <c r="E112"/>
  <c r="F112" s="1"/>
  <c r="K104"/>
  <c r="EX49"/>
  <c r="M49" s="1"/>
  <c r="J41"/>
  <c r="FJ76"/>
  <c r="N76" s="1"/>
  <c r="F203"/>
  <c r="L185"/>
  <c r="DB256"/>
  <c r="G256" s="1"/>
  <c r="DB286"/>
  <c r="G286" s="1"/>
  <c r="D286"/>
  <c r="EX210"/>
  <c r="M210" s="1"/>
  <c r="J210"/>
  <c r="EX179"/>
  <c r="M179" s="1"/>
  <c r="J179"/>
  <c r="DB307"/>
  <c r="G307" s="1"/>
  <c r="D307"/>
  <c r="EX268"/>
  <c r="M268" s="1"/>
  <c r="J268"/>
  <c r="J200"/>
  <c r="L200" s="1"/>
  <c r="EX200"/>
  <c r="M200" s="1"/>
  <c r="DB242"/>
  <c r="G242" s="1"/>
  <c r="D242"/>
  <c r="DB179"/>
  <c r="G179" s="1"/>
  <c r="D179"/>
  <c r="EX252"/>
  <c r="M252" s="1"/>
  <c r="J252"/>
  <c r="L252" s="1"/>
  <c r="EX228"/>
  <c r="M228" s="1"/>
  <c r="J228"/>
  <c r="K227"/>
  <c r="DN251"/>
  <c r="H251" s="1"/>
  <c r="K235"/>
  <c r="L235" s="1"/>
  <c r="E266"/>
  <c r="F254"/>
  <c r="L215"/>
  <c r="F227"/>
  <c r="L299"/>
  <c r="F259"/>
  <c r="L231"/>
  <c r="F215"/>
  <c r="L184"/>
  <c r="L284"/>
  <c r="L295"/>
  <c r="F158"/>
  <c r="F114"/>
  <c r="DN220"/>
  <c r="H220" s="1"/>
  <c r="DN40"/>
  <c r="H40" s="1"/>
  <c r="D58"/>
  <c r="J73"/>
  <c r="DN136"/>
  <c r="H136" s="1"/>
  <c r="D36"/>
  <c r="D56"/>
  <c r="FJ154"/>
  <c r="N154" s="1"/>
  <c r="D82"/>
  <c r="D66"/>
  <c r="D85"/>
  <c r="FJ109"/>
  <c r="N109" s="1"/>
  <c r="EX61"/>
  <c r="M61" s="1"/>
  <c r="EX47"/>
  <c r="M47" s="1"/>
  <c r="J341"/>
  <c r="L341" s="1"/>
  <c r="E231"/>
  <c r="DN321"/>
  <c r="H321" s="1"/>
  <c r="F321"/>
  <c r="E292"/>
  <c r="F292" s="1"/>
  <c r="FJ256"/>
  <c r="N256" s="1"/>
  <c r="FJ176"/>
  <c r="N176" s="1"/>
  <c r="D223"/>
  <c r="DB76"/>
  <c r="G76" s="1"/>
  <c r="D52"/>
  <c r="EX58"/>
  <c r="M58" s="1"/>
  <c r="EX38"/>
  <c r="M38" s="1"/>
  <c r="FJ82"/>
  <c r="N82" s="1"/>
  <c r="EX144"/>
  <c r="M144" s="1"/>
  <c r="D98"/>
  <c r="DB50"/>
  <c r="G50" s="1"/>
  <c r="DN100"/>
  <c r="H100" s="1"/>
  <c r="DN77"/>
  <c r="H77" s="1"/>
  <c r="J69"/>
  <c r="EX59"/>
  <c r="M59" s="1"/>
  <c r="FJ99"/>
  <c r="N99" s="1"/>
  <c r="FJ78"/>
  <c r="N78" s="1"/>
  <c r="K280"/>
  <c r="D92"/>
  <c r="J51"/>
  <c r="FJ90"/>
  <c r="N90" s="1"/>
  <c r="E260"/>
  <c r="DN247"/>
  <c r="H247" s="1"/>
  <c r="E212"/>
  <c r="F212" s="1"/>
  <c r="D251"/>
  <c r="F251" s="1"/>
  <c r="E232"/>
  <c r="F232" s="1"/>
  <c r="J309"/>
  <c r="E291"/>
  <c r="DN322"/>
  <c r="H322" s="1"/>
  <c r="F220"/>
  <c r="F322"/>
  <c r="D333"/>
  <c r="J311"/>
  <c r="L148"/>
  <c r="D279"/>
  <c r="F279" s="1"/>
  <c r="D184"/>
  <c r="F184" s="1"/>
  <c r="D84"/>
  <c r="D74"/>
  <c r="DN171"/>
  <c r="H171" s="1"/>
  <c r="D48"/>
  <c r="DN110"/>
  <c r="H110" s="1"/>
  <c r="FJ98"/>
  <c r="N98" s="1"/>
  <c r="EX57"/>
  <c r="M57" s="1"/>
  <c r="D57"/>
  <c r="J96"/>
  <c r="L103"/>
  <c r="L173"/>
  <c r="D44"/>
  <c r="D90"/>
  <c r="D73"/>
  <c r="DN152"/>
  <c r="H152" s="1"/>
  <c r="EX55"/>
  <c r="M55" s="1"/>
  <c r="EX85"/>
  <c r="M85" s="1"/>
  <c r="EX37"/>
  <c r="M37" s="1"/>
  <c r="D240"/>
  <c r="F240" s="1"/>
  <c r="DB42"/>
  <c r="G42" s="1"/>
  <c r="DB41"/>
  <c r="G41" s="1"/>
  <c r="EX173"/>
  <c r="M173" s="1"/>
  <c r="D228"/>
  <c r="F228" s="1"/>
  <c r="DN299"/>
  <c r="H299" s="1"/>
  <c r="DB49"/>
  <c r="G49" s="1"/>
  <c r="J339"/>
  <c r="L339" s="1"/>
  <c r="D216"/>
  <c r="D208"/>
  <c r="F208" s="1"/>
  <c r="E102"/>
  <c r="D276"/>
  <c r="F276" s="1"/>
  <c r="D71"/>
  <c r="EX284"/>
  <c r="M284" s="1"/>
  <c r="D341"/>
  <c r="D239"/>
  <c r="D199"/>
  <c r="L256"/>
  <c r="D323"/>
  <c r="EX295"/>
  <c r="M295" s="1"/>
  <c r="DB294"/>
  <c r="G294" s="1"/>
  <c r="E336"/>
  <c r="DN336"/>
  <c r="H336" s="1"/>
  <c r="FJ281"/>
  <c r="N281" s="1"/>
  <c r="K281"/>
  <c r="FJ182"/>
  <c r="N182" s="1"/>
  <c r="K182"/>
  <c r="FJ333"/>
  <c r="N333" s="1"/>
  <c r="K333"/>
  <c r="L333" s="1"/>
  <c r="FJ314"/>
  <c r="N314" s="1"/>
  <c r="K314"/>
  <c r="FJ274"/>
  <c r="N274" s="1"/>
  <c r="K274"/>
  <c r="DN190"/>
  <c r="H190" s="1"/>
  <c r="E190"/>
  <c r="FJ270"/>
  <c r="N270" s="1"/>
  <c r="K270"/>
  <c r="L270" s="1"/>
  <c r="FJ304"/>
  <c r="N304" s="1"/>
  <c r="K304"/>
  <c r="FJ261"/>
  <c r="N261" s="1"/>
  <c r="K261"/>
  <c r="L261" s="1"/>
  <c r="FJ302"/>
  <c r="N302" s="1"/>
  <c r="K302"/>
  <c r="L302" s="1"/>
  <c r="DN313"/>
  <c r="H313" s="1"/>
  <c r="E313"/>
  <c r="F313" s="1"/>
  <c r="FJ293"/>
  <c r="N293" s="1"/>
  <c r="K293"/>
  <c r="L293" s="1"/>
  <c r="DN332"/>
  <c r="H332" s="1"/>
  <c r="E332"/>
  <c r="DN241"/>
  <c r="H241" s="1"/>
  <c r="E241"/>
  <c r="DN194"/>
  <c r="H194" s="1"/>
  <c r="E194"/>
  <c r="FJ317"/>
  <c r="N317" s="1"/>
  <c r="K317"/>
  <c r="L317" s="1"/>
  <c r="FJ186"/>
  <c r="N186" s="1"/>
  <c r="K186"/>
  <c r="DN193"/>
  <c r="H193" s="1"/>
  <c r="E193"/>
  <c r="FJ306"/>
  <c r="N306" s="1"/>
  <c r="K306"/>
  <c r="L306" s="1"/>
  <c r="FJ336"/>
  <c r="N336" s="1"/>
  <c r="K336"/>
  <c r="FJ338"/>
  <c r="N338" s="1"/>
  <c r="K338"/>
  <c r="FJ214"/>
  <c r="N214" s="1"/>
  <c r="K214"/>
  <c r="FJ183"/>
  <c r="N183" s="1"/>
  <c r="K183"/>
  <c r="L183" s="1"/>
  <c r="FJ309"/>
  <c r="N309" s="1"/>
  <c r="K309"/>
  <c r="DN197"/>
  <c r="H197" s="1"/>
  <c r="E197"/>
  <c r="FJ213"/>
  <c r="N213" s="1"/>
  <c r="K213"/>
  <c r="E344"/>
  <c r="DN344"/>
  <c r="H344" s="1"/>
  <c r="FJ289"/>
  <c r="N289" s="1"/>
  <c r="K289"/>
  <c r="FJ190"/>
  <c r="N190" s="1"/>
  <c r="K190"/>
  <c r="DN345"/>
  <c r="H345" s="1"/>
  <c r="E345"/>
  <c r="FJ294"/>
  <c r="N294" s="1"/>
  <c r="K294"/>
  <c r="L294" s="1"/>
  <c r="FJ286"/>
  <c r="N286" s="1"/>
  <c r="K286"/>
  <c r="FJ187"/>
  <c r="N187" s="1"/>
  <c r="K187"/>
  <c r="FJ191"/>
  <c r="N191" s="1"/>
  <c r="K191"/>
  <c r="DN337"/>
  <c r="H337" s="1"/>
  <c r="E337"/>
  <c r="FJ266"/>
  <c r="N266" s="1"/>
  <c r="K266"/>
  <c r="L266" s="1"/>
  <c r="DN273"/>
  <c r="H273" s="1"/>
  <c r="E273"/>
  <c r="FJ258"/>
  <c r="N258" s="1"/>
  <c r="K258"/>
  <c r="L258" s="1"/>
  <c r="FJ290"/>
  <c r="N290" s="1"/>
  <c r="K290"/>
  <c r="L290" s="1"/>
  <c r="DN324"/>
  <c r="H324" s="1"/>
  <c r="E324"/>
  <c r="DN245"/>
  <c r="H245" s="1"/>
  <c r="E245"/>
  <c r="DN196"/>
  <c r="H196" s="1"/>
  <c r="E196"/>
  <c r="FJ237"/>
  <c r="N237" s="1"/>
  <c r="K237"/>
  <c r="DN340"/>
  <c r="H340" s="1"/>
  <c r="E340"/>
  <c r="FJ174"/>
  <c r="N174" s="1"/>
  <c r="K174"/>
  <c r="DN293"/>
  <c r="H293" s="1"/>
  <c r="E293"/>
  <c r="FJ222"/>
  <c r="N222" s="1"/>
  <c r="K222"/>
  <c r="FJ334"/>
  <c r="N334" s="1"/>
  <c r="K334"/>
  <c r="DN217"/>
  <c r="H217" s="1"/>
  <c r="E217"/>
  <c r="DN257"/>
  <c r="H257" s="1"/>
  <c r="E257"/>
  <c r="F257" s="1"/>
  <c r="FJ312"/>
  <c r="N312" s="1"/>
  <c r="K312"/>
  <c r="FJ206"/>
  <c r="N206" s="1"/>
  <c r="K206"/>
  <c r="L206" s="1"/>
  <c r="DN221"/>
  <c r="H221" s="1"/>
  <c r="E221"/>
  <c r="FJ337"/>
  <c r="N337" s="1"/>
  <c r="K337"/>
  <c r="L337" s="1"/>
  <c r="FJ347"/>
  <c r="N347" s="1"/>
  <c r="K347"/>
  <c r="FJ238"/>
  <c r="N238" s="1"/>
  <c r="K238"/>
  <c r="L238" s="1"/>
  <c r="DN265"/>
  <c r="H265" s="1"/>
  <c r="E265"/>
  <c r="FJ301"/>
  <c r="N301" s="1"/>
  <c r="K301"/>
  <c r="L301" s="1"/>
  <c r="DN201"/>
  <c r="H201" s="1"/>
  <c r="E201"/>
  <c r="DN309"/>
  <c r="H309" s="1"/>
  <c r="E309"/>
  <c r="F309" s="1"/>
  <c r="DN285"/>
  <c r="H285" s="1"/>
  <c r="E285"/>
  <c r="FJ197"/>
  <c r="N197" s="1"/>
  <c r="K197"/>
  <c r="FJ318"/>
  <c r="N318" s="1"/>
  <c r="K318"/>
  <c r="L318" s="1"/>
  <c r="FJ344"/>
  <c r="N344" s="1"/>
  <c r="K344"/>
  <c r="FJ308"/>
  <c r="N308" s="1"/>
  <c r="K308"/>
  <c r="DN253"/>
  <c r="H253" s="1"/>
  <c r="E253"/>
  <c r="FJ282"/>
  <c r="N282" s="1"/>
  <c r="K282"/>
  <c r="FJ249"/>
  <c r="N249" s="1"/>
  <c r="K249"/>
  <c r="FJ221"/>
  <c r="N221" s="1"/>
  <c r="K221"/>
  <c r="DN289"/>
  <c r="H289" s="1"/>
  <c r="E289"/>
  <c r="DN209"/>
  <c r="H209" s="1"/>
  <c r="E209"/>
  <c r="FJ218"/>
  <c r="N218" s="1"/>
  <c r="K218"/>
  <c r="L218" s="1"/>
  <c r="FJ345"/>
  <c r="N345" s="1"/>
  <c r="K345"/>
  <c r="DN233"/>
  <c r="H233" s="1"/>
  <c r="E233"/>
  <c r="DN182"/>
  <c r="H182" s="1"/>
  <c r="E182"/>
  <c r="FJ296"/>
  <c r="N296" s="1"/>
  <c r="K296"/>
  <c r="FJ234"/>
  <c r="N234" s="1"/>
  <c r="K234"/>
  <c r="DN237"/>
  <c r="H237" s="1"/>
  <c r="E237"/>
  <c r="FJ321"/>
  <c r="N321" s="1"/>
  <c r="K321"/>
  <c r="DN328"/>
  <c r="H328" s="1"/>
  <c r="E328"/>
  <c r="DN281"/>
  <c r="H281" s="1"/>
  <c r="E281"/>
  <c r="DN178"/>
  <c r="H178" s="1"/>
  <c r="E178"/>
  <c r="FJ329"/>
  <c r="N329" s="1"/>
  <c r="K329"/>
  <c r="FJ262"/>
  <c r="N262" s="1"/>
  <c r="K262"/>
  <c r="FJ230"/>
  <c r="N230" s="1"/>
  <c r="K230"/>
  <c r="L230" s="1"/>
  <c r="FJ210"/>
  <c r="N210" s="1"/>
  <c r="K210"/>
  <c r="FJ175"/>
  <c r="N175" s="1"/>
  <c r="K175"/>
  <c r="FJ298"/>
  <c r="N298" s="1"/>
  <c r="K298"/>
  <c r="FJ285"/>
  <c r="N285" s="1"/>
  <c r="K285"/>
  <c r="DN174"/>
  <c r="H174" s="1"/>
  <c r="E174"/>
  <c r="DN308"/>
  <c r="H308" s="1"/>
  <c r="E308"/>
  <c r="F308" s="1"/>
  <c r="FJ328"/>
  <c r="N328" s="1"/>
  <c r="K328"/>
  <c r="FJ324"/>
  <c r="N324" s="1"/>
  <c r="K324"/>
  <c r="FJ277"/>
  <c r="N277" s="1"/>
  <c r="K277"/>
  <c r="L277" s="1"/>
  <c r="FJ322"/>
  <c r="N322" s="1"/>
  <c r="K322"/>
  <c r="DN305"/>
  <c r="H305" s="1"/>
  <c r="E305"/>
  <c r="F305" s="1"/>
  <c r="DN173"/>
  <c r="H173" s="1"/>
  <c r="E173"/>
  <c r="DN341"/>
  <c r="H341" s="1"/>
  <c r="E341"/>
  <c r="DN297"/>
  <c r="H297" s="1"/>
  <c r="E297"/>
  <c r="DN225"/>
  <c r="H225" s="1"/>
  <c r="E225"/>
  <c r="DN186"/>
  <c r="H186" s="1"/>
  <c r="E186"/>
  <c r="FJ242"/>
  <c r="N242" s="1"/>
  <c r="K242"/>
  <c r="L242" s="1"/>
  <c r="DN261"/>
  <c r="H261" s="1"/>
  <c r="E261"/>
  <c r="FJ178"/>
  <c r="N178" s="1"/>
  <c r="K178"/>
  <c r="DN177"/>
  <c r="H177" s="1"/>
  <c r="E177"/>
  <c r="FJ201"/>
  <c r="N201" s="1"/>
  <c r="K201"/>
  <c r="FJ246"/>
  <c r="N246" s="1"/>
  <c r="K246"/>
  <c r="L246" s="1"/>
  <c r="FJ226"/>
  <c r="N226" s="1"/>
  <c r="K226"/>
  <c r="DN277"/>
  <c r="H277" s="1"/>
  <c r="E277"/>
  <c r="FJ305"/>
  <c r="N305" s="1"/>
  <c r="K305"/>
  <c r="L305" s="1"/>
  <c r="FJ250"/>
  <c r="N250" s="1"/>
  <c r="K250"/>
  <c r="FJ229"/>
  <c r="N229" s="1"/>
  <c r="K229"/>
  <c r="DB181"/>
  <c r="G181" s="1"/>
  <c r="D181"/>
  <c r="EX330"/>
  <c r="M330" s="1"/>
  <c r="J330"/>
  <c r="EX237"/>
  <c r="M237" s="1"/>
  <c r="J237"/>
  <c r="L237" s="1"/>
  <c r="DB289"/>
  <c r="G289" s="1"/>
  <c r="D289"/>
  <c r="EX174"/>
  <c r="M174" s="1"/>
  <c r="J174"/>
  <c r="L174" s="1"/>
  <c r="DB201"/>
  <c r="G201" s="1"/>
  <c r="D201"/>
  <c r="DB261"/>
  <c r="G261" s="1"/>
  <c r="D261"/>
  <c r="EX178"/>
  <c r="M178" s="1"/>
  <c r="J178"/>
  <c r="DB312"/>
  <c r="G312" s="1"/>
  <c r="D312"/>
  <c r="EX201"/>
  <c r="M201" s="1"/>
  <c r="J201"/>
  <c r="EX336"/>
  <c r="M336" s="1"/>
  <c r="J336"/>
  <c r="EX300"/>
  <c r="M300" s="1"/>
  <c r="J300"/>
  <c r="EX241"/>
  <c r="M241" s="1"/>
  <c r="J241"/>
  <c r="DB237"/>
  <c r="G237" s="1"/>
  <c r="D237"/>
  <c r="J249"/>
  <c r="EX249"/>
  <c r="M249" s="1"/>
  <c r="DB328"/>
  <c r="G328" s="1"/>
  <c r="D328"/>
  <c r="DB265"/>
  <c r="G265" s="1"/>
  <c r="D265"/>
  <c r="F265" s="1"/>
  <c r="EX342"/>
  <c r="M342" s="1"/>
  <c r="J342"/>
  <c r="L342" s="1"/>
  <c r="EX285"/>
  <c r="M285" s="1"/>
  <c r="J285"/>
  <c r="L285" s="1"/>
  <c r="DB190"/>
  <c r="G190" s="1"/>
  <c r="D190"/>
  <c r="EX304"/>
  <c r="M304" s="1"/>
  <c r="J304"/>
  <c r="E145"/>
  <c r="DB173"/>
  <c r="G173" s="1"/>
  <c r="D173"/>
  <c r="EX221"/>
  <c r="M221" s="1"/>
  <c r="J221"/>
  <c r="DB332"/>
  <c r="G332" s="1"/>
  <c r="D332"/>
  <c r="DB209"/>
  <c r="G209" s="1"/>
  <c r="D209"/>
  <c r="EX310"/>
  <c r="M310" s="1"/>
  <c r="J310"/>
  <c r="L310" s="1"/>
  <c r="EX326"/>
  <c r="M326" s="1"/>
  <c r="J326"/>
  <c r="L326" s="1"/>
  <c r="EX186"/>
  <c r="M186" s="1"/>
  <c r="J186"/>
  <c r="DB280"/>
  <c r="G280" s="1"/>
  <c r="D280"/>
  <c r="F280" s="1"/>
  <c r="D177"/>
  <c r="DB177"/>
  <c r="G177" s="1"/>
  <c r="J312"/>
  <c r="L312" s="1"/>
  <c r="EX312"/>
  <c r="M312" s="1"/>
  <c r="EX269"/>
  <c r="M269" s="1"/>
  <c r="J269"/>
  <c r="EX225"/>
  <c r="M225" s="1"/>
  <c r="J225"/>
  <c r="L225" s="1"/>
  <c r="D277"/>
  <c r="DB277"/>
  <c r="G277" s="1"/>
  <c r="DB189"/>
  <c r="G189" s="1"/>
  <c r="D189"/>
  <c r="D336"/>
  <c r="DB336"/>
  <c r="G336" s="1"/>
  <c r="DB281"/>
  <c r="G281" s="1"/>
  <c r="D281"/>
  <c r="DB178"/>
  <c r="G178" s="1"/>
  <c r="D178"/>
  <c r="DB185"/>
  <c r="G185" s="1"/>
  <c r="D185"/>
  <c r="F185" s="1"/>
  <c r="J197"/>
  <c r="EX197"/>
  <c r="M197" s="1"/>
  <c r="DB300"/>
  <c r="G300" s="1"/>
  <c r="D300"/>
  <c r="EX340"/>
  <c r="M340" s="1"/>
  <c r="J340"/>
  <c r="DB245"/>
  <c r="G245" s="1"/>
  <c r="D245"/>
  <c r="DB197"/>
  <c r="G197" s="1"/>
  <c r="D197"/>
  <c r="DB340"/>
  <c r="G340" s="1"/>
  <c r="D340"/>
  <c r="DB225"/>
  <c r="G225" s="1"/>
  <c r="D225"/>
  <c r="DB186"/>
  <c r="G186" s="1"/>
  <c r="D186"/>
  <c r="EX175"/>
  <c r="M175" s="1"/>
  <c r="J175"/>
  <c r="DB217"/>
  <c r="G217" s="1"/>
  <c r="D217"/>
  <c r="EX320"/>
  <c r="M320" s="1"/>
  <c r="J320"/>
  <c r="D193"/>
  <c r="DB193"/>
  <c r="G193" s="1"/>
  <c r="EX296"/>
  <c r="M296" s="1"/>
  <c r="J296"/>
  <c r="EX253"/>
  <c r="M253" s="1"/>
  <c r="J253"/>
  <c r="L253" s="1"/>
  <c r="EX209"/>
  <c r="M209" s="1"/>
  <c r="J209"/>
  <c r="L209" s="1"/>
  <c r="DB324"/>
  <c r="G324" s="1"/>
  <c r="D324"/>
  <c r="DB284"/>
  <c r="G284" s="1"/>
  <c r="D284"/>
  <c r="F284" s="1"/>
  <c r="DB344"/>
  <c r="G344" s="1"/>
  <c r="D344"/>
  <c r="EX281"/>
  <c r="M281" s="1"/>
  <c r="J281"/>
  <c r="EX182"/>
  <c r="M182" s="1"/>
  <c r="J182"/>
  <c r="DB288"/>
  <c r="G288" s="1"/>
  <c r="D288"/>
  <c r="F288" s="1"/>
  <c r="D273"/>
  <c r="F273" s="1"/>
  <c r="DB273"/>
  <c r="G273" s="1"/>
  <c r="DB316"/>
  <c r="G316" s="1"/>
  <c r="D316"/>
  <c r="F316" s="1"/>
  <c r="J344"/>
  <c r="EX344"/>
  <c r="M344" s="1"/>
  <c r="DB253"/>
  <c r="G253" s="1"/>
  <c r="D253"/>
  <c r="DB320"/>
  <c r="G320" s="1"/>
  <c r="D320"/>
  <c r="F320" s="1"/>
  <c r="DB241"/>
  <c r="G241" s="1"/>
  <c r="D241"/>
  <c r="DB194"/>
  <c r="G194" s="1"/>
  <c r="D194"/>
  <c r="EX191"/>
  <c r="M191" s="1"/>
  <c r="J191"/>
  <c r="DB233"/>
  <c r="G233" s="1"/>
  <c r="D233"/>
  <c r="D182"/>
  <c r="DB182"/>
  <c r="G182" s="1"/>
  <c r="DB269"/>
  <c r="G269" s="1"/>
  <c r="D269"/>
  <c r="J265"/>
  <c r="EX265"/>
  <c r="M265" s="1"/>
  <c r="EX324"/>
  <c r="M324" s="1"/>
  <c r="J324"/>
  <c r="EX316"/>
  <c r="M316" s="1"/>
  <c r="J316"/>
  <c r="L316" s="1"/>
  <c r="DB244"/>
  <c r="G244" s="1"/>
  <c r="D244"/>
  <c r="DB221"/>
  <c r="G221" s="1"/>
  <c r="D221"/>
  <c r="DB248"/>
  <c r="G248" s="1"/>
  <c r="D248"/>
  <c r="F248" s="1"/>
  <c r="EX289"/>
  <c r="M289" s="1"/>
  <c r="J289"/>
  <c r="EX190"/>
  <c r="M190" s="1"/>
  <c r="J190"/>
  <c r="DB291"/>
  <c r="G291" s="1"/>
  <c r="D291"/>
  <c r="DB285"/>
  <c r="G285" s="1"/>
  <c r="D285"/>
  <c r="DB174"/>
  <c r="G174" s="1"/>
  <c r="D174"/>
  <c r="J328"/>
  <c r="EX328"/>
  <c r="M328" s="1"/>
  <c r="DN96"/>
  <c r="H96" s="1"/>
  <c r="D67"/>
  <c r="F67" s="1"/>
  <c r="F156"/>
  <c r="D63"/>
  <c r="FJ153"/>
  <c r="N153" s="1"/>
  <c r="K153"/>
  <c r="K161"/>
  <c r="L161" s="1"/>
  <c r="FJ161"/>
  <c r="N161" s="1"/>
  <c r="EX139"/>
  <c r="M139" s="1"/>
  <c r="J139"/>
  <c r="EX131"/>
  <c r="M131" s="1"/>
  <c r="J131"/>
  <c r="EX123"/>
  <c r="M123" s="1"/>
  <c r="J123"/>
  <c r="D126"/>
  <c r="DB126"/>
  <c r="G126" s="1"/>
  <c r="EX110"/>
  <c r="M110" s="1"/>
  <c r="J110"/>
  <c r="L110" s="1"/>
  <c r="EX99"/>
  <c r="M99" s="1"/>
  <c r="J99"/>
  <c r="L99" s="1"/>
  <c r="FJ65"/>
  <c r="N65" s="1"/>
  <c r="K65"/>
  <c r="K112"/>
  <c r="FJ112"/>
  <c r="N112" s="1"/>
  <c r="DN57"/>
  <c r="H57" s="1"/>
  <c r="E57"/>
  <c r="FJ74"/>
  <c r="N74" s="1"/>
  <c r="K74"/>
  <c r="DN124"/>
  <c r="H124" s="1"/>
  <c r="E124"/>
  <c r="DN93"/>
  <c r="H93" s="1"/>
  <c r="E93"/>
  <c r="F93" s="1"/>
  <c r="EX84"/>
  <c r="M84" s="1"/>
  <c r="J84"/>
  <c r="D127"/>
  <c r="DB127"/>
  <c r="G127" s="1"/>
  <c r="DN43"/>
  <c r="H43" s="1"/>
  <c r="E43"/>
  <c r="F43" s="1"/>
  <c r="EX105"/>
  <c r="M105" s="1"/>
  <c r="J105"/>
  <c r="EX114"/>
  <c r="M114" s="1"/>
  <c r="J114"/>
  <c r="FJ77"/>
  <c r="N77" s="1"/>
  <c r="K77"/>
  <c r="L77" s="1"/>
  <c r="FJ47"/>
  <c r="N47" s="1"/>
  <c r="K47"/>
  <c r="L47" s="1"/>
  <c r="FJ151"/>
  <c r="N151" s="1"/>
  <c r="K151"/>
  <c r="K158"/>
  <c r="L158" s="1"/>
  <c r="FJ158"/>
  <c r="N158" s="1"/>
  <c r="FJ137"/>
  <c r="N137" s="1"/>
  <c r="K137"/>
  <c r="FJ129"/>
  <c r="N129" s="1"/>
  <c r="K129"/>
  <c r="FJ121"/>
  <c r="N121" s="1"/>
  <c r="K121"/>
  <c r="DN134"/>
  <c r="H134" s="1"/>
  <c r="E134"/>
  <c r="DN68"/>
  <c r="H68" s="1"/>
  <c r="E68"/>
  <c r="FJ89"/>
  <c r="N89" s="1"/>
  <c r="K89"/>
  <c r="L89" s="1"/>
  <c r="D103"/>
  <c r="DB103"/>
  <c r="G103" s="1"/>
  <c r="D125"/>
  <c r="DB125"/>
  <c r="G125" s="1"/>
  <c r="DN89"/>
  <c r="H89" s="1"/>
  <c r="E89"/>
  <c r="DN45"/>
  <c r="H45" s="1"/>
  <c r="E45"/>
  <c r="F45" s="1"/>
  <c r="FJ62"/>
  <c r="N62" s="1"/>
  <c r="K62"/>
  <c r="L62" s="1"/>
  <c r="D128"/>
  <c r="DB128"/>
  <c r="G128" s="1"/>
  <c r="DN82"/>
  <c r="H82" s="1"/>
  <c r="E82"/>
  <c r="D96"/>
  <c r="F96" s="1"/>
  <c r="DB96"/>
  <c r="G96" s="1"/>
  <c r="FJ51"/>
  <c r="N51" s="1"/>
  <c r="K51"/>
  <c r="DN143"/>
  <c r="H143" s="1"/>
  <c r="E143"/>
  <c r="EX60"/>
  <c r="M60" s="1"/>
  <c r="J60"/>
  <c r="EX138"/>
  <c r="M138" s="1"/>
  <c r="J138"/>
  <c r="DN92"/>
  <c r="H92" s="1"/>
  <c r="E92"/>
  <c r="EX104"/>
  <c r="M104" s="1"/>
  <c r="J104"/>
  <c r="DN38"/>
  <c r="H38" s="1"/>
  <c r="E38"/>
  <c r="F38" s="1"/>
  <c r="K171"/>
  <c r="FJ171"/>
  <c r="N171" s="1"/>
  <c r="EX149"/>
  <c r="M149" s="1"/>
  <c r="J149"/>
  <c r="K156"/>
  <c r="L156" s="1"/>
  <c r="FJ156"/>
  <c r="N156" s="1"/>
  <c r="FJ132"/>
  <c r="N132" s="1"/>
  <c r="K132"/>
  <c r="DN122"/>
  <c r="H122" s="1"/>
  <c r="E122"/>
  <c r="DN60"/>
  <c r="H60" s="1"/>
  <c r="E60"/>
  <c r="F60" s="1"/>
  <c r="EX107"/>
  <c r="M107" s="1"/>
  <c r="J107"/>
  <c r="D91"/>
  <c r="DB91"/>
  <c r="G91" s="1"/>
  <c r="D129"/>
  <c r="DB129"/>
  <c r="G129" s="1"/>
  <c r="DN53"/>
  <c r="H53" s="1"/>
  <c r="E53"/>
  <c r="EX109"/>
  <c r="M109" s="1"/>
  <c r="J109"/>
  <c r="L109" s="1"/>
  <c r="EX113"/>
  <c r="M113" s="1"/>
  <c r="J113"/>
  <c r="L113" s="1"/>
  <c r="D116"/>
  <c r="DB116"/>
  <c r="G116" s="1"/>
  <c r="EX98"/>
  <c r="M98" s="1"/>
  <c r="J98"/>
  <c r="L98" s="1"/>
  <c r="FJ59"/>
  <c r="N59" s="1"/>
  <c r="K59"/>
  <c r="L59" s="1"/>
  <c r="DN123"/>
  <c r="H123" s="1"/>
  <c r="E123"/>
  <c r="F123" s="1"/>
  <c r="FJ147"/>
  <c r="N147" s="1"/>
  <c r="K147"/>
  <c r="EX68"/>
  <c r="M68" s="1"/>
  <c r="J68"/>
  <c r="L68" s="1"/>
  <c r="D122"/>
  <c r="DB122"/>
  <c r="G122" s="1"/>
  <c r="DN97"/>
  <c r="H97" s="1"/>
  <c r="E97"/>
  <c r="F97" s="1"/>
  <c r="L171"/>
  <c r="F151"/>
  <c r="K165"/>
  <c r="FJ165"/>
  <c r="N165" s="1"/>
  <c r="EX141"/>
  <c r="M141" s="1"/>
  <c r="J141"/>
  <c r="EX133"/>
  <c r="M133" s="1"/>
  <c r="J133"/>
  <c r="EX125"/>
  <c r="M125" s="1"/>
  <c r="J125"/>
  <c r="D118"/>
  <c r="DB118"/>
  <c r="G118" s="1"/>
  <c r="EX116"/>
  <c r="M116" s="1"/>
  <c r="J116"/>
  <c r="EX82"/>
  <c r="M82" s="1"/>
  <c r="J82"/>
  <c r="L82" s="1"/>
  <c r="FJ69"/>
  <c r="N69" s="1"/>
  <c r="K69"/>
  <c r="D87"/>
  <c r="DB87"/>
  <c r="G87" s="1"/>
  <c r="DN137"/>
  <c r="H137" s="1"/>
  <c r="E137"/>
  <c r="EX101"/>
  <c r="M101" s="1"/>
  <c r="J101"/>
  <c r="DN116"/>
  <c r="H116" s="1"/>
  <c r="E116"/>
  <c r="EX118"/>
  <c r="M118" s="1"/>
  <c r="J118"/>
  <c r="D106"/>
  <c r="DB106"/>
  <c r="G106" s="1"/>
  <c r="D119"/>
  <c r="DB119"/>
  <c r="G119" s="1"/>
  <c r="DN59"/>
  <c r="H59" s="1"/>
  <c r="E59"/>
  <c r="F59" s="1"/>
  <c r="EX40"/>
  <c r="M40" s="1"/>
  <c r="J40"/>
  <c r="D130"/>
  <c r="DB130"/>
  <c r="G130" s="1"/>
  <c r="DN36"/>
  <c r="H36" s="1"/>
  <c r="E36"/>
  <c r="DN54"/>
  <c r="H54" s="1"/>
  <c r="E54"/>
  <c r="F54" s="1"/>
  <c r="EX153"/>
  <c r="M153" s="1"/>
  <c r="J153"/>
  <c r="K162"/>
  <c r="FJ162"/>
  <c r="N162" s="1"/>
  <c r="FJ139"/>
  <c r="N139" s="1"/>
  <c r="K139"/>
  <c r="FJ131"/>
  <c r="N131" s="1"/>
  <c r="K131"/>
  <c r="FJ123"/>
  <c r="N123" s="1"/>
  <c r="K123"/>
  <c r="DN126"/>
  <c r="H126" s="1"/>
  <c r="E126"/>
  <c r="FJ145"/>
  <c r="N145" s="1"/>
  <c r="K145"/>
  <c r="L145" s="1"/>
  <c r="EX86"/>
  <c r="M86" s="1"/>
  <c r="J86"/>
  <c r="FJ41"/>
  <c r="N41" s="1"/>
  <c r="K41"/>
  <c r="D117"/>
  <c r="DB117"/>
  <c r="G117" s="1"/>
  <c r="FJ97"/>
  <c r="N97" s="1"/>
  <c r="K97"/>
  <c r="DN61"/>
  <c r="H61" s="1"/>
  <c r="E61"/>
  <c r="EX72"/>
  <c r="M72" s="1"/>
  <c r="J72"/>
  <c r="D120"/>
  <c r="DB120"/>
  <c r="G120" s="1"/>
  <c r="DN86"/>
  <c r="H86" s="1"/>
  <c r="E86"/>
  <c r="F86" s="1"/>
  <c r="DN50"/>
  <c r="H50" s="1"/>
  <c r="E50"/>
  <c r="F50" s="1"/>
  <c r="FJ67"/>
  <c r="N67" s="1"/>
  <c r="K67"/>
  <c r="DN135"/>
  <c r="H135" s="1"/>
  <c r="E135"/>
  <c r="DN47"/>
  <c r="H47" s="1"/>
  <c r="E47"/>
  <c r="F47" s="1"/>
  <c r="D101"/>
  <c r="DB101"/>
  <c r="G101" s="1"/>
  <c r="D138"/>
  <c r="DB138"/>
  <c r="G138" s="1"/>
  <c r="D79"/>
  <c r="DB79"/>
  <c r="G79" s="1"/>
  <c r="DN70"/>
  <c r="H70" s="1"/>
  <c r="E70"/>
  <c r="F70" s="1"/>
  <c r="FJ149"/>
  <c r="N149" s="1"/>
  <c r="K149"/>
  <c r="K159"/>
  <c r="FJ159"/>
  <c r="N159" s="1"/>
  <c r="K160"/>
  <c r="FJ160"/>
  <c r="N160" s="1"/>
  <c r="FJ138"/>
  <c r="N138" s="1"/>
  <c r="K138"/>
  <c r="FJ122"/>
  <c r="N122" s="1"/>
  <c r="K122"/>
  <c r="EX102"/>
  <c r="M102" s="1"/>
  <c r="J102"/>
  <c r="L102" s="1"/>
  <c r="EX78"/>
  <c r="M78" s="1"/>
  <c r="J78"/>
  <c r="L78" s="1"/>
  <c r="D111"/>
  <c r="DB111"/>
  <c r="G111" s="1"/>
  <c r="D121"/>
  <c r="DB121"/>
  <c r="G121" s="1"/>
  <c r="DN69"/>
  <c r="H69" s="1"/>
  <c r="E69"/>
  <c r="EX83"/>
  <c r="M83" s="1"/>
  <c r="J83"/>
  <c r="FJ50"/>
  <c r="N50" s="1"/>
  <c r="K50"/>
  <c r="D75"/>
  <c r="F75" s="1"/>
  <c r="DB75"/>
  <c r="G75" s="1"/>
  <c r="D140"/>
  <c r="DB140"/>
  <c r="G140" s="1"/>
  <c r="EX80"/>
  <c r="M80" s="1"/>
  <c r="J80"/>
  <c r="L80" s="1"/>
  <c r="D99"/>
  <c r="DB99"/>
  <c r="G99" s="1"/>
  <c r="FJ117"/>
  <c r="N117" s="1"/>
  <c r="K117"/>
  <c r="DN39"/>
  <c r="H39" s="1"/>
  <c r="E39"/>
  <c r="F39" s="1"/>
  <c r="EX124"/>
  <c r="M124" s="1"/>
  <c r="J124"/>
  <c r="DN49"/>
  <c r="H49" s="1"/>
  <c r="E49"/>
  <c r="F49" s="1"/>
  <c r="F146"/>
  <c r="K169"/>
  <c r="FJ169"/>
  <c r="N169" s="1"/>
  <c r="EX143"/>
  <c r="M143" s="1"/>
  <c r="J143"/>
  <c r="EX135"/>
  <c r="M135" s="1"/>
  <c r="J135"/>
  <c r="EX127"/>
  <c r="M127" s="1"/>
  <c r="J127"/>
  <c r="EX119"/>
  <c r="M119" s="1"/>
  <c r="J119"/>
  <c r="D142"/>
  <c r="DB142"/>
  <c r="G142" s="1"/>
  <c r="DN48"/>
  <c r="H48" s="1"/>
  <c r="E48"/>
  <c r="FJ85"/>
  <c r="N85" s="1"/>
  <c r="K85"/>
  <c r="L85" s="1"/>
  <c r="FJ45"/>
  <c r="N45" s="1"/>
  <c r="K45"/>
  <c r="L45" s="1"/>
  <c r="DN129"/>
  <c r="H129" s="1"/>
  <c r="E129"/>
  <c r="EX87"/>
  <c r="M87" s="1"/>
  <c r="J87"/>
  <c r="L87" s="1"/>
  <c r="FJ46"/>
  <c r="N46" s="1"/>
  <c r="K46"/>
  <c r="DN140"/>
  <c r="H140" s="1"/>
  <c r="E140"/>
  <c r="DN46"/>
  <c r="H46" s="1"/>
  <c r="E46"/>
  <c r="F46" s="1"/>
  <c r="FJ39"/>
  <c r="N39" s="1"/>
  <c r="K39"/>
  <c r="D143"/>
  <c r="DB143"/>
  <c r="G143" s="1"/>
  <c r="EX56"/>
  <c r="M56" s="1"/>
  <c r="J56"/>
  <c r="EX128"/>
  <c r="M128" s="1"/>
  <c r="J128"/>
  <c r="L128" s="1"/>
  <c r="DN72"/>
  <c r="H72" s="1"/>
  <c r="E72"/>
  <c r="F72" s="1"/>
  <c r="DN94"/>
  <c r="H94" s="1"/>
  <c r="E94"/>
  <c r="K166"/>
  <c r="L166" s="1"/>
  <c r="FJ166"/>
  <c r="N166" s="1"/>
  <c r="FJ141"/>
  <c r="N141" s="1"/>
  <c r="K141"/>
  <c r="FJ133"/>
  <c r="N133" s="1"/>
  <c r="K133"/>
  <c r="FJ125"/>
  <c r="N125" s="1"/>
  <c r="K125"/>
  <c r="DN118"/>
  <c r="H118" s="1"/>
  <c r="E118"/>
  <c r="FJ116"/>
  <c r="N116" s="1"/>
  <c r="K116"/>
  <c r="D102"/>
  <c r="DB102"/>
  <c r="G102" s="1"/>
  <c r="FJ57"/>
  <c r="N57" s="1"/>
  <c r="K57"/>
  <c r="L57" s="1"/>
  <c r="EX115"/>
  <c r="M115" s="1"/>
  <c r="J115"/>
  <c r="D141"/>
  <c r="DB141"/>
  <c r="G141" s="1"/>
  <c r="DN81"/>
  <c r="H81" s="1"/>
  <c r="E81"/>
  <c r="F81" s="1"/>
  <c r="EX75"/>
  <c r="M75" s="1"/>
  <c r="J75"/>
  <c r="L75" s="1"/>
  <c r="FJ42"/>
  <c r="N42" s="1"/>
  <c r="K42"/>
  <c r="L42" s="1"/>
  <c r="DN90"/>
  <c r="H90" s="1"/>
  <c r="E90"/>
  <c r="DN66"/>
  <c r="H66" s="1"/>
  <c r="E66"/>
  <c r="EX111"/>
  <c r="M111" s="1"/>
  <c r="J111"/>
  <c r="L111" s="1"/>
  <c r="DN127"/>
  <c r="H127" s="1"/>
  <c r="E127"/>
  <c r="DN63"/>
  <c r="H63" s="1"/>
  <c r="E63"/>
  <c r="FJ36"/>
  <c r="N36" s="1"/>
  <c r="K36"/>
  <c r="EX120"/>
  <c r="M120" s="1"/>
  <c r="J120"/>
  <c r="L120" s="1"/>
  <c r="FJ53"/>
  <c r="N53" s="1"/>
  <c r="K53"/>
  <c r="EX106"/>
  <c r="M106" s="1"/>
  <c r="J106"/>
  <c r="L106" s="1"/>
  <c r="EX151"/>
  <c r="M151" s="1"/>
  <c r="J151"/>
  <c r="K163"/>
  <c r="FJ163"/>
  <c r="N163" s="1"/>
  <c r="K164"/>
  <c r="L164" s="1"/>
  <c r="FJ164"/>
  <c r="N164" s="1"/>
  <c r="FJ140"/>
  <c r="N140" s="1"/>
  <c r="K140"/>
  <c r="FJ124"/>
  <c r="N124" s="1"/>
  <c r="K124"/>
  <c r="DN138"/>
  <c r="H138" s="1"/>
  <c r="E138"/>
  <c r="EX94"/>
  <c r="M94" s="1"/>
  <c r="J94"/>
  <c r="FJ49"/>
  <c r="N49" s="1"/>
  <c r="K49"/>
  <c r="L49" s="1"/>
  <c r="J112"/>
  <c r="EX112"/>
  <c r="M112" s="1"/>
  <c r="DN73"/>
  <c r="H73" s="1"/>
  <c r="E73"/>
  <c r="D104"/>
  <c r="DB104"/>
  <c r="G104" s="1"/>
  <c r="FJ70"/>
  <c r="N70" s="1"/>
  <c r="K70"/>
  <c r="L70" s="1"/>
  <c r="DN98"/>
  <c r="H98" s="1"/>
  <c r="E98"/>
  <c r="D132"/>
  <c r="DB132"/>
  <c r="G132" s="1"/>
  <c r="DN42"/>
  <c r="H42" s="1"/>
  <c r="E42"/>
  <c r="F42" s="1"/>
  <c r="D107"/>
  <c r="DB107"/>
  <c r="G107" s="1"/>
  <c r="DN139"/>
  <c r="H139" s="1"/>
  <c r="E139"/>
  <c r="DN55"/>
  <c r="H55" s="1"/>
  <c r="E55"/>
  <c r="F55" s="1"/>
  <c r="EX136"/>
  <c r="M136" s="1"/>
  <c r="J136"/>
  <c r="DN65"/>
  <c r="H65" s="1"/>
  <c r="E65"/>
  <c r="F157"/>
  <c r="DN115"/>
  <c r="H115" s="1"/>
  <c r="E115"/>
  <c r="F115" s="1"/>
  <c r="K157"/>
  <c r="FJ157"/>
  <c r="N157" s="1"/>
  <c r="EX137"/>
  <c r="M137" s="1"/>
  <c r="J137"/>
  <c r="EX129"/>
  <c r="M129" s="1"/>
  <c r="J129"/>
  <c r="EX121"/>
  <c r="M121" s="1"/>
  <c r="J121"/>
  <c r="D134"/>
  <c r="DB134"/>
  <c r="G134" s="1"/>
  <c r="DN64"/>
  <c r="H64" s="1"/>
  <c r="E64"/>
  <c r="F64" s="1"/>
  <c r="FJ96"/>
  <c r="N96" s="1"/>
  <c r="K96"/>
  <c r="FJ61"/>
  <c r="N61" s="1"/>
  <c r="K61"/>
  <c r="L61" s="1"/>
  <c r="DN121"/>
  <c r="H121" s="1"/>
  <c r="E121"/>
  <c r="DN41"/>
  <c r="H41" s="1"/>
  <c r="E41"/>
  <c r="F41" s="1"/>
  <c r="FJ66"/>
  <c r="N66" s="1"/>
  <c r="K66"/>
  <c r="DN132"/>
  <c r="H132" s="1"/>
  <c r="E132"/>
  <c r="DN62"/>
  <c r="H62" s="1"/>
  <c r="E62"/>
  <c r="FJ55"/>
  <c r="N55" s="1"/>
  <c r="K55"/>
  <c r="L55" s="1"/>
  <c r="D135"/>
  <c r="DB135"/>
  <c r="G135" s="1"/>
  <c r="D110"/>
  <c r="F110" s="1"/>
  <c r="DB110"/>
  <c r="G110" s="1"/>
  <c r="EX140"/>
  <c r="M140" s="1"/>
  <c r="J140"/>
  <c r="DN84"/>
  <c r="H84" s="1"/>
  <c r="E84"/>
  <c r="FJ37"/>
  <c r="N37" s="1"/>
  <c r="K37"/>
  <c r="L37" s="1"/>
  <c r="K170"/>
  <c r="FJ170"/>
  <c r="N170" s="1"/>
  <c r="FJ143"/>
  <c r="N143" s="1"/>
  <c r="K143"/>
  <c r="FJ135"/>
  <c r="N135" s="1"/>
  <c r="K135"/>
  <c r="FJ127"/>
  <c r="N127" s="1"/>
  <c r="K127"/>
  <c r="FJ119"/>
  <c r="N119" s="1"/>
  <c r="K119"/>
  <c r="DN142"/>
  <c r="H142" s="1"/>
  <c r="E142"/>
  <c r="DN52"/>
  <c r="H52" s="1"/>
  <c r="E52"/>
  <c r="FJ73"/>
  <c r="N73" s="1"/>
  <c r="K73"/>
  <c r="D83"/>
  <c r="DB83"/>
  <c r="G83" s="1"/>
  <c r="D133"/>
  <c r="F133" s="1"/>
  <c r="DB133"/>
  <c r="G133" s="1"/>
  <c r="DN85"/>
  <c r="H85" s="1"/>
  <c r="E85"/>
  <c r="EX91"/>
  <c r="M91" s="1"/>
  <c r="J91"/>
  <c r="L91" s="1"/>
  <c r="FJ58"/>
  <c r="N58" s="1"/>
  <c r="K58"/>
  <c r="L58" s="1"/>
  <c r="D136"/>
  <c r="F136" s="1"/>
  <c r="DB136"/>
  <c r="G136" s="1"/>
  <c r="DN78"/>
  <c r="H78" s="1"/>
  <c r="E78"/>
  <c r="EX88"/>
  <c r="M88" s="1"/>
  <c r="J88"/>
  <c r="DN119"/>
  <c r="H119" s="1"/>
  <c r="E119"/>
  <c r="EX108"/>
  <c r="M108" s="1"/>
  <c r="J108"/>
  <c r="L108" s="1"/>
  <c r="EX44"/>
  <c r="M44" s="1"/>
  <c r="J44"/>
  <c r="EX132"/>
  <c r="M132" s="1"/>
  <c r="J132"/>
  <c r="EX90"/>
  <c r="M90" s="1"/>
  <c r="J90"/>
  <c r="L90" s="1"/>
  <c r="EX79"/>
  <c r="M79" s="1"/>
  <c r="J79"/>
  <c r="FJ63"/>
  <c r="N63" s="1"/>
  <c r="K63"/>
  <c r="L63" s="1"/>
  <c r="K167"/>
  <c r="L167" s="1"/>
  <c r="FJ167"/>
  <c r="N167" s="1"/>
  <c r="K168"/>
  <c r="FJ168"/>
  <c r="N168" s="1"/>
  <c r="K155"/>
  <c r="FJ155"/>
  <c r="N155" s="1"/>
  <c r="FJ130"/>
  <c r="N130" s="1"/>
  <c r="K130"/>
  <c r="DN130"/>
  <c r="H130" s="1"/>
  <c r="E130"/>
  <c r="DN44"/>
  <c r="H44" s="1"/>
  <c r="E44"/>
  <c r="FJ81"/>
  <c r="N81" s="1"/>
  <c r="K81"/>
  <c r="D77"/>
  <c r="F77" s="1"/>
  <c r="DB77"/>
  <c r="G77" s="1"/>
  <c r="D137"/>
  <c r="DB137"/>
  <c r="G137" s="1"/>
  <c r="DN37"/>
  <c r="H37" s="1"/>
  <c r="E37"/>
  <c r="FJ93"/>
  <c r="N93" s="1"/>
  <c r="K93"/>
  <c r="D105"/>
  <c r="DB105"/>
  <c r="G105" s="1"/>
  <c r="D124"/>
  <c r="DB124"/>
  <c r="G124" s="1"/>
  <c r="DN58"/>
  <c r="H58" s="1"/>
  <c r="E58"/>
  <c r="FJ43"/>
  <c r="N43" s="1"/>
  <c r="K43"/>
  <c r="L43" s="1"/>
  <c r="DN131"/>
  <c r="H131" s="1"/>
  <c r="E131"/>
  <c r="F131" s="1"/>
  <c r="DN71"/>
  <c r="H71" s="1"/>
  <c r="E71"/>
  <c r="EX52"/>
  <c r="M52" s="1"/>
  <c r="J52"/>
  <c r="DN76"/>
  <c r="H76" s="1"/>
  <c r="E76"/>
  <c r="F76" s="1"/>
  <c r="L154"/>
  <c r="L146" l="1"/>
  <c r="L262"/>
  <c r="F260"/>
  <c r="F167"/>
  <c r="L251"/>
  <c r="F297"/>
  <c r="F319"/>
  <c r="F61"/>
  <c r="F213"/>
  <c r="L331"/>
  <c r="L247"/>
  <c r="F300"/>
  <c r="L179"/>
  <c r="F333"/>
  <c r="L259"/>
  <c r="L79"/>
  <c r="L169"/>
  <c r="F89"/>
  <c r="L105"/>
  <c r="L280"/>
  <c r="L142"/>
  <c r="F99"/>
  <c r="L54"/>
  <c r="F303"/>
  <c r="L81"/>
  <c r="L122"/>
  <c r="L321"/>
  <c r="L234"/>
  <c r="L187"/>
  <c r="L271"/>
  <c r="F180"/>
  <c r="L163"/>
  <c r="L72"/>
  <c r="L97"/>
  <c r="L101"/>
  <c r="L181"/>
  <c r="F192"/>
  <c r="F144"/>
  <c r="L226"/>
  <c r="F62"/>
  <c r="L114"/>
  <c r="F94"/>
  <c r="F270"/>
  <c r="F80"/>
  <c r="F78"/>
  <c r="L67"/>
  <c r="F128"/>
  <c r="F175"/>
  <c r="F37"/>
  <c r="L92"/>
  <c r="F105"/>
  <c r="L53"/>
  <c r="L117"/>
  <c r="L207"/>
  <c r="F107"/>
  <c r="F139"/>
  <c r="L36"/>
  <c r="L71"/>
  <c r="F125"/>
  <c r="L172"/>
  <c r="L239"/>
  <c r="L170"/>
  <c r="F103"/>
  <c r="L300"/>
  <c r="L93"/>
  <c r="L88"/>
  <c r="L107"/>
  <c r="F56"/>
  <c r="F266"/>
  <c r="F307"/>
  <c r="F145"/>
  <c r="F109"/>
  <c r="F83"/>
  <c r="L83"/>
  <c r="F181"/>
  <c r="L308"/>
  <c r="F236"/>
  <c r="F216"/>
  <c r="F65"/>
  <c r="L46"/>
  <c r="F293"/>
  <c r="L286"/>
  <c r="L255"/>
  <c r="F272"/>
  <c r="F268"/>
  <c r="F243"/>
  <c r="F79"/>
  <c r="L250"/>
  <c r="L338"/>
  <c r="L195"/>
  <c r="F329"/>
  <c r="F327"/>
  <c r="L157"/>
  <c r="F223"/>
  <c r="F317"/>
  <c r="L44"/>
  <c r="F345"/>
  <c r="L227"/>
  <c r="L192"/>
  <c r="L205"/>
  <c r="L219"/>
  <c r="L279"/>
  <c r="F160"/>
  <c r="L232"/>
  <c r="L94"/>
  <c r="L229"/>
  <c r="L213"/>
  <c r="F159"/>
  <c r="F296"/>
  <c r="L190"/>
  <c r="F200"/>
  <c r="L196"/>
  <c r="L222"/>
  <c r="L274"/>
  <c r="L288"/>
  <c r="L260"/>
  <c r="F111"/>
  <c r="L159"/>
  <c r="F53"/>
  <c r="F92"/>
  <c r="F82"/>
  <c r="L347"/>
  <c r="F207"/>
  <c r="F235"/>
  <c r="L86"/>
  <c r="F91"/>
  <c r="L345"/>
  <c r="L307"/>
  <c r="L287"/>
  <c r="L96"/>
  <c r="L155"/>
  <c r="F120"/>
  <c r="L269"/>
  <c r="F199"/>
  <c r="F242"/>
  <c r="L268"/>
  <c r="L115"/>
  <c r="F52"/>
  <c r="L121"/>
  <c r="L137"/>
  <c r="L298"/>
  <c r="L214"/>
  <c r="F204"/>
  <c r="F290"/>
  <c r="L233"/>
  <c r="L162"/>
  <c r="F44"/>
  <c r="F74"/>
  <c r="F68"/>
  <c r="F285"/>
  <c r="F194"/>
  <c r="F286"/>
  <c r="F298"/>
  <c r="F166"/>
  <c r="F301"/>
  <c r="L160"/>
  <c r="F101"/>
  <c r="F106"/>
  <c r="L147"/>
  <c r="F244"/>
  <c r="L263"/>
  <c r="F172"/>
  <c r="L343"/>
  <c r="L244"/>
  <c r="L52"/>
  <c r="F58"/>
  <c r="F36"/>
  <c r="L40"/>
  <c r="L118"/>
  <c r="F312"/>
  <c r="F231"/>
  <c r="F238"/>
  <c r="L66"/>
  <c r="F66"/>
  <c r="F87"/>
  <c r="L60"/>
  <c r="L74"/>
  <c r="L320"/>
  <c r="L165"/>
  <c r="F214"/>
  <c r="L50"/>
  <c r="L283"/>
  <c r="L220"/>
  <c r="L168"/>
  <c r="F71"/>
  <c r="L132"/>
  <c r="L136"/>
  <c r="L151"/>
  <c r="L39"/>
  <c r="F48"/>
  <c r="F117"/>
  <c r="F57"/>
  <c r="L65"/>
  <c r="F221"/>
  <c r="L281"/>
  <c r="L340"/>
  <c r="L248"/>
  <c r="L241"/>
  <c r="L322"/>
  <c r="L282"/>
  <c r="F104"/>
  <c r="L112"/>
  <c r="L41"/>
  <c r="L265"/>
  <c r="L330"/>
  <c r="L334"/>
  <c r="F196"/>
  <c r="L314"/>
  <c r="F343"/>
  <c r="F274"/>
  <c r="L51"/>
  <c r="L73"/>
  <c r="L129"/>
  <c r="F141"/>
  <c r="F143"/>
  <c r="F69"/>
  <c r="L153"/>
  <c r="L210"/>
  <c r="F323"/>
  <c r="F124"/>
  <c r="F134"/>
  <c r="F98"/>
  <c r="L56"/>
  <c r="F269"/>
  <c r="L130"/>
  <c r="F85"/>
  <c r="F102"/>
  <c r="L69"/>
  <c r="F239"/>
  <c r="L323"/>
  <c r="F179"/>
  <c r="F73"/>
  <c r="L182"/>
  <c r="F324"/>
  <c r="F189"/>
  <c r="L228"/>
  <c r="L328"/>
  <c r="L344"/>
  <c r="F193"/>
  <c r="L304"/>
  <c r="L336"/>
  <c r="L329"/>
  <c r="F337"/>
  <c r="L311"/>
  <c r="L104"/>
  <c r="L84"/>
  <c r="F174"/>
  <c r="F291"/>
  <c r="L289"/>
  <c r="F241"/>
  <c r="F63"/>
  <c r="F182"/>
  <c r="F336"/>
  <c r="F217"/>
  <c r="F245"/>
  <c r="F190"/>
  <c r="F341"/>
  <c r="L191"/>
  <c r="F253"/>
  <c r="L175"/>
  <c r="F197"/>
  <c r="L186"/>
  <c r="F332"/>
  <c r="F173"/>
  <c r="L309"/>
  <c r="L197"/>
  <c r="F84"/>
  <c r="F90"/>
  <c r="F137"/>
  <c r="F344"/>
  <c r="L296"/>
  <c r="F225"/>
  <c r="F178"/>
  <c r="L249"/>
  <c r="F135"/>
  <c r="L324"/>
  <c r="F233"/>
  <c r="F186"/>
  <c r="F340"/>
  <c r="F281"/>
  <c r="F209"/>
  <c r="L221"/>
  <c r="F237"/>
  <c r="F289"/>
  <c r="J30"/>
  <c r="J29"/>
  <c r="J32" s="1"/>
  <c r="F277"/>
  <c r="F177"/>
  <c r="F328"/>
  <c r="F201"/>
  <c r="F261"/>
  <c r="L201"/>
  <c r="L178"/>
  <c r="L138"/>
  <c r="L127"/>
  <c r="L143"/>
  <c r="L124"/>
  <c r="F140"/>
  <c r="F118"/>
  <c r="F132"/>
  <c r="F142"/>
  <c r="F121"/>
  <c r="K30"/>
  <c r="K29"/>
  <c r="K32" s="1"/>
  <c r="E29"/>
  <c r="E30"/>
  <c r="L140"/>
  <c r="L119"/>
  <c r="L135"/>
  <c r="L133"/>
  <c r="D30"/>
  <c r="F122"/>
  <c r="F116"/>
  <c r="F129"/>
  <c r="F130"/>
  <c r="L123"/>
  <c r="L139"/>
  <c r="L116"/>
  <c r="L125"/>
  <c r="L141"/>
  <c r="D29"/>
  <c r="F127"/>
  <c r="F126"/>
  <c r="F138"/>
  <c r="F119"/>
  <c r="L149"/>
  <c r="L131"/>
  <c r="L30" l="1"/>
  <c r="L29"/>
  <c r="L32" s="1"/>
  <c r="F30"/>
  <c r="F29"/>
</calcChain>
</file>

<file path=xl/comments1.xml><?xml version="1.0" encoding="utf-8"?>
<comments xmlns="http://schemas.openxmlformats.org/spreadsheetml/2006/main">
  <authors>
    <author>PMAK</author>
  </authors>
  <commentList>
    <comment ref="B24" authorId="0">
      <text>
        <r>
          <rPr>
            <sz val="9"/>
            <color indexed="81"/>
            <rFont val="Tahoma"/>
            <family val="2"/>
            <charset val="204"/>
          </rPr>
          <t>0 = Not corrected
1 = Transformed</t>
        </r>
      </text>
    </comment>
    <comment ref="W30" authorId="0">
      <text>
        <r>
          <rPr>
            <sz val="9"/>
            <color indexed="81"/>
            <rFont val="Tahoma"/>
            <family val="2"/>
            <charset val="204"/>
          </rPr>
          <t>Check and Comp stars labels</t>
        </r>
      </text>
    </comment>
    <comment ref="W32" authorId="0">
      <text>
        <r>
          <rPr>
            <sz val="9"/>
            <color indexed="81"/>
            <rFont val="Tahoma"/>
            <family val="2"/>
            <charset val="204"/>
          </rPr>
          <t>Check and comp catalog V-magnitudes</t>
        </r>
      </text>
    </comment>
    <comment ref="AI32" authorId="0">
      <text>
        <r>
          <rPr>
            <sz val="9"/>
            <color indexed="81"/>
            <rFont val="Tahoma"/>
            <family val="2"/>
            <charset val="204"/>
          </rPr>
          <t>Check and comp catalog B-magnitudes</t>
        </r>
      </text>
    </comment>
    <comment ref="AU32" authorId="0">
      <text>
        <r>
          <rPr>
            <sz val="9"/>
            <color indexed="81"/>
            <rFont val="Tahoma"/>
            <family val="2"/>
            <charset val="204"/>
          </rPr>
          <t>Check and comp catalog B-magnitudes</t>
        </r>
      </text>
    </comment>
    <comment ref="W36" authorId="0">
      <text>
        <r>
          <rPr>
            <sz val="9"/>
            <color indexed="81"/>
            <rFont val="Tahoma"/>
            <family val="2"/>
            <charset val="204"/>
          </rPr>
          <t>Instrumental magnitudes (green channel)</t>
        </r>
      </text>
    </comment>
    <comment ref="AI36" authorId="0">
      <text>
        <r>
          <rPr>
            <sz val="9"/>
            <color indexed="81"/>
            <rFont val="Tahoma"/>
            <family val="2"/>
            <charset val="204"/>
          </rPr>
          <t>Instrumental magnitudes (blue channel)</t>
        </r>
      </text>
    </comment>
    <comment ref="AU36" authorId="0">
      <text>
        <r>
          <rPr>
            <sz val="9"/>
            <color indexed="81"/>
            <rFont val="Tahoma"/>
            <family val="2"/>
            <charset val="204"/>
          </rPr>
          <t>Instrumental magnitudes (red channel)</t>
        </r>
      </text>
    </comment>
  </commentList>
</comments>
</file>

<file path=xl/comments2.xml><?xml version="1.0" encoding="utf-8"?>
<comments xmlns="http://schemas.openxmlformats.org/spreadsheetml/2006/main">
  <authors>
    <author>PMAK</author>
  </authors>
  <commentList>
    <comment ref="C3" authorId="0">
      <text>
        <r>
          <rPr>
            <sz val="9"/>
            <color indexed="81"/>
            <rFont val="Tahoma"/>
            <family val="2"/>
            <charset val="204"/>
          </rPr>
          <t>Observatory coordinates (Lattitude, Longitude) needed for AirMass calculations</t>
        </r>
      </text>
    </comment>
    <comment ref="C4" authorId="0">
      <text>
        <r>
          <rPr>
            <sz val="9"/>
            <color indexed="81"/>
            <rFont val="Tahoma"/>
            <family val="2"/>
            <charset val="204"/>
          </rPr>
          <t>Object coordinates (RA, DEC) needed for AirMass calculations</t>
        </r>
      </text>
    </comment>
    <comment ref="F4" authorId="0">
      <text>
        <r>
          <rPr>
            <sz val="9"/>
            <color indexed="81"/>
            <rFont val="Tahoma"/>
            <family val="2"/>
            <charset val="204"/>
          </rPr>
          <t>Color channel to export.
Type of filter is defined by color channel and state of transformation</t>
        </r>
      </text>
    </comment>
    <comment ref="B5" authorId="0">
      <text>
        <r>
          <rPr>
            <sz val="9"/>
            <color indexed="81"/>
            <rFont val="Tahoma"/>
            <family val="2"/>
            <charset val="204"/>
          </rPr>
          <t xml:space="preserve">Object name.
Required for export.
</t>
        </r>
      </text>
    </comment>
    <comment ref="F6" authorId="0">
      <text>
        <r>
          <rPr>
            <sz val="9"/>
            <color indexed="81"/>
            <rFont val="Tahoma"/>
            <family val="2"/>
            <charset val="204"/>
          </rPr>
          <t>Group ID is exported only if it is nonempty and &gt;0</t>
        </r>
      </text>
    </comment>
    <comment ref="B14" authorId="0">
      <text>
        <r>
          <rPr>
            <sz val="9"/>
            <color indexed="81"/>
            <rFont val="Tahoma"/>
            <family val="2"/>
            <charset val="204"/>
          </rPr>
          <t>AAVSO chart.
Required for export.</t>
        </r>
      </text>
    </comment>
    <comment ref="B17" authorId="0">
      <text>
        <r>
          <rPr>
            <sz val="9"/>
            <color indexed="81"/>
            <rFont val="Tahoma"/>
            <family val="2"/>
            <charset val="204"/>
          </rPr>
          <t>Transformation coefficients.
See "M67 Calibration Example" for details.</t>
        </r>
      </text>
    </comment>
    <comment ref="C23" authorId="0">
      <text>
        <r>
          <rPr>
            <sz val="9"/>
            <color indexed="81"/>
            <rFont val="Tahoma"/>
            <family val="2"/>
            <charset val="204"/>
          </rPr>
          <t>FALSE = use color index, estimated by instrumental (b-v) using Tbv, Zbv coefficients
TRUE = use known target's (B-V)</t>
        </r>
      </text>
    </comment>
    <comment ref="B24" authorId="0">
      <text>
        <r>
          <rPr>
            <sz val="9"/>
            <color indexed="81"/>
            <rFont val="Tahoma"/>
            <family val="2"/>
            <charset val="204"/>
          </rPr>
          <t>0 = Not corrected
1 = Transformed</t>
        </r>
      </text>
    </comment>
    <comment ref="B25" authorId="0">
      <text>
        <r>
          <rPr>
            <sz val="9"/>
            <color indexed="81"/>
            <rFont val="Tahoma"/>
            <family val="2"/>
            <charset val="204"/>
          </rPr>
          <t>0 = Calibration by predefined Tx-coefficients
1 = Tx calculated by compstars</t>
        </r>
      </text>
    </comment>
    <comment ref="AE30" authorId="0">
      <text>
        <r>
          <rPr>
            <sz val="9"/>
            <color indexed="81"/>
            <rFont val="Tahoma"/>
            <family val="2"/>
            <charset val="204"/>
          </rPr>
          <t>Check and Comp stars labels</t>
        </r>
      </text>
    </comment>
    <comment ref="AE32" authorId="0">
      <text>
        <r>
          <rPr>
            <sz val="9"/>
            <color indexed="81"/>
            <rFont val="Tahoma"/>
            <family val="2"/>
            <charset val="204"/>
          </rPr>
          <t>Check and comp catalog V-magnitudes</t>
        </r>
      </text>
    </comment>
    <comment ref="AQ32" authorId="0">
      <text>
        <r>
          <rPr>
            <sz val="9"/>
            <color indexed="81"/>
            <rFont val="Tahoma"/>
            <family val="2"/>
            <charset val="204"/>
          </rPr>
          <t>Check and comp catalog B-magnitudes</t>
        </r>
      </text>
    </comment>
    <comment ref="AE36" authorId="0">
      <text>
        <r>
          <rPr>
            <sz val="9"/>
            <color indexed="81"/>
            <rFont val="Tahoma"/>
            <family val="2"/>
            <charset val="204"/>
          </rPr>
          <t>Instrumental magnitudes (green channel)</t>
        </r>
      </text>
    </comment>
    <comment ref="AQ36" authorId="0">
      <text>
        <r>
          <rPr>
            <sz val="9"/>
            <color indexed="81"/>
            <rFont val="Tahoma"/>
            <family val="2"/>
            <charset val="204"/>
          </rPr>
          <t>Instrumental magnitudes (blue channel)</t>
        </r>
      </text>
    </comment>
  </commentList>
</comments>
</file>

<file path=xl/sharedStrings.xml><?xml version="1.0" encoding="utf-8"?>
<sst xmlns="http://schemas.openxmlformats.org/spreadsheetml/2006/main" count="977" uniqueCount="143">
  <si>
    <t>ID</t>
  </si>
  <si>
    <t>JD</t>
  </si>
  <si>
    <t>v(TG)</t>
  </si>
  <si>
    <t>b(TB)</t>
  </si>
  <si>
    <t>b-v</t>
  </si>
  <si>
    <t>Canon EOS 600D</t>
  </si>
  <si>
    <t>Target</t>
  </si>
  <si>
    <t>Check</t>
  </si>
  <si>
    <t>Comp1</t>
  </si>
  <si>
    <t>Comp2</t>
  </si>
  <si>
    <t>Comp3</t>
  </si>
  <si>
    <t>Comp4</t>
  </si>
  <si>
    <t>Comp5</t>
  </si>
  <si>
    <t>Comp6</t>
  </si>
  <si>
    <t>Comp7</t>
  </si>
  <si>
    <t>Comp8</t>
  </si>
  <si>
    <t>Comp9</t>
  </si>
  <si>
    <t>V</t>
  </si>
  <si>
    <t>B</t>
  </si>
  <si>
    <t>B-V</t>
  </si>
  <si>
    <t>AAVSO Chart</t>
  </si>
  <si>
    <t>Instrumental Magnitudes (v)</t>
  </si>
  <si>
    <t>Instrumental Magnitudes (b)</t>
  </si>
  <si>
    <t>END</t>
  </si>
  <si>
    <r>
      <rPr>
        <sz val="10"/>
        <color theme="1"/>
        <rFont val="Arial"/>
        <family val="2"/>
        <charset val="204"/>
      </rPr>
      <t>Δ</t>
    </r>
    <r>
      <rPr>
        <sz val="10"/>
        <color theme="1"/>
        <rFont val="Arial"/>
        <family val="2"/>
        <scheme val="minor"/>
      </rPr>
      <t>(B-V)</t>
    </r>
  </si>
  <si>
    <t>Std Mag</t>
  </si>
  <si>
    <t>Avg(V)</t>
  </si>
  <si>
    <t>StDev(V)</t>
  </si>
  <si>
    <t>Avg(B)</t>
  </si>
  <si>
    <t>StDev(B)</t>
  </si>
  <si>
    <t>Target V</t>
  </si>
  <si>
    <t>Check V</t>
  </si>
  <si>
    <t>Check B</t>
  </si>
  <si>
    <t>Target B</t>
  </si>
  <si>
    <t>Chk Vstdev</t>
  </si>
  <si>
    <t>Chk Bstdev</t>
  </si>
  <si>
    <t>Trg Vstdev</t>
  </si>
  <si>
    <t>Trg Bstdev</t>
  </si>
  <si>
    <t>Trg(B-V)</t>
  </si>
  <si>
    <t>Instrument</t>
  </si>
  <si>
    <t>(B-V)</t>
  </si>
  <si>
    <t>Catalog-Std</t>
  </si>
  <si>
    <t>Object</t>
  </si>
  <si>
    <t>Telescope</t>
  </si>
  <si>
    <t>SW 15075 OTAW</t>
  </si>
  <si>
    <t>Observer</t>
  </si>
  <si>
    <t>Observatory</t>
  </si>
  <si>
    <t>PMAK</t>
  </si>
  <si>
    <t>STDEV</t>
  </si>
  <si>
    <t>Target V standartized magnitudes NOT TRANSFORMED</t>
  </si>
  <si>
    <t>Target B standartized magnitudes NOT TRANSFORMED</t>
  </si>
  <si>
    <t>Check V standartized magnitudes NOT TRANSFORMED</t>
  </si>
  <si>
    <t>Check B standartized magnitudes NOT TRANSFORMED</t>
  </si>
  <si>
    <t>Comment1</t>
  </si>
  <si>
    <t>Comment2</t>
  </si>
  <si>
    <t>Comment3</t>
  </si>
  <si>
    <t>Comment4</t>
  </si>
  <si>
    <t>Comment5</t>
  </si>
  <si>
    <t>iconvraw;IRIS;FITSCFA;IRIS;AstroImajeJ</t>
  </si>
  <si>
    <t>Chk(B-V)</t>
  </si>
  <si>
    <t>Instrumental (b-v)</t>
  </si>
  <si>
    <t>Zb-v</t>
  </si>
  <si>
    <t>Tb</t>
  </si>
  <si>
    <t>Tv</t>
  </si>
  <si>
    <t>B-b</t>
  </si>
  <si>
    <t>V-v</t>
  </si>
  <si>
    <t>Catalog Data</t>
  </si>
  <si>
    <t xml:space="preserve">Est Targ Avg (B-V) </t>
  </si>
  <si>
    <t>Catalog Data (B-V)</t>
  </si>
  <si>
    <t>External calibration</t>
  </si>
  <si>
    <t>Std Mag Avg</t>
  </si>
  <si>
    <t>Catalog</t>
  </si>
  <si>
    <t>Internal calibration by compstars</t>
  </si>
  <si>
    <t>Std Mag Avg !not for t-series!</t>
  </si>
  <si>
    <t>STDEV !not for t-series!</t>
  </si>
  <si>
    <t>M67, 24.03.18, 7 stars</t>
  </si>
  <si>
    <t>Calibration by comps</t>
  </si>
  <si>
    <t>ISO 800</t>
  </si>
  <si>
    <t>Tb_bv [slope (b-B) vs (B-V)]</t>
  </si>
  <si>
    <t>Tv_bv [slope (v-V) vs (B-V)]</t>
  </si>
  <si>
    <t>Zbv     [(B-V) vs (b-v) z. p.]</t>
  </si>
  <si>
    <t>Tbv     [slope (B-V) vs (b-v)]</t>
  </si>
  <si>
    <t>Tb-v</t>
  </si>
  <si>
    <t xml:space="preserve">Est Chk Avg (B-V) </t>
  </si>
  <si>
    <t>StdMag = instrMag_target - instrMag_comp + CatMag_comp</t>
  </si>
  <si>
    <t>TransformedMag = StdMag + Tx * Δ(B-V)</t>
  </si>
  <si>
    <t>Target V magnitudes TRANSFORMED</t>
  </si>
  <si>
    <t>Target B magnitudes TRANSFORMED</t>
  </si>
  <si>
    <t>Check V magnitudes TRANSFORMED</t>
  </si>
  <si>
    <t>Check B magnitudes TRANSFORMED</t>
  </si>
  <si>
    <t>Vn</t>
  </si>
  <si>
    <t>Bn</t>
  </si>
  <si>
    <t>Julian Date</t>
  </si>
  <si>
    <t>Known Target (B-V)</t>
  </si>
  <si>
    <t>Δ(B-V) = (Tbv*(b-v)target + Zbv)-(B-V)comp | Δ(B-V) = Δ(B-V)target - Δ(B-V)comp</t>
  </si>
  <si>
    <t>Δ(B-V) = (Tbv*(b-v)check + Zbv)-(B-V)comp | Δ(B-V) = Δ(B-V)check - Δ(B-V)comp</t>
  </si>
  <si>
    <t>Target color index difference relative to comps, derived from instrumental color index OR from "Known target B-V"</t>
  </si>
  <si>
    <t>Check color index difference relative to comps, derived from instrumental color index OR from "Known check B-V"</t>
  </si>
  <si>
    <t>Group ID, if needed:</t>
  </si>
  <si>
    <t>Comment</t>
  </si>
  <si>
    <t>Helper lists</t>
  </si>
  <si>
    <t>GREEN</t>
  </si>
  <si>
    <t>BLUE</t>
  </si>
  <si>
    <t>Export Channel:</t>
  </si>
  <si>
    <t>Filter:</t>
  </si>
  <si>
    <t>(Nonzero = Transformed)</t>
  </si>
  <si>
    <t>(Nonzero = Calibration by compstars)</t>
  </si>
  <si>
    <t>apertures 6/11/17 (superpixel debayering)</t>
  </si>
  <si>
    <t>AE UMA</t>
  </si>
  <si>
    <t>t~10*;Light pollution;haze</t>
  </si>
  <si>
    <t>X22795CZ</t>
  </si>
  <si>
    <t>Mid JD</t>
  </si>
  <si>
    <t>120</t>
  </si>
  <si>
    <t>102</t>
  </si>
  <si>
    <t>113</t>
  </si>
  <si>
    <t>119</t>
  </si>
  <si>
    <t>105</t>
  </si>
  <si>
    <t>123</t>
  </si>
  <si>
    <t>125</t>
  </si>
  <si>
    <t>$Photometry$Worksheet$Version4d</t>
  </si>
  <si>
    <t>Object Coordinates</t>
  </si>
  <si>
    <t>Air Mass</t>
  </si>
  <si>
    <t>Air Mass (average)</t>
  </si>
  <si>
    <t>$Photometry$Worksheet$Version_VSF1</t>
  </si>
  <si>
    <t>VSF a</t>
  </si>
  <si>
    <t>VSF b</t>
  </si>
  <si>
    <t>r(TR)</t>
  </si>
  <si>
    <t>Instrumental Magnitudes (r)</t>
  </si>
  <si>
    <t>Corrected (VSF) fluxes</t>
  </si>
  <si>
    <t>Corrected (VSF) instrumental v</t>
  </si>
  <si>
    <t>Stdev(V)</t>
  </si>
  <si>
    <t>Mag Avg !not for t-series!</t>
  </si>
  <si>
    <t>Mag Avg</t>
  </si>
  <si>
    <t>Error (VSF)</t>
  </si>
  <si>
    <t>Error (trans)</t>
  </si>
  <si>
    <t>Abs(Dif)</t>
  </si>
  <si>
    <t>Abs(Dif) MAX</t>
  </si>
  <si>
    <t>Abs(Dif) AVG</t>
  </si>
  <si>
    <t/>
  </si>
  <si>
    <t>TG (WCS)</t>
  </si>
  <si>
    <t>Not corrected</t>
  </si>
  <si>
    <t>Synthetic Filter</t>
  </si>
  <si>
    <t>Transformed</t>
  </si>
</sst>
</file>

<file path=xl/styles.xml><?xml version="1.0" encoding="utf-8"?>
<styleSheet xmlns="http://schemas.openxmlformats.org/spreadsheetml/2006/main">
  <numFmts count="2">
    <numFmt numFmtId="164" formatCode="0.0000"/>
    <numFmt numFmtId="165" formatCode="0.000"/>
  </numFmts>
  <fonts count="35">
    <font>
      <sz val="10"/>
      <color theme="1"/>
      <name val="Arial"/>
      <family val="2"/>
      <scheme val="minor"/>
    </font>
    <font>
      <sz val="11"/>
      <color theme="1"/>
      <name val="Arial"/>
      <family val="2"/>
      <charset val="204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65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11"/>
      <color theme="0"/>
      <name val="Arial"/>
      <family val="2"/>
      <scheme val="minor"/>
    </font>
    <font>
      <b/>
      <sz val="12"/>
      <color theme="1"/>
      <name val="Arial"/>
      <family val="2"/>
      <scheme val="minor"/>
    </font>
    <font>
      <u/>
      <sz val="10"/>
      <color theme="3"/>
      <name val="Arial"/>
      <family val="2"/>
      <scheme val="minor"/>
    </font>
    <font>
      <sz val="22"/>
      <color theme="3"/>
      <name val="Arial"/>
      <family val="2"/>
      <scheme val="minor"/>
    </font>
    <font>
      <b/>
      <sz val="10"/>
      <color theme="1"/>
      <name val="Arial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theme="1"/>
      <name val="Arial"/>
      <family val="2"/>
      <charset val="204"/>
      <scheme val="minor"/>
    </font>
    <font>
      <b/>
      <sz val="11"/>
      <color theme="1"/>
      <name val="Arial"/>
      <family val="2"/>
      <charset val="204"/>
      <scheme val="minor"/>
    </font>
    <font>
      <b/>
      <sz val="10"/>
      <color theme="0" tint="-0.34998626667073579"/>
      <name val="Arial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10"/>
      <color rgb="FF0070C0"/>
      <name val="Arial"/>
      <family val="2"/>
      <charset val="204"/>
      <scheme val="minor"/>
    </font>
    <font>
      <b/>
      <sz val="10"/>
      <color rgb="FFFF0000"/>
      <name val="Arial"/>
      <family val="2"/>
      <charset val="204"/>
      <scheme val="minor"/>
    </font>
    <font>
      <b/>
      <sz val="10"/>
      <color rgb="FF007434"/>
      <name val="Arial"/>
      <family val="2"/>
      <charset val="204"/>
      <scheme val="minor"/>
    </font>
    <font>
      <b/>
      <sz val="12"/>
      <color rgb="FF000000"/>
      <name val="Arial"/>
      <family val="2"/>
      <charset val="204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5FEFF"/>
        <bgColor indexed="64"/>
      </patternFill>
    </fill>
    <fill>
      <patternFill patternType="solid">
        <fgColor rgb="FFF1FFE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auto="1"/>
      </bottom>
      <diagonal/>
    </border>
    <border>
      <left/>
      <right/>
      <top style="hair">
        <color theme="2" tint="0.59996337778862885"/>
      </top>
      <bottom style="hair">
        <color theme="2" tint="0.59996337778862885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52">
    <xf numFmtId="0" fontId="0" fillId="0" borderId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2" borderId="0" applyNumberFormat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4" applyNumberFormat="0" applyAlignment="0" applyProtection="0"/>
    <xf numFmtId="0" fontId="15" fillId="6" borderId="5" applyNumberFormat="0" applyAlignment="0" applyProtection="0"/>
    <xf numFmtId="0" fontId="16" fillId="6" borderId="4" applyNumberFormat="0" applyAlignment="0" applyProtection="0"/>
    <xf numFmtId="0" fontId="17" fillId="0" borderId="6" applyNumberFormat="0" applyFill="0" applyAlignment="0" applyProtection="0"/>
    <xf numFmtId="0" fontId="18" fillId="7" borderId="7" applyNumberFormat="0" applyAlignment="0" applyProtection="0"/>
    <xf numFmtId="0" fontId="19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20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21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1" fillId="32" borderId="0" applyNumberFormat="0" applyBorder="0" applyAlignment="0" applyProtection="0"/>
    <xf numFmtId="0" fontId="23" fillId="0" borderId="0" applyNumberFormat="0" applyFill="0" applyBorder="0" applyAlignment="0" applyProtection="0"/>
    <xf numFmtId="0" fontId="5" fillId="0" borderId="10" applyNumberFormat="0" applyFill="0" applyAlignment="0"/>
    <xf numFmtId="0" fontId="4" fillId="0" borderId="11" applyNumberFormat="0" applyFill="0" applyAlignment="0"/>
    <xf numFmtId="0" fontId="5" fillId="0" borderId="12" applyNumberFormat="0" applyFill="0" applyAlignment="0"/>
    <xf numFmtId="0" fontId="24" fillId="0" borderId="0" applyNumberFormat="0" applyFill="0" applyBorder="0" applyAlignment="0"/>
    <xf numFmtId="0" fontId="22" fillId="0" borderId="0" applyNumberFormat="0" applyFill="0" applyBorder="0" applyAlignment="0"/>
    <xf numFmtId="0" fontId="5" fillId="0" borderId="0" applyNumberFormat="0" applyFill="0" applyBorder="0" applyAlignment="0"/>
    <xf numFmtId="0" fontId="6" fillId="33" borderId="0" applyNumberFormat="0" applyBorder="0" applyAlignment="0"/>
    <xf numFmtId="0" fontId="4" fillId="0" borderId="0"/>
    <xf numFmtId="0" fontId="1" fillId="0" borderId="0"/>
  </cellStyleXfs>
  <cellXfs count="115">
    <xf numFmtId="0" fontId="0" fillId="0" borderId="0" xfId="0"/>
    <xf numFmtId="0" fontId="4" fillId="35" borderId="0" xfId="50" applyFill="1"/>
    <xf numFmtId="164" fontId="4" fillId="35" borderId="0" xfId="50" applyNumberFormat="1" applyFill="1"/>
    <xf numFmtId="165" fontId="4" fillId="35" borderId="0" xfId="50" applyNumberFormat="1" applyFill="1"/>
    <xf numFmtId="165" fontId="4" fillId="35" borderId="0" xfId="50" applyNumberFormat="1" applyFill="1" applyBorder="1"/>
    <xf numFmtId="165" fontId="25" fillId="36" borderId="0" xfId="50" applyNumberFormat="1" applyFont="1" applyFill="1"/>
    <xf numFmtId="165" fontId="25" fillId="40" borderId="0" xfId="50" applyNumberFormat="1" applyFont="1" applyFill="1"/>
    <xf numFmtId="165" fontId="25" fillId="39" borderId="0" xfId="50" applyNumberFormat="1" applyFont="1" applyFill="1"/>
    <xf numFmtId="165" fontId="4" fillId="40" borderId="0" xfId="50" applyNumberFormat="1" applyFill="1"/>
    <xf numFmtId="165" fontId="4" fillId="39" borderId="0" xfId="50" applyNumberFormat="1" applyFill="1"/>
    <xf numFmtId="0" fontId="25" fillId="34" borderId="0" xfId="50" applyFont="1" applyFill="1"/>
    <xf numFmtId="164" fontId="25" fillId="34" borderId="0" xfId="50" applyNumberFormat="1" applyFont="1" applyFill="1"/>
    <xf numFmtId="165" fontId="25" fillId="34" borderId="0" xfId="50" applyNumberFormat="1" applyFont="1" applyFill="1"/>
    <xf numFmtId="165" fontId="25" fillId="34" borderId="0" xfId="50" applyNumberFormat="1" applyFont="1" applyFill="1" applyBorder="1"/>
    <xf numFmtId="165" fontId="25" fillId="37" borderId="0" xfId="50" applyNumberFormat="1" applyFont="1" applyFill="1"/>
    <xf numFmtId="165" fontId="25" fillId="0" borderId="0" xfId="50" applyNumberFormat="1" applyFont="1" applyFill="1" applyProtection="1">
      <protection locked="0"/>
    </xf>
    <xf numFmtId="164" fontId="4" fillId="0" borderId="0" xfId="50" applyNumberFormat="1" applyFill="1" applyProtection="1">
      <protection locked="0"/>
    </xf>
    <xf numFmtId="165" fontId="4" fillId="0" borderId="0" xfId="50" applyNumberFormat="1" applyFill="1" applyProtection="1">
      <protection locked="0"/>
    </xf>
    <xf numFmtId="165" fontId="4" fillId="0" borderId="0" xfId="50" applyNumberFormat="1" applyFill="1" applyBorder="1" applyProtection="1">
      <protection locked="0"/>
    </xf>
    <xf numFmtId="1" fontId="25" fillId="0" borderId="0" xfId="50" applyNumberFormat="1" applyFont="1" applyFill="1" applyProtection="1">
      <protection locked="0"/>
    </xf>
    <xf numFmtId="0" fontId="25" fillId="42" borderId="0" xfId="50" applyFont="1" applyFill="1"/>
    <xf numFmtId="164" fontId="25" fillId="36" borderId="0" xfId="50" applyNumberFormat="1" applyFont="1" applyFill="1"/>
    <xf numFmtId="0" fontId="4" fillId="43" borderId="0" xfId="50" applyFill="1"/>
    <xf numFmtId="164" fontId="4" fillId="43" borderId="0" xfId="50" applyNumberFormat="1" applyFill="1"/>
    <xf numFmtId="165" fontId="4" fillId="43" borderId="0" xfId="50" applyNumberFormat="1" applyFill="1"/>
    <xf numFmtId="165" fontId="4" fillId="43" borderId="0" xfId="50" applyNumberFormat="1" applyFill="1" applyBorder="1"/>
    <xf numFmtId="165" fontId="0" fillId="43" borderId="0" xfId="50" applyNumberFormat="1" applyFont="1" applyFill="1" applyBorder="1"/>
    <xf numFmtId="0" fontId="25" fillId="43" borderId="0" xfId="50" applyFont="1" applyFill="1"/>
    <xf numFmtId="165" fontId="25" fillId="43" borderId="0" xfId="50" applyNumberFormat="1" applyFont="1" applyFill="1" applyAlignment="1">
      <alignment horizontal="right"/>
    </xf>
    <xf numFmtId="165" fontId="25" fillId="43" borderId="0" xfId="50" applyNumberFormat="1" applyFont="1" applyFill="1" applyBorder="1"/>
    <xf numFmtId="0" fontId="28" fillId="43" borderId="0" xfId="50" applyFont="1" applyFill="1"/>
    <xf numFmtId="165" fontId="0" fillId="43" borderId="0" xfId="50" applyNumberFormat="1" applyFont="1" applyFill="1"/>
    <xf numFmtId="165" fontId="25" fillId="43" borderId="0" xfId="50" applyNumberFormat="1" applyFont="1" applyFill="1"/>
    <xf numFmtId="165" fontId="25" fillId="43" borderId="0" xfId="50" applyNumberFormat="1" applyFont="1" applyFill="1" applyBorder="1" applyAlignment="1"/>
    <xf numFmtId="165" fontId="4" fillId="43" borderId="0" xfId="50" applyNumberFormat="1" applyFill="1" applyAlignment="1"/>
    <xf numFmtId="165" fontId="4" fillId="43" borderId="0" xfId="50" applyNumberFormat="1" applyFill="1" applyBorder="1" applyAlignment="1"/>
    <xf numFmtId="164" fontId="25" fillId="43" borderId="0" xfId="50" applyNumberFormat="1" applyFont="1" applyFill="1"/>
    <xf numFmtId="2" fontId="25" fillId="43" borderId="0" xfId="50" applyNumberFormat="1" applyFont="1" applyFill="1" applyBorder="1"/>
    <xf numFmtId="164" fontId="25" fillId="43" borderId="0" xfId="50" applyNumberFormat="1" applyFont="1" applyFill="1" applyAlignment="1">
      <alignment horizontal="right"/>
    </xf>
    <xf numFmtId="165" fontId="25" fillId="43" borderId="0" xfId="50" applyNumberFormat="1" applyFont="1" applyFill="1" applyAlignment="1">
      <alignment horizontal="center"/>
    </xf>
    <xf numFmtId="165" fontId="27" fillId="43" borderId="0" xfId="50" applyNumberFormat="1" applyFont="1" applyFill="1"/>
    <xf numFmtId="165" fontId="27" fillId="43" borderId="0" xfId="50" applyNumberFormat="1" applyFont="1" applyFill="1" applyAlignment="1">
      <alignment horizontal="right"/>
    </xf>
    <xf numFmtId="164" fontId="27" fillId="43" borderId="0" xfId="50" applyNumberFormat="1" applyFont="1" applyFill="1"/>
    <xf numFmtId="165" fontId="0" fillId="43" borderId="0" xfId="50" applyNumberFormat="1" applyFont="1" applyFill="1" applyAlignment="1"/>
    <xf numFmtId="165" fontId="25" fillId="43" borderId="0" xfId="50" applyNumberFormat="1" applyFont="1" applyFill="1" applyAlignment="1"/>
    <xf numFmtId="0" fontId="25" fillId="43" borderId="0" xfId="50" applyFont="1" applyFill="1" applyAlignment="1">
      <alignment horizontal="right"/>
    </xf>
    <xf numFmtId="164" fontId="4" fillId="43" borderId="0" xfId="50" applyNumberFormat="1" applyFill="1" applyProtection="1"/>
    <xf numFmtId="0" fontId="25" fillId="0" borderId="0" xfId="50" applyNumberFormat="1" applyFont="1" applyFill="1" applyProtection="1">
      <protection locked="0"/>
    </xf>
    <xf numFmtId="165" fontId="29" fillId="43" borderId="0" xfId="50" applyNumberFormat="1" applyFont="1" applyFill="1"/>
    <xf numFmtId="165" fontId="27" fillId="43" borderId="0" xfId="50" applyNumberFormat="1" applyFont="1" applyFill="1" applyAlignment="1">
      <alignment horizontal="center"/>
    </xf>
    <xf numFmtId="1" fontId="4" fillId="43" borderId="0" xfId="50" applyNumberFormat="1" applyFill="1" applyBorder="1"/>
    <xf numFmtId="165" fontId="25" fillId="0" borderId="13" xfId="50" quotePrefix="1" applyNumberFormat="1" applyFont="1" applyFill="1" applyBorder="1" applyProtection="1">
      <protection locked="0"/>
    </xf>
    <xf numFmtId="165" fontId="25" fillId="0" borderId="14" xfId="50" quotePrefix="1" applyNumberFormat="1" applyFont="1" applyFill="1" applyBorder="1" applyProtection="1">
      <protection locked="0"/>
    </xf>
    <xf numFmtId="165" fontId="25" fillId="0" borderId="14" xfId="50" applyNumberFormat="1" applyFont="1" applyFill="1" applyBorder="1" applyProtection="1">
      <protection locked="0"/>
    </xf>
    <xf numFmtId="165" fontId="25" fillId="0" borderId="15" xfId="50" applyNumberFormat="1" applyFont="1" applyFill="1" applyBorder="1" applyProtection="1">
      <protection locked="0"/>
    </xf>
    <xf numFmtId="165" fontId="25" fillId="0" borderId="16" xfId="50" applyNumberFormat="1" applyFont="1" applyFill="1" applyBorder="1" applyProtection="1">
      <protection locked="0"/>
    </xf>
    <xf numFmtId="165" fontId="25" fillId="0" borderId="17" xfId="50" applyNumberFormat="1" applyFont="1" applyFill="1" applyBorder="1" applyProtection="1">
      <protection locked="0"/>
    </xf>
    <xf numFmtId="165" fontId="25" fillId="0" borderId="18" xfId="50" applyNumberFormat="1" applyFont="1" applyFill="1" applyBorder="1" applyProtection="1">
      <protection locked="0"/>
    </xf>
    <xf numFmtId="165" fontId="25" fillId="0" borderId="19" xfId="50" applyNumberFormat="1" applyFont="1" applyFill="1" applyBorder="1" applyProtection="1">
      <protection locked="0"/>
    </xf>
    <xf numFmtId="165" fontId="25" fillId="0" borderId="20" xfId="50" applyNumberFormat="1" applyFont="1" applyFill="1" applyBorder="1" applyProtection="1">
      <protection locked="0"/>
    </xf>
    <xf numFmtId="165" fontId="25" fillId="0" borderId="21" xfId="50" applyNumberFormat="1" applyFont="1" applyFill="1" applyBorder="1" applyProtection="1">
      <protection locked="0"/>
    </xf>
    <xf numFmtId="165" fontId="25" fillId="43" borderId="0" xfId="50" applyNumberFormat="1" applyFont="1" applyFill="1" applyBorder="1" applyAlignment="1">
      <alignment horizontal="right"/>
    </xf>
    <xf numFmtId="0" fontId="6" fillId="43" borderId="0" xfId="50" applyNumberFormat="1" applyFont="1" applyFill="1" applyAlignment="1">
      <alignment horizontal="center"/>
    </xf>
    <xf numFmtId="0" fontId="6" fillId="35" borderId="0" xfId="50" applyNumberFormat="1" applyFont="1" applyFill="1" applyAlignment="1">
      <alignment horizontal="center"/>
    </xf>
    <xf numFmtId="0" fontId="4" fillId="43" borderId="0" xfId="50" applyNumberFormat="1" applyFill="1"/>
    <xf numFmtId="0" fontId="0" fillId="43" borderId="0" xfId="50" applyNumberFormat="1" applyFont="1" applyFill="1"/>
    <xf numFmtId="0" fontId="25" fillId="0" borderId="0" xfId="50" applyNumberFormat="1" applyFont="1" applyFill="1" applyAlignment="1" applyProtection="1">
      <alignment horizontal="center"/>
      <protection locked="0"/>
    </xf>
    <xf numFmtId="0" fontId="25" fillId="0" borderId="0" xfId="50" applyNumberFormat="1" applyFont="1" applyFill="1" applyAlignment="1" applyProtection="1">
      <protection locked="0"/>
    </xf>
    <xf numFmtId="165" fontId="0" fillId="0" borderId="0" xfId="0" applyNumberFormat="1"/>
    <xf numFmtId="164" fontId="0" fillId="0" borderId="0" xfId="0" applyNumberFormat="1"/>
    <xf numFmtId="164" fontId="4" fillId="46" borderId="0" xfId="50" applyNumberFormat="1" applyFill="1" applyProtection="1"/>
    <xf numFmtId="0" fontId="6" fillId="46" borderId="0" xfId="50" applyNumberFormat="1" applyFont="1" applyFill="1" applyAlignment="1" applyProtection="1">
      <alignment horizontal="center"/>
    </xf>
    <xf numFmtId="0" fontId="0" fillId="46" borderId="0" xfId="0" applyFill="1" applyProtection="1"/>
    <xf numFmtId="0" fontId="0" fillId="35" borderId="0" xfId="0" applyFill="1" applyProtection="1"/>
    <xf numFmtId="0" fontId="25" fillId="46" borderId="0" xfId="50" applyFont="1" applyFill="1" applyProtection="1"/>
    <xf numFmtId="165" fontId="0" fillId="46" borderId="0" xfId="50" applyNumberFormat="1" applyFont="1" applyFill="1" applyProtection="1"/>
    <xf numFmtId="0" fontId="4" fillId="46" borderId="0" xfId="50" applyNumberFormat="1" applyFill="1" applyProtection="1"/>
    <xf numFmtId="0" fontId="28" fillId="46" borderId="0" xfId="50" applyFont="1" applyFill="1" applyProtection="1"/>
    <xf numFmtId="0" fontId="4" fillId="46" borderId="0" xfId="50" applyFill="1" applyProtection="1"/>
    <xf numFmtId="165" fontId="25" fillId="46" borderId="0" xfId="50" applyNumberFormat="1" applyFont="1" applyFill="1" applyProtection="1"/>
    <xf numFmtId="165" fontId="29" fillId="46" borderId="0" xfId="50" applyNumberFormat="1" applyFont="1" applyFill="1" applyProtection="1"/>
    <xf numFmtId="164" fontId="25" fillId="46" borderId="0" xfId="50" applyNumberFormat="1" applyFont="1" applyFill="1" applyProtection="1"/>
    <xf numFmtId="164" fontId="25" fillId="46" borderId="0" xfId="50" applyNumberFormat="1" applyFont="1" applyFill="1" applyAlignment="1" applyProtection="1">
      <alignment horizontal="right"/>
    </xf>
    <xf numFmtId="165" fontId="25" fillId="46" borderId="0" xfId="50" applyNumberFormat="1" applyFont="1" applyFill="1" applyAlignment="1" applyProtection="1">
      <alignment horizontal="center"/>
    </xf>
    <xf numFmtId="165" fontId="4" fillId="46" borderId="0" xfId="50" applyNumberFormat="1" applyFill="1" applyProtection="1"/>
    <xf numFmtId="165" fontId="25" fillId="46" borderId="0" xfId="50" applyNumberFormat="1" applyFont="1" applyFill="1" applyBorder="1" applyProtection="1"/>
    <xf numFmtId="165" fontId="27" fillId="46" borderId="0" xfId="50" applyNumberFormat="1" applyFont="1" applyFill="1" applyAlignment="1" applyProtection="1">
      <alignment horizontal="right"/>
    </xf>
    <xf numFmtId="164" fontId="27" fillId="46" borderId="0" xfId="50" applyNumberFormat="1" applyFont="1" applyFill="1" applyProtection="1"/>
    <xf numFmtId="165" fontId="27" fillId="46" borderId="0" xfId="50" applyNumberFormat="1" applyFont="1" applyFill="1" applyProtection="1"/>
    <xf numFmtId="165" fontId="25" fillId="46" borderId="0" xfId="50" applyNumberFormat="1" applyFont="1" applyFill="1" applyAlignment="1" applyProtection="1">
      <alignment horizontal="right"/>
    </xf>
    <xf numFmtId="165" fontId="4" fillId="46" borderId="0" xfId="50" applyNumberFormat="1" applyFill="1" applyAlignment="1" applyProtection="1"/>
    <xf numFmtId="0" fontId="25" fillId="46" borderId="0" xfId="0" applyFont="1" applyFill="1" applyAlignment="1" applyProtection="1">
      <alignment horizontal="center"/>
    </xf>
    <xf numFmtId="0" fontId="25" fillId="46" borderId="0" xfId="50" applyFont="1" applyFill="1" applyAlignment="1" applyProtection="1">
      <alignment horizontal="right"/>
    </xf>
    <xf numFmtId="165" fontId="25" fillId="36" borderId="0" xfId="50" applyNumberFormat="1" applyFont="1" applyFill="1" applyProtection="1"/>
    <xf numFmtId="0" fontId="25" fillId="46" borderId="0" xfId="0" applyFont="1" applyFill="1" applyProtection="1"/>
    <xf numFmtId="165" fontId="25" fillId="40" borderId="0" xfId="50" applyNumberFormat="1" applyFont="1" applyFill="1" applyProtection="1"/>
    <xf numFmtId="0" fontId="27" fillId="46" borderId="0" xfId="0" applyFont="1" applyFill="1" applyAlignment="1" applyProtection="1">
      <alignment horizontal="center"/>
    </xf>
    <xf numFmtId="165" fontId="0" fillId="46" borderId="0" xfId="0" applyNumberFormat="1" applyFill="1" applyProtection="1"/>
    <xf numFmtId="165" fontId="4" fillId="40" borderId="0" xfId="50" applyNumberFormat="1" applyFill="1" applyProtection="1"/>
    <xf numFmtId="1" fontId="4" fillId="46" borderId="0" xfId="50" applyNumberFormat="1" applyFill="1" applyBorder="1" applyProtection="1"/>
    <xf numFmtId="1" fontId="0" fillId="46" borderId="0" xfId="0" applyNumberFormat="1" applyFill="1" applyProtection="1"/>
    <xf numFmtId="0" fontId="25" fillId="34" borderId="0" xfId="50" applyFont="1" applyFill="1" applyProtection="1"/>
    <xf numFmtId="164" fontId="25" fillId="34" borderId="0" xfId="50" applyNumberFormat="1" applyFont="1" applyFill="1" applyProtection="1"/>
    <xf numFmtId="165" fontId="25" fillId="34" borderId="0" xfId="50" applyNumberFormat="1" applyFont="1" applyFill="1" applyProtection="1"/>
    <xf numFmtId="165" fontId="25" fillId="34" borderId="0" xfId="50" applyNumberFormat="1" applyFont="1" applyFill="1" applyBorder="1" applyProtection="1"/>
    <xf numFmtId="165" fontId="31" fillId="46" borderId="0" xfId="50" applyNumberFormat="1" applyFont="1" applyFill="1" applyProtection="1"/>
    <xf numFmtId="165" fontId="31" fillId="46" borderId="0" xfId="50" applyNumberFormat="1" applyFont="1" applyFill="1" applyBorder="1" applyProtection="1"/>
    <xf numFmtId="165" fontId="32" fillId="46" borderId="0" xfId="50" applyNumberFormat="1" applyFont="1" applyFill="1" applyProtection="1"/>
    <xf numFmtId="165" fontId="33" fillId="46" borderId="0" xfId="50" applyNumberFormat="1" applyFont="1" applyFill="1" applyProtection="1"/>
    <xf numFmtId="0" fontId="25" fillId="0" borderId="0" xfId="50" applyFont="1" applyFill="1" applyAlignment="1" applyProtection="1">
      <alignment horizontal="left"/>
      <protection locked="0"/>
    </xf>
    <xf numFmtId="0" fontId="28" fillId="0" borderId="0" xfId="50" applyFont="1" applyFill="1" applyAlignment="1" applyProtection="1">
      <alignment horizontal="left"/>
      <protection locked="0"/>
    </xf>
    <xf numFmtId="0" fontId="25" fillId="45" borderId="0" xfId="0" applyFont="1" applyFill="1" applyAlignment="1" applyProtection="1">
      <alignment horizontal="center"/>
    </xf>
    <xf numFmtId="0" fontId="25" fillId="44" borderId="0" xfId="0" applyFont="1" applyFill="1" applyAlignment="1" applyProtection="1">
      <alignment horizontal="center"/>
    </xf>
    <xf numFmtId="165" fontId="25" fillId="38" borderId="0" xfId="50" applyNumberFormat="1" applyFont="1" applyFill="1" applyAlignment="1">
      <alignment horizontal="center"/>
    </xf>
    <xf numFmtId="165" fontId="25" fillId="41" borderId="0" xfId="50" applyNumberFormat="1" applyFont="1" applyFill="1" applyAlignment="1">
      <alignment horizontal="center"/>
    </xf>
  </cellXfs>
  <cellStyles count="52">
    <cellStyle name="20% – Акцентування1" xfId="19" builtinId="30" hidden="1"/>
    <cellStyle name="20% – Акцентування2" xfId="23" builtinId="34" hidden="1"/>
    <cellStyle name="20% – Акцентування3" xfId="27" builtinId="38" hidden="1"/>
    <cellStyle name="20% – Акцентування4" xfId="31" builtinId="42" hidden="1"/>
    <cellStyle name="20% – Акцентування5" xfId="35" builtinId="46" hidden="1"/>
    <cellStyle name="20% – Акцентування6" xfId="39" builtinId="50" hidden="1"/>
    <cellStyle name="40% – Акцентування1" xfId="20" builtinId="31" hidden="1"/>
    <cellStyle name="40% – Акцентування2" xfId="24" builtinId="35" hidden="1"/>
    <cellStyle name="40% – Акцентування3" xfId="28" builtinId="39" hidden="1"/>
    <cellStyle name="40% – Акцентування4" xfId="32" builtinId="43" hidden="1"/>
    <cellStyle name="40% – Акцентування5" xfId="36" builtinId="47" hidden="1"/>
    <cellStyle name="40% – Акцентування6" xfId="40" builtinId="51" hidden="1"/>
    <cellStyle name="60% – Акцентування1" xfId="21" builtinId="32" hidden="1"/>
    <cellStyle name="60% – Акцентування2" xfId="25" builtinId="36" hidden="1"/>
    <cellStyle name="60% – Акцентування3" xfId="29" builtinId="40" hidden="1"/>
    <cellStyle name="60% – Акцентування4" xfId="33" builtinId="44" hidden="1"/>
    <cellStyle name="60% – Акцентування5" xfId="37" builtinId="48" hidden="1"/>
    <cellStyle name="60% – Акцентування6" xfId="41" builtinId="52" hidden="1"/>
    <cellStyle name="Headline 1" xfId="46"/>
    <cellStyle name="Headline 2" xfId="47"/>
    <cellStyle name="Headline 3" xfId="48"/>
    <cellStyle name="Information" xfId="49"/>
    <cellStyle name="Normal 2" xfId="50"/>
    <cellStyle name="Normal 3" xfId="51"/>
    <cellStyle name="Table content" xfId="44"/>
    <cellStyle name="Table header" xfId="43"/>
    <cellStyle name="Table result" xfId="45"/>
    <cellStyle name="Акцентування1" xfId="18" builtinId="29" hidden="1"/>
    <cellStyle name="Акцентування2" xfId="22" builtinId="33" hidden="1"/>
    <cellStyle name="Акцентування3" xfId="26" builtinId="37" hidden="1"/>
    <cellStyle name="Акцентування4" xfId="30" builtinId="41" hidden="1"/>
    <cellStyle name="Акцентування5" xfId="34" builtinId="45" hidden="1"/>
    <cellStyle name="Акцентування6" xfId="38" builtinId="49" hidden="1"/>
    <cellStyle name="Ввід" xfId="9" builtinId="20" hidden="1"/>
    <cellStyle name="Гіперпосилання" xfId="42" builtinId="8" customBuiltin="1"/>
    <cellStyle name="Добре" xfId="6" builtinId="26" hidden="1"/>
    <cellStyle name="Заголовок 1" xfId="2" builtinId="16" hidden="1"/>
    <cellStyle name="Заголовок 2" xfId="3" builtinId="17" hidden="1"/>
    <cellStyle name="Заголовок 3" xfId="4" builtinId="18" hidden="1"/>
    <cellStyle name="Заголовок 4" xfId="5" builtinId="19" hidden="1"/>
    <cellStyle name="Звичайний" xfId="0" builtinId="0" customBuiltin="1"/>
    <cellStyle name="Зв'язана клітинка" xfId="12" builtinId="24" hidden="1"/>
    <cellStyle name="Контрольна клітинка" xfId="13" builtinId="23" hidden="1"/>
    <cellStyle name="Назва" xfId="1" builtinId="15" hidden="1"/>
    <cellStyle name="Обчислення" xfId="11" builtinId="22" hidden="1"/>
    <cellStyle name="Підсумок" xfId="17" builtinId="25" hidden="1"/>
    <cellStyle name="Поганий" xfId="7" builtinId="27" hidden="1"/>
    <cellStyle name="Примітка" xfId="15" builtinId="10" hidden="1"/>
    <cellStyle name="Результат" xfId="10" builtinId="21" hidden="1"/>
    <cellStyle name="Середній" xfId="8" builtinId="28" hidden="1"/>
    <cellStyle name="Текст попередження" xfId="14" builtinId="11" hidden="1"/>
    <cellStyle name="Текст пояснення" xfId="16" builtinId="53" hidden="1"/>
  </cellStyles>
  <dxfs count="11">
    <dxf>
      <font>
        <color rgb="FF00B050"/>
      </font>
    </dxf>
    <dxf>
      <font>
        <color theme="0" tint="-0.34998626667073579"/>
      </font>
    </dxf>
    <dxf>
      <font>
        <strike/>
      </font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ont>
        <b/>
        <i val="0"/>
      </font>
      <border diagonalUp="0" diagonalDown="0">
        <left/>
        <right/>
        <top/>
        <bottom style="thin">
          <color theme="1"/>
        </bottom>
        <vertical/>
        <horizontal/>
      </border>
    </dxf>
    <dxf>
      <border diagonalUp="0" diagonalDown="0">
        <left/>
        <right/>
        <top/>
        <bottom style="hair">
          <color theme="2" tint="0.59996337778862885"/>
        </bottom>
        <vertical/>
        <horizontal style="hair">
          <color theme="2" tint="0.59996337778862885"/>
        </horizontal>
      </border>
    </dxf>
  </dxfs>
  <tableStyles count="1" defaultTableStyle="TableStyleMedium2" defaultPivotStyle="PivotStyleLight16">
    <tableStyle name="Standard" pivot="0" count="2">
      <tableStyleElement type="wholeTable" dxfId="10"/>
      <tableStyleElement type="headerRow" dxfId="9"/>
    </tableStyle>
  </tableStyles>
  <colors>
    <mruColors>
      <color rgb="FF007434"/>
      <color rgb="FFF1FFE5"/>
      <color rgb="FFE5FEFF"/>
      <color rgb="FFFFFFFF"/>
      <color rgb="FFF9B200"/>
      <color rgb="FFFFD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3" Type="http://schemas.microsoft.com/office/2011/relationships/chartStyle" Target="style4.xml"/><Relationship Id="rId2" Type="http://schemas.microsoft.com/office/2011/relationships/chartColorStyle" Target="colors4.xml"/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VSF!$D$35</c:f>
              <c:strCache>
                <c:ptCount val="1"/>
                <c:pt idx="0">
                  <c:v>Target 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VSF!$C$36:$C$435</c:f>
              <c:numCache>
                <c:formatCode>0.0000</c:formatCode>
                <c:ptCount val="400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xVal>
          <c:yVal>
            <c:numRef>
              <c:f>VSF!$D$36:$D$435</c:f>
              <c:numCache>
                <c:formatCode>0.000</c:formatCode>
                <c:ptCount val="400"/>
                <c:pt idx="0">
                  <c:v>10.837441078500852</c:v>
                </c:pt>
                <c:pt idx="1">
                  <c:v>10.813012829660126</c:v>
                </c:pt>
                <c:pt idx="2">
                  <c:v>10.778211482713971</c:v>
                </c:pt>
                <c:pt idx="3">
                  <c:v>10.789584529260566</c:v>
                </c:pt>
                <c:pt idx="4">
                  <c:v>10.727997425560284</c:v>
                </c:pt>
                <c:pt idx="5">
                  <c:v>10.748203456959351</c:v>
                </c:pt>
                <c:pt idx="6">
                  <c:v>10.73592799058207</c:v>
                </c:pt>
                <c:pt idx="7">
                  <c:v>10.723713785988034</c:v>
                </c:pt>
                <c:pt idx="8">
                  <c:v>10.768748330252066</c:v>
                </c:pt>
                <c:pt idx="9">
                  <c:v>10.735671839502535</c:v>
                </c:pt>
                <c:pt idx="10">
                  <c:v>10.758980543789777</c:v>
                </c:pt>
                <c:pt idx="11">
                  <c:v>10.748599612617193</c:v>
                </c:pt>
                <c:pt idx="12">
                  <c:v>10.769863866354191</c:v>
                </c:pt>
                <c:pt idx="13">
                  <c:v>10.775884437083727</c:v>
                </c:pt>
                <c:pt idx="14">
                  <c:v>10.784231652140988</c:v>
                </c:pt>
                <c:pt idx="15">
                  <c:v>10.79096384687603</c:v>
                </c:pt>
                <c:pt idx="16">
                  <c:v>10.78937216761072</c:v>
                </c:pt>
                <c:pt idx="17">
                  <c:v>10.796290084908103</c:v>
                </c:pt>
                <c:pt idx="18">
                  <c:v>10.801631844570361</c:v>
                </c:pt>
                <c:pt idx="19">
                  <c:v>10.833282153730861</c:v>
                </c:pt>
                <c:pt idx="20">
                  <c:v>10.848870789446863</c:v>
                </c:pt>
                <c:pt idx="21">
                  <c:v>10.821963866764113</c:v>
                </c:pt>
                <c:pt idx="22">
                  <c:v>10.857744448337955</c:v>
                </c:pt>
                <c:pt idx="23">
                  <c:v>10.886903183622261</c:v>
                </c:pt>
                <c:pt idx="24">
                  <c:v>10.856502276926991</c:v>
                </c:pt>
                <c:pt idx="25">
                  <c:v>10.922069758492627</c:v>
                </c:pt>
                <c:pt idx="26">
                  <c:v>10.89828136958255</c:v>
                </c:pt>
                <c:pt idx="27">
                  <c:v>10.934475245521861</c:v>
                </c:pt>
                <c:pt idx="28">
                  <c:v>10.921707632983354</c:v>
                </c:pt>
                <c:pt idx="29">
                  <c:v>10.932097519651633</c:v>
                </c:pt>
                <c:pt idx="30">
                  <c:v>10.944182447944042</c:v>
                </c:pt>
                <c:pt idx="31">
                  <c:v>10.980971419971567</c:v>
                </c:pt>
                <c:pt idx="32">
                  <c:v>10.951963482113859</c:v>
                </c:pt>
                <c:pt idx="33">
                  <c:v>10.95846214750444</c:v>
                </c:pt>
                <c:pt idx="34">
                  <c:v>10.971574242239507</c:v>
                </c:pt>
                <c:pt idx="35">
                  <c:v>11.011744721643788</c:v>
                </c:pt>
                <c:pt idx="36">
                  <c:v>11.025093122822524</c:v>
                </c:pt>
                <c:pt idx="37">
                  <c:v>11.038397444414562</c:v>
                </c:pt>
                <c:pt idx="38">
                  <c:v>11.035636633233318</c:v>
                </c:pt>
                <c:pt idx="39">
                  <c:v>11.034733373243107</c:v>
                </c:pt>
                <c:pt idx="40">
                  <c:v>11.071731357337546</c:v>
                </c:pt>
                <c:pt idx="41">
                  <c:v>11.062720055058621</c:v>
                </c:pt>
                <c:pt idx="42">
                  <c:v>11.087936205756582</c:v>
                </c:pt>
                <c:pt idx="43">
                  <c:v>11.041248370748747</c:v>
                </c:pt>
                <c:pt idx="44">
                  <c:v>11.090903255969925</c:v>
                </c:pt>
                <c:pt idx="45">
                  <c:v>11.068433091973995</c:v>
                </c:pt>
                <c:pt idx="46">
                  <c:v>11.078883328103529</c:v>
                </c:pt>
                <c:pt idx="47">
                  <c:v>11.117382402369017</c:v>
                </c:pt>
                <c:pt idx="48">
                  <c:v>11.119791563615498</c:v>
                </c:pt>
                <c:pt idx="49">
                  <c:v>11.137724807151891</c:v>
                </c:pt>
                <c:pt idx="50">
                  <c:v>11.108596561235673</c:v>
                </c:pt>
                <c:pt idx="51">
                  <c:v>11.130593699247255</c:v>
                </c:pt>
                <c:pt idx="52">
                  <c:v>11.128797596199563</c:v>
                </c:pt>
                <c:pt idx="53">
                  <c:v>11.139581442036359</c:v>
                </c:pt>
                <c:pt idx="54">
                  <c:v>11.156619858813663</c:v>
                </c:pt>
                <c:pt idx="55">
                  <c:v>11.137104336438519</c:v>
                </c:pt>
                <c:pt idx="56">
                  <c:v>11.164215749618714</c:v>
                </c:pt>
                <c:pt idx="57">
                  <c:v>11.177616010358157</c:v>
                </c:pt>
                <c:pt idx="58">
                  <c:v>11.167416045075724</c:v>
                </c:pt>
                <c:pt idx="59">
                  <c:v>11.184795077515917</c:v>
                </c:pt>
                <c:pt idx="60">
                  <c:v>11.161460886266147</c:v>
                </c:pt>
                <c:pt idx="61">
                  <c:v>11.184621304853829</c:v>
                </c:pt>
                <c:pt idx="62">
                  <c:v>11.205762363010797</c:v>
                </c:pt>
                <c:pt idx="63">
                  <c:v>11.227678781587395</c:v>
                </c:pt>
                <c:pt idx="64">
                  <c:v>11.227923154241191</c:v>
                </c:pt>
                <c:pt idx="65">
                  <c:v>11.242662634573771</c:v>
                </c:pt>
                <c:pt idx="66">
                  <c:v>11.218480504872318</c:v>
                </c:pt>
                <c:pt idx="67">
                  <c:v>11.222264829843462</c:v>
                </c:pt>
                <c:pt idx="68">
                  <c:v>11.268027275152688</c:v>
                </c:pt>
                <c:pt idx="69">
                  <c:v>11.219927340871513</c:v>
                </c:pt>
                <c:pt idx="70">
                  <c:v>11.259968065541726</c:v>
                </c:pt>
                <c:pt idx="71">
                  <c:v>11.274349684050108</c:v>
                </c:pt>
                <c:pt idx="72">
                  <c:v>11.229800078736742</c:v>
                </c:pt>
                <c:pt idx="73">
                  <c:v>11.253302921621968</c:v>
                </c:pt>
                <c:pt idx="74">
                  <c:v>11.26231074787718</c:v>
                </c:pt>
                <c:pt idx="75">
                  <c:v>11.257999850728098</c:v>
                </c:pt>
                <c:pt idx="76">
                  <c:v>11.261032671872959</c:v>
                </c:pt>
                <c:pt idx="77">
                  <c:v>11.254394955331643</c:v>
                </c:pt>
                <c:pt idx="78">
                  <c:v>11.288576379935632</c:v>
                </c:pt>
                <c:pt idx="79">
                  <c:v>11.305566340284736</c:v>
                </c:pt>
                <c:pt idx="80">
                  <c:v>11.285479512294538</c:v>
                </c:pt>
                <c:pt idx="81">
                  <c:v>11.306379354037484</c:v>
                </c:pt>
                <c:pt idx="82">
                  <c:v>11.285953656097101</c:v>
                </c:pt>
                <c:pt idx="83">
                  <c:v>11.340215137678143</c:v>
                </c:pt>
                <c:pt idx="84">
                  <c:v>11.320612541388334</c:v>
                </c:pt>
                <c:pt idx="85">
                  <c:v>11.302897012237752</c:v>
                </c:pt>
                <c:pt idx="86">
                  <c:v>11.32462428044388</c:v>
                </c:pt>
                <c:pt idx="87">
                  <c:v>11.323082459959416</c:v>
                </c:pt>
                <c:pt idx="88">
                  <c:v>11.323544949792932</c:v>
                </c:pt>
                <c:pt idx="89">
                  <c:v>11.337416139081556</c:v>
                </c:pt>
                <c:pt idx="90">
                  <c:v>11.316615729959075</c:v>
                </c:pt>
                <c:pt idx="91">
                  <c:v>11.341541970488157</c:v>
                </c:pt>
                <c:pt idx="92">
                  <c:v>11.333167070910482</c:v>
                </c:pt>
                <c:pt idx="93">
                  <c:v>11.326020187684341</c:v>
                </c:pt>
                <c:pt idx="94">
                  <c:v>11.319307107291506</c:v>
                </c:pt>
                <c:pt idx="95">
                  <c:v>11.333028011021616</c:v>
                </c:pt>
                <c:pt idx="96">
                  <c:v>11.349367774354207</c:v>
                </c:pt>
                <c:pt idx="97">
                  <c:v>11.325902738135502</c:v>
                </c:pt>
                <c:pt idx="98">
                  <c:v>11.344029661758702</c:v>
                </c:pt>
                <c:pt idx="99">
                  <c:v>11.358226221140471</c:v>
                </c:pt>
                <c:pt idx="100">
                  <c:v>11.326600102800917</c:v>
                </c:pt>
                <c:pt idx="101">
                  <c:v>11.346895601756911</c:v>
                </c:pt>
                <c:pt idx="102">
                  <c:v>11.409429904169045</c:v>
                </c:pt>
                <c:pt idx="103">
                  <c:v>11.34960265873818</c:v>
                </c:pt>
                <c:pt idx="104">
                  <c:v>11.327367758701273</c:v>
                </c:pt>
                <c:pt idx="105">
                  <c:v>11.343072497512779</c:v>
                </c:pt>
                <c:pt idx="106">
                  <c:v>11.365530068515296</c:v>
                </c:pt>
                <c:pt idx="107">
                  <c:v>11.334725305837418</c:v>
                </c:pt>
                <c:pt idx="108">
                  <c:v>11.332710350595946</c:v>
                </c:pt>
                <c:pt idx="109">
                  <c:v>11.350741852231833</c:v>
                </c:pt>
                <c:pt idx="110">
                  <c:v>11.370119269876026</c:v>
                </c:pt>
                <c:pt idx="111">
                  <c:v>11.380897777786247</c:v>
                </c:pt>
                <c:pt idx="112">
                  <c:v>11.367561412781981</c:v>
                </c:pt>
                <c:pt idx="113">
                  <c:v>11.367454244515367</c:v>
                </c:pt>
                <c:pt idx="114">
                  <c:v>11.36969894462309</c:v>
                </c:pt>
                <c:pt idx="115">
                  <c:v>11.367596131131682</c:v>
                </c:pt>
                <c:pt idx="116">
                  <c:v>11.355702279076938</c:v>
                </c:pt>
                <c:pt idx="117">
                  <c:v>11.379277023826956</c:v>
                </c:pt>
                <c:pt idx="118">
                  <c:v>11.387464961652087</c:v>
                </c:pt>
                <c:pt idx="119">
                  <c:v>11.388504622167227</c:v>
                </c:pt>
                <c:pt idx="120">
                  <c:v>11.340589464081427</c:v>
                </c:pt>
                <c:pt idx="121">
                  <c:v>11.35440940104837</c:v>
                </c:pt>
                <c:pt idx="122">
                  <c:v>11.291209684697513</c:v>
                </c:pt>
                <c:pt idx="123">
                  <c:v>11.271264846581374</c:v>
                </c:pt>
                <c:pt idx="124">
                  <c:v>11.27819700415146</c:v>
                </c:pt>
                <c:pt idx="125">
                  <c:v>11.277668141212757</c:v>
                </c:pt>
                <c:pt idx="126">
                  <c:v>11.246585276343469</c:v>
                </c:pt>
                <c:pt idx="127">
                  <c:v>11.25669223307527</c:v>
                </c:pt>
                <c:pt idx="128">
                  <c:v>11.223379604266684</c:v>
                </c:pt>
                <c:pt idx="129">
                  <c:v>11.205191347993269</c:v>
                </c:pt>
                <c:pt idx="130">
                  <c:v>11.201254994475415</c:v>
                </c:pt>
                <c:pt idx="131">
                  <c:v>11.20856518398238</c:v>
                </c:pt>
                <c:pt idx="132">
                  <c:v>11.161635479676002</c:v>
                </c:pt>
                <c:pt idx="133">
                  <c:v>11.206644291931669</c:v>
                </c:pt>
                <c:pt idx="134">
                  <c:v>11.192893126673736</c:v>
                </c:pt>
                <c:pt idx="135">
                  <c:v>11.146229888368746</c:v>
                </c:pt>
                <c:pt idx="136">
                  <c:v>11.141330534306549</c:v>
                </c:pt>
                <c:pt idx="137">
                  <c:v>11.096593838148051</c:v>
                </c:pt>
                <c:pt idx="138">
                  <c:v>11.110715398200563</c:v>
                </c:pt>
                <c:pt idx="139">
                  <c:v>11.079111305635429</c:v>
                </c:pt>
                <c:pt idx="140">
                  <c:v>11.094759807296464</c:v>
                </c:pt>
                <c:pt idx="141">
                  <c:v>11.055422136003122</c:v>
                </c:pt>
                <c:pt idx="142">
                  <c:v>11.04443688351928</c:v>
                </c:pt>
                <c:pt idx="143">
                  <c:v>11.04964202497581</c:v>
                </c:pt>
                <c:pt idx="144">
                  <c:v>11.027448111862734</c:v>
                </c:pt>
                <c:pt idx="145">
                  <c:v>11.013160321311313</c:v>
                </c:pt>
                <c:pt idx="146">
                  <c:v>11.015795403024619</c:v>
                </c:pt>
                <c:pt idx="147">
                  <c:v>10.986767839796121</c:v>
                </c:pt>
                <c:pt idx="148">
                  <c:v>10.965858253004457</c:v>
                </c:pt>
                <c:pt idx="149">
                  <c:v>10.964530295412409</c:v>
                </c:pt>
                <c:pt idx="150">
                  <c:v>10.979970354993034</c:v>
                </c:pt>
                <c:pt idx="151">
                  <c:v>10.955885141325609</c:v>
                </c:pt>
                <c:pt idx="152">
                  <c:v>10.957512292818601</c:v>
                </c:pt>
                <c:pt idx="153">
                  <c:v>10.915905747131378</c:v>
                </c:pt>
                <c:pt idx="154">
                  <c:v>10.958323302364109</c:v>
                </c:pt>
                <c:pt idx="155">
                  <c:v>10.961634623650326</c:v>
                </c:pt>
                <c:pt idx="156">
                  <c:v>10.943123101534503</c:v>
                </c:pt>
                <c:pt idx="157">
                  <c:v>10.966995294611635</c:v>
                </c:pt>
                <c:pt idx="158">
                  <c:v>10.971243929984993</c:v>
                </c:pt>
                <c:pt idx="159">
                  <c:v>10.968993227776236</c:v>
                </c:pt>
                <c:pt idx="160">
                  <c:v>10.947171617614316</c:v>
                </c:pt>
                <c:pt idx="161">
                  <c:v>10.986201527576975</c:v>
                </c:pt>
                <c:pt idx="162">
                  <c:v>10.991154799604045</c:v>
                </c:pt>
                <c:pt idx="163">
                  <c:v>10.983568906328182</c:v>
                </c:pt>
                <c:pt idx="164">
                  <c:v>10.96643616240253</c:v>
                </c:pt>
                <c:pt idx="165">
                  <c:v>11.017397971754699</c:v>
                </c:pt>
                <c:pt idx="166">
                  <c:v>10.980683752986513</c:v>
                </c:pt>
                <c:pt idx="167">
                  <c:v>10.993924844845145</c:v>
                </c:pt>
                <c:pt idx="168">
                  <c:v>10.974732842673953</c:v>
                </c:pt>
                <c:pt idx="169">
                  <c:v>10.992360077936931</c:v>
                </c:pt>
                <c:pt idx="170">
                  <c:v>10.984067358989407</c:v>
                </c:pt>
                <c:pt idx="171">
                  <c:v>11.014750359428717</c:v>
                </c:pt>
                <c:pt idx="172">
                  <c:v>11.020424772976659</c:v>
                </c:pt>
                <c:pt idx="173">
                  <c:v>11.012914273510239</c:v>
                </c:pt>
                <c:pt idx="174">
                  <c:v>11.032695137423966</c:v>
                </c:pt>
                <c:pt idx="175">
                  <c:v>11.022190141285284</c:v>
                </c:pt>
                <c:pt idx="176">
                  <c:v>11.053393097948641</c:v>
                </c:pt>
                <c:pt idx="177">
                  <c:v>11.025286618807156</c:v>
                </c:pt>
                <c:pt idx="178">
                  <c:v>11.058609738128439</c:v>
                </c:pt>
                <c:pt idx="179">
                  <c:v>11.061080224068027</c:v>
                </c:pt>
                <c:pt idx="180">
                  <c:v>11.075183120171326</c:v>
                </c:pt>
                <c:pt idx="181">
                  <c:v>11.079788590754228</c:v>
                </c:pt>
                <c:pt idx="182">
                  <c:v>11.079431257006222</c:v>
                </c:pt>
                <c:pt idx="183">
                  <c:v>11.089239043270636</c:v>
                </c:pt>
                <c:pt idx="184">
                  <c:v>11.121220260102772</c:v>
                </c:pt>
                <c:pt idx="185">
                  <c:v>11.095204161688917</c:v>
                </c:pt>
                <c:pt idx="186">
                  <c:v>11.110459529345981</c:v>
                </c:pt>
                <c:pt idx="187">
                  <c:v>11.095326730749603</c:v>
                </c:pt>
                <c:pt idx="188">
                  <c:v>11.127995038101865</c:v>
                </c:pt>
                <c:pt idx="189">
                  <c:v>11.095657893874666</c:v>
                </c:pt>
                <c:pt idx="190">
                  <c:v>11.108328148807979</c:v>
                </c:pt>
                <c:pt idx="191">
                  <c:v>11.128155458450786</c:v>
                </c:pt>
                <c:pt idx="192">
                  <c:v>11.122065836254004</c:v>
                </c:pt>
                <c:pt idx="193">
                  <c:v>11.109268036896017</c:v>
                </c:pt>
                <c:pt idx="194">
                  <c:v>11.146024414246265</c:v>
                </c:pt>
                <c:pt idx="195">
                  <c:v>11.154652283996043</c:v>
                </c:pt>
                <c:pt idx="196">
                  <c:v>11.152409290385174</c:v>
                </c:pt>
                <c:pt idx="197">
                  <c:v>11.18619153181068</c:v>
                </c:pt>
                <c:pt idx="198">
                  <c:v>11.167693211415704</c:v>
                </c:pt>
                <c:pt idx="199">
                  <c:v>11.161529034190702</c:v>
                </c:pt>
                <c:pt idx="200">
                  <c:v>11.156589952202374</c:v>
                </c:pt>
                <c:pt idx="201">
                  <c:v>11.138082620783146</c:v>
                </c:pt>
                <c:pt idx="202">
                  <c:v>11.286376777236844</c:v>
                </c:pt>
                <c:pt idx="203">
                  <c:v>11.263651565958568</c:v>
                </c:pt>
                <c:pt idx="204">
                  <c:v>11.293590830080802</c:v>
                </c:pt>
                <c:pt idx="205">
                  <c:v>11.289719025919945</c:v>
                </c:pt>
                <c:pt idx="206">
                  <c:v>11.27792030523687</c:v>
                </c:pt>
                <c:pt idx="207">
                  <c:v>11.278544348500214</c:v>
                </c:pt>
                <c:pt idx="208">
                  <c:v>11.259494819917686</c:v>
                </c:pt>
                <c:pt idx="209">
                  <c:v>11.244962738093358</c:v>
                </c:pt>
                <c:pt idx="210">
                  <c:v>11.310753190685576</c:v>
                </c:pt>
                <c:pt idx="211">
                  <c:v>11.265785961282573</c:v>
                </c:pt>
                <c:pt idx="212">
                  <c:v>11.315833735565541</c:v>
                </c:pt>
                <c:pt idx="213">
                  <c:v>11.277598241476282</c:v>
                </c:pt>
                <c:pt idx="214">
                  <c:v>11.283304642261649</c:v>
                </c:pt>
                <c:pt idx="215">
                  <c:v>11.323840626805735</c:v>
                </c:pt>
                <c:pt idx="216">
                  <c:v>11.276292715609683</c:v>
                </c:pt>
                <c:pt idx="217">
                  <c:v>11.301047878917551</c:v>
                </c:pt>
                <c:pt idx="218">
                  <c:v>11.305279919008273</c:v>
                </c:pt>
                <c:pt idx="219">
                  <c:v>11.306259929467304</c:v>
                </c:pt>
                <c:pt idx="220">
                  <c:v>11.300009066206377</c:v>
                </c:pt>
                <c:pt idx="221">
                  <c:v>11.32028286469599</c:v>
                </c:pt>
                <c:pt idx="222">
                  <c:v>11.315851539850563</c:v>
                </c:pt>
                <c:pt idx="223">
                  <c:v>11.344750097676851</c:v>
                </c:pt>
                <c:pt idx="224">
                  <c:v>11.338005072109864</c:v>
                </c:pt>
                <c:pt idx="225">
                  <c:v>11.306502834666141</c:v>
                </c:pt>
                <c:pt idx="226">
                  <c:v>11.347487305112944</c:v>
                </c:pt>
                <c:pt idx="227">
                  <c:v>11.345601204528718</c:v>
                </c:pt>
                <c:pt idx="228">
                  <c:v>11.327961109803857</c:v>
                </c:pt>
                <c:pt idx="229">
                  <c:v>11.328050447058004</c:v>
                </c:pt>
                <c:pt idx="230">
                  <c:v>11.358570760450576</c:v>
                </c:pt>
                <c:pt idx="231">
                  <c:v>11.390185335790333</c:v>
                </c:pt>
                <c:pt idx="232">
                  <c:v>11.357097171857228</c:v>
                </c:pt>
                <c:pt idx="233">
                  <c:v>11.342021669346421</c:v>
                </c:pt>
                <c:pt idx="234">
                  <c:v>11.337144042458684</c:v>
                </c:pt>
                <c:pt idx="235">
                  <c:v>11.352308403456396</c:v>
                </c:pt>
                <c:pt idx="236">
                  <c:v>11.323569533442265</c:v>
                </c:pt>
                <c:pt idx="237">
                  <c:v>11.315908615723979</c:v>
                </c:pt>
                <c:pt idx="238">
                  <c:v>11.36206939876825</c:v>
                </c:pt>
                <c:pt idx="239">
                  <c:v>11.379913143829164</c:v>
                </c:pt>
                <c:pt idx="240">
                  <c:v>11.351445803298743</c:v>
                </c:pt>
                <c:pt idx="241">
                  <c:v>11.377747703576347</c:v>
                </c:pt>
                <c:pt idx="242">
                  <c:v>11.362769699130874</c:v>
                </c:pt>
                <c:pt idx="243">
                  <c:v>11.336091109274593</c:v>
                </c:pt>
                <c:pt idx="244">
                  <c:v>11.367702895104287</c:v>
                </c:pt>
                <c:pt idx="245">
                  <c:v>11.370708494528969</c:v>
                </c:pt>
                <c:pt idx="246">
                  <c:v>11.383274356094853</c:v>
                </c:pt>
                <c:pt idx="247">
                  <c:v>11.342109699690718</c:v>
                </c:pt>
                <c:pt idx="248">
                  <c:v>11.342234899712425</c:v>
                </c:pt>
                <c:pt idx="249">
                  <c:v>11.339411118707909</c:v>
                </c:pt>
                <c:pt idx="250">
                  <c:v>11.347594784499206</c:v>
                </c:pt>
                <c:pt idx="251">
                  <c:v>11.386515743175039</c:v>
                </c:pt>
                <c:pt idx="252">
                  <c:v>11.377347013986887</c:v>
                </c:pt>
                <c:pt idx="253">
                  <c:v>11.38513062979319</c:v>
                </c:pt>
                <c:pt idx="254">
                  <c:v>11.382231029810674</c:v>
                </c:pt>
                <c:pt idx="255">
                  <c:v>11.386374863070673</c:v>
                </c:pt>
                <c:pt idx="256">
                  <c:v>11.386950549947704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7CAA-450F-9C0F-FA8DB925D99D}"/>
            </c:ext>
          </c:extLst>
        </c:ser>
        <c:axId val="74812032"/>
        <c:axId val="74813824"/>
      </c:scatterChart>
      <c:valAx>
        <c:axId val="74812032"/>
        <c:scaling>
          <c:orientation val="minMax"/>
        </c:scaling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13824"/>
        <c:crosses val="autoZero"/>
        <c:crossBetween val="midCat"/>
      </c:valAx>
      <c:valAx>
        <c:axId val="74813824"/>
        <c:scaling>
          <c:orientation val="maxMin"/>
          <c:max val="11.6"/>
          <c:min val="10.6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12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VSF!$G$35</c:f>
              <c:strCache>
                <c:ptCount val="1"/>
                <c:pt idx="0">
                  <c:v>Check 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VSF!$C$36:$C$435</c:f>
              <c:numCache>
                <c:formatCode>0.0000</c:formatCode>
                <c:ptCount val="400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xVal>
          <c:yVal>
            <c:numRef>
              <c:f>VSF!$G$36:$G$435</c:f>
              <c:numCache>
                <c:formatCode>0.000</c:formatCode>
                <c:ptCount val="400"/>
                <c:pt idx="0">
                  <c:v>12.049547650293954</c:v>
                </c:pt>
                <c:pt idx="1">
                  <c:v>12.057150437206126</c:v>
                </c:pt>
                <c:pt idx="2">
                  <c:v>12.071216762243475</c:v>
                </c:pt>
                <c:pt idx="3">
                  <c:v>12.050542751716669</c:v>
                </c:pt>
                <c:pt idx="4">
                  <c:v>12.032064735224283</c:v>
                </c:pt>
                <c:pt idx="5">
                  <c:v>12.041837223677851</c:v>
                </c:pt>
                <c:pt idx="6">
                  <c:v>12.041150060373367</c:v>
                </c:pt>
                <c:pt idx="7">
                  <c:v>12.06461556568614</c:v>
                </c:pt>
                <c:pt idx="8">
                  <c:v>12.032495853725869</c:v>
                </c:pt>
                <c:pt idx="9">
                  <c:v>12.027162390292135</c:v>
                </c:pt>
                <c:pt idx="10">
                  <c:v>12.05208587100298</c:v>
                </c:pt>
                <c:pt idx="11">
                  <c:v>12.014751270095294</c:v>
                </c:pt>
                <c:pt idx="12">
                  <c:v>12.052167071737692</c:v>
                </c:pt>
                <c:pt idx="13">
                  <c:v>12.046230022627427</c:v>
                </c:pt>
                <c:pt idx="14">
                  <c:v>12.000374186699887</c:v>
                </c:pt>
                <c:pt idx="15">
                  <c:v>12.042796724475631</c:v>
                </c:pt>
                <c:pt idx="16">
                  <c:v>12.00219495183652</c:v>
                </c:pt>
                <c:pt idx="17">
                  <c:v>12.034337999935502</c:v>
                </c:pt>
                <c:pt idx="18">
                  <c:v>11.986642705521765</c:v>
                </c:pt>
                <c:pt idx="19">
                  <c:v>12.100433847067363</c:v>
                </c:pt>
                <c:pt idx="20">
                  <c:v>12.043072243860465</c:v>
                </c:pt>
                <c:pt idx="21">
                  <c:v>11.986924433018414</c:v>
                </c:pt>
                <c:pt idx="22">
                  <c:v>12.035756372677257</c:v>
                </c:pt>
                <c:pt idx="23">
                  <c:v>12.053393123085064</c:v>
                </c:pt>
                <c:pt idx="24">
                  <c:v>11.977788069022891</c:v>
                </c:pt>
                <c:pt idx="25">
                  <c:v>12.048600196895428</c:v>
                </c:pt>
                <c:pt idx="26">
                  <c:v>11.987727415866452</c:v>
                </c:pt>
                <c:pt idx="27">
                  <c:v>12.017485905737558</c:v>
                </c:pt>
                <c:pt idx="28">
                  <c:v>12.053347040827854</c:v>
                </c:pt>
                <c:pt idx="29">
                  <c:v>12.03453346965753</c:v>
                </c:pt>
                <c:pt idx="30">
                  <c:v>12.038278791254141</c:v>
                </c:pt>
                <c:pt idx="31">
                  <c:v>12.072811133307473</c:v>
                </c:pt>
                <c:pt idx="32">
                  <c:v>12.036829073555358</c:v>
                </c:pt>
                <c:pt idx="33">
                  <c:v>12.035705884457435</c:v>
                </c:pt>
                <c:pt idx="34">
                  <c:v>12.005999211722914</c:v>
                </c:pt>
                <c:pt idx="35">
                  <c:v>12.020616295796488</c:v>
                </c:pt>
                <c:pt idx="36">
                  <c:v>11.988961921326322</c:v>
                </c:pt>
                <c:pt idx="37">
                  <c:v>11.998946458695258</c:v>
                </c:pt>
                <c:pt idx="38">
                  <c:v>12.039718742604919</c:v>
                </c:pt>
                <c:pt idx="39">
                  <c:v>12.004465940207007</c:v>
                </c:pt>
                <c:pt idx="40">
                  <c:v>12.022611342513542</c:v>
                </c:pt>
                <c:pt idx="41">
                  <c:v>12.066306148552522</c:v>
                </c:pt>
                <c:pt idx="42">
                  <c:v>12.057154246930887</c:v>
                </c:pt>
                <c:pt idx="43">
                  <c:v>12.038901686324451</c:v>
                </c:pt>
                <c:pt idx="44">
                  <c:v>12.002981733826424</c:v>
                </c:pt>
                <c:pt idx="45">
                  <c:v>12.0053984070057</c:v>
                </c:pt>
                <c:pt idx="46">
                  <c:v>12.021235102268429</c:v>
                </c:pt>
                <c:pt idx="47">
                  <c:v>12.072796052374615</c:v>
                </c:pt>
                <c:pt idx="48">
                  <c:v>11.987767301768102</c:v>
                </c:pt>
                <c:pt idx="49">
                  <c:v>12.02325475214589</c:v>
                </c:pt>
                <c:pt idx="50">
                  <c:v>11.982449917449975</c:v>
                </c:pt>
                <c:pt idx="51">
                  <c:v>12.014064130321655</c:v>
                </c:pt>
                <c:pt idx="52">
                  <c:v>11.998869625472466</c:v>
                </c:pt>
                <c:pt idx="53">
                  <c:v>12.021841126723556</c:v>
                </c:pt>
                <c:pt idx="54">
                  <c:v>12.058007626212266</c:v>
                </c:pt>
                <c:pt idx="55">
                  <c:v>11.99562866461992</c:v>
                </c:pt>
                <c:pt idx="56">
                  <c:v>12.051416920838612</c:v>
                </c:pt>
                <c:pt idx="57">
                  <c:v>12.048210896253458</c:v>
                </c:pt>
                <c:pt idx="58">
                  <c:v>12.047390962280424</c:v>
                </c:pt>
                <c:pt idx="59">
                  <c:v>11.992294158335115</c:v>
                </c:pt>
                <c:pt idx="60">
                  <c:v>12.000201816329346</c:v>
                </c:pt>
                <c:pt idx="61">
                  <c:v>11.994074897757029</c:v>
                </c:pt>
                <c:pt idx="62">
                  <c:v>12.015901919889998</c:v>
                </c:pt>
                <c:pt idx="63">
                  <c:v>12.041336035195698</c:v>
                </c:pt>
                <c:pt idx="64">
                  <c:v>12.037094232832592</c:v>
                </c:pt>
                <c:pt idx="65">
                  <c:v>12.02538958180517</c:v>
                </c:pt>
                <c:pt idx="66">
                  <c:v>12.001507195323114</c:v>
                </c:pt>
                <c:pt idx="67">
                  <c:v>12.000620906268461</c:v>
                </c:pt>
                <c:pt idx="68">
                  <c:v>12.035203158758685</c:v>
                </c:pt>
                <c:pt idx="69">
                  <c:v>12.06297109551881</c:v>
                </c:pt>
                <c:pt idx="70">
                  <c:v>12.064500581425525</c:v>
                </c:pt>
                <c:pt idx="71">
                  <c:v>12.049328883221412</c:v>
                </c:pt>
                <c:pt idx="72">
                  <c:v>12.023929059225447</c:v>
                </c:pt>
                <c:pt idx="73">
                  <c:v>12.037435051444168</c:v>
                </c:pt>
                <c:pt idx="74">
                  <c:v>12.044200015905881</c:v>
                </c:pt>
                <c:pt idx="75">
                  <c:v>12.0245873522121</c:v>
                </c:pt>
                <c:pt idx="76">
                  <c:v>12.031391638525861</c:v>
                </c:pt>
                <c:pt idx="77">
                  <c:v>12.06365508215395</c:v>
                </c:pt>
                <c:pt idx="78">
                  <c:v>12.060504000978932</c:v>
                </c:pt>
                <c:pt idx="79">
                  <c:v>12.056294470227032</c:v>
                </c:pt>
                <c:pt idx="80">
                  <c:v>12.031632504157843</c:v>
                </c:pt>
                <c:pt idx="81">
                  <c:v>12.073912584361489</c:v>
                </c:pt>
                <c:pt idx="82">
                  <c:v>12.054464386312302</c:v>
                </c:pt>
                <c:pt idx="83">
                  <c:v>12.047917272238442</c:v>
                </c:pt>
                <c:pt idx="84">
                  <c:v>12.054347706340735</c:v>
                </c:pt>
                <c:pt idx="85">
                  <c:v>12.022356113902353</c:v>
                </c:pt>
                <c:pt idx="86">
                  <c:v>12.018622919402382</c:v>
                </c:pt>
                <c:pt idx="87">
                  <c:v>12.026065101661921</c:v>
                </c:pt>
                <c:pt idx="88">
                  <c:v>12.057894840370736</c:v>
                </c:pt>
                <c:pt idx="89">
                  <c:v>12.021189085889352</c:v>
                </c:pt>
                <c:pt idx="90">
                  <c:v>12.008654915792576</c:v>
                </c:pt>
                <c:pt idx="91">
                  <c:v>12.027499553647857</c:v>
                </c:pt>
                <c:pt idx="92">
                  <c:v>12.010023566803484</c:v>
                </c:pt>
                <c:pt idx="93">
                  <c:v>11.993451083901645</c:v>
                </c:pt>
                <c:pt idx="94">
                  <c:v>12.029709661018606</c:v>
                </c:pt>
                <c:pt idx="95">
                  <c:v>12.051230963880018</c:v>
                </c:pt>
                <c:pt idx="96">
                  <c:v>11.978207303599211</c:v>
                </c:pt>
                <c:pt idx="97">
                  <c:v>12.041402653566401</c:v>
                </c:pt>
                <c:pt idx="98">
                  <c:v>12.018466753234298</c:v>
                </c:pt>
                <c:pt idx="99">
                  <c:v>11.988904489096074</c:v>
                </c:pt>
                <c:pt idx="100">
                  <c:v>12.002001543434721</c:v>
                </c:pt>
                <c:pt idx="101">
                  <c:v>12.000342972021507</c:v>
                </c:pt>
                <c:pt idx="102">
                  <c:v>12.082299190335846</c:v>
                </c:pt>
                <c:pt idx="103">
                  <c:v>12.021487228991381</c:v>
                </c:pt>
                <c:pt idx="104">
                  <c:v>11.987594681625376</c:v>
                </c:pt>
                <c:pt idx="105">
                  <c:v>12.021904217800577</c:v>
                </c:pt>
                <c:pt idx="106">
                  <c:v>12.038859751588594</c:v>
                </c:pt>
                <c:pt idx="107">
                  <c:v>12.041666122979821</c:v>
                </c:pt>
                <c:pt idx="108">
                  <c:v>12.025748432609646</c:v>
                </c:pt>
                <c:pt idx="109">
                  <c:v>12.023933535877232</c:v>
                </c:pt>
                <c:pt idx="110">
                  <c:v>12.030036732080726</c:v>
                </c:pt>
                <c:pt idx="111">
                  <c:v>12.059659280219648</c:v>
                </c:pt>
                <c:pt idx="112">
                  <c:v>12.036262228362281</c:v>
                </c:pt>
                <c:pt idx="113">
                  <c:v>12.057246941921271</c:v>
                </c:pt>
                <c:pt idx="114">
                  <c:v>12.012770363613598</c:v>
                </c:pt>
                <c:pt idx="115">
                  <c:v>12.038562646394283</c:v>
                </c:pt>
                <c:pt idx="116">
                  <c:v>12.022173464348642</c:v>
                </c:pt>
                <c:pt idx="117">
                  <c:v>12.072823846261755</c:v>
                </c:pt>
                <c:pt idx="118">
                  <c:v>12.047256265219582</c:v>
                </c:pt>
                <c:pt idx="119">
                  <c:v>12.002674713443028</c:v>
                </c:pt>
                <c:pt idx="120">
                  <c:v>11.998411595174227</c:v>
                </c:pt>
                <c:pt idx="121">
                  <c:v>12.011549969108268</c:v>
                </c:pt>
                <c:pt idx="122">
                  <c:v>12.040712444995513</c:v>
                </c:pt>
                <c:pt idx="123">
                  <c:v>12.037034307968677</c:v>
                </c:pt>
                <c:pt idx="124">
                  <c:v>12.050078989453461</c:v>
                </c:pt>
                <c:pt idx="125">
                  <c:v>12.020039736408656</c:v>
                </c:pt>
                <c:pt idx="126">
                  <c:v>12.024854776731866</c:v>
                </c:pt>
                <c:pt idx="127">
                  <c:v>12.070794394367971</c:v>
                </c:pt>
                <c:pt idx="128">
                  <c:v>12.017998967687491</c:v>
                </c:pt>
                <c:pt idx="129">
                  <c:v>11.992535034149164</c:v>
                </c:pt>
                <c:pt idx="130">
                  <c:v>11.991351090797609</c:v>
                </c:pt>
                <c:pt idx="131">
                  <c:v>12.065720380612078</c:v>
                </c:pt>
                <c:pt idx="132">
                  <c:v>12.056724638541199</c:v>
                </c:pt>
                <c:pt idx="133">
                  <c:v>12.032156596247065</c:v>
                </c:pt>
                <c:pt idx="134">
                  <c:v>12.031635456683633</c:v>
                </c:pt>
                <c:pt idx="135">
                  <c:v>12.035257163725651</c:v>
                </c:pt>
                <c:pt idx="136">
                  <c:v>12.00756653488375</c:v>
                </c:pt>
                <c:pt idx="137">
                  <c:v>12.024011631730355</c:v>
                </c:pt>
                <c:pt idx="138">
                  <c:v>12.025524670668959</c:v>
                </c:pt>
                <c:pt idx="139">
                  <c:v>12.01546023858833</c:v>
                </c:pt>
                <c:pt idx="140">
                  <c:v>12.047305649886864</c:v>
                </c:pt>
                <c:pt idx="141">
                  <c:v>12.016981543951223</c:v>
                </c:pt>
                <c:pt idx="142">
                  <c:v>12.002567113400884</c:v>
                </c:pt>
                <c:pt idx="143">
                  <c:v>12.101720607689513</c:v>
                </c:pt>
                <c:pt idx="144">
                  <c:v>12.01182180182853</c:v>
                </c:pt>
                <c:pt idx="145">
                  <c:v>12.046630918463315</c:v>
                </c:pt>
                <c:pt idx="146">
                  <c:v>12.041610200867218</c:v>
                </c:pt>
                <c:pt idx="147">
                  <c:v>12.017258684314122</c:v>
                </c:pt>
                <c:pt idx="148">
                  <c:v>12.030986510211259</c:v>
                </c:pt>
                <c:pt idx="149">
                  <c:v>12.035091274783211</c:v>
                </c:pt>
                <c:pt idx="150">
                  <c:v>12.06213740136983</c:v>
                </c:pt>
                <c:pt idx="151">
                  <c:v>12.05233059927601</c:v>
                </c:pt>
                <c:pt idx="152">
                  <c:v>12.073873079331198</c:v>
                </c:pt>
                <c:pt idx="153">
                  <c:v>12.030636295510172</c:v>
                </c:pt>
                <c:pt idx="154">
                  <c:v>12.032999308539404</c:v>
                </c:pt>
                <c:pt idx="155">
                  <c:v>12.024000603139426</c:v>
                </c:pt>
                <c:pt idx="156">
                  <c:v>12.028767367772801</c:v>
                </c:pt>
                <c:pt idx="157">
                  <c:v>12.061999120055139</c:v>
                </c:pt>
                <c:pt idx="158">
                  <c:v>12.019574695315091</c:v>
                </c:pt>
                <c:pt idx="159">
                  <c:v>12.04915582912634</c:v>
                </c:pt>
                <c:pt idx="160">
                  <c:v>12.063799885578414</c:v>
                </c:pt>
                <c:pt idx="161">
                  <c:v>12.051013977748276</c:v>
                </c:pt>
                <c:pt idx="162">
                  <c:v>11.993189201365745</c:v>
                </c:pt>
                <c:pt idx="163">
                  <c:v>12.02254546014098</c:v>
                </c:pt>
                <c:pt idx="164">
                  <c:v>12.001415463587529</c:v>
                </c:pt>
                <c:pt idx="165">
                  <c:v>12.040790351790003</c:v>
                </c:pt>
                <c:pt idx="166">
                  <c:v>12.053269206802616</c:v>
                </c:pt>
                <c:pt idx="167">
                  <c:v>12.023743477350747</c:v>
                </c:pt>
                <c:pt idx="168">
                  <c:v>11.994448958114253</c:v>
                </c:pt>
                <c:pt idx="169">
                  <c:v>11.968075274502134</c:v>
                </c:pt>
                <c:pt idx="170">
                  <c:v>12.053531411831209</c:v>
                </c:pt>
                <c:pt idx="171">
                  <c:v>12.009883607270019</c:v>
                </c:pt>
                <c:pt idx="172">
                  <c:v>12.026513571700159</c:v>
                </c:pt>
                <c:pt idx="173">
                  <c:v>12.057405933174039</c:v>
                </c:pt>
                <c:pt idx="174">
                  <c:v>12.028742218820669</c:v>
                </c:pt>
                <c:pt idx="175">
                  <c:v>12.016371260174386</c:v>
                </c:pt>
                <c:pt idx="176">
                  <c:v>12.00571289793954</c:v>
                </c:pt>
                <c:pt idx="177">
                  <c:v>11.987813647568357</c:v>
                </c:pt>
                <c:pt idx="178">
                  <c:v>12.02177199105194</c:v>
                </c:pt>
                <c:pt idx="179">
                  <c:v>12.083040192036128</c:v>
                </c:pt>
                <c:pt idx="180">
                  <c:v>12.067739254696631</c:v>
                </c:pt>
                <c:pt idx="181">
                  <c:v>12.12852724155703</c:v>
                </c:pt>
                <c:pt idx="182">
                  <c:v>12.022978090132726</c:v>
                </c:pt>
                <c:pt idx="183">
                  <c:v>12.001852329311335</c:v>
                </c:pt>
                <c:pt idx="184">
                  <c:v>12.027538020710175</c:v>
                </c:pt>
                <c:pt idx="185">
                  <c:v>12.01629885154582</c:v>
                </c:pt>
                <c:pt idx="186">
                  <c:v>11.996278109771779</c:v>
                </c:pt>
                <c:pt idx="187">
                  <c:v>12.073568687228006</c:v>
                </c:pt>
                <c:pt idx="188">
                  <c:v>12.016072642929066</c:v>
                </c:pt>
                <c:pt idx="189">
                  <c:v>12.05091404756287</c:v>
                </c:pt>
                <c:pt idx="190">
                  <c:v>12.032124117100681</c:v>
                </c:pt>
                <c:pt idx="191">
                  <c:v>12.035877874877185</c:v>
                </c:pt>
                <c:pt idx="192">
                  <c:v>12.054369501360503</c:v>
                </c:pt>
                <c:pt idx="193">
                  <c:v>12.047205234407615</c:v>
                </c:pt>
                <c:pt idx="194">
                  <c:v>12.039442519630265</c:v>
                </c:pt>
                <c:pt idx="195">
                  <c:v>12.014157836181042</c:v>
                </c:pt>
                <c:pt idx="196">
                  <c:v>12.034577482177271</c:v>
                </c:pt>
                <c:pt idx="197">
                  <c:v>12.081022602112382</c:v>
                </c:pt>
                <c:pt idx="198">
                  <c:v>12.064127620721502</c:v>
                </c:pt>
                <c:pt idx="199">
                  <c:v>12.006458960914708</c:v>
                </c:pt>
                <c:pt idx="200">
                  <c:v>12.009098028688676</c:v>
                </c:pt>
                <c:pt idx="201">
                  <c:v>12.016206045742543</c:v>
                </c:pt>
                <c:pt idx="202">
                  <c:v>12.086412460574342</c:v>
                </c:pt>
                <c:pt idx="203">
                  <c:v>12.035446329150465</c:v>
                </c:pt>
                <c:pt idx="204">
                  <c:v>12.059281900026001</c:v>
                </c:pt>
                <c:pt idx="205">
                  <c:v>12.047575463426348</c:v>
                </c:pt>
                <c:pt idx="206">
                  <c:v>12.053904849052069</c:v>
                </c:pt>
                <c:pt idx="207">
                  <c:v>12.015311042117117</c:v>
                </c:pt>
                <c:pt idx="208">
                  <c:v>12.044122973307887</c:v>
                </c:pt>
                <c:pt idx="209">
                  <c:v>12.005810131646962</c:v>
                </c:pt>
                <c:pt idx="210">
                  <c:v>12.065351287162278</c:v>
                </c:pt>
                <c:pt idx="211">
                  <c:v>12.045802908045772</c:v>
                </c:pt>
                <c:pt idx="212">
                  <c:v>12.040160502069641</c:v>
                </c:pt>
                <c:pt idx="213">
                  <c:v>12.001505168793777</c:v>
                </c:pt>
                <c:pt idx="214">
                  <c:v>12.039223927850053</c:v>
                </c:pt>
                <c:pt idx="215">
                  <c:v>12.040982714743036</c:v>
                </c:pt>
                <c:pt idx="216">
                  <c:v>12.068772706079487</c:v>
                </c:pt>
                <c:pt idx="217">
                  <c:v>12.035303403861553</c:v>
                </c:pt>
                <c:pt idx="218">
                  <c:v>12.056692227513674</c:v>
                </c:pt>
                <c:pt idx="219">
                  <c:v>12.03606152159221</c:v>
                </c:pt>
                <c:pt idx="220">
                  <c:v>12.011209308932974</c:v>
                </c:pt>
                <c:pt idx="221">
                  <c:v>12.049051685614691</c:v>
                </c:pt>
                <c:pt idx="222">
                  <c:v>12.069862914847564</c:v>
                </c:pt>
                <c:pt idx="223">
                  <c:v>12.00713543377905</c:v>
                </c:pt>
                <c:pt idx="224">
                  <c:v>12.048487183197564</c:v>
                </c:pt>
                <c:pt idx="225">
                  <c:v>12.038699642339443</c:v>
                </c:pt>
                <c:pt idx="226">
                  <c:v>12.077627776799048</c:v>
                </c:pt>
                <c:pt idx="227">
                  <c:v>12.101571250413715</c:v>
                </c:pt>
                <c:pt idx="228">
                  <c:v>12.051943960627755</c:v>
                </c:pt>
                <c:pt idx="229">
                  <c:v>12.006971831877999</c:v>
                </c:pt>
                <c:pt idx="230">
                  <c:v>11.99043624426678</c:v>
                </c:pt>
                <c:pt idx="231">
                  <c:v>12.083151806791333</c:v>
                </c:pt>
                <c:pt idx="232">
                  <c:v>12.01346964895073</c:v>
                </c:pt>
                <c:pt idx="233">
                  <c:v>12.001345897250921</c:v>
                </c:pt>
                <c:pt idx="234">
                  <c:v>12.009040144464485</c:v>
                </c:pt>
                <c:pt idx="235">
                  <c:v>12.076273649206302</c:v>
                </c:pt>
                <c:pt idx="236">
                  <c:v>12.064966678527268</c:v>
                </c:pt>
                <c:pt idx="237">
                  <c:v>12.040311220453281</c:v>
                </c:pt>
                <c:pt idx="238">
                  <c:v>12.032419424471051</c:v>
                </c:pt>
                <c:pt idx="239">
                  <c:v>12.056572012011564</c:v>
                </c:pt>
                <c:pt idx="240">
                  <c:v>12.008543715866542</c:v>
                </c:pt>
                <c:pt idx="241">
                  <c:v>12.069796505734146</c:v>
                </c:pt>
                <c:pt idx="242">
                  <c:v>12.054357571725474</c:v>
                </c:pt>
                <c:pt idx="243">
                  <c:v>12.01012800265149</c:v>
                </c:pt>
                <c:pt idx="244">
                  <c:v>12.033592004307691</c:v>
                </c:pt>
                <c:pt idx="245">
                  <c:v>12.030453041614374</c:v>
                </c:pt>
                <c:pt idx="246">
                  <c:v>12.045937639994955</c:v>
                </c:pt>
                <c:pt idx="247">
                  <c:v>12.046279996447817</c:v>
                </c:pt>
                <c:pt idx="248">
                  <c:v>12.02727025245153</c:v>
                </c:pt>
                <c:pt idx="249">
                  <c:v>12.058772727256306</c:v>
                </c:pt>
                <c:pt idx="250">
                  <c:v>12.047897222951809</c:v>
                </c:pt>
                <c:pt idx="251">
                  <c:v>12.094039534725441</c:v>
                </c:pt>
                <c:pt idx="252">
                  <c:v>12.035339196678988</c:v>
                </c:pt>
                <c:pt idx="253">
                  <c:v>12.018950673885094</c:v>
                </c:pt>
                <c:pt idx="254">
                  <c:v>12.020909454547178</c:v>
                </c:pt>
                <c:pt idx="255">
                  <c:v>12.084465417754073</c:v>
                </c:pt>
                <c:pt idx="256">
                  <c:v>12.054337804101607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2258-41B5-B35C-3DE2066D7A7B}"/>
            </c:ext>
          </c:extLst>
        </c:ser>
        <c:axId val="74830208"/>
        <c:axId val="74831744"/>
      </c:scatterChart>
      <c:valAx>
        <c:axId val="74830208"/>
        <c:scaling>
          <c:orientation val="minMax"/>
        </c:scaling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1744"/>
        <c:crosses val="autoZero"/>
        <c:crossBetween val="midCat"/>
      </c:valAx>
      <c:valAx>
        <c:axId val="74831744"/>
        <c:scaling>
          <c:orientation val="maxMin"/>
          <c:max val="12.5"/>
          <c:min val="11.5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0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 B,V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tx>
            <c:strRef>
              <c:f>Transformation!$D$35</c:f>
              <c:strCache>
                <c:ptCount val="1"/>
                <c:pt idx="0">
                  <c:v>Target 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Transformation!$C$36:$C$435</c:f>
              <c:numCache>
                <c:formatCode>0.0000</c:formatCode>
                <c:ptCount val="400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xVal>
          <c:yVal>
            <c:numRef>
              <c:f>Transformation!$D$36:$D$435</c:f>
              <c:numCache>
                <c:formatCode>0.000</c:formatCode>
                <c:ptCount val="400"/>
                <c:pt idx="0">
                  <c:v>10.921213015350775</c:v>
                </c:pt>
                <c:pt idx="1">
                  <c:v>10.889004515942446</c:v>
                </c:pt>
                <c:pt idx="2">
                  <c:v>10.861849692062705</c:v>
                </c:pt>
                <c:pt idx="3">
                  <c:v>10.871299284073684</c:v>
                </c:pt>
                <c:pt idx="4">
                  <c:v>10.804477544897985</c:v>
                </c:pt>
                <c:pt idx="5">
                  <c:v>10.831555005099339</c:v>
                </c:pt>
                <c:pt idx="6">
                  <c:v>10.8120459252657</c:v>
                </c:pt>
                <c:pt idx="7">
                  <c:v>10.80702923507455</c:v>
                </c:pt>
                <c:pt idx="8">
                  <c:v>10.851247048049464</c:v>
                </c:pt>
                <c:pt idx="9">
                  <c:v>10.807340614142896</c:v>
                </c:pt>
                <c:pt idx="10">
                  <c:v>10.838051707301895</c:v>
                </c:pt>
                <c:pt idx="11">
                  <c:v>10.829912964679082</c:v>
                </c:pt>
                <c:pt idx="12">
                  <c:v>10.844406372666265</c:v>
                </c:pt>
                <c:pt idx="13">
                  <c:v>10.855972803816341</c:v>
                </c:pt>
                <c:pt idx="14">
                  <c:v>10.868304805254418</c:v>
                </c:pt>
                <c:pt idx="15">
                  <c:v>10.866244197765242</c:v>
                </c:pt>
                <c:pt idx="16">
                  <c:v>10.869871061591626</c:v>
                </c:pt>
                <c:pt idx="17">
                  <c:v>10.870154144067932</c:v>
                </c:pt>
                <c:pt idx="18">
                  <c:v>10.866419233214755</c:v>
                </c:pt>
                <c:pt idx="19">
                  <c:v>10.90909858348447</c:v>
                </c:pt>
                <c:pt idx="20">
                  <c:v>10.91864039516436</c:v>
                </c:pt>
                <c:pt idx="21">
                  <c:v>10.915527415672495</c:v>
                </c:pt>
                <c:pt idx="22">
                  <c:v>10.927012297902964</c:v>
                </c:pt>
                <c:pt idx="23">
                  <c:v>10.961533845796545</c:v>
                </c:pt>
                <c:pt idx="24">
                  <c:v>10.929168758925821</c:v>
                </c:pt>
                <c:pt idx="25">
                  <c:v>10.985280729359554</c:v>
                </c:pt>
                <c:pt idx="26">
                  <c:v>10.962616572356877</c:v>
                </c:pt>
                <c:pt idx="27">
                  <c:v>11.008224765372963</c:v>
                </c:pt>
                <c:pt idx="28">
                  <c:v>10.99239319901711</c:v>
                </c:pt>
                <c:pt idx="29">
                  <c:v>11.002562401350142</c:v>
                </c:pt>
                <c:pt idx="30">
                  <c:v>11.014567202825598</c:v>
                </c:pt>
                <c:pt idx="31">
                  <c:v>11.046679261951546</c:v>
                </c:pt>
                <c:pt idx="32">
                  <c:v>11.014945906172587</c:v>
                </c:pt>
                <c:pt idx="33">
                  <c:v>11.032047450355252</c:v>
                </c:pt>
                <c:pt idx="34">
                  <c:v>11.04024394457042</c:v>
                </c:pt>
                <c:pt idx="35">
                  <c:v>11.073875761143938</c:v>
                </c:pt>
                <c:pt idx="36">
                  <c:v>11.097967384898226</c:v>
                </c:pt>
                <c:pt idx="37">
                  <c:v>11.091339270100434</c:v>
                </c:pt>
                <c:pt idx="38">
                  <c:v>11.108797315446393</c:v>
                </c:pt>
                <c:pt idx="39">
                  <c:v>11.098829890500484</c:v>
                </c:pt>
                <c:pt idx="40">
                  <c:v>11.148982110219423</c:v>
                </c:pt>
                <c:pt idx="41">
                  <c:v>11.128409593845516</c:v>
                </c:pt>
                <c:pt idx="42">
                  <c:v>11.155986412601683</c:v>
                </c:pt>
                <c:pt idx="43">
                  <c:v>11.115380379521085</c:v>
                </c:pt>
                <c:pt idx="44">
                  <c:v>11.173024453175282</c:v>
                </c:pt>
                <c:pt idx="45">
                  <c:v>11.133793239078344</c:v>
                </c:pt>
                <c:pt idx="46">
                  <c:v>11.140675226407398</c:v>
                </c:pt>
                <c:pt idx="47">
                  <c:v>11.179172219562192</c:v>
                </c:pt>
                <c:pt idx="48">
                  <c:v>11.190015923353457</c:v>
                </c:pt>
                <c:pt idx="49">
                  <c:v>11.211323596657797</c:v>
                </c:pt>
                <c:pt idx="50">
                  <c:v>11.172849041910409</c:v>
                </c:pt>
                <c:pt idx="51">
                  <c:v>11.201126882751863</c:v>
                </c:pt>
                <c:pt idx="52">
                  <c:v>11.192660952514531</c:v>
                </c:pt>
                <c:pt idx="53">
                  <c:v>11.208141231018724</c:v>
                </c:pt>
                <c:pt idx="54">
                  <c:v>11.204774527219406</c:v>
                </c:pt>
                <c:pt idx="55">
                  <c:v>11.19047395697641</c:v>
                </c:pt>
                <c:pt idx="56">
                  <c:v>11.218233517353193</c:v>
                </c:pt>
                <c:pt idx="57">
                  <c:v>11.240445124622008</c:v>
                </c:pt>
                <c:pt idx="58">
                  <c:v>11.235415560598247</c:v>
                </c:pt>
                <c:pt idx="59">
                  <c:v>11.248380980029699</c:v>
                </c:pt>
                <c:pt idx="60">
                  <c:v>11.218986967154969</c:v>
                </c:pt>
                <c:pt idx="61">
                  <c:v>11.244329805022593</c:v>
                </c:pt>
                <c:pt idx="62">
                  <c:v>11.276884385304948</c:v>
                </c:pt>
                <c:pt idx="63">
                  <c:v>11.293866538646135</c:v>
                </c:pt>
                <c:pt idx="64">
                  <c:v>11.292120616581082</c:v>
                </c:pt>
                <c:pt idx="65">
                  <c:v>11.311645682411852</c:v>
                </c:pt>
                <c:pt idx="66">
                  <c:v>11.269945837264588</c:v>
                </c:pt>
                <c:pt idx="67">
                  <c:v>11.290087172449113</c:v>
                </c:pt>
                <c:pt idx="68">
                  <c:v>11.33657573850237</c:v>
                </c:pt>
                <c:pt idx="69">
                  <c:v>11.292785254437641</c:v>
                </c:pt>
                <c:pt idx="70">
                  <c:v>11.329137752265629</c:v>
                </c:pt>
                <c:pt idx="71">
                  <c:v>11.327737857119814</c:v>
                </c:pt>
                <c:pt idx="72">
                  <c:v>11.298928922614833</c:v>
                </c:pt>
                <c:pt idx="73">
                  <c:v>11.303117571478623</c:v>
                </c:pt>
                <c:pt idx="74">
                  <c:v>11.321322717984719</c:v>
                </c:pt>
                <c:pt idx="75">
                  <c:v>11.313936758257716</c:v>
                </c:pt>
                <c:pt idx="76">
                  <c:v>11.320301023998459</c:v>
                </c:pt>
                <c:pt idx="77">
                  <c:v>11.305856410694602</c:v>
                </c:pt>
                <c:pt idx="78">
                  <c:v>11.334228894457503</c:v>
                </c:pt>
                <c:pt idx="79">
                  <c:v>11.355135068752544</c:v>
                </c:pt>
                <c:pt idx="80">
                  <c:v>11.34772132207978</c:v>
                </c:pt>
                <c:pt idx="81">
                  <c:v>11.349597585771688</c:v>
                </c:pt>
                <c:pt idx="82">
                  <c:v>11.338564202464388</c:v>
                </c:pt>
                <c:pt idx="83">
                  <c:v>11.393425007936541</c:v>
                </c:pt>
                <c:pt idx="84">
                  <c:v>11.378232718991461</c:v>
                </c:pt>
                <c:pt idx="85">
                  <c:v>11.362418663322579</c:v>
                </c:pt>
                <c:pt idx="86">
                  <c:v>11.379142596280394</c:v>
                </c:pt>
                <c:pt idx="87">
                  <c:v>11.373535924570556</c:v>
                </c:pt>
                <c:pt idx="88">
                  <c:v>11.389290677924526</c:v>
                </c:pt>
                <c:pt idx="89">
                  <c:v>11.413142793003184</c:v>
                </c:pt>
                <c:pt idx="90">
                  <c:v>11.358179260126825</c:v>
                </c:pt>
                <c:pt idx="91">
                  <c:v>11.401981516143218</c:v>
                </c:pt>
                <c:pt idx="92">
                  <c:v>11.382792442069613</c:v>
                </c:pt>
                <c:pt idx="93">
                  <c:v>11.381313525472867</c:v>
                </c:pt>
                <c:pt idx="94">
                  <c:v>11.36162112961305</c:v>
                </c:pt>
                <c:pt idx="95">
                  <c:v>11.409771478927135</c:v>
                </c:pt>
                <c:pt idx="96">
                  <c:v>11.423324952014362</c:v>
                </c:pt>
                <c:pt idx="97">
                  <c:v>11.380775999865071</c:v>
                </c:pt>
                <c:pt idx="98">
                  <c:v>11.404424773884109</c:v>
                </c:pt>
                <c:pt idx="99">
                  <c:v>11.402121348931454</c:v>
                </c:pt>
                <c:pt idx="100">
                  <c:v>11.387747194422294</c:v>
                </c:pt>
                <c:pt idx="101">
                  <c:v>11.393707776395877</c:v>
                </c:pt>
                <c:pt idx="102">
                  <c:v>11.471716268157314</c:v>
                </c:pt>
                <c:pt idx="103">
                  <c:v>11.39223130076315</c:v>
                </c:pt>
                <c:pt idx="104">
                  <c:v>11.390208620701726</c:v>
                </c:pt>
                <c:pt idx="105">
                  <c:v>11.3916064328755</c:v>
                </c:pt>
                <c:pt idx="106">
                  <c:v>11.417771186154397</c:v>
                </c:pt>
                <c:pt idx="107">
                  <c:v>11.386203420218258</c:v>
                </c:pt>
                <c:pt idx="108">
                  <c:v>11.360885040747741</c:v>
                </c:pt>
                <c:pt idx="109">
                  <c:v>11.400797832444269</c:v>
                </c:pt>
                <c:pt idx="110">
                  <c:v>11.432058987965128</c:v>
                </c:pt>
                <c:pt idx="111">
                  <c:v>11.435457387016418</c:v>
                </c:pt>
                <c:pt idx="112">
                  <c:v>11.421650720606912</c:v>
                </c:pt>
                <c:pt idx="113">
                  <c:v>11.426025857606803</c:v>
                </c:pt>
                <c:pt idx="114">
                  <c:v>11.423260447048969</c:v>
                </c:pt>
                <c:pt idx="115">
                  <c:v>11.424956213021327</c:v>
                </c:pt>
                <c:pt idx="116">
                  <c:v>11.408070470111847</c:v>
                </c:pt>
                <c:pt idx="117">
                  <c:v>11.446095224448209</c:v>
                </c:pt>
                <c:pt idx="118">
                  <c:v>11.443229471843244</c:v>
                </c:pt>
                <c:pt idx="119">
                  <c:v>11.465283094551458</c:v>
                </c:pt>
                <c:pt idx="120">
                  <c:v>11.393076339498862</c:v>
                </c:pt>
                <c:pt idx="121">
                  <c:v>11.409235423220759</c:v>
                </c:pt>
                <c:pt idx="122">
                  <c:v>11.353961119331126</c:v>
                </c:pt>
                <c:pt idx="123">
                  <c:v>11.337821215191815</c:v>
                </c:pt>
                <c:pt idx="124">
                  <c:v>11.34250133656275</c:v>
                </c:pt>
                <c:pt idx="125">
                  <c:v>11.349609894731069</c:v>
                </c:pt>
                <c:pt idx="126">
                  <c:v>11.30829412916693</c:v>
                </c:pt>
                <c:pt idx="127">
                  <c:v>11.324129554380766</c:v>
                </c:pt>
                <c:pt idx="128">
                  <c:v>11.284690988246957</c:v>
                </c:pt>
                <c:pt idx="129">
                  <c:v>11.260992374684051</c:v>
                </c:pt>
                <c:pt idx="130">
                  <c:v>11.261377097882081</c:v>
                </c:pt>
                <c:pt idx="131">
                  <c:v>11.271067245833569</c:v>
                </c:pt>
                <c:pt idx="132">
                  <c:v>11.235878831483461</c:v>
                </c:pt>
                <c:pt idx="133">
                  <c:v>11.280159152286918</c:v>
                </c:pt>
                <c:pt idx="134">
                  <c:v>11.261960192393014</c:v>
                </c:pt>
                <c:pt idx="135">
                  <c:v>11.212145229685488</c:v>
                </c:pt>
                <c:pt idx="136">
                  <c:v>11.206722091198948</c:v>
                </c:pt>
                <c:pt idx="137">
                  <c:v>11.164468691901623</c:v>
                </c:pt>
                <c:pt idx="138">
                  <c:v>11.177645484290787</c:v>
                </c:pt>
                <c:pt idx="139">
                  <c:v>11.158400783579914</c:v>
                </c:pt>
                <c:pt idx="140">
                  <c:v>11.171214480399909</c:v>
                </c:pt>
                <c:pt idx="141">
                  <c:v>11.129855747228293</c:v>
                </c:pt>
                <c:pt idx="142">
                  <c:v>11.114527994817671</c:v>
                </c:pt>
                <c:pt idx="143">
                  <c:v>11.11187590087159</c:v>
                </c:pt>
                <c:pt idx="144">
                  <c:v>11.100596631601727</c:v>
                </c:pt>
                <c:pt idx="145">
                  <c:v>11.086295753311207</c:v>
                </c:pt>
                <c:pt idx="146">
                  <c:v>11.083641506333706</c:v>
                </c:pt>
                <c:pt idx="147">
                  <c:v>11.058516505691678</c:v>
                </c:pt>
                <c:pt idx="148">
                  <c:v>11.03638817880916</c:v>
                </c:pt>
                <c:pt idx="149">
                  <c:v>11.042772313666063</c:v>
                </c:pt>
                <c:pt idx="150">
                  <c:v>11.057245785146049</c:v>
                </c:pt>
                <c:pt idx="151">
                  <c:v>11.022217054443573</c:v>
                </c:pt>
                <c:pt idx="152">
                  <c:v>11.024994040427311</c:v>
                </c:pt>
                <c:pt idx="153">
                  <c:v>10.981876613555267</c:v>
                </c:pt>
                <c:pt idx="154">
                  <c:v>11.022623891024658</c:v>
                </c:pt>
                <c:pt idx="155">
                  <c:v>11.038189729441234</c:v>
                </c:pt>
                <c:pt idx="156">
                  <c:v>11.011721649238316</c:v>
                </c:pt>
                <c:pt idx="157">
                  <c:v>11.027594162399327</c:v>
                </c:pt>
                <c:pt idx="158">
                  <c:v>11.056829812040279</c:v>
                </c:pt>
                <c:pt idx="159">
                  <c:v>11.042873178648726</c:v>
                </c:pt>
                <c:pt idx="160">
                  <c:v>11.012989972829807</c:v>
                </c:pt>
                <c:pt idx="161">
                  <c:v>11.060345201534574</c:v>
                </c:pt>
                <c:pt idx="162">
                  <c:v>11.079509702599553</c:v>
                </c:pt>
                <c:pt idx="163">
                  <c:v>11.065949588154416</c:v>
                </c:pt>
                <c:pt idx="164">
                  <c:v>11.037161447737903</c:v>
                </c:pt>
                <c:pt idx="165">
                  <c:v>11.091484709266551</c:v>
                </c:pt>
                <c:pt idx="166">
                  <c:v>11.056856794723428</c:v>
                </c:pt>
                <c:pt idx="167">
                  <c:v>11.057990472717222</c:v>
                </c:pt>
                <c:pt idx="168">
                  <c:v>11.048605994711545</c:v>
                </c:pt>
                <c:pt idx="169">
                  <c:v>11.058560931255828</c:v>
                </c:pt>
                <c:pt idx="170">
                  <c:v>11.047982965279289</c:v>
                </c:pt>
                <c:pt idx="171">
                  <c:v>11.090293156111144</c:v>
                </c:pt>
                <c:pt idx="172">
                  <c:v>11.079272870217949</c:v>
                </c:pt>
                <c:pt idx="173">
                  <c:v>11.080070405923303</c:v>
                </c:pt>
                <c:pt idx="174">
                  <c:v>11.096931444882422</c:v>
                </c:pt>
                <c:pt idx="175">
                  <c:v>11.090590067627977</c:v>
                </c:pt>
                <c:pt idx="176">
                  <c:v>11.109501638577635</c:v>
                </c:pt>
                <c:pt idx="177">
                  <c:v>11.10479765335481</c:v>
                </c:pt>
                <c:pt idx="178">
                  <c:v>11.115926611933176</c:v>
                </c:pt>
                <c:pt idx="179">
                  <c:v>11.124741212536234</c:v>
                </c:pt>
                <c:pt idx="180">
                  <c:v>11.145583348597119</c:v>
                </c:pt>
                <c:pt idx="181">
                  <c:v>11.141627288910351</c:v>
                </c:pt>
                <c:pt idx="182">
                  <c:v>11.140776420627683</c:v>
                </c:pt>
                <c:pt idx="183">
                  <c:v>11.163968696701559</c:v>
                </c:pt>
                <c:pt idx="184">
                  <c:v>11.197754168581119</c:v>
                </c:pt>
                <c:pt idx="185">
                  <c:v>11.159039659374093</c:v>
                </c:pt>
                <c:pt idx="186">
                  <c:v>11.188661898522822</c:v>
                </c:pt>
                <c:pt idx="187">
                  <c:v>11.165658689556759</c:v>
                </c:pt>
                <c:pt idx="188">
                  <c:v>11.192802575472284</c:v>
                </c:pt>
                <c:pt idx="189">
                  <c:v>11.166920272132694</c:v>
                </c:pt>
                <c:pt idx="190">
                  <c:v>11.176048266622919</c:v>
                </c:pt>
                <c:pt idx="191">
                  <c:v>11.196303557397668</c:v>
                </c:pt>
                <c:pt idx="192">
                  <c:v>11.208757964986676</c:v>
                </c:pt>
                <c:pt idx="193">
                  <c:v>11.180631731950124</c:v>
                </c:pt>
                <c:pt idx="194">
                  <c:v>11.213270110121989</c:v>
                </c:pt>
                <c:pt idx="195">
                  <c:v>11.234972454853034</c:v>
                </c:pt>
                <c:pt idx="196">
                  <c:v>11.227496951953043</c:v>
                </c:pt>
                <c:pt idx="197">
                  <c:v>11.24609120446995</c:v>
                </c:pt>
                <c:pt idx="198">
                  <c:v>11.233604661863851</c:v>
                </c:pt>
                <c:pt idx="199">
                  <c:v>11.219900090024701</c:v>
                </c:pt>
                <c:pt idx="200">
                  <c:v>11.227728729187319</c:v>
                </c:pt>
                <c:pt idx="201">
                  <c:v>11.191119484645121</c:v>
                </c:pt>
                <c:pt idx="202">
                  <c:v>11.342636709492202</c:v>
                </c:pt>
                <c:pt idx="203">
                  <c:v>11.322664358661989</c:v>
                </c:pt>
                <c:pt idx="204">
                  <c:v>11.361772658332169</c:v>
                </c:pt>
                <c:pt idx="205">
                  <c:v>11.357814454261151</c:v>
                </c:pt>
                <c:pt idx="206">
                  <c:v>11.339266325076649</c:v>
                </c:pt>
                <c:pt idx="207">
                  <c:v>11.33853691432437</c:v>
                </c:pt>
                <c:pt idx="208">
                  <c:v>11.310425248487633</c:v>
                </c:pt>
                <c:pt idx="209">
                  <c:v>11.288927919460162</c:v>
                </c:pt>
                <c:pt idx="210">
                  <c:v>11.362635165281631</c:v>
                </c:pt>
                <c:pt idx="211">
                  <c:v>11.318159973640221</c:v>
                </c:pt>
                <c:pt idx="212">
                  <c:v>11.381542461115261</c:v>
                </c:pt>
                <c:pt idx="213">
                  <c:v>11.329448565871312</c:v>
                </c:pt>
                <c:pt idx="214">
                  <c:v>11.348031959003253</c:v>
                </c:pt>
                <c:pt idx="215">
                  <c:v>11.389068550306106</c:v>
                </c:pt>
                <c:pt idx="216">
                  <c:v>11.341898157504703</c:v>
                </c:pt>
                <c:pt idx="217">
                  <c:v>11.358883443048628</c:v>
                </c:pt>
                <c:pt idx="218">
                  <c:v>11.364161997449555</c:v>
                </c:pt>
                <c:pt idx="219">
                  <c:v>11.348034979310375</c:v>
                </c:pt>
                <c:pt idx="220">
                  <c:v>11.353754242567263</c:v>
                </c:pt>
                <c:pt idx="221">
                  <c:v>11.374233355693919</c:v>
                </c:pt>
                <c:pt idx="222">
                  <c:v>11.363984682207336</c:v>
                </c:pt>
                <c:pt idx="223">
                  <c:v>11.395187123562954</c:v>
                </c:pt>
                <c:pt idx="224">
                  <c:v>11.391876346504134</c:v>
                </c:pt>
                <c:pt idx="225">
                  <c:v>11.366296221669273</c:v>
                </c:pt>
                <c:pt idx="226">
                  <c:v>11.394610790356325</c:v>
                </c:pt>
                <c:pt idx="227">
                  <c:v>11.392983415153431</c:v>
                </c:pt>
                <c:pt idx="228">
                  <c:v>11.354948520932888</c:v>
                </c:pt>
                <c:pt idx="229">
                  <c:v>11.373708497004996</c:v>
                </c:pt>
                <c:pt idx="230">
                  <c:v>11.418931695860953</c:v>
                </c:pt>
                <c:pt idx="231">
                  <c:v>11.470075973355046</c:v>
                </c:pt>
                <c:pt idx="232">
                  <c:v>11.416221618963215</c:v>
                </c:pt>
                <c:pt idx="233">
                  <c:v>11.383399550902249</c:v>
                </c:pt>
                <c:pt idx="234">
                  <c:v>11.381277356988775</c:v>
                </c:pt>
                <c:pt idx="235">
                  <c:v>11.415188000858805</c:v>
                </c:pt>
                <c:pt idx="236">
                  <c:v>11.356099358426528</c:v>
                </c:pt>
                <c:pt idx="237">
                  <c:v>11.360127047801067</c:v>
                </c:pt>
                <c:pt idx="238">
                  <c:v>11.402003909609592</c:v>
                </c:pt>
                <c:pt idx="239">
                  <c:v>11.437700386294965</c:v>
                </c:pt>
                <c:pt idx="240">
                  <c:v>11.394582259529065</c:v>
                </c:pt>
                <c:pt idx="241">
                  <c:v>11.435263340303353</c:v>
                </c:pt>
                <c:pt idx="242">
                  <c:v>11.418436710366729</c:v>
                </c:pt>
                <c:pt idx="243">
                  <c:v>11.374813211794219</c:v>
                </c:pt>
                <c:pt idx="244">
                  <c:v>11.423817224223114</c:v>
                </c:pt>
                <c:pt idx="245">
                  <c:v>11.425042736719524</c:v>
                </c:pt>
                <c:pt idx="246">
                  <c:v>11.434475883772068</c:v>
                </c:pt>
                <c:pt idx="247">
                  <c:v>11.387047686826078</c:v>
                </c:pt>
                <c:pt idx="248">
                  <c:v>11.391014695741426</c:v>
                </c:pt>
                <c:pt idx="249">
                  <c:v>11.397565771914453</c:v>
                </c:pt>
                <c:pt idx="250">
                  <c:v>11.386642610710652</c:v>
                </c:pt>
                <c:pt idx="251">
                  <c:v>11.43302639527438</c:v>
                </c:pt>
                <c:pt idx="252">
                  <c:v>11.42503376222958</c:v>
                </c:pt>
                <c:pt idx="253">
                  <c:v>11.460180356300322</c:v>
                </c:pt>
                <c:pt idx="254">
                  <c:v>11.430925503811205</c:v>
                </c:pt>
                <c:pt idx="255">
                  <c:v>11.44167594388327</c:v>
                </c:pt>
                <c:pt idx="256">
                  <c:v>11.439983260568768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D9F4-4986-A581-8B6B6A215F91}"/>
            </c:ext>
          </c:extLst>
        </c:ser>
        <c:ser>
          <c:idx val="1"/>
          <c:order val="1"/>
          <c:tx>
            <c:strRef>
              <c:f>Transformation!$E$35</c:f>
              <c:strCache>
                <c:ptCount val="1"/>
                <c:pt idx="0">
                  <c:v>Target B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Transformation!$C$36:$C$435</c:f>
              <c:numCache>
                <c:formatCode>0.0000</c:formatCode>
                <c:ptCount val="400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xVal>
          <c:yVal>
            <c:numRef>
              <c:f>Transformation!$E$36:$E$435</c:f>
              <c:numCache>
                <c:formatCode>0.000</c:formatCode>
                <c:ptCount val="400"/>
                <c:pt idx="0">
                  <c:v>11.013115749243005</c:v>
                </c:pt>
                <c:pt idx="1">
                  <c:v>11.02163788696358</c:v>
                </c:pt>
                <c:pt idx="2">
                  <c:v>10.901938880137692</c:v>
                </c:pt>
                <c:pt idx="3">
                  <c:v>10.953405071349602</c:v>
                </c:pt>
                <c:pt idx="4">
                  <c:v>10.950757760765477</c:v>
                </c:pt>
                <c:pt idx="5">
                  <c:v>10.920673599014934</c:v>
                </c:pt>
                <c:pt idx="6">
                  <c:v>10.921445726100728</c:v>
                </c:pt>
                <c:pt idx="7">
                  <c:v>10.911960353089682</c:v>
                </c:pt>
                <c:pt idx="8">
                  <c:v>10.888475608660038</c:v>
                </c:pt>
                <c:pt idx="9">
                  <c:v>10.922945675553203</c:v>
                </c:pt>
                <c:pt idx="10">
                  <c:v>10.924034733778017</c:v>
                </c:pt>
                <c:pt idx="11">
                  <c:v>10.954039196785857</c:v>
                </c:pt>
                <c:pt idx="12">
                  <c:v>10.975459354898499</c:v>
                </c:pt>
                <c:pt idx="13">
                  <c:v>10.949559326798955</c:v>
                </c:pt>
                <c:pt idx="14">
                  <c:v>10.95110552557758</c:v>
                </c:pt>
                <c:pt idx="15">
                  <c:v>11.015661646259415</c:v>
                </c:pt>
                <c:pt idx="16">
                  <c:v>11.002458699699162</c:v>
                </c:pt>
                <c:pt idx="17">
                  <c:v>10.968967104731176</c:v>
                </c:pt>
                <c:pt idx="18">
                  <c:v>11.067197403296406</c:v>
                </c:pt>
                <c:pt idx="19">
                  <c:v>11.013300329327377</c:v>
                </c:pt>
                <c:pt idx="20">
                  <c:v>11.002439207227615</c:v>
                </c:pt>
                <c:pt idx="21">
                  <c:v>11.031590398667978</c:v>
                </c:pt>
                <c:pt idx="22">
                  <c:v>11.071568080353432</c:v>
                </c:pt>
                <c:pt idx="23">
                  <c:v>11.120881038270911</c:v>
                </c:pt>
                <c:pt idx="24">
                  <c:v>11.1691718318109</c:v>
                </c:pt>
                <c:pt idx="25">
                  <c:v>11.126840511478077</c:v>
                </c:pt>
                <c:pt idx="26">
                  <c:v>11.113969746770202</c:v>
                </c:pt>
                <c:pt idx="27">
                  <c:v>11.153707155046968</c:v>
                </c:pt>
                <c:pt idx="28">
                  <c:v>11.210170279659359</c:v>
                </c:pt>
                <c:pt idx="29">
                  <c:v>11.199216826717167</c:v>
                </c:pt>
                <c:pt idx="30">
                  <c:v>11.190490993064808</c:v>
                </c:pt>
                <c:pt idx="31">
                  <c:v>11.219709035595363</c:v>
                </c:pt>
                <c:pt idx="32">
                  <c:v>11.258315688670109</c:v>
                </c:pt>
                <c:pt idx="33">
                  <c:v>11.203900778974477</c:v>
                </c:pt>
                <c:pt idx="34">
                  <c:v>11.252542471654271</c:v>
                </c:pt>
                <c:pt idx="35">
                  <c:v>11.307775846024265</c:v>
                </c:pt>
                <c:pt idx="36">
                  <c:v>11.2611555405256</c:v>
                </c:pt>
                <c:pt idx="37">
                  <c:v>11.349256354231713</c:v>
                </c:pt>
                <c:pt idx="38">
                  <c:v>11.295881403530174</c:v>
                </c:pt>
                <c:pt idx="39">
                  <c:v>11.379043550820109</c:v>
                </c:pt>
                <c:pt idx="40">
                  <c:v>11.275802784517678</c:v>
                </c:pt>
                <c:pt idx="41">
                  <c:v>11.369059213653786</c:v>
                </c:pt>
                <c:pt idx="42">
                  <c:v>11.34934606552021</c:v>
                </c:pt>
                <c:pt idx="43">
                  <c:v>11.348406861627119</c:v>
                </c:pt>
                <c:pt idx="44">
                  <c:v>11.288731508188866</c:v>
                </c:pt>
                <c:pt idx="45">
                  <c:v>11.341724226291433</c:v>
                </c:pt>
                <c:pt idx="46">
                  <c:v>11.39281479953298</c:v>
                </c:pt>
                <c:pt idx="47">
                  <c:v>11.375843703662504</c:v>
                </c:pt>
                <c:pt idx="48">
                  <c:v>11.413659139221641</c:v>
                </c:pt>
                <c:pt idx="49">
                  <c:v>11.355829234968546</c:v>
                </c:pt>
                <c:pt idx="50">
                  <c:v>11.415872669415711</c:v>
                </c:pt>
                <c:pt idx="51">
                  <c:v>11.490944075842114</c:v>
                </c:pt>
                <c:pt idx="52">
                  <c:v>11.471528995622334</c:v>
                </c:pt>
                <c:pt idx="53">
                  <c:v>11.444635438481365</c:v>
                </c:pt>
                <c:pt idx="54">
                  <c:v>11.615048184001056</c:v>
                </c:pt>
                <c:pt idx="55">
                  <c:v>11.620157622404557</c:v>
                </c:pt>
                <c:pt idx="56">
                  <c:v>11.509168338669753</c:v>
                </c:pt>
                <c:pt idx="57">
                  <c:v>11.452221944038206</c:v>
                </c:pt>
                <c:pt idx="58">
                  <c:v>11.463832062425858</c:v>
                </c:pt>
                <c:pt idx="59">
                  <c:v>11.493980115865684</c:v>
                </c:pt>
                <c:pt idx="60">
                  <c:v>11.538246392551356</c:v>
                </c:pt>
                <c:pt idx="61">
                  <c:v>11.539777056552857</c:v>
                </c:pt>
                <c:pt idx="62">
                  <c:v>11.48730880576138</c:v>
                </c:pt>
                <c:pt idx="63">
                  <c:v>11.511026974234978</c:v>
                </c:pt>
                <c:pt idx="64">
                  <c:v>11.534987863698907</c:v>
                </c:pt>
                <c:pt idx="65">
                  <c:v>11.479704419190099</c:v>
                </c:pt>
                <c:pt idx="66">
                  <c:v>11.566119311493649</c:v>
                </c:pt>
                <c:pt idx="67">
                  <c:v>11.548233304754021</c:v>
                </c:pt>
                <c:pt idx="68">
                  <c:v>11.49928347757305</c:v>
                </c:pt>
                <c:pt idx="69">
                  <c:v>11.529864856102565</c:v>
                </c:pt>
                <c:pt idx="70">
                  <c:v>11.525386348657882</c:v>
                </c:pt>
                <c:pt idx="71">
                  <c:v>11.610108310644309</c:v>
                </c:pt>
                <c:pt idx="72">
                  <c:v>11.604278026270007</c:v>
                </c:pt>
                <c:pt idx="73">
                  <c:v>11.635297549398659</c:v>
                </c:pt>
                <c:pt idx="74">
                  <c:v>11.577567805537845</c:v>
                </c:pt>
                <c:pt idx="75">
                  <c:v>11.663196700557068</c:v>
                </c:pt>
                <c:pt idx="76">
                  <c:v>11.584040512226494</c:v>
                </c:pt>
                <c:pt idx="77">
                  <c:v>11.652623590712592</c:v>
                </c:pt>
                <c:pt idx="78">
                  <c:v>11.683602604149911</c:v>
                </c:pt>
                <c:pt idx="79">
                  <c:v>11.688728172469956</c:v>
                </c:pt>
                <c:pt idx="80">
                  <c:v>11.61324213496882</c:v>
                </c:pt>
                <c:pt idx="81">
                  <c:v>11.643484849381418</c:v>
                </c:pt>
                <c:pt idx="82">
                  <c:v>11.691379154794761</c:v>
                </c:pt>
                <c:pt idx="83">
                  <c:v>11.627020409902377</c:v>
                </c:pt>
                <c:pt idx="84">
                  <c:v>11.641464543714791</c:v>
                </c:pt>
                <c:pt idx="85">
                  <c:v>11.643152643737929</c:v>
                </c:pt>
                <c:pt idx="86">
                  <c:v>11.709868562564743</c:v>
                </c:pt>
                <c:pt idx="87">
                  <c:v>11.733495110123384</c:v>
                </c:pt>
                <c:pt idx="88">
                  <c:v>11.65356900455007</c:v>
                </c:pt>
                <c:pt idx="89">
                  <c:v>11.645409427857304</c:v>
                </c:pt>
                <c:pt idx="90">
                  <c:v>11.776464142797783</c:v>
                </c:pt>
                <c:pt idx="91">
                  <c:v>11.664212933063174</c:v>
                </c:pt>
                <c:pt idx="92">
                  <c:v>11.737710314311919</c:v>
                </c:pt>
                <c:pt idx="93">
                  <c:v>11.689690529847537</c:v>
                </c:pt>
                <c:pt idx="94">
                  <c:v>11.722053056414524</c:v>
                </c:pt>
                <c:pt idx="95">
                  <c:v>11.646803528555175</c:v>
                </c:pt>
                <c:pt idx="96">
                  <c:v>11.648692461446153</c:v>
                </c:pt>
                <c:pt idx="97">
                  <c:v>11.670858953556356</c:v>
                </c:pt>
                <c:pt idx="98">
                  <c:v>11.735811011951148</c:v>
                </c:pt>
                <c:pt idx="99">
                  <c:v>11.740287364076835</c:v>
                </c:pt>
                <c:pt idx="100">
                  <c:v>11.65077612687678</c:v>
                </c:pt>
                <c:pt idx="101">
                  <c:v>11.78387367150326</c:v>
                </c:pt>
                <c:pt idx="102">
                  <c:v>11.708782252151593</c:v>
                </c:pt>
                <c:pt idx="103">
                  <c:v>11.770453078007387</c:v>
                </c:pt>
                <c:pt idx="104">
                  <c:v>11.714654237255274</c:v>
                </c:pt>
                <c:pt idx="105">
                  <c:v>11.762380643129864</c:v>
                </c:pt>
                <c:pt idx="106">
                  <c:v>11.764844395898551</c:v>
                </c:pt>
                <c:pt idx="107">
                  <c:v>11.738407347273927</c:v>
                </c:pt>
                <c:pt idx="108">
                  <c:v>11.805676715214446</c:v>
                </c:pt>
                <c:pt idx="109">
                  <c:v>11.769818083847332</c:v>
                </c:pt>
                <c:pt idx="110">
                  <c:v>11.768802789930328</c:v>
                </c:pt>
                <c:pt idx="111">
                  <c:v>11.70744023359066</c:v>
                </c:pt>
                <c:pt idx="112">
                  <c:v>11.763889602178276</c:v>
                </c:pt>
                <c:pt idx="113">
                  <c:v>11.731800589090609</c:v>
                </c:pt>
                <c:pt idx="114">
                  <c:v>11.782040639634184</c:v>
                </c:pt>
                <c:pt idx="115">
                  <c:v>11.708486106649117</c:v>
                </c:pt>
                <c:pt idx="116">
                  <c:v>11.803771418941025</c:v>
                </c:pt>
                <c:pt idx="117">
                  <c:v>11.728554119250996</c:v>
                </c:pt>
                <c:pt idx="118">
                  <c:v>11.734099196477729</c:v>
                </c:pt>
                <c:pt idx="119">
                  <c:v>11.67079504382842</c:v>
                </c:pt>
                <c:pt idx="120">
                  <c:v>11.737697650282756</c:v>
                </c:pt>
                <c:pt idx="121">
                  <c:v>11.69582594645145</c:v>
                </c:pt>
                <c:pt idx="122">
                  <c:v>11.621252020933248</c:v>
                </c:pt>
                <c:pt idx="123">
                  <c:v>11.591387051958923</c:v>
                </c:pt>
                <c:pt idx="124">
                  <c:v>11.575939179330867</c:v>
                </c:pt>
                <c:pt idx="125">
                  <c:v>11.562532656747649</c:v>
                </c:pt>
                <c:pt idx="126">
                  <c:v>11.567601279049773</c:v>
                </c:pt>
                <c:pt idx="127">
                  <c:v>11.517410331110179</c:v>
                </c:pt>
                <c:pt idx="128">
                  <c:v>11.563243730412294</c:v>
                </c:pt>
                <c:pt idx="129">
                  <c:v>11.584244823668499</c:v>
                </c:pt>
                <c:pt idx="130">
                  <c:v>11.568849619658559</c:v>
                </c:pt>
                <c:pt idx="131">
                  <c:v>11.491422779063646</c:v>
                </c:pt>
                <c:pt idx="132">
                  <c:v>11.466278518459672</c:v>
                </c:pt>
                <c:pt idx="133">
                  <c:v>11.448518370445912</c:v>
                </c:pt>
                <c:pt idx="134">
                  <c:v>11.450608960747173</c:v>
                </c:pt>
                <c:pt idx="135">
                  <c:v>11.462440267895781</c:v>
                </c:pt>
                <c:pt idx="136">
                  <c:v>11.428546606962101</c:v>
                </c:pt>
                <c:pt idx="137">
                  <c:v>11.366606820116941</c:v>
                </c:pt>
                <c:pt idx="138">
                  <c:v>11.397339733925511</c:v>
                </c:pt>
                <c:pt idx="139">
                  <c:v>11.334052209942419</c:v>
                </c:pt>
                <c:pt idx="140">
                  <c:v>11.310675288952298</c:v>
                </c:pt>
                <c:pt idx="141">
                  <c:v>11.284885836988389</c:v>
                </c:pt>
                <c:pt idx="142">
                  <c:v>11.266087902302266</c:v>
                </c:pt>
                <c:pt idx="143">
                  <c:v>11.317024670347237</c:v>
                </c:pt>
                <c:pt idx="144">
                  <c:v>11.252442641794746</c:v>
                </c:pt>
                <c:pt idx="145">
                  <c:v>11.223482718929759</c:v>
                </c:pt>
                <c:pt idx="146">
                  <c:v>11.247770084207367</c:v>
                </c:pt>
                <c:pt idx="147">
                  <c:v>11.22890225773998</c:v>
                </c:pt>
                <c:pt idx="148">
                  <c:v>11.199151286574997</c:v>
                </c:pt>
                <c:pt idx="149">
                  <c:v>11.160958394341742</c:v>
                </c:pt>
                <c:pt idx="150">
                  <c:v>11.183875265117228</c:v>
                </c:pt>
                <c:pt idx="151">
                  <c:v>11.199437853747787</c:v>
                </c:pt>
                <c:pt idx="152">
                  <c:v>11.215791238953882</c:v>
                </c:pt>
                <c:pt idx="153">
                  <c:v>11.213729448647536</c:v>
                </c:pt>
                <c:pt idx="154">
                  <c:v>11.20980992456254</c:v>
                </c:pt>
                <c:pt idx="155">
                  <c:v>11.117355093194709</c:v>
                </c:pt>
                <c:pt idx="156">
                  <c:v>11.274765059199837</c:v>
                </c:pt>
                <c:pt idx="157">
                  <c:v>11.235672932019966</c:v>
                </c:pt>
                <c:pt idx="158">
                  <c:v>11.147319891900446</c:v>
                </c:pt>
                <c:pt idx="159">
                  <c:v>11.163767386707242</c:v>
                </c:pt>
                <c:pt idx="160">
                  <c:v>11.207200569756864</c:v>
                </c:pt>
                <c:pt idx="161">
                  <c:v>11.21815399464136</c:v>
                </c:pt>
                <c:pt idx="162">
                  <c:v>11.140014798741392</c:v>
                </c:pt>
                <c:pt idx="163">
                  <c:v>11.152967327650002</c:v>
                </c:pt>
                <c:pt idx="164">
                  <c:v>11.241949405008389</c:v>
                </c:pt>
                <c:pt idx="165">
                  <c:v>11.181121341302548</c:v>
                </c:pt>
                <c:pt idx="166">
                  <c:v>11.219109728293789</c:v>
                </c:pt>
                <c:pt idx="167">
                  <c:v>11.209213247082857</c:v>
                </c:pt>
                <c:pt idx="168">
                  <c:v>11.209561526888223</c:v>
                </c:pt>
                <c:pt idx="169">
                  <c:v>11.309120444020573</c:v>
                </c:pt>
                <c:pt idx="170">
                  <c:v>11.264948017227715</c:v>
                </c:pt>
                <c:pt idx="171">
                  <c:v>11.214588543305979</c:v>
                </c:pt>
                <c:pt idx="172">
                  <c:v>11.339802471367735</c:v>
                </c:pt>
                <c:pt idx="173">
                  <c:v>11.319983397260962</c:v>
                </c:pt>
                <c:pt idx="174">
                  <c:v>11.280644237901321</c:v>
                </c:pt>
                <c:pt idx="175">
                  <c:v>11.314080154517299</c:v>
                </c:pt>
                <c:pt idx="176">
                  <c:v>11.362161363792934</c:v>
                </c:pt>
                <c:pt idx="177">
                  <c:v>11.26739364092635</c:v>
                </c:pt>
                <c:pt idx="178">
                  <c:v>11.406985167400792</c:v>
                </c:pt>
                <c:pt idx="179">
                  <c:v>11.319593949198632</c:v>
                </c:pt>
                <c:pt idx="180">
                  <c:v>11.36961800574853</c:v>
                </c:pt>
                <c:pt idx="181">
                  <c:v>11.422969023698649</c:v>
                </c:pt>
                <c:pt idx="182">
                  <c:v>11.341985628359396</c:v>
                </c:pt>
                <c:pt idx="183">
                  <c:v>11.292160403683829</c:v>
                </c:pt>
                <c:pt idx="184">
                  <c:v>11.290962781658751</c:v>
                </c:pt>
                <c:pt idx="185">
                  <c:v>11.352494384137414</c:v>
                </c:pt>
                <c:pt idx="186">
                  <c:v>11.318869173357955</c:v>
                </c:pt>
                <c:pt idx="187">
                  <c:v>11.330442816060831</c:v>
                </c:pt>
                <c:pt idx="188">
                  <c:v>11.371588105965493</c:v>
                </c:pt>
                <c:pt idx="189">
                  <c:v>11.376256345681393</c:v>
                </c:pt>
                <c:pt idx="190">
                  <c:v>11.378586459819234</c:v>
                </c:pt>
                <c:pt idx="191">
                  <c:v>11.392130161511782</c:v>
                </c:pt>
                <c:pt idx="192">
                  <c:v>11.380935856583923</c:v>
                </c:pt>
                <c:pt idx="193">
                  <c:v>11.444420869965493</c:v>
                </c:pt>
                <c:pt idx="194">
                  <c:v>11.408540114268675</c:v>
                </c:pt>
                <c:pt idx="195">
                  <c:v>11.35276716697229</c:v>
                </c:pt>
                <c:pt idx="196">
                  <c:v>11.385317307007563</c:v>
                </c:pt>
                <c:pt idx="197">
                  <c:v>11.453237944439943</c:v>
                </c:pt>
                <c:pt idx="198">
                  <c:v>11.462653037858502</c:v>
                </c:pt>
                <c:pt idx="199">
                  <c:v>11.507464193300356</c:v>
                </c:pt>
                <c:pt idx="200">
                  <c:v>11.38868876794959</c:v>
                </c:pt>
                <c:pt idx="201">
                  <c:v>11.53947652635142</c:v>
                </c:pt>
                <c:pt idx="202">
                  <c:v>11.563777720404346</c:v>
                </c:pt>
                <c:pt idx="203">
                  <c:v>11.598582266679836</c:v>
                </c:pt>
                <c:pt idx="204">
                  <c:v>11.551016566392716</c:v>
                </c:pt>
                <c:pt idx="205">
                  <c:v>11.578367782274233</c:v>
                </c:pt>
                <c:pt idx="206">
                  <c:v>11.558297079385177</c:v>
                </c:pt>
                <c:pt idx="207">
                  <c:v>11.611641806250852</c:v>
                </c:pt>
                <c:pt idx="208">
                  <c:v>11.656312308529522</c:v>
                </c:pt>
                <c:pt idx="209">
                  <c:v>11.637950628757464</c:v>
                </c:pt>
                <c:pt idx="210">
                  <c:v>11.652696875837757</c:v>
                </c:pt>
                <c:pt idx="211">
                  <c:v>11.717979316220237</c:v>
                </c:pt>
                <c:pt idx="212">
                  <c:v>11.55981591216066</c:v>
                </c:pt>
                <c:pt idx="213">
                  <c:v>11.641388315613691</c:v>
                </c:pt>
                <c:pt idx="214">
                  <c:v>11.622559324335882</c:v>
                </c:pt>
                <c:pt idx="215">
                  <c:v>11.613083714163613</c:v>
                </c:pt>
                <c:pt idx="216">
                  <c:v>11.63369819935704</c:v>
                </c:pt>
                <c:pt idx="217">
                  <c:v>11.5965719598285</c:v>
                </c:pt>
                <c:pt idx="218">
                  <c:v>11.642339916272642</c:v>
                </c:pt>
                <c:pt idx="219">
                  <c:v>11.638595825398406</c:v>
                </c:pt>
                <c:pt idx="220">
                  <c:v>11.69282682626409</c:v>
                </c:pt>
                <c:pt idx="221">
                  <c:v>11.641951274280856</c:v>
                </c:pt>
                <c:pt idx="222">
                  <c:v>11.737768394272967</c:v>
                </c:pt>
                <c:pt idx="223">
                  <c:v>11.623690811979316</c:v>
                </c:pt>
                <c:pt idx="224">
                  <c:v>11.645959742490865</c:v>
                </c:pt>
                <c:pt idx="225">
                  <c:v>11.749866240976269</c:v>
                </c:pt>
                <c:pt idx="226">
                  <c:v>11.680539542745434</c:v>
                </c:pt>
                <c:pt idx="227">
                  <c:v>11.791661812161715</c:v>
                </c:pt>
                <c:pt idx="228">
                  <c:v>11.929880172554995</c:v>
                </c:pt>
                <c:pt idx="229">
                  <c:v>11.760000958409023</c:v>
                </c:pt>
                <c:pt idx="230">
                  <c:v>11.719950374388718</c:v>
                </c:pt>
                <c:pt idx="231">
                  <c:v>11.646236065744533</c:v>
                </c:pt>
                <c:pt idx="232">
                  <c:v>11.713389924018074</c:v>
                </c:pt>
                <c:pt idx="233">
                  <c:v>11.785805950491929</c:v>
                </c:pt>
                <c:pt idx="234">
                  <c:v>11.775643026958997</c:v>
                </c:pt>
                <c:pt idx="235">
                  <c:v>11.666043485489874</c:v>
                </c:pt>
                <c:pt idx="236">
                  <c:v>11.79368092288734</c:v>
                </c:pt>
                <c:pt idx="237">
                  <c:v>11.803105653264069</c:v>
                </c:pt>
                <c:pt idx="238">
                  <c:v>11.746708259773877</c:v>
                </c:pt>
                <c:pt idx="239">
                  <c:v>11.60021027024419</c:v>
                </c:pt>
                <c:pt idx="240">
                  <c:v>11.625116788699328</c:v>
                </c:pt>
                <c:pt idx="241">
                  <c:v>11.757292863573463</c:v>
                </c:pt>
                <c:pt idx="242">
                  <c:v>11.593710909056538</c:v>
                </c:pt>
                <c:pt idx="243">
                  <c:v>11.743465471395604</c:v>
                </c:pt>
                <c:pt idx="244">
                  <c:v>11.680897311481518</c:v>
                </c:pt>
                <c:pt idx="245">
                  <c:v>11.694427882868046</c:v>
                </c:pt>
                <c:pt idx="246">
                  <c:v>11.771402134455123</c:v>
                </c:pt>
                <c:pt idx="247">
                  <c:v>11.74675332374373</c:v>
                </c:pt>
                <c:pt idx="248">
                  <c:v>11.759683466656986</c:v>
                </c:pt>
                <c:pt idx="249">
                  <c:v>11.676015860459563</c:v>
                </c:pt>
                <c:pt idx="250">
                  <c:v>11.810328613464833</c:v>
                </c:pt>
                <c:pt idx="251">
                  <c:v>11.758739702039918</c:v>
                </c:pt>
                <c:pt idx="252">
                  <c:v>11.726018855957214</c:v>
                </c:pt>
                <c:pt idx="253">
                  <c:v>11.693993541989746</c:v>
                </c:pt>
                <c:pt idx="254">
                  <c:v>11.72725172165241</c:v>
                </c:pt>
                <c:pt idx="255">
                  <c:v>11.738274741166684</c:v>
                </c:pt>
                <c:pt idx="256">
                  <c:v>11.719809716998297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D9F4-4986-A581-8B6B6A215F91}"/>
            </c:ext>
          </c:extLst>
        </c:ser>
        <c:axId val="121065472"/>
        <c:axId val="121067008"/>
      </c:scatterChart>
      <c:valAx>
        <c:axId val="121065472"/>
        <c:scaling>
          <c:orientation val="minMax"/>
        </c:scaling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67008"/>
        <c:crosses val="autoZero"/>
        <c:crossBetween val="midCat"/>
      </c:valAx>
      <c:valAx>
        <c:axId val="121067008"/>
        <c:scaling>
          <c:orientation val="maxMin"/>
          <c:max val="11.9"/>
          <c:min val="10.5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65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Check B,V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tx>
            <c:strRef>
              <c:f>Transformation!$J$35</c:f>
              <c:strCache>
                <c:ptCount val="1"/>
                <c:pt idx="0">
                  <c:v>Check 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Transformation!$C$36:$C$435</c:f>
              <c:numCache>
                <c:formatCode>0.0000</c:formatCode>
                <c:ptCount val="400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xVal>
          <c:yVal>
            <c:numRef>
              <c:f>Transformation!$J$36:$J$435</c:f>
              <c:numCache>
                <c:formatCode>0.000</c:formatCode>
                <c:ptCount val="400"/>
                <c:pt idx="0">
                  <c:v>12.001169206541588</c:v>
                </c:pt>
                <c:pt idx="1">
                  <c:v>12.039660545664532</c:v>
                </c:pt>
                <c:pt idx="2">
                  <c:v>12.022818035900466</c:v>
                </c:pt>
                <c:pt idx="3">
                  <c:v>12.023514629760951</c:v>
                </c:pt>
                <c:pt idx="4">
                  <c:v>12.030482428300031</c:v>
                </c:pt>
                <c:pt idx="5">
                  <c:v>11.992532036938224</c:v>
                </c:pt>
                <c:pt idx="6">
                  <c:v>12.023462172058585</c:v>
                </c:pt>
                <c:pt idx="7">
                  <c:v>12.053608759600856</c:v>
                </c:pt>
                <c:pt idx="8">
                  <c:v>12.008495986405059</c:v>
                </c:pt>
                <c:pt idx="9">
                  <c:v>11.995974191838371</c:v>
                </c:pt>
                <c:pt idx="10">
                  <c:v>12.041784824077709</c:v>
                </c:pt>
                <c:pt idx="11">
                  <c:v>11.975641060969778</c:v>
                </c:pt>
                <c:pt idx="12">
                  <c:v>12.002829599763345</c:v>
                </c:pt>
                <c:pt idx="13">
                  <c:v>11.994226016707737</c:v>
                </c:pt>
                <c:pt idx="14">
                  <c:v>11.964614612409347</c:v>
                </c:pt>
                <c:pt idx="15">
                  <c:v>12.030106255242847</c:v>
                </c:pt>
                <c:pt idx="16">
                  <c:v>11.961504574630451</c:v>
                </c:pt>
                <c:pt idx="17">
                  <c:v>12.003678675128812</c:v>
                </c:pt>
                <c:pt idx="18">
                  <c:v>11.931825780706847</c:v>
                </c:pt>
                <c:pt idx="19">
                  <c:v>12.084068675204279</c:v>
                </c:pt>
                <c:pt idx="20">
                  <c:v>12.05696822150697</c:v>
                </c:pt>
                <c:pt idx="21">
                  <c:v>11.957553291883022</c:v>
                </c:pt>
                <c:pt idx="22">
                  <c:v>12.000413179085106</c:v>
                </c:pt>
                <c:pt idx="23">
                  <c:v>12.026257794578854</c:v>
                </c:pt>
                <c:pt idx="24">
                  <c:v>11.936196404655206</c:v>
                </c:pt>
                <c:pt idx="25">
                  <c:v>11.98940917068199</c:v>
                </c:pt>
                <c:pt idx="26">
                  <c:v>11.960424666010399</c:v>
                </c:pt>
                <c:pt idx="27">
                  <c:v>11.993985840010568</c:v>
                </c:pt>
                <c:pt idx="28">
                  <c:v>12.055767249137048</c:v>
                </c:pt>
                <c:pt idx="29">
                  <c:v>11.988291558273326</c:v>
                </c:pt>
                <c:pt idx="30">
                  <c:v>12.008378211709251</c:v>
                </c:pt>
                <c:pt idx="31">
                  <c:v>12.041065386980677</c:v>
                </c:pt>
                <c:pt idx="32">
                  <c:v>11.991545873618586</c:v>
                </c:pt>
                <c:pt idx="33">
                  <c:v>11.992595358714512</c:v>
                </c:pt>
                <c:pt idx="34">
                  <c:v>11.966040939146529</c:v>
                </c:pt>
                <c:pt idx="35">
                  <c:v>12.004084474969531</c:v>
                </c:pt>
                <c:pt idx="36">
                  <c:v>11.966580529222137</c:v>
                </c:pt>
                <c:pt idx="37">
                  <c:v>11.952087764142659</c:v>
                </c:pt>
                <c:pt idx="38">
                  <c:v>12.02628166602514</c:v>
                </c:pt>
                <c:pt idx="39">
                  <c:v>11.96485685068965</c:v>
                </c:pt>
                <c:pt idx="40">
                  <c:v>11.97642087455745</c:v>
                </c:pt>
                <c:pt idx="41">
                  <c:v>12.051058453615497</c:v>
                </c:pt>
                <c:pt idx="42">
                  <c:v>12.022086392818316</c:v>
                </c:pt>
                <c:pt idx="43">
                  <c:v>12.018447864894291</c:v>
                </c:pt>
                <c:pt idx="44">
                  <c:v>11.981785263461461</c:v>
                </c:pt>
                <c:pt idx="45">
                  <c:v>11.950558126298686</c:v>
                </c:pt>
                <c:pt idx="46">
                  <c:v>11.968310339056496</c:v>
                </c:pt>
                <c:pt idx="47">
                  <c:v>12.026264801865208</c:v>
                </c:pt>
                <c:pt idx="48">
                  <c:v>11.978450869020845</c:v>
                </c:pt>
                <c:pt idx="49">
                  <c:v>12.002523305961432</c:v>
                </c:pt>
                <c:pt idx="50">
                  <c:v>11.939746710368452</c:v>
                </c:pt>
                <c:pt idx="51">
                  <c:v>12.001853980147814</c:v>
                </c:pt>
                <c:pt idx="52">
                  <c:v>11.984548101345078</c:v>
                </c:pt>
                <c:pt idx="53">
                  <c:v>12.003206743594324</c:v>
                </c:pt>
                <c:pt idx="54">
                  <c:v>12.030018877259669</c:v>
                </c:pt>
                <c:pt idx="55">
                  <c:v>11.961258314513557</c:v>
                </c:pt>
                <c:pt idx="56">
                  <c:v>12.035730013638727</c:v>
                </c:pt>
                <c:pt idx="57">
                  <c:v>12.024382129353016</c:v>
                </c:pt>
                <c:pt idx="58">
                  <c:v>12.024570678126736</c:v>
                </c:pt>
                <c:pt idx="59">
                  <c:v>11.980822571528597</c:v>
                </c:pt>
                <c:pt idx="60">
                  <c:v>11.969846676977346</c:v>
                </c:pt>
                <c:pt idx="61">
                  <c:v>11.961922881128018</c:v>
                </c:pt>
                <c:pt idx="62">
                  <c:v>11.982643092596328</c:v>
                </c:pt>
                <c:pt idx="63">
                  <c:v>12.004056400506455</c:v>
                </c:pt>
                <c:pt idx="64">
                  <c:v>12.025979398548998</c:v>
                </c:pt>
                <c:pt idx="65">
                  <c:v>12.010174402024951</c:v>
                </c:pt>
                <c:pt idx="66">
                  <c:v>11.971818320137714</c:v>
                </c:pt>
                <c:pt idx="67">
                  <c:v>11.972139021786013</c:v>
                </c:pt>
                <c:pt idx="68">
                  <c:v>11.996184408439786</c:v>
                </c:pt>
                <c:pt idx="69">
                  <c:v>12.042828000304603</c:v>
                </c:pt>
                <c:pt idx="70">
                  <c:v>12.056666035342102</c:v>
                </c:pt>
                <c:pt idx="71">
                  <c:v>12.032667454642636</c:v>
                </c:pt>
                <c:pt idx="72">
                  <c:v>11.973912471269125</c:v>
                </c:pt>
                <c:pt idx="73">
                  <c:v>12.009838462502254</c:v>
                </c:pt>
                <c:pt idx="74">
                  <c:v>12.043130542326443</c:v>
                </c:pt>
                <c:pt idx="75">
                  <c:v>12.003817673161599</c:v>
                </c:pt>
                <c:pt idx="76">
                  <c:v>12.009890297398114</c:v>
                </c:pt>
                <c:pt idx="77">
                  <c:v>12.03003907051778</c:v>
                </c:pt>
                <c:pt idx="78">
                  <c:v>12.04425793057527</c:v>
                </c:pt>
                <c:pt idx="79">
                  <c:v>12.019149341324621</c:v>
                </c:pt>
                <c:pt idx="80">
                  <c:v>11.993355560745892</c:v>
                </c:pt>
                <c:pt idx="81">
                  <c:v>12.018943400803272</c:v>
                </c:pt>
                <c:pt idx="82">
                  <c:v>12.036457665874364</c:v>
                </c:pt>
                <c:pt idx="83">
                  <c:v>12.004950901525577</c:v>
                </c:pt>
                <c:pt idx="84">
                  <c:v>12.025167480369584</c:v>
                </c:pt>
                <c:pt idx="85">
                  <c:v>12.013304447548597</c:v>
                </c:pt>
                <c:pt idx="86">
                  <c:v>11.996240969443638</c:v>
                </c:pt>
                <c:pt idx="87">
                  <c:v>11.999065359777275</c:v>
                </c:pt>
                <c:pt idx="88">
                  <c:v>12.03419286715526</c:v>
                </c:pt>
                <c:pt idx="89">
                  <c:v>11.984511450017452</c:v>
                </c:pt>
                <c:pt idx="90">
                  <c:v>11.989619131455511</c:v>
                </c:pt>
                <c:pt idx="91">
                  <c:v>11.99689701038124</c:v>
                </c:pt>
                <c:pt idx="92">
                  <c:v>12.001642729891605</c:v>
                </c:pt>
                <c:pt idx="93">
                  <c:v>11.957035458348292</c:v>
                </c:pt>
                <c:pt idx="94">
                  <c:v>12.021452836603366</c:v>
                </c:pt>
                <c:pt idx="95">
                  <c:v>12.039097388600439</c:v>
                </c:pt>
                <c:pt idx="96">
                  <c:v>11.949212205818901</c:v>
                </c:pt>
                <c:pt idx="97">
                  <c:v>12.016919909871966</c:v>
                </c:pt>
                <c:pt idx="98">
                  <c:v>11.997895787203078</c:v>
                </c:pt>
                <c:pt idx="99">
                  <c:v>11.94287278062683</c:v>
                </c:pt>
                <c:pt idx="100">
                  <c:v>11.950744526640136</c:v>
                </c:pt>
                <c:pt idx="101">
                  <c:v>11.965400263719472</c:v>
                </c:pt>
                <c:pt idx="102">
                  <c:v>12.036127317804931</c:v>
                </c:pt>
                <c:pt idx="103">
                  <c:v>11.984401671445603</c:v>
                </c:pt>
                <c:pt idx="104">
                  <c:v>11.968200650142094</c:v>
                </c:pt>
                <c:pt idx="105">
                  <c:v>12.018232292519004</c:v>
                </c:pt>
                <c:pt idx="106">
                  <c:v>12.016491517629346</c:v>
                </c:pt>
                <c:pt idx="107">
                  <c:v>12.02894199386761</c:v>
                </c:pt>
                <c:pt idx="108">
                  <c:v>11.961966321281395</c:v>
                </c:pt>
                <c:pt idx="109">
                  <c:v>11.959238456479268</c:v>
                </c:pt>
                <c:pt idx="110">
                  <c:v>12.031897590402686</c:v>
                </c:pt>
                <c:pt idx="111">
                  <c:v>12.04134326675622</c:v>
                </c:pt>
                <c:pt idx="112">
                  <c:v>11.999740198936729</c:v>
                </c:pt>
                <c:pt idx="113">
                  <c:v>12.043463590779249</c:v>
                </c:pt>
                <c:pt idx="114">
                  <c:v>11.971025504264711</c:v>
                </c:pt>
                <c:pt idx="115">
                  <c:v>12.016823647447346</c:v>
                </c:pt>
                <c:pt idx="116">
                  <c:v>11.990022649551774</c:v>
                </c:pt>
                <c:pt idx="117">
                  <c:v>12.048610093610911</c:v>
                </c:pt>
                <c:pt idx="118">
                  <c:v>12.029234750324489</c:v>
                </c:pt>
                <c:pt idx="119">
                  <c:v>11.974719658100339</c:v>
                </c:pt>
                <c:pt idx="120">
                  <c:v>11.954488018369867</c:v>
                </c:pt>
                <c:pt idx="121">
                  <c:v>12.019819027946935</c:v>
                </c:pt>
                <c:pt idx="122">
                  <c:v>12.02124426409735</c:v>
                </c:pt>
                <c:pt idx="123">
                  <c:v>12.019441633030636</c:v>
                </c:pt>
                <c:pt idx="124">
                  <c:v>12.009574444721865</c:v>
                </c:pt>
                <c:pt idx="125">
                  <c:v>11.986724706279047</c:v>
                </c:pt>
                <c:pt idx="126">
                  <c:v>12.00510689162221</c:v>
                </c:pt>
                <c:pt idx="127">
                  <c:v>12.047578502366926</c:v>
                </c:pt>
                <c:pt idx="128">
                  <c:v>12.000689747151123</c:v>
                </c:pt>
                <c:pt idx="129">
                  <c:v>11.948743707409298</c:v>
                </c:pt>
                <c:pt idx="130">
                  <c:v>11.981400835454197</c:v>
                </c:pt>
                <c:pt idx="131">
                  <c:v>12.041726491928054</c:v>
                </c:pt>
                <c:pt idx="132">
                  <c:v>12.046214986756288</c:v>
                </c:pt>
                <c:pt idx="133">
                  <c:v>11.995465048373054</c:v>
                </c:pt>
                <c:pt idx="134">
                  <c:v>12.019237633860421</c:v>
                </c:pt>
                <c:pt idx="135">
                  <c:v>12.010547847564061</c:v>
                </c:pt>
                <c:pt idx="136">
                  <c:v>12.001099233600421</c:v>
                </c:pt>
                <c:pt idx="137">
                  <c:v>12.031448308275229</c:v>
                </c:pt>
                <c:pt idx="138">
                  <c:v>11.997573013275465</c:v>
                </c:pt>
                <c:pt idx="139">
                  <c:v>12.014311093285095</c:v>
                </c:pt>
                <c:pt idx="140">
                  <c:v>12.011951953946246</c:v>
                </c:pt>
                <c:pt idx="141">
                  <c:v>12.009588914821117</c:v>
                </c:pt>
                <c:pt idx="142">
                  <c:v>11.983114573412864</c:v>
                </c:pt>
                <c:pt idx="143">
                  <c:v>12.074281902982174</c:v>
                </c:pt>
                <c:pt idx="144">
                  <c:v>11.978263048183093</c:v>
                </c:pt>
                <c:pt idx="145">
                  <c:v>12.018123274900654</c:v>
                </c:pt>
                <c:pt idx="146">
                  <c:v>12.008611591674018</c:v>
                </c:pt>
                <c:pt idx="147">
                  <c:v>12.023349255263888</c:v>
                </c:pt>
                <c:pt idx="148">
                  <c:v>12.030127648255274</c:v>
                </c:pt>
                <c:pt idx="149">
                  <c:v>12.024745705625479</c:v>
                </c:pt>
                <c:pt idx="150">
                  <c:v>12.043545832418758</c:v>
                </c:pt>
                <c:pt idx="151">
                  <c:v>12.049071514579303</c:v>
                </c:pt>
                <c:pt idx="152">
                  <c:v>12.031097410145248</c:v>
                </c:pt>
                <c:pt idx="153">
                  <c:v>12.002654498816314</c:v>
                </c:pt>
                <c:pt idx="154">
                  <c:v>12.016528878857336</c:v>
                </c:pt>
                <c:pt idx="155">
                  <c:v>11.990888625443825</c:v>
                </c:pt>
                <c:pt idx="156">
                  <c:v>12.013269443607131</c:v>
                </c:pt>
                <c:pt idx="157">
                  <c:v>12.034105689720519</c:v>
                </c:pt>
                <c:pt idx="158">
                  <c:v>11.978751960433561</c:v>
                </c:pt>
                <c:pt idx="159">
                  <c:v>12.022153050441284</c:v>
                </c:pt>
                <c:pt idx="160">
                  <c:v>12.049801072577869</c:v>
                </c:pt>
                <c:pt idx="161">
                  <c:v>12.051774229062255</c:v>
                </c:pt>
                <c:pt idx="162">
                  <c:v>11.955193869683661</c:v>
                </c:pt>
                <c:pt idx="163">
                  <c:v>12.007604592711218</c:v>
                </c:pt>
                <c:pt idx="164">
                  <c:v>11.972926019796793</c:v>
                </c:pt>
                <c:pt idx="165">
                  <c:v>12.000400799482271</c:v>
                </c:pt>
                <c:pt idx="166">
                  <c:v>12.012388484620196</c:v>
                </c:pt>
                <c:pt idx="167">
                  <c:v>11.99955390612814</c:v>
                </c:pt>
                <c:pt idx="168">
                  <c:v>11.958947489253333</c:v>
                </c:pt>
                <c:pt idx="169">
                  <c:v>11.930209052166182</c:v>
                </c:pt>
                <c:pt idx="170">
                  <c:v>12.022812209373884</c:v>
                </c:pt>
                <c:pt idx="171">
                  <c:v>11.955355241626163</c:v>
                </c:pt>
                <c:pt idx="172">
                  <c:v>11.993188014837907</c:v>
                </c:pt>
                <c:pt idx="173">
                  <c:v>12.062630324205822</c:v>
                </c:pt>
                <c:pt idx="174">
                  <c:v>11.980207161548586</c:v>
                </c:pt>
                <c:pt idx="175">
                  <c:v>11.965336751089609</c:v>
                </c:pt>
                <c:pt idx="176">
                  <c:v>11.984678340651037</c:v>
                </c:pt>
                <c:pt idx="177">
                  <c:v>11.966139052088815</c:v>
                </c:pt>
                <c:pt idx="178">
                  <c:v>12.009683185443349</c:v>
                </c:pt>
                <c:pt idx="179">
                  <c:v>12.04794819951236</c:v>
                </c:pt>
                <c:pt idx="180">
                  <c:v>12.034945856781318</c:v>
                </c:pt>
                <c:pt idx="181">
                  <c:v>12.094423260585879</c:v>
                </c:pt>
                <c:pt idx="182">
                  <c:v>12.002656774066438</c:v>
                </c:pt>
                <c:pt idx="183">
                  <c:v>11.980163901911482</c:v>
                </c:pt>
                <c:pt idx="184">
                  <c:v>11.9899336513854</c:v>
                </c:pt>
                <c:pt idx="185">
                  <c:v>11.998966007029892</c:v>
                </c:pt>
                <c:pt idx="186">
                  <c:v>11.988935681376367</c:v>
                </c:pt>
                <c:pt idx="187">
                  <c:v>12.056850872740625</c:v>
                </c:pt>
                <c:pt idx="188">
                  <c:v>11.963103278923512</c:v>
                </c:pt>
                <c:pt idx="189">
                  <c:v>12.03448594844393</c:v>
                </c:pt>
                <c:pt idx="190">
                  <c:v>12.004884134327691</c:v>
                </c:pt>
                <c:pt idx="191">
                  <c:v>12.013947150004961</c:v>
                </c:pt>
                <c:pt idx="192">
                  <c:v>12.033340246952378</c:v>
                </c:pt>
                <c:pt idx="193">
                  <c:v>12.055638640981643</c:v>
                </c:pt>
                <c:pt idx="194">
                  <c:v>11.997276995189379</c:v>
                </c:pt>
                <c:pt idx="195">
                  <c:v>11.98847434886572</c:v>
                </c:pt>
                <c:pt idx="196">
                  <c:v>12.00720511071315</c:v>
                </c:pt>
                <c:pt idx="197">
                  <c:v>12.029336543575747</c:v>
                </c:pt>
                <c:pt idx="198">
                  <c:v>12.051259897620859</c:v>
                </c:pt>
                <c:pt idx="199">
                  <c:v>11.97619287210785</c:v>
                </c:pt>
                <c:pt idx="200">
                  <c:v>11.9601510523188</c:v>
                </c:pt>
                <c:pt idx="201">
                  <c:v>11.963400870541284</c:v>
                </c:pt>
                <c:pt idx="202">
                  <c:v>12.075862308231498</c:v>
                </c:pt>
                <c:pt idx="203">
                  <c:v>12.017462044742317</c:v>
                </c:pt>
                <c:pt idx="204">
                  <c:v>12.050032789104037</c:v>
                </c:pt>
                <c:pt idx="205">
                  <c:v>12.023287074849774</c:v>
                </c:pt>
                <c:pt idx="206">
                  <c:v>12.022057141196953</c:v>
                </c:pt>
                <c:pt idx="207">
                  <c:v>11.993553150162198</c:v>
                </c:pt>
                <c:pt idx="208">
                  <c:v>11.996728082037551</c:v>
                </c:pt>
                <c:pt idx="209">
                  <c:v>11.969725763488649</c:v>
                </c:pt>
                <c:pt idx="210">
                  <c:v>12.035109970539828</c:v>
                </c:pt>
                <c:pt idx="211">
                  <c:v>12.004783246418178</c:v>
                </c:pt>
                <c:pt idx="212">
                  <c:v>12.01752193894351</c:v>
                </c:pt>
                <c:pt idx="213">
                  <c:v>11.98560625418243</c:v>
                </c:pt>
                <c:pt idx="214">
                  <c:v>12.003342762260123</c:v>
                </c:pt>
                <c:pt idx="215">
                  <c:v>12.004099772185116</c:v>
                </c:pt>
                <c:pt idx="216">
                  <c:v>12.045774260349065</c:v>
                </c:pt>
                <c:pt idx="217">
                  <c:v>12.000262885836777</c:v>
                </c:pt>
                <c:pt idx="218">
                  <c:v>12.023776545339487</c:v>
                </c:pt>
                <c:pt idx="219">
                  <c:v>12.009566114348459</c:v>
                </c:pt>
                <c:pt idx="220">
                  <c:v>11.969832550732164</c:v>
                </c:pt>
                <c:pt idx="221">
                  <c:v>12.014979905153934</c:v>
                </c:pt>
                <c:pt idx="222">
                  <c:v>12.02629988216143</c:v>
                </c:pt>
                <c:pt idx="223">
                  <c:v>11.94870988657614</c:v>
                </c:pt>
                <c:pt idx="224">
                  <c:v>12.030927339419712</c:v>
                </c:pt>
                <c:pt idx="225">
                  <c:v>11.995318532006559</c:v>
                </c:pt>
                <c:pt idx="226">
                  <c:v>12.063282222633575</c:v>
                </c:pt>
                <c:pt idx="227">
                  <c:v>12.070368514759096</c:v>
                </c:pt>
                <c:pt idx="228">
                  <c:v>12.050711914665863</c:v>
                </c:pt>
                <c:pt idx="229">
                  <c:v>11.982073106845631</c:v>
                </c:pt>
                <c:pt idx="230">
                  <c:v>11.993141129191764</c:v>
                </c:pt>
                <c:pt idx="231">
                  <c:v>12.040269800273167</c:v>
                </c:pt>
                <c:pt idx="232">
                  <c:v>11.978532763943122</c:v>
                </c:pt>
                <c:pt idx="233">
                  <c:v>11.995753524289176</c:v>
                </c:pt>
                <c:pt idx="234">
                  <c:v>11.987802639419655</c:v>
                </c:pt>
                <c:pt idx="235">
                  <c:v>12.046486522711708</c:v>
                </c:pt>
                <c:pt idx="236">
                  <c:v>12.036546584610443</c:v>
                </c:pt>
                <c:pt idx="237">
                  <c:v>12.029396158699095</c:v>
                </c:pt>
                <c:pt idx="238">
                  <c:v>11.983333835075959</c:v>
                </c:pt>
                <c:pt idx="239">
                  <c:v>12.026441015577939</c:v>
                </c:pt>
                <c:pt idx="240">
                  <c:v>11.996335601927392</c:v>
                </c:pt>
                <c:pt idx="241">
                  <c:v>12.031985422621039</c:v>
                </c:pt>
                <c:pt idx="242">
                  <c:v>12.003210075527827</c:v>
                </c:pt>
                <c:pt idx="243">
                  <c:v>11.981042545477946</c:v>
                </c:pt>
                <c:pt idx="244">
                  <c:v>12.014146210626691</c:v>
                </c:pt>
                <c:pt idx="245">
                  <c:v>11.996560422053625</c:v>
                </c:pt>
                <c:pt idx="246">
                  <c:v>12.012242009612448</c:v>
                </c:pt>
                <c:pt idx="247">
                  <c:v>12.016649140674934</c:v>
                </c:pt>
                <c:pt idx="248">
                  <c:v>12.005145835865159</c:v>
                </c:pt>
                <c:pt idx="249">
                  <c:v>12.026888335143289</c:v>
                </c:pt>
                <c:pt idx="250">
                  <c:v>12.019094638967246</c:v>
                </c:pt>
                <c:pt idx="251">
                  <c:v>12.07913165924443</c:v>
                </c:pt>
                <c:pt idx="252">
                  <c:v>12.008051810666492</c:v>
                </c:pt>
                <c:pt idx="253">
                  <c:v>11.993833144616433</c:v>
                </c:pt>
                <c:pt idx="254">
                  <c:v>11.971715582265615</c:v>
                </c:pt>
                <c:pt idx="255">
                  <c:v>12.066019507990825</c:v>
                </c:pt>
                <c:pt idx="256">
                  <c:v>12.035519993190071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21DC-4A7D-B576-FD8B44F66046}"/>
            </c:ext>
          </c:extLst>
        </c:ser>
        <c:ser>
          <c:idx val="1"/>
          <c:order val="1"/>
          <c:tx>
            <c:strRef>
              <c:f>Transformation!$K$35</c:f>
              <c:strCache>
                <c:ptCount val="1"/>
                <c:pt idx="0">
                  <c:v>Check B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Transformation!$C$36:$C$435</c:f>
              <c:numCache>
                <c:formatCode>0.0000</c:formatCode>
                <c:ptCount val="400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xVal>
          <c:yVal>
            <c:numRef>
              <c:f>Transformation!$K$36:$K$435</c:f>
              <c:numCache>
                <c:formatCode>0.000</c:formatCode>
                <c:ptCount val="400"/>
                <c:pt idx="0">
                  <c:v>13.203730730610708</c:v>
                </c:pt>
                <c:pt idx="1">
                  <c:v>12.987736619709702</c:v>
                </c:pt>
                <c:pt idx="2">
                  <c:v>13.068276243563112</c:v>
                </c:pt>
                <c:pt idx="3">
                  <c:v>12.906437900041581</c:v>
                </c:pt>
                <c:pt idx="4">
                  <c:v>12.908288925073345</c:v>
                </c:pt>
                <c:pt idx="5">
                  <c:v>13.087679701497985</c:v>
                </c:pt>
                <c:pt idx="6">
                  <c:v>12.976551575343095</c:v>
                </c:pt>
                <c:pt idx="7">
                  <c:v>12.940868228847597</c:v>
                </c:pt>
                <c:pt idx="8">
                  <c:v>12.999683143710515</c:v>
                </c:pt>
                <c:pt idx="9">
                  <c:v>13.05475997634221</c:v>
                </c:pt>
                <c:pt idx="10">
                  <c:v>12.783173547348143</c:v>
                </c:pt>
                <c:pt idx="11">
                  <c:v>13.042231074310697</c:v>
                </c:pt>
                <c:pt idx="12">
                  <c:v>13.057343744800756</c:v>
                </c:pt>
                <c:pt idx="13">
                  <c:v>13.144606759922263</c:v>
                </c:pt>
                <c:pt idx="14">
                  <c:v>13.108411818914666</c:v>
                </c:pt>
                <c:pt idx="15">
                  <c:v>12.973399068662005</c:v>
                </c:pt>
                <c:pt idx="16">
                  <c:v>13.13636307602806</c:v>
                </c:pt>
                <c:pt idx="17">
                  <c:v>13.146288416285214</c:v>
                </c:pt>
                <c:pt idx="18">
                  <c:v>13.135899276172225</c:v>
                </c:pt>
                <c:pt idx="19">
                  <c:v>12.866294890718526</c:v>
                </c:pt>
                <c:pt idx="20">
                  <c:v>12.829145085683299</c:v>
                </c:pt>
                <c:pt idx="21">
                  <c:v>13.021279427042961</c:v>
                </c:pt>
                <c:pt idx="22">
                  <c:v>13.04226865432476</c:v>
                </c:pt>
                <c:pt idx="23">
                  <c:v>12.954918179659279</c:v>
                </c:pt>
                <c:pt idx="24">
                  <c:v>13.051532649769383</c:v>
                </c:pt>
                <c:pt idx="25">
                  <c:v>13.070599148200294</c:v>
                </c:pt>
                <c:pt idx="26">
                  <c:v>13.049532155258078</c:v>
                </c:pt>
                <c:pt idx="27">
                  <c:v>13.031089174395319</c:v>
                </c:pt>
                <c:pt idx="28">
                  <c:v>12.916834736740435</c:v>
                </c:pt>
                <c:pt idx="29">
                  <c:v>13.115087863209274</c:v>
                </c:pt>
                <c:pt idx="30">
                  <c:v>13.002888624172002</c:v>
                </c:pt>
                <c:pt idx="31">
                  <c:v>12.947847075134389</c:v>
                </c:pt>
                <c:pt idx="32">
                  <c:v>13.082009742910849</c:v>
                </c:pt>
                <c:pt idx="33">
                  <c:v>13.213200394850082</c:v>
                </c:pt>
                <c:pt idx="34">
                  <c:v>13.025518586193781</c:v>
                </c:pt>
                <c:pt idx="35">
                  <c:v>13.001706270323476</c:v>
                </c:pt>
                <c:pt idx="36">
                  <c:v>13.019077268911294</c:v>
                </c:pt>
                <c:pt idx="37">
                  <c:v>13.180006460052196</c:v>
                </c:pt>
                <c:pt idx="38">
                  <c:v>12.934423443699854</c:v>
                </c:pt>
                <c:pt idx="39">
                  <c:v>13.178738575541786</c:v>
                </c:pt>
                <c:pt idx="40">
                  <c:v>13.050871820631633</c:v>
                </c:pt>
                <c:pt idx="41">
                  <c:v>13.003838723517406</c:v>
                </c:pt>
                <c:pt idx="42">
                  <c:v>13.062393557561371</c:v>
                </c:pt>
                <c:pt idx="43">
                  <c:v>13.047214224759813</c:v>
                </c:pt>
                <c:pt idx="44">
                  <c:v>13.045084768601063</c:v>
                </c:pt>
                <c:pt idx="45">
                  <c:v>13.204347192527679</c:v>
                </c:pt>
                <c:pt idx="46">
                  <c:v>13.168024999177367</c:v>
                </c:pt>
                <c:pt idx="47">
                  <c:v>13.016754910332766</c:v>
                </c:pt>
                <c:pt idx="48">
                  <c:v>12.947946411252211</c:v>
                </c:pt>
                <c:pt idx="49">
                  <c:v>12.973476016969412</c:v>
                </c:pt>
                <c:pt idx="50">
                  <c:v>13.093080975901552</c:v>
                </c:pt>
                <c:pt idx="51">
                  <c:v>13.017433411976798</c:v>
                </c:pt>
                <c:pt idx="52">
                  <c:v>12.929737565358563</c:v>
                </c:pt>
                <c:pt idx="53">
                  <c:v>12.989069079675758</c:v>
                </c:pt>
                <c:pt idx="54">
                  <c:v>13.090921787151586</c:v>
                </c:pt>
                <c:pt idx="55">
                  <c:v>13.070472479639131</c:v>
                </c:pt>
                <c:pt idx="56">
                  <c:v>12.889731235689434</c:v>
                </c:pt>
                <c:pt idx="57">
                  <c:v>12.936091814521204</c:v>
                </c:pt>
                <c:pt idx="58">
                  <c:v>12.947852840841456</c:v>
                </c:pt>
                <c:pt idx="59">
                  <c:v>12.880627399544219</c:v>
                </c:pt>
                <c:pt idx="60">
                  <c:v>13.031028007257516</c:v>
                </c:pt>
                <c:pt idx="61">
                  <c:v>13.081096617553387</c:v>
                </c:pt>
                <c:pt idx="62">
                  <c:v>13.080327838484083</c:v>
                </c:pt>
                <c:pt idx="63">
                  <c:v>13.045812601545514</c:v>
                </c:pt>
                <c:pt idx="64">
                  <c:v>12.960114627696447</c:v>
                </c:pt>
                <c:pt idx="65">
                  <c:v>12.996181444123755</c:v>
                </c:pt>
                <c:pt idx="66">
                  <c:v>13.13100240475792</c:v>
                </c:pt>
                <c:pt idx="67">
                  <c:v>13.13870804329377</c:v>
                </c:pt>
                <c:pt idx="68">
                  <c:v>13.201814964067012</c:v>
                </c:pt>
                <c:pt idx="69">
                  <c:v>12.921645244294309</c:v>
                </c:pt>
                <c:pt idx="70">
                  <c:v>12.871492106073724</c:v>
                </c:pt>
                <c:pt idx="71">
                  <c:v>12.98430940034441</c:v>
                </c:pt>
                <c:pt idx="72">
                  <c:v>13.222074876064232</c:v>
                </c:pt>
                <c:pt idx="73">
                  <c:v>13.073195071619928</c:v>
                </c:pt>
                <c:pt idx="74">
                  <c:v>12.889824013936154</c:v>
                </c:pt>
                <c:pt idx="75">
                  <c:v>13.04115802665342</c:v>
                </c:pt>
                <c:pt idx="76">
                  <c:v>12.997954639801103</c:v>
                </c:pt>
                <c:pt idx="77">
                  <c:v>13.12217202090762</c:v>
                </c:pt>
                <c:pt idx="78">
                  <c:v>12.921761348133094</c:v>
                </c:pt>
                <c:pt idx="79">
                  <c:v>13.037428039844777</c:v>
                </c:pt>
                <c:pt idx="80">
                  <c:v>13.027280027291665</c:v>
                </c:pt>
                <c:pt idx="81">
                  <c:v>13.0984238555162</c:v>
                </c:pt>
                <c:pt idx="82">
                  <c:v>13.05076243649961</c:v>
                </c:pt>
                <c:pt idx="83">
                  <c:v>13.090527225336713</c:v>
                </c:pt>
                <c:pt idx="84">
                  <c:v>12.988142827527623</c:v>
                </c:pt>
                <c:pt idx="85">
                  <c:v>12.917210737981806</c:v>
                </c:pt>
                <c:pt idx="86">
                  <c:v>12.95934049816168</c:v>
                </c:pt>
                <c:pt idx="87">
                  <c:v>13.067519700547765</c:v>
                </c:pt>
                <c:pt idx="88">
                  <c:v>12.964314218713334</c:v>
                </c:pt>
                <c:pt idx="89">
                  <c:v>13.101326145709217</c:v>
                </c:pt>
                <c:pt idx="90">
                  <c:v>13.03785360357052</c:v>
                </c:pt>
                <c:pt idx="91">
                  <c:v>13.01580270805813</c:v>
                </c:pt>
                <c:pt idx="92">
                  <c:v>12.977594027077503</c:v>
                </c:pt>
                <c:pt idx="93">
                  <c:v>13.048654674407041</c:v>
                </c:pt>
                <c:pt idx="94">
                  <c:v>13.021330465817519</c:v>
                </c:pt>
                <c:pt idx="95">
                  <c:v>12.959418185925614</c:v>
                </c:pt>
                <c:pt idx="96">
                  <c:v>13.078877514948465</c:v>
                </c:pt>
                <c:pt idx="97">
                  <c:v>13.066450186751529</c:v>
                </c:pt>
                <c:pt idx="98">
                  <c:v>13.002787456118099</c:v>
                </c:pt>
                <c:pt idx="99">
                  <c:v>13.020043635515435</c:v>
                </c:pt>
                <c:pt idx="100">
                  <c:v>13.165629525653273</c:v>
                </c:pt>
                <c:pt idx="101">
                  <c:v>12.995563174452904</c:v>
                </c:pt>
                <c:pt idx="102">
                  <c:v>13.235231219413551</c:v>
                </c:pt>
                <c:pt idx="103">
                  <c:v>13.015032380309094</c:v>
                </c:pt>
                <c:pt idx="104">
                  <c:v>13.028148476763613</c:v>
                </c:pt>
                <c:pt idx="105">
                  <c:v>12.943925148218886</c:v>
                </c:pt>
                <c:pt idx="106">
                  <c:v>13.038779931553265</c:v>
                </c:pt>
                <c:pt idx="107">
                  <c:v>12.862437050413631</c:v>
                </c:pt>
                <c:pt idx="108">
                  <c:v>13.167275193801371</c:v>
                </c:pt>
                <c:pt idx="109">
                  <c:v>13.164111847623674</c:v>
                </c:pt>
                <c:pt idx="110">
                  <c:v>12.898866720618168</c:v>
                </c:pt>
                <c:pt idx="111">
                  <c:v>12.955072237183265</c:v>
                </c:pt>
                <c:pt idx="112">
                  <c:v>13.176774751838712</c:v>
                </c:pt>
                <c:pt idx="113">
                  <c:v>13.049612035950602</c:v>
                </c:pt>
                <c:pt idx="114">
                  <c:v>13.089627733242333</c:v>
                </c:pt>
                <c:pt idx="115">
                  <c:v>12.914997010199954</c:v>
                </c:pt>
                <c:pt idx="116">
                  <c:v>13.053489178597482</c:v>
                </c:pt>
                <c:pt idx="117">
                  <c:v>12.963803305062138</c:v>
                </c:pt>
                <c:pt idx="118">
                  <c:v>13.028895372925069</c:v>
                </c:pt>
                <c:pt idx="119">
                  <c:v>13.047187551211147</c:v>
                </c:pt>
                <c:pt idx="120">
                  <c:v>13.093779534191292</c:v>
                </c:pt>
                <c:pt idx="121">
                  <c:v>12.829284812111061</c:v>
                </c:pt>
                <c:pt idx="122">
                  <c:v>12.937988697046372</c:v>
                </c:pt>
                <c:pt idx="123">
                  <c:v>12.994396394090503</c:v>
                </c:pt>
                <c:pt idx="124">
                  <c:v>13.142686986050444</c:v>
                </c:pt>
                <c:pt idx="125">
                  <c:v>13.032690970284193</c:v>
                </c:pt>
                <c:pt idx="126">
                  <c:v>13.139120410727864</c:v>
                </c:pt>
                <c:pt idx="127">
                  <c:v>12.927647397935083</c:v>
                </c:pt>
                <c:pt idx="128">
                  <c:v>12.926010322641702</c:v>
                </c:pt>
                <c:pt idx="129">
                  <c:v>13.109087112073135</c:v>
                </c:pt>
                <c:pt idx="130">
                  <c:v>12.945985180735136</c:v>
                </c:pt>
                <c:pt idx="131">
                  <c:v>13.011030440833785</c:v>
                </c:pt>
                <c:pt idx="132">
                  <c:v>13.026549531486554</c:v>
                </c:pt>
                <c:pt idx="133">
                  <c:v>13.061973856768786</c:v>
                </c:pt>
                <c:pt idx="134">
                  <c:v>12.928529723272584</c:v>
                </c:pt>
                <c:pt idx="135">
                  <c:v>13.095841555868667</c:v>
                </c:pt>
                <c:pt idx="136">
                  <c:v>13.03405578892834</c:v>
                </c:pt>
                <c:pt idx="137">
                  <c:v>12.800672055509702</c:v>
                </c:pt>
                <c:pt idx="138">
                  <c:v>13.034398050770967</c:v>
                </c:pt>
                <c:pt idx="139">
                  <c:v>12.974631517632659</c:v>
                </c:pt>
                <c:pt idx="140">
                  <c:v>13.064612069461953</c:v>
                </c:pt>
                <c:pt idx="141">
                  <c:v>12.989198156571932</c:v>
                </c:pt>
                <c:pt idx="142">
                  <c:v>12.983811629928958</c:v>
                </c:pt>
                <c:pt idx="143">
                  <c:v>12.962613812286094</c:v>
                </c:pt>
                <c:pt idx="144">
                  <c:v>13.053373439480589</c:v>
                </c:pt>
                <c:pt idx="145">
                  <c:v>13.06218442187633</c:v>
                </c:pt>
                <c:pt idx="146">
                  <c:v>12.973220995233133</c:v>
                </c:pt>
                <c:pt idx="147">
                  <c:v>12.864969468167025</c:v>
                </c:pt>
                <c:pt idx="148">
                  <c:v>12.831263543907788</c:v>
                </c:pt>
                <c:pt idx="149">
                  <c:v>13.000435510836207</c:v>
                </c:pt>
                <c:pt idx="150">
                  <c:v>12.97324394522917</c:v>
                </c:pt>
                <c:pt idx="151">
                  <c:v>12.943543127882313</c:v>
                </c:pt>
                <c:pt idx="152">
                  <c:v>13.085077838255843</c:v>
                </c:pt>
                <c:pt idx="153">
                  <c:v>13.01847948333655</c:v>
                </c:pt>
                <c:pt idx="154">
                  <c:v>12.947632366391446</c:v>
                </c:pt>
                <c:pt idx="155">
                  <c:v>13.028770072514542</c:v>
                </c:pt>
                <c:pt idx="156">
                  <c:v>13.049429212507563</c:v>
                </c:pt>
                <c:pt idx="157">
                  <c:v>12.935873355410598</c:v>
                </c:pt>
                <c:pt idx="158">
                  <c:v>13.06504166668338</c:v>
                </c:pt>
                <c:pt idx="159">
                  <c:v>12.991021857162393</c:v>
                </c:pt>
                <c:pt idx="160">
                  <c:v>12.987357152161325</c:v>
                </c:pt>
                <c:pt idx="161">
                  <c:v>12.840119649986649</c:v>
                </c:pt>
                <c:pt idx="162">
                  <c:v>13.084236769199864</c:v>
                </c:pt>
                <c:pt idx="163">
                  <c:v>12.964227410336695</c:v>
                </c:pt>
                <c:pt idx="164">
                  <c:v>13.1914203654572</c:v>
                </c:pt>
                <c:pt idx="165">
                  <c:v>13.039047153719956</c:v>
                </c:pt>
                <c:pt idx="166">
                  <c:v>13.069185640740249</c:v>
                </c:pt>
                <c:pt idx="167">
                  <c:v>13.049635379097785</c:v>
                </c:pt>
                <c:pt idx="168">
                  <c:v>13.129789007074569</c:v>
                </c:pt>
                <c:pt idx="169">
                  <c:v>13.026380992473634</c:v>
                </c:pt>
                <c:pt idx="170">
                  <c:v>12.979830015119836</c:v>
                </c:pt>
                <c:pt idx="171">
                  <c:v>13.198115746673897</c:v>
                </c:pt>
                <c:pt idx="172">
                  <c:v>13.07320195243272</c:v>
                </c:pt>
                <c:pt idx="173">
                  <c:v>12.965162348601162</c:v>
                </c:pt>
                <c:pt idx="174">
                  <c:v>13.061729522374312</c:v>
                </c:pt>
                <c:pt idx="175">
                  <c:v>13.1006639716514</c:v>
                </c:pt>
                <c:pt idx="176">
                  <c:v>13.005326223553006</c:v>
                </c:pt>
                <c:pt idx="177">
                  <c:v>12.951793803878674</c:v>
                </c:pt>
                <c:pt idx="178">
                  <c:v>13.07041136757814</c:v>
                </c:pt>
                <c:pt idx="179">
                  <c:v>13.030275357653059</c:v>
                </c:pt>
                <c:pt idx="180">
                  <c:v>13.047297914459401</c:v>
                </c:pt>
                <c:pt idx="181">
                  <c:v>13.087038710743892</c:v>
                </c:pt>
                <c:pt idx="182">
                  <c:v>12.909796906174487</c:v>
                </c:pt>
                <c:pt idx="183">
                  <c:v>13.010094901124903</c:v>
                </c:pt>
                <c:pt idx="184">
                  <c:v>13.040432131898724</c:v>
                </c:pt>
                <c:pt idx="185">
                  <c:v>12.851401811505822</c:v>
                </c:pt>
                <c:pt idx="186">
                  <c:v>12.968175197949725</c:v>
                </c:pt>
                <c:pt idx="187">
                  <c:v>13.002267009448248</c:v>
                </c:pt>
                <c:pt idx="188">
                  <c:v>13.07753933784222</c:v>
                </c:pt>
                <c:pt idx="189">
                  <c:v>12.961546565353771</c:v>
                </c:pt>
                <c:pt idx="190">
                  <c:v>13.036320638810748</c:v>
                </c:pt>
                <c:pt idx="191">
                  <c:v>13.028817808955573</c:v>
                </c:pt>
                <c:pt idx="192">
                  <c:v>13.032135121478468</c:v>
                </c:pt>
                <c:pt idx="193">
                  <c:v>12.929611298028766</c:v>
                </c:pt>
                <c:pt idx="194">
                  <c:v>13.141310262563353</c:v>
                </c:pt>
                <c:pt idx="195">
                  <c:v>13.056110010582048</c:v>
                </c:pt>
                <c:pt idx="196">
                  <c:v>13.045461809743989</c:v>
                </c:pt>
                <c:pt idx="197">
                  <c:v>13.131692430552334</c:v>
                </c:pt>
                <c:pt idx="198">
                  <c:v>12.970424582467899</c:v>
                </c:pt>
                <c:pt idx="199">
                  <c:v>13.041103986344359</c:v>
                </c:pt>
                <c:pt idx="200">
                  <c:v>13.111626954939554</c:v>
                </c:pt>
                <c:pt idx="201">
                  <c:v>13.032255936722093</c:v>
                </c:pt>
                <c:pt idx="202">
                  <c:v>12.994254127210136</c:v>
                </c:pt>
                <c:pt idx="203">
                  <c:v>12.929617058854241</c:v>
                </c:pt>
                <c:pt idx="204">
                  <c:v>13.01944476588357</c:v>
                </c:pt>
                <c:pt idx="205">
                  <c:v>12.946451351752694</c:v>
                </c:pt>
                <c:pt idx="206">
                  <c:v>13.123147765770854</c:v>
                </c:pt>
                <c:pt idx="207">
                  <c:v>12.998217111176531</c:v>
                </c:pt>
                <c:pt idx="208">
                  <c:v>13.15676619071357</c:v>
                </c:pt>
                <c:pt idx="209">
                  <c:v>13.080549760500839</c:v>
                </c:pt>
                <c:pt idx="210">
                  <c:v>12.991235839011056</c:v>
                </c:pt>
                <c:pt idx="211">
                  <c:v>13.103455608711705</c:v>
                </c:pt>
                <c:pt idx="212">
                  <c:v>12.888206410793492</c:v>
                </c:pt>
                <c:pt idx="213">
                  <c:v>12.995936817323411</c:v>
                </c:pt>
                <c:pt idx="214">
                  <c:v>13.120264163738826</c:v>
                </c:pt>
                <c:pt idx="215">
                  <c:v>13.026717804513915</c:v>
                </c:pt>
                <c:pt idx="216">
                  <c:v>12.875493768813731</c:v>
                </c:pt>
                <c:pt idx="217">
                  <c:v>13.042905630992358</c:v>
                </c:pt>
                <c:pt idx="218">
                  <c:v>13.049068544013238</c:v>
                </c:pt>
                <c:pt idx="219">
                  <c:v>12.983870620327034</c:v>
                </c:pt>
                <c:pt idx="220">
                  <c:v>12.988565134326437</c:v>
                </c:pt>
                <c:pt idx="221">
                  <c:v>13.016502917792055</c:v>
                </c:pt>
                <c:pt idx="222">
                  <c:v>13.113864358487453</c:v>
                </c:pt>
                <c:pt idx="223">
                  <c:v>13.152665324942575</c:v>
                </c:pt>
                <c:pt idx="224">
                  <c:v>12.947531717492716</c:v>
                </c:pt>
                <c:pt idx="225">
                  <c:v>13.107930935458389</c:v>
                </c:pt>
                <c:pt idx="226">
                  <c:v>12.995187007902755</c:v>
                </c:pt>
                <c:pt idx="227">
                  <c:v>12.882500729964613</c:v>
                </c:pt>
                <c:pt idx="228">
                  <c:v>12.853778954170229</c:v>
                </c:pt>
                <c:pt idx="229">
                  <c:v>13.024731971398666</c:v>
                </c:pt>
                <c:pt idx="230">
                  <c:v>12.922358326567393</c:v>
                </c:pt>
                <c:pt idx="231">
                  <c:v>13.077007115201388</c:v>
                </c:pt>
                <c:pt idx="232">
                  <c:v>13.121409618115351</c:v>
                </c:pt>
                <c:pt idx="233">
                  <c:v>12.911701336178306</c:v>
                </c:pt>
                <c:pt idx="234">
                  <c:v>13.152284459085733</c:v>
                </c:pt>
                <c:pt idx="235">
                  <c:v>13.066444564848851</c:v>
                </c:pt>
                <c:pt idx="236">
                  <c:v>12.908081600347687</c:v>
                </c:pt>
                <c:pt idx="237">
                  <c:v>12.927113589737877</c:v>
                </c:pt>
                <c:pt idx="238">
                  <c:v>13.119703930628484</c:v>
                </c:pt>
                <c:pt idx="239">
                  <c:v>13.063370275043519</c:v>
                </c:pt>
                <c:pt idx="240">
                  <c:v>12.955263900707278</c:v>
                </c:pt>
                <c:pt idx="241">
                  <c:v>13.047611462483831</c:v>
                </c:pt>
                <c:pt idx="242">
                  <c:v>13.060098662143195</c:v>
                </c:pt>
                <c:pt idx="243">
                  <c:v>12.978874604025771</c:v>
                </c:pt>
                <c:pt idx="244">
                  <c:v>12.845263713636767</c:v>
                </c:pt>
                <c:pt idx="245">
                  <c:v>13.101082009051803</c:v>
                </c:pt>
                <c:pt idx="246">
                  <c:v>13.057005149617725</c:v>
                </c:pt>
                <c:pt idx="247">
                  <c:v>13.028902246908826</c:v>
                </c:pt>
                <c:pt idx="248">
                  <c:v>13.162821830307687</c:v>
                </c:pt>
                <c:pt idx="249">
                  <c:v>13.033308329406568</c:v>
                </c:pt>
                <c:pt idx="250">
                  <c:v>12.982913042892115</c:v>
                </c:pt>
                <c:pt idx="251">
                  <c:v>12.876176934681347</c:v>
                </c:pt>
                <c:pt idx="252">
                  <c:v>13.029425631775359</c:v>
                </c:pt>
                <c:pt idx="253">
                  <c:v>13.078139429045335</c:v>
                </c:pt>
                <c:pt idx="254">
                  <c:v>13.126362157746025</c:v>
                </c:pt>
                <c:pt idx="255">
                  <c:v>12.886646767424523</c:v>
                </c:pt>
                <c:pt idx="256">
                  <c:v>13.083551902530061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21DC-4A7D-B576-FD8B44F66046}"/>
            </c:ext>
          </c:extLst>
        </c:ser>
        <c:axId val="121097600"/>
        <c:axId val="121103488"/>
      </c:scatterChart>
      <c:valAx>
        <c:axId val="121097600"/>
        <c:scaling>
          <c:orientation val="minMax"/>
        </c:scaling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03488"/>
        <c:crosses val="autoZero"/>
        <c:crossBetween val="midCat"/>
      </c:valAx>
      <c:valAx>
        <c:axId val="121103488"/>
        <c:scaling>
          <c:orientation val="maxMin"/>
          <c:max val="13.2"/>
          <c:min val="11.8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9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(B-V) vs (b-v)</a:t>
            </a:r>
            <a:r>
              <a:rPr lang="en-US" baseline="0"/>
              <a:t> </a:t>
            </a:r>
            <a:endParaRPr lang="en-US"/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tx>
            <c:strRef>
              <c:f>Transformation!$AS$2</c:f>
              <c:strCache>
                <c:ptCount val="1"/>
                <c:pt idx="0">
                  <c:v>Catalog Data (B-V)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Transformation!$AV$3:$BD$3</c:f>
              <c:numCache>
                <c:formatCode>0.000</c:formatCode>
                <c:ptCount val="9"/>
                <c:pt idx="0">
                  <c:v>0.38646453788774621</c:v>
                </c:pt>
                <c:pt idx="1">
                  <c:v>0.35941398383179729</c:v>
                </c:pt>
                <c:pt idx="2">
                  <c:v>0.53079366283086338</c:v>
                </c:pt>
                <c:pt idx="3">
                  <c:v>0.51440693943841509</c:v>
                </c:pt>
                <c:pt idx="4">
                  <c:v>0.52668285817253335</c:v>
                </c:pt>
                <c:pt idx="5">
                  <c:v>0.31242301235552256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xVal>
          <c:yVal>
            <c:numRef>
              <c:f>Transformation!$AV$2:$BD$2</c:f>
              <c:numCache>
                <c:formatCode>0.000</c:formatCode>
                <c:ptCount val="9"/>
                <c:pt idx="0">
                  <c:v>0.64900000000000091</c:v>
                </c:pt>
                <c:pt idx="1">
                  <c:v>0.58900000000000041</c:v>
                </c:pt>
                <c:pt idx="2">
                  <c:v>0.95500000000000007</c:v>
                </c:pt>
                <c:pt idx="3">
                  <c:v>0.89700000000000024</c:v>
                </c:pt>
                <c:pt idx="4">
                  <c:v>0.96699999999999875</c:v>
                </c:pt>
                <c:pt idx="5">
                  <c:v>0.52200000000000024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C512-41DF-9501-2FF76B0B98E7}"/>
            </c:ext>
          </c:extLst>
        </c:ser>
        <c:ser>
          <c:idx val="1"/>
          <c:order val="1"/>
          <c:tx>
            <c:strRef>
              <c:f>Transformation!$AS$21</c:f>
              <c:strCache>
                <c:ptCount val="1"/>
                <c:pt idx="0">
                  <c:v>Est Targ Avg (B-V)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Transformation!$AT$33</c:f>
              <c:numCache>
                <c:formatCode>0.000</c:formatCode>
                <c:ptCount val="1"/>
                <c:pt idx="0">
                  <c:v>0.18806816974756757</c:v>
                </c:pt>
              </c:numCache>
            </c:numRef>
          </c:xVal>
          <c:yVal>
            <c:numRef>
              <c:f>Transformation!$AT$21</c:f>
              <c:numCache>
                <c:formatCode>0.0000</c:formatCode>
                <c:ptCount val="1"/>
                <c:pt idx="0">
                  <c:v>0.25120343216591667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C512-41DF-9501-2FF76B0B98E7}"/>
            </c:ext>
          </c:extLst>
        </c:ser>
        <c:ser>
          <c:idx val="2"/>
          <c:order val="2"/>
          <c:tx>
            <c:strRef>
              <c:f>Transformation!$AU$29</c:f>
              <c:strCache>
                <c:ptCount val="1"/>
                <c:pt idx="0">
                  <c:v>Check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Transformation!$AU$33</c:f>
              <c:numCache>
                <c:formatCode>0.000</c:formatCode>
                <c:ptCount val="1"/>
                <c:pt idx="0">
                  <c:v>0.56973848726918219</c:v>
                </c:pt>
              </c:numCache>
            </c:numRef>
          </c:xVal>
          <c:yVal>
            <c:numRef>
              <c:f>Transformation!$AU$32</c:f>
              <c:numCache>
                <c:formatCode>0.000</c:formatCode>
                <c:ptCount val="1"/>
                <c:pt idx="0">
                  <c:v>1.0700000000000003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C512-41DF-9501-2FF76B0B98E7}"/>
            </c:ext>
          </c:extLst>
        </c:ser>
        <c:ser>
          <c:idx val="3"/>
          <c:order val="3"/>
          <c:tx>
            <c:strRef>
              <c:f>Transformation!$AS$23</c:f>
              <c:strCache>
                <c:ptCount val="1"/>
                <c:pt idx="0">
                  <c:v>Est Chk Avg (B-V) 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9"/>
            <c:spPr>
              <a:ln>
                <a:solidFill>
                  <a:srgbClr val="FF0000"/>
                </a:solidFill>
              </a:ln>
            </c:spPr>
          </c:marker>
          <c:xVal>
            <c:numRef>
              <c:f>Transformation!$AU$33</c:f>
              <c:numCache>
                <c:formatCode>0.000</c:formatCode>
                <c:ptCount val="1"/>
                <c:pt idx="0">
                  <c:v>0.56973848726918219</c:v>
                </c:pt>
              </c:numCache>
            </c:numRef>
          </c:xVal>
          <c:yVal>
            <c:numRef>
              <c:f>Transformation!$AT$23</c:f>
              <c:numCache>
                <c:formatCode>0.000</c:formatCode>
                <c:ptCount val="1"/>
                <c:pt idx="0">
                  <c:v>1.031883800169882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F661-4B79-B5DA-ABCBE7DE7A4B}"/>
            </c:ext>
          </c:extLst>
        </c:ser>
        <c:axId val="121347072"/>
        <c:axId val="121357440"/>
      </c:scatterChart>
      <c:valAx>
        <c:axId val="12134707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b-v</a:t>
                </a:r>
              </a:p>
            </c:rich>
          </c:tx>
        </c:title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57440"/>
        <c:crosses val="autoZero"/>
        <c:crossBetween val="midCat"/>
      </c:valAx>
      <c:valAx>
        <c:axId val="12135744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B-V</a:t>
                </a:r>
              </a:p>
            </c:rich>
          </c:tx>
        </c:title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47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l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(V-v) vs. (B-V)</a:t>
            </a:r>
            <a:r>
              <a:rPr lang="en-US" baseline="0"/>
              <a:t> </a:t>
            </a:r>
            <a:endParaRPr lang="en-US"/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tx>
            <c:strRef>
              <c:f>Transformation!$AS$5</c:f>
              <c:strCache>
                <c:ptCount val="1"/>
                <c:pt idx="0">
                  <c:v>V-v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Transformation!$AV$2:$BD$2</c:f>
              <c:numCache>
                <c:formatCode>0.000</c:formatCode>
                <c:ptCount val="9"/>
                <c:pt idx="0">
                  <c:v>0.64900000000000091</c:v>
                </c:pt>
                <c:pt idx="1">
                  <c:v>0.58900000000000041</c:v>
                </c:pt>
                <c:pt idx="2">
                  <c:v>0.95500000000000007</c:v>
                </c:pt>
                <c:pt idx="3">
                  <c:v>0.89700000000000024</c:v>
                </c:pt>
                <c:pt idx="4">
                  <c:v>0.96699999999999875</c:v>
                </c:pt>
                <c:pt idx="5">
                  <c:v>0.52200000000000024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xVal>
          <c:yVal>
            <c:numRef>
              <c:f>Transformation!$AV$5:$BD$5</c:f>
              <c:numCache>
                <c:formatCode>0.000</c:formatCode>
                <c:ptCount val="9"/>
                <c:pt idx="0">
                  <c:v>22.302648550709367</c:v>
                </c:pt>
                <c:pt idx="1">
                  <c:v>22.319813032125197</c:v>
                </c:pt>
                <c:pt idx="2">
                  <c:v>22.285506599101161</c:v>
                </c:pt>
                <c:pt idx="3">
                  <c:v>22.278807954639014</c:v>
                </c:pt>
                <c:pt idx="4">
                  <c:v>22.284545793769929</c:v>
                </c:pt>
                <c:pt idx="5">
                  <c:v>22.342788782687812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03AF-40A7-A4E3-A9D158002731}"/>
            </c:ext>
          </c:extLst>
        </c:ser>
        <c:axId val="121449088"/>
        <c:axId val="121471744"/>
      </c:scatterChart>
      <c:valAx>
        <c:axId val="12144908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B-V</a:t>
                </a:r>
              </a:p>
            </c:rich>
          </c:tx>
        </c:title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71744"/>
        <c:crosses val="autoZero"/>
        <c:crossBetween val="midCat"/>
      </c:valAx>
      <c:valAx>
        <c:axId val="12147174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V-v</a:t>
                </a:r>
              </a:p>
            </c:rich>
          </c:tx>
        </c:title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4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(B-b) vs. (B-V)</a:t>
            </a:r>
            <a:r>
              <a:rPr lang="en-US" baseline="0"/>
              <a:t> </a:t>
            </a:r>
            <a:endParaRPr lang="en-US"/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tx>
            <c:strRef>
              <c:f>Transformation!$AS$4</c:f>
              <c:strCache>
                <c:ptCount val="1"/>
                <c:pt idx="0">
                  <c:v>B-b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Transformation!$AV$2:$BD$2</c:f>
              <c:numCache>
                <c:formatCode>0.000</c:formatCode>
                <c:ptCount val="9"/>
                <c:pt idx="0">
                  <c:v>0.64900000000000091</c:v>
                </c:pt>
                <c:pt idx="1">
                  <c:v>0.58900000000000041</c:v>
                </c:pt>
                <c:pt idx="2">
                  <c:v>0.95500000000000007</c:v>
                </c:pt>
                <c:pt idx="3">
                  <c:v>0.89700000000000024</c:v>
                </c:pt>
                <c:pt idx="4">
                  <c:v>0.96699999999999875</c:v>
                </c:pt>
                <c:pt idx="5">
                  <c:v>0.52200000000000024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xVal>
          <c:yVal>
            <c:numRef>
              <c:f>Transformation!$AV$4:$BD$4</c:f>
              <c:numCache>
                <c:formatCode>0.000</c:formatCode>
                <c:ptCount val="9"/>
                <c:pt idx="0">
                  <c:v>22.565184012821618</c:v>
                </c:pt>
                <c:pt idx="1">
                  <c:v>22.549399048293402</c:v>
                </c:pt>
                <c:pt idx="2">
                  <c:v>22.709712936270286</c:v>
                </c:pt>
                <c:pt idx="3">
                  <c:v>22.661401015200596</c:v>
                </c:pt>
                <c:pt idx="4">
                  <c:v>22.72486293559739</c:v>
                </c:pt>
                <c:pt idx="5">
                  <c:v>22.55236577033228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03AF-40A7-A4E3-A9D158002731}"/>
            </c:ext>
          </c:extLst>
        </c:ser>
        <c:axId val="123422592"/>
        <c:axId val="123428864"/>
      </c:scatterChart>
      <c:valAx>
        <c:axId val="12342259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B-V</a:t>
                </a:r>
              </a:p>
            </c:rich>
          </c:tx>
        </c:title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28864"/>
        <c:crosses val="autoZero"/>
        <c:crossBetween val="midCat"/>
      </c:valAx>
      <c:valAx>
        <c:axId val="12342886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B-b</a:t>
                </a:r>
              </a:p>
            </c:rich>
          </c:tx>
        </c:title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2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compare!$B$4</c:f>
              <c:strCache>
                <c:ptCount val="1"/>
                <c:pt idx="0">
                  <c:v>Synthetic Filter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plus>
              <c:numRef>
                <c:f>compare!$D$5:$D$261</c:f>
                <c:numCache>
                  <c:formatCode>General</c:formatCode>
                  <c:ptCount val="257"/>
                  <c:pt idx="0">
                    <c:v>2.5662781907075816E-2</c:v>
                  </c:pt>
                  <c:pt idx="1">
                    <c:v>2.2045172062909579E-2</c:v>
                  </c:pt>
                  <c:pt idx="2">
                    <c:v>2.3783969348594485E-2</c:v>
                  </c:pt>
                  <c:pt idx="3">
                    <c:v>3.2187699066331579E-2</c:v>
                  </c:pt>
                  <c:pt idx="4">
                    <c:v>3.3019926292613327E-2</c:v>
                  </c:pt>
                  <c:pt idx="5">
                    <c:v>2.8402931977887253E-2</c:v>
                  </c:pt>
                  <c:pt idx="6">
                    <c:v>9.9998484194772051E-3</c:v>
                  </c:pt>
                  <c:pt idx="7">
                    <c:v>1.7949163558580238E-2</c:v>
                  </c:pt>
                  <c:pt idx="8">
                    <c:v>4.5024503080837622E-2</c:v>
                  </c:pt>
                  <c:pt idx="9">
                    <c:v>2.1773876320571792E-2</c:v>
                  </c:pt>
                  <c:pt idx="10">
                    <c:v>2.506955077455977E-2</c:v>
                  </c:pt>
                  <c:pt idx="11">
                    <c:v>1.392150115587242E-2</c:v>
                  </c:pt>
                  <c:pt idx="12">
                    <c:v>2.5255792002269135E-2</c:v>
                  </c:pt>
                  <c:pt idx="13">
                    <c:v>2.6556200110384797E-2</c:v>
                  </c:pt>
                  <c:pt idx="14">
                    <c:v>3.4242525438917676E-2</c:v>
                  </c:pt>
                  <c:pt idx="15">
                    <c:v>1.3395719019878337E-2</c:v>
                  </c:pt>
                  <c:pt idx="16">
                    <c:v>2.7110539982528173E-2</c:v>
                  </c:pt>
                  <c:pt idx="17">
                    <c:v>1.3884440696829072E-2</c:v>
                  </c:pt>
                  <c:pt idx="18">
                    <c:v>2.5204900949826952E-2</c:v>
                  </c:pt>
                  <c:pt idx="19">
                    <c:v>3.6887608402046017E-2</c:v>
                  </c:pt>
                  <c:pt idx="20">
                    <c:v>2.1053938657522253E-2</c:v>
                  </c:pt>
                  <c:pt idx="21">
                    <c:v>2.6996317213556435E-2</c:v>
                  </c:pt>
                  <c:pt idx="22">
                    <c:v>3.1480587902720188E-2</c:v>
                  </c:pt>
                  <c:pt idx="23">
                    <c:v>3.1338392156234858E-2</c:v>
                  </c:pt>
                  <c:pt idx="24">
                    <c:v>4.6890224364469858E-2</c:v>
                  </c:pt>
                  <c:pt idx="25">
                    <c:v>4.8920211136057157E-2</c:v>
                  </c:pt>
                  <c:pt idx="26">
                    <c:v>1.9173324209203906E-2</c:v>
                  </c:pt>
                  <c:pt idx="27">
                    <c:v>1.7511780020996334E-2</c:v>
                  </c:pt>
                  <c:pt idx="28">
                    <c:v>7.6910425658980198E-3</c:v>
                  </c:pt>
                  <c:pt idx="29">
                    <c:v>2.842159573865715E-2</c:v>
                  </c:pt>
                  <c:pt idx="30">
                    <c:v>1.7147377840947737E-2</c:v>
                  </c:pt>
                  <c:pt idx="31">
                    <c:v>4.5048883712028469E-2</c:v>
                  </c:pt>
                  <c:pt idx="32">
                    <c:v>3.0410661239610125E-2</c:v>
                  </c:pt>
                  <c:pt idx="33">
                    <c:v>1.4568870885154992E-2</c:v>
                  </c:pt>
                  <c:pt idx="34">
                    <c:v>3.5451603446497441E-2</c:v>
                  </c:pt>
                  <c:pt idx="35">
                    <c:v>2.2774831262623581E-2</c:v>
                  </c:pt>
                  <c:pt idx="36">
                    <c:v>2.5849488249386977E-2</c:v>
                  </c:pt>
                  <c:pt idx="37">
                    <c:v>3.4810590326882912E-2</c:v>
                  </c:pt>
                  <c:pt idx="38">
                    <c:v>3.283550900011957E-2</c:v>
                  </c:pt>
                  <c:pt idx="39">
                    <c:v>2.523745603927521E-2</c:v>
                  </c:pt>
                  <c:pt idx="40">
                    <c:v>2.7935518688287749E-2</c:v>
                  </c:pt>
                  <c:pt idx="41">
                    <c:v>3.1533700518639352E-2</c:v>
                  </c:pt>
                  <c:pt idx="42">
                    <c:v>3.3853911047303779E-2</c:v>
                  </c:pt>
                  <c:pt idx="43">
                    <c:v>2.3358296047755734E-2</c:v>
                  </c:pt>
                  <c:pt idx="44">
                    <c:v>3.6625516115140228E-2</c:v>
                  </c:pt>
                  <c:pt idx="45">
                    <c:v>2.6748792729460607E-2</c:v>
                  </c:pt>
                  <c:pt idx="46">
                    <c:v>3.2796326217508262E-2</c:v>
                  </c:pt>
                  <c:pt idx="47">
                    <c:v>2.9259748837278072E-2</c:v>
                  </c:pt>
                  <c:pt idx="48">
                    <c:v>2.4111868862714807E-2</c:v>
                  </c:pt>
                  <c:pt idx="49">
                    <c:v>3.0654984764650568E-2</c:v>
                  </c:pt>
                  <c:pt idx="50">
                    <c:v>3.2474533888930776E-2</c:v>
                  </c:pt>
                  <c:pt idx="51">
                    <c:v>1.7338217419066597E-2</c:v>
                  </c:pt>
                  <c:pt idx="52">
                    <c:v>2.1474530824787511E-2</c:v>
                  </c:pt>
                  <c:pt idx="53">
                    <c:v>1.5823242138883573E-2</c:v>
                  </c:pt>
                  <c:pt idx="54">
                    <c:v>2.6694883293026637E-2</c:v>
                  </c:pt>
                  <c:pt idx="55">
                    <c:v>3.1107831696528247E-2</c:v>
                  </c:pt>
                  <c:pt idx="56">
                    <c:v>3.246230532550981E-2</c:v>
                  </c:pt>
                  <c:pt idx="57">
                    <c:v>2.0906320579195118E-2</c:v>
                  </c:pt>
                  <c:pt idx="58">
                    <c:v>2.9428217272036636E-2</c:v>
                  </c:pt>
                  <c:pt idx="59">
                    <c:v>1.6415722115680983E-2</c:v>
                  </c:pt>
                  <c:pt idx="60">
                    <c:v>9.7838974701624434E-3</c:v>
                  </c:pt>
                  <c:pt idx="61">
                    <c:v>2.9834699605826662E-2</c:v>
                  </c:pt>
                  <c:pt idx="62">
                    <c:v>2.4732097755987004E-2</c:v>
                  </c:pt>
                  <c:pt idx="63">
                    <c:v>1.8285468037860686E-2</c:v>
                  </c:pt>
                  <c:pt idx="64">
                    <c:v>1.7415143628622766E-2</c:v>
                  </c:pt>
                  <c:pt idx="65">
                    <c:v>2.0741004732872239E-2</c:v>
                  </c:pt>
                  <c:pt idx="66">
                    <c:v>2.3200161249782178E-2</c:v>
                  </c:pt>
                  <c:pt idx="67">
                    <c:v>1.7384441629571569E-2</c:v>
                  </c:pt>
                  <c:pt idx="68">
                    <c:v>4.1268337829007413E-2</c:v>
                  </c:pt>
                  <c:pt idx="69">
                    <c:v>2.3196822079188183E-2</c:v>
                  </c:pt>
                  <c:pt idx="70">
                    <c:v>4.2779702093164056E-2</c:v>
                  </c:pt>
                  <c:pt idx="71">
                    <c:v>4.0007737086990673E-2</c:v>
                  </c:pt>
                  <c:pt idx="72">
                    <c:v>5.0868942276785914E-2</c:v>
                  </c:pt>
                  <c:pt idx="73">
                    <c:v>3.1900826134883611E-2</c:v>
                  </c:pt>
                  <c:pt idx="74">
                    <c:v>1.7897312016240129E-2</c:v>
                  </c:pt>
                  <c:pt idx="75">
                    <c:v>9.6369731281094589E-3</c:v>
                  </c:pt>
                  <c:pt idx="76">
                    <c:v>1.3114242543141658E-2</c:v>
                  </c:pt>
                  <c:pt idx="77">
                    <c:v>1.616046000758543E-2</c:v>
                  </c:pt>
                  <c:pt idx="78">
                    <c:v>3.8605724015090812E-2</c:v>
                  </c:pt>
                  <c:pt idx="79">
                    <c:v>2.1654761119367354E-2</c:v>
                  </c:pt>
                  <c:pt idx="80">
                    <c:v>2.6735749833815808E-2</c:v>
                  </c:pt>
                  <c:pt idx="81">
                    <c:v>4.226207603713017E-2</c:v>
                  </c:pt>
                  <c:pt idx="82">
                    <c:v>1.7326017492526633E-2</c:v>
                  </c:pt>
                  <c:pt idx="83">
                    <c:v>4.4086975863910569E-2</c:v>
                  </c:pt>
                  <c:pt idx="84">
                    <c:v>3.0559757214956226E-2</c:v>
                  </c:pt>
                  <c:pt idx="85">
                    <c:v>3.0317055397976116E-2</c:v>
                  </c:pt>
                  <c:pt idx="86">
                    <c:v>3.4345179370738964E-2</c:v>
                  </c:pt>
                  <c:pt idx="87">
                    <c:v>2.1109479421239266E-2</c:v>
                  </c:pt>
                  <c:pt idx="88">
                    <c:v>1.7330654176068432E-2</c:v>
                  </c:pt>
                  <c:pt idx="89">
                    <c:v>1.1215430647120179E-2</c:v>
                  </c:pt>
                  <c:pt idx="90">
                    <c:v>3.3000259619370191E-2</c:v>
                  </c:pt>
                  <c:pt idx="91">
                    <c:v>2.3895834947693217E-2</c:v>
                  </c:pt>
                  <c:pt idx="92">
                    <c:v>2.0417431299244383E-2</c:v>
                  </c:pt>
                  <c:pt idx="93">
                    <c:v>1.7523423218539835E-2</c:v>
                  </c:pt>
                  <c:pt idx="94">
                    <c:v>1.2025498347380675E-2</c:v>
                  </c:pt>
                  <c:pt idx="95">
                    <c:v>9.6586385386509491E-3</c:v>
                  </c:pt>
                  <c:pt idx="96">
                    <c:v>3.690463465724747E-2</c:v>
                  </c:pt>
                  <c:pt idx="97">
                    <c:v>2.1953883027843075E-2</c:v>
                  </c:pt>
                  <c:pt idx="98">
                    <c:v>3.1767240326986912E-2</c:v>
                  </c:pt>
                  <c:pt idx="99">
                    <c:v>1.7091987426120742E-2</c:v>
                  </c:pt>
                  <c:pt idx="100">
                    <c:v>2.6639149141159633E-2</c:v>
                  </c:pt>
                  <c:pt idx="101">
                    <c:v>2.5874372751222677E-2</c:v>
                  </c:pt>
                  <c:pt idx="102">
                    <c:v>2.1146921007006582E-2</c:v>
                  </c:pt>
                  <c:pt idx="103">
                    <c:v>3.9427000168080116E-2</c:v>
                  </c:pt>
                  <c:pt idx="104">
                    <c:v>1.6000811615861948E-2</c:v>
                  </c:pt>
                  <c:pt idx="105">
                    <c:v>7.8886293581910058E-3</c:v>
                  </c:pt>
                  <c:pt idx="106">
                    <c:v>1.6593712464108384E-2</c:v>
                  </c:pt>
                  <c:pt idx="107">
                    <c:v>4.1957014854011702E-2</c:v>
                  </c:pt>
                  <c:pt idx="108">
                    <c:v>2.3060915592432014E-2</c:v>
                  </c:pt>
                  <c:pt idx="109">
                    <c:v>6.4198528202730077E-3</c:v>
                  </c:pt>
                  <c:pt idx="110">
                    <c:v>8.8233139151275095E-3</c:v>
                  </c:pt>
                  <c:pt idx="111">
                    <c:v>2.105004418828519E-2</c:v>
                  </c:pt>
                  <c:pt idx="112">
                    <c:v>3.1287133155005899E-2</c:v>
                  </c:pt>
                  <c:pt idx="113">
                    <c:v>1.6086300683870049E-2</c:v>
                  </c:pt>
                  <c:pt idx="114">
                    <c:v>2.3648241110342871E-2</c:v>
                  </c:pt>
                  <c:pt idx="115">
                    <c:v>1.3087207576615533E-2</c:v>
                  </c:pt>
                  <c:pt idx="116">
                    <c:v>1.5471986909088313E-2</c:v>
                  </c:pt>
                  <c:pt idx="117">
                    <c:v>1.0089304827855944E-2</c:v>
                  </c:pt>
                  <c:pt idx="118">
                    <c:v>1.240709842673348E-2</c:v>
                  </c:pt>
                  <c:pt idx="119">
                    <c:v>1.5727188035662334E-2</c:v>
                  </c:pt>
                  <c:pt idx="120">
                    <c:v>1.3291164588064454E-2</c:v>
                  </c:pt>
                  <c:pt idx="121">
                    <c:v>3.8018625404995524E-2</c:v>
                  </c:pt>
                  <c:pt idx="122">
                    <c:v>2.0438584216272961E-2</c:v>
                  </c:pt>
                  <c:pt idx="123">
                    <c:v>9.4582790904287443E-3</c:v>
                  </c:pt>
                  <c:pt idx="124">
                    <c:v>3.3858625908412952E-2</c:v>
                  </c:pt>
                  <c:pt idx="125">
                    <c:v>2.2290968763964272E-2</c:v>
                  </c:pt>
                  <c:pt idx="126">
                    <c:v>2.2103663694323629E-2</c:v>
                  </c:pt>
                  <c:pt idx="127">
                    <c:v>3.12554525332834E-2</c:v>
                  </c:pt>
                  <c:pt idx="128">
                    <c:v>2.5314798840261075E-2</c:v>
                  </c:pt>
                  <c:pt idx="129">
                    <c:v>2.555978744742373E-2</c:v>
                  </c:pt>
                  <c:pt idx="130">
                    <c:v>1.8204935190063633E-2</c:v>
                  </c:pt>
                  <c:pt idx="131">
                    <c:v>2.0328647033268289E-2</c:v>
                  </c:pt>
                  <c:pt idx="132">
                    <c:v>3.5039089021748904E-2</c:v>
                  </c:pt>
                  <c:pt idx="133">
                    <c:v>3.0378543363566282E-2</c:v>
                  </c:pt>
                  <c:pt idx="134">
                    <c:v>1.8371197568801644E-2</c:v>
                  </c:pt>
                  <c:pt idx="135">
                    <c:v>2.4292156896389729E-2</c:v>
                  </c:pt>
                  <c:pt idx="136">
                    <c:v>1.8934606286201163E-2</c:v>
                  </c:pt>
                  <c:pt idx="137">
                    <c:v>3.0658519454668746E-2</c:v>
                  </c:pt>
                  <c:pt idx="138">
                    <c:v>3.5456997144266304E-2</c:v>
                  </c:pt>
                  <c:pt idx="139">
                    <c:v>2.0241021992511873E-2</c:v>
                  </c:pt>
                  <c:pt idx="140">
                    <c:v>2.2790213454209476E-2</c:v>
                  </c:pt>
                  <c:pt idx="141">
                    <c:v>3.144459188642356E-2</c:v>
                  </c:pt>
                  <c:pt idx="142">
                    <c:v>1.8948488266623344E-2</c:v>
                  </c:pt>
                  <c:pt idx="143">
                    <c:v>2.7476370881473255E-2</c:v>
                  </c:pt>
                  <c:pt idx="144">
                    <c:v>2.1921633601798482E-2</c:v>
                  </c:pt>
                  <c:pt idx="145">
                    <c:v>4.6761013392437503E-2</c:v>
                  </c:pt>
                  <c:pt idx="146">
                    <c:v>2.0623900409838986E-2</c:v>
                  </c:pt>
                  <c:pt idx="147">
                    <c:v>1.3708284617187018E-2</c:v>
                  </c:pt>
                  <c:pt idx="148">
                    <c:v>1.3139924870700944E-2</c:v>
                  </c:pt>
                  <c:pt idx="149">
                    <c:v>1.2462698470045924E-2</c:v>
                  </c:pt>
                  <c:pt idx="150">
                    <c:v>4.5411314173945526E-2</c:v>
                  </c:pt>
                  <c:pt idx="151">
                    <c:v>4.0845812352140409E-2</c:v>
                  </c:pt>
                  <c:pt idx="152">
                    <c:v>4.5776200523469229E-2</c:v>
                  </c:pt>
                  <c:pt idx="153">
                    <c:v>2.1717546627490956E-2</c:v>
                  </c:pt>
                  <c:pt idx="154">
                    <c:v>3.9553104922493039E-2</c:v>
                  </c:pt>
                  <c:pt idx="155">
                    <c:v>2.5070334776253544E-2</c:v>
                  </c:pt>
                  <c:pt idx="156">
                    <c:v>9.5849984775377914E-3</c:v>
                  </c:pt>
                  <c:pt idx="157">
                    <c:v>2.0016415603512736E-2</c:v>
                  </c:pt>
                  <c:pt idx="158">
                    <c:v>1.1574634460683854E-2</c:v>
                  </c:pt>
                  <c:pt idx="159">
                    <c:v>3.2493965541125061E-2</c:v>
                  </c:pt>
                  <c:pt idx="160">
                    <c:v>4.1810287538888671E-2</c:v>
                  </c:pt>
                  <c:pt idx="161">
                    <c:v>2.5998095498555612E-2</c:v>
                  </c:pt>
                  <c:pt idx="162">
                    <c:v>2.1328639942679434E-2</c:v>
                  </c:pt>
                  <c:pt idx="163">
                    <c:v>2.9194858174735775E-2</c:v>
                  </c:pt>
                  <c:pt idx="164">
                    <c:v>2.9955569095024653E-2</c:v>
                  </c:pt>
                  <c:pt idx="165">
                    <c:v>3.445290032108065E-2</c:v>
                  </c:pt>
                  <c:pt idx="166">
                    <c:v>3.9973742307664283E-2</c:v>
                  </c:pt>
                  <c:pt idx="167">
                    <c:v>3.5539369826857473E-2</c:v>
                  </c:pt>
                  <c:pt idx="168">
                    <c:v>3.1078119324262344E-2</c:v>
                  </c:pt>
                  <c:pt idx="169">
                    <c:v>2.5577948197101647E-2</c:v>
                  </c:pt>
                  <c:pt idx="170">
                    <c:v>1.7808709278191601E-2</c:v>
                  </c:pt>
                  <c:pt idx="171">
                    <c:v>3.8437673298453115E-2</c:v>
                  </c:pt>
                  <c:pt idx="172">
                    <c:v>4.720045083417742E-2</c:v>
                  </c:pt>
                  <c:pt idx="173">
                    <c:v>1.5292598341060787E-2</c:v>
                  </c:pt>
                  <c:pt idx="174">
                    <c:v>4.9081675904654974E-2</c:v>
                  </c:pt>
                  <c:pt idx="175">
                    <c:v>2.6630614865648855E-2</c:v>
                  </c:pt>
                  <c:pt idx="176">
                    <c:v>4.0259006757023888E-2</c:v>
                  </c:pt>
                  <c:pt idx="177">
                    <c:v>2.8297719120950113E-2</c:v>
                  </c:pt>
                  <c:pt idx="178">
                    <c:v>1.9825885184544586E-2</c:v>
                  </c:pt>
                  <c:pt idx="179">
                    <c:v>1.5255806126199024E-2</c:v>
                  </c:pt>
                  <c:pt idx="180">
                    <c:v>2.077044549597085E-2</c:v>
                  </c:pt>
                  <c:pt idx="181">
                    <c:v>3.2761407847989941E-2</c:v>
                  </c:pt>
                  <c:pt idx="182">
                    <c:v>1.6951179268704413E-2</c:v>
                  </c:pt>
                  <c:pt idx="183">
                    <c:v>1.9782897998130908E-2</c:v>
                  </c:pt>
                  <c:pt idx="184">
                    <c:v>3.9880794418353564E-2</c:v>
                  </c:pt>
                  <c:pt idx="185">
                    <c:v>1.5139697113835556E-2</c:v>
                  </c:pt>
                  <c:pt idx="186">
                    <c:v>1.6846048058078423E-2</c:v>
                  </c:pt>
                  <c:pt idx="187">
                    <c:v>3.2764183226332073E-2</c:v>
                  </c:pt>
                  <c:pt idx="188">
                    <c:v>4.2306223528898325E-2</c:v>
                  </c:pt>
                  <c:pt idx="189">
                    <c:v>2.0404265738795294E-2</c:v>
                  </c:pt>
                  <c:pt idx="190">
                    <c:v>1.9474138375435275E-2</c:v>
                  </c:pt>
                  <c:pt idx="191">
                    <c:v>3.1129783583710186E-2</c:v>
                  </c:pt>
                  <c:pt idx="192">
                    <c:v>1.3614047656559205E-2</c:v>
                  </c:pt>
                  <c:pt idx="193">
                    <c:v>3.0729136427670316E-2</c:v>
                  </c:pt>
                  <c:pt idx="194">
                    <c:v>2.0959624176555135E-2</c:v>
                  </c:pt>
                  <c:pt idx="195">
                    <c:v>5.0398068714705653E-2</c:v>
                  </c:pt>
                  <c:pt idx="196">
                    <c:v>3.198855685460858E-2</c:v>
                  </c:pt>
                  <c:pt idx="197">
                    <c:v>2.7501444849636337E-2</c:v>
                  </c:pt>
                  <c:pt idx="198">
                    <c:v>3.3712715682891428E-2</c:v>
                  </c:pt>
                  <c:pt idx="199">
                    <c:v>3.3743910684364137E-2</c:v>
                  </c:pt>
                  <c:pt idx="200">
                    <c:v>2.552763124191126E-2</c:v>
                  </c:pt>
                  <c:pt idx="201">
                    <c:v>1.8482947914695468E-2</c:v>
                  </c:pt>
                  <c:pt idx="202">
                    <c:v>3.202220963341576E-2</c:v>
                  </c:pt>
                  <c:pt idx="203">
                    <c:v>1.0909075570445822E-2</c:v>
                  </c:pt>
                  <c:pt idx="204">
                    <c:v>6.6554693190844279E-3</c:v>
                  </c:pt>
                  <c:pt idx="205">
                    <c:v>3.1512378760381168E-2</c:v>
                  </c:pt>
                  <c:pt idx="206">
                    <c:v>1.9209276657989705E-2</c:v>
                  </c:pt>
                  <c:pt idx="207">
                    <c:v>1.7708499507159324E-2</c:v>
                  </c:pt>
                  <c:pt idx="208">
                    <c:v>2.8368503010309434E-2</c:v>
                  </c:pt>
                  <c:pt idx="209">
                    <c:v>2.3644429571857691E-2</c:v>
                  </c:pt>
                  <c:pt idx="210">
                    <c:v>1.9815398682814581E-2</c:v>
                  </c:pt>
                  <c:pt idx="211">
                    <c:v>3.0786950712551057E-2</c:v>
                  </c:pt>
                  <c:pt idx="212">
                    <c:v>2.7542234903060302E-2</c:v>
                  </c:pt>
                  <c:pt idx="213">
                    <c:v>2.5195433952373822E-2</c:v>
                  </c:pt>
                  <c:pt idx="214">
                    <c:v>3.022929892552639E-2</c:v>
                  </c:pt>
                  <c:pt idx="215">
                    <c:v>3.1844735033598949E-2</c:v>
                  </c:pt>
                  <c:pt idx="216">
                    <c:v>1.4872395097874282E-2</c:v>
                  </c:pt>
                  <c:pt idx="217">
                    <c:v>2.1590339182332604E-2</c:v>
                  </c:pt>
                  <c:pt idx="218">
                    <c:v>1.9887817257352978E-2</c:v>
                  </c:pt>
                  <c:pt idx="219">
                    <c:v>1.1564304547668942E-2</c:v>
                  </c:pt>
                  <c:pt idx="220">
                    <c:v>1.891984491983412E-2</c:v>
                  </c:pt>
                  <c:pt idx="221">
                    <c:v>4.4774856990844547E-2</c:v>
                  </c:pt>
                  <c:pt idx="222">
                    <c:v>3.2223215892600326E-2</c:v>
                  </c:pt>
                  <c:pt idx="223">
                    <c:v>2.5696760428408828E-2</c:v>
                  </c:pt>
                  <c:pt idx="224">
                    <c:v>4.3056240121278011E-2</c:v>
                  </c:pt>
                  <c:pt idx="225">
                    <c:v>2.6597264285785752E-2</c:v>
                  </c:pt>
                  <c:pt idx="226">
                    <c:v>3.7618055425180159E-2</c:v>
                  </c:pt>
                  <c:pt idx="227">
                    <c:v>3.1621797174897291E-2</c:v>
                  </c:pt>
                  <c:pt idx="228">
                    <c:v>3.3476210835672732E-2</c:v>
                  </c:pt>
                  <c:pt idx="229">
                    <c:v>5.5657045681377186E-2</c:v>
                  </c:pt>
                  <c:pt idx="230">
                    <c:v>3.2141120143382877E-2</c:v>
                  </c:pt>
                  <c:pt idx="231">
                    <c:v>3.6271574478834036E-2</c:v>
                  </c:pt>
                  <c:pt idx="232">
                    <c:v>5.1007065452140933E-2</c:v>
                  </c:pt>
                  <c:pt idx="233">
                    <c:v>1.3496382167004169E-2</c:v>
                  </c:pt>
                  <c:pt idx="234">
                    <c:v>3.1982553927649267E-2</c:v>
                  </c:pt>
                  <c:pt idx="235">
                    <c:v>3.4944267110424407E-2</c:v>
                  </c:pt>
                  <c:pt idx="236">
                    <c:v>3.1720815203236045E-2</c:v>
                  </c:pt>
                  <c:pt idx="237">
                    <c:v>1.9046971772913222E-2</c:v>
                  </c:pt>
                  <c:pt idx="238">
                    <c:v>2.9484668863944585E-2</c:v>
                  </c:pt>
                  <c:pt idx="239">
                    <c:v>6.3469484497033948E-2</c:v>
                  </c:pt>
                  <c:pt idx="240">
                    <c:v>3.1321454814672078E-2</c:v>
                  </c:pt>
                  <c:pt idx="241">
                    <c:v>1.8101546938718589E-2</c:v>
                  </c:pt>
                  <c:pt idx="242">
                    <c:v>2.3856870819725786E-2</c:v>
                  </c:pt>
                  <c:pt idx="243">
                    <c:v>5.1465635377664722E-2</c:v>
                  </c:pt>
                  <c:pt idx="244">
                    <c:v>3.8307180120839716E-2</c:v>
                  </c:pt>
                  <c:pt idx="245">
                    <c:v>3.597538613925929E-2</c:v>
                  </c:pt>
                  <c:pt idx="246">
                    <c:v>1.5500560452769872E-2</c:v>
                  </c:pt>
                  <c:pt idx="247">
                    <c:v>2.5117463491631166E-2</c:v>
                  </c:pt>
                  <c:pt idx="248">
                    <c:v>4.5250516827903507E-2</c:v>
                  </c:pt>
                  <c:pt idx="249">
                    <c:v>3.4654762543119721E-2</c:v>
                  </c:pt>
                  <c:pt idx="250">
                    <c:v>4.329121780394117E-2</c:v>
                  </c:pt>
                  <c:pt idx="251">
                    <c:v>6.3562043690854622E-2</c:v>
                  </c:pt>
                  <c:pt idx="252">
                    <c:v>3.5745572727239237E-2</c:v>
                  </c:pt>
                  <c:pt idx="253">
                    <c:v>3.0293004971480471E-2</c:v>
                  </c:pt>
                  <c:pt idx="254">
                    <c:v>2.0401372084871271E-2</c:v>
                  </c:pt>
                  <c:pt idx="255">
                    <c:v>5.5195324331364565E-2</c:v>
                  </c:pt>
                  <c:pt idx="256">
                    <c:v>1.5827403487731616E-2</c:v>
                  </c:pt>
                </c:numCache>
              </c:numRef>
            </c:plus>
            <c:minus>
              <c:numRef>
                <c:f>compare!$D$5:$D$261</c:f>
                <c:numCache>
                  <c:formatCode>General</c:formatCode>
                  <c:ptCount val="257"/>
                  <c:pt idx="0">
                    <c:v>2.5662781907075816E-2</c:v>
                  </c:pt>
                  <c:pt idx="1">
                    <c:v>2.2045172062909579E-2</c:v>
                  </c:pt>
                  <c:pt idx="2">
                    <c:v>2.3783969348594485E-2</c:v>
                  </c:pt>
                  <c:pt idx="3">
                    <c:v>3.2187699066331579E-2</c:v>
                  </c:pt>
                  <c:pt idx="4">
                    <c:v>3.3019926292613327E-2</c:v>
                  </c:pt>
                  <c:pt idx="5">
                    <c:v>2.8402931977887253E-2</c:v>
                  </c:pt>
                  <c:pt idx="6">
                    <c:v>9.9998484194772051E-3</c:v>
                  </c:pt>
                  <c:pt idx="7">
                    <c:v>1.7949163558580238E-2</c:v>
                  </c:pt>
                  <c:pt idx="8">
                    <c:v>4.5024503080837622E-2</c:v>
                  </c:pt>
                  <c:pt idx="9">
                    <c:v>2.1773876320571792E-2</c:v>
                  </c:pt>
                  <c:pt idx="10">
                    <c:v>2.506955077455977E-2</c:v>
                  </c:pt>
                  <c:pt idx="11">
                    <c:v>1.392150115587242E-2</c:v>
                  </c:pt>
                  <c:pt idx="12">
                    <c:v>2.5255792002269135E-2</c:v>
                  </c:pt>
                  <c:pt idx="13">
                    <c:v>2.6556200110384797E-2</c:v>
                  </c:pt>
                  <c:pt idx="14">
                    <c:v>3.4242525438917676E-2</c:v>
                  </c:pt>
                  <c:pt idx="15">
                    <c:v>1.3395719019878337E-2</c:v>
                  </c:pt>
                  <c:pt idx="16">
                    <c:v>2.7110539982528173E-2</c:v>
                  </c:pt>
                  <c:pt idx="17">
                    <c:v>1.3884440696829072E-2</c:v>
                  </c:pt>
                  <c:pt idx="18">
                    <c:v>2.5204900949826952E-2</c:v>
                  </c:pt>
                  <c:pt idx="19">
                    <c:v>3.6887608402046017E-2</c:v>
                  </c:pt>
                  <c:pt idx="20">
                    <c:v>2.1053938657522253E-2</c:v>
                  </c:pt>
                  <c:pt idx="21">
                    <c:v>2.6996317213556435E-2</c:v>
                  </c:pt>
                  <c:pt idx="22">
                    <c:v>3.1480587902720188E-2</c:v>
                  </c:pt>
                  <c:pt idx="23">
                    <c:v>3.1338392156234858E-2</c:v>
                  </c:pt>
                  <c:pt idx="24">
                    <c:v>4.6890224364469858E-2</c:v>
                  </c:pt>
                  <c:pt idx="25">
                    <c:v>4.8920211136057157E-2</c:v>
                  </c:pt>
                  <c:pt idx="26">
                    <c:v>1.9173324209203906E-2</c:v>
                  </c:pt>
                  <c:pt idx="27">
                    <c:v>1.7511780020996334E-2</c:v>
                  </c:pt>
                  <c:pt idx="28">
                    <c:v>7.6910425658980198E-3</c:v>
                  </c:pt>
                  <c:pt idx="29">
                    <c:v>2.842159573865715E-2</c:v>
                  </c:pt>
                  <c:pt idx="30">
                    <c:v>1.7147377840947737E-2</c:v>
                  </c:pt>
                  <c:pt idx="31">
                    <c:v>4.5048883712028469E-2</c:v>
                  </c:pt>
                  <c:pt idx="32">
                    <c:v>3.0410661239610125E-2</c:v>
                  </c:pt>
                  <c:pt idx="33">
                    <c:v>1.4568870885154992E-2</c:v>
                  </c:pt>
                  <c:pt idx="34">
                    <c:v>3.5451603446497441E-2</c:v>
                  </c:pt>
                  <c:pt idx="35">
                    <c:v>2.2774831262623581E-2</c:v>
                  </c:pt>
                  <c:pt idx="36">
                    <c:v>2.5849488249386977E-2</c:v>
                  </c:pt>
                  <c:pt idx="37">
                    <c:v>3.4810590326882912E-2</c:v>
                  </c:pt>
                  <c:pt idx="38">
                    <c:v>3.283550900011957E-2</c:v>
                  </c:pt>
                  <c:pt idx="39">
                    <c:v>2.523745603927521E-2</c:v>
                  </c:pt>
                  <c:pt idx="40">
                    <c:v>2.7935518688287749E-2</c:v>
                  </c:pt>
                  <c:pt idx="41">
                    <c:v>3.1533700518639352E-2</c:v>
                  </c:pt>
                  <c:pt idx="42">
                    <c:v>3.3853911047303779E-2</c:v>
                  </c:pt>
                  <c:pt idx="43">
                    <c:v>2.3358296047755734E-2</c:v>
                  </c:pt>
                  <c:pt idx="44">
                    <c:v>3.6625516115140228E-2</c:v>
                  </c:pt>
                  <c:pt idx="45">
                    <c:v>2.6748792729460607E-2</c:v>
                  </c:pt>
                  <c:pt idx="46">
                    <c:v>3.2796326217508262E-2</c:v>
                  </c:pt>
                  <c:pt idx="47">
                    <c:v>2.9259748837278072E-2</c:v>
                  </c:pt>
                  <c:pt idx="48">
                    <c:v>2.4111868862714807E-2</c:v>
                  </c:pt>
                  <c:pt idx="49">
                    <c:v>3.0654984764650568E-2</c:v>
                  </c:pt>
                  <c:pt idx="50">
                    <c:v>3.2474533888930776E-2</c:v>
                  </c:pt>
                  <c:pt idx="51">
                    <c:v>1.7338217419066597E-2</c:v>
                  </c:pt>
                  <c:pt idx="52">
                    <c:v>2.1474530824787511E-2</c:v>
                  </c:pt>
                  <c:pt idx="53">
                    <c:v>1.5823242138883573E-2</c:v>
                  </c:pt>
                  <c:pt idx="54">
                    <c:v>2.6694883293026637E-2</c:v>
                  </c:pt>
                  <c:pt idx="55">
                    <c:v>3.1107831696528247E-2</c:v>
                  </c:pt>
                  <c:pt idx="56">
                    <c:v>3.246230532550981E-2</c:v>
                  </c:pt>
                  <c:pt idx="57">
                    <c:v>2.0906320579195118E-2</c:v>
                  </c:pt>
                  <c:pt idx="58">
                    <c:v>2.9428217272036636E-2</c:v>
                  </c:pt>
                  <c:pt idx="59">
                    <c:v>1.6415722115680983E-2</c:v>
                  </c:pt>
                  <c:pt idx="60">
                    <c:v>9.7838974701624434E-3</c:v>
                  </c:pt>
                  <c:pt idx="61">
                    <c:v>2.9834699605826662E-2</c:v>
                  </c:pt>
                  <c:pt idx="62">
                    <c:v>2.4732097755987004E-2</c:v>
                  </c:pt>
                  <c:pt idx="63">
                    <c:v>1.8285468037860686E-2</c:v>
                  </c:pt>
                  <c:pt idx="64">
                    <c:v>1.7415143628622766E-2</c:v>
                  </c:pt>
                  <c:pt idx="65">
                    <c:v>2.0741004732872239E-2</c:v>
                  </c:pt>
                  <c:pt idx="66">
                    <c:v>2.3200161249782178E-2</c:v>
                  </c:pt>
                  <c:pt idx="67">
                    <c:v>1.7384441629571569E-2</c:v>
                  </c:pt>
                  <c:pt idx="68">
                    <c:v>4.1268337829007413E-2</c:v>
                  </c:pt>
                  <c:pt idx="69">
                    <c:v>2.3196822079188183E-2</c:v>
                  </c:pt>
                  <c:pt idx="70">
                    <c:v>4.2779702093164056E-2</c:v>
                  </c:pt>
                  <c:pt idx="71">
                    <c:v>4.0007737086990673E-2</c:v>
                  </c:pt>
                  <c:pt idx="72">
                    <c:v>5.0868942276785914E-2</c:v>
                  </c:pt>
                  <c:pt idx="73">
                    <c:v>3.1900826134883611E-2</c:v>
                  </c:pt>
                  <c:pt idx="74">
                    <c:v>1.7897312016240129E-2</c:v>
                  </c:pt>
                  <c:pt idx="75">
                    <c:v>9.6369731281094589E-3</c:v>
                  </c:pt>
                  <c:pt idx="76">
                    <c:v>1.3114242543141658E-2</c:v>
                  </c:pt>
                  <c:pt idx="77">
                    <c:v>1.616046000758543E-2</c:v>
                  </c:pt>
                  <c:pt idx="78">
                    <c:v>3.8605724015090812E-2</c:v>
                  </c:pt>
                  <c:pt idx="79">
                    <c:v>2.1654761119367354E-2</c:v>
                  </c:pt>
                  <c:pt idx="80">
                    <c:v>2.6735749833815808E-2</c:v>
                  </c:pt>
                  <c:pt idx="81">
                    <c:v>4.226207603713017E-2</c:v>
                  </c:pt>
                  <c:pt idx="82">
                    <c:v>1.7326017492526633E-2</c:v>
                  </c:pt>
                  <c:pt idx="83">
                    <c:v>4.4086975863910569E-2</c:v>
                  </c:pt>
                  <c:pt idx="84">
                    <c:v>3.0559757214956226E-2</c:v>
                  </c:pt>
                  <c:pt idx="85">
                    <c:v>3.0317055397976116E-2</c:v>
                  </c:pt>
                  <c:pt idx="86">
                    <c:v>3.4345179370738964E-2</c:v>
                  </c:pt>
                  <c:pt idx="87">
                    <c:v>2.1109479421239266E-2</c:v>
                  </c:pt>
                  <c:pt idx="88">
                    <c:v>1.7330654176068432E-2</c:v>
                  </c:pt>
                  <c:pt idx="89">
                    <c:v>1.1215430647120179E-2</c:v>
                  </c:pt>
                  <c:pt idx="90">
                    <c:v>3.3000259619370191E-2</c:v>
                  </c:pt>
                  <c:pt idx="91">
                    <c:v>2.3895834947693217E-2</c:v>
                  </c:pt>
                  <c:pt idx="92">
                    <c:v>2.0417431299244383E-2</c:v>
                  </c:pt>
                  <c:pt idx="93">
                    <c:v>1.7523423218539835E-2</c:v>
                  </c:pt>
                  <c:pt idx="94">
                    <c:v>1.2025498347380675E-2</c:v>
                  </c:pt>
                  <c:pt idx="95">
                    <c:v>9.6586385386509491E-3</c:v>
                  </c:pt>
                  <c:pt idx="96">
                    <c:v>3.690463465724747E-2</c:v>
                  </c:pt>
                  <c:pt idx="97">
                    <c:v>2.1953883027843075E-2</c:v>
                  </c:pt>
                  <c:pt idx="98">
                    <c:v>3.1767240326986912E-2</c:v>
                  </c:pt>
                  <c:pt idx="99">
                    <c:v>1.7091987426120742E-2</c:v>
                  </c:pt>
                  <c:pt idx="100">
                    <c:v>2.6639149141159633E-2</c:v>
                  </c:pt>
                  <c:pt idx="101">
                    <c:v>2.5874372751222677E-2</c:v>
                  </c:pt>
                  <c:pt idx="102">
                    <c:v>2.1146921007006582E-2</c:v>
                  </c:pt>
                  <c:pt idx="103">
                    <c:v>3.9427000168080116E-2</c:v>
                  </c:pt>
                  <c:pt idx="104">
                    <c:v>1.6000811615861948E-2</c:v>
                  </c:pt>
                  <c:pt idx="105">
                    <c:v>7.8886293581910058E-3</c:v>
                  </c:pt>
                  <c:pt idx="106">
                    <c:v>1.6593712464108384E-2</c:v>
                  </c:pt>
                  <c:pt idx="107">
                    <c:v>4.1957014854011702E-2</c:v>
                  </c:pt>
                  <c:pt idx="108">
                    <c:v>2.3060915592432014E-2</c:v>
                  </c:pt>
                  <c:pt idx="109">
                    <c:v>6.4198528202730077E-3</c:v>
                  </c:pt>
                  <c:pt idx="110">
                    <c:v>8.8233139151275095E-3</c:v>
                  </c:pt>
                  <c:pt idx="111">
                    <c:v>2.105004418828519E-2</c:v>
                  </c:pt>
                  <c:pt idx="112">
                    <c:v>3.1287133155005899E-2</c:v>
                  </c:pt>
                  <c:pt idx="113">
                    <c:v>1.6086300683870049E-2</c:v>
                  </c:pt>
                  <c:pt idx="114">
                    <c:v>2.3648241110342871E-2</c:v>
                  </c:pt>
                  <c:pt idx="115">
                    <c:v>1.3087207576615533E-2</c:v>
                  </c:pt>
                  <c:pt idx="116">
                    <c:v>1.5471986909088313E-2</c:v>
                  </c:pt>
                  <c:pt idx="117">
                    <c:v>1.0089304827855944E-2</c:v>
                  </c:pt>
                  <c:pt idx="118">
                    <c:v>1.240709842673348E-2</c:v>
                  </c:pt>
                  <c:pt idx="119">
                    <c:v>1.5727188035662334E-2</c:v>
                  </c:pt>
                  <c:pt idx="120">
                    <c:v>1.3291164588064454E-2</c:v>
                  </c:pt>
                  <c:pt idx="121">
                    <c:v>3.8018625404995524E-2</c:v>
                  </c:pt>
                  <c:pt idx="122">
                    <c:v>2.0438584216272961E-2</c:v>
                  </c:pt>
                  <c:pt idx="123">
                    <c:v>9.4582790904287443E-3</c:v>
                  </c:pt>
                  <c:pt idx="124">
                    <c:v>3.3858625908412952E-2</c:v>
                  </c:pt>
                  <c:pt idx="125">
                    <c:v>2.2290968763964272E-2</c:v>
                  </c:pt>
                  <c:pt idx="126">
                    <c:v>2.2103663694323629E-2</c:v>
                  </c:pt>
                  <c:pt idx="127">
                    <c:v>3.12554525332834E-2</c:v>
                  </c:pt>
                  <c:pt idx="128">
                    <c:v>2.5314798840261075E-2</c:v>
                  </c:pt>
                  <c:pt idx="129">
                    <c:v>2.555978744742373E-2</c:v>
                  </c:pt>
                  <c:pt idx="130">
                    <c:v>1.8204935190063633E-2</c:v>
                  </c:pt>
                  <c:pt idx="131">
                    <c:v>2.0328647033268289E-2</c:v>
                  </c:pt>
                  <c:pt idx="132">
                    <c:v>3.5039089021748904E-2</c:v>
                  </c:pt>
                  <c:pt idx="133">
                    <c:v>3.0378543363566282E-2</c:v>
                  </c:pt>
                  <c:pt idx="134">
                    <c:v>1.8371197568801644E-2</c:v>
                  </c:pt>
                  <c:pt idx="135">
                    <c:v>2.4292156896389729E-2</c:v>
                  </c:pt>
                  <c:pt idx="136">
                    <c:v>1.8934606286201163E-2</c:v>
                  </c:pt>
                  <c:pt idx="137">
                    <c:v>3.0658519454668746E-2</c:v>
                  </c:pt>
                  <c:pt idx="138">
                    <c:v>3.5456997144266304E-2</c:v>
                  </c:pt>
                  <c:pt idx="139">
                    <c:v>2.0241021992511873E-2</c:v>
                  </c:pt>
                  <c:pt idx="140">
                    <c:v>2.2790213454209476E-2</c:v>
                  </c:pt>
                  <c:pt idx="141">
                    <c:v>3.144459188642356E-2</c:v>
                  </c:pt>
                  <c:pt idx="142">
                    <c:v>1.8948488266623344E-2</c:v>
                  </c:pt>
                  <c:pt idx="143">
                    <c:v>2.7476370881473255E-2</c:v>
                  </c:pt>
                  <c:pt idx="144">
                    <c:v>2.1921633601798482E-2</c:v>
                  </c:pt>
                  <c:pt idx="145">
                    <c:v>4.6761013392437503E-2</c:v>
                  </c:pt>
                  <c:pt idx="146">
                    <c:v>2.0623900409838986E-2</c:v>
                  </c:pt>
                  <c:pt idx="147">
                    <c:v>1.3708284617187018E-2</c:v>
                  </c:pt>
                  <c:pt idx="148">
                    <c:v>1.3139924870700944E-2</c:v>
                  </c:pt>
                  <c:pt idx="149">
                    <c:v>1.2462698470045924E-2</c:v>
                  </c:pt>
                  <c:pt idx="150">
                    <c:v>4.5411314173945526E-2</c:v>
                  </c:pt>
                  <c:pt idx="151">
                    <c:v>4.0845812352140409E-2</c:v>
                  </c:pt>
                  <c:pt idx="152">
                    <c:v>4.5776200523469229E-2</c:v>
                  </c:pt>
                  <c:pt idx="153">
                    <c:v>2.1717546627490956E-2</c:v>
                  </c:pt>
                  <c:pt idx="154">
                    <c:v>3.9553104922493039E-2</c:v>
                  </c:pt>
                  <c:pt idx="155">
                    <c:v>2.5070334776253544E-2</c:v>
                  </c:pt>
                  <c:pt idx="156">
                    <c:v>9.5849984775377914E-3</c:v>
                  </c:pt>
                  <c:pt idx="157">
                    <c:v>2.0016415603512736E-2</c:v>
                  </c:pt>
                  <c:pt idx="158">
                    <c:v>1.1574634460683854E-2</c:v>
                  </c:pt>
                  <c:pt idx="159">
                    <c:v>3.2493965541125061E-2</c:v>
                  </c:pt>
                  <c:pt idx="160">
                    <c:v>4.1810287538888671E-2</c:v>
                  </c:pt>
                  <c:pt idx="161">
                    <c:v>2.5998095498555612E-2</c:v>
                  </c:pt>
                  <c:pt idx="162">
                    <c:v>2.1328639942679434E-2</c:v>
                  </c:pt>
                  <c:pt idx="163">
                    <c:v>2.9194858174735775E-2</c:v>
                  </c:pt>
                  <c:pt idx="164">
                    <c:v>2.9955569095024653E-2</c:v>
                  </c:pt>
                  <c:pt idx="165">
                    <c:v>3.445290032108065E-2</c:v>
                  </c:pt>
                  <c:pt idx="166">
                    <c:v>3.9973742307664283E-2</c:v>
                  </c:pt>
                  <c:pt idx="167">
                    <c:v>3.5539369826857473E-2</c:v>
                  </c:pt>
                  <c:pt idx="168">
                    <c:v>3.1078119324262344E-2</c:v>
                  </c:pt>
                  <c:pt idx="169">
                    <c:v>2.5577948197101647E-2</c:v>
                  </c:pt>
                  <c:pt idx="170">
                    <c:v>1.7808709278191601E-2</c:v>
                  </c:pt>
                  <c:pt idx="171">
                    <c:v>3.8437673298453115E-2</c:v>
                  </c:pt>
                  <c:pt idx="172">
                    <c:v>4.720045083417742E-2</c:v>
                  </c:pt>
                  <c:pt idx="173">
                    <c:v>1.5292598341060787E-2</c:v>
                  </c:pt>
                  <c:pt idx="174">
                    <c:v>4.9081675904654974E-2</c:v>
                  </c:pt>
                  <c:pt idx="175">
                    <c:v>2.6630614865648855E-2</c:v>
                  </c:pt>
                  <c:pt idx="176">
                    <c:v>4.0259006757023888E-2</c:v>
                  </c:pt>
                  <c:pt idx="177">
                    <c:v>2.8297719120950113E-2</c:v>
                  </c:pt>
                  <c:pt idx="178">
                    <c:v>1.9825885184544586E-2</c:v>
                  </c:pt>
                  <c:pt idx="179">
                    <c:v>1.5255806126199024E-2</c:v>
                  </c:pt>
                  <c:pt idx="180">
                    <c:v>2.077044549597085E-2</c:v>
                  </c:pt>
                  <c:pt idx="181">
                    <c:v>3.2761407847989941E-2</c:v>
                  </c:pt>
                  <c:pt idx="182">
                    <c:v>1.6951179268704413E-2</c:v>
                  </c:pt>
                  <c:pt idx="183">
                    <c:v>1.9782897998130908E-2</c:v>
                  </c:pt>
                  <c:pt idx="184">
                    <c:v>3.9880794418353564E-2</c:v>
                  </c:pt>
                  <c:pt idx="185">
                    <c:v>1.5139697113835556E-2</c:v>
                  </c:pt>
                  <c:pt idx="186">
                    <c:v>1.6846048058078423E-2</c:v>
                  </c:pt>
                  <c:pt idx="187">
                    <c:v>3.2764183226332073E-2</c:v>
                  </c:pt>
                  <c:pt idx="188">
                    <c:v>4.2306223528898325E-2</c:v>
                  </c:pt>
                  <c:pt idx="189">
                    <c:v>2.0404265738795294E-2</c:v>
                  </c:pt>
                  <c:pt idx="190">
                    <c:v>1.9474138375435275E-2</c:v>
                  </c:pt>
                  <c:pt idx="191">
                    <c:v>3.1129783583710186E-2</c:v>
                  </c:pt>
                  <c:pt idx="192">
                    <c:v>1.3614047656559205E-2</c:v>
                  </c:pt>
                  <c:pt idx="193">
                    <c:v>3.0729136427670316E-2</c:v>
                  </c:pt>
                  <c:pt idx="194">
                    <c:v>2.0959624176555135E-2</c:v>
                  </c:pt>
                  <c:pt idx="195">
                    <c:v>5.0398068714705653E-2</c:v>
                  </c:pt>
                  <c:pt idx="196">
                    <c:v>3.198855685460858E-2</c:v>
                  </c:pt>
                  <c:pt idx="197">
                    <c:v>2.7501444849636337E-2</c:v>
                  </c:pt>
                  <c:pt idx="198">
                    <c:v>3.3712715682891428E-2</c:v>
                  </c:pt>
                  <c:pt idx="199">
                    <c:v>3.3743910684364137E-2</c:v>
                  </c:pt>
                  <c:pt idx="200">
                    <c:v>2.552763124191126E-2</c:v>
                  </c:pt>
                  <c:pt idx="201">
                    <c:v>1.8482947914695468E-2</c:v>
                  </c:pt>
                  <c:pt idx="202">
                    <c:v>3.202220963341576E-2</c:v>
                  </c:pt>
                  <c:pt idx="203">
                    <c:v>1.0909075570445822E-2</c:v>
                  </c:pt>
                  <c:pt idx="204">
                    <c:v>6.6554693190844279E-3</c:v>
                  </c:pt>
                  <c:pt idx="205">
                    <c:v>3.1512378760381168E-2</c:v>
                  </c:pt>
                  <c:pt idx="206">
                    <c:v>1.9209276657989705E-2</c:v>
                  </c:pt>
                  <c:pt idx="207">
                    <c:v>1.7708499507159324E-2</c:v>
                  </c:pt>
                  <c:pt idx="208">
                    <c:v>2.8368503010309434E-2</c:v>
                  </c:pt>
                  <c:pt idx="209">
                    <c:v>2.3644429571857691E-2</c:v>
                  </c:pt>
                  <c:pt idx="210">
                    <c:v>1.9815398682814581E-2</c:v>
                  </c:pt>
                  <c:pt idx="211">
                    <c:v>3.0786950712551057E-2</c:v>
                  </c:pt>
                  <c:pt idx="212">
                    <c:v>2.7542234903060302E-2</c:v>
                  </c:pt>
                  <c:pt idx="213">
                    <c:v>2.5195433952373822E-2</c:v>
                  </c:pt>
                  <c:pt idx="214">
                    <c:v>3.022929892552639E-2</c:v>
                  </c:pt>
                  <c:pt idx="215">
                    <c:v>3.1844735033598949E-2</c:v>
                  </c:pt>
                  <c:pt idx="216">
                    <c:v>1.4872395097874282E-2</c:v>
                  </c:pt>
                  <c:pt idx="217">
                    <c:v>2.1590339182332604E-2</c:v>
                  </c:pt>
                  <c:pt idx="218">
                    <c:v>1.9887817257352978E-2</c:v>
                  </c:pt>
                  <c:pt idx="219">
                    <c:v>1.1564304547668942E-2</c:v>
                  </c:pt>
                  <c:pt idx="220">
                    <c:v>1.891984491983412E-2</c:v>
                  </c:pt>
                  <c:pt idx="221">
                    <c:v>4.4774856990844547E-2</c:v>
                  </c:pt>
                  <c:pt idx="222">
                    <c:v>3.2223215892600326E-2</c:v>
                  </c:pt>
                  <c:pt idx="223">
                    <c:v>2.5696760428408828E-2</c:v>
                  </c:pt>
                  <c:pt idx="224">
                    <c:v>4.3056240121278011E-2</c:v>
                  </c:pt>
                  <c:pt idx="225">
                    <c:v>2.6597264285785752E-2</c:v>
                  </c:pt>
                  <c:pt idx="226">
                    <c:v>3.7618055425180159E-2</c:v>
                  </c:pt>
                  <c:pt idx="227">
                    <c:v>3.1621797174897291E-2</c:v>
                  </c:pt>
                  <c:pt idx="228">
                    <c:v>3.3476210835672732E-2</c:v>
                  </c:pt>
                  <c:pt idx="229">
                    <c:v>5.5657045681377186E-2</c:v>
                  </c:pt>
                  <c:pt idx="230">
                    <c:v>3.2141120143382877E-2</c:v>
                  </c:pt>
                  <c:pt idx="231">
                    <c:v>3.6271574478834036E-2</c:v>
                  </c:pt>
                  <c:pt idx="232">
                    <c:v>5.1007065452140933E-2</c:v>
                  </c:pt>
                  <c:pt idx="233">
                    <c:v>1.3496382167004169E-2</c:v>
                  </c:pt>
                  <c:pt idx="234">
                    <c:v>3.1982553927649267E-2</c:v>
                  </c:pt>
                  <c:pt idx="235">
                    <c:v>3.4944267110424407E-2</c:v>
                  </c:pt>
                  <c:pt idx="236">
                    <c:v>3.1720815203236045E-2</c:v>
                  </c:pt>
                  <c:pt idx="237">
                    <c:v>1.9046971772913222E-2</c:v>
                  </c:pt>
                  <c:pt idx="238">
                    <c:v>2.9484668863944585E-2</c:v>
                  </c:pt>
                  <c:pt idx="239">
                    <c:v>6.3469484497033948E-2</c:v>
                  </c:pt>
                  <c:pt idx="240">
                    <c:v>3.1321454814672078E-2</c:v>
                  </c:pt>
                  <c:pt idx="241">
                    <c:v>1.8101546938718589E-2</c:v>
                  </c:pt>
                  <c:pt idx="242">
                    <c:v>2.3856870819725786E-2</c:v>
                  </c:pt>
                  <c:pt idx="243">
                    <c:v>5.1465635377664722E-2</c:v>
                  </c:pt>
                  <c:pt idx="244">
                    <c:v>3.8307180120839716E-2</c:v>
                  </c:pt>
                  <c:pt idx="245">
                    <c:v>3.597538613925929E-2</c:v>
                  </c:pt>
                  <c:pt idx="246">
                    <c:v>1.5500560452769872E-2</c:v>
                  </c:pt>
                  <c:pt idx="247">
                    <c:v>2.5117463491631166E-2</c:v>
                  </c:pt>
                  <c:pt idx="248">
                    <c:v>4.5250516827903507E-2</c:v>
                  </c:pt>
                  <c:pt idx="249">
                    <c:v>3.4654762543119721E-2</c:v>
                  </c:pt>
                  <c:pt idx="250">
                    <c:v>4.329121780394117E-2</c:v>
                  </c:pt>
                  <c:pt idx="251">
                    <c:v>6.3562043690854622E-2</c:v>
                  </c:pt>
                  <c:pt idx="252">
                    <c:v>3.5745572727239237E-2</c:v>
                  </c:pt>
                  <c:pt idx="253">
                    <c:v>3.0293004971480471E-2</c:v>
                  </c:pt>
                  <c:pt idx="254">
                    <c:v>2.0401372084871271E-2</c:v>
                  </c:pt>
                  <c:pt idx="255">
                    <c:v>5.5195324331364565E-2</c:v>
                  </c:pt>
                  <c:pt idx="256">
                    <c:v>1.5827403487731616E-2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compare!$A$5:$A$261</c:f>
              <c:numCache>
                <c:formatCode>0.0000</c:formatCode>
                <c:ptCount val="257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</c:numCache>
            </c:numRef>
          </c:xVal>
          <c:yVal>
            <c:numRef>
              <c:f>compare!$B$5:$B$261</c:f>
              <c:numCache>
                <c:formatCode>0.000</c:formatCode>
                <c:ptCount val="257"/>
                <c:pt idx="0">
                  <c:v>10.928167292748556</c:v>
                </c:pt>
                <c:pt idx="1">
                  <c:v>10.894350379429973</c:v>
                </c:pt>
                <c:pt idx="2">
                  <c:v>10.862187150714055</c:v>
                </c:pt>
                <c:pt idx="3">
                  <c:v>10.87026608096801</c:v>
                </c:pt>
                <c:pt idx="4">
                  <c:v>10.810669091715431</c:v>
                </c:pt>
                <c:pt idx="5">
                  <c:v>10.835049884190099</c:v>
                </c:pt>
                <c:pt idx="6">
                  <c:v>10.822806797836451</c:v>
                </c:pt>
                <c:pt idx="7">
                  <c:v>10.811603863467434</c:v>
                </c:pt>
                <c:pt idx="8">
                  <c:v>10.854701443052429</c:v>
                </c:pt>
                <c:pt idx="9">
                  <c:v>10.828696037926486</c:v>
                </c:pt>
                <c:pt idx="10">
                  <c:v>10.848942510587761</c:v>
                </c:pt>
                <c:pt idx="11">
                  <c:v>10.841104469985481</c:v>
                </c:pt>
                <c:pt idx="12">
                  <c:v>10.845179422990212</c:v>
                </c:pt>
                <c:pt idx="13">
                  <c:v>10.862020201833014</c:v>
                </c:pt>
                <c:pt idx="14">
                  <c:v>10.874566679427152</c:v>
                </c:pt>
                <c:pt idx="15">
                  <c:v>10.872756032527597</c:v>
                </c:pt>
                <c:pt idx="16">
                  <c:v>10.875532986920549</c:v>
                </c:pt>
                <c:pt idx="17">
                  <c:v>10.887295535364293</c:v>
                </c:pt>
                <c:pt idx="18">
                  <c:v>10.877056521491985</c:v>
                </c:pt>
                <c:pt idx="19">
                  <c:v>10.912793560640397</c:v>
                </c:pt>
                <c:pt idx="20">
                  <c:v>10.940096264531507</c:v>
                </c:pt>
                <c:pt idx="21">
                  <c:v>10.911267230544125</c:v>
                </c:pt>
                <c:pt idx="22">
                  <c:v>10.939025049772608</c:v>
                </c:pt>
                <c:pt idx="23">
                  <c:v>10.968645630033008</c:v>
                </c:pt>
                <c:pt idx="24">
                  <c:v>10.922240614078078</c:v>
                </c:pt>
                <c:pt idx="25">
                  <c:v>10.997584903239584</c:v>
                </c:pt>
                <c:pt idx="26">
                  <c:v>10.976908108771923</c:v>
                </c:pt>
                <c:pt idx="27">
                  <c:v>11.009006149137671</c:v>
                </c:pt>
                <c:pt idx="28">
                  <c:v>10.997049847026284</c:v>
                </c:pt>
                <c:pt idx="29">
                  <c:v>11.017004440406465</c:v>
                </c:pt>
                <c:pt idx="30">
                  <c:v>11.007758964533794</c:v>
                </c:pt>
                <c:pt idx="31">
                  <c:v>11.059228785205425</c:v>
                </c:pt>
                <c:pt idx="32">
                  <c:v>11.019096809256292</c:v>
                </c:pt>
                <c:pt idx="33">
                  <c:v>11.02914044950858</c:v>
                </c:pt>
                <c:pt idx="34">
                  <c:v>11.050110058109894</c:v>
                </c:pt>
                <c:pt idx="35">
                  <c:v>11.076047828467869</c:v>
                </c:pt>
                <c:pt idx="36">
                  <c:v>11.090169316853045</c:v>
                </c:pt>
                <c:pt idx="37">
                  <c:v>11.108819340058098</c:v>
                </c:pt>
                <c:pt idx="38">
                  <c:v>11.106207511404852</c:v>
                </c:pt>
                <c:pt idx="39">
                  <c:v>11.095243720094819</c:v>
                </c:pt>
                <c:pt idx="40">
                  <c:v>11.146963370536797</c:v>
                </c:pt>
                <c:pt idx="41">
                  <c:v>11.132534735957924</c:v>
                </c:pt>
                <c:pt idx="42">
                  <c:v>11.155845222328979</c:v>
                </c:pt>
                <c:pt idx="43">
                  <c:v>11.118699795111533</c:v>
                </c:pt>
                <c:pt idx="44">
                  <c:v>11.162874744345791</c:v>
                </c:pt>
                <c:pt idx="45">
                  <c:v>11.136036158628984</c:v>
                </c:pt>
                <c:pt idx="46">
                  <c:v>11.146330659775701</c:v>
                </c:pt>
                <c:pt idx="47">
                  <c:v>11.190089581298372</c:v>
                </c:pt>
                <c:pt idx="48">
                  <c:v>11.189098648953857</c:v>
                </c:pt>
                <c:pt idx="49">
                  <c:v>11.215264633726605</c:v>
                </c:pt>
                <c:pt idx="50">
                  <c:v>11.179475159116606</c:v>
                </c:pt>
                <c:pt idx="51">
                  <c:v>11.186278338375443</c:v>
                </c:pt>
                <c:pt idx="52">
                  <c:v>11.190817587369494</c:v>
                </c:pt>
                <c:pt idx="53">
                  <c:v>11.198866120952459</c:v>
                </c:pt>
                <c:pt idx="54">
                  <c:v>11.213296645272175</c:v>
                </c:pt>
                <c:pt idx="55">
                  <c:v>11.187068375603273</c:v>
                </c:pt>
                <c:pt idx="56">
                  <c:v>11.219483742409523</c:v>
                </c:pt>
                <c:pt idx="57">
                  <c:v>11.243891076749783</c:v>
                </c:pt>
                <c:pt idx="58">
                  <c:v>11.234424057326736</c:v>
                </c:pt>
                <c:pt idx="59">
                  <c:v>11.249080635397831</c:v>
                </c:pt>
                <c:pt idx="60">
                  <c:v>11.221937448314016</c:v>
                </c:pt>
                <c:pt idx="61">
                  <c:v>11.245336521164461</c:v>
                </c:pt>
                <c:pt idx="62">
                  <c:v>11.269281745551178</c:v>
                </c:pt>
                <c:pt idx="63">
                  <c:v>11.291002766723539</c:v>
                </c:pt>
                <c:pt idx="64">
                  <c:v>11.287035482978659</c:v>
                </c:pt>
                <c:pt idx="65">
                  <c:v>11.312933546156216</c:v>
                </c:pt>
                <c:pt idx="66">
                  <c:v>11.273297837800138</c:v>
                </c:pt>
                <c:pt idx="67">
                  <c:v>11.283719426799264</c:v>
                </c:pt>
                <c:pt idx="68">
                  <c:v>11.329291188764509</c:v>
                </c:pt>
                <c:pt idx="69">
                  <c:v>11.289629521147335</c:v>
                </c:pt>
                <c:pt idx="70">
                  <c:v>11.314719762888394</c:v>
                </c:pt>
                <c:pt idx="71">
                  <c:v>11.336465172601985</c:v>
                </c:pt>
                <c:pt idx="72">
                  <c:v>11.27783601193053</c:v>
                </c:pt>
                <c:pt idx="73">
                  <c:v>11.304553370630172</c:v>
                </c:pt>
                <c:pt idx="74">
                  <c:v>11.321474958634886</c:v>
                </c:pt>
                <c:pt idx="75">
                  <c:v>11.313573574320481</c:v>
                </c:pt>
                <c:pt idx="76">
                  <c:v>11.320697206889074</c:v>
                </c:pt>
                <c:pt idx="77">
                  <c:v>11.314291436292862</c:v>
                </c:pt>
                <c:pt idx="78">
                  <c:v>11.336405062973043</c:v>
                </c:pt>
                <c:pt idx="79">
                  <c:v>11.359130679264034</c:v>
                </c:pt>
                <c:pt idx="80">
                  <c:v>11.350850196737206</c:v>
                </c:pt>
                <c:pt idx="81">
                  <c:v>11.364990525991656</c:v>
                </c:pt>
                <c:pt idx="82">
                  <c:v>11.351464331405095</c:v>
                </c:pt>
                <c:pt idx="83">
                  <c:v>11.415712115703407</c:v>
                </c:pt>
                <c:pt idx="84">
                  <c:v>11.379767105688757</c:v>
                </c:pt>
                <c:pt idx="85">
                  <c:v>11.371463211094737</c:v>
                </c:pt>
                <c:pt idx="86">
                  <c:v>11.371952582228511</c:v>
                </c:pt>
                <c:pt idx="87">
                  <c:v>11.362214939113755</c:v>
                </c:pt>
                <c:pt idx="88">
                  <c:v>11.375471942241736</c:v>
                </c:pt>
                <c:pt idx="89">
                  <c:v>11.394629082866443</c:v>
                </c:pt>
                <c:pt idx="90">
                  <c:v>11.365144958305896</c:v>
                </c:pt>
                <c:pt idx="91">
                  <c:v>11.386326483187299</c:v>
                </c:pt>
                <c:pt idx="92">
                  <c:v>11.37834578878933</c:v>
                </c:pt>
                <c:pt idx="93">
                  <c:v>11.385272341335236</c:v>
                </c:pt>
                <c:pt idx="94">
                  <c:v>11.374805396925142</c:v>
                </c:pt>
                <c:pt idx="95">
                  <c:v>11.405090226784637</c:v>
                </c:pt>
                <c:pt idx="96">
                  <c:v>11.413002659285089</c:v>
                </c:pt>
                <c:pt idx="97">
                  <c:v>11.388991927078456</c:v>
                </c:pt>
                <c:pt idx="98">
                  <c:v>11.386997243503018</c:v>
                </c:pt>
                <c:pt idx="99">
                  <c:v>11.410794706333556</c:v>
                </c:pt>
                <c:pt idx="100">
                  <c:v>11.395605251577125</c:v>
                </c:pt>
                <c:pt idx="101">
                  <c:v>11.402042996039262</c:v>
                </c:pt>
                <c:pt idx="102">
                  <c:v>11.471214378326366</c:v>
                </c:pt>
                <c:pt idx="103">
                  <c:v>11.397357763092486</c:v>
                </c:pt>
                <c:pt idx="104">
                  <c:v>11.371043941513518</c:v>
                </c:pt>
                <c:pt idx="105">
                  <c:v>11.407158269791262</c:v>
                </c:pt>
                <c:pt idx="106">
                  <c:v>11.426065238454994</c:v>
                </c:pt>
                <c:pt idx="107">
                  <c:v>11.38669651772144</c:v>
                </c:pt>
                <c:pt idx="108">
                  <c:v>11.384902557818009</c:v>
                </c:pt>
                <c:pt idx="109">
                  <c:v>11.39645461947373</c:v>
                </c:pt>
                <c:pt idx="110">
                  <c:v>11.426967519503625</c:v>
                </c:pt>
                <c:pt idx="111">
                  <c:v>11.446593594060031</c:v>
                </c:pt>
                <c:pt idx="112">
                  <c:v>11.414626757180782</c:v>
                </c:pt>
                <c:pt idx="113">
                  <c:v>11.430531706111559</c:v>
                </c:pt>
                <c:pt idx="114">
                  <c:v>11.439987279992797</c:v>
                </c:pt>
                <c:pt idx="115">
                  <c:v>11.425973809908998</c:v>
                </c:pt>
                <c:pt idx="116">
                  <c:v>11.401257705493881</c:v>
                </c:pt>
                <c:pt idx="117">
                  <c:v>11.443092338648858</c:v>
                </c:pt>
                <c:pt idx="118">
                  <c:v>11.45779810468386</c:v>
                </c:pt>
                <c:pt idx="119">
                  <c:v>11.46149677947146</c:v>
                </c:pt>
                <c:pt idx="120">
                  <c:v>11.397262667343748</c:v>
                </c:pt>
                <c:pt idx="121">
                  <c:v>11.429201613865979</c:v>
                </c:pt>
                <c:pt idx="122">
                  <c:v>11.356163366099493</c:v>
                </c:pt>
                <c:pt idx="123">
                  <c:v>11.34622936590347</c:v>
                </c:pt>
                <c:pt idx="124">
                  <c:v>11.344614362991232</c:v>
                </c:pt>
                <c:pt idx="125">
                  <c:v>11.337891591378098</c:v>
                </c:pt>
                <c:pt idx="126">
                  <c:v>11.317260815020722</c:v>
                </c:pt>
                <c:pt idx="127">
                  <c:v>11.325193210849084</c:v>
                </c:pt>
                <c:pt idx="128">
                  <c:v>11.282162440811561</c:v>
                </c:pt>
                <c:pt idx="129">
                  <c:v>11.260197673973133</c:v>
                </c:pt>
                <c:pt idx="130">
                  <c:v>11.260528895568315</c:v>
                </c:pt>
                <c:pt idx="131">
                  <c:v>11.275927022371418</c:v>
                </c:pt>
                <c:pt idx="132">
                  <c:v>11.22817540998072</c:v>
                </c:pt>
                <c:pt idx="133">
                  <c:v>11.267337479421931</c:v>
                </c:pt>
                <c:pt idx="134">
                  <c:v>11.259278489909802</c:v>
                </c:pt>
                <c:pt idx="135">
                  <c:v>11.216479196178197</c:v>
                </c:pt>
                <c:pt idx="136">
                  <c:v>11.199096270579465</c:v>
                </c:pt>
                <c:pt idx="137">
                  <c:v>11.169162985307395</c:v>
                </c:pt>
                <c:pt idx="138">
                  <c:v>11.175469589214464</c:v>
                </c:pt>
                <c:pt idx="139">
                  <c:v>11.150829594423669</c:v>
                </c:pt>
                <c:pt idx="140">
                  <c:v>11.165571807988668</c:v>
                </c:pt>
                <c:pt idx="141">
                  <c:v>11.128132704567905</c:v>
                </c:pt>
                <c:pt idx="142">
                  <c:v>11.114405921731754</c:v>
                </c:pt>
                <c:pt idx="143">
                  <c:v>11.106017354572586</c:v>
                </c:pt>
                <c:pt idx="144">
                  <c:v>11.100229382255408</c:v>
                </c:pt>
                <c:pt idx="145">
                  <c:v>11.09111019011346</c:v>
                </c:pt>
                <c:pt idx="146">
                  <c:v>11.089854667704259</c:v>
                </c:pt>
                <c:pt idx="147">
                  <c:v>11.057669215609303</c:v>
                </c:pt>
                <c:pt idx="148">
                  <c:v>11.043284096242553</c:v>
                </c:pt>
                <c:pt idx="149">
                  <c:v>11.039388494519264</c:v>
                </c:pt>
                <c:pt idx="150">
                  <c:v>11.066994262707945</c:v>
                </c:pt>
                <c:pt idx="151">
                  <c:v>11.02795492728788</c:v>
                </c:pt>
                <c:pt idx="152">
                  <c:v>11.037020638867331</c:v>
                </c:pt>
                <c:pt idx="153">
                  <c:v>10.998821462854339</c:v>
                </c:pt>
                <c:pt idx="154">
                  <c:v>11.035362065315013</c:v>
                </c:pt>
                <c:pt idx="155">
                  <c:v>11.036142203742919</c:v>
                </c:pt>
                <c:pt idx="156">
                  <c:v>10.999637747478708</c:v>
                </c:pt>
                <c:pt idx="157">
                  <c:v>11.043876605899337</c:v>
                </c:pt>
                <c:pt idx="158">
                  <c:v>11.052211359511114</c:v>
                </c:pt>
                <c:pt idx="159">
                  <c:v>11.058754102625192</c:v>
                </c:pt>
                <c:pt idx="160">
                  <c:v>11.028875981458178</c:v>
                </c:pt>
                <c:pt idx="161">
                  <c:v>11.05144571029094</c:v>
                </c:pt>
                <c:pt idx="162">
                  <c:v>11.074231913933955</c:v>
                </c:pt>
                <c:pt idx="163">
                  <c:v>11.066871815021413</c:v>
                </c:pt>
                <c:pt idx="164">
                  <c:v>11.041788941174991</c:v>
                </c:pt>
                <c:pt idx="165">
                  <c:v>11.098048323001315</c:v>
                </c:pt>
                <c:pt idx="166">
                  <c:v>11.047628846020663</c:v>
                </c:pt>
                <c:pt idx="167">
                  <c:v>11.072127423579708</c:v>
                </c:pt>
                <c:pt idx="168">
                  <c:v>11.053429468749039</c:v>
                </c:pt>
                <c:pt idx="169">
                  <c:v>11.051998541943705</c:v>
                </c:pt>
                <c:pt idx="170">
                  <c:v>11.047369402960699</c:v>
                </c:pt>
                <c:pt idx="171">
                  <c:v>11.094543041867299</c:v>
                </c:pt>
                <c:pt idx="172">
                  <c:v>11.092519034385555</c:v>
                </c:pt>
                <c:pt idx="173">
                  <c:v>11.076609262069303</c:v>
                </c:pt>
                <c:pt idx="174">
                  <c:v>11.107625032525663</c:v>
                </c:pt>
                <c:pt idx="175">
                  <c:v>11.08188502958509</c:v>
                </c:pt>
                <c:pt idx="176">
                  <c:v>11.11816995234841</c:v>
                </c:pt>
                <c:pt idx="177">
                  <c:v>11.109657044839933</c:v>
                </c:pt>
                <c:pt idx="178">
                  <c:v>11.121595293068369</c:v>
                </c:pt>
                <c:pt idx="179">
                  <c:v>11.130546924561413</c:v>
                </c:pt>
                <c:pt idx="180">
                  <c:v>11.145902022794152</c:v>
                </c:pt>
                <c:pt idx="181">
                  <c:v>11.148322510194944</c:v>
                </c:pt>
                <c:pt idx="182">
                  <c:v>11.150276601147487</c:v>
                </c:pt>
                <c:pt idx="183">
                  <c:v>11.161034620687245</c:v>
                </c:pt>
                <c:pt idx="184">
                  <c:v>11.202338516966913</c:v>
                </c:pt>
                <c:pt idx="185">
                  <c:v>11.165916717865324</c:v>
                </c:pt>
                <c:pt idx="186">
                  <c:v>11.186485630310839</c:v>
                </c:pt>
                <c:pt idx="187">
                  <c:v>11.170978593732285</c:v>
                </c:pt>
                <c:pt idx="188">
                  <c:v>11.192793738378755</c:v>
                </c:pt>
                <c:pt idx="189">
                  <c:v>11.160033968183404</c:v>
                </c:pt>
                <c:pt idx="190">
                  <c:v>11.177637022003966</c:v>
                </c:pt>
                <c:pt idx="191">
                  <c:v>11.190083237748022</c:v>
                </c:pt>
                <c:pt idx="192">
                  <c:v>11.195333918578728</c:v>
                </c:pt>
                <c:pt idx="193">
                  <c:v>11.165631727662962</c:v>
                </c:pt>
                <c:pt idx="194">
                  <c:v>11.204141108206629</c:v>
                </c:pt>
                <c:pt idx="195">
                  <c:v>11.234823897115271</c:v>
                </c:pt>
                <c:pt idx="196">
                  <c:v>11.22515070650028</c:v>
                </c:pt>
                <c:pt idx="197">
                  <c:v>11.259622071587579</c:v>
                </c:pt>
                <c:pt idx="198">
                  <c:v>11.235080662213383</c:v>
                </c:pt>
                <c:pt idx="199">
                  <c:v>11.232375278478569</c:v>
                </c:pt>
                <c:pt idx="200">
                  <c:v>11.231102595399086</c:v>
                </c:pt>
                <c:pt idx="201">
                  <c:v>11.19841260849018</c:v>
                </c:pt>
                <c:pt idx="202">
                  <c:v>11.349039551615098</c:v>
                </c:pt>
                <c:pt idx="203">
                  <c:v>11.332044420057457</c:v>
                </c:pt>
                <c:pt idx="204">
                  <c:v>11.352203475382916</c:v>
                </c:pt>
                <c:pt idx="205">
                  <c:v>11.352269200442128</c:v>
                </c:pt>
                <c:pt idx="206">
                  <c:v>11.340966953453469</c:v>
                </c:pt>
                <c:pt idx="207">
                  <c:v>11.339661448243698</c:v>
                </c:pt>
                <c:pt idx="208">
                  <c:v>11.326141204111664</c:v>
                </c:pt>
                <c:pt idx="209">
                  <c:v>11.295121746576323</c:v>
                </c:pt>
                <c:pt idx="210">
                  <c:v>11.353795435918164</c:v>
                </c:pt>
                <c:pt idx="211">
                  <c:v>11.328878762903051</c:v>
                </c:pt>
                <c:pt idx="212">
                  <c:v>11.381806758252807</c:v>
                </c:pt>
                <c:pt idx="213">
                  <c:v>11.343211363242446</c:v>
                </c:pt>
                <c:pt idx="214">
                  <c:v>11.340331453978694</c:v>
                </c:pt>
                <c:pt idx="215">
                  <c:v>11.389306762702674</c:v>
                </c:pt>
                <c:pt idx="216">
                  <c:v>11.331739307031429</c:v>
                </c:pt>
                <c:pt idx="217">
                  <c:v>11.369241924048124</c:v>
                </c:pt>
                <c:pt idx="218">
                  <c:v>11.378869889297931</c:v>
                </c:pt>
                <c:pt idx="219">
                  <c:v>11.368233682516644</c:v>
                </c:pt>
                <c:pt idx="220">
                  <c:v>11.367695476884693</c:v>
                </c:pt>
                <c:pt idx="221">
                  <c:v>11.371496816430934</c:v>
                </c:pt>
                <c:pt idx="222">
                  <c:v>11.365937454676642</c:v>
                </c:pt>
                <c:pt idx="223">
                  <c:v>11.417341996700495</c:v>
                </c:pt>
                <c:pt idx="224">
                  <c:v>11.401728154842163</c:v>
                </c:pt>
                <c:pt idx="225">
                  <c:v>11.360916791881595</c:v>
                </c:pt>
                <c:pt idx="226">
                  <c:v>11.40784793638643</c:v>
                </c:pt>
                <c:pt idx="227">
                  <c:v>11.39420528966683</c:v>
                </c:pt>
                <c:pt idx="228">
                  <c:v>11.369090023329607</c:v>
                </c:pt>
                <c:pt idx="229">
                  <c:v>11.365440766584227</c:v>
                </c:pt>
                <c:pt idx="230">
                  <c:v>11.412720924293337</c:v>
                </c:pt>
                <c:pt idx="231">
                  <c:v>11.4572777808218</c:v>
                </c:pt>
                <c:pt idx="232">
                  <c:v>11.411936859425927</c:v>
                </c:pt>
                <c:pt idx="233">
                  <c:v>11.382452821374265</c:v>
                </c:pt>
                <c:pt idx="234">
                  <c:v>11.391437827072744</c:v>
                </c:pt>
                <c:pt idx="235">
                  <c:v>11.430625249801851</c:v>
                </c:pt>
                <c:pt idx="236">
                  <c:v>11.38526772824739</c:v>
                </c:pt>
                <c:pt idx="237">
                  <c:v>11.365385373563695</c:v>
                </c:pt>
                <c:pt idx="238">
                  <c:v>11.415112877156615</c:v>
                </c:pt>
                <c:pt idx="239">
                  <c:v>11.448911615073015</c:v>
                </c:pt>
                <c:pt idx="240">
                  <c:v>11.412926873965036</c:v>
                </c:pt>
                <c:pt idx="241">
                  <c:v>11.42393027592796</c:v>
                </c:pt>
                <c:pt idx="242">
                  <c:v>11.426955548752145</c:v>
                </c:pt>
                <c:pt idx="243">
                  <c:v>11.381497498608487</c:v>
                </c:pt>
                <c:pt idx="244">
                  <c:v>11.421285276732485</c:v>
                </c:pt>
                <c:pt idx="245">
                  <c:v>11.43253734116619</c:v>
                </c:pt>
                <c:pt idx="246">
                  <c:v>11.433488217869074</c:v>
                </c:pt>
                <c:pt idx="247">
                  <c:v>11.401695195838263</c:v>
                </c:pt>
                <c:pt idx="248">
                  <c:v>11.386179085743697</c:v>
                </c:pt>
                <c:pt idx="249">
                  <c:v>11.399693089838719</c:v>
                </c:pt>
                <c:pt idx="250">
                  <c:v>11.409987413625069</c:v>
                </c:pt>
                <c:pt idx="251">
                  <c:v>11.43653332402585</c:v>
                </c:pt>
                <c:pt idx="252">
                  <c:v>11.426473132262993</c:v>
                </c:pt>
                <c:pt idx="253">
                  <c:v>11.443250955086858</c:v>
                </c:pt>
                <c:pt idx="254">
                  <c:v>11.442028880129827</c:v>
                </c:pt>
                <c:pt idx="255">
                  <c:v>11.440925911620655</c:v>
                </c:pt>
                <c:pt idx="256">
                  <c:v>11.43662874724861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3C21-4328-94B2-BFB853D78235}"/>
            </c:ext>
          </c:extLst>
        </c:ser>
        <c:axId val="124290560"/>
        <c:axId val="124292096"/>
      </c:scatterChart>
      <c:valAx>
        <c:axId val="124290560"/>
        <c:scaling>
          <c:orientation val="minMax"/>
        </c:scaling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2096"/>
        <c:crosses val="autoZero"/>
        <c:crossBetween val="midCat"/>
      </c:valAx>
      <c:valAx>
        <c:axId val="124292096"/>
        <c:scaling>
          <c:orientation val="maxMin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0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 magnitude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tx>
            <c:strRef>
              <c:f>compare!$B$4</c:f>
              <c:strCache>
                <c:ptCount val="1"/>
                <c:pt idx="0">
                  <c:v>Synthetic Filter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compare!$A$5:$A$261</c:f>
              <c:numCache>
                <c:formatCode>0.0000</c:formatCode>
                <c:ptCount val="257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</c:numCache>
            </c:numRef>
          </c:xVal>
          <c:yVal>
            <c:numRef>
              <c:f>compare!$B$5:$B$261</c:f>
              <c:numCache>
                <c:formatCode>0.000</c:formatCode>
                <c:ptCount val="257"/>
                <c:pt idx="0">
                  <c:v>10.928167292748556</c:v>
                </c:pt>
                <c:pt idx="1">
                  <c:v>10.894350379429973</c:v>
                </c:pt>
                <c:pt idx="2">
                  <c:v>10.862187150714055</c:v>
                </c:pt>
                <c:pt idx="3">
                  <c:v>10.87026608096801</c:v>
                </c:pt>
                <c:pt idx="4">
                  <c:v>10.810669091715431</c:v>
                </c:pt>
                <c:pt idx="5">
                  <c:v>10.835049884190099</c:v>
                </c:pt>
                <c:pt idx="6">
                  <c:v>10.822806797836451</c:v>
                </c:pt>
                <c:pt idx="7">
                  <c:v>10.811603863467434</c:v>
                </c:pt>
                <c:pt idx="8">
                  <c:v>10.854701443052429</c:v>
                </c:pt>
                <c:pt idx="9">
                  <c:v>10.828696037926486</c:v>
                </c:pt>
                <c:pt idx="10">
                  <c:v>10.848942510587761</c:v>
                </c:pt>
                <c:pt idx="11">
                  <c:v>10.841104469985481</c:v>
                </c:pt>
                <c:pt idx="12">
                  <c:v>10.845179422990212</c:v>
                </c:pt>
                <c:pt idx="13">
                  <c:v>10.862020201833014</c:v>
                </c:pt>
                <c:pt idx="14">
                  <c:v>10.874566679427152</c:v>
                </c:pt>
                <c:pt idx="15">
                  <c:v>10.872756032527597</c:v>
                </c:pt>
                <c:pt idx="16">
                  <c:v>10.875532986920549</c:v>
                </c:pt>
                <c:pt idx="17">
                  <c:v>10.887295535364293</c:v>
                </c:pt>
                <c:pt idx="18">
                  <c:v>10.877056521491985</c:v>
                </c:pt>
                <c:pt idx="19">
                  <c:v>10.912793560640397</c:v>
                </c:pt>
                <c:pt idx="20">
                  <c:v>10.940096264531507</c:v>
                </c:pt>
                <c:pt idx="21">
                  <c:v>10.911267230544125</c:v>
                </c:pt>
                <c:pt idx="22">
                  <c:v>10.939025049772608</c:v>
                </c:pt>
                <c:pt idx="23">
                  <c:v>10.968645630033008</c:v>
                </c:pt>
                <c:pt idx="24">
                  <c:v>10.922240614078078</c:v>
                </c:pt>
                <c:pt idx="25">
                  <c:v>10.997584903239584</c:v>
                </c:pt>
                <c:pt idx="26">
                  <c:v>10.976908108771923</c:v>
                </c:pt>
                <c:pt idx="27">
                  <c:v>11.009006149137671</c:v>
                </c:pt>
                <c:pt idx="28">
                  <c:v>10.997049847026284</c:v>
                </c:pt>
                <c:pt idx="29">
                  <c:v>11.017004440406465</c:v>
                </c:pt>
                <c:pt idx="30">
                  <c:v>11.007758964533794</c:v>
                </c:pt>
                <c:pt idx="31">
                  <c:v>11.059228785205425</c:v>
                </c:pt>
                <c:pt idx="32">
                  <c:v>11.019096809256292</c:v>
                </c:pt>
                <c:pt idx="33">
                  <c:v>11.02914044950858</c:v>
                </c:pt>
                <c:pt idx="34">
                  <c:v>11.050110058109894</c:v>
                </c:pt>
                <c:pt idx="35">
                  <c:v>11.076047828467869</c:v>
                </c:pt>
                <c:pt idx="36">
                  <c:v>11.090169316853045</c:v>
                </c:pt>
                <c:pt idx="37">
                  <c:v>11.108819340058098</c:v>
                </c:pt>
                <c:pt idx="38">
                  <c:v>11.106207511404852</c:v>
                </c:pt>
                <c:pt idx="39">
                  <c:v>11.095243720094819</c:v>
                </c:pt>
                <c:pt idx="40">
                  <c:v>11.146963370536797</c:v>
                </c:pt>
                <c:pt idx="41">
                  <c:v>11.132534735957924</c:v>
                </c:pt>
                <c:pt idx="42">
                  <c:v>11.155845222328979</c:v>
                </c:pt>
                <c:pt idx="43">
                  <c:v>11.118699795111533</c:v>
                </c:pt>
                <c:pt idx="44">
                  <c:v>11.162874744345791</c:v>
                </c:pt>
                <c:pt idx="45">
                  <c:v>11.136036158628984</c:v>
                </c:pt>
                <c:pt idx="46">
                  <c:v>11.146330659775701</c:v>
                </c:pt>
                <c:pt idx="47">
                  <c:v>11.190089581298372</c:v>
                </c:pt>
                <c:pt idx="48">
                  <c:v>11.189098648953857</c:v>
                </c:pt>
                <c:pt idx="49">
                  <c:v>11.215264633726605</c:v>
                </c:pt>
                <c:pt idx="50">
                  <c:v>11.179475159116606</c:v>
                </c:pt>
                <c:pt idx="51">
                  <c:v>11.186278338375443</c:v>
                </c:pt>
                <c:pt idx="52">
                  <c:v>11.190817587369494</c:v>
                </c:pt>
                <c:pt idx="53">
                  <c:v>11.198866120952459</c:v>
                </c:pt>
                <c:pt idx="54">
                  <c:v>11.213296645272175</c:v>
                </c:pt>
                <c:pt idx="55">
                  <c:v>11.187068375603273</c:v>
                </c:pt>
                <c:pt idx="56">
                  <c:v>11.219483742409523</c:v>
                </c:pt>
                <c:pt idx="57">
                  <c:v>11.243891076749783</c:v>
                </c:pt>
                <c:pt idx="58">
                  <c:v>11.234424057326736</c:v>
                </c:pt>
                <c:pt idx="59">
                  <c:v>11.249080635397831</c:v>
                </c:pt>
                <c:pt idx="60">
                  <c:v>11.221937448314016</c:v>
                </c:pt>
                <c:pt idx="61">
                  <c:v>11.245336521164461</c:v>
                </c:pt>
                <c:pt idx="62">
                  <c:v>11.269281745551178</c:v>
                </c:pt>
                <c:pt idx="63">
                  <c:v>11.291002766723539</c:v>
                </c:pt>
                <c:pt idx="64">
                  <c:v>11.287035482978659</c:v>
                </c:pt>
                <c:pt idx="65">
                  <c:v>11.312933546156216</c:v>
                </c:pt>
                <c:pt idx="66">
                  <c:v>11.273297837800138</c:v>
                </c:pt>
                <c:pt idx="67">
                  <c:v>11.283719426799264</c:v>
                </c:pt>
                <c:pt idx="68">
                  <c:v>11.329291188764509</c:v>
                </c:pt>
                <c:pt idx="69">
                  <c:v>11.289629521147335</c:v>
                </c:pt>
                <c:pt idx="70">
                  <c:v>11.314719762888394</c:v>
                </c:pt>
                <c:pt idx="71">
                  <c:v>11.336465172601985</c:v>
                </c:pt>
                <c:pt idx="72">
                  <c:v>11.27783601193053</c:v>
                </c:pt>
                <c:pt idx="73">
                  <c:v>11.304553370630172</c:v>
                </c:pt>
                <c:pt idx="74">
                  <c:v>11.321474958634886</c:v>
                </c:pt>
                <c:pt idx="75">
                  <c:v>11.313573574320481</c:v>
                </c:pt>
                <c:pt idx="76">
                  <c:v>11.320697206889074</c:v>
                </c:pt>
                <c:pt idx="77">
                  <c:v>11.314291436292862</c:v>
                </c:pt>
                <c:pt idx="78">
                  <c:v>11.336405062973043</c:v>
                </c:pt>
                <c:pt idx="79">
                  <c:v>11.359130679264034</c:v>
                </c:pt>
                <c:pt idx="80">
                  <c:v>11.350850196737206</c:v>
                </c:pt>
                <c:pt idx="81">
                  <c:v>11.364990525991656</c:v>
                </c:pt>
                <c:pt idx="82">
                  <c:v>11.351464331405095</c:v>
                </c:pt>
                <c:pt idx="83">
                  <c:v>11.415712115703407</c:v>
                </c:pt>
                <c:pt idx="84">
                  <c:v>11.379767105688757</c:v>
                </c:pt>
                <c:pt idx="85">
                  <c:v>11.371463211094737</c:v>
                </c:pt>
                <c:pt idx="86">
                  <c:v>11.371952582228511</c:v>
                </c:pt>
                <c:pt idx="87">
                  <c:v>11.362214939113755</c:v>
                </c:pt>
                <c:pt idx="88">
                  <c:v>11.375471942241736</c:v>
                </c:pt>
                <c:pt idx="89">
                  <c:v>11.394629082866443</c:v>
                </c:pt>
                <c:pt idx="90">
                  <c:v>11.365144958305896</c:v>
                </c:pt>
                <c:pt idx="91">
                  <c:v>11.386326483187299</c:v>
                </c:pt>
                <c:pt idx="92">
                  <c:v>11.37834578878933</c:v>
                </c:pt>
                <c:pt idx="93">
                  <c:v>11.385272341335236</c:v>
                </c:pt>
                <c:pt idx="94">
                  <c:v>11.374805396925142</c:v>
                </c:pt>
                <c:pt idx="95">
                  <c:v>11.405090226784637</c:v>
                </c:pt>
                <c:pt idx="96">
                  <c:v>11.413002659285089</c:v>
                </c:pt>
                <c:pt idx="97">
                  <c:v>11.388991927078456</c:v>
                </c:pt>
                <c:pt idx="98">
                  <c:v>11.386997243503018</c:v>
                </c:pt>
                <c:pt idx="99">
                  <c:v>11.410794706333556</c:v>
                </c:pt>
                <c:pt idx="100">
                  <c:v>11.395605251577125</c:v>
                </c:pt>
                <c:pt idx="101">
                  <c:v>11.402042996039262</c:v>
                </c:pt>
                <c:pt idx="102">
                  <c:v>11.471214378326366</c:v>
                </c:pt>
                <c:pt idx="103">
                  <c:v>11.397357763092486</c:v>
                </c:pt>
                <c:pt idx="104">
                  <c:v>11.371043941513518</c:v>
                </c:pt>
                <c:pt idx="105">
                  <c:v>11.407158269791262</c:v>
                </c:pt>
                <c:pt idx="106">
                  <c:v>11.426065238454994</c:v>
                </c:pt>
                <c:pt idx="107">
                  <c:v>11.38669651772144</c:v>
                </c:pt>
                <c:pt idx="108">
                  <c:v>11.384902557818009</c:v>
                </c:pt>
                <c:pt idx="109">
                  <c:v>11.39645461947373</c:v>
                </c:pt>
                <c:pt idx="110">
                  <c:v>11.426967519503625</c:v>
                </c:pt>
                <c:pt idx="111">
                  <c:v>11.446593594060031</c:v>
                </c:pt>
                <c:pt idx="112">
                  <c:v>11.414626757180782</c:v>
                </c:pt>
                <c:pt idx="113">
                  <c:v>11.430531706111559</c:v>
                </c:pt>
                <c:pt idx="114">
                  <c:v>11.439987279992797</c:v>
                </c:pt>
                <c:pt idx="115">
                  <c:v>11.425973809908998</c:v>
                </c:pt>
                <c:pt idx="116">
                  <c:v>11.401257705493881</c:v>
                </c:pt>
                <c:pt idx="117">
                  <c:v>11.443092338648858</c:v>
                </c:pt>
                <c:pt idx="118">
                  <c:v>11.45779810468386</c:v>
                </c:pt>
                <c:pt idx="119">
                  <c:v>11.46149677947146</c:v>
                </c:pt>
                <c:pt idx="120">
                  <c:v>11.397262667343748</c:v>
                </c:pt>
                <c:pt idx="121">
                  <c:v>11.429201613865979</c:v>
                </c:pt>
                <c:pt idx="122">
                  <c:v>11.356163366099493</c:v>
                </c:pt>
                <c:pt idx="123">
                  <c:v>11.34622936590347</c:v>
                </c:pt>
                <c:pt idx="124">
                  <c:v>11.344614362991232</c:v>
                </c:pt>
                <c:pt idx="125">
                  <c:v>11.337891591378098</c:v>
                </c:pt>
                <c:pt idx="126">
                  <c:v>11.317260815020722</c:v>
                </c:pt>
                <c:pt idx="127">
                  <c:v>11.325193210849084</c:v>
                </c:pt>
                <c:pt idx="128">
                  <c:v>11.282162440811561</c:v>
                </c:pt>
                <c:pt idx="129">
                  <c:v>11.260197673973133</c:v>
                </c:pt>
                <c:pt idx="130">
                  <c:v>11.260528895568315</c:v>
                </c:pt>
                <c:pt idx="131">
                  <c:v>11.275927022371418</c:v>
                </c:pt>
                <c:pt idx="132">
                  <c:v>11.22817540998072</c:v>
                </c:pt>
                <c:pt idx="133">
                  <c:v>11.267337479421931</c:v>
                </c:pt>
                <c:pt idx="134">
                  <c:v>11.259278489909802</c:v>
                </c:pt>
                <c:pt idx="135">
                  <c:v>11.216479196178197</c:v>
                </c:pt>
                <c:pt idx="136">
                  <c:v>11.199096270579465</c:v>
                </c:pt>
                <c:pt idx="137">
                  <c:v>11.169162985307395</c:v>
                </c:pt>
                <c:pt idx="138">
                  <c:v>11.175469589214464</c:v>
                </c:pt>
                <c:pt idx="139">
                  <c:v>11.150829594423669</c:v>
                </c:pt>
                <c:pt idx="140">
                  <c:v>11.165571807988668</c:v>
                </c:pt>
                <c:pt idx="141">
                  <c:v>11.128132704567905</c:v>
                </c:pt>
                <c:pt idx="142">
                  <c:v>11.114405921731754</c:v>
                </c:pt>
                <c:pt idx="143">
                  <c:v>11.106017354572586</c:v>
                </c:pt>
                <c:pt idx="144">
                  <c:v>11.100229382255408</c:v>
                </c:pt>
                <c:pt idx="145">
                  <c:v>11.09111019011346</c:v>
                </c:pt>
                <c:pt idx="146">
                  <c:v>11.089854667704259</c:v>
                </c:pt>
                <c:pt idx="147">
                  <c:v>11.057669215609303</c:v>
                </c:pt>
                <c:pt idx="148">
                  <c:v>11.043284096242553</c:v>
                </c:pt>
                <c:pt idx="149">
                  <c:v>11.039388494519264</c:v>
                </c:pt>
                <c:pt idx="150">
                  <c:v>11.066994262707945</c:v>
                </c:pt>
                <c:pt idx="151">
                  <c:v>11.02795492728788</c:v>
                </c:pt>
                <c:pt idx="152">
                  <c:v>11.037020638867331</c:v>
                </c:pt>
                <c:pt idx="153">
                  <c:v>10.998821462854339</c:v>
                </c:pt>
                <c:pt idx="154">
                  <c:v>11.035362065315013</c:v>
                </c:pt>
                <c:pt idx="155">
                  <c:v>11.036142203742919</c:v>
                </c:pt>
                <c:pt idx="156">
                  <c:v>10.999637747478708</c:v>
                </c:pt>
                <c:pt idx="157">
                  <c:v>11.043876605899337</c:v>
                </c:pt>
                <c:pt idx="158">
                  <c:v>11.052211359511114</c:v>
                </c:pt>
                <c:pt idx="159">
                  <c:v>11.058754102625192</c:v>
                </c:pt>
                <c:pt idx="160">
                  <c:v>11.028875981458178</c:v>
                </c:pt>
                <c:pt idx="161">
                  <c:v>11.05144571029094</c:v>
                </c:pt>
                <c:pt idx="162">
                  <c:v>11.074231913933955</c:v>
                </c:pt>
                <c:pt idx="163">
                  <c:v>11.066871815021413</c:v>
                </c:pt>
                <c:pt idx="164">
                  <c:v>11.041788941174991</c:v>
                </c:pt>
                <c:pt idx="165">
                  <c:v>11.098048323001315</c:v>
                </c:pt>
                <c:pt idx="166">
                  <c:v>11.047628846020663</c:v>
                </c:pt>
                <c:pt idx="167">
                  <c:v>11.072127423579708</c:v>
                </c:pt>
                <c:pt idx="168">
                  <c:v>11.053429468749039</c:v>
                </c:pt>
                <c:pt idx="169">
                  <c:v>11.051998541943705</c:v>
                </c:pt>
                <c:pt idx="170">
                  <c:v>11.047369402960699</c:v>
                </c:pt>
                <c:pt idx="171">
                  <c:v>11.094543041867299</c:v>
                </c:pt>
                <c:pt idx="172">
                  <c:v>11.092519034385555</c:v>
                </c:pt>
                <c:pt idx="173">
                  <c:v>11.076609262069303</c:v>
                </c:pt>
                <c:pt idx="174">
                  <c:v>11.107625032525663</c:v>
                </c:pt>
                <c:pt idx="175">
                  <c:v>11.08188502958509</c:v>
                </c:pt>
                <c:pt idx="176">
                  <c:v>11.11816995234841</c:v>
                </c:pt>
                <c:pt idx="177">
                  <c:v>11.109657044839933</c:v>
                </c:pt>
                <c:pt idx="178">
                  <c:v>11.121595293068369</c:v>
                </c:pt>
                <c:pt idx="179">
                  <c:v>11.130546924561413</c:v>
                </c:pt>
                <c:pt idx="180">
                  <c:v>11.145902022794152</c:v>
                </c:pt>
                <c:pt idx="181">
                  <c:v>11.148322510194944</c:v>
                </c:pt>
                <c:pt idx="182">
                  <c:v>11.150276601147487</c:v>
                </c:pt>
                <c:pt idx="183">
                  <c:v>11.161034620687245</c:v>
                </c:pt>
                <c:pt idx="184">
                  <c:v>11.202338516966913</c:v>
                </c:pt>
                <c:pt idx="185">
                  <c:v>11.165916717865324</c:v>
                </c:pt>
                <c:pt idx="186">
                  <c:v>11.186485630310839</c:v>
                </c:pt>
                <c:pt idx="187">
                  <c:v>11.170978593732285</c:v>
                </c:pt>
                <c:pt idx="188">
                  <c:v>11.192793738378755</c:v>
                </c:pt>
                <c:pt idx="189">
                  <c:v>11.160033968183404</c:v>
                </c:pt>
                <c:pt idx="190">
                  <c:v>11.177637022003966</c:v>
                </c:pt>
                <c:pt idx="191">
                  <c:v>11.190083237748022</c:v>
                </c:pt>
                <c:pt idx="192">
                  <c:v>11.195333918578728</c:v>
                </c:pt>
                <c:pt idx="193">
                  <c:v>11.165631727662962</c:v>
                </c:pt>
                <c:pt idx="194">
                  <c:v>11.204141108206629</c:v>
                </c:pt>
                <c:pt idx="195">
                  <c:v>11.234823897115271</c:v>
                </c:pt>
                <c:pt idx="196">
                  <c:v>11.22515070650028</c:v>
                </c:pt>
                <c:pt idx="197">
                  <c:v>11.259622071587579</c:v>
                </c:pt>
                <c:pt idx="198">
                  <c:v>11.235080662213383</c:v>
                </c:pt>
                <c:pt idx="199">
                  <c:v>11.232375278478569</c:v>
                </c:pt>
                <c:pt idx="200">
                  <c:v>11.231102595399086</c:v>
                </c:pt>
                <c:pt idx="201">
                  <c:v>11.19841260849018</c:v>
                </c:pt>
                <c:pt idx="202">
                  <c:v>11.349039551615098</c:v>
                </c:pt>
                <c:pt idx="203">
                  <c:v>11.332044420057457</c:v>
                </c:pt>
                <c:pt idx="204">
                  <c:v>11.352203475382916</c:v>
                </c:pt>
                <c:pt idx="205">
                  <c:v>11.352269200442128</c:v>
                </c:pt>
                <c:pt idx="206">
                  <c:v>11.340966953453469</c:v>
                </c:pt>
                <c:pt idx="207">
                  <c:v>11.339661448243698</c:v>
                </c:pt>
                <c:pt idx="208">
                  <c:v>11.326141204111664</c:v>
                </c:pt>
                <c:pt idx="209">
                  <c:v>11.295121746576323</c:v>
                </c:pt>
                <c:pt idx="210">
                  <c:v>11.353795435918164</c:v>
                </c:pt>
                <c:pt idx="211">
                  <c:v>11.328878762903051</c:v>
                </c:pt>
                <c:pt idx="212">
                  <c:v>11.381806758252807</c:v>
                </c:pt>
                <c:pt idx="213">
                  <c:v>11.343211363242446</c:v>
                </c:pt>
                <c:pt idx="214">
                  <c:v>11.340331453978694</c:v>
                </c:pt>
                <c:pt idx="215">
                  <c:v>11.389306762702674</c:v>
                </c:pt>
                <c:pt idx="216">
                  <c:v>11.331739307031429</c:v>
                </c:pt>
                <c:pt idx="217">
                  <c:v>11.369241924048124</c:v>
                </c:pt>
                <c:pt idx="218">
                  <c:v>11.378869889297931</c:v>
                </c:pt>
                <c:pt idx="219">
                  <c:v>11.368233682516644</c:v>
                </c:pt>
                <c:pt idx="220">
                  <c:v>11.367695476884693</c:v>
                </c:pt>
                <c:pt idx="221">
                  <c:v>11.371496816430934</c:v>
                </c:pt>
                <c:pt idx="222">
                  <c:v>11.365937454676642</c:v>
                </c:pt>
                <c:pt idx="223">
                  <c:v>11.417341996700495</c:v>
                </c:pt>
                <c:pt idx="224">
                  <c:v>11.401728154842163</c:v>
                </c:pt>
                <c:pt idx="225">
                  <c:v>11.360916791881595</c:v>
                </c:pt>
                <c:pt idx="226">
                  <c:v>11.40784793638643</c:v>
                </c:pt>
                <c:pt idx="227">
                  <c:v>11.39420528966683</c:v>
                </c:pt>
                <c:pt idx="228">
                  <c:v>11.369090023329607</c:v>
                </c:pt>
                <c:pt idx="229">
                  <c:v>11.365440766584227</c:v>
                </c:pt>
                <c:pt idx="230">
                  <c:v>11.412720924293337</c:v>
                </c:pt>
                <c:pt idx="231">
                  <c:v>11.4572777808218</c:v>
                </c:pt>
                <c:pt idx="232">
                  <c:v>11.411936859425927</c:v>
                </c:pt>
                <c:pt idx="233">
                  <c:v>11.382452821374265</c:v>
                </c:pt>
                <c:pt idx="234">
                  <c:v>11.391437827072744</c:v>
                </c:pt>
                <c:pt idx="235">
                  <c:v>11.430625249801851</c:v>
                </c:pt>
                <c:pt idx="236">
                  <c:v>11.38526772824739</c:v>
                </c:pt>
                <c:pt idx="237">
                  <c:v>11.365385373563695</c:v>
                </c:pt>
                <c:pt idx="238">
                  <c:v>11.415112877156615</c:v>
                </c:pt>
                <c:pt idx="239">
                  <c:v>11.448911615073015</c:v>
                </c:pt>
                <c:pt idx="240">
                  <c:v>11.412926873965036</c:v>
                </c:pt>
                <c:pt idx="241">
                  <c:v>11.42393027592796</c:v>
                </c:pt>
                <c:pt idx="242">
                  <c:v>11.426955548752145</c:v>
                </c:pt>
                <c:pt idx="243">
                  <c:v>11.381497498608487</c:v>
                </c:pt>
                <c:pt idx="244">
                  <c:v>11.421285276732485</c:v>
                </c:pt>
                <c:pt idx="245">
                  <c:v>11.43253734116619</c:v>
                </c:pt>
                <c:pt idx="246">
                  <c:v>11.433488217869074</c:v>
                </c:pt>
                <c:pt idx="247">
                  <c:v>11.401695195838263</c:v>
                </c:pt>
                <c:pt idx="248">
                  <c:v>11.386179085743697</c:v>
                </c:pt>
                <c:pt idx="249">
                  <c:v>11.399693089838719</c:v>
                </c:pt>
                <c:pt idx="250">
                  <c:v>11.409987413625069</c:v>
                </c:pt>
                <c:pt idx="251">
                  <c:v>11.43653332402585</c:v>
                </c:pt>
                <c:pt idx="252">
                  <c:v>11.426473132262993</c:v>
                </c:pt>
                <c:pt idx="253">
                  <c:v>11.443250955086858</c:v>
                </c:pt>
                <c:pt idx="254">
                  <c:v>11.442028880129827</c:v>
                </c:pt>
                <c:pt idx="255">
                  <c:v>11.440925911620655</c:v>
                </c:pt>
                <c:pt idx="256">
                  <c:v>11.43662874724861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85F-4349-9DF3-AC398F6F4E64}"/>
            </c:ext>
          </c:extLst>
        </c:ser>
        <c:ser>
          <c:idx val="1"/>
          <c:order val="1"/>
          <c:tx>
            <c:strRef>
              <c:f>compare!$C$4</c:f>
              <c:strCache>
                <c:ptCount val="1"/>
                <c:pt idx="0">
                  <c:v>Transformed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compare!$A$5:$A$261</c:f>
              <c:numCache>
                <c:formatCode>0.0000</c:formatCode>
                <c:ptCount val="257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</c:numCache>
            </c:numRef>
          </c:xVal>
          <c:yVal>
            <c:numRef>
              <c:f>compare!$C$5:$C$261</c:f>
              <c:numCache>
                <c:formatCode>0.000</c:formatCode>
                <c:ptCount val="257"/>
                <c:pt idx="0">
                  <c:v>10.921213015350775</c:v>
                </c:pt>
                <c:pt idx="1">
                  <c:v>10.889004515942446</c:v>
                </c:pt>
                <c:pt idx="2">
                  <c:v>10.861849692062705</c:v>
                </c:pt>
                <c:pt idx="3">
                  <c:v>10.871299284073684</c:v>
                </c:pt>
                <c:pt idx="4">
                  <c:v>10.804477544897985</c:v>
                </c:pt>
                <c:pt idx="5">
                  <c:v>10.831555005099339</c:v>
                </c:pt>
                <c:pt idx="6">
                  <c:v>10.8120459252657</c:v>
                </c:pt>
                <c:pt idx="7">
                  <c:v>10.80702923507455</c:v>
                </c:pt>
                <c:pt idx="8">
                  <c:v>10.851247048049464</c:v>
                </c:pt>
                <c:pt idx="9">
                  <c:v>10.807340614142896</c:v>
                </c:pt>
                <c:pt idx="10">
                  <c:v>10.838051707301895</c:v>
                </c:pt>
                <c:pt idx="11">
                  <c:v>10.829912964679082</c:v>
                </c:pt>
                <c:pt idx="12">
                  <c:v>10.844406372666265</c:v>
                </c:pt>
                <c:pt idx="13">
                  <c:v>10.855972803816341</c:v>
                </c:pt>
                <c:pt idx="14">
                  <c:v>10.868304805254418</c:v>
                </c:pt>
                <c:pt idx="15">
                  <c:v>10.866244197765242</c:v>
                </c:pt>
                <c:pt idx="16">
                  <c:v>10.869871061591626</c:v>
                </c:pt>
                <c:pt idx="17">
                  <c:v>10.870154144067932</c:v>
                </c:pt>
                <c:pt idx="18">
                  <c:v>10.866419233214755</c:v>
                </c:pt>
                <c:pt idx="19">
                  <c:v>10.90909858348447</c:v>
                </c:pt>
                <c:pt idx="20">
                  <c:v>10.91864039516436</c:v>
                </c:pt>
                <c:pt idx="21">
                  <c:v>10.915527415672495</c:v>
                </c:pt>
                <c:pt idx="22">
                  <c:v>10.927012297902964</c:v>
                </c:pt>
                <c:pt idx="23">
                  <c:v>10.961533845796545</c:v>
                </c:pt>
                <c:pt idx="24">
                  <c:v>10.929168758925821</c:v>
                </c:pt>
                <c:pt idx="25">
                  <c:v>10.985280729359554</c:v>
                </c:pt>
                <c:pt idx="26">
                  <c:v>10.962616572356877</c:v>
                </c:pt>
                <c:pt idx="27">
                  <c:v>11.008224765372963</c:v>
                </c:pt>
                <c:pt idx="28">
                  <c:v>10.99239319901711</c:v>
                </c:pt>
                <c:pt idx="29">
                  <c:v>11.002562401350142</c:v>
                </c:pt>
                <c:pt idx="30">
                  <c:v>11.014567202825598</c:v>
                </c:pt>
                <c:pt idx="31">
                  <c:v>11.046679261951546</c:v>
                </c:pt>
                <c:pt idx="32">
                  <c:v>11.014945906172587</c:v>
                </c:pt>
                <c:pt idx="33">
                  <c:v>11.032047450355252</c:v>
                </c:pt>
                <c:pt idx="34">
                  <c:v>11.04024394457042</c:v>
                </c:pt>
                <c:pt idx="35">
                  <c:v>11.073875761143938</c:v>
                </c:pt>
                <c:pt idx="36">
                  <c:v>11.097967384898226</c:v>
                </c:pt>
                <c:pt idx="37">
                  <c:v>11.091339270100434</c:v>
                </c:pt>
                <c:pt idx="38">
                  <c:v>11.108797315446393</c:v>
                </c:pt>
                <c:pt idx="39">
                  <c:v>11.098829890500484</c:v>
                </c:pt>
                <c:pt idx="40">
                  <c:v>11.148982110219423</c:v>
                </c:pt>
                <c:pt idx="41">
                  <c:v>11.128409593845516</c:v>
                </c:pt>
                <c:pt idx="42">
                  <c:v>11.155986412601683</c:v>
                </c:pt>
                <c:pt idx="43">
                  <c:v>11.115380379521085</c:v>
                </c:pt>
                <c:pt idx="44">
                  <c:v>11.173024453175282</c:v>
                </c:pt>
                <c:pt idx="45">
                  <c:v>11.133793239078344</c:v>
                </c:pt>
                <c:pt idx="46">
                  <c:v>11.140675226407398</c:v>
                </c:pt>
                <c:pt idx="47">
                  <c:v>11.179172219562192</c:v>
                </c:pt>
                <c:pt idx="48">
                  <c:v>11.190015923353457</c:v>
                </c:pt>
                <c:pt idx="49">
                  <c:v>11.211323596657797</c:v>
                </c:pt>
                <c:pt idx="50">
                  <c:v>11.172849041910409</c:v>
                </c:pt>
                <c:pt idx="51">
                  <c:v>11.201126882751863</c:v>
                </c:pt>
                <c:pt idx="52">
                  <c:v>11.192660952514531</c:v>
                </c:pt>
                <c:pt idx="53">
                  <c:v>11.208141231018724</c:v>
                </c:pt>
                <c:pt idx="54">
                  <c:v>11.204774527219406</c:v>
                </c:pt>
                <c:pt idx="55">
                  <c:v>11.19047395697641</c:v>
                </c:pt>
                <c:pt idx="56">
                  <c:v>11.218233517353193</c:v>
                </c:pt>
                <c:pt idx="57">
                  <c:v>11.240445124622008</c:v>
                </c:pt>
                <c:pt idx="58">
                  <c:v>11.235415560598247</c:v>
                </c:pt>
                <c:pt idx="59">
                  <c:v>11.248380980029699</c:v>
                </c:pt>
                <c:pt idx="60">
                  <c:v>11.218986967154969</c:v>
                </c:pt>
                <c:pt idx="61">
                  <c:v>11.244329805022593</c:v>
                </c:pt>
                <c:pt idx="62">
                  <c:v>11.276884385304948</c:v>
                </c:pt>
                <c:pt idx="63">
                  <c:v>11.293866538646135</c:v>
                </c:pt>
                <c:pt idx="64">
                  <c:v>11.292120616581082</c:v>
                </c:pt>
                <c:pt idx="65">
                  <c:v>11.311645682411852</c:v>
                </c:pt>
                <c:pt idx="66">
                  <c:v>11.269945837264588</c:v>
                </c:pt>
                <c:pt idx="67">
                  <c:v>11.290087172449113</c:v>
                </c:pt>
                <c:pt idx="68">
                  <c:v>11.33657573850237</c:v>
                </c:pt>
                <c:pt idx="69">
                  <c:v>11.292785254437641</c:v>
                </c:pt>
                <c:pt idx="70">
                  <c:v>11.329137752265629</c:v>
                </c:pt>
                <c:pt idx="71">
                  <c:v>11.327737857119814</c:v>
                </c:pt>
                <c:pt idx="72">
                  <c:v>11.298928922614833</c:v>
                </c:pt>
                <c:pt idx="73">
                  <c:v>11.303117571478623</c:v>
                </c:pt>
                <c:pt idx="74">
                  <c:v>11.321322717984719</c:v>
                </c:pt>
                <c:pt idx="75">
                  <c:v>11.313936758257716</c:v>
                </c:pt>
                <c:pt idx="76">
                  <c:v>11.320301023998459</c:v>
                </c:pt>
                <c:pt idx="77">
                  <c:v>11.305856410694602</c:v>
                </c:pt>
                <c:pt idx="78">
                  <c:v>11.334228894457503</c:v>
                </c:pt>
                <c:pt idx="79">
                  <c:v>11.355135068752544</c:v>
                </c:pt>
                <c:pt idx="80">
                  <c:v>11.34772132207978</c:v>
                </c:pt>
                <c:pt idx="81">
                  <c:v>11.349597585771688</c:v>
                </c:pt>
                <c:pt idx="82">
                  <c:v>11.338564202464388</c:v>
                </c:pt>
                <c:pt idx="83">
                  <c:v>11.393425007936541</c:v>
                </c:pt>
                <c:pt idx="84">
                  <c:v>11.378232718991461</c:v>
                </c:pt>
                <c:pt idx="85">
                  <c:v>11.362418663322579</c:v>
                </c:pt>
                <c:pt idx="86">
                  <c:v>11.379142596280394</c:v>
                </c:pt>
                <c:pt idx="87">
                  <c:v>11.373535924570556</c:v>
                </c:pt>
                <c:pt idx="88">
                  <c:v>11.389290677924526</c:v>
                </c:pt>
                <c:pt idx="89">
                  <c:v>11.413142793003184</c:v>
                </c:pt>
                <c:pt idx="90">
                  <c:v>11.358179260126825</c:v>
                </c:pt>
                <c:pt idx="91">
                  <c:v>11.401981516143218</c:v>
                </c:pt>
                <c:pt idx="92">
                  <c:v>11.382792442069613</c:v>
                </c:pt>
                <c:pt idx="93">
                  <c:v>11.381313525472867</c:v>
                </c:pt>
                <c:pt idx="94">
                  <c:v>11.36162112961305</c:v>
                </c:pt>
                <c:pt idx="95">
                  <c:v>11.409771478927135</c:v>
                </c:pt>
                <c:pt idx="96">
                  <c:v>11.423324952014362</c:v>
                </c:pt>
                <c:pt idx="97">
                  <c:v>11.380775999865071</c:v>
                </c:pt>
                <c:pt idx="98">
                  <c:v>11.404424773884109</c:v>
                </c:pt>
                <c:pt idx="99">
                  <c:v>11.402121348931454</c:v>
                </c:pt>
                <c:pt idx="100">
                  <c:v>11.387747194422294</c:v>
                </c:pt>
                <c:pt idx="101">
                  <c:v>11.393707776395877</c:v>
                </c:pt>
                <c:pt idx="102">
                  <c:v>11.471716268157314</c:v>
                </c:pt>
                <c:pt idx="103">
                  <c:v>11.39223130076315</c:v>
                </c:pt>
                <c:pt idx="104">
                  <c:v>11.390208620701726</c:v>
                </c:pt>
                <c:pt idx="105">
                  <c:v>11.3916064328755</c:v>
                </c:pt>
                <c:pt idx="106">
                  <c:v>11.417771186154397</c:v>
                </c:pt>
                <c:pt idx="107">
                  <c:v>11.386203420218258</c:v>
                </c:pt>
                <c:pt idx="108">
                  <c:v>11.360885040747741</c:v>
                </c:pt>
                <c:pt idx="109">
                  <c:v>11.400797832444269</c:v>
                </c:pt>
                <c:pt idx="110">
                  <c:v>11.432058987965128</c:v>
                </c:pt>
                <c:pt idx="111">
                  <c:v>11.435457387016418</c:v>
                </c:pt>
                <c:pt idx="112">
                  <c:v>11.421650720606912</c:v>
                </c:pt>
                <c:pt idx="113">
                  <c:v>11.426025857606803</c:v>
                </c:pt>
                <c:pt idx="114">
                  <c:v>11.423260447048969</c:v>
                </c:pt>
                <c:pt idx="115">
                  <c:v>11.424956213021327</c:v>
                </c:pt>
                <c:pt idx="116">
                  <c:v>11.408070470111847</c:v>
                </c:pt>
                <c:pt idx="117">
                  <c:v>11.446095224448209</c:v>
                </c:pt>
                <c:pt idx="118">
                  <c:v>11.443229471843244</c:v>
                </c:pt>
                <c:pt idx="119">
                  <c:v>11.465283094551458</c:v>
                </c:pt>
                <c:pt idx="120">
                  <c:v>11.393076339498862</c:v>
                </c:pt>
                <c:pt idx="121">
                  <c:v>11.409235423220759</c:v>
                </c:pt>
                <c:pt idx="122">
                  <c:v>11.353961119331126</c:v>
                </c:pt>
                <c:pt idx="123">
                  <c:v>11.337821215191815</c:v>
                </c:pt>
                <c:pt idx="124">
                  <c:v>11.34250133656275</c:v>
                </c:pt>
                <c:pt idx="125">
                  <c:v>11.349609894731069</c:v>
                </c:pt>
                <c:pt idx="126">
                  <c:v>11.30829412916693</c:v>
                </c:pt>
                <c:pt idx="127">
                  <c:v>11.324129554380766</c:v>
                </c:pt>
                <c:pt idx="128">
                  <c:v>11.284690988246957</c:v>
                </c:pt>
                <c:pt idx="129">
                  <c:v>11.260992374684051</c:v>
                </c:pt>
                <c:pt idx="130">
                  <c:v>11.261377097882081</c:v>
                </c:pt>
                <c:pt idx="131">
                  <c:v>11.271067245833569</c:v>
                </c:pt>
                <c:pt idx="132">
                  <c:v>11.235878831483461</c:v>
                </c:pt>
                <c:pt idx="133">
                  <c:v>11.280159152286918</c:v>
                </c:pt>
                <c:pt idx="134">
                  <c:v>11.261960192393014</c:v>
                </c:pt>
                <c:pt idx="135">
                  <c:v>11.212145229685488</c:v>
                </c:pt>
                <c:pt idx="136">
                  <c:v>11.206722091198948</c:v>
                </c:pt>
                <c:pt idx="137">
                  <c:v>11.164468691901623</c:v>
                </c:pt>
                <c:pt idx="138">
                  <c:v>11.177645484290787</c:v>
                </c:pt>
                <c:pt idx="139">
                  <c:v>11.158400783579914</c:v>
                </c:pt>
                <c:pt idx="140">
                  <c:v>11.171214480399909</c:v>
                </c:pt>
                <c:pt idx="141">
                  <c:v>11.129855747228293</c:v>
                </c:pt>
                <c:pt idx="142">
                  <c:v>11.114527994817671</c:v>
                </c:pt>
                <c:pt idx="143">
                  <c:v>11.11187590087159</c:v>
                </c:pt>
                <c:pt idx="144">
                  <c:v>11.100596631601727</c:v>
                </c:pt>
                <c:pt idx="145">
                  <c:v>11.086295753311207</c:v>
                </c:pt>
                <c:pt idx="146">
                  <c:v>11.083641506333706</c:v>
                </c:pt>
                <c:pt idx="147">
                  <c:v>11.058516505691678</c:v>
                </c:pt>
                <c:pt idx="148">
                  <c:v>11.03638817880916</c:v>
                </c:pt>
                <c:pt idx="149">
                  <c:v>11.042772313666063</c:v>
                </c:pt>
                <c:pt idx="150">
                  <c:v>11.057245785146049</c:v>
                </c:pt>
                <c:pt idx="151">
                  <c:v>11.022217054443573</c:v>
                </c:pt>
                <c:pt idx="152">
                  <c:v>11.024994040427311</c:v>
                </c:pt>
                <c:pt idx="153">
                  <c:v>10.981876613555267</c:v>
                </c:pt>
                <c:pt idx="154">
                  <c:v>11.022623891024658</c:v>
                </c:pt>
                <c:pt idx="155">
                  <c:v>11.038189729441234</c:v>
                </c:pt>
                <c:pt idx="156">
                  <c:v>11.011721649238316</c:v>
                </c:pt>
                <c:pt idx="157">
                  <c:v>11.027594162399327</c:v>
                </c:pt>
                <c:pt idx="158">
                  <c:v>11.056829812040279</c:v>
                </c:pt>
                <c:pt idx="159">
                  <c:v>11.042873178648726</c:v>
                </c:pt>
                <c:pt idx="160">
                  <c:v>11.012989972829807</c:v>
                </c:pt>
                <c:pt idx="161">
                  <c:v>11.060345201534574</c:v>
                </c:pt>
                <c:pt idx="162">
                  <c:v>11.079509702599553</c:v>
                </c:pt>
                <c:pt idx="163">
                  <c:v>11.065949588154416</c:v>
                </c:pt>
                <c:pt idx="164">
                  <c:v>11.037161447737903</c:v>
                </c:pt>
                <c:pt idx="165">
                  <c:v>11.091484709266551</c:v>
                </c:pt>
                <c:pt idx="166">
                  <c:v>11.056856794723428</c:v>
                </c:pt>
                <c:pt idx="167">
                  <c:v>11.057990472717222</c:v>
                </c:pt>
                <c:pt idx="168">
                  <c:v>11.048605994711545</c:v>
                </c:pt>
                <c:pt idx="169">
                  <c:v>11.058560931255828</c:v>
                </c:pt>
                <c:pt idx="170">
                  <c:v>11.047982965279289</c:v>
                </c:pt>
                <c:pt idx="171">
                  <c:v>11.090293156111144</c:v>
                </c:pt>
                <c:pt idx="172">
                  <c:v>11.079272870217949</c:v>
                </c:pt>
                <c:pt idx="173">
                  <c:v>11.080070405923303</c:v>
                </c:pt>
                <c:pt idx="174">
                  <c:v>11.096931444882422</c:v>
                </c:pt>
                <c:pt idx="175">
                  <c:v>11.090590067627977</c:v>
                </c:pt>
                <c:pt idx="176">
                  <c:v>11.109501638577635</c:v>
                </c:pt>
                <c:pt idx="177">
                  <c:v>11.10479765335481</c:v>
                </c:pt>
                <c:pt idx="178">
                  <c:v>11.115926611933176</c:v>
                </c:pt>
                <c:pt idx="179">
                  <c:v>11.124741212536234</c:v>
                </c:pt>
                <c:pt idx="180">
                  <c:v>11.145583348597119</c:v>
                </c:pt>
                <c:pt idx="181">
                  <c:v>11.141627288910351</c:v>
                </c:pt>
                <c:pt idx="182">
                  <c:v>11.140776420627683</c:v>
                </c:pt>
                <c:pt idx="183">
                  <c:v>11.163968696701559</c:v>
                </c:pt>
                <c:pt idx="184">
                  <c:v>11.197754168581119</c:v>
                </c:pt>
                <c:pt idx="185">
                  <c:v>11.159039659374093</c:v>
                </c:pt>
                <c:pt idx="186">
                  <c:v>11.188661898522822</c:v>
                </c:pt>
                <c:pt idx="187">
                  <c:v>11.165658689556759</c:v>
                </c:pt>
                <c:pt idx="188">
                  <c:v>11.192802575472284</c:v>
                </c:pt>
                <c:pt idx="189">
                  <c:v>11.166920272132694</c:v>
                </c:pt>
                <c:pt idx="190">
                  <c:v>11.176048266622919</c:v>
                </c:pt>
                <c:pt idx="191">
                  <c:v>11.196303557397668</c:v>
                </c:pt>
                <c:pt idx="192">
                  <c:v>11.208757964986676</c:v>
                </c:pt>
                <c:pt idx="193">
                  <c:v>11.180631731950124</c:v>
                </c:pt>
                <c:pt idx="194">
                  <c:v>11.213270110121989</c:v>
                </c:pt>
                <c:pt idx="195">
                  <c:v>11.234972454853034</c:v>
                </c:pt>
                <c:pt idx="196">
                  <c:v>11.227496951953043</c:v>
                </c:pt>
                <c:pt idx="197">
                  <c:v>11.24609120446995</c:v>
                </c:pt>
                <c:pt idx="198">
                  <c:v>11.233604661863851</c:v>
                </c:pt>
                <c:pt idx="199">
                  <c:v>11.219900090024701</c:v>
                </c:pt>
                <c:pt idx="200">
                  <c:v>11.227728729187319</c:v>
                </c:pt>
                <c:pt idx="201">
                  <c:v>11.191119484645121</c:v>
                </c:pt>
                <c:pt idx="202">
                  <c:v>11.342636709492202</c:v>
                </c:pt>
                <c:pt idx="203">
                  <c:v>11.322664358661989</c:v>
                </c:pt>
                <c:pt idx="204">
                  <c:v>11.361772658332169</c:v>
                </c:pt>
                <c:pt idx="205">
                  <c:v>11.357814454261151</c:v>
                </c:pt>
                <c:pt idx="206">
                  <c:v>11.339266325076649</c:v>
                </c:pt>
                <c:pt idx="207">
                  <c:v>11.33853691432437</c:v>
                </c:pt>
                <c:pt idx="208">
                  <c:v>11.310425248487633</c:v>
                </c:pt>
                <c:pt idx="209">
                  <c:v>11.288927919460162</c:v>
                </c:pt>
                <c:pt idx="210">
                  <c:v>11.362635165281631</c:v>
                </c:pt>
                <c:pt idx="211">
                  <c:v>11.318159973640221</c:v>
                </c:pt>
                <c:pt idx="212">
                  <c:v>11.381542461115261</c:v>
                </c:pt>
                <c:pt idx="213">
                  <c:v>11.329448565871312</c:v>
                </c:pt>
                <c:pt idx="214">
                  <c:v>11.348031959003253</c:v>
                </c:pt>
                <c:pt idx="215">
                  <c:v>11.389068550306106</c:v>
                </c:pt>
                <c:pt idx="216">
                  <c:v>11.341898157504703</c:v>
                </c:pt>
                <c:pt idx="217">
                  <c:v>11.358883443048628</c:v>
                </c:pt>
                <c:pt idx="218">
                  <c:v>11.364161997449555</c:v>
                </c:pt>
                <c:pt idx="219">
                  <c:v>11.348034979310375</c:v>
                </c:pt>
                <c:pt idx="220">
                  <c:v>11.353754242567263</c:v>
                </c:pt>
                <c:pt idx="221">
                  <c:v>11.374233355693919</c:v>
                </c:pt>
                <c:pt idx="222">
                  <c:v>11.363984682207336</c:v>
                </c:pt>
                <c:pt idx="223">
                  <c:v>11.395187123562954</c:v>
                </c:pt>
                <c:pt idx="224">
                  <c:v>11.391876346504134</c:v>
                </c:pt>
                <c:pt idx="225">
                  <c:v>11.366296221669273</c:v>
                </c:pt>
                <c:pt idx="226">
                  <c:v>11.394610790356325</c:v>
                </c:pt>
                <c:pt idx="227">
                  <c:v>11.392983415153431</c:v>
                </c:pt>
                <c:pt idx="228">
                  <c:v>11.354948520932888</c:v>
                </c:pt>
                <c:pt idx="229">
                  <c:v>11.373708497004996</c:v>
                </c:pt>
                <c:pt idx="230">
                  <c:v>11.418931695860953</c:v>
                </c:pt>
                <c:pt idx="231">
                  <c:v>11.470075973355046</c:v>
                </c:pt>
                <c:pt idx="232">
                  <c:v>11.416221618963215</c:v>
                </c:pt>
                <c:pt idx="233">
                  <c:v>11.383399550902249</c:v>
                </c:pt>
                <c:pt idx="234">
                  <c:v>11.381277356988775</c:v>
                </c:pt>
                <c:pt idx="235">
                  <c:v>11.415188000858805</c:v>
                </c:pt>
                <c:pt idx="236">
                  <c:v>11.356099358426528</c:v>
                </c:pt>
                <c:pt idx="237">
                  <c:v>11.360127047801067</c:v>
                </c:pt>
                <c:pt idx="238">
                  <c:v>11.402003909609592</c:v>
                </c:pt>
                <c:pt idx="239">
                  <c:v>11.437700386294965</c:v>
                </c:pt>
                <c:pt idx="240">
                  <c:v>11.394582259529065</c:v>
                </c:pt>
                <c:pt idx="241">
                  <c:v>11.435263340303353</c:v>
                </c:pt>
                <c:pt idx="242">
                  <c:v>11.418436710366729</c:v>
                </c:pt>
                <c:pt idx="243">
                  <c:v>11.374813211794219</c:v>
                </c:pt>
                <c:pt idx="244">
                  <c:v>11.423817224223114</c:v>
                </c:pt>
                <c:pt idx="245">
                  <c:v>11.425042736719524</c:v>
                </c:pt>
                <c:pt idx="246">
                  <c:v>11.434475883772068</c:v>
                </c:pt>
                <c:pt idx="247">
                  <c:v>11.387047686826078</c:v>
                </c:pt>
                <c:pt idx="248">
                  <c:v>11.391014695741426</c:v>
                </c:pt>
                <c:pt idx="249">
                  <c:v>11.397565771914453</c:v>
                </c:pt>
                <c:pt idx="250">
                  <c:v>11.386642610710652</c:v>
                </c:pt>
                <c:pt idx="251">
                  <c:v>11.43302639527438</c:v>
                </c:pt>
                <c:pt idx="252">
                  <c:v>11.42503376222958</c:v>
                </c:pt>
                <c:pt idx="253">
                  <c:v>11.460180356300322</c:v>
                </c:pt>
                <c:pt idx="254">
                  <c:v>11.430925503811205</c:v>
                </c:pt>
                <c:pt idx="255">
                  <c:v>11.44167594388327</c:v>
                </c:pt>
                <c:pt idx="256">
                  <c:v>11.439983260568768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B85F-4349-9DF3-AC398F6F4E64}"/>
            </c:ext>
          </c:extLst>
        </c:ser>
        <c:ser>
          <c:idx val="2"/>
          <c:order val="2"/>
          <c:tx>
            <c:strRef>
              <c:f>compare!$I$4</c:f>
              <c:strCache>
                <c:ptCount val="1"/>
                <c:pt idx="0">
                  <c:v>Not corrected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compare!$A$5:$A$261</c:f>
              <c:numCache>
                <c:formatCode>0.0000</c:formatCode>
                <c:ptCount val="257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</c:numCache>
            </c:numRef>
          </c:xVal>
          <c:yVal>
            <c:numRef>
              <c:f>compare!$I$5:$I$261</c:f>
              <c:numCache>
                <c:formatCode>General</c:formatCode>
                <c:ptCount val="257"/>
                <c:pt idx="0">
                  <c:v>10.837441078500854</c:v>
                </c:pt>
                <c:pt idx="1">
                  <c:v>10.81396194258577</c:v>
                </c:pt>
                <c:pt idx="2">
                  <c:v>10.77552388769687</c:v>
                </c:pt>
                <c:pt idx="3">
                  <c:v>10.78928759493234</c:v>
                </c:pt>
                <c:pt idx="4">
                  <c:v>10.724915101215126</c:v>
                </c:pt>
                <c:pt idx="5">
                  <c:v>10.747643879023324</c:v>
                </c:pt>
                <c:pt idx="6">
                  <c:v>10.731170906979797</c:v>
                </c:pt>
                <c:pt idx="7">
                  <c:v>10.724615035977672</c:v>
                </c:pt>
                <c:pt idx="8">
                  <c:v>10.764133485014803</c:v>
                </c:pt>
                <c:pt idx="9">
                  <c:v>10.727027647659087</c:v>
                </c:pt>
                <c:pt idx="10">
                  <c:v>10.755535215033111</c:v>
                </c:pt>
                <c:pt idx="11">
                  <c:v>10.752411576491527</c:v>
                </c:pt>
                <c:pt idx="12">
                  <c:v>10.765194891328202</c:v>
                </c:pt>
                <c:pt idx="13">
                  <c:v>10.775597832006246</c:v>
                </c:pt>
                <c:pt idx="14">
                  <c:v>10.782806443031085</c:v>
                </c:pt>
                <c:pt idx="15">
                  <c:v>10.787856507930499</c:v>
                </c:pt>
                <c:pt idx="16">
                  <c:v>10.79181326974286</c:v>
                </c:pt>
                <c:pt idx="17">
                  <c:v>10.789863120846933</c:v>
                </c:pt>
                <c:pt idx="18">
                  <c:v>10.798908898821741</c:v>
                </c:pt>
                <c:pt idx="19">
                  <c:v>10.829266619410646</c:v>
                </c:pt>
                <c:pt idx="20">
                  <c:v>10.837755561023314</c:v>
                </c:pt>
                <c:pt idx="21">
                  <c:v>10.838922447492322</c:v>
                </c:pt>
                <c:pt idx="22">
                  <c:v>10.849944638472396</c:v>
                </c:pt>
                <c:pt idx="23">
                  <c:v>10.883852881374215</c:v>
                </c:pt>
                <c:pt idx="24">
                  <c:v>10.861848187770045</c:v>
                </c:pt>
                <c:pt idx="25">
                  <c:v>10.911243454271009</c:v>
                </c:pt>
                <c:pt idx="26">
                  <c:v>10.887720348546308</c:v>
                </c:pt>
                <c:pt idx="27">
                  <c:v>10.932062951236347</c:v>
                </c:pt>
                <c:pt idx="28">
                  <c:v>10.924561756320907</c:v>
                </c:pt>
                <c:pt idx="29">
                  <c:v>10.935520944169193</c:v>
                </c:pt>
                <c:pt idx="30">
                  <c:v>10.942515154090842</c:v>
                </c:pt>
                <c:pt idx="31">
                  <c:v>10.978389636859395</c:v>
                </c:pt>
                <c:pt idx="32">
                  <c:v>10.950866535132421</c:v>
                </c:pt>
                <c:pt idx="33">
                  <c:v>10.958970192813654</c:v>
                </c:pt>
                <c:pt idx="34">
                  <c:v>10.968719218741727</c:v>
                </c:pt>
                <c:pt idx="35">
                  <c:v>11.006147738874821</c:v>
                </c:pt>
                <c:pt idx="36">
                  <c:v>11.022117205144433</c:v>
                </c:pt>
                <c:pt idx="37">
                  <c:v>11.029207561848283</c:v>
                </c:pt>
                <c:pt idx="38">
                  <c:v>11.03741554365314</c:v>
                </c:pt>
                <c:pt idx="39">
                  <c:v>11.034177228686469</c:v>
                </c:pt>
                <c:pt idx="40">
                  <c:v>11.069492539778423</c:v>
                </c:pt>
                <c:pt idx="41">
                  <c:v>11.062258779306092</c:v>
                </c:pt>
                <c:pt idx="42">
                  <c:v>11.081431094280296</c:v>
                </c:pt>
                <c:pt idx="43">
                  <c:v>11.052474414627108</c:v>
                </c:pt>
                <c:pt idx="44">
                  <c:v>11.093860847385782</c:v>
                </c:pt>
                <c:pt idx="45">
                  <c:v>11.063950516591719</c:v>
                </c:pt>
                <c:pt idx="46">
                  <c:v>11.076387047281628</c:v>
                </c:pt>
                <c:pt idx="47">
                  <c:v>11.112458432470367</c:v>
                </c:pt>
                <c:pt idx="48">
                  <c:v>11.122997690989871</c:v>
                </c:pt>
                <c:pt idx="49">
                  <c:v>11.134969639908332</c:v>
                </c:pt>
                <c:pt idx="50">
                  <c:v>11.109997304331181</c:v>
                </c:pt>
                <c:pt idx="51">
                  <c:v>11.139090262959057</c:v>
                </c:pt>
                <c:pt idx="52">
                  <c:v>11.130975962493316</c:v>
                </c:pt>
                <c:pt idx="53">
                  <c:v>11.142148323737336</c:v>
                </c:pt>
                <c:pt idx="54">
                  <c:v>11.159253843139927</c:v>
                </c:pt>
                <c:pt idx="55">
                  <c:v>11.146144206010257</c:v>
                </c:pt>
                <c:pt idx="56">
                  <c:v>11.161304541951374</c:v>
                </c:pt>
                <c:pt idx="57">
                  <c:v>11.17375269202069</c:v>
                </c:pt>
                <c:pt idx="58">
                  <c:v>11.167358810501165</c:v>
                </c:pt>
                <c:pt idx="59">
                  <c:v>11.186911404882624</c:v>
                </c:pt>
                <c:pt idx="60">
                  <c:v>11.161351846248484</c:v>
                </c:pt>
                <c:pt idx="61">
                  <c:v>11.18416827527375</c:v>
                </c:pt>
                <c:pt idx="62">
                  <c:v>11.208948835910142</c:v>
                </c:pt>
                <c:pt idx="63">
                  <c:v>11.226738624040735</c:v>
                </c:pt>
                <c:pt idx="64">
                  <c:v>11.229111218861325</c:v>
                </c:pt>
                <c:pt idx="65">
                  <c:v>11.240791917477905</c:v>
                </c:pt>
                <c:pt idx="66">
                  <c:v>11.209088496953116</c:v>
                </c:pt>
                <c:pt idx="67">
                  <c:v>11.226975892388984</c:v>
                </c:pt>
                <c:pt idx="68">
                  <c:v>11.264429015454901</c:v>
                </c:pt>
                <c:pt idx="69">
                  <c:v>11.229883130103671</c:v>
                </c:pt>
                <c:pt idx="70">
                  <c:v>11.262261224246112</c:v>
                </c:pt>
                <c:pt idx="71">
                  <c:v>11.267918099216638</c:v>
                </c:pt>
                <c:pt idx="72">
                  <c:v>11.237925760919367</c:v>
                </c:pt>
                <c:pt idx="73">
                  <c:v>11.250581549833504</c:v>
                </c:pt>
                <c:pt idx="74">
                  <c:v>11.260817488677796</c:v>
                </c:pt>
                <c:pt idx="75">
                  <c:v>11.25893050663138</c:v>
                </c:pt>
                <c:pt idx="76">
                  <c:v>11.262081660108436</c:v>
                </c:pt>
                <c:pt idx="77">
                  <c:v>11.253460108704807</c:v>
                </c:pt>
                <c:pt idx="78">
                  <c:v>11.280076311834792</c:v>
                </c:pt>
                <c:pt idx="79">
                  <c:v>11.30127807575739</c:v>
                </c:pt>
                <c:pt idx="80">
                  <c:v>11.287328241035119</c:v>
                </c:pt>
                <c:pt idx="81">
                  <c:v>11.295407169661692</c:v>
                </c:pt>
                <c:pt idx="82">
                  <c:v>11.285553900519972</c:v>
                </c:pt>
                <c:pt idx="83">
                  <c:v>11.332427836482966</c:v>
                </c:pt>
                <c:pt idx="84">
                  <c:v>11.316551692438168</c:v>
                </c:pt>
                <c:pt idx="85">
                  <c:v>11.302096743125157</c:v>
                </c:pt>
                <c:pt idx="86">
                  <c:v>11.327324165377696</c:v>
                </c:pt>
                <c:pt idx="87">
                  <c:v>11.322552361277118</c:v>
                </c:pt>
                <c:pt idx="88">
                  <c:v>11.327973746568452</c:v>
                </c:pt>
                <c:pt idx="89">
                  <c:v>11.347116582101757</c:v>
                </c:pt>
                <c:pt idx="90">
                  <c:v>11.311103939049341</c:v>
                </c:pt>
                <c:pt idx="91">
                  <c:v>11.339697068510278</c:v>
                </c:pt>
                <c:pt idx="92">
                  <c:v>11.331026050510062</c:v>
                </c:pt>
                <c:pt idx="93">
                  <c:v>11.325129643238975</c:v>
                </c:pt>
                <c:pt idx="94">
                  <c:v>11.313050393762374</c:v>
                </c:pt>
                <c:pt idx="95">
                  <c:v>11.347036412813525</c:v>
                </c:pt>
                <c:pt idx="96">
                  <c:v>11.356993779481273</c:v>
                </c:pt>
                <c:pt idx="97">
                  <c:v>11.323649242808498</c:v>
                </c:pt>
                <c:pt idx="98">
                  <c:v>11.348030640126481</c:v>
                </c:pt>
                <c:pt idx="99">
                  <c:v>11.348939712881124</c:v>
                </c:pt>
                <c:pt idx="100">
                  <c:v>11.327569047836819</c:v>
                </c:pt>
                <c:pt idx="101">
                  <c:v>11.349280435698878</c:v>
                </c:pt>
                <c:pt idx="102">
                  <c:v>11.401485652946688</c:v>
                </c:pt>
                <c:pt idx="103">
                  <c:v>11.343987505722753</c:v>
                </c:pt>
                <c:pt idx="104">
                  <c:v>11.331769743002338</c:v>
                </c:pt>
                <c:pt idx="105">
                  <c:v>11.343249016893347</c:v>
                </c:pt>
                <c:pt idx="106">
                  <c:v>11.36596853624428</c:v>
                </c:pt>
                <c:pt idx="107">
                  <c:v>11.331148549998952</c:v>
                </c:pt>
                <c:pt idx="108">
                  <c:v>11.324269776149338</c:v>
                </c:pt>
                <c:pt idx="109">
                  <c:v>11.35226804422399</c:v>
                </c:pt>
                <c:pt idx="110">
                  <c:v>11.378551024434477</c:v>
                </c:pt>
                <c:pt idx="111">
                  <c:v>11.374483541152925</c:v>
                </c:pt>
                <c:pt idx="112">
                  <c:v>11.366983625732265</c:v>
                </c:pt>
                <c:pt idx="113">
                  <c:v>11.369004337040879</c:v>
                </c:pt>
                <c:pt idx="114">
                  <c:v>11.369283725665378</c:v>
                </c:pt>
                <c:pt idx="115">
                  <c:v>11.365119883596032</c:v>
                </c:pt>
                <c:pt idx="116">
                  <c:v>11.361150197312867</c:v>
                </c:pt>
                <c:pt idx="117">
                  <c:v>11.387149341166124</c:v>
                </c:pt>
                <c:pt idx="118">
                  <c:v>11.381561940222761</c:v>
                </c:pt>
                <c:pt idx="119">
                  <c:v>11.396049468061777</c:v>
                </c:pt>
                <c:pt idx="120">
                  <c:v>11.342930236476214</c:v>
                </c:pt>
                <c:pt idx="121">
                  <c:v>11.352112381740248</c:v>
                </c:pt>
                <c:pt idx="122">
                  <c:v>11.29347165113893</c:v>
                </c:pt>
                <c:pt idx="123">
                  <c:v>11.274133929251271</c:v>
                </c:pt>
                <c:pt idx="124">
                  <c:v>11.275371518780643</c:v>
                </c:pt>
                <c:pt idx="125">
                  <c:v>11.28153524673902</c:v>
                </c:pt>
                <c:pt idx="126">
                  <c:v>11.244580283838303</c:v>
                </c:pt>
                <c:pt idx="127">
                  <c:v>11.257906446962465</c:v>
                </c:pt>
                <c:pt idx="128">
                  <c:v>11.226318887172207</c:v>
                </c:pt>
                <c:pt idx="129">
                  <c:v>11.203788262984652</c:v>
                </c:pt>
                <c:pt idx="130">
                  <c:v>11.202977800392064</c:v>
                </c:pt>
                <c:pt idx="131">
                  <c:v>11.203614487115074</c:v>
                </c:pt>
                <c:pt idx="132">
                  <c:v>11.167218375847542</c:v>
                </c:pt>
                <c:pt idx="133">
                  <c:v>11.207454665599547</c:v>
                </c:pt>
                <c:pt idx="134">
                  <c:v>11.188286602953193</c:v>
                </c:pt>
                <c:pt idx="135">
                  <c:v>11.150073246182236</c:v>
                </c:pt>
                <c:pt idx="136">
                  <c:v>11.138009610976541</c:v>
                </c:pt>
                <c:pt idx="137">
                  <c:v>11.097011146431607</c:v>
                </c:pt>
                <c:pt idx="138">
                  <c:v>11.108744333488003</c:v>
                </c:pt>
                <c:pt idx="139">
                  <c:v>11.087438796256007</c:v>
                </c:pt>
                <c:pt idx="140">
                  <c:v>11.097503962433443</c:v>
                </c:pt>
                <c:pt idx="141">
                  <c:v>11.056613057363236</c:v>
                </c:pt>
                <c:pt idx="142">
                  <c:v>11.040612922822042</c:v>
                </c:pt>
                <c:pt idx="143">
                  <c:v>11.041542949754387</c:v>
                </c:pt>
                <c:pt idx="144">
                  <c:v>11.026744270588688</c:v>
                </c:pt>
                <c:pt idx="145">
                  <c:v>11.013156683131783</c:v>
                </c:pt>
                <c:pt idx="146">
                  <c:v>11.011329348023374</c:v>
                </c:pt>
                <c:pt idx="147">
                  <c:v>10.987894198041552</c:v>
                </c:pt>
                <c:pt idx="148">
                  <c:v>10.963864793731005</c:v>
                </c:pt>
                <c:pt idx="149">
                  <c:v>10.964312131891184</c:v>
                </c:pt>
                <c:pt idx="150">
                  <c:v>10.978937810213957</c:v>
                </c:pt>
                <c:pt idx="151">
                  <c:v>10.950954903415939</c:v>
                </c:pt>
                <c:pt idx="152">
                  <c:v>10.954966960638027</c:v>
                </c:pt>
                <c:pt idx="153">
                  <c:v>10.916596935299557</c:v>
                </c:pt>
                <c:pt idx="154">
                  <c:v>10.952989916174962</c:v>
                </c:pt>
                <c:pt idx="155">
                  <c:v>10.95679958391513</c:v>
                </c:pt>
                <c:pt idx="156">
                  <c:v>10.948198776405539</c:v>
                </c:pt>
                <c:pt idx="157">
                  <c:v>10.960783235200582</c:v>
                </c:pt>
                <c:pt idx="158">
                  <c:v>10.974187081887713</c:v>
                </c:pt>
                <c:pt idx="159">
                  <c:v>10.967013907301208</c:v>
                </c:pt>
                <c:pt idx="160">
                  <c:v>10.940340090666815</c:v>
                </c:pt>
                <c:pt idx="161">
                  <c:v>10.986169137404779</c:v>
                </c:pt>
                <c:pt idx="162">
                  <c:v>10.994381481834333</c:v>
                </c:pt>
                <c:pt idx="163">
                  <c:v>10.9846717400104</c:v>
                </c:pt>
                <c:pt idx="164">
                  <c:v>10.966505577326012</c:v>
                </c:pt>
                <c:pt idx="165">
                  <c:v>11.01632084589486</c:v>
                </c:pt>
                <c:pt idx="166">
                  <c:v>10.985894531876077</c:v>
                </c:pt>
                <c:pt idx="167">
                  <c:v>10.986338619157488</c:v>
                </c:pt>
                <c:pt idx="168">
                  <c:v>10.978023962115573</c:v>
                </c:pt>
                <c:pt idx="169">
                  <c:v>10.994542281208945</c:v>
                </c:pt>
                <c:pt idx="170">
                  <c:v>10.983086740929457</c:v>
                </c:pt>
                <c:pt idx="171">
                  <c:v>11.014575479931901</c:v>
                </c:pt>
                <c:pt idx="172">
                  <c:v>11.020768303988064</c:v>
                </c:pt>
                <c:pt idx="173">
                  <c:v>11.018516666456435</c:v>
                </c:pt>
                <c:pt idx="174">
                  <c:v>11.034393124775136</c:v>
                </c:pt>
                <c:pt idx="175">
                  <c:v>11.025414120900026</c:v>
                </c:pt>
                <c:pt idx="176">
                  <c:v>11.043716570172078</c:v>
                </c:pt>
                <c:pt idx="177">
                  <c:v>11.02977796263508</c:v>
                </c:pt>
                <c:pt idx="178">
                  <c:v>11.058669205278257</c:v>
                </c:pt>
                <c:pt idx="179">
                  <c:v>11.058633481361069</c:v>
                </c:pt>
                <c:pt idx="180">
                  <c:v>11.083307966541961</c:v>
                </c:pt>
                <c:pt idx="181">
                  <c:v>11.082183863002278</c:v>
                </c:pt>
                <c:pt idx="182">
                  <c:v>11.071415889503321</c:v>
                </c:pt>
                <c:pt idx="183">
                  <c:v>11.091138086128398</c:v>
                </c:pt>
                <c:pt idx="184">
                  <c:v>11.118935314426018</c:v>
                </c:pt>
                <c:pt idx="185">
                  <c:v>11.088171543390791</c:v>
                </c:pt>
                <c:pt idx="186">
                  <c:v>11.110873651098018</c:v>
                </c:pt>
                <c:pt idx="187">
                  <c:v>11.090960171034469</c:v>
                </c:pt>
                <c:pt idx="188">
                  <c:v>11.124906724794528</c:v>
                </c:pt>
                <c:pt idx="189">
                  <c:v>11.098329571202312</c:v>
                </c:pt>
                <c:pt idx="190">
                  <c:v>11.10536429507234</c:v>
                </c:pt>
                <c:pt idx="191">
                  <c:v>11.127660310517966</c:v>
                </c:pt>
                <c:pt idx="192">
                  <c:v>11.135887563415826</c:v>
                </c:pt>
                <c:pt idx="193">
                  <c:v>11.119494224657382</c:v>
                </c:pt>
                <c:pt idx="194">
                  <c:v>11.145264146380265</c:v>
                </c:pt>
                <c:pt idx="195">
                  <c:v>11.15881493465468</c:v>
                </c:pt>
                <c:pt idx="196">
                  <c:v>11.151855138351207</c:v>
                </c:pt>
                <c:pt idx="197">
                  <c:v>11.177185618795599</c:v>
                </c:pt>
                <c:pt idx="198">
                  <c:v>11.171247235455818</c:v>
                </c:pt>
                <c:pt idx="199">
                  <c:v>11.15891771958502</c:v>
                </c:pt>
                <c:pt idx="200">
                  <c:v>11.156556653447185</c:v>
                </c:pt>
                <c:pt idx="201">
                  <c:v>11.138290671827017</c:v>
                </c:pt>
                <c:pt idx="202">
                  <c:v>11.277647798129401</c:v>
                </c:pt>
                <c:pt idx="203">
                  <c:v>11.264562838966318</c:v>
                </c:pt>
                <c:pt idx="204">
                  <c:v>11.289967863918015</c:v>
                </c:pt>
                <c:pt idx="205">
                  <c:v>11.293068850799417</c:v>
                </c:pt>
                <c:pt idx="206">
                  <c:v>11.269022186329545</c:v>
                </c:pt>
                <c:pt idx="207">
                  <c:v>11.278172637587422</c:v>
                </c:pt>
                <c:pt idx="208">
                  <c:v>11.26314818870298</c:v>
                </c:pt>
                <c:pt idx="209">
                  <c:v>11.23716805911125</c:v>
                </c:pt>
                <c:pt idx="210">
                  <c:v>11.307560451043983</c:v>
                </c:pt>
                <c:pt idx="211">
                  <c:v>11.274332061280811</c:v>
                </c:pt>
                <c:pt idx="212">
                  <c:v>11.312552910743074</c:v>
                </c:pt>
                <c:pt idx="213">
                  <c:v>11.272122031147683</c:v>
                </c:pt>
                <c:pt idx="214">
                  <c:v>11.285725477523712</c:v>
                </c:pt>
                <c:pt idx="215">
                  <c:v>11.326040666122573</c:v>
                </c:pt>
                <c:pt idx="216">
                  <c:v>11.290169957498263</c:v>
                </c:pt>
                <c:pt idx="217">
                  <c:v>11.301318411862859</c:v>
                </c:pt>
                <c:pt idx="218">
                  <c:v>11.305013094742426</c:v>
                </c:pt>
                <c:pt idx="219">
                  <c:v>11.290597479368666</c:v>
                </c:pt>
                <c:pt idx="220">
                  <c:v>11.301409957499546</c:v>
                </c:pt>
                <c:pt idx="221">
                  <c:v>11.312903903731081</c:v>
                </c:pt>
                <c:pt idx="222">
                  <c:v>11.315986403438137</c:v>
                </c:pt>
                <c:pt idx="223">
                  <c:v>11.330084602149286</c:v>
                </c:pt>
                <c:pt idx="224">
                  <c:v>11.333203164154661</c:v>
                </c:pt>
                <c:pt idx="225">
                  <c:v>11.315269255931275</c:v>
                </c:pt>
                <c:pt idx="226">
                  <c:v>11.337266947067461</c:v>
                </c:pt>
                <c:pt idx="227">
                  <c:v>11.352060336784897</c:v>
                </c:pt>
                <c:pt idx="228">
                  <c:v>11.329103204133277</c:v>
                </c:pt>
                <c:pt idx="229">
                  <c:v>11.325598922525046</c:v>
                </c:pt>
                <c:pt idx="230">
                  <c:v>11.364404223942442</c:v>
                </c:pt>
                <c:pt idx="231">
                  <c:v>11.398473490809202</c:v>
                </c:pt>
                <c:pt idx="232">
                  <c:v>11.355301645642998</c:v>
                </c:pt>
                <c:pt idx="233">
                  <c:v>11.337885950421066</c:v>
                </c:pt>
                <c:pt idx="234">
                  <c:v>11.339347377185106</c:v>
                </c:pt>
                <c:pt idx="235">
                  <c:v>11.359647651553816</c:v>
                </c:pt>
                <c:pt idx="236">
                  <c:v>11.322019322105165</c:v>
                </c:pt>
                <c:pt idx="237">
                  <c:v>11.321959681275251</c:v>
                </c:pt>
                <c:pt idx="238">
                  <c:v>11.349508404749939</c:v>
                </c:pt>
                <c:pt idx="239">
                  <c:v>11.37316580188766</c:v>
                </c:pt>
                <c:pt idx="240">
                  <c:v>11.330801318289938</c:v>
                </c:pt>
                <c:pt idx="241">
                  <c:v>11.384156256556624</c:v>
                </c:pt>
                <c:pt idx="242">
                  <c:v>11.353291036913225</c:v>
                </c:pt>
                <c:pt idx="243">
                  <c:v>11.324889559670233</c:v>
                </c:pt>
                <c:pt idx="244">
                  <c:v>11.365182658304015</c:v>
                </c:pt>
                <c:pt idx="245">
                  <c:v>11.369512486398831</c:v>
                </c:pt>
                <c:pt idx="246">
                  <c:v>11.383697081121392</c:v>
                </c:pt>
                <c:pt idx="247">
                  <c:v>11.342175067271157</c:v>
                </c:pt>
                <c:pt idx="248">
                  <c:v>11.344138577458443</c:v>
                </c:pt>
                <c:pt idx="249">
                  <c:v>11.341354385028275</c:v>
                </c:pt>
                <c:pt idx="250">
                  <c:v>11.345989166252304</c:v>
                </c:pt>
                <c:pt idx="251">
                  <c:v>11.383380736116324</c:v>
                </c:pt>
                <c:pt idx="252">
                  <c:v>11.369705250605422</c:v>
                </c:pt>
                <c:pt idx="253">
                  <c:v>11.400901000197877</c:v>
                </c:pt>
                <c:pt idx="254">
                  <c:v>11.376720205328335</c:v>
                </c:pt>
                <c:pt idx="255">
                  <c:v>11.387734341409631</c:v>
                </c:pt>
                <c:pt idx="256">
                  <c:v>11.379342171020646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786D-416A-BEED-05F94F5B00C5}"/>
            </c:ext>
          </c:extLst>
        </c:ser>
        <c:axId val="124317696"/>
        <c:axId val="123515264"/>
      </c:scatterChart>
      <c:valAx>
        <c:axId val="124317696"/>
        <c:scaling>
          <c:orientation val="minMax"/>
        </c:scaling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JD</a:t>
                </a:r>
              </a:p>
            </c:rich>
          </c:tx>
          <c:spPr>
            <a:noFill/>
            <a:ln>
              <a:noFill/>
            </a:ln>
            <a:effectLst/>
          </c:spPr>
        </c:title>
        <c:numFmt formatCode="#,##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515264"/>
        <c:crosses val="autoZero"/>
        <c:crossBetween val="midCat"/>
        <c:majorUnit val="5.0000000000000024E-2"/>
      </c:valAx>
      <c:valAx>
        <c:axId val="123515264"/>
        <c:scaling>
          <c:orientation val="maxMin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spPr>
            <a:noFill/>
            <a:ln>
              <a:noFill/>
            </a:ln>
            <a:effectLst/>
          </c:spPr>
        </c:title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1769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7.xml"/><Relationship Id="rId5" Type="http://schemas.openxmlformats.org/officeDocument/2006/relationships/image" Target="../media/image1.png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1</xdr:row>
      <xdr:rowOff>52387</xdr:rowOff>
    </xdr:from>
    <xdr:to>
      <xdr:col>13</xdr:col>
      <xdr:colOff>190500</xdr:colOff>
      <xdr:row>24</xdr:row>
      <xdr:rowOff>28575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390525</xdr:colOff>
      <xdr:row>1</xdr:row>
      <xdr:rowOff>57150</xdr:rowOff>
    </xdr:from>
    <xdr:to>
      <xdr:col>23</xdr:col>
      <xdr:colOff>123825</xdr:colOff>
      <xdr:row>24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19050</xdr:rowOff>
    </xdr:from>
    <xdr:to>
      <xdr:col>18</xdr:col>
      <xdr:colOff>76200</xdr:colOff>
      <xdr:row>24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18</xdr:col>
      <xdr:colOff>161922</xdr:colOff>
      <xdr:row>1</xdr:row>
      <xdr:rowOff>30958</xdr:rowOff>
    </xdr:from>
    <xdr:to>
      <xdr:col>26</xdr:col>
      <xdr:colOff>285748</xdr:colOff>
      <xdr:row>25</xdr:row>
      <xdr:rowOff>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43</xdr:col>
      <xdr:colOff>526255</xdr:colOff>
      <xdr:row>0</xdr:row>
      <xdr:rowOff>0</xdr:rowOff>
    </xdr:from>
    <xdr:to>
      <xdr:col>52</xdr:col>
      <xdr:colOff>347663</xdr:colOff>
      <xdr:row>14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59</xdr:col>
      <xdr:colOff>121445</xdr:colOff>
      <xdr:row>0</xdr:row>
      <xdr:rowOff>0</xdr:rowOff>
    </xdr:from>
    <xdr:to>
      <xdr:col>65</xdr:col>
      <xdr:colOff>152400</xdr:colOff>
      <xdr:row>14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oneCell">
    <xdr:from>
      <xdr:col>80</xdr:col>
      <xdr:colOff>59532</xdr:colOff>
      <xdr:row>0</xdr:row>
      <xdr:rowOff>0</xdr:rowOff>
    </xdr:from>
    <xdr:to>
      <xdr:col>91</xdr:col>
      <xdr:colOff>595313</xdr:colOff>
      <xdr:row>30</xdr:row>
      <xdr:rowOff>45451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02652" y="0"/>
          <a:ext cx="7409021" cy="50746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350044</xdr:colOff>
      <xdr:row>0</xdr:row>
      <xdr:rowOff>0</xdr:rowOff>
    </xdr:from>
    <xdr:to>
      <xdr:col>59</xdr:col>
      <xdr:colOff>128586</xdr:colOff>
      <xdr:row>13</xdr:row>
      <xdr:rowOff>166686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4</xdr:row>
      <xdr:rowOff>104775</xdr:rowOff>
    </xdr:from>
    <xdr:to>
      <xdr:col>31</xdr:col>
      <xdr:colOff>38100</xdr:colOff>
      <xdr:row>43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19049</xdr:colOff>
      <xdr:row>6</xdr:row>
      <xdr:rowOff>57150</xdr:rowOff>
    </xdr:from>
    <xdr:to>
      <xdr:col>17</xdr:col>
      <xdr:colOff>542924</xdr:colOff>
      <xdr:row>45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0.44424</cdr:x>
      <cdr:y>0.20909</cdr:y>
    </cdr:from>
    <cdr:to>
      <cdr:x>0.91659</cdr:x>
      <cdr:y>0.30981</cdr:y>
    </cdr:to>
    <cdr:sp macro="" textlink="">
      <cdr:nvSpPr>
        <cdr:cNvPr id="2" name="TextBox 1"/>
        <cdr:cNvSpPr txBox="1"/>
      </cdr:nvSpPr>
      <cdr:spPr bwMode="gray">
        <a:xfrm xmlns:a="http://schemas.openxmlformats.org/drawingml/2006/main">
          <a:off x="4514851" y="1314450"/>
          <a:ext cx="4800600" cy="63316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tx1"/>
          </a:solidFill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txBody>
        <a:bodyPr xmlns:a="http://schemas.openxmlformats.org/drawingml/2006/main" vertOverflow="clip" horzOverflow="clip" wrap="square" lIns="90000" tIns="90000" rIns="90000" bIns="90000" rtlCol="0" anchor="t">
          <a:spAutoFit/>
        </a:bodyPr>
        <a:lstStyle xmlns:a="http://schemas.openxmlformats.org/drawingml/2006/main"/>
        <a:p xmlns:a="http://schemas.openxmlformats.org/drawingml/2006/main">
          <a:pPr>
            <a:spcBef>
              <a:spcPts val="300"/>
            </a:spcBef>
          </a:pPr>
          <a:r>
            <a:rPr lang="en-US" sz="1400" b="1" dirty="0" err="1" smtClean="0">
              <a:solidFill>
                <a:schemeClr val="bg2">
                  <a:lumMod val="75000"/>
                </a:schemeClr>
              </a:solidFill>
              <a:latin typeface="+mn-lt"/>
              <a:cs typeface="Arial" pitchFamily="34" charset="0"/>
            </a:rPr>
            <a:t>AE UMa</a:t>
          </a:r>
        </a:p>
        <a:p xmlns:a="http://schemas.openxmlformats.org/drawingml/2006/main">
          <a:pPr>
            <a:spcBef>
              <a:spcPts val="300"/>
            </a:spcBef>
          </a:pPr>
          <a:r>
            <a:rPr lang="en-US" sz="1400" b="1" dirty="0" err="1" smtClean="0">
              <a:solidFill>
                <a:schemeClr val="bg2">
                  <a:lumMod val="75000"/>
                </a:schemeClr>
              </a:solidFill>
              <a:latin typeface="+mn-lt"/>
              <a:cs typeface="Arial" pitchFamily="34" charset="0"/>
            </a:rPr>
            <a:t>Canon EOS 600D +</a:t>
          </a:r>
          <a:r>
            <a:rPr lang="en-US" sz="1400" b="1" baseline="0" dirty="0" err="1" smtClean="0">
              <a:solidFill>
                <a:schemeClr val="bg2">
                  <a:lumMod val="75000"/>
                </a:schemeClr>
              </a:solidFill>
              <a:latin typeface="+mn-lt"/>
              <a:cs typeface="Arial" pitchFamily="34" charset="0"/>
            </a:rPr>
            <a:t> SkyWatcher 15075 / EQ5</a:t>
          </a:r>
          <a:endParaRPr lang="en-US" sz="1400" b="1" dirty="0" err="1" smtClean="0">
            <a:solidFill>
              <a:schemeClr val="bg2">
                <a:lumMod val="75000"/>
              </a:schemeClr>
            </a:solidFill>
            <a:latin typeface="+mn-lt"/>
            <a:cs typeface="Arial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GfK_BendefClr">
  <a:themeElements>
    <a:clrScheme name="GfK Group">
      <a:dk1>
        <a:srgbClr val="000000"/>
      </a:dk1>
      <a:lt1>
        <a:srgbClr val="FFFFFF"/>
      </a:lt1>
      <a:dk2>
        <a:srgbClr val="E55A00"/>
      </a:dk2>
      <a:lt2>
        <a:srgbClr val="8E8581"/>
      </a:lt2>
      <a:accent1>
        <a:srgbClr val="264283"/>
      </a:accent1>
      <a:accent2>
        <a:srgbClr val="007DC3"/>
      </a:accent2>
      <a:accent3>
        <a:srgbClr val="A2AD00"/>
      </a:accent3>
      <a:accent4>
        <a:srgbClr val="C1BB00"/>
      </a:accent4>
      <a:accent5>
        <a:srgbClr val="9B1F23"/>
      </a:accent5>
      <a:accent6>
        <a:srgbClr val="DC291E"/>
      </a:accent6>
      <a:hlink>
        <a:srgbClr val="A2AD00"/>
      </a:hlink>
      <a:folHlink>
        <a:srgbClr val="C1BB00"/>
      </a:folHlink>
    </a:clrScheme>
    <a:fontScheme name="Aria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bg1"/>
        </a:solidFill>
        <a:ln w="6350">
          <a:solidFill>
            <a:srgbClr val="D2CBC9"/>
          </a:solidFill>
        </a:ln>
      </a:spPr>
      <a:bodyPr rot="0" spcFirstLastPara="0" vertOverflow="clip" horzOverflow="clip" vert="horz" wrap="square" lIns="91440" tIns="45720" rIns="91440" bIns="45720" numCol="1" spcCol="0" rtlCol="0" fromWordArt="0" anchor="t" anchorCtr="0" forceAA="0" compatLnSpc="1">
        <a:prstTxWarp prst="textNoShape">
          <a:avLst/>
        </a:prstTxWarp>
        <a:noAutofit/>
      </a:bodyPr>
      <a:lstStyle>
        <a:defPPr marL="0" indent="0" algn="l">
          <a:spcBef>
            <a:spcPts val="300"/>
          </a:spcBef>
          <a:buFont typeface="Courier New" pitchFamily="49" charset="0"/>
          <a:buNone/>
          <a:defRPr sz="1600" dirty="0" smtClean="0">
            <a:solidFill>
              <a:schemeClr val="tx1"/>
            </a:solidFill>
            <a:latin typeface="Arial" pitchFamily="34" charset="0"/>
            <a:cs typeface="Arial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6350">
          <a:solidFill>
            <a:srgbClr val="D2CBC9"/>
          </a:solidFill>
          <a:tailEnd type="non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 bwMode="gray">
        <a:noFill/>
        <a:ln>
          <a:noFill/>
        </a:ln>
      </a:spPr>
      <a:bodyPr vertOverflow="clip" horzOverflow="clip" wrap="square" lIns="0" tIns="0" rIns="0" bIns="0" rtlCol="0" anchor="t">
        <a:spAutoFit/>
      </a:bodyPr>
      <a:lstStyle>
        <a:defPPr>
          <a:spcBef>
            <a:spcPts val="300"/>
          </a:spcBef>
          <a:defRPr sz="1000" dirty="0" err="1" smtClean="0">
            <a:latin typeface="Arial" pitchFamily="34" charset="0"/>
            <a:cs typeface="Arial" pitchFamily="34" charset="0"/>
          </a:defRPr>
        </a:defPPr>
      </a:lstStyle>
    </a:txDef>
  </a:objectDefaults>
  <a:extraClrSchemeLst/>
  <a:custClrLst>
    <a:custClr name="dark yellow 100%">
      <a:srgbClr val="F0AB00"/>
    </a:custClr>
    <a:custClr name="light yellow 100%">
      <a:srgbClr val="F6D50F"/>
    </a:custClr>
    <a:custClr name="warm grey 100%">
      <a:srgbClr val="8E8581"/>
    </a:custClr>
    <a:custClr name="GfK orange">
      <a:srgbClr val="E55A00"/>
    </a:custClr>
    <a:custClr name="dark blue 100%">
      <a:srgbClr val="264283"/>
    </a:custClr>
    <a:custClr name="light blue 100%">
      <a:srgbClr val="007DC3"/>
    </a:custClr>
    <a:custClr name="dark green 100%">
      <a:srgbClr val="A2AD00"/>
    </a:custClr>
    <a:custClr name="light green 100%">
      <a:srgbClr val="C1BB00"/>
    </a:custClr>
    <a:custClr name="dark red 100%">
      <a:srgbClr val="9B1F23"/>
    </a:custClr>
    <a:custClr name="light red 100%">
      <a:srgbClr val="DC291E"/>
    </a:custClr>
    <a:custClr name="dark yellow 80%">
      <a:srgbClr val="FCC000"/>
    </a:custClr>
    <a:custClr name="light yellow 80%">
      <a:srgbClr val="FFDD44"/>
    </a:custClr>
    <a:custClr name="warm grey 80%">
      <a:srgbClr val="A79D98"/>
    </a:custClr>
    <a:custClr>
      <a:srgbClr val="FFFFFF"/>
    </a:custClr>
    <a:custClr name="dark blue 80%">
      <a:srgbClr val="405B9B"/>
    </a:custClr>
    <a:custClr name="light blue 80%">
      <a:srgbClr val="389DD7"/>
    </a:custClr>
    <a:custClr name="dark green 80%">
      <a:srgbClr val="B4BE46"/>
    </a:custClr>
    <a:custClr name="light green 80%">
      <a:srgbClr val="D7CF42"/>
    </a:custClr>
    <a:custClr name="dark red 80%">
      <a:srgbClr val="C34A3A"/>
    </a:custClr>
    <a:custClr name="light red 80%">
      <a:srgbClr val="E94F35"/>
    </a:custClr>
    <a:custClr name="dark yellow 60%">
      <a:srgbClr val="FED07A"/>
    </a:custClr>
    <a:custClr name="light yellow 60%">
      <a:srgbClr val="FFE67F"/>
    </a:custClr>
    <a:custClr name="warm grey 60%">
      <a:srgbClr val="BCB4B0"/>
    </a:custClr>
    <a:custClr>
      <a:srgbClr val="FFFFFF"/>
    </a:custClr>
    <a:custClr name="dark blue 60%">
      <a:srgbClr val="6E7EB3"/>
    </a:custClr>
    <a:custClr name="light blue 60%">
      <a:srgbClr val="7DB4E2"/>
    </a:custClr>
    <a:custClr name="dark green 60%">
      <a:srgbClr val="C6CE79"/>
    </a:custClr>
    <a:custClr name="light green 60%">
      <a:srgbClr val="E2DA7A"/>
    </a:custClr>
    <a:custClr name="dark red 60%">
      <a:srgbClr val="D27863"/>
    </a:custClr>
    <a:custClr name="light red 60%">
      <a:srgbClr val="F08262"/>
    </a:custClr>
    <a:custClr name="dark yellow 40%">
      <a:srgbClr val="FFE0A9"/>
    </a:custClr>
    <a:custClr name="light yellow 40%">
      <a:srgbClr val="FFEEAF"/>
    </a:custClr>
    <a:custClr name="warm grey 40%">
      <a:srgbClr val="D2CBC9"/>
    </a:custClr>
    <a:custClr>
      <a:srgbClr val="FFFFFF"/>
    </a:custClr>
    <a:custClr name="dark blue 40%">
      <a:srgbClr val="9EA5CD"/>
    </a:custClr>
    <a:custClr name="light blue 40%">
      <a:srgbClr val="ADCDED"/>
    </a:custClr>
    <a:custClr name="dark green 40%">
      <a:srgbClr val="D8DEA8"/>
    </a:custClr>
    <a:custClr name="light green 40%">
      <a:srgbClr val="ECE6AA"/>
    </a:custClr>
    <a:custClr name="dark red 40%">
      <a:srgbClr val="E1A693"/>
    </a:custClr>
    <a:custClr name="light red 40%">
      <a:srgbClr val="F6AF95"/>
    </a:custClr>
  </a:custClr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S436"/>
  <sheetViews>
    <sheetView tabSelected="1" topLeftCell="CE1" zoomScale="80" zoomScaleNormal="80" workbookViewId="0">
      <selection activeCell="CT35" sqref="CT35"/>
    </sheetView>
  </sheetViews>
  <sheetFormatPr defaultRowHeight="12.75"/>
  <cols>
    <col min="1" max="1" width="19.140625" style="73" customWidth="1"/>
    <col min="2" max="3" width="21.7109375" style="73" customWidth="1"/>
    <col min="4" max="4" width="9.140625" style="73"/>
    <col min="5" max="5" width="10.5703125" style="73" bestFit="1" customWidth="1"/>
    <col min="6" max="7" width="9.140625" style="73"/>
    <col min="8" max="8" width="11" style="73" bestFit="1" customWidth="1"/>
    <col min="9" max="9" width="9.140625" style="73"/>
    <col min="10" max="10" width="3.28515625" style="73" bestFit="1" customWidth="1"/>
    <col min="11" max="11" width="9.140625" style="73"/>
    <col min="12" max="12" width="26.5703125" style="73" bestFit="1" customWidth="1"/>
    <col min="13" max="23" width="9.140625" style="73"/>
    <col min="24" max="24" width="26.7109375" style="73" bestFit="1" customWidth="1"/>
    <col min="25" max="35" width="9.140625" style="73"/>
    <col min="36" max="36" width="26.7109375" style="73" bestFit="1" customWidth="1"/>
    <col min="37" max="16384" width="9.140625" style="73"/>
  </cols>
  <sheetData>
    <row r="1" spans="1:99">
      <c r="A1" s="71" t="s">
        <v>123</v>
      </c>
      <c r="B1" s="71">
        <v>2</v>
      </c>
      <c r="C1" s="71">
        <v>3</v>
      </c>
      <c r="D1" s="72">
        <v>4</v>
      </c>
      <c r="E1" s="72">
        <v>5</v>
      </c>
      <c r="F1" s="72">
        <v>6</v>
      </c>
      <c r="G1" s="72">
        <v>7</v>
      </c>
      <c r="H1" s="72">
        <v>8</v>
      </c>
      <c r="I1" s="72">
        <v>9</v>
      </c>
      <c r="J1" s="72">
        <v>10</v>
      </c>
      <c r="K1" s="72">
        <v>11</v>
      </c>
      <c r="L1" s="72">
        <v>12</v>
      </c>
      <c r="M1" s="72">
        <v>13</v>
      </c>
      <c r="N1" s="72">
        <v>14</v>
      </c>
      <c r="O1" s="72">
        <v>15</v>
      </c>
      <c r="P1" s="72">
        <v>16</v>
      </c>
      <c r="Q1" s="72">
        <v>17</v>
      </c>
      <c r="R1" s="72">
        <v>18</v>
      </c>
      <c r="S1" s="72">
        <v>19</v>
      </c>
      <c r="T1" s="72">
        <v>20</v>
      </c>
      <c r="U1" s="72">
        <v>21</v>
      </c>
      <c r="V1" s="72">
        <v>22</v>
      </c>
      <c r="W1" s="72">
        <v>23</v>
      </c>
      <c r="X1" s="72">
        <v>24</v>
      </c>
      <c r="Y1" s="72">
        <v>25</v>
      </c>
      <c r="Z1" s="72">
        <v>26</v>
      </c>
      <c r="AA1" s="72">
        <v>27</v>
      </c>
      <c r="AB1" s="72">
        <v>28</v>
      </c>
      <c r="AC1" s="72">
        <v>29</v>
      </c>
      <c r="AD1" s="72">
        <v>30</v>
      </c>
      <c r="AE1" s="72">
        <v>31</v>
      </c>
      <c r="AF1" s="72">
        <v>32</v>
      </c>
      <c r="AG1" s="72">
        <v>33</v>
      </c>
      <c r="AH1" s="72">
        <v>34</v>
      </c>
      <c r="AI1" s="72">
        <v>35</v>
      </c>
      <c r="AJ1" s="72">
        <v>36</v>
      </c>
      <c r="AK1" s="72">
        <v>37</v>
      </c>
      <c r="AL1" s="72">
        <v>38</v>
      </c>
      <c r="AM1" s="72">
        <v>39</v>
      </c>
      <c r="AN1" s="72">
        <v>40</v>
      </c>
      <c r="AO1" s="72">
        <v>41</v>
      </c>
      <c r="AP1" s="72">
        <v>42</v>
      </c>
      <c r="AQ1" s="72">
        <v>43</v>
      </c>
      <c r="AR1" s="72">
        <v>44</v>
      </c>
      <c r="AS1" s="72">
        <v>45</v>
      </c>
      <c r="AT1" s="72">
        <v>46</v>
      </c>
      <c r="AU1" s="72">
        <v>47</v>
      </c>
      <c r="AV1" s="72">
        <v>48</v>
      </c>
      <c r="AW1" s="72">
        <v>49</v>
      </c>
      <c r="AX1" s="72">
        <v>50</v>
      </c>
      <c r="AY1" s="72">
        <v>51</v>
      </c>
      <c r="AZ1" s="72">
        <v>52</v>
      </c>
      <c r="BA1" s="72">
        <v>53</v>
      </c>
      <c r="BB1" s="72">
        <v>54</v>
      </c>
      <c r="BC1" s="72">
        <v>55</v>
      </c>
      <c r="BD1" s="72">
        <v>56</v>
      </c>
      <c r="BE1" s="72">
        <v>57</v>
      </c>
      <c r="BF1" s="72">
        <v>58</v>
      </c>
      <c r="BG1" s="72">
        <v>59</v>
      </c>
      <c r="BH1" s="72">
        <v>60</v>
      </c>
      <c r="BI1" s="72">
        <v>61</v>
      </c>
      <c r="BJ1" s="72">
        <v>62</v>
      </c>
      <c r="BK1" s="72">
        <v>63</v>
      </c>
      <c r="BL1" s="72">
        <v>64</v>
      </c>
      <c r="BM1" s="72">
        <v>65</v>
      </c>
      <c r="BN1" s="72">
        <v>66</v>
      </c>
      <c r="BO1" s="72">
        <v>67</v>
      </c>
      <c r="BP1" s="72">
        <v>68</v>
      </c>
      <c r="BQ1" s="72">
        <v>69</v>
      </c>
      <c r="BR1" s="72">
        <v>70</v>
      </c>
      <c r="BS1" s="72">
        <v>71</v>
      </c>
      <c r="BT1" s="72">
        <v>72</v>
      </c>
      <c r="BU1" s="72">
        <v>73</v>
      </c>
      <c r="BV1" s="72">
        <v>74</v>
      </c>
      <c r="BW1" s="72">
        <v>75</v>
      </c>
      <c r="BX1" s="72">
        <v>76</v>
      </c>
      <c r="BY1" s="72">
        <v>77</v>
      </c>
      <c r="BZ1" s="72">
        <v>78</v>
      </c>
      <c r="CA1" s="72">
        <v>79</v>
      </c>
      <c r="CB1" s="72">
        <v>80</v>
      </c>
      <c r="CC1" s="72">
        <v>81</v>
      </c>
      <c r="CD1" s="72">
        <v>82</v>
      </c>
      <c r="CE1" s="72">
        <v>83</v>
      </c>
      <c r="CF1" s="72">
        <v>84</v>
      </c>
      <c r="CG1" s="72">
        <v>85</v>
      </c>
      <c r="CH1" s="72">
        <v>86</v>
      </c>
      <c r="CI1" s="72">
        <v>87</v>
      </c>
      <c r="CJ1" s="72">
        <v>88</v>
      </c>
      <c r="CK1" s="72">
        <v>89</v>
      </c>
      <c r="CL1" s="72">
        <v>90</v>
      </c>
      <c r="CM1" s="72">
        <v>91</v>
      </c>
      <c r="CN1" s="72">
        <v>92</v>
      </c>
      <c r="CO1" s="72">
        <v>93</v>
      </c>
      <c r="CP1" s="72">
        <v>94</v>
      </c>
      <c r="CQ1" s="72">
        <v>95</v>
      </c>
      <c r="CR1" s="72">
        <v>96</v>
      </c>
      <c r="CS1" s="72">
        <v>97</v>
      </c>
      <c r="CT1" s="72">
        <v>98</v>
      </c>
      <c r="CU1" s="72">
        <v>99</v>
      </c>
    </row>
    <row r="2" spans="1:99">
      <c r="A2" s="74" t="s">
        <v>45</v>
      </c>
      <c r="B2" s="109" t="s">
        <v>47</v>
      </c>
      <c r="C2" s="109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5" t="s">
        <v>100</v>
      </c>
      <c r="CS2" s="72"/>
      <c r="CT2" s="72"/>
      <c r="CU2" s="72"/>
    </row>
    <row r="3" spans="1:99">
      <c r="A3" s="74" t="s">
        <v>46</v>
      </c>
      <c r="B3" s="67">
        <v>50.384999999999998</v>
      </c>
      <c r="C3" s="67">
        <v>30.632999999999999</v>
      </c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72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2"/>
      <c r="CG3" s="72"/>
      <c r="CH3" s="72"/>
      <c r="CI3" s="72"/>
      <c r="CJ3" s="72"/>
      <c r="CK3" s="72"/>
      <c r="CL3" s="72"/>
      <c r="CM3" s="72"/>
      <c r="CN3" s="72"/>
      <c r="CO3" s="72"/>
      <c r="CP3" s="72"/>
      <c r="CQ3" s="72"/>
      <c r="CR3" s="76">
        <v>0</v>
      </c>
      <c r="CS3" s="72"/>
      <c r="CT3" s="72"/>
      <c r="CU3" s="72"/>
    </row>
    <row r="4" spans="1:99">
      <c r="A4" s="74" t="s">
        <v>120</v>
      </c>
      <c r="B4" s="67">
        <v>144.22149999999999</v>
      </c>
      <c r="C4" s="67">
        <v>44.066777780000002</v>
      </c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6">
        <v>1</v>
      </c>
      <c r="CS4" s="72"/>
      <c r="CT4" s="72"/>
      <c r="CU4" s="72"/>
    </row>
    <row r="5" spans="1:99" ht="15">
      <c r="A5" s="77" t="s">
        <v>42</v>
      </c>
      <c r="B5" s="110" t="s">
        <v>108</v>
      </c>
      <c r="C5" s="110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I5" s="72"/>
      <c r="BJ5" s="72"/>
      <c r="BK5" s="72"/>
      <c r="BL5" s="72"/>
      <c r="BM5" s="72"/>
      <c r="BN5" s="72"/>
      <c r="BO5" s="72"/>
      <c r="BP5" s="72"/>
      <c r="BQ5" s="72"/>
      <c r="BR5" s="72"/>
      <c r="BS5" s="72"/>
      <c r="BT5" s="72"/>
      <c r="BU5" s="72"/>
      <c r="BV5" s="72"/>
      <c r="BW5" s="72"/>
      <c r="BX5" s="72"/>
      <c r="BY5" s="72"/>
      <c r="BZ5" s="72"/>
      <c r="CA5" s="72"/>
      <c r="CB5" s="72"/>
      <c r="CC5" s="72"/>
      <c r="CD5" s="72"/>
      <c r="CE5" s="72"/>
      <c r="CF5" s="72"/>
      <c r="CG5" s="72"/>
      <c r="CH5" s="72"/>
      <c r="CI5" s="72"/>
      <c r="CJ5" s="72"/>
      <c r="CK5" s="72"/>
      <c r="CL5" s="72"/>
      <c r="CM5" s="72"/>
      <c r="CN5" s="72"/>
      <c r="CO5" s="72"/>
      <c r="CP5" s="72"/>
      <c r="CQ5" s="72"/>
      <c r="CR5" s="72"/>
      <c r="CS5" s="72"/>
      <c r="CT5" s="72"/>
      <c r="CU5" s="72"/>
    </row>
    <row r="6" spans="1:99">
      <c r="A6" s="74" t="s">
        <v>39</v>
      </c>
      <c r="B6" s="109" t="s">
        <v>5</v>
      </c>
      <c r="C6" s="109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</row>
    <row r="7" spans="1:99">
      <c r="A7" s="74" t="s">
        <v>43</v>
      </c>
      <c r="B7" s="109" t="s">
        <v>44</v>
      </c>
      <c r="C7" s="109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72"/>
      <c r="BR7" s="72"/>
      <c r="BS7" s="72"/>
      <c r="BT7" s="72"/>
      <c r="BU7" s="72"/>
      <c r="BV7" s="72"/>
      <c r="BW7" s="72"/>
      <c r="BX7" s="72"/>
      <c r="BY7" s="72"/>
      <c r="BZ7" s="72"/>
      <c r="CA7" s="72"/>
      <c r="CB7" s="72"/>
      <c r="CC7" s="72"/>
      <c r="CD7" s="72"/>
      <c r="CE7" s="72"/>
      <c r="CF7" s="72"/>
      <c r="CG7" s="72"/>
      <c r="CH7" s="72"/>
      <c r="CI7" s="72"/>
      <c r="CJ7" s="72"/>
      <c r="CK7" s="72"/>
      <c r="CL7" s="72"/>
      <c r="CM7" s="72"/>
      <c r="CN7" s="72"/>
      <c r="CO7" s="72"/>
      <c r="CP7" s="72"/>
      <c r="CQ7" s="72"/>
      <c r="CR7" s="72"/>
      <c r="CS7" s="72"/>
      <c r="CT7" s="72"/>
      <c r="CU7" s="72"/>
    </row>
    <row r="8" spans="1:99">
      <c r="A8" s="74" t="s">
        <v>53</v>
      </c>
      <c r="B8" s="109" t="s">
        <v>58</v>
      </c>
      <c r="C8" s="109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72"/>
      <c r="BR8" s="72"/>
      <c r="BS8" s="72"/>
      <c r="BT8" s="72"/>
      <c r="BU8" s="72"/>
      <c r="BV8" s="72"/>
      <c r="BW8" s="72"/>
      <c r="BX8" s="72"/>
      <c r="BY8" s="72"/>
      <c r="BZ8" s="72"/>
      <c r="CA8" s="72"/>
      <c r="CB8" s="72"/>
      <c r="CC8" s="72"/>
      <c r="CD8" s="72"/>
      <c r="CE8" s="72"/>
      <c r="CF8" s="72"/>
      <c r="CG8" s="72"/>
      <c r="CH8" s="72"/>
      <c r="CI8" s="72"/>
      <c r="CJ8" s="72"/>
      <c r="CK8" s="72"/>
      <c r="CL8" s="72"/>
      <c r="CM8" s="72"/>
      <c r="CN8" s="72"/>
      <c r="CO8" s="72"/>
      <c r="CP8" s="72"/>
      <c r="CQ8" s="72"/>
      <c r="CR8" s="72"/>
      <c r="CS8" s="72"/>
      <c r="CT8" s="72"/>
      <c r="CU8" s="72"/>
    </row>
    <row r="9" spans="1:99">
      <c r="A9" s="74" t="s">
        <v>54</v>
      </c>
      <c r="B9" s="109" t="s">
        <v>107</v>
      </c>
      <c r="C9" s="109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2"/>
      <c r="BG9" s="72"/>
      <c r="BH9" s="72"/>
      <c r="BI9" s="72"/>
      <c r="BJ9" s="72"/>
      <c r="BK9" s="72"/>
      <c r="BL9" s="72"/>
      <c r="BM9" s="72"/>
      <c r="BN9" s="72"/>
      <c r="BO9" s="72"/>
      <c r="BP9" s="72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2"/>
      <c r="CB9" s="72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2"/>
      <c r="CU9" s="72"/>
    </row>
    <row r="10" spans="1:99">
      <c r="A10" s="74" t="s">
        <v>55</v>
      </c>
      <c r="B10" s="109"/>
      <c r="C10" s="109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2"/>
      <c r="AY10" s="72"/>
      <c r="AZ10" s="72"/>
      <c r="BA10" s="72"/>
      <c r="BB10" s="72"/>
      <c r="BC10" s="72"/>
      <c r="BD10" s="72"/>
      <c r="BE10" s="72"/>
      <c r="BF10" s="72"/>
      <c r="BG10" s="72"/>
      <c r="BH10" s="72"/>
      <c r="BI10" s="72"/>
      <c r="BJ10" s="72"/>
      <c r="BK10" s="72"/>
      <c r="BL10" s="72"/>
      <c r="BM10" s="72"/>
      <c r="BN10" s="72"/>
      <c r="BO10" s="72"/>
      <c r="BP10" s="72"/>
      <c r="BQ10" s="72"/>
      <c r="BR10" s="72"/>
      <c r="BS10" s="72"/>
      <c r="BT10" s="72"/>
      <c r="BU10" s="72"/>
      <c r="BV10" s="72"/>
      <c r="BW10" s="72"/>
      <c r="BX10" s="72"/>
      <c r="BY10" s="72"/>
      <c r="BZ10" s="72"/>
      <c r="CA10" s="72"/>
      <c r="CB10" s="72"/>
      <c r="CC10" s="72"/>
      <c r="CD10" s="72"/>
      <c r="CE10" s="72"/>
      <c r="CF10" s="72"/>
      <c r="CG10" s="72"/>
      <c r="CH10" s="72"/>
      <c r="CI10" s="72"/>
      <c r="CJ10" s="72"/>
      <c r="CK10" s="72"/>
      <c r="CL10" s="72"/>
      <c r="CM10" s="72"/>
      <c r="CN10" s="72"/>
      <c r="CO10" s="72"/>
      <c r="CP10" s="72"/>
      <c r="CQ10" s="72"/>
      <c r="CR10" s="72"/>
      <c r="CS10" s="72"/>
      <c r="CT10" s="72"/>
      <c r="CU10" s="72"/>
    </row>
    <row r="11" spans="1:99">
      <c r="A11" s="74" t="s">
        <v>56</v>
      </c>
      <c r="B11" s="109" t="s">
        <v>77</v>
      </c>
      <c r="C11" s="109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72"/>
      <c r="AG11" s="72"/>
      <c r="AH11" s="72"/>
      <c r="AI11" s="72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2"/>
      <c r="BG11" s="72"/>
      <c r="BH11" s="72"/>
      <c r="BI11" s="72"/>
      <c r="BJ11" s="72"/>
      <c r="BK11" s="72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2"/>
      <c r="CT11" s="72"/>
      <c r="CU11" s="72"/>
    </row>
    <row r="12" spans="1:99">
      <c r="A12" s="74" t="s">
        <v>57</v>
      </c>
      <c r="B12" s="109" t="s">
        <v>109</v>
      </c>
      <c r="C12" s="109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  <c r="BC12" s="72"/>
      <c r="BD12" s="72"/>
      <c r="BE12" s="72"/>
      <c r="BF12" s="72"/>
      <c r="BG12" s="72"/>
      <c r="BH12" s="72"/>
      <c r="BI12" s="72"/>
      <c r="BJ12" s="72"/>
      <c r="BK12" s="72"/>
      <c r="BL12" s="72"/>
      <c r="BM12" s="72"/>
      <c r="BN12" s="72"/>
      <c r="BO12" s="72"/>
      <c r="BP12" s="72"/>
      <c r="BQ12" s="72"/>
      <c r="BR12" s="72"/>
      <c r="BS12" s="72"/>
      <c r="BT12" s="72"/>
      <c r="BU12" s="72"/>
      <c r="BV12" s="72"/>
      <c r="BW12" s="72"/>
      <c r="BX12" s="72"/>
      <c r="BY12" s="72"/>
      <c r="BZ12" s="72"/>
      <c r="CA12" s="72"/>
      <c r="CB12" s="72"/>
      <c r="CC12" s="72"/>
      <c r="CD12" s="72"/>
      <c r="CE12" s="72"/>
      <c r="CF12" s="72"/>
      <c r="CG12" s="72"/>
      <c r="CH12" s="72"/>
      <c r="CI12" s="72"/>
      <c r="CJ12" s="72"/>
      <c r="CK12" s="72"/>
      <c r="CL12" s="72"/>
      <c r="CM12" s="72"/>
      <c r="CN12" s="72"/>
      <c r="CO12" s="72"/>
      <c r="CP12" s="72"/>
      <c r="CQ12" s="72"/>
      <c r="CR12" s="72"/>
      <c r="CS12" s="72"/>
      <c r="CT12" s="72"/>
      <c r="CU12" s="72"/>
    </row>
    <row r="13" spans="1:99">
      <c r="A13" s="74"/>
      <c r="B13" s="78"/>
      <c r="C13" s="78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2"/>
      <c r="CC13" s="72"/>
      <c r="CD13" s="72"/>
      <c r="CE13" s="72"/>
      <c r="CF13" s="72"/>
      <c r="CG13" s="72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</row>
    <row r="14" spans="1:99">
      <c r="A14" s="74" t="s">
        <v>20</v>
      </c>
      <c r="B14" s="109" t="s">
        <v>110</v>
      </c>
      <c r="C14" s="109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</row>
    <row r="15" spans="1:99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  <c r="AH15" s="72"/>
      <c r="AI15" s="72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2"/>
      <c r="AW15" s="72"/>
      <c r="AX15" s="72"/>
      <c r="AY15" s="72"/>
      <c r="AZ15" s="72"/>
      <c r="BA15" s="72"/>
      <c r="BB15" s="72"/>
      <c r="BC15" s="72"/>
      <c r="BD15" s="72"/>
      <c r="BE15" s="72"/>
      <c r="BF15" s="72"/>
      <c r="BG15" s="72"/>
      <c r="BH15" s="72"/>
      <c r="BI15" s="72"/>
      <c r="BJ15" s="72"/>
      <c r="BK15" s="72"/>
      <c r="BL15" s="72"/>
      <c r="BM15" s="72"/>
      <c r="BN15" s="72"/>
      <c r="BO15" s="72"/>
      <c r="BP15" s="72"/>
      <c r="BQ15" s="72"/>
      <c r="BR15" s="72"/>
      <c r="BS15" s="72"/>
      <c r="BT15" s="72"/>
      <c r="BU15" s="72"/>
      <c r="BV15" s="72"/>
      <c r="BW15" s="72"/>
      <c r="BX15" s="72"/>
      <c r="BY15" s="72"/>
      <c r="BZ15" s="72"/>
      <c r="CA15" s="72"/>
      <c r="CB15" s="72"/>
      <c r="CC15" s="72"/>
      <c r="CD15" s="72"/>
      <c r="CE15" s="72"/>
      <c r="CF15" s="72"/>
      <c r="CG15" s="72"/>
      <c r="CH15" s="72"/>
      <c r="CI15" s="72"/>
      <c r="CJ15" s="72"/>
      <c r="CK15" s="72"/>
      <c r="CL15" s="72"/>
      <c r="CM15" s="72"/>
      <c r="CN15" s="72"/>
      <c r="CO15" s="72"/>
      <c r="CP15" s="72"/>
      <c r="CQ15" s="72"/>
      <c r="CR15" s="72"/>
      <c r="CS15" s="72"/>
      <c r="CT15" s="72"/>
      <c r="CU15" s="72"/>
    </row>
    <row r="16" spans="1:99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72"/>
      <c r="AF16" s="72"/>
      <c r="AG16" s="72"/>
      <c r="AH16" s="72"/>
      <c r="AI16" s="72"/>
      <c r="AJ16" s="72"/>
      <c r="AK16" s="72"/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72"/>
      <c r="AW16" s="72"/>
      <c r="AX16" s="72"/>
      <c r="AY16" s="72"/>
      <c r="AZ16" s="72"/>
      <c r="BA16" s="72"/>
      <c r="BB16" s="72"/>
      <c r="BC16" s="72"/>
      <c r="BD16" s="72"/>
      <c r="BE16" s="72"/>
      <c r="BF16" s="72"/>
      <c r="BG16" s="72"/>
      <c r="BH16" s="72"/>
      <c r="BI16" s="72"/>
      <c r="BJ16" s="72"/>
      <c r="BK16" s="72"/>
      <c r="BL16" s="72"/>
      <c r="BM16" s="72"/>
      <c r="BN16" s="72"/>
      <c r="BO16" s="72"/>
      <c r="BP16" s="72"/>
      <c r="BQ16" s="72"/>
      <c r="BR16" s="72"/>
      <c r="BS16" s="72"/>
      <c r="BT16" s="72"/>
      <c r="BU16" s="72"/>
      <c r="BV16" s="72"/>
      <c r="BW16" s="72"/>
      <c r="BX16" s="72"/>
      <c r="BY16" s="72"/>
      <c r="BZ16" s="72"/>
      <c r="CA16" s="72"/>
      <c r="CB16" s="72"/>
      <c r="CC16" s="72"/>
      <c r="CD16" s="72"/>
      <c r="CE16" s="72"/>
      <c r="CF16" s="72"/>
      <c r="CG16" s="72"/>
      <c r="CH16" s="72"/>
      <c r="CI16" s="72"/>
      <c r="CJ16" s="72"/>
      <c r="CK16" s="72"/>
      <c r="CL16" s="72"/>
      <c r="CM16" s="72"/>
      <c r="CN16" s="72"/>
      <c r="CO16" s="72"/>
      <c r="CP16" s="72"/>
      <c r="CQ16" s="72"/>
      <c r="CR16" s="72"/>
      <c r="CS16" s="72"/>
      <c r="CT16" s="72"/>
      <c r="CU16" s="72"/>
    </row>
    <row r="17" spans="1:99">
      <c r="A17" s="74" t="s">
        <v>99</v>
      </c>
      <c r="B17" s="15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2"/>
      <c r="AY17" s="72"/>
      <c r="AZ17" s="72"/>
      <c r="BA17" s="72"/>
      <c r="BB17" s="72"/>
      <c r="BC17" s="72"/>
      <c r="BD17" s="72"/>
      <c r="BE17" s="72"/>
      <c r="BF17" s="72"/>
      <c r="BG17" s="72"/>
      <c r="BH17" s="72"/>
      <c r="BI17" s="72"/>
      <c r="BJ17" s="72"/>
      <c r="BK17" s="72"/>
      <c r="BL17" s="72"/>
      <c r="BM17" s="72"/>
      <c r="BN17" s="72"/>
      <c r="BO17" s="72"/>
      <c r="BP17" s="72"/>
      <c r="BQ17" s="72"/>
      <c r="BR17" s="72"/>
      <c r="BS17" s="72"/>
      <c r="BT17" s="72"/>
      <c r="BU17" s="72"/>
      <c r="BV17" s="72"/>
      <c r="BW17" s="72"/>
      <c r="BX17" s="72"/>
      <c r="BY17" s="72"/>
      <c r="BZ17" s="72"/>
      <c r="CA17" s="72"/>
      <c r="CB17" s="72"/>
      <c r="CC17" s="72"/>
      <c r="CD17" s="72"/>
      <c r="CE17" s="72"/>
      <c r="CF17" s="72"/>
      <c r="CG17" s="72"/>
      <c r="CH17" s="72"/>
      <c r="CI17" s="72"/>
      <c r="CJ17" s="72"/>
      <c r="CK17" s="72"/>
      <c r="CL17" s="72"/>
      <c r="CM17" s="72"/>
      <c r="CN17" s="72"/>
      <c r="CO17" s="72"/>
      <c r="CP17" s="72"/>
      <c r="CQ17" s="72"/>
      <c r="CR17" s="72"/>
      <c r="CS17" s="72"/>
      <c r="CT17" s="72"/>
      <c r="CU17" s="72"/>
    </row>
    <row r="18" spans="1:99">
      <c r="A18" s="74" t="s">
        <v>124</v>
      </c>
      <c r="B18" s="15">
        <v>0.32417527727347933</v>
      </c>
      <c r="C18" s="80">
        <f>IF(B24&lt;&gt;0,B18,0)</f>
        <v>0</v>
      </c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  <c r="AY18" s="72"/>
      <c r="AZ18" s="72"/>
      <c r="BA18" s="72"/>
      <c r="BB18" s="72"/>
      <c r="BC18" s="72"/>
      <c r="BD18" s="72"/>
      <c r="BE18" s="72"/>
      <c r="BF18" s="72"/>
      <c r="BG18" s="72"/>
      <c r="BH18" s="72"/>
      <c r="BI18" s="72"/>
      <c r="BJ18" s="72"/>
      <c r="BK18" s="72"/>
      <c r="BL18" s="72"/>
      <c r="BM18" s="72"/>
      <c r="BN18" s="72"/>
      <c r="BO18" s="72"/>
      <c r="BP18" s="72"/>
      <c r="BQ18" s="72"/>
      <c r="BR18" s="72"/>
      <c r="BS18" s="72"/>
      <c r="BT18" s="72"/>
      <c r="BU18" s="72"/>
      <c r="BV18" s="72"/>
      <c r="BW18" s="72"/>
      <c r="BX18" s="72"/>
      <c r="BY18" s="72"/>
      <c r="BZ18" s="72"/>
      <c r="CA18" s="72"/>
      <c r="CB18" s="72"/>
      <c r="CC18" s="72"/>
      <c r="CD18" s="72"/>
      <c r="CE18" s="72"/>
      <c r="CF18" s="72"/>
      <c r="CG18" s="72"/>
      <c r="CH18" s="72"/>
      <c r="CI18" s="72"/>
      <c r="CJ18" s="72"/>
      <c r="CK18" s="72"/>
      <c r="CL18" s="72"/>
      <c r="CM18" s="72"/>
      <c r="CN18" s="72"/>
      <c r="CO18" s="72"/>
      <c r="CP18" s="72"/>
      <c r="CQ18" s="72"/>
      <c r="CR18" s="72"/>
      <c r="CS18" s="72"/>
      <c r="CT18" s="72"/>
      <c r="CU18" s="72"/>
    </row>
    <row r="19" spans="1:99">
      <c r="A19" s="74" t="s">
        <v>125</v>
      </c>
      <c r="B19" s="15">
        <v>0.19936636824891252</v>
      </c>
      <c r="C19" s="80">
        <f>IF(B24&lt;&gt;0,B19,0)</f>
        <v>0</v>
      </c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E19" s="72"/>
      <c r="CF19" s="72"/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U19" s="72"/>
    </row>
    <row r="20" spans="1:99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72"/>
      <c r="AX20" s="72"/>
      <c r="AY20" s="72"/>
      <c r="AZ20" s="72"/>
      <c r="BA20" s="72"/>
      <c r="BB20" s="72"/>
      <c r="BC20" s="72"/>
      <c r="BD20" s="72"/>
      <c r="BE20" s="72"/>
      <c r="BF20" s="72"/>
      <c r="BG20" s="72"/>
      <c r="BH20" s="72"/>
      <c r="BI20" s="72"/>
      <c r="BJ20" s="72"/>
      <c r="BK20" s="72"/>
      <c r="BL20" s="72"/>
      <c r="BM20" s="72"/>
      <c r="BN20" s="72"/>
      <c r="BO20" s="72"/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</row>
    <row r="21" spans="1:99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72"/>
      <c r="AF21" s="72"/>
      <c r="AG21" s="72"/>
      <c r="AH21" s="72"/>
      <c r="AI21" s="72"/>
      <c r="AJ21" s="72"/>
      <c r="AK21" s="72"/>
      <c r="AL21" s="72"/>
      <c r="AM21" s="72"/>
      <c r="AN21" s="72"/>
      <c r="AO21" s="72"/>
      <c r="AP21" s="72"/>
      <c r="AQ21" s="72"/>
      <c r="AR21" s="72"/>
      <c r="AS21" s="72"/>
      <c r="AT21" s="72"/>
      <c r="AU21" s="72"/>
      <c r="AV21" s="72"/>
      <c r="AW21" s="72"/>
      <c r="AX21" s="72"/>
      <c r="AY21" s="72"/>
      <c r="AZ21" s="72"/>
      <c r="BA21" s="72"/>
      <c r="BB21" s="72"/>
      <c r="BC21" s="72"/>
      <c r="BD21" s="72"/>
      <c r="BE21" s="72"/>
      <c r="BF21" s="72"/>
      <c r="BG21" s="72"/>
      <c r="BH21" s="72"/>
      <c r="BI21" s="72"/>
      <c r="BJ21" s="72"/>
      <c r="BK21" s="72"/>
      <c r="BL21" s="72"/>
      <c r="BM21" s="72"/>
      <c r="BN21" s="72"/>
      <c r="BO21" s="72"/>
      <c r="BP21" s="72"/>
      <c r="BQ21" s="72"/>
      <c r="BR21" s="72"/>
      <c r="BS21" s="72"/>
      <c r="BT21" s="72"/>
      <c r="BU21" s="72"/>
      <c r="BV21" s="72"/>
      <c r="BW21" s="72"/>
      <c r="BX21" s="72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  <c r="CJ21" s="72"/>
      <c r="CK21" s="72"/>
      <c r="CL21" s="72"/>
      <c r="CM21" s="72"/>
      <c r="CN21" s="72"/>
      <c r="CO21" s="72"/>
      <c r="CP21" s="72"/>
      <c r="CQ21" s="72"/>
      <c r="CR21" s="72"/>
      <c r="CS21" s="72"/>
      <c r="CT21" s="72"/>
      <c r="CU21" s="72"/>
    </row>
    <row r="22" spans="1:99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72"/>
      <c r="AX22" s="72"/>
      <c r="AY22" s="72"/>
      <c r="AZ22" s="72"/>
      <c r="BA22" s="72"/>
      <c r="BB22" s="72"/>
      <c r="BC22" s="72"/>
      <c r="BD22" s="72"/>
      <c r="BE22" s="72"/>
      <c r="BF22" s="72"/>
      <c r="BG22" s="72"/>
      <c r="BH22" s="72"/>
      <c r="BI22" s="72"/>
      <c r="BJ22" s="72"/>
      <c r="BK22" s="72"/>
      <c r="BL22" s="72"/>
      <c r="BM22" s="72"/>
      <c r="BN22" s="72"/>
      <c r="BO22" s="72"/>
      <c r="BP22" s="72"/>
      <c r="BQ22" s="72"/>
      <c r="BR22" s="72"/>
      <c r="BS22" s="72"/>
      <c r="BT22" s="72"/>
      <c r="BU22" s="72"/>
      <c r="BV22" s="72"/>
      <c r="BW22" s="72"/>
      <c r="BX22" s="72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</row>
    <row r="23" spans="1:99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  <c r="BE23" s="72"/>
      <c r="BF23" s="72"/>
      <c r="BG23" s="72"/>
      <c r="BH23" s="72"/>
      <c r="BI23" s="72"/>
      <c r="BJ23" s="72"/>
      <c r="BK23" s="72"/>
      <c r="BL23" s="72"/>
      <c r="BM23" s="72"/>
      <c r="BN23" s="72"/>
      <c r="BO23" s="72"/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/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</row>
    <row r="24" spans="1:99">
      <c r="A24" s="74" t="str">
        <f>IF(B24&lt;&gt;0,"Transformed","Not Corrected")</f>
        <v>Not Corrected</v>
      </c>
      <c r="B24" s="19">
        <v>0</v>
      </c>
      <c r="C24" s="81" t="s">
        <v>105</v>
      </c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2"/>
      <c r="AF24" s="72"/>
      <c r="AG24" s="72"/>
      <c r="AH24" s="72"/>
      <c r="AI24" s="72"/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  <c r="AU24" s="72"/>
      <c r="AV24" s="72"/>
      <c r="AW24" s="72"/>
      <c r="AX24" s="72"/>
      <c r="AY24" s="72"/>
      <c r="AZ24" s="72"/>
      <c r="BA24" s="72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</row>
    <row r="25" spans="1:99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  <c r="AX25" s="72"/>
      <c r="AY25" s="72"/>
      <c r="AZ25" s="72"/>
      <c r="BA25" s="72"/>
      <c r="BB25" s="72"/>
      <c r="BC25" s="72"/>
      <c r="BD25" s="72"/>
      <c r="BE25" s="72"/>
      <c r="BF25" s="72"/>
      <c r="BG25" s="72"/>
      <c r="BH25" s="72"/>
      <c r="BI25" s="72"/>
      <c r="BJ25" s="72"/>
      <c r="BK25" s="72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</row>
    <row r="26" spans="1:99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  <c r="AN26" s="72"/>
      <c r="AO26" s="72"/>
      <c r="AP26" s="72"/>
      <c r="AQ26" s="72"/>
      <c r="AR26" s="72"/>
      <c r="AS26" s="72"/>
      <c r="AT26" s="72"/>
      <c r="AU26" s="72"/>
      <c r="AV26" s="72"/>
      <c r="AW26" s="72"/>
      <c r="AX26" s="72"/>
      <c r="AY26" s="72"/>
      <c r="AZ26" s="72"/>
      <c r="BA26" s="72"/>
      <c r="BB26" s="72"/>
      <c r="BC26" s="72"/>
      <c r="BD26" s="72"/>
      <c r="BE26" s="72"/>
      <c r="BF26" s="72"/>
      <c r="BG26" s="72"/>
      <c r="BH26" s="72"/>
      <c r="BI26" s="72"/>
      <c r="BJ26" s="72"/>
      <c r="BK26" s="72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</row>
    <row r="27" spans="1:99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2"/>
      <c r="AW27" s="72"/>
      <c r="AX27" s="72"/>
      <c r="AY27" s="72"/>
      <c r="AZ27" s="72"/>
      <c r="BA27" s="72"/>
      <c r="BB27" s="72"/>
      <c r="BC27" s="72"/>
      <c r="BD27" s="72"/>
      <c r="BE27" s="72"/>
      <c r="BF27" s="72"/>
      <c r="BG27" s="72"/>
      <c r="BH27" s="72"/>
      <c r="BI27" s="72"/>
      <c r="BJ27" s="72"/>
      <c r="BK27" s="72"/>
      <c r="BL27" s="72"/>
      <c r="BM27" s="72"/>
      <c r="BN27" s="72"/>
      <c r="BO27" s="72"/>
      <c r="BP27" s="72"/>
      <c r="BQ27" s="72"/>
      <c r="BR27" s="72"/>
      <c r="BS27" s="72"/>
      <c r="BT27" s="72"/>
      <c r="BU27" s="72"/>
      <c r="BV27" s="72"/>
      <c r="BW27" s="72"/>
      <c r="BX27" s="72"/>
      <c r="BY27" s="72"/>
      <c r="BZ27" s="72"/>
      <c r="CA27" s="72"/>
      <c r="CB27" s="72"/>
      <c r="CC27" s="72"/>
      <c r="CD27" s="72"/>
      <c r="CE27" s="72"/>
      <c r="CF27" s="72"/>
      <c r="CG27" s="72"/>
      <c r="CH27" s="72"/>
      <c r="CI27" s="72"/>
      <c r="CJ27" s="72"/>
      <c r="CK27" s="72"/>
      <c r="CL27" s="72"/>
      <c r="CM27" s="72"/>
      <c r="CN27" s="72"/>
      <c r="CO27" s="72"/>
      <c r="CP27" s="72"/>
      <c r="CQ27" s="72"/>
      <c r="CR27" s="72"/>
      <c r="CS27" s="72"/>
      <c r="CT27" s="72"/>
      <c r="CU27" s="72"/>
    </row>
    <row r="28" spans="1:99">
      <c r="A28" s="78"/>
      <c r="B28" s="78"/>
      <c r="C28" s="82" t="s">
        <v>6</v>
      </c>
      <c r="D28" s="83" t="s">
        <v>17</v>
      </c>
      <c r="E28" s="72"/>
      <c r="F28" s="82" t="s">
        <v>7</v>
      </c>
      <c r="G28" s="83" t="s">
        <v>17</v>
      </c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 t="s">
        <v>128</v>
      </c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 t="s">
        <v>129</v>
      </c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 t="s">
        <v>30</v>
      </c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 t="s">
        <v>31</v>
      </c>
      <c r="CL28" s="72"/>
      <c r="CM28" s="72"/>
      <c r="CN28" s="72"/>
      <c r="CO28" s="72"/>
      <c r="CP28" s="72"/>
      <c r="CQ28" s="72"/>
      <c r="CR28" s="72"/>
      <c r="CS28" s="72"/>
      <c r="CT28" s="72"/>
      <c r="CU28" s="72"/>
    </row>
    <row r="29" spans="1:99" ht="13.5" thickBot="1">
      <c r="A29" s="78"/>
      <c r="B29" s="78"/>
      <c r="C29" s="82" t="s">
        <v>131</v>
      </c>
      <c r="D29" s="79">
        <f>AVERAGE(D36:D435)</f>
        <v>11.156979961188146</v>
      </c>
      <c r="E29" s="72"/>
      <c r="F29" s="82" t="s">
        <v>132</v>
      </c>
      <c r="G29" s="79">
        <f>AVERAGE(G36:G435)</f>
        <v>12.033721577845657</v>
      </c>
      <c r="H29" s="72"/>
      <c r="I29" s="72"/>
      <c r="J29" s="72"/>
      <c r="K29" s="72"/>
      <c r="L29" s="84"/>
      <c r="M29" s="79" t="s">
        <v>6</v>
      </c>
      <c r="N29" s="79" t="s">
        <v>7</v>
      </c>
      <c r="O29" s="79" t="s">
        <v>8</v>
      </c>
      <c r="P29" s="79" t="s">
        <v>9</v>
      </c>
      <c r="Q29" s="79" t="s">
        <v>10</v>
      </c>
      <c r="R29" s="79" t="s">
        <v>11</v>
      </c>
      <c r="S29" s="79" t="s">
        <v>12</v>
      </c>
      <c r="T29" s="79" t="s">
        <v>13</v>
      </c>
      <c r="U29" s="79" t="s">
        <v>14</v>
      </c>
      <c r="V29" s="79" t="s">
        <v>15</v>
      </c>
      <c r="W29" s="79" t="s">
        <v>16</v>
      </c>
      <c r="X29" s="79"/>
      <c r="Y29" s="79" t="s">
        <v>6</v>
      </c>
      <c r="Z29" s="79" t="s">
        <v>7</v>
      </c>
      <c r="AA29" s="79" t="s">
        <v>8</v>
      </c>
      <c r="AB29" s="79" t="s">
        <v>9</v>
      </c>
      <c r="AC29" s="79" t="s">
        <v>10</v>
      </c>
      <c r="AD29" s="79" t="s">
        <v>11</v>
      </c>
      <c r="AE29" s="79" t="s">
        <v>12</v>
      </c>
      <c r="AF29" s="79" t="s">
        <v>13</v>
      </c>
      <c r="AG29" s="79" t="s">
        <v>14</v>
      </c>
      <c r="AH29" s="79" t="s">
        <v>15</v>
      </c>
      <c r="AI29" s="85" t="s">
        <v>16</v>
      </c>
      <c r="AJ29" s="79"/>
      <c r="AK29" s="79" t="s">
        <v>6</v>
      </c>
      <c r="AL29" s="79" t="s">
        <v>7</v>
      </c>
      <c r="AM29" s="79" t="s">
        <v>8</v>
      </c>
      <c r="AN29" s="79" t="s">
        <v>9</v>
      </c>
      <c r="AO29" s="79" t="s">
        <v>10</v>
      </c>
      <c r="AP29" s="79" t="s">
        <v>11</v>
      </c>
      <c r="AQ29" s="79" t="s">
        <v>12</v>
      </c>
      <c r="AR29" s="79" t="s">
        <v>13</v>
      </c>
      <c r="AS29" s="79" t="s">
        <v>14</v>
      </c>
      <c r="AT29" s="79" t="s">
        <v>15</v>
      </c>
      <c r="AU29" s="85" t="s">
        <v>16</v>
      </c>
      <c r="AV29" s="72"/>
      <c r="AW29" s="72"/>
      <c r="AX29" s="72"/>
      <c r="AY29" s="72"/>
      <c r="AZ29" s="72"/>
      <c r="BA29" s="72"/>
      <c r="BB29" s="72"/>
      <c r="BC29" s="72"/>
      <c r="BD29" s="72"/>
      <c r="BE29" s="72"/>
      <c r="BF29" s="72"/>
      <c r="BG29" s="72"/>
      <c r="BH29" s="72"/>
      <c r="BI29" s="72"/>
      <c r="BJ29" s="72"/>
      <c r="BK29" s="72"/>
      <c r="BL29" s="72"/>
      <c r="BM29" s="72"/>
      <c r="BN29" s="72"/>
      <c r="BO29" s="72"/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</row>
    <row r="30" spans="1:99" ht="13.5" thickBot="1">
      <c r="A30" s="78"/>
      <c r="B30" s="78"/>
      <c r="C30" s="86" t="s">
        <v>74</v>
      </c>
      <c r="D30" s="84">
        <f>STDEV(D36:D435)</f>
        <v>0.18349535507167922</v>
      </c>
      <c r="E30" s="72"/>
      <c r="F30" s="86" t="s">
        <v>48</v>
      </c>
      <c r="G30" s="84">
        <f>STDEV(G36:G435)</f>
        <v>2.6523271420651053E-2</v>
      </c>
      <c r="H30" s="72"/>
      <c r="I30" s="72"/>
      <c r="J30" s="72"/>
      <c r="K30" s="72"/>
      <c r="L30" s="84"/>
      <c r="M30" s="79" t="str">
        <f>B5</f>
        <v>AE UMA</v>
      </c>
      <c r="N30" s="51" t="s">
        <v>112</v>
      </c>
      <c r="O30" s="52" t="s">
        <v>113</v>
      </c>
      <c r="P30" s="52" t="s">
        <v>114</v>
      </c>
      <c r="Q30" s="52" t="s">
        <v>115</v>
      </c>
      <c r="R30" s="52" t="s">
        <v>116</v>
      </c>
      <c r="S30" s="52" t="s">
        <v>117</v>
      </c>
      <c r="T30" s="52" t="s">
        <v>118</v>
      </c>
      <c r="U30" s="53"/>
      <c r="V30" s="53"/>
      <c r="W30" s="54"/>
      <c r="X30" s="79"/>
      <c r="Y30" s="79" t="str">
        <f>IF(M30&lt;&gt;"",M30,"")</f>
        <v>AE UMA</v>
      </c>
      <c r="Z30" s="79" t="str">
        <f>IF(N30&lt;&gt;"",N30,"")</f>
        <v>120</v>
      </c>
      <c r="AA30" s="79" t="str">
        <f t="shared" ref="AA30:AI30" si="0">IF(O30&lt;&gt;"",O30,"")</f>
        <v>102</v>
      </c>
      <c r="AB30" s="79" t="str">
        <f t="shared" si="0"/>
        <v>113</v>
      </c>
      <c r="AC30" s="79" t="str">
        <f t="shared" si="0"/>
        <v>119</v>
      </c>
      <c r="AD30" s="79" t="str">
        <f t="shared" si="0"/>
        <v>105</v>
      </c>
      <c r="AE30" s="79" t="str">
        <f t="shared" si="0"/>
        <v>123</v>
      </c>
      <c r="AF30" s="79" t="str">
        <f t="shared" si="0"/>
        <v>125</v>
      </c>
      <c r="AG30" s="79" t="str">
        <f t="shared" si="0"/>
        <v/>
      </c>
      <c r="AH30" s="79" t="str">
        <f t="shared" si="0"/>
        <v/>
      </c>
      <c r="AI30" s="79" t="str">
        <f t="shared" si="0"/>
        <v/>
      </c>
      <c r="AJ30" s="79"/>
      <c r="AK30" s="79" t="str">
        <f>IF(M30&lt;&gt;"",M30,"")</f>
        <v>AE UMA</v>
      </c>
      <c r="AL30" s="79" t="str">
        <f>IF(N30&lt;&gt;"",N30,"")</f>
        <v>120</v>
      </c>
      <c r="AM30" s="79" t="str">
        <f t="shared" ref="AM30:AU30" si="1">IF(O30&lt;&gt;"",O30,"")</f>
        <v>102</v>
      </c>
      <c r="AN30" s="79" t="str">
        <f t="shared" si="1"/>
        <v>113</v>
      </c>
      <c r="AO30" s="79" t="str">
        <f t="shared" si="1"/>
        <v>119</v>
      </c>
      <c r="AP30" s="79" t="str">
        <f t="shared" si="1"/>
        <v>105</v>
      </c>
      <c r="AQ30" s="79" t="str">
        <f t="shared" si="1"/>
        <v>123</v>
      </c>
      <c r="AR30" s="79" t="str">
        <f t="shared" si="1"/>
        <v>125</v>
      </c>
      <c r="AS30" s="79" t="str">
        <f t="shared" si="1"/>
        <v/>
      </c>
      <c r="AT30" s="79" t="str">
        <f t="shared" si="1"/>
        <v/>
      </c>
      <c r="AU30" s="79" t="str">
        <f t="shared" si="1"/>
        <v/>
      </c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</row>
    <row r="31" spans="1:99" ht="13.5" thickBot="1">
      <c r="A31" s="78"/>
      <c r="B31" s="74"/>
      <c r="C31" s="87"/>
      <c r="D31" s="88"/>
      <c r="E31" s="72"/>
      <c r="F31" s="89" t="s">
        <v>71</v>
      </c>
      <c r="G31" s="79">
        <f>N32</f>
        <v>11.978</v>
      </c>
      <c r="H31" s="72"/>
      <c r="I31" s="72"/>
      <c r="J31" s="72"/>
      <c r="K31" s="72"/>
      <c r="L31" s="84"/>
      <c r="M31" s="79"/>
      <c r="N31" s="79" t="s">
        <v>17</v>
      </c>
      <c r="O31" s="79" t="s">
        <v>17</v>
      </c>
      <c r="P31" s="79" t="s">
        <v>17</v>
      </c>
      <c r="Q31" s="79" t="s">
        <v>17</v>
      </c>
      <c r="R31" s="79" t="s">
        <v>17</v>
      </c>
      <c r="S31" s="79" t="s">
        <v>17</v>
      </c>
      <c r="T31" s="79" t="s">
        <v>17</v>
      </c>
      <c r="U31" s="79" t="s">
        <v>17</v>
      </c>
      <c r="V31" s="79" t="s">
        <v>17</v>
      </c>
      <c r="W31" s="79" t="s">
        <v>17</v>
      </c>
      <c r="X31" s="79"/>
      <c r="Y31" s="84"/>
      <c r="Z31" s="79"/>
      <c r="AA31" s="79"/>
      <c r="AB31" s="79"/>
      <c r="AC31" s="79"/>
      <c r="AD31" s="79"/>
      <c r="AE31" s="79"/>
      <c r="AF31" s="79"/>
      <c r="AG31" s="79"/>
      <c r="AH31" s="79"/>
      <c r="AI31" s="85"/>
      <c r="AJ31" s="79"/>
      <c r="AK31" s="84"/>
      <c r="AL31" s="79"/>
      <c r="AM31" s="79"/>
      <c r="AN31" s="79"/>
      <c r="AO31" s="79"/>
      <c r="AP31" s="79"/>
      <c r="AQ31" s="79"/>
      <c r="AR31" s="79"/>
      <c r="AS31" s="79"/>
      <c r="AT31" s="79"/>
      <c r="AU31" s="85"/>
      <c r="AV31" s="72"/>
      <c r="AW31" s="72"/>
      <c r="AX31" s="72"/>
      <c r="AY31" s="72"/>
      <c r="AZ31" s="72"/>
      <c r="BA31" s="72"/>
      <c r="BB31" s="72"/>
      <c r="BC31" s="72"/>
      <c r="BD31" s="72"/>
      <c r="BE31" s="72"/>
      <c r="BF31" s="72"/>
      <c r="BG31" s="72"/>
      <c r="BH31" s="72"/>
      <c r="BI31" s="72"/>
      <c r="BJ31" s="72"/>
      <c r="BK31" s="72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</row>
    <row r="32" spans="1:99" ht="13.5" thickBot="1">
      <c r="A32" s="78"/>
      <c r="B32" s="74" t="s">
        <v>122</v>
      </c>
      <c r="C32" s="81" t="s">
        <v>111</v>
      </c>
      <c r="D32" s="84"/>
      <c r="E32" s="72"/>
      <c r="F32" s="89" t="s">
        <v>41</v>
      </c>
      <c r="G32" s="79">
        <f>G31-G29</f>
        <v>-5.5721577845657677E-2</v>
      </c>
      <c r="H32" s="72"/>
      <c r="I32" s="72"/>
      <c r="J32" s="72"/>
      <c r="K32" s="72"/>
      <c r="L32" s="89" t="s">
        <v>66</v>
      </c>
      <c r="M32" s="89"/>
      <c r="N32" s="55">
        <v>11.978</v>
      </c>
      <c r="O32" s="56">
        <v>10.19</v>
      </c>
      <c r="P32" s="56">
        <v>11.311999999999999</v>
      </c>
      <c r="Q32" s="56">
        <v>11.904999999999999</v>
      </c>
      <c r="R32" s="56">
        <v>10.468</v>
      </c>
      <c r="S32" s="56">
        <v>12.348000000000001</v>
      </c>
      <c r="T32" s="56">
        <v>12.539</v>
      </c>
      <c r="U32" s="56"/>
      <c r="V32" s="56"/>
      <c r="W32" s="57"/>
      <c r="X32" s="89" t="s">
        <v>66</v>
      </c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85"/>
      <c r="AJ32" s="89" t="s">
        <v>66</v>
      </c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85"/>
      <c r="AV32" s="72"/>
      <c r="AW32" s="72"/>
      <c r="AX32" s="72"/>
      <c r="AY32" s="72"/>
      <c r="AZ32" s="72"/>
      <c r="BA32" s="72"/>
      <c r="BB32" s="72"/>
      <c r="BC32" s="72"/>
      <c r="BD32" s="72"/>
      <c r="BE32" s="72"/>
      <c r="BF32" s="72"/>
      <c r="BG32" s="72"/>
      <c r="BH32" s="72"/>
      <c r="BI32" s="72"/>
      <c r="BJ32" s="72"/>
      <c r="BK32" s="72"/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</row>
    <row r="33" spans="1:99">
      <c r="A33" s="78"/>
      <c r="B33" s="79">
        <f>AVERAGE(B36:B435)</f>
        <v>1.0784170868885792</v>
      </c>
      <c r="C33" s="81">
        <f>AVERAGE(L36:L435)</f>
        <v>2458217.3409964987</v>
      </c>
      <c r="D33" s="72"/>
      <c r="E33" s="72"/>
      <c r="F33" s="72"/>
      <c r="G33" s="72"/>
      <c r="H33" s="72"/>
      <c r="I33" s="72"/>
      <c r="J33" s="72"/>
      <c r="K33" s="72"/>
      <c r="L33" s="89" t="s">
        <v>21</v>
      </c>
      <c r="M33" s="90">
        <f>IF(COUNT(M36:M435)&gt;0,AVERAGE(M36:M435),"")</f>
        <v>-11.14712774508566</v>
      </c>
      <c r="N33" s="90">
        <f>IF(COUNT(N36:N435)&gt;0,AVERAGE(N36:N435),"")</f>
        <v>-10.270386128428163</v>
      </c>
      <c r="O33" s="90">
        <f t="shared" ref="O33:W33" si="2">IF(COUNT(O36:O435)&gt;0,AVERAGE(O36:O435),"")</f>
        <v>-12.113051714329638</v>
      </c>
      <c r="P33" s="90">
        <f t="shared" si="2"/>
        <v>-11.009776546147494</v>
      </c>
      <c r="Q33" s="90">
        <f t="shared" si="2"/>
        <v>-10.382059957104802</v>
      </c>
      <c r="R33" s="90">
        <f t="shared" si="2"/>
        <v>-11.811484669261619</v>
      </c>
      <c r="S33" s="90">
        <f t="shared" si="2"/>
        <v>-9.9406847696613703</v>
      </c>
      <c r="T33" s="90">
        <f t="shared" si="2"/>
        <v>-9.8055885811379895</v>
      </c>
      <c r="U33" s="90" t="str">
        <f t="shared" si="2"/>
        <v/>
      </c>
      <c r="V33" s="90" t="str">
        <f t="shared" si="2"/>
        <v/>
      </c>
      <c r="W33" s="90" t="str">
        <f t="shared" si="2"/>
        <v/>
      </c>
      <c r="X33" s="89" t="s">
        <v>22</v>
      </c>
      <c r="Y33" s="90">
        <f>IF(COUNT(Y36:Y435)&gt;0,AVERAGE(Y36:Y435),"")</f>
        <v>-10.960351720237046</v>
      </c>
      <c r="Z33" s="90">
        <f>IF(COUNT(Z36:Z435)&gt;0,AVERAGE(Z36:Z435),"")</f>
        <v>-9.7057994482914172</v>
      </c>
      <c r="AA33" s="90">
        <f t="shared" ref="AA33:AI33" si="3">IF(COUNT(AA36:AA435)&gt;0,AVERAGE(AA36:AA435),"")</f>
        <v>-11.727669465827315</v>
      </c>
      <c r="AB33" s="90">
        <f t="shared" si="3"/>
        <v>-10.651275256023345</v>
      </c>
      <c r="AC33" s="90">
        <f t="shared" si="3"/>
        <v>-9.8562069161693202</v>
      </c>
      <c r="AD33" s="90">
        <f t="shared" si="3"/>
        <v>-11.2989890983163</v>
      </c>
      <c r="AE33" s="90">
        <f t="shared" si="3"/>
        <v>-9.4195208105640873</v>
      </c>
      <c r="AF33" s="90">
        <f t="shared" si="3"/>
        <v>-9.5002818822863873</v>
      </c>
      <c r="AG33" s="90" t="str">
        <f t="shared" si="3"/>
        <v/>
      </c>
      <c r="AH33" s="90" t="str">
        <f t="shared" si="3"/>
        <v/>
      </c>
      <c r="AI33" s="90" t="str">
        <f t="shared" si="3"/>
        <v/>
      </c>
      <c r="AJ33" s="89" t="s">
        <v>127</v>
      </c>
      <c r="AK33" s="90">
        <f>IF(COUNT(AK36:AK435)&gt;0,AVERAGE(AK36:AK435),"")</f>
        <v>-10.179461056375009</v>
      </c>
      <c r="AL33" s="90">
        <f>IF(COUNT(AL36:AL435)&gt;0,AVERAGE(AL36:AL435),"")</f>
        <v>-9.661512277433026</v>
      </c>
      <c r="AM33" s="90">
        <f t="shared" ref="AM33:AU33" si="4">IF(COUNT(AM36:AM435)&gt;0,AVERAGE(AM36:AM435),"")</f>
        <v>-11.281863797117447</v>
      </c>
      <c r="AN33" s="90">
        <f t="shared" si="4"/>
        <v>-10.162569239462126</v>
      </c>
      <c r="AO33" s="90">
        <f t="shared" si="4"/>
        <v>-9.7091011559543965</v>
      </c>
      <c r="AP33" s="90">
        <f t="shared" si="4"/>
        <v>-11.081703165768108</v>
      </c>
      <c r="AQ33" s="90">
        <f t="shared" si="4"/>
        <v>-9.2297972763550487</v>
      </c>
      <c r="AR33" s="90">
        <f t="shared" si="4"/>
        <v>-8.9719732631993505</v>
      </c>
      <c r="AS33" s="90" t="str">
        <f t="shared" si="4"/>
        <v/>
      </c>
      <c r="AT33" s="90" t="str">
        <f t="shared" si="4"/>
        <v/>
      </c>
      <c r="AU33" s="90" t="str">
        <f t="shared" si="4"/>
        <v/>
      </c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</row>
    <row r="34" spans="1:99">
      <c r="A34" s="78"/>
      <c r="B34" s="78"/>
      <c r="C34" s="70"/>
      <c r="D34" s="112" t="s">
        <v>6</v>
      </c>
      <c r="E34" s="112"/>
      <c r="F34" s="91"/>
      <c r="G34" s="111" t="s">
        <v>7</v>
      </c>
      <c r="H34" s="111"/>
      <c r="I34" s="72"/>
      <c r="J34" s="72"/>
      <c r="K34" s="72"/>
      <c r="L34" s="84"/>
      <c r="M34" s="79" t="s">
        <v>6</v>
      </c>
      <c r="N34" s="79" t="s">
        <v>7</v>
      </c>
      <c r="O34" s="79" t="s">
        <v>8</v>
      </c>
      <c r="P34" s="79" t="s">
        <v>9</v>
      </c>
      <c r="Q34" s="79" t="s">
        <v>10</v>
      </c>
      <c r="R34" s="79" t="s">
        <v>11</v>
      </c>
      <c r="S34" s="79" t="s">
        <v>12</v>
      </c>
      <c r="T34" s="79" t="s">
        <v>13</v>
      </c>
      <c r="U34" s="79" t="s">
        <v>14</v>
      </c>
      <c r="V34" s="79" t="s">
        <v>15</v>
      </c>
      <c r="W34" s="79" t="s">
        <v>16</v>
      </c>
      <c r="X34" s="79"/>
      <c r="Y34" s="79" t="s">
        <v>6</v>
      </c>
      <c r="Z34" s="79" t="s">
        <v>7</v>
      </c>
      <c r="AA34" s="79" t="s">
        <v>8</v>
      </c>
      <c r="AB34" s="79" t="s">
        <v>9</v>
      </c>
      <c r="AC34" s="79" t="s">
        <v>10</v>
      </c>
      <c r="AD34" s="79" t="s">
        <v>11</v>
      </c>
      <c r="AE34" s="79" t="s">
        <v>12</v>
      </c>
      <c r="AF34" s="79" t="s">
        <v>13</v>
      </c>
      <c r="AG34" s="79" t="s">
        <v>14</v>
      </c>
      <c r="AH34" s="79" t="s">
        <v>15</v>
      </c>
      <c r="AI34" s="85" t="s">
        <v>16</v>
      </c>
      <c r="AJ34" s="79"/>
      <c r="AK34" s="79" t="s">
        <v>6</v>
      </c>
      <c r="AL34" s="79" t="s">
        <v>7</v>
      </c>
      <c r="AM34" s="79" t="s">
        <v>8</v>
      </c>
      <c r="AN34" s="79" t="s">
        <v>9</v>
      </c>
      <c r="AO34" s="79" t="s">
        <v>10</v>
      </c>
      <c r="AP34" s="79" t="s">
        <v>11</v>
      </c>
      <c r="AQ34" s="79" t="s">
        <v>12</v>
      </c>
      <c r="AR34" s="79" t="s">
        <v>13</v>
      </c>
      <c r="AS34" s="79" t="s">
        <v>14</v>
      </c>
      <c r="AT34" s="79" t="s">
        <v>15</v>
      </c>
      <c r="AU34" s="85" t="s">
        <v>16</v>
      </c>
      <c r="AV34" s="72"/>
      <c r="AW34" s="72"/>
      <c r="AX34" s="79" t="s">
        <v>6</v>
      </c>
      <c r="AY34" s="79" t="s">
        <v>7</v>
      </c>
      <c r="AZ34" s="79" t="s">
        <v>8</v>
      </c>
      <c r="BA34" s="79" t="s">
        <v>9</v>
      </c>
      <c r="BB34" s="79" t="s">
        <v>10</v>
      </c>
      <c r="BC34" s="79" t="s">
        <v>11</v>
      </c>
      <c r="BD34" s="79" t="s">
        <v>12</v>
      </c>
      <c r="BE34" s="79" t="s">
        <v>13</v>
      </c>
      <c r="BF34" s="79" t="s">
        <v>14</v>
      </c>
      <c r="BG34" s="79" t="s">
        <v>15</v>
      </c>
      <c r="BH34" s="85" t="s">
        <v>16</v>
      </c>
      <c r="BI34" s="72"/>
      <c r="BJ34" s="72"/>
      <c r="BK34" s="79" t="s">
        <v>6</v>
      </c>
      <c r="BL34" s="79" t="s">
        <v>7</v>
      </c>
      <c r="BM34" s="79" t="s">
        <v>8</v>
      </c>
      <c r="BN34" s="79" t="s">
        <v>9</v>
      </c>
      <c r="BO34" s="79" t="s">
        <v>10</v>
      </c>
      <c r="BP34" s="79" t="s">
        <v>11</v>
      </c>
      <c r="BQ34" s="79" t="s">
        <v>12</v>
      </c>
      <c r="BR34" s="79" t="s">
        <v>13</v>
      </c>
      <c r="BS34" s="79" t="s">
        <v>14</v>
      </c>
      <c r="BT34" s="79" t="s">
        <v>15</v>
      </c>
      <c r="BU34" s="85" t="s">
        <v>16</v>
      </c>
      <c r="BV34" s="72"/>
      <c r="BW34" s="72"/>
      <c r="BX34" s="79" t="s">
        <v>26</v>
      </c>
      <c r="BY34" s="79" t="s">
        <v>130</v>
      </c>
      <c r="BZ34" s="79" t="s">
        <v>8</v>
      </c>
      <c r="CA34" s="79" t="s">
        <v>9</v>
      </c>
      <c r="CB34" s="79" t="s">
        <v>10</v>
      </c>
      <c r="CC34" s="79" t="s">
        <v>11</v>
      </c>
      <c r="CD34" s="79" t="s">
        <v>12</v>
      </c>
      <c r="CE34" s="79" t="s">
        <v>13</v>
      </c>
      <c r="CF34" s="79" t="s">
        <v>14</v>
      </c>
      <c r="CG34" s="79" t="s">
        <v>15</v>
      </c>
      <c r="CH34" s="85" t="s">
        <v>16</v>
      </c>
      <c r="CI34" s="72"/>
      <c r="CJ34" s="72"/>
      <c r="CK34" s="79" t="s">
        <v>26</v>
      </c>
      <c r="CL34" s="79" t="s">
        <v>130</v>
      </c>
      <c r="CM34" s="79" t="s">
        <v>8</v>
      </c>
      <c r="CN34" s="79" t="s">
        <v>9</v>
      </c>
      <c r="CO34" s="79" t="s">
        <v>10</v>
      </c>
      <c r="CP34" s="79" t="s">
        <v>11</v>
      </c>
      <c r="CQ34" s="79" t="s">
        <v>12</v>
      </c>
      <c r="CR34" s="79" t="s">
        <v>13</v>
      </c>
      <c r="CS34" s="79" t="s">
        <v>14</v>
      </c>
      <c r="CT34" s="79" t="s">
        <v>15</v>
      </c>
      <c r="CU34" s="85" t="s">
        <v>16</v>
      </c>
    </row>
    <row r="35" spans="1:99">
      <c r="A35" s="92" t="s">
        <v>0</v>
      </c>
      <c r="B35" s="74" t="s">
        <v>121</v>
      </c>
      <c r="C35" s="81" t="s">
        <v>1</v>
      </c>
      <c r="D35" s="93" t="s">
        <v>30</v>
      </c>
      <c r="E35" s="94" t="s">
        <v>36</v>
      </c>
      <c r="F35" s="94"/>
      <c r="G35" s="95" t="s">
        <v>31</v>
      </c>
      <c r="H35" s="94" t="s">
        <v>34</v>
      </c>
      <c r="I35" s="72"/>
      <c r="J35" s="96" t="s">
        <v>90</v>
      </c>
      <c r="K35" s="72"/>
      <c r="L35" s="81" t="s">
        <v>92</v>
      </c>
      <c r="M35" s="108" t="s">
        <v>2</v>
      </c>
      <c r="N35" s="108" t="s">
        <v>2</v>
      </c>
      <c r="O35" s="108" t="s">
        <v>2</v>
      </c>
      <c r="P35" s="108" t="s">
        <v>2</v>
      </c>
      <c r="Q35" s="108" t="s">
        <v>2</v>
      </c>
      <c r="R35" s="108" t="s">
        <v>2</v>
      </c>
      <c r="S35" s="108" t="s">
        <v>2</v>
      </c>
      <c r="T35" s="108" t="s">
        <v>2</v>
      </c>
      <c r="U35" s="108" t="s">
        <v>2</v>
      </c>
      <c r="V35" s="108" t="s">
        <v>2</v>
      </c>
      <c r="W35" s="108" t="s">
        <v>2</v>
      </c>
      <c r="X35" s="79"/>
      <c r="Y35" s="105" t="s">
        <v>3</v>
      </c>
      <c r="Z35" s="105" t="s">
        <v>3</v>
      </c>
      <c r="AA35" s="105" t="s">
        <v>3</v>
      </c>
      <c r="AB35" s="105" t="s">
        <v>3</v>
      </c>
      <c r="AC35" s="105" t="s">
        <v>3</v>
      </c>
      <c r="AD35" s="105" t="s">
        <v>3</v>
      </c>
      <c r="AE35" s="105" t="s">
        <v>3</v>
      </c>
      <c r="AF35" s="105" t="s">
        <v>3</v>
      </c>
      <c r="AG35" s="105" t="s">
        <v>3</v>
      </c>
      <c r="AH35" s="105" t="s">
        <v>3</v>
      </c>
      <c r="AI35" s="106" t="s">
        <v>3</v>
      </c>
      <c r="AJ35" s="79"/>
      <c r="AK35" s="107" t="s">
        <v>126</v>
      </c>
      <c r="AL35" s="107" t="s">
        <v>126</v>
      </c>
      <c r="AM35" s="107" t="s">
        <v>126</v>
      </c>
      <c r="AN35" s="107" t="s">
        <v>126</v>
      </c>
      <c r="AO35" s="107" t="s">
        <v>126</v>
      </c>
      <c r="AP35" s="107" t="s">
        <v>126</v>
      </c>
      <c r="AQ35" s="107" t="s">
        <v>126</v>
      </c>
      <c r="AR35" s="107" t="s">
        <v>126</v>
      </c>
      <c r="AS35" s="107" t="s">
        <v>126</v>
      </c>
      <c r="AT35" s="107" t="s">
        <v>126</v>
      </c>
      <c r="AU35" s="107" t="s">
        <v>126</v>
      </c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</row>
    <row r="36" spans="1:99">
      <c r="A36" s="74">
        <v>1</v>
      </c>
      <c r="B36" s="79">
        <f>IF(AND($B$3&lt;&gt;"",$C$3&lt;&gt;"",$B$4&lt;&gt;"",$C$4&lt;&gt;"",L36&lt;&gt;""),AirMass($B$3,$C$3,$B$4,$C$4,L36),"")</f>
        <v>1.0060923536556092</v>
      </c>
      <c r="C36" s="81">
        <f>IF(L36&lt;&gt;"",L36,NA())</f>
        <v>2458217.268623</v>
      </c>
      <c r="D36" s="93">
        <f>BX36</f>
        <v>10.837441078500852</v>
      </c>
      <c r="E36" s="97">
        <f>BY36</f>
        <v>2.0928537052974108E-2</v>
      </c>
      <c r="F36" s="97"/>
      <c r="G36" s="98">
        <f>CK36</f>
        <v>12.049547650293954</v>
      </c>
      <c r="H36" s="97">
        <f>CL36</f>
        <v>2.0928537052974108E-2</v>
      </c>
      <c r="I36" s="72"/>
      <c r="J36" s="99">
        <f>MIN(COUNT(O$32:W$32),COUNT(O36:W36))</f>
        <v>6</v>
      </c>
      <c r="K36" s="72"/>
      <c r="L36" s="16">
        <v>2458217.268623</v>
      </c>
      <c r="M36" s="17">
        <v>-11.5093322988449</v>
      </c>
      <c r="N36" s="17">
        <v>-10.297225727051799</v>
      </c>
      <c r="O36" s="17">
        <v>-12.147039412259399</v>
      </c>
      <c r="P36" s="17">
        <v>-11.0449275832464</v>
      </c>
      <c r="Q36" s="17">
        <v>-10.445743234137399</v>
      </c>
      <c r="R36" s="17">
        <v>-11.8411844704772</v>
      </c>
      <c r="S36" s="17">
        <v>-10.012883385326599</v>
      </c>
      <c r="T36" s="17">
        <v>-9.8268621786275201</v>
      </c>
      <c r="U36" s="17"/>
      <c r="V36" s="17"/>
      <c r="W36" s="17"/>
      <c r="X36" s="70">
        <f t="shared" ref="X36:X99" si="5">IF(L36&lt;&gt;"",L36,"")</f>
        <v>2458217.268623</v>
      </c>
      <c r="Y36" s="17">
        <v>-11.4026376693238</v>
      </c>
      <c r="Z36" s="17">
        <v>-9.6450347444748008</v>
      </c>
      <c r="AA36" s="17">
        <v>-11.760767928258501</v>
      </c>
      <c r="AB36" s="17">
        <v>-10.7190871434538</v>
      </c>
      <c r="AC36" s="17">
        <v>-9.8843015097641906</v>
      </c>
      <c r="AD36" s="17">
        <v>-11.3513688170575</v>
      </c>
      <c r="AE36" s="17">
        <v>-9.4966894179249497</v>
      </c>
      <c r="AF36" s="17">
        <v>-9.5882593467717108</v>
      </c>
      <c r="AG36" s="17"/>
      <c r="AH36" s="17"/>
      <c r="AI36" s="18"/>
      <c r="AJ36" s="70">
        <f>IF(L36&lt;&gt;"",L36,"")</f>
        <v>2458217.268623</v>
      </c>
      <c r="AK36" s="17">
        <v>-10.4677191441702</v>
      </c>
      <c r="AL36" s="17">
        <v>-9.7185827955790103</v>
      </c>
      <c r="AM36" s="17">
        <v>-11.2852847353738</v>
      </c>
      <c r="AN36" s="17">
        <v>-10.1914868920014</v>
      </c>
      <c r="AO36" s="17">
        <v>-9.7184896465531896</v>
      </c>
      <c r="AP36" s="17">
        <v>-11.1419308039592</v>
      </c>
      <c r="AQ36" s="17">
        <v>-9.2839043622984807</v>
      </c>
      <c r="AR36" s="17">
        <v>-9.1665385213836306</v>
      </c>
      <c r="AS36" s="17"/>
      <c r="AT36" s="17"/>
      <c r="AU36" s="18"/>
      <c r="AV36" s="72"/>
      <c r="AW36" s="72"/>
      <c r="AX36" s="100">
        <f t="shared" ref="AX36:AX99" si="6">IF(AND(M36&lt;&gt;"",Y36&lt;&gt;"",AK36&lt;&gt;""),10^(M36/(-2.5))+$C$18*10^(AK36/(-2.5))-$C$19*10^(Y36/(-2.5)),"")</f>
        <v>40154.37953099866</v>
      </c>
      <c r="AY36" s="100">
        <f t="shared" ref="AY36:AY99" si="7">IF(AND(N36&lt;&gt;"",Z36&lt;&gt;"",AL36&lt;&gt;""),10^(N36/(-2.5))+$C$18*10^(AL36/(-2.5))-$C$19*10^(Z36/(-2.5)),"")</f>
        <v>13148.926289999734</v>
      </c>
      <c r="AZ36" s="100">
        <f t="shared" ref="AZ36:AZ99" si="8">IF(AND(O36&lt;&gt;"",AA36&lt;&gt;"",AM36&lt;&gt;""),10^(O36/(-2.5))+$C$18*10^(AM36/(-2.5))-$C$19*10^(AA36/(-2.5)),"")</f>
        <v>72246.325740001397</v>
      </c>
      <c r="BA36" s="100">
        <f t="shared" ref="BA36:BA99" si="9">IF(AND(P36&lt;&gt;"",AB36&lt;&gt;"",AN36&lt;&gt;""),10^(P36/(-2.5))+$C$18*10^(AN36/(-2.5))-$C$19*10^(AB36/(-2.5)),"")</f>
        <v>26180.083857001067</v>
      </c>
      <c r="BB36" s="100">
        <f t="shared" ref="BB36:BB99" si="10">IF(AND(Q36&lt;&gt;"",AC36&lt;&gt;"",AO36&lt;&gt;""),10^(Q36/(-2.5))+$C$18*10^(AO36/(-2.5))-$C$19*10^(AC36/(-2.5)),"")</f>
        <v>15076.387579999784</v>
      </c>
      <c r="BC36" s="100">
        <f t="shared" ref="BC36:BC99" si="11">IF(AND(R36&lt;&gt;"",AD36&lt;&gt;"",AP36&lt;&gt;""),10^(R36/(-2.5))+$C$18*10^(AP36/(-2.5))-$C$19*10^(AD36/(-2.5)),"")</f>
        <v>54509.699541001122</v>
      </c>
      <c r="BD36" s="100">
        <f t="shared" ref="BD36:BD99" si="12">IF(AND(S36&lt;&gt;"",AE36&lt;&gt;"",AQ36&lt;&gt;""),10^(S36/(-2.5))+$C$18*10^(AQ36/(-2.5))-$C$19*10^(AE36/(-2.5)),"")</f>
        <v>10119.367170999776</v>
      </c>
      <c r="BE36" s="100">
        <f t="shared" ref="BE36:BE99" si="13">IF(AND(T36&lt;&gt;"",AF36&lt;&gt;"",AR36&lt;&gt;""),10^(T36/(-2.5))+$C$18*10^(AR36/(-2.5))-$C$19*10^(AF36/(-2.5)),"")</f>
        <v>8525.9910310000014</v>
      </c>
      <c r="BF36" s="100" t="str">
        <f t="shared" ref="BF36:BF99" si="14">IF(AND(U36&lt;&gt;"",AG36&lt;&gt;"",AS36&lt;&gt;""),10^(U36/(-2.5))+$C$18*10^(AS36/(-2.5))-$C$19*10^(AG36/(-2.5)),"")</f>
        <v/>
      </c>
      <c r="BG36" s="100" t="str">
        <f t="shared" ref="BG36:BG99" si="15">IF(AND(V36&lt;&gt;"",AH36&lt;&gt;"",AT36&lt;&gt;""),10^(V36/(-2.5))+$C$18*10^(AT36/(-2.5))-$C$19*10^(AH36/(-2.5)),"")</f>
        <v/>
      </c>
      <c r="BH36" s="100" t="str">
        <f t="shared" ref="BH36:BH99" si="16">IF(AND(W36&lt;&gt;"",AI36&lt;&gt;"",AU36&lt;&gt;""),10^(W36/(-2.5))+$C$18*10^(AU36/(-2.5))-$C$19*10^(AI36/(-2.5)),"")</f>
        <v/>
      </c>
      <c r="BI36" s="72"/>
      <c r="BJ36" s="72"/>
      <c r="BK36" s="72">
        <f>IF(AX36&lt;&gt;"",-2.5*LOG(AX36),"")</f>
        <v>-11.509332298844901</v>
      </c>
      <c r="BL36" s="72">
        <f t="shared" ref="BL36:BU36" si="17">IF(AY36&lt;&gt;"",-2.5*LOG(AY36),"")</f>
        <v>-10.297225727051799</v>
      </c>
      <c r="BM36" s="72">
        <f t="shared" si="17"/>
        <v>-12.147039412259399</v>
      </c>
      <c r="BN36" s="72">
        <f t="shared" si="17"/>
        <v>-11.044927583246402</v>
      </c>
      <c r="BO36" s="72">
        <f t="shared" si="17"/>
        <v>-10.445743234137399</v>
      </c>
      <c r="BP36" s="72">
        <f t="shared" si="17"/>
        <v>-11.841184470477199</v>
      </c>
      <c r="BQ36" s="72">
        <f t="shared" si="17"/>
        <v>-10.012883385326601</v>
      </c>
      <c r="BR36" s="72">
        <f t="shared" si="17"/>
        <v>-9.8268621786275201</v>
      </c>
      <c r="BS36" s="72" t="str">
        <f t="shared" si="17"/>
        <v/>
      </c>
      <c r="BT36" s="72" t="str">
        <f t="shared" si="17"/>
        <v/>
      </c>
      <c r="BU36" s="72" t="str">
        <f t="shared" si="17"/>
        <v/>
      </c>
      <c r="BV36" s="72"/>
      <c r="BW36" s="72"/>
      <c r="BX36" s="97">
        <f>IF(COUNT(BZ36:CH36)&gt;0,AVERAGE(BZ36:CH36),"")</f>
        <v>10.837441078500852</v>
      </c>
      <c r="BY36" s="97">
        <f>IF(COUNT(BZ36:CH36)&gt;1,STDEV(BZ36:CH36),"")</f>
        <v>2.0928537052974108E-2</v>
      </c>
      <c r="BZ36" s="97">
        <f>IF(AND($BK36&lt;&gt;"",BM36&lt;&gt;"",O$32&lt;&gt;""),$BK36-BM36+O$32,"")</f>
        <v>10.827707113414498</v>
      </c>
      <c r="CA36" s="97">
        <f t="shared" ref="CA36:CH36" si="18">IF(AND($BK36&lt;&gt;"",BN36&lt;&gt;"",P$32&lt;&gt;""),$BK36-BN36+P$32,"")</f>
        <v>10.8475952844015</v>
      </c>
      <c r="CB36" s="97">
        <f t="shared" si="18"/>
        <v>10.841410935292497</v>
      </c>
      <c r="CC36" s="97">
        <f t="shared" si="18"/>
        <v>10.799852171632297</v>
      </c>
      <c r="CD36" s="97">
        <f t="shared" si="18"/>
        <v>10.851551086481701</v>
      </c>
      <c r="CE36" s="97">
        <f t="shared" si="18"/>
        <v>10.856529879782618</v>
      </c>
      <c r="CF36" s="97" t="str">
        <f t="shared" si="18"/>
        <v/>
      </c>
      <c r="CG36" s="97" t="str">
        <f t="shared" si="18"/>
        <v/>
      </c>
      <c r="CH36" s="97" t="str">
        <f t="shared" si="18"/>
        <v/>
      </c>
      <c r="CI36" s="72"/>
      <c r="CJ36" s="72"/>
      <c r="CK36" s="97">
        <f>IF(COUNT(CM36:CU36)&gt;0,AVERAGE(CM36:CU36),"")</f>
        <v>12.049547650293954</v>
      </c>
      <c r="CL36" s="97">
        <f>IF(COUNT(CM36:CU36)&gt;1,STDEV(CM36:CU36),"")</f>
        <v>2.0928537052974108E-2</v>
      </c>
      <c r="CM36" s="72">
        <f>IF(AND($BL36&lt;&gt;"",BM36&lt;&gt;"",O$32&lt;&gt;""),$BL36-BM36+O$32,"")</f>
        <v>12.0398136852076</v>
      </c>
      <c r="CN36" s="72">
        <f>IF(AND($BL36&lt;&gt;"",BN36&lt;&gt;"",P$32&lt;&gt;""),$BL36-BN36+P$32,"")</f>
        <v>12.059701856194602</v>
      </c>
      <c r="CO36" s="72">
        <f>IF(AND($BL36&lt;&gt;"",BO36&lt;&gt;"",Q$32&lt;&gt;""),$BL36-BO36+Q$32,"")</f>
        <v>12.0535175070856</v>
      </c>
      <c r="CP36" s="72">
        <f>IF(AND($BL36&lt;&gt;"",BP36&lt;&gt;"",R$32&lt;&gt;""),$BL36-BP36+R$32,"")</f>
        <v>12.011958743425399</v>
      </c>
      <c r="CQ36" s="72">
        <f t="shared" ref="CQ36:CU36" si="19">IF(AND($BL36&lt;&gt;"",BQ36&lt;&gt;"",S$32&lt;&gt;""),$BL36-BQ36+S$32,"")</f>
        <v>12.063657658274803</v>
      </c>
      <c r="CR36" s="72">
        <f t="shared" si="19"/>
        <v>12.068636451575721</v>
      </c>
      <c r="CS36" s="72" t="str">
        <f t="shared" si="19"/>
        <v/>
      </c>
      <c r="CT36" s="72" t="str">
        <f t="shared" si="19"/>
        <v/>
      </c>
      <c r="CU36" s="72" t="str">
        <f t="shared" si="19"/>
        <v/>
      </c>
    </row>
    <row r="37" spans="1:99">
      <c r="A37" s="74">
        <v>2</v>
      </c>
      <c r="B37" s="79">
        <f>IF(AND($B$3&lt;&gt;"",$C$3&lt;&gt;"",$B$4&lt;&gt;"",$C$4&lt;&gt;"",L37&lt;&gt;""),AirMass($B$3,$C$3,$B$4,$C$4,L37),"")</f>
        <v>1.0060966571926073</v>
      </c>
      <c r="C37" s="81">
        <f t="shared" ref="C37:C100" si="20">IF(L37&lt;&gt;"",L37,NA())</f>
        <v>2458217.2691199998</v>
      </c>
      <c r="D37" s="93">
        <f t="shared" ref="D37:D100" si="21">BX37</f>
        <v>10.813012829660126</v>
      </c>
      <c r="E37" s="97">
        <f t="shared" ref="E37:E100" si="22">BY37</f>
        <v>2.926809872429759E-2</v>
      </c>
      <c r="F37" s="97"/>
      <c r="G37" s="98">
        <f t="shared" ref="G37:G100" si="23">CK37</f>
        <v>12.057150437206126</v>
      </c>
      <c r="H37" s="97">
        <f t="shared" ref="H37:H100" si="24">CL37</f>
        <v>2.926809872429759E-2</v>
      </c>
      <c r="I37" s="72"/>
      <c r="J37" s="99">
        <f t="shared" ref="J37:J100" si="25">MIN(COUNT(O$32:W$32),COUNT(O37:W37))</f>
        <v>6</v>
      </c>
      <c r="K37" s="72"/>
      <c r="L37" s="16">
        <v>2458217.2691199998</v>
      </c>
      <c r="M37" s="17">
        <v>-11.536965849875401</v>
      </c>
      <c r="N37" s="17">
        <v>-10.292828242329399</v>
      </c>
      <c r="O37" s="17">
        <v>-12.159803928520899</v>
      </c>
      <c r="P37" s="17">
        <v>-11.0554206258356</v>
      </c>
      <c r="Q37" s="17">
        <v>-10.4524678558149</v>
      </c>
      <c r="R37" s="17">
        <v>-11.8523166766213</v>
      </c>
      <c r="S37" s="17">
        <v>-9.9655027063880102</v>
      </c>
      <c r="T37" s="17">
        <v>-9.8523602840324394</v>
      </c>
      <c r="U37" s="17"/>
      <c r="V37" s="17"/>
      <c r="W37" s="17"/>
      <c r="X37" s="70">
        <f t="shared" si="5"/>
        <v>2458217.2691199998</v>
      </c>
      <c r="Y37" s="17">
        <v>-11.395365247788201</v>
      </c>
      <c r="Z37" s="17">
        <v>-9.7393833215428902</v>
      </c>
      <c r="AA37" s="17">
        <v>-11.775535752804799</v>
      </c>
      <c r="AB37" s="17">
        <v>-10.651791972812401</v>
      </c>
      <c r="AC37" s="17">
        <v>-9.8842857872823497</v>
      </c>
      <c r="AD37" s="17">
        <v>-11.3284026031628</v>
      </c>
      <c r="AE37" s="17">
        <v>-9.4073608310521397</v>
      </c>
      <c r="AF37" s="17">
        <v>-9.5767675076717698</v>
      </c>
      <c r="AG37" s="17"/>
      <c r="AH37" s="17"/>
      <c r="AI37" s="18"/>
      <c r="AJ37" s="70">
        <f t="shared" ref="AJ37:AJ100" si="26">IF(L37&lt;&gt;"",L37,"")</f>
        <v>2458217.2691199998</v>
      </c>
      <c r="AK37" s="17">
        <v>-10.4984273120384</v>
      </c>
      <c r="AL37" s="17">
        <v>-9.6568977598833996</v>
      </c>
      <c r="AM37" s="17">
        <v>-11.3077693565389</v>
      </c>
      <c r="AN37" s="17">
        <v>-10.204806506382299</v>
      </c>
      <c r="AO37" s="17">
        <v>-9.7803887883524698</v>
      </c>
      <c r="AP37" s="17">
        <v>-11.1061872207598</v>
      </c>
      <c r="AQ37" s="17">
        <v>-9.2197800079347196</v>
      </c>
      <c r="AR37" s="17">
        <v>-8.9270265214153106</v>
      </c>
      <c r="AS37" s="17"/>
      <c r="AT37" s="17"/>
      <c r="AU37" s="18"/>
      <c r="AV37" s="72"/>
      <c r="AW37" s="72"/>
      <c r="AX37" s="100">
        <f t="shared" si="6"/>
        <v>41189.482915999368</v>
      </c>
      <c r="AY37" s="100">
        <f t="shared" si="7"/>
        <v>13095.777778000553</v>
      </c>
      <c r="AZ37" s="100">
        <f t="shared" si="8"/>
        <v>73100.70600899843</v>
      </c>
      <c r="BA37" s="100">
        <f t="shared" si="9"/>
        <v>26434.326531000181</v>
      </c>
      <c r="BB37" s="100">
        <f t="shared" si="10"/>
        <v>15170.054545000428</v>
      </c>
      <c r="BC37" s="100">
        <f t="shared" si="11"/>
        <v>55071.47019899913</v>
      </c>
      <c r="BD37" s="100">
        <f t="shared" si="12"/>
        <v>9687.2628210000003</v>
      </c>
      <c r="BE37" s="100">
        <f t="shared" si="13"/>
        <v>8728.5903889999881</v>
      </c>
      <c r="BF37" s="100" t="str">
        <f t="shared" si="14"/>
        <v/>
      </c>
      <c r="BG37" s="100" t="str">
        <f t="shared" si="15"/>
        <v/>
      </c>
      <c r="BH37" s="100" t="str">
        <f t="shared" si="16"/>
        <v/>
      </c>
      <c r="BI37" s="72"/>
      <c r="BJ37" s="72"/>
      <c r="BK37" s="72">
        <f t="shared" ref="BK37:BK100" si="27">IF(AX37&lt;&gt;"",-2.5*LOG(AX37),"")</f>
        <v>-11.536965849875401</v>
      </c>
      <c r="BL37" s="72">
        <f t="shared" ref="BL37:BL100" si="28">IF(AY37&lt;&gt;"",-2.5*LOG(AY37),"")</f>
        <v>-10.292828242329399</v>
      </c>
      <c r="BM37" s="72">
        <f t="shared" ref="BM37:BM100" si="29">IF(AZ37&lt;&gt;"",-2.5*LOG(AZ37),"")</f>
        <v>-12.159803928520901</v>
      </c>
      <c r="BN37" s="72">
        <f t="shared" ref="BN37:BN100" si="30">IF(BA37&lt;&gt;"",-2.5*LOG(BA37),"")</f>
        <v>-11.055420625835602</v>
      </c>
      <c r="BO37" s="72">
        <f t="shared" ref="BO37:BO100" si="31">IF(BB37&lt;&gt;"",-2.5*LOG(BB37),"")</f>
        <v>-10.4524678558149</v>
      </c>
      <c r="BP37" s="72">
        <f t="shared" ref="BP37:BP100" si="32">IF(BC37&lt;&gt;"",-2.5*LOG(BC37),"")</f>
        <v>-11.852316676621301</v>
      </c>
      <c r="BQ37" s="72">
        <f t="shared" ref="BQ37:BQ100" si="33">IF(BD37&lt;&gt;"",-2.5*LOG(BD37),"")</f>
        <v>-9.9655027063880102</v>
      </c>
      <c r="BR37" s="72">
        <f t="shared" ref="BR37:BR100" si="34">IF(BE37&lt;&gt;"",-2.5*LOG(BE37),"")</f>
        <v>-9.8523602840324411</v>
      </c>
      <c r="BS37" s="72" t="str">
        <f t="shared" ref="BS37:BS100" si="35">IF(BF37&lt;&gt;"",-2.5*LOG(BF37),"")</f>
        <v/>
      </c>
      <c r="BT37" s="72" t="str">
        <f t="shared" ref="BT37:BT100" si="36">IF(BG37&lt;&gt;"",-2.5*LOG(BG37),"")</f>
        <v/>
      </c>
      <c r="BU37" s="72" t="str">
        <f t="shared" ref="BU37:BU100" si="37">IF(BH37&lt;&gt;"",-2.5*LOG(BH37),"")</f>
        <v/>
      </c>
      <c r="BV37" s="72"/>
      <c r="BW37" s="72"/>
      <c r="BX37" s="97">
        <f t="shared" ref="BX37:BX100" si="38">IF(COUNT(BZ37:CH37)&gt;0,AVERAGE(BZ37:CH37),"")</f>
        <v>10.813012829660126</v>
      </c>
      <c r="BY37" s="97">
        <f t="shared" ref="BY37:BY100" si="39">IF(COUNT(BZ37:CH37)&gt;1,STDEV(BZ37:CH37),"")</f>
        <v>2.926809872429759E-2</v>
      </c>
      <c r="BZ37" s="97">
        <f t="shared" ref="BZ37:BZ100" si="40">IF(AND($BK37&lt;&gt;"",BM37&lt;&gt;"",O$32&lt;&gt;""),$BK37-BM37+O$32,"")</f>
        <v>10.8128380786455</v>
      </c>
      <c r="CA37" s="97">
        <f t="shared" ref="CA37:CA100" si="41">IF(AND($BK37&lt;&gt;"",BN37&lt;&gt;"",P$32&lt;&gt;""),$BK37-BN37+P$32,"")</f>
        <v>10.830454775960201</v>
      </c>
      <c r="CB37" s="97">
        <f t="shared" ref="CB37:CB100" si="42">IF(AND($BK37&lt;&gt;"",BO37&lt;&gt;"",Q$32&lt;&gt;""),$BK37-BO37+Q$32,"")</f>
        <v>10.820502005939499</v>
      </c>
      <c r="CC37" s="97">
        <f t="shared" ref="CC37:CC100" si="43">IF(AND($BK37&lt;&gt;"",BP37&lt;&gt;"",R$32&lt;&gt;""),$BK37-BP37+R$32,"")</f>
        <v>10.783350826745901</v>
      </c>
      <c r="CD37" s="97">
        <f t="shared" ref="CD37:CD100" si="44">IF(AND($BK37&lt;&gt;"",BQ37&lt;&gt;"",S$32&lt;&gt;""),$BK37-BQ37+S$32,"")</f>
        <v>10.77653685651261</v>
      </c>
      <c r="CE37" s="97">
        <f t="shared" ref="CE37:CE100" si="45">IF(AND($BK37&lt;&gt;"",BR37&lt;&gt;"",T$32&lt;&gt;""),$BK37-BR37+T$32,"")</f>
        <v>10.85439443415704</v>
      </c>
      <c r="CF37" s="97" t="str">
        <f t="shared" ref="CF37:CF100" si="46">IF(AND($BK37&lt;&gt;"",BS37&lt;&gt;"",U$32&lt;&gt;""),$BK37-BS37+U$32,"")</f>
        <v/>
      </c>
      <c r="CG37" s="97" t="str">
        <f t="shared" ref="CG37:CG100" si="47">IF(AND($BK37&lt;&gt;"",BT37&lt;&gt;"",V$32&lt;&gt;""),$BK37-BT37+V$32,"")</f>
        <v/>
      </c>
      <c r="CH37" s="97" t="str">
        <f t="shared" ref="CH37:CH100" si="48">IF(AND($BK37&lt;&gt;"",BU37&lt;&gt;"",W$32&lt;&gt;""),$BK37-BU37+W$32,"")</f>
        <v/>
      </c>
      <c r="CI37" s="72"/>
      <c r="CJ37" s="72"/>
      <c r="CK37" s="97">
        <f t="shared" ref="CK37:CK100" si="49">IF(COUNT(CM37:CU37)&gt;0,AVERAGE(CM37:CU37),"")</f>
        <v>12.057150437206126</v>
      </c>
      <c r="CL37" s="97">
        <f t="shared" ref="CL37:CL100" si="50">IF(COUNT(CM37:CU37)&gt;1,STDEV(CM37:CU37),"")</f>
        <v>2.926809872429759E-2</v>
      </c>
      <c r="CM37" s="72">
        <f t="shared" ref="CM37:CM100" si="51">IF(AND($BL37&lt;&gt;"",BM37&lt;&gt;"",O$32&lt;&gt;""),$BL37-BM37+O$32,"")</f>
        <v>12.056975686191501</v>
      </c>
      <c r="CN37" s="72">
        <f t="shared" ref="CN37:CN100" si="52">IF(AND($BL37&lt;&gt;"",BN37&lt;&gt;"",P$32&lt;&gt;""),$BL37-BN37+P$32,"")</f>
        <v>12.074592383506202</v>
      </c>
      <c r="CO37" s="72">
        <f t="shared" ref="CO37:CO100" si="53">IF(AND($BL37&lt;&gt;"",BO37&lt;&gt;"",Q$32&lt;&gt;""),$BL37-BO37+Q$32,"")</f>
        <v>12.0646396134855</v>
      </c>
      <c r="CP37" s="72">
        <f t="shared" ref="CP37:CP100" si="54">IF(AND($BL37&lt;&gt;"",BP37&lt;&gt;"",R$32&lt;&gt;""),$BL37-BP37+R$32,"")</f>
        <v>12.027488434291902</v>
      </c>
      <c r="CQ37" s="72">
        <f t="shared" ref="CQ37:CQ100" si="55">IF(AND($BL37&lt;&gt;"",BQ37&lt;&gt;"",S$32&lt;&gt;""),$BL37-BQ37+S$32,"")</f>
        <v>12.020674464058612</v>
      </c>
      <c r="CR37" s="72">
        <f t="shared" ref="CR37:CR100" si="56">IF(AND($BL37&lt;&gt;"",BR37&lt;&gt;"",T$32&lt;&gt;""),$BL37-BR37+T$32,"")</f>
        <v>12.098532041703042</v>
      </c>
      <c r="CS37" s="72" t="str">
        <f t="shared" ref="CS37:CS100" si="57">IF(AND($BL37&lt;&gt;"",BS37&lt;&gt;"",U$32&lt;&gt;""),$BL37-BS37+U$32,"")</f>
        <v/>
      </c>
      <c r="CT37" s="72" t="str">
        <f t="shared" ref="CT37:CT100" si="58">IF(AND($BL37&lt;&gt;"",BT37&lt;&gt;"",V$32&lt;&gt;""),$BL37-BT37+V$32,"")</f>
        <v/>
      </c>
      <c r="CU37" s="72" t="str">
        <f t="shared" ref="CU37:CU100" si="59">IF(AND($BL37&lt;&gt;"",BU37&lt;&gt;"",W$32&lt;&gt;""),$BL37-BU37+W$32,"")</f>
        <v/>
      </c>
    </row>
    <row r="38" spans="1:99">
      <c r="A38" s="74">
        <v>3</v>
      </c>
      <c r="B38" s="79">
        <f>IF(AND($B$3&lt;&gt;"",$C$3&lt;&gt;"",$B$4&lt;&gt;"",$C$4&lt;&gt;"",L38&lt;&gt;""),AirMass($B$3,$C$3,$B$4,$C$4,L38),"")</f>
        <v>1.0061188999432618</v>
      </c>
      <c r="C38" s="81">
        <f t="shared" si="20"/>
        <v>2458217.270116</v>
      </c>
      <c r="D38" s="93">
        <f t="shared" si="21"/>
        <v>10.778211482713971</v>
      </c>
      <c r="E38" s="97">
        <f t="shared" si="22"/>
        <v>4.5406298281125704E-2</v>
      </c>
      <c r="F38" s="97"/>
      <c r="G38" s="98">
        <f t="shared" si="23"/>
        <v>12.071216762243475</v>
      </c>
      <c r="H38" s="97">
        <f t="shared" si="24"/>
        <v>4.5406298281125704E-2</v>
      </c>
      <c r="I38" s="72"/>
      <c r="J38" s="99">
        <f t="shared" si="25"/>
        <v>6</v>
      </c>
      <c r="K38" s="72"/>
      <c r="L38" s="16">
        <v>2458217.270116</v>
      </c>
      <c r="M38" s="17">
        <v>-11.5738293791544</v>
      </c>
      <c r="N38" s="17">
        <v>-10.280824099624899</v>
      </c>
      <c r="O38" s="17">
        <v>-12.156564217677399</v>
      </c>
      <c r="P38" s="17">
        <v>-11.0554751683381</v>
      </c>
      <c r="Q38" s="17">
        <v>-10.3882528804873</v>
      </c>
      <c r="R38" s="17">
        <v>-11.855736349646399</v>
      </c>
      <c r="S38" s="17">
        <v>-10.005135721563001</v>
      </c>
      <c r="T38" s="17">
        <v>-9.8890808334980402</v>
      </c>
      <c r="U38" s="17"/>
      <c r="V38" s="17"/>
      <c r="W38" s="17"/>
      <c r="X38" s="70">
        <f t="shared" si="5"/>
        <v>2458217.270116</v>
      </c>
      <c r="Y38" s="17">
        <v>-11.4822234668222</v>
      </c>
      <c r="Z38" s="17">
        <v>-9.7396946093813597</v>
      </c>
      <c r="AA38" s="17">
        <v>-11.8125955288399</v>
      </c>
      <c r="AB38" s="17">
        <v>-10.6735505926546</v>
      </c>
      <c r="AC38" s="17">
        <v>-9.8609521465728793</v>
      </c>
      <c r="AD38" s="17">
        <v>-11.322026779231701</v>
      </c>
      <c r="AE38" s="17">
        <v>-9.49725717381782</v>
      </c>
      <c r="AF38" s="17">
        <v>-9.5447771364020593</v>
      </c>
      <c r="AG38" s="17"/>
      <c r="AH38" s="17"/>
      <c r="AI38" s="18"/>
      <c r="AJ38" s="70">
        <f t="shared" si="26"/>
        <v>2458217.270116</v>
      </c>
      <c r="AK38" s="17">
        <v>-10.556595975639601</v>
      </c>
      <c r="AL38" s="17">
        <v>-9.7408734603073892</v>
      </c>
      <c r="AM38" s="17">
        <v>-11.3151102216575</v>
      </c>
      <c r="AN38" s="17">
        <v>-10.1924910488571</v>
      </c>
      <c r="AO38" s="17">
        <v>-9.7025152074715901</v>
      </c>
      <c r="AP38" s="17">
        <v>-11.145659239248801</v>
      </c>
      <c r="AQ38" s="17">
        <v>-9.1886362132348207</v>
      </c>
      <c r="AR38" s="17">
        <v>-8.9000005278888494</v>
      </c>
      <c r="AS38" s="17"/>
      <c r="AT38" s="17"/>
      <c r="AU38" s="18"/>
      <c r="AV38" s="72"/>
      <c r="AW38" s="72"/>
      <c r="AX38" s="100">
        <f t="shared" si="6"/>
        <v>42611.983645001725</v>
      </c>
      <c r="AY38" s="100">
        <f t="shared" si="7"/>
        <v>12951.785397999685</v>
      </c>
      <c r="AZ38" s="100">
        <f t="shared" si="8"/>
        <v>72882.907090002205</v>
      </c>
      <c r="BA38" s="100">
        <f t="shared" si="9"/>
        <v>26435.65450599985</v>
      </c>
      <c r="BB38" s="100">
        <f t="shared" si="10"/>
        <v>14298.851380000029</v>
      </c>
      <c r="BC38" s="100">
        <f t="shared" si="11"/>
        <v>55245.198689999896</v>
      </c>
      <c r="BD38" s="100">
        <f t="shared" si="12"/>
        <v>10047.413792999887</v>
      </c>
      <c r="BE38" s="100">
        <f t="shared" si="13"/>
        <v>9028.8478260000138</v>
      </c>
      <c r="BF38" s="100" t="str">
        <f t="shared" si="14"/>
        <v/>
      </c>
      <c r="BG38" s="100" t="str">
        <f t="shared" si="15"/>
        <v/>
      </c>
      <c r="BH38" s="100" t="str">
        <f t="shared" si="16"/>
        <v/>
      </c>
      <c r="BI38" s="72"/>
      <c r="BJ38" s="72"/>
      <c r="BK38" s="72">
        <f t="shared" si="27"/>
        <v>-11.573829379154404</v>
      </c>
      <c r="BL38" s="72">
        <f t="shared" si="28"/>
        <v>-10.280824099624899</v>
      </c>
      <c r="BM38" s="72">
        <f t="shared" si="29"/>
        <v>-12.156564217677399</v>
      </c>
      <c r="BN38" s="72">
        <f t="shared" si="30"/>
        <v>-11.0554751683381</v>
      </c>
      <c r="BO38" s="72">
        <f t="shared" si="31"/>
        <v>-10.3882528804873</v>
      </c>
      <c r="BP38" s="72">
        <f t="shared" si="32"/>
        <v>-11.855736349646403</v>
      </c>
      <c r="BQ38" s="72">
        <f t="shared" si="33"/>
        <v>-10.005135721563001</v>
      </c>
      <c r="BR38" s="72">
        <f t="shared" si="34"/>
        <v>-9.889080833498042</v>
      </c>
      <c r="BS38" s="72" t="str">
        <f t="shared" si="35"/>
        <v/>
      </c>
      <c r="BT38" s="72" t="str">
        <f t="shared" si="36"/>
        <v/>
      </c>
      <c r="BU38" s="72" t="str">
        <f t="shared" si="37"/>
        <v/>
      </c>
      <c r="BV38" s="72"/>
      <c r="BW38" s="72"/>
      <c r="BX38" s="97">
        <f t="shared" si="38"/>
        <v>10.778211482713971</v>
      </c>
      <c r="BY38" s="97">
        <f t="shared" si="39"/>
        <v>4.5406298281125704E-2</v>
      </c>
      <c r="BZ38" s="97">
        <f t="shared" si="40"/>
        <v>10.772734838522995</v>
      </c>
      <c r="CA38" s="97">
        <f t="shared" si="41"/>
        <v>10.793645789183696</v>
      </c>
      <c r="CB38" s="97">
        <f t="shared" si="42"/>
        <v>10.719423501332896</v>
      </c>
      <c r="CC38" s="97">
        <f t="shared" si="43"/>
        <v>10.749906970491999</v>
      </c>
      <c r="CD38" s="97">
        <f t="shared" si="44"/>
        <v>10.779306342408598</v>
      </c>
      <c r="CE38" s="97">
        <f t="shared" si="45"/>
        <v>10.854251454343638</v>
      </c>
      <c r="CF38" s="97" t="str">
        <f t="shared" si="46"/>
        <v/>
      </c>
      <c r="CG38" s="97" t="str">
        <f t="shared" si="47"/>
        <v/>
      </c>
      <c r="CH38" s="97" t="str">
        <f t="shared" si="48"/>
        <v/>
      </c>
      <c r="CI38" s="72"/>
      <c r="CJ38" s="72"/>
      <c r="CK38" s="97">
        <f t="shared" si="49"/>
        <v>12.071216762243475</v>
      </c>
      <c r="CL38" s="97">
        <f t="shared" si="50"/>
        <v>4.5406298281125704E-2</v>
      </c>
      <c r="CM38" s="72">
        <f t="shared" si="51"/>
        <v>12.065740118052499</v>
      </c>
      <c r="CN38" s="72">
        <f t="shared" si="52"/>
        <v>12.0866510687132</v>
      </c>
      <c r="CO38" s="72">
        <f t="shared" si="53"/>
        <v>12.0124287808624</v>
      </c>
      <c r="CP38" s="72">
        <f t="shared" si="54"/>
        <v>12.042912250021503</v>
      </c>
      <c r="CQ38" s="72">
        <f t="shared" si="55"/>
        <v>12.072311621938102</v>
      </c>
      <c r="CR38" s="72">
        <f t="shared" si="56"/>
        <v>12.147256733873142</v>
      </c>
      <c r="CS38" s="72" t="str">
        <f t="shared" si="57"/>
        <v/>
      </c>
      <c r="CT38" s="72" t="str">
        <f t="shared" si="58"/>
        <v/>
      </c>
      <c r="CU38" s="72" t="str">
        <f t="shared" si="59"/>
        <v/>
      </c>
    </row>
    <row r="39" spans="1:99">
      <c r="A39" s="74">
        <v>4</v>
      </c>
      <c r="B39" s="79">
        <f>IF(AND($B$3&lt;&gt;"",$C$3&lt;&gt;"",$B$4&lt;&gt;"",$C$4&lt;&gt;"",L39&lt;&gt;""),AirMass($B$3,$C$3,$B$4,$C$4,L39),"")</f>
        <v>1.0061368395405879</v>
      </c>
      <c r="C39" s="81">
        <f t="shared" si="20"/>
        <v>2458217.2706129998</v>
      </c>
      <c r="D39" s="93">
        <f t="shared" si="21"/>
        <v>10.789584529260566</v>
      </c>
      <c r="E39" s="97">
        <f t="shared" si="22"/>
        <v>4.886592344300239E-2</v>
      </c>
      <c r="F39" s="97"/>
      <c r="G39" s="98">
        <f t="shared" si="23"/>
        <v>12.050542751716669</v>
      </c>
      <c r="H39" s="97">
        <f t="shared" si="24"/>
        <v>4.886592344300239E-2</v>
      </c>
      <c r="I39" s="72"/>
      <c r="J39" s="99">
        <f t="shared" si="25"/>
        <v>6</v>
      </c>
      <c r="K39" s="72"/>
      <c r="L39" s="16">
        <v>2458217.2706129998</v>
      </c>
      <c r="M39" s="17">
        <v>-11.5725904144086</v>
      </c>
      <c r="N39" s="17">
        <v>-10.3116321919525</v>
      </c>
      <c r="O39" s="17">
        <v>-12.1674704432662</v>
      </c>
      <c r="P39" s="17">
        <v>-11.059637041964899</v>
      </c>
      <c r="Q39" s="17">
        <v>-10.4628337757862</v>
      </c>
      <c r="R39" s="17">
        <v>-11.8533463459879</v>
      </c>
      <c r="S39" s="17">
        <v>-9.9598602320523906</v>
      </c>
      <c r="T39" s="17">
        <v>-9.9079018229574203</v>
      </c>
      <c r="U39" s="17"/>
      <c r="V39" s="17"/>
      <c r="W39" s="17"/>
      <c r="X39" s="70">
        <f t="shared" si="5"/>
        <v>2458217.2706129998</v>
      </c>
      <c r="Y39" s="17">
        <v>-11.4586371731162</v>
      </c>
      <c r="Z39" s="17">
        <v>-9.8282978884374206</v>
      </c>
      <c r="AA39" s="17">
        <v>-11.7901374918365</v>
      </c>
      <c r="AB39" s="17">
        <v>-10.717600543756999</v>
      </c>
      <c r="AC39" s="17">
        <v>-9.8461106765327706</v>
      </c>
      <c r="AD39" s="17">
        <v>-11.3306791761915</v>
      </c>
      <c r="AE39" s="17">
        <v>-9.50985262685656</v>
      </c>
      <c r="AF39" s="17">
        <v>-9.5802597871155903</v>
      </c>
      <c r="AG39" s="17"/>
      <c r="AH39" s="17"/>
      <c r="AI39" s="18"/>
      <c r="AJ39" s="70">
        <f t="shared" si="26"/>
        <v>2458217.2706129998</v>
      </c>
      <c r="AK39" s="17">
        <v>-10.599927380141599</v>
      </c>
      <c r="AL39" s="17">
        <v>-9.7137773481036493</v>
      </c>
      <c r="AM39" s="17">
        <v>-11.3110045868975</v>
      </c>
      <c r="AN39" s="17">
        <v>-10.221149875629999</v>
      </c>
      <c r="AO39" s="17">
        <v>-9.7410355239446904</v>
      </c>
      <c r="AP39" s="17">
        <v>-11.170191861183699</v>
      </c>
      <c r="AQ39" s="17">
        <v>-9.3578494785008601</v>
      </c>
      <c r="AR39" s="17">
        <v>-8.9883469983901492</v>
      </c>
      <c r="AS39" s="17"/>
      <c r="AT39" s="17"/>
      <c r="AU39" s="18"/>
      <c r="AV39" s="72"/>
      <c r="AW39" s="72"/>
      <c r="AX39" s="100">
        <f t="shared" si="6"/>
        <v>42563.385620998604</v>
      </c>
      <c r="AY39" s="100">
        <f t="shared" si="7"/>
        <v>13324.559999999787</v>
      </c>
      <c r="AZ39" s="100">
        <f t="shared" si="8"/>
        <v>73618.705617997854</v>
      </c>
      <c r="BA39" s="100">
        <f t="shared" si="9"/>
        <v>26537.182843999355</v>
      </c>
      <c r="BB39" s="100">
        <f t="shared" si="10"/>
        <v>15315.582192000453</v>
      </c>
      <c r="BC39" s="100">
        <f t="shared" si="11"/>
        <v>55123.722581000773</v>
      </c>
      <c r="BD39" s="100">
        <f t="shared" si="12"/>
        <v>9637.0495690000462</v>
      </c>
      <c r="BE39" s="100">
        <f t="shared" si="13"/>
        <v>9186.7252749999989</v>
      </c>
      <c r="BF39" s="100" t="str">
        <f t="shared" si="14"/>
        <v/>
      </c>
      <c r="BG39" s="100" t="str">
        <f t="shared" si="15"/>
        <v/>
      </c>
      <c r="BH39" s="100" t="str">
        <f t="shared" si="16"/>
        <v/>
      </c>
      <c r="BI39" s="72"/>
      <c r="BJ39" s="72"/>
      <c r="BK39" s="72">
        <f t="shared" si="27"/>
        <v>-11.572590414408602</v>
      </c>
      <c r="BL39" s="72">
        <f t="shared" si="28"/>
        <v>-10.3116321919525</v>
      </c>
      <c r="BM39" s="72">
        <f t="shared" si="29"/>
        <v>-12.1674704432662</v>
      </c>
      <c r="BN39" s="72">
        <f t="shared" si="30"/>
        <v>-11.059637041964901</v>
      </c>
      <c r="BO39" s="72">
        <f t="shared" si="31"/>
        <v>-10.462833775786201</v>
      </c>
      <c r="BP39" s="72">
        <f t="shared" si="32"/>
        <v>-11.853346345987902</v>
      </c>
      <c r="BQ39" s="72">
        <f t="shared" si="33"/>
        <v>-9.9598602320523923</v>
      </c>
      <c r="BR39" s="72">
        <f t="shared" si="34"/>
        <v>-9.9079018229574221</v>
      </c>
      <c r="BS39" s="72" t="str">
        <f t="shared" si="35"/>
        <v/>
      </c>
      <c r="BT39" s="72" t="str">
        <f t="shared" si="36"/>
        <v/>
      </c>
      <c r="BU39" s="72" t="str">
        <f t="shared" si="37"/>
        <v/>
      </c>
      <c r="BV39" s="72"/>
      <c r="BW39" s="72"/>
      <c r="BX39" s="97">
        <f t="shared" si="38"/>
        <v>10.789584529260566</v>
      </c>
      <c r="BY39" s="97">
        <f t="shared" si="39"/>
        <v>4.886592344300239E-2</v>
      </c>
      <c r="BZ39" s="97">
        <f t="shared" si="40"/>
        <v>10.784880028857598</v>
      </c>
      <c r="CA39" s="97">
        <f t="shared" si="41"/>
        <v>10.799046627556299</v>
      </c>
      <c r="CB39" s="97">
        <f t="shared" si="42"/>
        <v>10.795243361377599</v>
      </c>
      <c r="CC39" s="97">
        <f t="shared" si="43"/>
        <v>10.7487559315793</v>
      </c>
      <c r="CD39" s="97">
        <f t="shared" si="44"/>
        <v>10.735269817643792</v>
      </c>
      <c r="CE39" s="97">
        <f t="shared" si="45"/>
        <v>10.87431140854882</v>
      </c>
      <c r="CF39" s="97" t="str">
        <f t="shared" si="46"/>
        <v/>
      </c>
      <c r="CG39" s="97" t="str">
        <f t="shared" si="47"/>
        <v/>
      </c>
      <c r="CH39" s="97" t="str">
        <f t="shared" si="48"/>
        <v/>
      </c>
      <c r="CI39" s="72"/>
      <c r="CJ39" s="72"/>
      <c r="CK39" s="97">
        <f t="shared" si="49"/>
        <v>12.050542751716669</v>
      </c>
      <c r="CL39" s="97">
        <f t="shared" si="50"/>
        <v>4.886592344300239E-2</v>
      </c>
      <c r="CM39" s="72">
        <f t="shared" si="51"/>
        <v>12.0458382513137</v>
      </c>
      <c r="CN39" s="72">
        <f t="shared" si="52"/>
        <v>12.060004850012401</v>
      </c>
      <c r="CO39" s="72">
        <f t="shared" si="53"/>
        <v>12.056201583833701</v>
      </c>
      <c r="CP39" s="72">
        <f t="shared" si="54"/>
        <v>12.009714154035402</v>
      </c>
      <c r="CQ39" s="72">
        <f t="shared" si="55"/>
        <v>11.996228040099894</v>
      </c>
      <c r="CR39" s="72">
        <f t="shared" si="56"/>
        <v>12.135269631004922</v>
      </c>
      <c r="CS39" s="72" t="str">
        <f t="shared" si="57"/>
        <v/>
      </c>
      <c r="CT39" s="72" t="str">
        <f t="shared" si="58"/>
        <v/>
      </c>
      <c r="CU39" s="72" t="str">
        <f t="shared" si="59"/>
        <v/>
      </c>
    </row>
    <row r="40" spans="1:99">
      <c r="A40" s="74">
        <v>5</v>
      </c>
      <c r="B40" s="79">
        <f>IF(AND($B$3&lt;&gt;"",$C$3&lt;&gt;"",$B$4&lt;&gt;"",$C$4&lt;&gt;"",L40&lt;&gt;""),AirMass($B$3,$C$3,$B$4,$C$4,L40),"")</f>
        <v>1.0061593250057113</v>
      </c>
      <c r="C40" s="81">
        <f t="shared" si="20"/>
        <v>2458217.2711109999</v>
      </c>
      <c r="D40" s="93">
        <f t="shared" si="21"/>
        <v>10.727997425560284</v>
      </c>
      <c r="E40" s="97">
        <f t="shared" si="22"/>
        <v>1.8104088959400598E-2</v>
      </c>
      <c r="F40" s="97"/>
      <c r="G40" s="98">
        <f t="shared" si="23"/>
        <v>12.032064735224283</v>
      </c>
      <c r="H40" s="97">
        <f t="shared" si="24"/>
        <v>1.8104088959400598E-2</v>
      </c>
      <c r="I40" s="72"/>
      <c r="J40" s="99">
        <f t="shared" si="25"/>
        <v>6</v>
      </c>
      <c r="K40" s="72"/>
      <c r="L40" s="16">
        <v>2458217.2711109999</v>
      </c>
      <c r="M40" s="17">
        <v>-11.6059436152622</v>
      </c>
      <c r="N40" s="17">
        <v>-10.301876305598199</v>
      </c>
      <c r="O40" s="17">
        <v>-12.1475979328367</v>
      </c>
      <c r="P40" s="17">
        <v>-11.0546533435458</v>
      </c>
      <c r="Q40" s="17">
        <v>-10.431489242267</v>
      </c>
      <c r="R40" s="17">
        <v>-11.8476458379701</v>
      </c>
      <c r="S40" s="17">
        <v>-9.97648941193175</v>
      </c>
      <c r="T40" s="17">
        <v>-9.7837704763835607</v>
      </c>
      <c r="U40" s="17"/>
      <c r="V40" s="17"/>
      <c r="W40" s="17"/>
      <c r="X40" s="70">
        <f t="shared" si="5"/>
        <v>2458217.2711109999</v>
      </c>
      <c r="Y40" s="17">
        <v>-11.4816113222042</v>
      </c>
      <c r="Z40" s="17">
        <v>-9.8262062791134106</v>
      </c>
      <c r="AA40" s="17">
        <v>-11.7639513090525</v>
      </c>
      <c r="AB40" s="17">
        <v>-10.6822252451084</v>
      </c>
      <c r="AC40" s="17">
        <v>-9.8753672342514207</v>
      </c>
      <c r="AD40" s="17">
        <v>-11.3266902978286</v>
      </c>
      <c r="AE40" s="17">
        <v>-9.5616237788575695</v>
      </c>
      <c r="AF40" s="17">
        <v>-9.6241055273783296</v>
      </c>
      <c r="AG40" s="17"/>
      <c r="AH40" s="17"/>
      <c r="AI40" s="18"/>
      <c r="AJ40" s="70">
        <f t="shared" si="26"/>
        <v>2458217.2711109999</v>
      </c>
      <c r="AK40" s="17">
        <v>-10.5505386648168</v>
      </c>
      <c r="AL40" s="17">
        <v>-9.7012592052656608</v>
      </c>
      <c r="AM40" s="17">
        <v>-11.283426937734101</v>
      </c>
      <c r="AN40" s="17">
        <v>-10.1957747072614</v>
      </c>
      <c r="AO40" s="17">
        <v>-9.7898483918792003</v>
      </c>
      <c r="AP40" s="17">
        <v>-11.143198498435</v>
      </c>
      <c r="AQ40" s="17">
        <v>-9.1914250801612596</v>
      </c>
      <c r="AR40" s="17">
        <v>-8.9660074587516192</v>
      </c>
      <c r="AS40" s="17"/>
      <c r="AT40" s="17"/>
      <c r="AU40" s="18"/>
      <c r="AV40" s="72"/>
      <c r="AW40" s="72"/>
      <c r="AX40" s="100">
        <f t="shared" si="6"/>
        <v>43891.199125001498</v>
      </c>
      <c r="AY40" s="100">
        <f t="shared" si="7"/>
        <v>13205.368420999604</v>
      </c>
      <c r="AZ40" s="100">
        <f t="shared" si="8"/>
        <v>72283.499999999141</v>
      </c>
      <c r="BA40" s="100">
        <f t="shared" si="9"/>
        <v>26415.652174001079</v>
      </c>
      <c r="BB40" s="100">
        <f t="shared" si="10"/>
        <v>14879.752137000463</v>
      </c>
      <c r="BC40" s="100">
        <f t="shared" si="11"/>
        <v>54835.061538001995</v>
      </c>
      <c r="BD40" s="100">
        <f t="shared" si="12"/>
        <v>9785.7871400000022</v>
      </c>
      <c r="BE40" s="100">
        <f t="shared" si="13"/>
        <v>8194.2307690000234</v>
      </c>
      <c r="BF40" s="100" t="str">
        <f t="shared" si="14"/>
        <v/>
      </c>
      <c r="BG40" s="100" t="str">
        <f t="shared" si="15"/>
        <v/>
      </c>
      <c r="BH40" s="100" t="str">
        <f t="shared" si="16"/>
        <v/>
      </c>
      <c r="BI40" s="72"/>
      <c r="BJ40" s="72"/>
      <c r="BK40" s="72">
        <f t="shared" si="27"/>
        <v>-11.605943615262202</v>
      </c>
      <c r="BL40" s="72">
        <f t="shared" si="28"/>
        <v>-10.301876305598201</v>
      </c>
      <c r="BM40" s="72">
        <f t="shared" si="29"/>
        <v>-12.1475979328367</v>
      </c>
      <c r="BN40" s="72">
        <f t="shared" si="30"/>
        <v>-11.054653343545802</v>
      </c>
      <c r="BO40" s="72">
        <f t="shared" si="31"/>
        <v>-10.431489242267</v>
      </c>
      <c r="BP40" s="72">
        <f t="shared" si="32"/>
        <v>-11.847645837970102</v>
      </c>
      <c r="BQ40" s="72">
        <f t="shared" si="33"/>
        <v>-9.9764894119317518</v>
      </c>
      <c r="BR40" s="72">
        <f t="shared" si="34"/>
        <v>-9.7837704763835607</v>
      </c>
      <c r="BS40" s="72" t="str">
        <f t="shared" si="35"/>
        <v/>
      </c>
      <c r="BT40" s="72" t="str">
        <f t="shared" si="36"/>
        <v/>
      </c>
      <c r="BU40" s="72" t="str">
        <f t="shared" si="37"/>
        <v/>
      </c>
      <c r="BV40" s="72"/>
      <c r="BW40" s="72"/>
      <c r="BX40" s="97">
        <f t="shared" si="38"/>
        <v>10.727997425560284</v>
      </c>
      <c r="BY40" s="97">
        <f t="shared" si="39"/>
        <v>1.8104088959400598E-2</v>
      </c>
      <c r="BZ40" s="97">
        <f t="shared" si="40"/>
        <v>10.731654317574497</v>
      </c>
      <c r="CA40" s="97">
        <f t="shared" si="41"/>
        <v>10.760709728283599</v>
      </c>
      <c r="CB40" s="97">
        <f t="shared" si="42"/>
        <v>10.730545627004798</v>
      </c>
      <c r="CC40" s="97">
        <f t="shared" si="43"/>
        <v>10.7097022227079</v>
      </c>
      <c r="CD40" s="97">
        <f t="shared" si="44"/>
        <v>10.718545796669551</v>
      </c>
      <c r="CE40" s="97">
        <f t="shared" si="45"/>
        <v>10.716826861121358</v>
      </c>
      <c r="CF40" s="97" t="str">
        <f t="shared" si="46"/>
        <v/>
      </c>
      <c r="CG40" s="97" t="str">
        <f t="shared" si="47"/>
        <v/>
      </c>
      <c r="CH40" s="97" t="str">
        <f t="shared" si="48"/>
        <v/>
      </c>
      <c r="CI40" s="72"/>
      <c r="CJ40" s="72"/>
      <c r="CK40" s="97">
        <f t="shared" si="49"/>
        <v>12.032064735224283</v>
      </c>
      <c r="CL40" s="97">
        <f t="shared" si="50"/>
        <v>1.8104088959400598E-2</v>
      </c>
      <c r="CM40" s="72">
        <f t="shared" si="51"/>
        <v>12.035721627238498</v>
      </c>
      <c r="CN40" s="72">
        <f t="shared" si="52"/>
        <v>12.0647770379476</v>
      </c>
      <c r="CO40" s="72">
        <f t="shared" si="53"/>
        <v>12.034612936668799</v>
      </c>
      <c r="CP40" s="72">
        <f t="shared" si="54"/>
        <v>12.013769532371901</v>
      </c>
      <c r="CQ40" s="72">
        <f t="shared" si="55"/>
        <v>12.022613106333552</v>
      </c>
      <c r="CR40" s="72">
        <f t="shared" si="56"/>
        <v>12.020894170785359</v>
      </c>
      <c r="CS40" s="72" t="str">
        <f t="shared" si="57"/>
        <v/>
      </c>
      <c r="CT40" s="72" t="str">
        <f t="shared" si="58"/>
        <v/>
      </c>
      <c r="CU40" s="72" t="str">
        <f t="shared" si="59"/>
        <v/>
      </c>
    </row>
    <row r="41" spans="1:99">
      <c r="A41" s="74">
        <v>6</v>
      </c>
      <c r="B41" s="79">
        <f>IF(AND($B$3&lt;&gt;"",$C$3&lt;&gt;"",$B$4&lt;&gt;"",$C$4&lt;&gt;"",L41&lt;&gt;""),AirMass($B$3,$C$3,$B$4,$C$4,L41),"")</f>
        <v>1.0061863567265081</v>
      </c>
      <c r="C41" s="81">
        <f t="shared" si="20"/>
        <v>2458217.2716089999</v>
      </c>
      <c r="D41" s="93">
        <f t="shared" si="21"/>
        <v>10.748203456959351</v>
      </c>
      <c r="E41" s="97">
        <f t="shared" si="22"/>
        <v>2.154874230413539E-2</v>
      </c>
      <c r="F41" s="97"/>
      <c r="G41" s="98">
        <f t="shared" si="23"/>
        <v>12.041837223677851</v>
      </c>
      <c r="H41" s="97">
        <f t="shared" si="24"/>
        <v>2.154874230413539E-2</v>
      </c>
      <c r="I41" s="72"/>
      <c r="J41" s="99">
        <f t="shared" si="25"/>
        <v>6</v>
      </c>
      <c r="K41" s="72"/>
      <c r="L41" s="16">
        <v>2458217.2716089999</v>
      </c>
      <c r="M41" s="17">
        <v>-11.594014219671999</v>
      </c>
      <c r="N41" s="17">
        <v>-10.300380452953499</v>
      </c>
      <c r="O41" s="17">
        <v>-12.1451045067195</v>
      </c>
      <c r="P41" s="17">
        <v>-11.0424653303153</v>
      </c>
      <c r="Q41" s="17">
        <v>-10.4531653024346</v>
      </c>
      <c r="R41" s="17">
        <v>-11.849800683702099</v>
      </c>
      <c r="S41" s="17">
        <v>-9.9707349470212705</v>
      </c>
      <c r="T41" s="17">
        <v>-9.8300352895953296</v>
      </c>
      <c r="U41" s="17"/>
      <c r="V41" s="17"/>
      <c r="W41" s="17"/>
      <c r="X41" s="70">
        <f t="shared" si="5"/>
        <v>2458217.2716089999</v>
      </c>
      <c r="Y41" s="17">
        <v>-11.4847267611436</v>
      </c>
      <c r="Z41" s="17">
        <v>-9.7040848013365508</v>
      </c>
      <c r="AA41" s="17">
        <v>-11.7629821863201</v>
      </c>
      <c r="AB41" s="17">
        <v>-10.7114104105836</v>
      </c>
      <c r="AC41" s="17">
        <v>-9.9074307652257598</v>
      </c>
      <c r="AD41" s="17">
        <v>-11.3683872516202</v>
      </c>
      <c r="AE41" s="17">
        <v>-9.4951841573767002</v>
      </c>
      <c r="AF41" s="17">
        <v>-9.4885209715310808</v>
      </c>
      <c r="AG41" s="17"/>
      <c r="AH41" s="17"/>
      <c r="AI41" s="18"/>
      <c r="AJ41" s="70">
        <f t="shared" si="26"/>
        <v>2458217.2716089999</v>
      </c>
      <c r="AK41" s="17">
        <v>-10.584306327497901</v>
      </c>
      <c r="AL41" s="17">
        <v>-9.6346156655884396</v>
      </c>
      <c r="AM41" s="17">
        <v>-11.3348436898375</v>
      </c>
      <c r="AN41" s="17">
        <v>-10.2022416677416</v>
      </c>
      <c r="AO41" s="17">
        <v>-9.8120611760825103</v>
      </c>
      <c r="AP41" s="17">
        <v>-11.0838747161605</v>
      </c>
      <c r="AQ41" s="17">
        <v>-9.2225139622285806</v>
      </c>
      <c r="AR41" s="17">
        <v>-9.0935913962658006</v>
      </c>
      <c r="AS41" s="17"/>
      <c r="AT41" s="17"/>
      <c r="AU41" s="18"/>
      <c r="AV41" s="72"/>
      <c r="AW41" s="72"/>
      <c r="AX41" s="100">
        <f t="shared" si="6"/>
        <v>43411.58951999998</v>
      </c>
      <c r="AY41" s="100">
        <f t="shared" si="7"/>
        <v>13187.187500000089</v>
      </c>
      <c r="AZ41" s="100">
        <f t="shared" si="8"/>
        <v>72117.68921800259</v>
      </c>
      <c r="BA41" s="100">
        <f t="shared" si="9"/>
        <v>26120.779442999261</v>
      </c>
      <c r="BB41" s="100">
        <f t="shared" si="10"/>
        <v>15179.802494999822</v>
      </c>
      <c r="BC41" s="100">
        <f t="shared" si="11"/>
        <v>54944.00000000219</v>
      </c>
      <c r="BD41" s="100">
        <f t="shared" si="12"/>
        <v>9734.0591019999702</v>
      </c>
      <c r="BE41" s="100">
        <f t="shared" si="13"/>
        <v>8550.9450549999601</v>
      </c>
      <c r="BF41" s="100" t="str">
        <f t="shared" si="14"/>
        <v/>
      </c>
      <c r="BG41" s="100" t="str">
        <f t="shared" si="15"/>
        <v/>
      </c>
      <c r="BH41" s="100" t="str">
        <f t="shared" si="16"/>
        <v/>
      </c>
      <c r="BI41" s="72"/>
      <c r="BJ41" s="72"/>
      <c r="BK41" s="72">
        <f t="shared" si="27"/>
        <v>-11.594014219671999</v>
      </c>
      <c r="BL41" s="72">
        <f t="shared" si="28"/>
        <v>-10.300380452953499</v>
      </c>
      <c r="BM41" s="72">
        <f t="shared" si="29"/>
        <v>-12.1451045067195</v>
      </c>
      <c r="BN41" s="72">
        <f t="shared" si="30"/>
        <v>-11.0424653303153</v>
      </c>
      <c r="BO41" s="72">
        <f t="shared" si="31"/>
        <v>-10.453165302434599</v>
      </c>
      <c r="BP41" s="72">
        <f t="shared" si="32"/>
        <v>-11.849800683702099</v>
      </c>
      <c r="BQ41" s="72">
        <f t="shared" si="33"/>
        <v>-9.9707349470212705</v>
      </c>
      <c r="BR41" s="72">
        <f t="shared" si="34"/>
        <v>-9.8300352895953296</v>
      </c>
      <c r="BS41" s="72" t="str">
        <f t="shared" si="35"/>
        <v/>
      </c>
      <c r="BT41" s="72" t="str">
        <f t="shared" si="36"/>
        <v/>
      </c>
      <c r="BU41" s="72" t="str">
        <f t="shared" si="37"/>
        <v/>
      </c>
      <c r="BV41" s="72"/>
      <c r="BW41" s="72"/>
      <c r="BX41" s="97">
        <f t="shared" si="38"/>
        <v>10.748203456959351</v>
      </c>
      <c r="BY41" s="97">
        <f t="shared" si="39"/>
        <v>2.154874230413539E-2</v>
      </c>
      <c r="BZ41" s="97">
        <f t="shared" si="40"/>
        <v>10.7410902870475</v>
      </c>
      <c r="CA41" s="97">
        <f t="shared" si="41"/>
        <v>10.760451110643301</v>
      </c>
      <c r="CB41" s="97">
        <f t="shared" si="42"/>
        <v>10.764151082762599</v>
      </c>
      <c r="CC41" s="97">
        <f t="shared" si="43"/>
        <v>10.7237864640301</v>
      </c>
      <c r="CD41" s="97">
        <f t="shared" si="44"/>
        <v>10.724720727349272</v>
      </c>
      <c r="CE41" s="97">
        <f t="shared" si="45"/>
        <v>10.77502106992333</v>
      </c>
      <c r="CF41" s="97" t="str">
        <f t="shared" si="46"/>
        <v/>
      </c>
      <c r="CG41" s="97" t="str">
        <f t="shared" si="47"/>
        <v/>
      </c>
      <c r="CH41" s="97" t="str">
        <f t="shared" si="48"/>
        <v/>
      </c>
      <c r="CI41" s="72"/>
      <c r="CJ41" s="72"/>
      <c r="CK41" s="97">
        <f t="shared" si="49"/>
        <v>12.041837223677851</v>
      </c>
      <c r="CL41" s="97">
        <f t="shared" si="50"/>
        <v>2.154874230413539E-2</v>
      </c>
      <c r="CM41" s="72">
        <f t="shared" si="51"/>
        <v>12.034724053766</v>
      </c>
      <c r="CN41" s="72">
        <f t="shared" si="52"/>
        <v>12.054084877361801</v>
      </c>
      <c r="CO41" s="72">
        <f t="shared" si="53"/>
        <v>12.057784849481099</v>
      </c>
      <c r="CP41" s="72">
        <f t="shared" si="54"/>
        <v>12.0174202307486</v>
      </c>
      <c r="CQ41" s="72">
        <f t="shared" si="55"/>
        <v>12.018354494067772</v>
      </c>
      <c r="CR41" s="72">
        <f t="shared" si="56"/>
        <v>12.06865483664183</v>
      </c>
      <c r="CS41" s="72" t="str">
        <f t="shared" si="57"/>
        <v/>
      </c>
      <c r="CT41" s="72" t="str">
        <f t="shared" si="58"/>
        <v/>
      </c>
      <c r="CU41" s="72" t="str">
        <f t="shared" si="59"/>
        <v/>
      </c>
    </row>
    <row r="42" spans="1:99">
      <c r="A42" s="74">
        <v>7</v>
      </c>
      <c r="B42" s="79">
        <f>IF(AND($B$3&lt;&gt;"",$C$3&lt;&gt;"",$B$4&lt;&gt;"",$C$4&lt;&gt;"",L42&lt;&gt;""),AirMass($B$3,$C$3,$B$4,$C$4,L42),"")</f>
        <v>1.0062179351692935</v>
      </c>
      <c r="C42" s="81">
        <f t="shared" si="20"/>
        <v>2458217.2721060002</v>
      </c>
      <c r="D42" s="93">
        <f t="shared" si="21"/>
        <v>10.73592799058207</v>
      </c>
      <c r="E42" s="97">
        <f t="shared" si="22"/>
        <v>2.8025243117624821E-2</v>
      </c>
      <c r="F42" s="97"/>
      <c r="G42" s="98">
        <f t="shared" si="23"/>
        <v>12.041150060373367</v>
      </c>
      <c r="H42" s="97">
        <f t="shared" si="24"/>
        <v>2.8025243117624818E-2</v>
      </c>
      <c r="I42" s="72"/>
      <c r="J42" s="99">
        <f t="shared" si="25"/>
        <v>6</v>
      </c>
      <c r="K42" s="72"/>
      <c r="L42" s="16">
        <v>2458217.2721060002</v>
      </c>
      <c r="M42" s="17">
        <v>-11.609046113427</v>
      </c>
      <c r="N42" s="17">
        <v>-10.3038240436357</v>
      </c>
      <c r="O42" s="17">
        <v>-12.1569027713641</v>
      </c>
      <c r="P42" s="17">
        <v>-11.055409881258701</v>
      </c>
      <c r="Q42" s="17">
        <v>-10.416165877336701</v>
      </c>
      <c r="R42" s="17">
        <v>-11.8399066270497</v>
      </c>
      <c r="S42" s="17">
        <v>-9.9950725775084095</v>
      </c>
      <c r="T42" s="17">
        <v>-9.8443868895367999</v>
      </c>
      <c r="U42" s="17"/>
      <c r="V42" s="17"/>
      <c r="W42" s="17"/>
      <c r="X42" s="70">
        <f t="shared" si="5"/>
        <v>2458217.2721060002</v>
      </c>
      <c r="Y42" s="17">
        <v>-11.491319135621801</v>
      </c>
      <c r="Z42" s="17">
        <v>-9.7722508722236192</v>
      </c>
      <c r="AA42" s="17">
        <v>-11.774452647993501</v>
      </c>
      <c r="AB42" s="17">
        <v>-10.7058258637626</v>
      </c>
      <c r="AC42" s="17">
        <v>-9.8865522840837095</v>
      </c>
      <c r="AD42" s="17">
        <v>-11.31757902937</v>
      </c>
      <c r="AE42" s="17">
        <v>-9.4470853722176908</v>
      </c>
      <c r="AF42" s="17">
        <v>-9.5832635404390398</v>
      </c>
      <c r="AG42" s="17"/>
      <c r="AH42" s="17"/>
      <c r="AI42" s="18"/>
      <c r="AJ42" s="70">
        <f t="shared" si="26"/>
        <v>2458217.2721060002</v>
      </c>
      <c r="AK42" s="17">
        <v>-10.5427303225564</v>
      </c>
      <c r="AL42" s="17">
        <v>-9.8043959877297198</v>
      </c>
      <c r="AM42" s="17">
        <v>-11.331857916626401</v>
      </c>
      <c r="AN42" s="17">
        <v>-10.2048823214941</v>
      </c>
      <c r="AO42" s="17">
        <v>-9.7482718171747003</v>
      </c>
      <c r="AP42" s="17">
        <v>-11.1017359358548</v>
      </c>
      <c r="AQ42" s="17">
        <v>-9.1605414747361102</v>
      </c>
      <c r="AR42" s="17">
        <v>-8.9753932501157507</v>
      </c>
      <c r="AS42" s="17"/>
      <c r="AT42" s="17"/>
      <c r="AU42" s="18"/>
      <c r="AV42" s="72"/>
      <c r="AW42" s="72"/>
      <c r="AX42" s="100">
        <f t="shared" si="6"/>
        <v>44016.797871998453</v>
      </c>
      <c r="AY42" s="100">
        <f t="shared" si="7"/>
        <v>13229.079229000019</v>
      </c>
      <c r="AZ42" s="100">
        <f t="shared" si="8"/>
        <v>72905.636943001853</v>
      </c>
      <c r="BA42" s="100">
        <f t="shared" si="9"/>
        <v>26434.064934999638</v>
      </c>
      <c r="BB42" s="100">
        <f t="shared" si="10"/>
        <v>14671.224100999618</v>
      </c>
      <c r="BC42" s="100">
        <f t="shared" si="11"/>
        <v>54445.582780997647</v>
      </c>
      <c r="BD42" s="100">
        <f t="shared" si="12"/>
        <v>9954.7195880000436</v>
      </c>
      <c r="BE42" s="100">
        <f t="shared" si="13"/>
        <v>8664.724444000014</v>
      </c>
      <c r="BF42" s="100" t="str">
        <f t="shared" si="14"/>
        <v/>
      </c>
      <c r="BG42" s="100" t="str">
        <f t="shared" si="15"/>
        <v/>
      </c>
      <c r="BH42" s="100" t="str">
        <f t="shared" si="16"/>
        <v/>
      </c>
      <c r="BI42" s="72"/>
      <c r="BJ42" s="72"/>
      <c r="BK42" s="72">
        <f t="shared" si="27"/>
        <v>-11.609046113426999</v>
      </c>
      <c r="BL42" s="72">
        <f t="shared" si="28"/>
        <v>-10.303824043635704</v>
      </c>
      <c r="BM42" s="72">
        <f t="shared" si="29"/>
        <v>-12.1569027713641</v>
      </c>
      <c r="BN42" s="72">
        <f t="shared" si="30"/>
        <v>-11.055409881258702</v>
      </c>
      <c r="BO42" s="72">
        <f t="shared" si="31"/>
        <v>-10.416165877336701</v>
      </c>
      <c r="BP42" s="72">
        <f t="shared" si="32"/>
        <v>-11.8399066270497</v>
      </c>
      <c r="BQ42" s="72">
        <f t="shared" si="33"/>
        <v>-9.9950725775084095</v>
      </c>
      <c r="BR42" s="72">
        <f t="shared" si="34"/>
        <v>-9.8443868895367999</v>
      </c>
      <c r="BS42" s="72" t="str">
        <f t="shared" si="35"/>
        <v/>
      </c>
      <c r="BT42" s="72" t="str">
        <f t="shared" si="36"/>
        <v/>
      </c>
      <c r="BU42" s="72" t="str">
        <f t="shared" si="37"/>
        <v/>
      </c>
      <c r="BV42" s="72"/>
      <c r="BW42" s="72"/>
      <c r="BX42" s="97">
        <f t="shared" si="38"/>
        <v>10.73592799058207</v>
      </c>
      <c r="BY42" s="97">
        <f t="shared" si="39"/>
        <v>2.8025243117624821E-2</v>
      </c>
      <c r="BZ42" s="97">
        <f t="shared" si="40"/>
        <v>10.737856657937101</v>
      </c>
      <c r="CA42" s="97">
        <f t="shared" si="41"/>
        <v>10.758363767831703</v>
      </c>
      <c r="CB42" s="97">
        <f t="shared" si="42"/>
        <v>10.712119763909701</v>
      </c>
      <c r="CC42" s="97">
        <f t="shared" si="43"/>
        <v>10.698860513622702</v>
      </c>
      <c r="CD42" s="97">
        <f t="shared" si="44"/>
        <v>10.734026464081412</v>
      </c>
      <c r="CE42" s="97">
        <f t="shared" si="45"/>
        <v>10.774340776109801</v>
      </c>
      <c r="CF42" s="97" t="str">
        <f t="shared" si="46"/>
        <v/>
      </c>
      <c r="CG42" s="97" t="str">
        <f t="shared" si="47"/>
        <v/>
      </c>
      <c r="CH42" s="97" t="str">
        <f t="shared" si="48"/>
        <v/>
      </c>
      <c r="CI42" s="72"/>
      <c r="CJ42" s="72"/>
      <c r="CK42" s="97">
        <f t="shared" si="49"/>
        <v>12.041150060373367</v>
      </c>
      <c r="CL42" s="97">
        <f t="shared" si="50"/>
        <v>2.8025243117624818E-2</v>
      </c>
      <c r="CM42" s="72">
        <f t="shared" si="51"/>
        <v>12.043078727728396</v>
      </c>
      <c r="CN42" s="72">
        <f t="shared" si="52"/>
        <v>12.063585837622998</v>
      </c>
      <c r="CO42" s="72">
        <f t="shared" si="53"/>
        <v>12.017341833700996</v>
      </c>
      <c r="CP42" s="72">
        <f t="shared" si="54"/>
        <v>12.004082583413997</v>
      </c>
      <c r="CQ42" s="72">
        <f t="shared" si="55"/>
        <v>12.039248533872707</v>
      </c>
      <c r="CR42" s="72">
        <f t="shared" si="56"/>
        <v>12.079562845901096</v>
      </c>
      <c r="CS42" s="72" t="str">
        <f t="shared" si="57"/>
        <v/>
      </c>
      <c r="CT42" s="72" t="str">
        <f t="shared" si="58"/>
        <v/>
      </c>
      <c r="CU42" s="72" t="str">
        <f t="shared" si="59"/>
        <v/>
      </c>
    </row>
    <row r="43" spans="1:99">
      <c r="A43" s="74">
        <v>8</v>
      </c>
      <c r="B43" s="79">
        <f>IF(AND($B$3&lt;&gt;"",$C$3&lt;&gt;"",$B$4&lt;&gt;"",$C$4&lt;&gt;"",L43&lt;&gt;""),AirMass($B$3,$C$3,$B$4,$C$4,L43),"")</f>
        <v>1.006254060878836</v>
      </c>
      <c r="C43" s="81">
        <f t="shared" si="20"/>
        <v>2458217.2726039998</v>
      </c>
      <c r="D43" s="93">
        <f t="shared" si="21"/>
        <v>10.723713785988034</v>
      </c>
      <c r="E43" s="97">
        <f t="shared" si="22"/>
        <v>3.5858295990200378E-2</v>
      </c>
      <c r="F43" s="97"/>
      <c r="G43" s="98">
        <f t="shared" si="23"/>
        <v>12.06461556568614</v>
      </c>
      <c r="H43" s="97">
        <f t="shared" si="24"/>
        <v>3.5858295990200378E-2</v>
      </c>
      <c r="I43" s="72"/>
      <c r="J43" s="99">
        <f t="shared" si="25"/>
        <v>6</v>
      </c>
      <c r="K43" s="72"/>
      <c r="L43" s="16">
        <v>2458217.2726039998</v>
      </c>
      <c r="M43" s="17">
        <v>-11.603129659131101</v>
      </c>
      <c r="N43" s="17">
        <v>-10.262227879433</v>
      </c>
      <c r="O43" s="17">
        <v>-12.159481828210399</v>
      </c>
      <c r="P43" s="17">
        <v>-11.045856637469001</v>
      </c>
      <c r="Q43" s="17">
        <v>-10.3930009312402</v>
      </c>
      <c r="R43" s="17">
        <v>-11.8519432893846</v>
      </c>
      <c r="S43" s="17">
        <v>-9.9256458839403106</v>
      </c>
      <c r="T43" s="17">
        <v>-9.82313210047033</v>
      </c>
      <c r="U43" s="17"/>
      <c r="V43" s="17"/>
      <c r="W43" s="17"/>
      <c r="X43" s="70">
        <f t="shared" si="5"/>
        <v>2458217.2726039998</v>
      </c>
      <c r="Y43" s="17">
        <v>-11.490249705845899</v>
      </c>
      <c r="Z43" s="17">
        <v>-9.7904624685241792</v>
      </c>
      <c r="AA43" s="17">
        <v>-11.811751921715601</v>
      </c>
      <c r="AB43" s="17">
        <v>-10.7122598585142</v>
      </c>
      <c r="AC43" s="17">
        <v>-9.9493933419819793</v>
      </c>
      <c r="AD43" s="17">
        <v>-11.360770839030501</v>
      </c>
      <c r="AE43" s="17">
        <v>-9.3614111398644901</v>
      </c>
      <c r="AF43" s="17">
        <v>-9.5806119049843605</v>
      </c>
      <c r="AG43" s="17"/>
      <c r="AH43" s="17"/>
      <c r="AI43" s="18"/>
      <c r="AJ43" s="70">
        <f t="shared" si="26"/>
        <v>2458217.2726039998</v>
      </c>
      <c r="AK43" s="17">
        <v>-10.5710662667611</v>
      </c>
      <c r="AL43" s="17">
        <v>-9.6114372318819097</v>
      </c>
      <c r="AM43" s="17">
        <v>-11.318960695559699</v>
      </c>
      <c r="AN43" s="17">
        <v>-10.208199882346101</v>
      </c>
      <c r="AO43" s="17">
        <v>-9.8177863331850403</v>
      </c>
      <c r="AP43" s="17">
        <v>-11.105860437436901</v>
      </c>
      <c r="AQ43" s="17">
        <v>-9.1678698015822295</v>
      </c>
      <c r="AR43" s="17">
        <v>-9.1066154452407506</v>
      </c>
      <c r="AS43" s="17"/>
      <c r="AT43" s="17"/>
      <c r="AU43" s="18"/>
      <c r="AV43" s="72"/>
      <c r="AW43" s="72"/>
      <c r="AX43" s="100">
        <f t="shared" si="6"/>
        <v>43777.591422000944</v>
      </c>
      <c r="AY43" s="100">
        <f t="shared" si="7"/>
        <v>12731.839399999664</v>
      </c>
      <c r="AZ43" s="100">
        <f t="shared" si="8"/>
        <v>73079.022779002073</v>
      </c>
      <c r="BA43" s="100">
        <f t="shared" si="9"/>
        <v>26202.495495000629</v>
      </c>
      <c r="BB43" s="100">
        <f t="shared" si="10"/>
        <v>14361.51884700052</v>
      </c>
      <c r="BC43" s="100">
        <f t="shared" si="11"/>
        <v>55052.534247002259</v>
      </c>
      <c r="BD43" s="100">
        <f t="shared" si="12"/>
        <v>9338.0964130000139</v>
      </c>
      <c r="BE43" s="100">
        <f t="shared" si="13"/>
        <v>8496.7500000000127</v>
      </c>
      <c r="BF43" s="100" t="str">
        <f t="shared" si="14"/>
        <v/>
      </c>
      <c r="BG43" s="100" t="str">
        <f t="shared" si="15"/>
        <v/>
      </c>
      <c r="BH43" s="100" t="str">
        <f t="shared" si="16"/>
        <v/>
      </c>
      <c r="BI43" s="72"/>
      <c r="BJ43" s="72"/>
      <c r="BK43" s="72">
        <f t="shared" si="27"/>
        <v>-11.603129659131104</v>
      </c>
      <c r="BL43" s="72">
        <f t="shared" si="28"/>
        <v>-10.262227879433002</v>
      </c>
      <c r="BM43" s="72">
        <f t="shared" si="29"/>
        <v>-12.159481828210399</v>
      </c>
      <c r="BN43" s="72">
        <f t="shared" si="30"/>
        <v>-11.045856637469001</v>
      </c>
      <c r="BO43" s="72">
        <f t="shared" si="31"/>
        <v>-10.393000931240199</v>
      </c>
      <c r="BP43" s="72">
        <f t="shared" si="32"/>
        <v>-11.8519432893846</v>
      </c>
      <c r="BQ43" s="72">
        <f t="shared" si="33"/>
        <v>-9.9256458839403123</v>
      </c>
      <c r="BR43" s="72">
        <f t="shared" si="34"/>
        <v>-9.8231321004703318</v>
      </c>
      <c r="BS43" s="72" t="str">
        <f t="shared" si="35"/>
        <v/>
      </c>
      <c r="BT43" s="72" t="str">
        <f t="shared" si="36"/>
        <v/>
      </c>
      <c r="BU43" s="72" t="str">
        <f t="shared" si="37"/>
        <v/>
      </c>
      <c r="BV43" s="72"/>
      <c r="BW43" s="72"/>
      <c r="BX43" s="97">
        <f t="shared" si="38"/>
        <v>10.723713785988034</v>
      </c>
      <c r="BY43" s="97">
        <f t="shared" si="39"/>
        <v>3.5858295990200378E-2</v>
      </c>
      <c r="BZ43" s="97">
        <f t="shared" si="40"/>
        <v>10.746352169079294</v>
      </c>
      <c r="CA43" s="97">
        <f t="shared" si="41"/>
        <v>10.754726978337896</v>
      </c>
      <c r="CB43" s="97">
        <f t="shared" si="42"/>
        <v>10.694871272109093</v>
      </c>
      <c r="CC43" s="97">
        <f t="shared" si="43"/>
        <v>10.716813630253496</v>
      </c>
      <c r="CD43" s="97">
        <f t="shared" si="44"/>
        <v>10.670516224809209</v>
      </c>
      <c r="CE43" s="97">
        <f t="shared" si="45"/>
        <v>10.759002441339227</v>
      </c>
      <c r="CF43" s="97" t="str">
        <f t="shared" si="46"/>
        <v/>
      </c>
      <c r="CG43" s="97" t="str">
        <f t="shared" si="47"/>
        <v/>
      </c>
      <c r="CH43" s="97" t="str">
        <f t="shared" si="48"/>
        <v/>
      </c>
      <c r="CI43" s="72"/>
      <c r="CJ43" s="72"/>
      <c r="CK43" s="97">
        <f t="shared" si="49"/>
        <v>12.06461556568614</v>
      </c>
      <c r="CL43" s="97">
        <f t="shared" si="50"/>
        <v>3.5858295990200378E-2</v>
      </c>
      <c r="CM43" s="72">
        <f t="shared" si="51"/>
        <v>12.087253948777397</v>
      </c>
      <c r="CN43" s="72">
        <f t="shared" si="52"/>
        <v>12.095628758035998</v>
      </c>
      <c r="CO43" s="72">
        <f t="shared" si="53"/>
        <v>12.035773051807196</v>
      </c>
      <c r="CP43" s="72">
        <f t="shared" si="54"/>
        <v>12.057715409951598</v>
      </c>
      <c r="CQ43" s="72">
        <f t="shared" si="55"/>
        <v>12.011418004507311</v>
      </c>
      <c r="CR43" s="72">
        <f t="shared" si="56"/>
        <v>12.099904221037329</v>
      </c>
      <c r="CS43" s="72" t="str">
        <f t="shared" si="57"/>
        <v/>
      </c>
      <c r="CT43" s="72" t="str">
        <f t="shared" si="58"/>
        <v/>
      </c>
      <c r="CU43" s="72" t="str">
        <f t="shared" si="59"/>
        <v/>
      </c>
    </row>
    <row r="44" spans="1:99">
      <c r="A44" s="74">
        <v>9</v>
      </c>
      <c r="B44" s="79">
        <f>IF(AND($B$3&lt;&gt;"",$C$3&lt;&gt;"",$B$4&lt;&gt;"",$C$4&lt;&gt;"",L44&lt;&gt;""),AirMass($B$3,$C$3,$B$4,$C$4,L44),"")</f>
        <v>1.0062947344783775</v>
      </c>
      <c r="C44" s="81">
        <f t="shared" si="20"/>
        <v>2458217.2731019999</v>
      </c>
      <c r="D44" s="93">
        <f t="shared" si="21"/>
        <v>10.768748330252066</v>
      </c>
      <c r="E44" s="97">
        <f t="shared" si="22"/>
        <v>5.307877280530568E-2</v>
      </c>
      <c r="F44" s="97"/>
      <c r="G44" s="98">
        <f t="shared" si="23"/>
        <v>12.032495853725869</v>
      </c>
      <c r="H44" s="97">
        <f t="shared" si="24"/>
        <v>5.307877280530568E-2</v>
      </c>
      <c r="I44" s="72"/>
      <c r="J44" s="99">
        <f t="shared" si="25"/>
        <v>6</v>
      </c>
      <c r="K44" s="72"/>
      <c r="L44" s="16">
        <v>2458217.2731019999</v>
      </c>
      <c r="M44" s="17">
        <v>-11.594099513396699</v>
      </c>
      <c r="N44" s="17">
        <v>-10.330351989922899</v>
      </c>
      <c r="O44" s="17">
        <v>-12.1535715154443</v>
      </c>
      <c r="P44" s="17">
        <v>-11.045839045227</v>
      </c>
      <c r="Q44" s="17">
        <v>-10.4344220578416</v>
      </c>
      <c r="R44" s="17">
        <v>-11.8474841696077</v>
      </c>
      <c r="S44" s="17">
        <v>-10.0059119478229</v>
      </c>
      <c r="T44" s="17">
        <v>-9.9278583259490993</v>
      </c>
      <c r="U44" s="17"/>
      <c r="V44" s="17"/>
      <c r="W44" s="17"/>
      <c r="X44" s="70">
        <f t="shared" si="5"/>
        <v>2458217.2731019999</v>
      </c>
      <c r="Y44" s="17">
        <v>-11.4996490427078</v>
      </c>
      <c r="Z44" s="17">
        <v>-9.7657412100283505</v>
      </c>
      <c r="AA44" s="17">
        <v>-11.7692052084653</v>
      </c>
      <c r="AB44" s="17">
        <v>-10.691992381665701</v>
      </c>
      <c r="AC44" s="17">
        <v>-9.9540868990541505</v>
      </c>
      <c r="AD44" s="17">
        <v>-11.3437764337235</v>
      </c>
      <c r="AE44" s="17">
        <v>-9.4721235903420808</v>
      </c>
      <c r="AF44" s="17">
        <v>-9.5820964180597201</v>
      </c>
      <c r="AG44" s="17"/>
      <c r="AH44" s="17"/>
      <c r="AI44" s="18"/>
      <c r="AJ44" s="70">
        <f t="shared" si="26"/>
        <v>2458217.2731019999</v>
      </c>
      <c r="AK44" s="17">
        <v>-10.596871098203099</v>
      </c>
      <c r="AL44" s="17">
        <v>-9.6987155536367808</v>
      </c>
      <c r="AM44" s="17">
        <v>-11.331116751600399</v>
      </c>
      <c r="AN44" s="17">
        <v>-10.2058912834963</v>
      </c>
      <c r="AO44" s="17">
        <v>-9.7397697173033393</v>
      </c>
      <c r="AP44" s="17">
        <v>-11.1046312504378</v>
      </c>
      <c r="AQ44" s="17">
        <v>-9.2725185720844099</v>
      </c>
      <c r="AR44" s="17">
        <v>-9.1035817528228797</v>
      </c>
      <c r="AS44" s="17"/>
      <c r="AT44" s="17"/>
      <c r="AU44" s="18"/>
      <c r="AV44" s="72"/>
      <c r="AW44" s="72"/>
      <c r="AX44" s="100">
        <f t="shared" si="6"/>
        <v>43414.999999998203</v>
      </c>
      <c r="AY44" s="100">
        <f t="shared" si="7"/>
        <v>13556.288288000585</v>
      </c>
      <c r="AZ44" s="100">
        <f t="shared" si="8"/>
        <v>72682.290671999464</v>
      </c>
      <c r="BA44" s="100">
        <f t="shared" si="9"/>
        <v>26202.07093799935</v>
      </c>
      <c r="BB44" s="100">
        <f t="shared" si="10"/>
        <v>14919.999999999667</v>
      </c>
      <c r="BC44" s="100">
        <f t="shared" si="11"/>
        <v>54826.897091998086</v>
      </c>
      <c r="BD44" s="100">
        <f t="shared" si="12"/>
        <v>10054.599566999997</v>
      </c>
      <c r="BE44" s="100">
        <f t="shared" si="13"/>
        <v>9357.1443740000141</v>
      </c>
      <c r="BF44" s="100" t="str">
        <f t="shared" si="14"/>
        <v/>
      </c>
      <c r="BG44" s="100" t="str">
        <f t="shared" si="15"/>
        <v/>
      </c>
      <c r="BH44" s="100" t="str">
        <f t="shared" si="16"/>
        <v/>
      </c>
      <c r="BI44" s="72"/>
      <c r="BJ44" s="72"/>
      <c r="BK44" s="72">
        <f t="shared" si="27"/>
        <v>-11.594099513396701</v>
      </c>
      <c r="BL44" s="72">
        <f t="shared" si="28"/>
        <v>-10.330351989922899</v>
      </c>
      <c r="BM44" s="72">
        <f t="shared" si="29"/>
        <v>-12.153571515444302</v>
      </c>
      <c r="BN44" s="72">
        <f t="shared" si="30"/>
        <v>-11.045839045227002</v>
      </c>
      <c r="BO44" s="72">
        <f t="shared" si="31"/>
        <v>-10.434422057841601</v>
      </c>
      <c r="BP44" s="72">
        <f t="shared" si="32"/>
        <v>-11.847484169607704</v>
      </c>
      <c r="BQ44" s="72">
        <f t="shared" si="33"/>
        <v>-10.0059119478229</v>
      </c>
      <c r="BR44" s="72">
        <f t="shared" si="34"/>
        <v>-9.9278583259491011</v>
      </c>
      <c r="BS44" s="72" t="str">
        <f t="shared" si="35"/>
        <v/>
      </c>
      <c r="BT44" s="72" t="str">
        <f t="shared" si="36"/>
        <v/>
      </c>
      <c r="BU44" s="72" t="str">
        <f t="shared" si="37"/>
        <v/>
      </c>
      <c r="BV44" s="72"/>
      <c r="BW44" s="72"/>
      <c r="BX44" s="97">
        <f t="shared" si="38"/>
        <v>10.768748330252066</v>
      </c>
      <c r="BY44" s="97">
        <f t="shared" si="39"/>
        <v>5.307877280530568E-2</v>
      </c>
      <c r="BZ44" s="97">
        <f t="shared" si="40"/>
        <v>10.7494720020476</v>
      </c>
      <c r="CA44" s="97">
        <f t="shared" si="41"/>
        <v>10.7637395318303</v>
      </c>
      <c r="CB44" s="97">
        <f t="shared" si="42"/>
        <v>10.7453225444449</v>
      </c>
      <c r="CC44" s="97">
        <f t="shared" si="43"/>
        <v>10.721384656211002</v>
      </c>
      <c r="CD44" s="97">
        <f t="shared" si="44"/>
        <v>10.7598124344262</v>
      </c>
      <c r="CE44" s="97">
        <f t="shared" si="45"/>
        <v>10.8727588125524</v>
      </c>
      <c r="CF44" s="97" t="str">
        <f t="shared" si="46"/>
        <v/>
      </c>
      <c r="CG44" s="97" t="str">
        <f t="shared" si="47"/>
        <v/>
      </c>
      <c r="CH44" s="97" t="str">
        <f t="shared" si="48"/>
        <v/>
      </c>
      <c r="CI44" s="72"/>
      <c r="CJ44" s="72"/>
      <c r="CK44" s="97">
        <f t="shared" si="49"/>
        <v>12.032495853725869</v>
      </c>
      <c r="CL44" s="97">
        <f t="shared" si="50"/>
        <v>5.307877280530568E-2</v>
      </c>
      <c r="CM44" s="72">
        <f t="shared" si="51"/>
        <v>12.013219525521402</v>
      </c>
      <c r="CN44" s="72">
        <f t="shared" si="52"/>
        <v>12.027487055304102</v>
      </c>
      <c r="CO44" s="72">
        <f t="shared" si="53"/>
        <v>12.009070067918701</v>
      </c>
      <c r="CP44" s="72">
        <f t="shared" si="54"/>
        <v>11.985132179684804</v>
      </c>
      <c r="CQ44" s="72">
        <f t="shared" si="55"/>
        <v>12.023559957900002</v>
      </c>
      <c r="CR44" s="72">
        <f t="shared" si="56"/>
        <v>12.136506336026201</v>
      </c>
      <c r="CS44" s="72" t="str">
        <f t="shared" si="57"/>
        <v/>
      </c>
      <c r="CT44" s="72" t="str">
        <f t="shared" si="58"/>
        <v/>
      </c>
      <c r="CU44" s="72" t="str">
        <f t="shared" si="59"/>
        <v/>
      </c>
    </row>
    <row r="45" spans="1:99">
      <c r="A45" s="74">
        <v>10</v>
      </c>
      <c r="B45" s="79">
        <f>IF(AND($B$3&lt;&gt;"",$C$3&lt;&gt;"",$B$4&lt;&gt;"",$C$4&lt;&gt;"",L45&lt;&gt;""),AirMass($B$3,$C$3,$B$4,$C$4,L45),"")</f>
        <v>1.006339956669654</v>
      </c>
      <c r="C45" s="81">
        <f t="shared" si="20"/>
        <v>2458217.2736</v>
      </c>
      <c r="D45" s="93">
        <f t="shared" si="21"/>
        <v>10.735671839502535</v>
      </c>
      <c r="E45" s="97">
        <f t="shared" si="22"/>
        <v>4.0101853558447462E-2</v>
      </c>
      <c r="F45" s="97"/>
      <c r="G45" s="98">
        <f t="shared" si="23"/>
        <v>12.027162390292135</v>
      </c>
      <c r="H45" s="97">
        <f t="shared" si="24"/>
        <v>4.0101853558447462E-2</v>
      </c>
      <c r="I45" s="72"/>
      <c r="J45" s="99">
        <f t="shared" si="25"/>
        <v>6</v>
      </c>
      <c r="K45" s="72"/>
      <c r="L45" s="16">
        <v>2458217.2736</v>
      </c>
      <c r="M45" s="17">
        <v>-11.6037328035702</v>
      </c>
      <c r="N45" s="17">
        <v>-10.312242252780599</v>
      </c>
      <c r="O45" s="17">
        <v>-12.1554384601796</v>
      </c>
      <c r="P45" s="17">
        <v>-11.041392894284201</v>
      </c>
      <c r="Q45" s="17">
        <v>-10.393453995927199</v>
      </c>
      <c r="R45" s="17">
        <v>-11.848716227004401</v>
      </c>
      <c r="S45" s="17">
        <v>-9.9649131698885594</v>
      </c>
      <c r="T45" s="17">
        <v>-9.8705131111524604</v>
      </c>
      <c r="U45" s="17"/>
      <c r="V45" s="17"/>
      <c r="W45" s="17"/>
      <c r="X45" s="70">
        <f t="shared" si="5"/>
        <v>2458217.2736</v>
      </c>
      <c r="Y45" s="17">
        <v>-11.4834433199599</v>
      </c>
      <c r="Z45" s="17">
        <v>-9.7247707921935103</v>
      </c>
      <c r="AA45" s="17">
        <v>-11.7772701233025</v>
      </c>
      <c r="AB45" s="17">
        <v>-10.732624051907001</v>
      </c>
      <c r="AC45" s="17">
        <v>-9.9572875537523693</v>
      </c>
      <c r="AD45" s="17">
        <v>-11.350254833363399</v>
      </c>
      <c r="AE45" s="17">
        <v>-9.3401174114270695</v>
      </c>
      <c r="AF45" s="17">
        <v>-9.5570196648321595</v>
      </c>
      <c r="AG45" s="17"/>
      <c r="AH45" s="17"/>
      <c r="AI45" s="18"/>
      <c r="AJ45" s="70">
        <f t="shared" si="26"/>
        <v>2458217.2736</v>
      </c>
      <c r="AK45" s="17">
        <v>-10.546409360841199</v>
      </c>
      <c r="AL45" s="17">
        <v>-9.7490029859244594</v>
      </c>
      <c r="AM45" s="17">
        <v>-11.338708750839499</v>
      </c>
      <c r="AN45" s="17">
        <v>-10.191542360065901</v>
      </c>
      <c r="AO45" s="17">
        <v>-9.8078590259263994</v>
      </c>
      <c r="AP45" s="17">
        <v>-11.1030240870244</v>
      </c>
      <c r="AQ45" s="17">
        <v>-9.3972190082701808</v>
      </c>
      <c r="AR45" s="17">
        <v>-8.9564841897856304</v>
      </c>
      <c r="AS45" s="17"/>
      <c r="AT45" s="17"/>
      <c r="AU45" s="18"/>
      <c r="AV45" s="72"/>
      <c r="AW45" s="72"/>
      <c r="AX45" s="100">
        <f t="shared" si="6"/>
        <v>43801.917354998208</v>
      </c>
      <c r="AY45" s="100">
        <f t="shared" si="7"/>
        <v>13332.048997999733</v>
      </c>
      <c r="AZ45" s="100">
        <f t="shared" si="8"/>
        <v>72807.376811999784</v>
      </c>
      <c r="BA45" s="100">
        <f t="shared" si="9"/>
        <v>26094.991379000447</v>
      </c>
      <c r="BB45" s="100">
        <f t="shared" si="10"/>
        <v>14367.512986999611</v>
      </c>
      <c r="BC45" s="100">
        <f t="shared" si="11"/>
        <v>54889.148147998945</v>
      </c>
      <c r="BD45" s="100">
        <f t="shared" si="12"/>
        <v>9682.0042279999725</v>
      </c>
      <c r="BE45" s="100">
        <f t="shared" si="13"/>
        <v>8875.7537470000389</v>
      </c>
      <c r="BF45" s="100" t="str">
        <f t="shared" si="14"/>
        <v/>
      </c>
      <c r="BG45" s="100" t="str">
        <f t="shared" si="15"/>
        <v/>
      </c>
      <c r="BH45" s="100" t="str">
        <f t="shared" si="16"/>
        <v/>
      </c>
      <c r="BI45" s="72"/>
      <c r="BJ45" s="72"/>
      <c r="BK45" s="72">
        <f t="shared" si="27"/>
        <v>-11.603732803570201</v>
      </c>
      <c r="BL45" s="72">
        <f t="shared" si="28"/>
        <v>-10.312242252780601</v>
      </c>
      <c r="BM45" s="72">
        <f t="shared" si="29"/>
        <v>-12.155438460179601</v>
      </c>
      <c r="BN45" s="72">
        <f t="shared" si="30"/>
        <v>-11.041392894284201</v>
      </c>
      <c r="BO45" s="72">
        <f t="shared" si="31"/>
        <v>-10.393453995927199</v>
      </c>
      <c r="BP45" s="72">
        <f t="shared" si="32"/>
        <v>-11.848716227004401</v>
      </c>
      <c r="BQ45" s="72">
        <f t="shared" si="33"/>
        <v>-9.9649131698885611</v>
      </c>
      <c r="BR45" s="72">
        <f t="shared" si="34"/>
        <v>-9.8705131111524604</v>
      </c>
      <c r="BS45" s="72" t="str">
        <f t="shared" si="35"/>
        <v/>
      </c>
      <c r="BT45" s="72" t="str">
        <f t="shared" si="36"/>
        <v/>
      </c>
      <c r="BU45" s="72" t="str">
        <f t="shared" si="37"/>
        <v/>
      </c>
      <c r="BV45" s="72"/>
      <c r="BW45" s="72"/>
      <c r="BX45" s="97">
        <f t="shared" si="38"/>
        <v>10.735671839502535</v>
      </c>
      <c r="BY45" s="97">
        <f t="shared" si="39"/>
        <v>4.0101853558447462E-2</v>
      </c>
      <c r="BZ45" s="97">
        <f t="shared" si="40"/>
        <v>10.741705656609399</v>
      </c>
      <c r="CA45" s="97">
        <f t="shared" si="41"/>
        <v>10.749660090713999</v>
      </c>
      <c r="CB45" s="97">
        <f t="shared" si="42"/>
        <v>10.694721192356997</v>
      </c>
      <c r="CC45" s="97">
        <f t="shared" si="43"/>
        <v>10.712983423434199</v>
      </c>
      <c r="CD45" s="97">
        <f t="shared" si="44"/>
        <v>10.70918036631836</v>
      </c>
      <c r="CE45" s="97">
        <f t="shared" si="45"/>
        <v>10.805780307582259</v>
      </c>
      <c r="CF45" s="97" t="str">
        <f t="shared" si="46"/>
        <v/>
      </c>
      <c r="CG45" s="97" t="str">
        <f t="shared" si="47"/>
        <v/>
      </c>
      <c r="CH45" s="97" t="str">
        <f t="shared" si="48"/>
        <v/>
      </c>
      <c r="CI45" s="72"/>
      <c r="CJ45" s="72"/>
      <c r="CK45" s="97">
        <f t="shared" si="49"/>
        <v>12.027162390292135</v>
      </c>
      <c r="CL45" s="97">
        <f t="shared" si="50"/>
        <v>4.0101853558447462E-2</v>
      </c>
      <c r="CM45" s="72">
        <f t="shared" si="51"/>
        <v>12.033196207399</v>
      </c>
      <c r="CN45" s="72">
        <f t="shared" si="52"/>
        <v>12.041150641503599</v>
      </c>
      <c r="CO45" s="72">
        <f t="shared" si="53"/>
        <v>11.986211743146598</v>
      </c>
      <c r="CP45" s="72">
        <f t="shared" si="54"/>
        <v>12.004473974223799</v>
      </c>
      <c r="CQ45" s="72">
        <f t="shared" si="55"/>
        <v>12.000670917107961</v>
      </c>
      <c r="CR45" s="72">
        <f t="shared" si="56"/>
        <v>12.097270858371859</v>
      </c>
      <c r="CS45" s="72" t="str">
        <f t="shared" si="57"/>
        <v/>
      </c>
      <c r="CT45" s="72" t="str">
        <f t="shared" si="58"/>
        <v/>
      </c>
      <c r="CU45" s="72" t="str">
        <f t="shared" si="59"/>
        <v/>
      </c>
    </row>
    <row r="46" spans="1:99">
      <c r="A46" s="74">
        <v>11</v>
      </c>
      <c r="B46" s="79">
        <f>IF(AND($B$3&lt;&gt;"",$C$3&lt;&gt;"",$B$4&lt;&gt;"",$C$4&lt;&gt;"",L46&lt;&gt;""),AirMass($B$3,$C$3,$B$4,$C$4,L46),"")</f>
        <v>1.0063897282329217</v>
      </c>
      <c r="C46" s="81">
        <f t="shared" si="20"/>
        <v>2458217.2740969998</v>
      </c>
      <c r="D46" s="93">
        <f t="shared" si="21"/>
        <v>10.758980543789777</v>
      </c>
      <c r="E46" s="97">
        <f t="shared" si="22"/>
        <v>3.0839637931328073E-2</v>
      </c>
      <c r="F46" s="97"/>
      <c r="G46" s="98">
        <f t="shared" si="23"/>
        <v>12.05208587100298</v>
      </c>
      <c r="H46" s="97">
        <f t="shared" si="24"/>
        <v>3.0839637931328073E-2</v>
      </c>
      <c r="I46" s="72"/>
      <c r="J46" s="99">
        <f t="shared" si="25"/>
        <v>6</v>
      </c>
      <c r="K46" s="72"/>
      <c r="L46" s="16">
        <v>2458217.2740969998</v>
      </c>
      <c r="M46" s="17">
        <v>-11.6000140917306</v>
      </c>
      <c r="N46" s="17">
        <v>-10.3069087645174</v>
      </c>
      <c r="O46" s="17">
        <v>-12.1586190671756</v>
      </c>
      <c r="P46" s="17">
        <v>-11.0495824682107</v>
      </c>
      <c r="Q46" s="17">
        <v>-10.441901878596401</v>
      </c>
      <c r="R46" s="17">
        <v>-11.8465125740251</v>
      </c>
      <c r="S46" s="17">
        <v>-10.0282609989834</v>
      </c>
      <c r="T46" s="17">
        <v>-9.8670908261310597</v>
      </c>
      <c r="U46" s="17"/>
      <c r="V46" s="17"/>
      <c r="W46" s="17"/>
      <c r="X46" s="70">
        <f t="shared" si="5"/>
        <v>2458217.2740969998</v>
      </c>
      <c r="Y46" s="17">
        <v>-11.492489911590299</v>
      </c>
      <c r="Z46" s="17">
        <v>-9.8500189616747509</v>
      </c>
      <c r="AA46" s="17">
        <v>-11.7963431285939</v>
      </c>
      <c r="AB46" s="17">
        <v>-10.692794314321899</v>
      </c>
      <c r="AC46" s="17">
        <v>-9.82917920256779</v>
      </c>
      <c r="AD46" s="17">
        <v>-11.307837034146299</v>
      </c>
      <c r="AE46" s="17">
        <v>-9.5395646599552197</v>
      </c>
      <c r="AF46" s="17">
        <v>-9.5686065685104307</v>
      </c>
      <c r="AG46" s="17"/>
      <c r="AH46" s="17"/>
      <c r="AI46" s="18"/>
      <c r="AJ46" s="70">
        <f t="shared" si="26"/>
        <v>2458217.2740969998</v>
      </c>
      <c r="AK46" s="17">
        <v>-10.555870653105099</v>
      </c>
      <c r="AL46" s="17">
        <v>-9.7802790976139597</v>
      </c>
      <c r="AM46" s="17">
        <v>-11.3246922122909</v>
      </c>
      <c r="AN46" s="17">
        <v>-10.203356873541701</v>
      </c>
      <c r="AO46" s="17">
        <v>-9.7595439230502095</v>
      </c>
      <c r="AP46" s="17">
        <v>-11.150118737369199</v>
      </c>
      <c r="AQ46" s="17">
        <v>-9.28705252753549</v>
      </c>
      <c r="AR46" s="17">
        <v>-8.9860610334540798</v>
      </c>
      <c r="AS46" s="17"/>
      <c r="AT46" s="17"/>
      <c r="AU46" s="18"/>
      <c r="AV46" s="72"/>
      <c r="AW46" s="72"/>
      <c r="AX46" s="100">
        <f t="shared" si="6"/>
        <v>43652.149779999731</v>
      </c>
      <c r="AY46" s="100">
        <f t="shared" si="7"/>
        <v>13266.718245000595</v>
      </c>
      <c r="AZ46" s="100">
        <f t="shared" si="8"/>
        <v>73020.974894998479</v>
      </c>
      <c r="BA46" s="100">
        <f t="shared" si="9"/>
        <v>26292.566879001144</v>
      </c>
      <c r="BB46" s="100">
        <f t="shared" si="10"/>
        <v>15023.141280000191</v>
      </c>
      <c r="BC46" s="100">
        <f t="shared" si="11"/>
        <v>54777.855949999561</v>
      </c>
      <c r="BD46" s="100">
        <f t="shared" si="12"/>
        <v>10263.710637999991</v>
      </c>
      <c r="BE46" s="100">
        <f t="shared" si="13"/>
        <v>8847.8210530000106</v>
      </c>
      <c r="BF46" s="100" t="str">
        <f t="shared" si="14"/>
        <v/>
      </c>
      <c r="BG46" s="100" t="str">
        <f t="shared" si="15"/>
        <v/>
      </c>
      <c r="BH46" s="100" t="str">
        <f t="shared" si="16"/>
        <v/>
      </c>
      <c r="BI46" s="72"/>
      <c r="BJ46" s="72"/>
      <c r="BK46" s="72">
        <f t="shared" si="27"/>
        <v>-11.6000140917306</v>
      </c>
      <c r="BL46" s="72">
        <f t="shared" si="28"/>
        <v>-10.306908764517399</v>
      </c>
      <c r="BM46" s="72">
        <f t="shared" si="29"/>
        <v>-12.1586190671756</v>
      </c>
      <c r="BN46" s="72">
        <f t="shared" si="30"/>
        <v>-11.049582468210701</v>
      </c>
      <c r="BO46" s="72">
        <f t="shared" si="31"/>
        <v>-10.441901878596402</v>
      </c>
      <c r="BP46" s="72">
        <f t="shared" si="32"/>
        <v>-11.846512574025104</v>
      </c>
      <c r="BQ46" s="72">
        <f t="shared" si="33"/>
        <v>-10.0282609989834</v>
      </c>
      <c r="BR46" s="72">
        <f t="shared" si="34"/>
        <v>-9.8670908261310615</v>
      </c>
      <c r="BS46" s="72" t="str">
        <f t="shared" si="35"/>
        <v/>
      </c>
      <c r="BT46" s="72" t="str">
        <f t="shared" si="36"/>
        <v/>
      </c>
      <c r="BU46" s="72" t="str">
        <f t="shared" si="37"/>
        <v/>
      </c>
      <c r="BV46" s="72"/>
      <c r="BW46" s="72"/>
      <c r="BX46" s="97">
        <f t="shared" si="38"/>
        <v>10.758980543789777</v>
      </c>
      <c r="BY46" s="97">
        <f t="shared" si="39"/>
        <v>3.0839637931328073E-2</v>
      </c>
      <c r="BZ46" s="97">
        <f t="shared" si="40"/>
        <v>10.748604975445</v>
      </c>
      <c r="CA46" s="97">
        <f t="shared" si="41"/>
        <v>10.761568376480101</v>
      </c>
      <c r="CB46" s="97">
        <f t="shared" si="42"/>
        <v>10.746887786865802</v>
      </c>
      <c r="CC46" s="97">
        <f t="shared" si="43"/>
        <v>10.714498482294504</v>
      </c>
      <c r="CD46" s="97">
        <f t="shared" si="44"/>
        <v>10.776246907252801</v>
      </c>
      <c r="CE46" s="97">
        <f t="shared" si="45"/>
        <v>10.806076734400461</v>
      </c>
      <c r="CF46" s="97" t="str">
        <f t="shared" si="46"/>
        <v/>
      </c>
      <c r="CG46" s="97" t="str">
        <f t="shared" si="47"/>
        <v/>
      </c>
      <c r="CH46" s="97" t="str">
        <f t="shared" si="48"/>
        <v/>
      </c>
      <c r="CI46" s="72"/>
      <c r="CJ46" s="72"/>
      <c r="CK46" s="97">
        <f t="shared" si="49"/>
        <v>12.05208587100298</v>
      </c>
      <c r="CL46" s="97">
        <f t="shared" si="50"/>
        <v>3.0839637931328073E-2</v>
      </c>
      <c r="CM46" s="72">
        <f t="shared" si="51"/>
        <v>12.041710302658201</v>
      </c>
      <c r="CN46" s="72">
        <f t="shared" si="52"/>
        <v>12.054673703693302</v>
      </c>
      <c r="CO46" s="72">
        <f t="shared" si="53"/>
        <v>12.039993114079003</v>
      </c>
      <c r="CP46" s="72">
        <f t="shared" si="54"/>
        <v>12.007603809507705</v>
      </c>
      <c r="CQ46" s="72">
        <f t="shared" si="55"/>
        <v>12.069352234466002</v>
      </c>
      <c r="CR46" s="72">
        <f t="shared" si="56"/>
        <v>12.099182061613662</v>
      </c>
      <c r="CS46" s="72" t="str">
        <f t="shared" si="57"/>
        <v/>
      </c>
      <c r="CT46" s="72" t="str">
        <f t="shared" si="58"/>
        <v/>
      </c>
      <c r="CU46" s="72" t="str">
        <f t="shared" si="59"/>
        <v/>
      </c>
    </row>
    <row r="47" spans="1:99">
      <c r="A47" s="74">
        <v>12</v>
      </c>
      <c r="B47" s="79">
        <f>IF(AND($B$3&lt;&gt;"",$C$3&lt;&gt;"",$B$4&lt;&gt;"",$C$4&lt;&gt;"",L47&lt;&gt;""),AirMass($B$3,$C$3,$B$4,$C$4,L47),"")</f>
        <v>1.0064440500269813</v>
      </c>
      <c r="C47" s="81">
        <f t="shared" si="20"/>
        <v>2458217.2745949998</v>
      </c>
      <c r="D47" s="93">
        <f t="shared" si="21"/>
        <v>10.748599612617193</v>
      </c>
      <c r="E47" s="97">
        <f t="shared" si="22"/>
        <v>3.5165615650146219E-2</v>
      </c>
      <c r="F47" s="97"/>
      <c r="G47" s="98">
        <f t="shared" si="23"/>
        <v>12.014751270095294</v>
      </c>
      <c r="H47" s="97">
        <f t="shared" si="24"/>
        <v>3.5165615650146219E-2</v>
      </c>
      <c r="I47" s="72"/>
      <c r="J47" s="99">
        <f t="shared" si="25"/>
        <v>6</v>
      </c>
      <c r="K47" s="72"/>
      <c r="L47" s="16">
        <v>2458217.2745949998</v>
      </c>
      <c r="M47" s="17">
        <v>-11.5924673437188</v>
      </c>
      <c r="N47" s="17">
        <v>-10.326315686240701</v>
      </c>
      <c r="O47" s="17">
        <v>-12.1483724260451</v>
      </c>
      <c r="P47" s="17">
        <v>-11.051727970007599</v>
      </c>
      <c r="Q47" s="17">
        <v>-10.433678389811</v>
      </c>
      <c r="R47" s="17">
        <v>-11.8480799567176</v>
      </c>
      <c r="S47" s="17">
        <v>-9.9467474138552099</v>
      </c>
      <c r="T47" s="17">
        <v>-9.8557955815794607</v>
      </c>
      <c r="U47" s="17"/>
      <c r="V47" s="17"/>
      <c r="W47" s="17"/>
      <c r="X47" s="70">
        <f t="shared" si="5"/>
        <v>2458217.2745949998</v>
      </c>
      <c r="Y47" s="17">
        <v>-11.4578426243714</v>
      </c>
      <c r="Z47" s="17">
        <v>-9.7598682581600595</v>
      </c>
      <c r="AA47" s="17">
        <v>-11.8089825659598</v>
      </c>
      <c r="AB47" s="17">
        <v>-10.7079555073727</v>
      </c>
      <c r="AC47" s="17">
        <v>-9.88586377763672</v>
      </c>
      <c r="AD47" s="17">
        <v>-11.3387658662151</v>
      </c>
      <c r="AE47" s="17">
        <v>-9.2841503888944299</v>
      </c>
      <c r="AF47" s="17">
        <v>-9.5965657961582398</v>
      </c>
      <c r="AG47" s="17"/>
      <c r="AH47" s="17"/>
      <c r="AI47" s="18"/>
      <c r="AJ47" s="70">
        <f t="shared" si="26"/>
        <v>2458217.2745949998</v>
      </c>
      <c r="AK47" s="17">
        <v>-10.4855377002743</v>
      </c>
      <c r="AL47" s="17">
        <v>-9.71517128803508</v>
      </c>
      <c r="AM47" s="17">
        <v>-11.338500011345401</v>
      </c>
      <c r="AN47" s="17">
        <v>-10.2266929409419</v>
      </c>
      <c r="AO47" s="17">
        <v>-9.6723044412281602</v>
      </c>
      <c r="AP47" s="17">
        <v>-11.138802937351601</v>
      </c>
      <c r="AQ47" s="17">
        <v>-9.2415952581391494</v>
      </c>
      <c r="AR47" s="17">
        <v>-8.99163109179994</v>
      </c>
      <c r="AS47" s="17"/>
      <c r="AT47" s="17"/>
      <c r="AU47" s="18"/>
      <c r="AV47" s="72"/>
      <c r="AW47" s="72"/>
      <c r="AX47" s="100">
        <f t="shared" si="6"/>
        <v>43349.783964000831</v>
      </c>
      <c r="AY47" s="100">
        <f t="shared" si="7"/>
        <v>13505.985356000219</v>
      </c>
      <c r="AZ47" s="100">
        <f t="shared" si="8"/>
        <v>72335.08071699724</v>
      </c>
      <c r="BA47" s="100">
        <f t="shared" si="9"/>
        <v>26344.574467999002</v>
      </c>
      <c r="BB47" s="100">
        <f t="shared" si="10"/>
        <v>14909.784140999636</v>
      </c>
      <c r="BC47" s="100">
        <f t="shared" si="11"/>
        <v>54856.9910709982</v>
      </c>
      <c r="BD47" s="100">
        <f t="shared" si="12"/>
        <v>9521.3595510000578</v>
      </c>
      <c r="BE47" s="100">
        <f t="shared" si="13"/>
        <v>8756.2516130000186</v>
      </c>
      <c r="BF47" s="100" t="str">
        <f t="shared" si="14"/>
        <v/>
      </c>
      <c r="BG47" s="100" t="str">
        <f t="shared" si="15"/>
        <v/>
      </c>
      <c r="BH47" s="100" t="str">
        <f t="shared" si="16"/>
        <v/>
      </c>
      <c r="BI47" s="72"/>
      <c r="BJ47" s="72"/>
      <c r="BK47" s="72">
        <f t="shared" si="27"/>
        <v>-11.592467343718802</v>
      </c>
      <c r="BL47" s="72">
        <f t="shared" si="28"/>
        <v>-10.326315686240701</v>
      </c>
      <c r="BM47" s="72">
        <f t="shared" si="29"/>
        <v>-12.148372426045102</v>
      </c>
      <c r="BN47" s="72">
        <f t="shared" si="30"/>
        <v>-11.051727970007599</v>
      </c>
      <c r="BO47" s="72">
        <f t="shared" si="31"/>
        <v>-10.433678389811</v>
      </c>
      <c r="BP47" s="72">
        <f t="shared" si="32"/>
        <v>-11.848079956717601</v>
      </c>
      <c r="BQ47" s="72">
        <f t="shared" si="33"/>
        <v>-9.9467474138552117</v>
      </c>
      <c r="BR47" s="72">
        <f t="shared" si="34"/>
        <v>-9.8557955815794624</v>
      </c>
      <c r="BS47" s="72" t="str">
        <f t="shared" si="35"/>
        <v/>
      </c>
      <c r="BT47" s="72" t="str">
        <f t="shared" si="36"/>
        <v/>
      </c>
      <c r="BU47" s="72" t="str">
        <f t="shared" si="37"/>
        <v/>
      </c>
      <c r="BV47" s="72"/>
      <c r="BW47" s="72"/>
      <c r="BX47" s="97">
        <f t="shared" si="38"/>
        <v>10.748599612617193</v>
      </c>
      <c r="BY47" s="97">
        <f t="shared" si="39"/>
        <v>3.5165615650146219E-2</v>
      </c>
      <c r="BZ47" s="97">
        <f t="shared" si="40"/>
        <v>10.745905082326299</v>
      </c>
      <c r="CA47" s="97">
        <f t="shared" si="41"/>
        <v>10.771260626288797</v>
      </c>
      <c r="CB47" s="97">
        <f t="shared" si="42"/>
        <v>10.746211046092197</v>
      </c>
      <c r="CC47" s="97">
        <f t="shared" si="43"/>
        <v>10.723612612998799</v>
      </c>
      <c r="CD47" s="97">
        <f t="shared" si="44"/>
        <v>10.70228007013641</v>
      </c>
      <c r="CE47" s="97">
        <f t="shared" si="45"/>
        <v>10.80232823786066</v>
      </c>
      <c r="CF47" s="97" t="str">
        <f t="shared" si="46"/>
        <v/>
      </c>
      <c r="CG47" s="97" t="str">
        <f t="shared" si="47"/>
        <v/>
      </c>
      <c r="CH47" s="97" t="str">
        <f t="shared" si="48"/>
        <v/>
      </c>
      <c r="CI47" s="72"/>
      <c r="CJ47" s="72"/>
      <c r="CK47" s="97">
        <f t="shared" si="49"/>
        <v>12.014751270095294</v>
      </c>
      <c r="CL47" s="97">
        <f t="shared" si="50"/>
        <v>3.5165615650146219E-2</v>
      </c>
      <c r="CM47" s="72">
        <f t="shared" si="51"/>
        <v>12.0120567398044</v>
      </c>
      <c r="CN47" s="72">
        <f t="shared" si="52"/>
        <v>12.037412283766898</v>
      </c>
      <c r="CO47" s="72">
        <f t="shared" si="53"/>
        <v>12.012362703570298</v>
      </c>
      <c r="CP47" s="72">
        <f t="shared" si="54"/>
        <v>11.989764270476901</v>
      </c>
      <c r="CQ47" s="72">
        <f t="shared" si="55"/>
        <v>11.968431727614512</v>
      </c>
      <c r="CR47" s="72">
        <f t="shared" si="56"/>
        <v>12.068479895338761</v>
      </c>
      <c r="CS47" s="72" t="str">
        <f t="shared" si="57"/>
        <v/>
      </c>
      <c r="CT47" s="72" t="str">
        <f t="shared" si="58"/>
        <v/>
      </c>
      <c r="CU47" s="72" t="str">
        <f t="shared" si="59"/>
        <v/>
      </c>
    </row>
    <row r="48" spans="1:99">
      <c r="A48" s="74">
        <v>13</v>
      </c>
      <c r="B48" s="79">
        <f>IF(AND($B$3&lt;&gt;"",$C$3&lt;&gt;"",$B$4&lt;&gt;"",$C$4&lt;&gt;"",L48&lt;&gt;""),AirMass($B$3,$C$3,$B$4,$C$4,L48),"")</f>
        <v>1.0065029229892102</v>
      </c>
      <c r="C48" s="81">
        <f t="shared" si="20"/>
        <v>2458217.2750929999</v>
      </c>
      <c r="D48" s="93">
        <f t="shared" si="21"/>
        <v>10.769863866354191</v>
      </c>
      <c r="E48" s="97">
        <f t="shared" si="22"/>
        <v>3.794191255624417E-2</v>
      </c>
      <c r="F48" s="97"/>
      <c r="G48" s="98">
        <f t="shared" si="23"/>
        <v>12.052167071737692</v>
      </c>
      <c r="H48" s="97">
        <f t="shared" si="24"/>
        <v>3.794191255624417E-2</v>
      </c>
      <c r="I48" s="72"/>
      <c r="J48" s="99">
        <f t="shared" si="25"/>
        <v>6</v>
      </c>
      <c r="K48" s="72"/>
      <c r="L48" s="16">
        <v>2458217.2750929999</v>
      </c>
      <c r="M48" s="17">
        <v>-11.5658440624153</v>
      </c>
      <c r="N48" s="17">
        <v>-10.283540857031801</v>
      </c>
      <c r="O48" s="17">
        <v>-12.162584185664899</v>
      </c>
      <c r="P48" s="17">
        <v>-11.035030794454901</v>
      </c>
      <c r="Q48" s="17">
        <v>-10.4307965028597</v>
      </c>
      <c r="R48" s="17">
        <v>-11.8434907270659</v>
      </c>
      <c r="S48" s="17">
        <v>-9.9300392239977509</v>
      </c>
      <c r="T48" s="17">
        <v>-9.8503061385737993</v>
      </c>
      <c r="U48" s="17"/>
      <c r="V48" s="17"/>
      <c r="W48" s="17"/>
      <c r="X48" s="70">
        <f t="shared" si="5"/>
        <v>2458217.2750929999</v>
      </c>
      <c r="Y48" s="17">
        <v>-11.4431375899286</v>
      </c>
      <c r="Z48" s="17">
        <v>-9.7260482849553096</v>
      </c>
      <c r="AA48" s="17">
        <v>-11.791627879310999</v>
      </c>
      <c r="AB48" s="17">
        <v>-10.6731218240045</v>
      </c>
      <c r="AC48" s="17">
        <v>-9.8915095593515208</v>
      </c>
      <c r="AD48" s="17">
        <v>-11.3223039445996</v>
      </c>
      <c r="AE48" s="17">
        <v>-9.4684487463441105</v>
      </c>
      <c r="AF48" s="17">
        <v>-9.5756684130665004</v>
      </c>
      <c r="AG48" s="17"/>
      <c r="AH48" s="17"/>
      <c r="AI48" s="18"/>
      <c r="AJ48" s="70">
        <f t="shared" si="26"/>
        <v>2458217.2750929999</v>
      </c>
      <c r="AK48" s="17">
        <v>-10.578600402149</v>
      </c>
      <c r="AL48" s="17">
        <v>-9.6359819198617807</v>
      </c>
      <c r="AM48" s="17">
        <v>-11.3281863747861</v>
      </c>
      <c r="AN48" s="17">
        <v>-10.1763977057189</v>
      </c>
      <c r="AO48" s="17">
        <v>-9.7314615843470094</v>
      </c>
      <c r="AP48" s="17">
        <v>-11.089482683893401</v>
      </c>
      <c r="AQ48" s="17">
        <v>-9.2031304185872393</v>
      </c>
      <c r="AR48" s="17">
        <v>-8.9832794523102706</v>
      </c>
      <c r="AS48" s="17"/>
      <c r="AT48" s="17"/>
      <c r="AU48" s="18"/>
      <c r="AV48" s="72"/>
      <c r="AW48" s="72"/>
      <c r="AX48" s="100">
        <f t="shared" si="6"/>
        <v>42299.732891998508</v>
      </c>
      <c r="AY48" s="100">
        <f t="shared" si="7"/>
        <v>12984.234272999758</v>
      </c>
      <c r="AZ48" s="100">
        <f t="shared" si="8"/>
        <v>73288.135698999584</v>
      </c>
      <c r="BA48" s="100">
        <f t="shared" si="9"/>
        <v>25942.529411999301</v>
      </c>
      <c r="BB48" s="100">
        <f t="shared" si="10"/>
        <v>14870.261338999502</v>
      </c>
      <c r="BC48" s="100">
        <f t="shared" si="11"/>
        <v>54625.608878998733</v>
      </c>
      <c r="BD48" s="100">
        <f t="shared" si="12"/>
        <v>9375.9587850000225</v>
      </c>
      <c r="BE48" s="100">
        <f t="shared" si="13"/>
        <v>8712.0920499999793</v>
      </c>
      <c r="BF48" s="100" t="str">
        <f t="shared" si="14"/>
        <v/>
      </c>
      <c r="BG48" s="100" t="str">
        <f t="shared" si="15"/>
        <v/>
      </c>
      <c r="BH48" s="100" t="str">
        <f t="shared" si="16"/>
        <v/>
      </c>
      <c r="BI48" s="72"/>
      <c r="BJ48" s="72"/>
      <c r="BK48" s="72">
        <f t="shared" si="27"/>
        <v>-11.565844062415302</v>
      </c>
      <c r="BL48" s="72">
        <f t="shared" si="28"/>
        <v>-10.283540857031801</v>
      </c>
      <c r="BM48" s="72">
        <f t="shared" si="29"/>
        <v>-12.162584185664901</v>
      </c>
      <c r="BN48" s="72">
        <f t="shared" si="30"/>
        <v>-11.035030794454901</v>
      </c>
      <c r="BO48" s="72">
        <f t="shared" si="31"/>
        <v>-10.4307965028597</v>
      </c>
      <c r="BP48" s="72">
        <f t="shared" si="32"/>
        <v>-11.8434907270659</v>
      </c>
      <c r="BQ48" s="72">
        <f t="shared" si="33"/>
        <v>-9.9300392239977509</v>
      </c>
      <c r="BR48" s="72">
        <f t="shared" si="34"/>
        <v>-9.8503061385738011</v>
      </c>
      <c r="BS48" s="72" t="str">
        <f t="shared" si="35"/>
        <v/>
      </c>
      <c r="BT48" s="72" t="str">
        <f t="shared" si="36"/>
        <v/>
      </c>
      <c r="BU48" s="72" t="str">
        <f t="shared" si="37"/>
        <v/>
      </c>
      <c r="BV48" s="72"/>
      <c r="BW48" s="72"/>
      <c r="BX48" s="97">
        <f t="shared" si="38"/>
        <v>10.769863866354191</v>
      </c>
      <c r="BY48" s="97">
        <f t="shared" si="39"/>
        <v>3.794191255624417E-2</v>
      </c>
      <c r="BZ48" s="97">
        <f t="shared" si="40"/>
        <v>10.786740123249599</v>
      </c>
      <c r="CA48" s="97">
        <f t="shared" si="41"/>
        <v>10.781186732039599</v>
      </c>
      <c r="CB48" s="97">
        <f t="shared" si="42"/>
        <v>10.769952440444397</v>
      </c>
      <c r="CC48" s="97">
        <f t="shared" si="43"/>
        <v>10.745646664650598</v>
      </c>
      <c r="CD48" s="97">
        <f t="shared" si="44"/>
        <v>10.71219516158245</v>
      </c>
      <c r="CE48" s="97">
        <f t="shared" si="45"/>
        <v>10.823462076158499</v>
      </c>
      <c r="CF48" s="97" t="str">
        <f t="shared" si="46"/>
        <v/>
      </c>
      <c r="CG48" s="97" t="str">
        <f t="shared" si="47"/>
        <v/>
      </c>
      <c r="CH48" s="97" t="str">
        <f t="shared" si="48"/>
        <v/>
      </c>
      <c r="CI48" s="72"/>
      <c r="CJ48" s="72"/>
      <c r="CK48" s="97">
        <f t="shared" si="49"/>
        <v>12.052167071737692</v>
      </c>
      <c r="CL48" s="97">
        <f t="shared" si="50"/>
        <v>3.794191255624417E-2</v>
      </c>
      <c r="CM48" s="72">
        <f t="shared" si="51"/>
        <v>12.0690433286331</v>
      </c>
      <c r="CN48" s="72">
        <f t="shared" si="52"/>
        <v>12.0634899374231</v>
      </c>
      <c r="CO48" s="72">
        <f t="shared" si="53"/>
        <v>12.052255645827898</v>
      </c>
      <c r="CP48" s="72">
        <f t="shared" si="54"/>
        <v>12.027949870034099</v>
      </c>
      <c r="CQ48" s="72">
        <f t="shared" si="55"/>
        <v>11.994498366965951</v>
      </c>
      <c r="CR48" s="72">
        <f t="shared" si="56"/>
        <v>12.105765281542</v>
      </c>
      <c r="CS48" s="72" t="str">
        <f t="shared" si="57"/>
        <v/>
      </c>
      <c r="CT48" s="72" t="str">
        <f t="shared" si="58"/>
        <v/>
      </c>
      <c r="CU48" s="72" t="str">
        <f t="shared" si="59"/>
        <v/>
      </c>
    </row>
    <row r="49" spans="1:99">
      <c r="A49" s="74">
        <v>14</v>
      </c>
      <c r="B49" s="79">
        <f>IF(AND($B$3&lt;&gt;"",$C$3&lt;&gt;"",$B$4&lt;&gt;"",$C$4&lt;&gt;"",L49&lt;&gt;""),AirMass($B$3,$C$3,$B$4,$C$4,L49),"")</f>
        <v>1.0065663481355931</v>
      </c>
      <c r="C49" s="81">
        <f t="shared" si="20"/>
        <v>2458217.2755900002</v>
      </c>
      <c r="D49" s="93">
        <f t="shared" si="21"/>
        <v>10.775884437083727</v>
      </c>
      <c r="E49" s="97">
        <f t="shared" si="22"/>
        <v>2.6439061681757369E-2</v>
      </c>
      <c r="F49" s="97"/>
      <c r="G49" s="98">
        <f t="shared" si="23"/>
        <v>12.046230022627427</v>
      </c>
      <c r="H49" s="97">
        <f t="shared" si="24"/>
        <v>2.6439061681757369E-2</v>
      </c>
      <c r="I49" s="72"/>
      <c r="J49" s="99">
        <f t="shared" si="25"/>
        <v>6</v>
      </c>
      <c r="K49" s="72"/>
      <c r="L49" s="16">
        <v>2458217.2755900002</v>
      </c>
      <c r="M49" s="17">
        <v>-11.5701881189609</v>
      </c>
      <c r="N49" s="17">
        <v>-10.2998425334172</v>
      </c>
      <c r="O49" s="17">
        <v>-12.159138095845501</v>
      </c>
      <c r="P49" s="17">
        <v>-11.059344362440701</v>
      </c>
      <c r="Q49" s="17">
        <v>-10.4647066201324</v>
      </c>
      <c r="R49" s="17">
        <v>-11.840239381378399</v>
      </c>
      <c r="S49" s="17">
        <v>-9.9715458531278305</v>
      </c>
      <c r="T49" s="17">
        <v>-9.8194610233429298</v>
      </c>
      <c r="U49" s="17"/>
      <c r="V49" s="17"/>
      <c r="W49" s="17"/>
      <c r="X49" s="70">
        <f t="shared" si="5"/>
        <v>2458217.2755900002</v>
      </c>
      <c r="Y49" s="17">
        <v>-11.451816049934701</v>
      </c>
      <c r="Z49" s="17">
        <v>-9.6674790645596893</v>
      </c>
      <c r="AA49" s="17">
        <v>-11.7769845029751</v>
      </c>
      <c r="AB49" s="17">
        <v>-10.681283454827</v>
      </c>
      <c r="AC49" s="17">
        <v>-9.90379870225809</v>
      </c>
      <c r="AD49" s="17">
        <v>-11.305464238273</v>
      </c>
      <c r="AE49" s="17">
        <v>-9.3770573875698098</v>
      </c>
      <c r="AF49" s="17">
        <v>-9.5696870731421697</v>
      </c>
      <c r="AG49" s="17"/>
      <c r="AH49" s="17"/>
      <c r="AI49" s="18"/>
      <c r="AJ49" s="70">
        <f t="shared" si="26"/>
        <v>2458217.2755900002</v>
      </c>
      <c r="AK49" s="17">
        <v>-10.546198542709501</v>
      </c>
      <c r="AL49" s="17">
        <v>-9.6714959101616795</v>
      </c>
      <c r="AM49" s="17">
        <v>-11.3072524231352</v>
      </c>
      <c r="AN49" s="17">
        <v>-10.2259006547491</v>
      </c>
      <c r="AO49" s="17">
        <v>-9.7652621950769305</v>
      </c>
      <c r="AP49" s="17">
        <v>-11.1043973947093</v>
      </c>
      <c r="AQ49" s="17">
        <v>-9.1866690651245602</v>
      </c>
      <c r="AR49" s="17">
        <v>-9.0540381105171299</v>
      </c>
      <c r="AS49" s="17"/>
      <c r="AT49" s="17"/>
      <c r="AU49" s="18"/>
      <c r="AV49" s="72"/>
      <c r="AW49" s="72"/>
      <c r="AX49" s="100">
        <f t="shared" si="6"/>
        <v>42469.314159001013</v>
      </c>
      <c r="AY49" s="100">
        <f t="shared" si="7"/>
        <v>13180.655629000092</v>
      </c>
      <c r="AZ49" s="100">
        <f t="shared" si="8"/>
        <v>73055.890410999127</v>
      </c>
      <c r="BA49" s="100">
        <f t="shared" si="9"/>
        <v>26530.030238001134</v>
      </c>
      <c r="BB49" s="100">
        <f t="shared" si="10"/>
        <v>15342.023656000636</v>
      </c>
      <c r="BC49" s="100">
        <f t="shared" si="11"/>
        <v>54462.271714999421</v>
      </c>
      <c r="BD49" s="100">
        <f t="shared" si="12"/>
        <v>9741.3319150000316</v>
      </c>
      <c r="BE49" s="100">
        <f t="shared" si="13"/>
        <v>8468.0694140000032</v>
      </c>
      <c r="BF49" s="100" t="str">
        <f t="shared" si="14"/>
        <v/>
      </c>
      <c r="BG49" s="100" t="str">
        <f t="shared" si="15"/>
        <v/>
      </c>
      <c r="BH49" s="100" t="str">
        <f t="shared" si="16"/>
        <v/>
      </c>
      <c r="BI49" s="72"/>
      <c r="BJ49" s="72"/>
      <c r="BK49" s="72">
        <f t="shared" si="27"/>
        <v>-11.5701881189609</v>
      </c>
      <c r="BL49" s="72">
        <f t="shared" si="28"/>
        <v>-10.2998425334172</v>
      </c>
      <c r="BM49" s="72">
        <f t="shared" si="29"/>
        <v>-12.159138095845503</v>
      </c>
      <c r="BN49" s="72">
        <f t="shared" si="30"/>
        <v>-11.059344362440704</v>
      </c>
      <c r="BO49" s="72">
        <f t="shared" si="31"/>
        <v>-10.4647066201324</v>
      </c>
      <c r="BP49" s="72">
        <f t="shared" si="32"/>
        <v>-11.840239381378399</v>
      </c>
      <c r="BQ49" s="72">
        <f t="shared" si="33"/>
        <v>-9.9715458531278305</v>
      </c>
      <c r="BR49" s="72">
        <f t="shared" si="34"/>
        <v>-9.8194610233429316</v>
      </c>
      <c r="BS49" s="72" t="str">
        <f t="shared" si="35"/>
        <v/>
      </c>
      <c r="BT49" s="72" t="str">
        <f t="shared" si="36"/>
        <v/>
      </c>
      <c r="BU49" s="72" t="str">
        <f t="shared" si="37"/>
        <v/>
      </c>
      <c r="BV49" s="72"/>
      <c r="BW49" s="72"/>
      <c r="BX49" s="97">
        <f t="shared" si="38"/>
        <v>10.775884437083727</v>
      </c>
      <c r="BY49" s="97">
        <f t="shared" si="39"/>
        <v>2.6439061681757369E-2</v>
      </c>
      <c r="BZ49" s="97">
        <f t="shared" si="40"/>
        <v>10.778949976884602</v>
      </c>
      <c r="CA49" s="97">
        <f t="shared" si="41"/>
        <v>10.801156243479804</v>
      </c>
      <c r="CB49" s="97">
        <f t="shared" si="42"/>
        <v>10.7995185011715</v>
      </c>
      <c r="CC49" s="97">
        <f t="shared" si="43"/>
        <v>10.7380512624175</v>
      </c>
      <c r="CD49" s="97">
        <f t="shared" si="44"/>
        <v>10.749357734166932</v>
      </c>
      <c r="CE49" s="97">
        <f t="shared" si="45"/>
        <v>10.788272904382032</v>
      </c>
      <c r="CF49" s="97" t="str">
        <f t="shared" si="46"/>
        <v/>
      </c>
      <c r="CG49" s="97" t="str">
        <f t="shared" si="47"/>
        <v/>
      </c>
      <c r="CH49" s="97" t="str">
        <f t="shared" si="48"/>
        <v/>
      </c>
      <c r="CI49" s="72"/>
      <c r="CJ49" s="72"/>
      <c r="CK49" s="97">
        <f t="shared" si="49"/>
        <v>12.046230022627427</v>
      </c>
      <c r="CL49" s="97">
        <f t="shared" si="50"/>
        <v>2.6439061681757369E-2</v>
      </c>
      <c r="CM49" s="72">
        <f t="shared" si="51"/>
        <v>12.049295562428302</v>
      </c>
      <c r="CN49" s="72">
        <f t="shared" si="52"/>
        <v>12.071501829023504</v>
      </c>
      <c r="CO49" s="72">
        <f t="shared" si="53"/>
        <v>12.069864086715199</v>
      </c>
      <c r="CP49" s="72">
        <f t="shared" si="54"/>
        <v>12.008396847961199</v>
      </c>
      <c r="CQ49" s="72">
        <f t="shared" si="55"/>
        <v>12.019703319710631</v>
      </c>
      <c r="CR49" s="72">
        <f t="shared" si="56"/>
        <v>12.058618489925731</v>
      </c>
      <c r="CS49" s="72" t="str">
        <f t="shared" si="57"/>
        <v/>
      </c>
      <c r="CT49" s="72" t="str">
        <f t="shared" si="58"/>
        <v/>
      </c>
      <c r="CU49" s="72" t="str">
        <f t="shared" si="59"/>
        <v/>
      </c>
    </row>
    <row r="50" spans="1:99">
      <c r="A50" s="74">
        <v>15</v>
      </c>
      <c r="B50" s="79">
        <f>IF(AND($B$3&lt;&gt;"",$C$3&lt;&gt;"",$B$4&lt;&gt;"",$C$4&lt;&gt;"",L50&lt;&gt;""),AirMass($B$3,$C$3,$B$4,$C$4,L50),"")</f>
        <v>1.0066343265607587</v>
      </c>
      <c r="C50" s="81">
        <f t="shared" si="20"/>
        <v>2458217.2760879998</v>
      </c>
      <c r="D50" s="93">
        <f t="shared" si="21"/>
        <v>10.784231652140988</v>
      </c>
      <c r="E50" s="97">
        <f t="shared" si="22"/>
        <v>4.4880125095126566E-2</v>
      </c>
      <c r="F50" s="97"/>
      <c r="G50" s="98">
        <f t="shared" si="23"/>
        <v>12.000374186699887</v>
      </c>
      <c r="H50" s="97">
        <f t="shared" si="24"/>
        <v>4.4880125095126566E-2</v>
      </c>
      <c r="I50" s="72"/>
      <c r="J50" s="99">
        <f t="shared" si="25"/>
        <v>6</v>
      </c>
      <c r="K50" s="72"/>
      <c r="L50" s="16">
        <v>2458217.2760879998</v>
      </c>
      <c r="M50" s="17">
        <v>-11.565569085241499</v>
      </c>
      <c r="N50" s="17">
        <v>-10.349426550682599</v>
      </c>
      <c r="O50" s="17">
        <v>-12.147545574315799</v>
      </c>
      <c r="P50" s="17">
        <v>-11.043560506556799</v>
      </c>
      <c r="Q50" s="17">
        <v>-10.4290900652198</v>
      </c>
      <c r="R50" s="17">
        <v>-11.849944029694599</v>
      </c>
      <c r="S50" s="17">
        <v>-9.9689793992402507</v>
      </c>
      <c r="T50" s="17">
        <v>-9.8976848492676694</v>
      </c>
      <c r="U50" s="17"/>
      <c r="V50" s="17"/>
      <c r="W50" s="17"/>
      <c r="X50" s="70">
        <f t="shared" si="5"/>
        <v>2458217.2760879998</v>
      </c>
      <c r="Y50" s="17">
        <v>-11.4680033956133</v>
      </c>
      <c r="Z50" s="17">
        <v>-9.72964369413992</v>
      </c>
      <c r="AA50" s="17">
        <v>-11.7970345883571</v>
      </c>
      <c r="AB50" s="17">
        <v>-10.692227843660101</v>
      </c>
      <c r="AC50" s="17">
        <v>-9.9343945681393109</v>
      </c>
      <c r="AD50" s="17">
        <v>-11.341531883580201</v>
      </c>
      <c r="AE50" s="17">
        <v>-9.4901509928340406</v>
      </c>
      <c r="AF50" s="17">
        <v>-9.6435924398989794</v>
      </c>
      <c r="AG50" s="17"/>
      <c r="AH50" s="17"/>
      <c r="AI50" s="18"/>
      <c r="AJ50" s="70">
        <f t="shared" si="26"/>
        <v>2458217.2760879998</v>
      </c>
      <c r="AK50" s="17">
        <v>-10.5292165262106</v>
      </c>
      <c r="AL50" s="17">
        <v>-9.6656827026273504</v>
      </c>
      <c r="AM50" s="17">
        <v>-11.325611372535199</v>
      </c>
      <c r="AN50" s="17">
        <v>-10.168325288359499</v>
      </c>
      <c r="AO50" s="17">
        <v>-9.7232893630834401</v>
      </c>
      <c r="AP50" s="17">
        <v>-11.1371216739813</v>
      </c>
      <c r="AQ50" s="17">
        <v>-9.3086896051037904</v>
      </c>
      <c r="AR50" s="17">
        <v>-9.1482760176952809</v>
      </c>
      <c r="AS50" s="17"/>
      <c r="AT50" s="17"/>
      <c r="AU50" s="18"/>
      <c r="AV50" s="72"/>
      <c r="AW50" s="72"/>
      <c r="AX50" s="100">
        <f t="shared" si="6"/>
        <v>42289.021276999098</v>
      </c>
      <c r="AY50" s="100">
        <f t="shared" si="7"/>
        <v>13796.553846000334</v>
      </c>
      <c r="AZ50" s="100">
        <f t="shared" si="8"/>
        <v>72280.014285997167</v>
      </c>
      <c r="BA50" s="100">
        <f t="shared" si="9"/>
        <v>26147.140625000338</v>
      </c>
      <c r="BB50" s="100">
        <f t="shared" si="10"/>
        <v>14846.908297000342</v>
      </c>
      <c r="BC50" s="100">
        <f t="shared" si="11"/>
        <v>54951.25454500215</v>
      </c>
      <c r="BD50" s="100">
        <f t="shared" si="12"/>
        <v>9718.3326320000124</v>
      </c>
      <c r="BE50" s="100">
        <f t="shared" si="13"/>
        <v>9100.682008000007</v>
      </c>
      <c r="BF50" s="100" t="str">
        <f t="shared" si="14"/>
        <v/>
      </c>
      <c r="BG50" s="100" t="str">
        <f t="shared" si="15"/>
        <v/>
      </c>
      <c r="BH50" s="100" t="str">
        <f t="shared" si="16"/>
        <v/>
      </c>
      <c r="BI50" s="72"/>
      <c r="BJ50" s="72"/>
      <c r="BK50" s="72">
        <f t="shared" si="27"/>
        <v>-11.565569085241499</v>
      </c>
      <c r="BL50" s="72">
        <f t="shared" si="28"/>
        <v>-10.349426550682599</v>
      </c>
      <c r="BM50" s="72">
        <f t="shared" si="29"/>
        <v>-12.147545574315799</v>
      </c>
      <c r="BN50" s="72">
        <f t="shared" si="30"/>
        <v>-11.043560506556801</v>
      </c>
      <c r="BO50" s="72">
        <f t="shared" si="31"/>
        <v>-10.4290900652198</v>
      </c>
      <c r="BP50" s="72">
        <f t="shared" si="32"/>
        <v>-11.849944029694601</v>
      </c>
      <c r="BQ50" s="72">
        <f t="shared" si="33"/>
        <v>-9.9689793992402524</v>
      </c>
      <c r="BR50" s="72">
        <f t="shared" si="34"/>
        <v>-9.8976848492676694</v>
      </c>
      <c r="BS50" s="72" t="str">
        <f t="shared" si="35"/>
        <v/>
      </c>
      <c r="BT50" s="72" t="str">
        <f t="shared" si="36"/>
        <v/>
      </c>
      <c r="BU50" s="72" t="str">
        <f t="shared" si="37"/>
        <v/>
      </c>
      <c r="BV50" s="72"/>
      <c r="BW50" s="72"/>
      <c r="BX50" s="97">
        <f t="shared" si="38"/>
        <v>10.784231652140988</v>
      </c>
      <c r="BY50" s="97">
        <f t="shared" si="39"/>
        <v>4.4880125095126566E-2</v>
      </c>
      <c r="BZ50" s="97">
        <f t="shared" si="40"/>
        <v>10.7719764890743</v>
      </c>
      <c r="CA50" s="97">
        <f t="shared" si="41"/>
        <v>10.789991421315301</v>
      </c>
      <c r="CB50" s="97">
        <f t="shared" si="42"/>
        <v>10.7685209799783</v>
      </c>
      <c r="CC50" s="97">
        <f t="shared" si="43"/>
        <v>10.752374944453102</v>
      </c>
      <c r="CD50" s="97">
        <f t="shared" si="44"/>
        <v>10.751410313998754</v>
      </c>
      <c r="CE50" s="97">
        <f t="shared" si="45"/>
        <v>10.87111576402617</v>
      </c>
      <c r="CF50" s="97" t="str">
        <f t="shared" si="46"/>
        <v/>
      </c>
      <c r="CG50" s="97" t="str">
        <f t="shared" si="47"/>
        <v/>
      </c>
      <c r="CH50" s="97" t="str">
        <f t="shared" si="48"/>
        <v/>
      </c>
      <c r="CI50" s="72"/>
      <c r="CJ50" s="72"/>
      <c r="CK50" s="97">
        <f t="shared" si="49"/>
        <v>12.000374186699887</v>
      </c>
      <c r="CL50" s="97">
        <f t="shared" si="50"/>
        <v>4.4880125095126566E-2</v>
      </c>
      <c r="CM50" s="72">
        <f t="shared" si="51"/>
        <v>11.9881190236332</v>
      </c>
      <c r="CN50" s="72">
        <f t="shared" si="52"/>
        <v>12.006133955874201</v>
      </c>
      <c r="CO50" s="72">
        <f t="shared" si="53"/>
        <v>11.9846635145372</v>
      </c>
      <c r="CP50" s="72">
        <f t="shared" si="54"/>
        <v>11.968517479012002</v>
      </c>
      <c r="CQ50" s="72">
        <f t="shared" si="55"/>
        <v>11.967552848557654</v>
      </c>
      <c r="CR50" s="72">
        <f t="shared" si="56"/>
        <v>12.08725829858507</v>
      </c>
      <c r="CS50" s="72" t="str">
        <f t="shared" si="57"/>
        <v/>
      </c>
      <c r="CT50" s="72" t="str">
        <f t="shared" si="58"/>
        <v/>
      </c>
      <c r="CU50" s="72" t="str">
        <f t="shared" si="59"/>
        <v/>
      </c>
    </row>
    <row r="51" spans="1:99">
      <c r="A51" s="74">
        <v>16</v>
      </c>
      <c r="B51" s="79">
        <f>IF(AND($B$3&lt;&gt;"",$C$3&lt;&gt;"",$B$4&lt;&gt;"",$C$4&lt;&gt;"",L51&lt;&gt;""),AirMass($B$3,$C$3,$B$4,$C$4,L51),"")</f>
        <v>1.0067068594380166</v>
      </c>
      <c r="C51" s="81">
        <f t="shared" si="20"/>
        <v>2458217.2765859999</v>
      </c>
      <c r="D51" s="93">
        <f t="shared" si="21"/>
        <v>10.79096384687603</v>
      </c>
      <c r="E51" s="97">
        <f t="shared" si="22"/>
        <v>2.471304614062729E-2</v>
      </c>
      <c r="F51" s="97"/>
      <c r="G51" s="98">
        <f t="shared" si="23"/>
        <v>12.042796724475631</v>
      </c>
      <c r="H51" s="97">
        <f t="shared" si="24"/>
        <v>2.471304614062729E-2</v>
      </c>
      <c r="I51" s="72"/>
      <c r="J51" s="99">
        <f t="shared" si="25"/>
        <v>6</v>
      </c>
      <c r="K51" s="72"/>
      <c r="L51" s="16">
        <v>2458217.2765859999</v>
      </c>
      <c r="M51" s="17">
        <v>-11.547297062992801</v>
      </c>
      <c r="N51" s="17">
        <v>-10.2954641853932</v>
      </c>
      <c r="O51" s="17">
        <v>-12.1520816886219</v>
      </c>
      <c r="P51" s="17">
        <v>-11.0399479074804</v>
      </c>
      <c r="Q51" s="17">
        <v>-10.3976978283777</v>
      </c>
      <c r="R51" s="17">
        <v>-11.8459819039678</v>
      </c>
      <c r="S51" s="17">
        <v>-10.0043062272747</v>
      </c>
      <c r="T51" s="17">
        <v>-9.8275499034904801</v>
      </c>
      <c r="U51" s="17"/>
      <c r="V51" s="17"/>
      <c r="W51" s="17"/>
      <c r="X51" s="70">
        <f t="shared" si="5"/>
        <v>2458217.2765859999</v>
      </c>
      <c r="Y51" s="17">
        <v>-11.415746658467</v>
      </c>
      <c r="Z51" s="17">
        <v>-9.7936465244513204</v>
      </c>
      <c r="AA51" s="17">
        <v>-11.768388352922999</v>
      </c>
      <c r="AB51" s="17">
        <v>-10.6780426801123</v>
      </c>
      <c r="AC51" s="17">
        <v>-9.9457976859137496</v>
      </c>
      <c r="AD51" s="17">
        <v>-11.339194177740699</v>
      </c>
      <c r="AE51" s="17">
        <v>-9.5085999235460701</v>
      </c>
      <c r="AF51" s="17">
        <v>-9.6067382453529504</v>
      </c>
      <c r="AG51" s="17"/>
      <c r="AH51" s="17"/>
      <c r="AI51" s="18"/>
      <c r="AJ51" s="70">
        <f t="shared" si="26"/>
        <v>2458217.2765859999</v>
      </c>
      <c r="AK51" s="17">
        <v>-10.4735456620948</v>
      </c>
      <c r="AL51" s="17">
        <v>-9.6959001612868807</v>
      </c>
      <c r="AM51" s="17">
        <v>-11.323096504988699</v>
      </c>
      <c r="AN51" s="17">
        <v>-10.1979178736309</v>
      </c>
      <c r="AO51" s="17">
        <v>-9.78983091279677</v>
      </c>
      <c r="AP51" s="17">
        <v>-11.1043472393595</v>
      </c>
      <c r="AQ51" s="17">
        <v>-9.1787244376812094</v>
      </c>
      <c r="AR51" s="17">
        <v>-8.8875481642405898</v>
      </c>
      <c r="AS51" s="17"/>
      <c r="AT51" s="17"/>
      <c r="AU51" s="18"/>
      <c r="AV51" s="72"/>
      <c r="AW51" s="72"/>
      <c r="AX51" s="100">
        <f t="shared" si="6"/>
        <v>41583.28791199976</v>
      </c>
      <c r="AY51" s="100">
        <f t="shared" si="7"/>
        <v>13127.610245000149</v>
      </c>
      <c r="AZ51" s="100">
        <f t="shared" si="8"/>
        <v>72582.625792999883</v>
      </c>
      <c r="BA51" s="100">
        <f t="shared" si="9"/>
        <v>26060.285123999878</v>
      </c>
      <c r="BB51" s="100">
        <f t="shared" si="10"/>
        <v>14423.781384999815</v>
      </c>
      <c r="BC51" s="100">
        <f t="shared" si="11"/>
        <v>54751.088982999638</v>
      </c>
      <c r="BD51" s="100">
        <f t="shared" si="12"/>
        <v>10039.7405760003</v>
      </c>
      <c r="BE51" s="100">
        <f t="shared" si="13"/>
        <v>8531.3932579999873</v>
      </c>
      <c r="BF51" s="100" t="str">
        <f t="shared" si="14"/>
        <v/>
      </c>
      <c r="BG51" s="100" t="str">
        <f t="shared" si="15"/>
        <v/>
      </c>
      <c r="BH51" s="100" t="str">
        <f t="shared" si="16"/>
        <v/>
      </c>
      <c r="BI51" s="72"/>
      <c r="BJ51" s="72"/>
      <c r="BK51" s="72">
        <f t="shared" si="27"/>
        <v>-11.547297062992801</v>
      </c>
      <c r="BL51" s="72">
        <f t="shared" si="28"/>
        <v>-10.2954641853932</v>
      </c>
      <c r="BM51" s="72">
        <f t="shared" si="29"/>
        <v>-12.152081688621903</v>
      </c>
      <c r="BN51" s="72">
        <f t="shared" si="30"/>
        <v>-11.039947907480403</v>
      </c>
      <c r="BO51" s="72">
        <f t="shared" si="31"/>
        <v>-10.397697828377698</v>
      </c>
      <c r="BP51" s="72">
        <f t="shared" si="32"/>
        <v>-11.8459819039678</v>
      </c>
      <c r="BQ51" s="72">
        <f t="shared" si="33"/>
        <v>-10.004306227274702</v>
      </c>
      <c r="BR51" s="72">
        <f t="shared" si="34"/>
        <v>-9.8275499034904819</v>
      </c>
      <c r="BS51" s="72" t="str">
        <f t="shared" si="35"/>
        <v/>
      </c>
      <c r="BT51" s="72" t="str">
        <f t="shared" si="36"/>
        <v/>
      </c>
      <c r="BU51" s="72" t="str">
        <f t="shared" si="37"/>
        <v/>
      </c>
      <c r="BV51" s="72"/>
      <c r="BW51" s="72"/>
      <c r="BX51" s="97">
        <f t="shared" si="38"/>
        <v>10.79096384687603</v>
      </c>
      <c r="BY51" s="97">
        <f t="shared" si="39"/>
        <v>2.471304614062729E-2</v>
      </c>
      <c r="BZ51" s="97">
        <f t="shared" si="40"/>
        <v>10.794784625629102</v>
      </c>
      <c r="CA51" s="97">
        <f t="shared" si="41"/>
        <v>10.804650844487602</v>
      </c>
      <c r="CB51" s="97">
        <f t="shared" si="42"/>
        <v>10.755400765384897</v>
      </c>
      <c r="CC51" s="97">
        <f t="shared" si="43"/>
        <v>10.766684840975</v>
      </c>
      <c r="CD51" s="97">
        <f t="shared" si="44"/>
        <v>10.805009164281902</v>
      </c>
      <c r="CE51" s="97">
        <f t="shared" si="45"/>
        <v>10.819252840497681</v>
      </c>
      <c r="CF51" s="97" t="str">
        <f t="shared" si="46"/>
        <v/>
      </c>
      <c r="CG51" s="97" t="str">
        <f t="shared" si="47"/>
        <v/>
      </c>
      <c r="CH51" s="97" t="str">
        <f t="shared" si="48"/>
        <v/>
      </c>
      <c r="CI51" s="72"/>
      <c r="CJ51" s="72"/>
      <c r="CK51" s="97">
        <f t="shared" si="49"/>
        <v>12.042796724475631</v>
      </c>
      <c r="CL51" s="97">
        <f t="shared" si="50"/>
        <v>2.471304614062729E-2</v>
      </c>
      <c r="CM51" s="72">
        <f t="shared" si="51"/>
        <v>12.046617503228703</v>
      </c>
      <c r="CN51" s="72">
        <f t="shared" si="52"/>
        <v>12.056483722087203</v>
      </c>
      <c r="CO51" s="72">
        <f t="shared" si="53"/>
        <v>12.007233642984497</v>
      </c>
      <c r="CP51" s="72">
        <f t="shared" si="54"/>
        <v>12.0185177185746</v>
      </c>
      <c r="CQ51" s="72">
        <f t="shared" si="55"/>
        <v>12.056842041881502</v>
      </c>
      <c r="CR51" s="72">
        <f t="shared" si="56"/>
        <v>12.071085718097281</v>
      </c>
      <c r="CS51" s="72" t="str">
        <f t="shared" si="57"/>
        <v/>
      </c>
      <c r="CT51" s="72" t="str">
        <f t="shared" si="58"/>
        <v/>
      </c>
      <c r="CU51" s="72" t="str">
        <f t="shared" si="59"/>
        <v/>
      </c>
    </row>
    <row r="52" spans="1:99">
      <c r="A52" s="74">
        <v>17</v>
      </c>
      <c r="B52" s="79">
        <f>IF(AND($B$3&lt;&gt;"",$C$3&lt;&gt;"",$B$4&lt;&gt;"",$C$4&lt;&gt;"",L52&lt;&gt;""),AirMass($B$3,$C$3,$B$4,$C$4,L52),"")</f>
        <v>1.0067839480193983</v>
      </c>
      <c r="C52" s="81">
        <f t="shared" si="20"/>
        <v>2458217.2770830002</v>
      </c>
      <c r="D52" s="93">
        <f t="shared" si="21"/>
        <v>10.78937216761072</v>
      </c>
      <c r="E52" s="97">
        <f t="shared" si="22"/>
        <v>3.3006502825034582E-2</v>
      </c>
      <c r="F52" s="97"/>
      <c r="G52" s="98">
        <f t="shared" si="23"/>
        <v>12.00219495183652</v>
      </c>
      <c r="H52" s="97">
        <f t="shared" si="24"/>
        <v>3.3006502825034582E-2</v>
      </c>
      <c r="I52" s="72"/>
      <c r="J52" s="99">
        <f t="shared" si="25"/>
        <v>6</v>
      </c>
      <c r="K52" s="72"/>
      <c r="L52" s="16">
        <v>2458217.2770830002</v>
      </c>
      <c r="M52" s="17">
        <v>-11.5503530683975</v>
      </c>
      <c r="N52" s="17">
        <v>-10.337530284171701</v>
      </c>
      <c r="O52" s="17">
        <v>-12.1551346128405</v>
      </c>
      <c r="P52" s="17">
        <v>-11.0304909672855</v>
      </c>
      <c r="Q52" s="17">
        <v>-10.441891822196199</v>
      </c>
      <c r="R52" s="17">
        <v>-11.8461978016886</v>
      </c>
      <c r="S52" s="17">
        <v>-9.9485721165172691</v>
      </c>
      <c r="T52" s="17">
        <v>-9.8540640955212506</v>
      </c>
      <c r="U52" s="17"/>
      <c r="V52" s="17"/>
      <c r="W52" s="17"/>
      <c r="X52" s="70">
        <f t="shared" si="5"/>
        <v>2458217.2770830002</v>
      </c>
      <c r="Y52" s="17">
        <v>-11.4214074276085</v>
      </c>
      <c r="Z52" s="17">
        <v>-9.6861946325480499</v>
      </c>
      <c r="AA52" s="17">
        <v>-11.785486364192201</v>
      </c>
      <c r="AB52" s="17">
        <v>-10.7225137024252</v>
      </c>
      <c r="AC52" s="17">
        <v>-9.8531395164244095</v>
      </c>
      <c r="AD52" s="17">
        <v>-11.3566275233824</v>
      </c>
      <c r="AE52" s="17">
        <v>-9.4404008837886693</v>
      </c>
      <c r="AF52" s="17">
        <v>-9.5389607178240894</v>
      </c>
      <c r="AG52" s="17"/>
      <c r="AH52" s="17"/>
      <c r="AI52" s="18"/>
      <c r="AJ52" s="70">
        <f t="shared" si="26"/>
        <v>2458217.2770830002</v>
      </c>
      <c r="AK52" s="17">
        <v>-10.5303210106156</v>
      </c>
      <c r="AL52" s="17">
        <v>-9.6973789001578901</v>
      </c>
      <c r="AM52" s="17">
        <v>-11.299562756921899</v>
      </c>
      <c r="AN52" s="17">
        <v>-10.233013270254</v>
      </c>
      <c r="AO52" s="17">
        <v>-9.7759939871734503</v>
      </c>
      <c r="AP52" s="17">
        <v>-11.118868118132999</v>
      </c>
      <c r="AQ52" s="17">
        <v>-9.3105034253844199</v>
      </c>
      <c r="AR52" s="17">
        <v>-9.0497672865273806</v>
      </c>
      <c r="AS52" s="17"/>
      <c r="AT52" s="17"/>
      <c r="AU52" s="18"/>
      <c r="AV52" s="72"/>
      <c r="AW52" s="72"/>
      <c r="AX52" s="100">
        <f t="shared" si="6"/>
        <v>41700.496644000923</v>
      </c>
      <c r="AY52" s="100">
        <f t="shared" si="7"/>
        <v>13646.211991000328</v>
      </c>
      <c r="AZ52" s="100">
        <f t="shared" si="8"/>
        <v>72787.004245998236</v>
      </c>
      <c r="BA52" s="100">
        <f t="shared" si="9"/>
        <v>25834.28146500072</v>
      </c>
      <c r="BB52" s="100">
        <f t="shared" si="10"/>
        <v>15023.002132000278</v>
      </c>
      <c r="BC52" s="100">
        <f t="shared" si="11"/>
        <v>54761.977273000979</v>
      </c>
      <c r="BD52" s="100">
        <f t="shared" si="12"/>
        <v>9537.3747280000316</v>
      </c>
      <c r="BE52" s="100">
        <f t="shared" si="13"/>
        <v>8742.2986430000419</v>
      </c>
      <c r="BF52" s="100" t="str">
        <f t="shared" si="14"/>
        <v/>
      </c>
      <c r="BG52" s="100" t="str">
        <f t="shared" si="15"/>
        <v/>
      </c>
      <c r="BH52" s="100" t="str">
        <f t="shared" si="16"/>
        <v/>
      </c>
      <c r="BI52" s="72"/>
      <c r="BJ52" s="72"/>
      <c r="BK52" s="72">
        <f t="shared" si="27"/>
        <v>-11.550353068397502</v>
      </c>
      <c r="BL52" s="72">
        <f t="shared" si="28"/>
        <v>-10.337530284171702</v>
      </c>
      <c r="BM52" s="72">
        <f t="shared" si="29"/>
        <v>-12.155134612840504</v>
      </c>
      <c r="BN52" s="72">
        <f t="shared" si="30"/>
        <v>-11.030490967285502</v>
      </c>
      <c r="BO52" s="72">
        <f t="shared" si="31"/>
        <v>-10.441891822196201</v>
      </c>
      <c r="BP52" s="72">
        <f t="shared" si="32"/>
        <v>-11.8461978016886</v>
      </c>
      <c r="BQ52" s="72">
        <f t="shared" si="33"/>
        <v>-9.9485721165172709</v>
      </c>
      <c r="BR52" s="72">
        <f t="shared" si="34"/>
        <v>-9.8540640955212524</v>
      </c>
      <c r="BS52" s="72" t="str">
        <f t="shared" si="35"/>
        <v/>
      </c>
      <c r="BT52" s="72" t="str">
        <f t="shared" si="36"/>
        <v/>
      </c>
      <c r="BU52" s="72" t="str">
        <f t="shared" si="37"/>
        <v/>
      </c>
      <c r="BV52" s="72"/>
      <c r="BW52" s="72"/>
      <c r="BX52" s="97">
        <f t="shared" si="38"/>
        <v>10.78937216761072</v>
      </c>
      <c r="BY52" s="97">
        <f t="shared" si="39"/>
        <v>3.3006502825034582E-2</v>
      </c>
      <c r="BZ52" s="97">
        <f t="shared" si="40"/>
        <v>10.794781544443001</v>
      </c>
      <c r="CA52" s="97">
        <f t="shared" si="41"/>
        <v>10.792137898887999</v>
      </c>
      <c r="CB52" s="97">
        <f t="shared" si="42"/>
        <v>10.796538753798698</v>
      </c>
      <c r="CC52" s="97">
        <f t="shared" si="43"/>
        <v>10.763844733291098</v>
      </c>
      <c r="CD52" s="97">
        <f t="shared" si="44"/>
        <v>10.746219048119769</v>
      </c>
      <c r="CE52" s="97">
        <f t="shared" si="45"/>
        <v>10.84271102712375</v>
      </c>
      <c r="CF52" s="97" t="str">
        <f t="shared" si="46"/>
        <v/>
      </c>
      <c r="CG52" s="97" t="str">
        <f t="shared" si="47"/>
        <v/>
      </c>
      <c r="CH52" s="97" t="str">
        <f t="shared" si="48"/>
        <v/>
      </c>
      <c r="CI52" s="72"/>
      <c r="CJ52" s="72"/>
      <c r="CK52" s="97">
        <f t="shared" si="49"/>
        <v>12.00219495183652</v>
      </c>
      <c r="CL52" s="97">
        <f t="shared" si="50"/>
        <v>3.3006502825034582E-2</v>
      </c>
      <c r="CM52" s="72">
        <f t="shared" si="51"/>
        <v>12.007604328668801</v>
      </c>
      <c r="CN52" s="72">
        <f t="shared" si="52"/>
        <v>12.004960683113799</v>
      </c>
      <c r="CO52" s="72">
        <f t="shared" si="53"/>
        <v>12.009361538024498</v>
      </c>
      <c r="CP52" s="72">
        <f t="shared" si="54"/>
        <v>11.976667517516898</v>
      </c>
      <c r="CQ52" s="72">
        <f t="shared" si="55"/>
        <v>11.959041832345569</v>
      </c>
      <c r="CR52" s="72">
        <f t="shared" si="56"/>
        <v>12.05553381134955</v>
      </c>
      <c r="CS52" s="72" t="str">
        <f t="shared" si="57"/>
        <v/>
      </c>
      <c r="CT52" s="72" t="str">
        <f t="shared" si="58"/>
        <v/>
      </c>
      <c r="CU52" s="72" t="str">
        <f t="shared" si="59"/>
        <v/>
      </c>
    </row>
    <row r="53" spans="1:99">
      <c r="A53" s="74">
        <v>18</v>
      </c>
      <c r="B53" s="79">
        <f>IF(AND($B$3&lt;&gt;"",$C$3&lt;&gt;"",$B$4&lt;&gt;"",$C$4&lt;&gt;"",L53&lt;&gt;""),AirMass($B$3,$C$3,$B$4,$C$4,L53),"")</f>
        <v>1.0068655936357005</v>
      </c>
      <c r="C53" s="81">
        <f t="shared" si="20"/>
        <v>2458217.2775809998</v>
      </c>
      <c r="D53" s="93">
        <f t="shared" si="21"/>
        <v>10.796290084908103</v>
      </c>
      <c r="E53" s="97">
        <f t="shared" si="22"/>
        <v>1.9229023234909475E-2</v>
      </c>
      <c r="F53" s="97"/>
      <c r="G53" s="98">
        <f t="shared" si="23"/>
        <v>12.034337999935502</v>
      </c>
      <c r="H53" s="97">
        <f t="shared" si="24"/>
        <v>1.9229023234909475E-2</v>
      </c>
      <c r="I53" s="72"/>
      <c r="J53" s="99">
        <f t="shared" si="25"/>
        <v>6</v>
      </c>
      <c r="K53" s="72"/>
      <c r="L53" s="16">
        <v>2458217.2775809998</v>
      </c>
      <c r="M53" s="17">
        <v>-11.534597838506</v>
      </c>
      <c r="N53" s="17">
        <v>-10.296549923478601</v>
      </c>
      <c r="O53" s="17">
        <v>-12.1594953604904</v>
      </c>
      <c r="P53" s="17">
        <v>-11.032937146263</v>
      </c>
      <c r="Q53" s="17">
        <v>-10.4263750184797</v>
      </c>
      <c r="R53" s="17">
        <v>-11.839321409663601</v>
      </c>
      <c r="S53" s="17">
        <v>-9.9593419084014201</v>
      </c>
      <c r="T53" s="17">
        <v>-9.8058566971864902</v>
      </c>
      <c r="U53" s="17"/>
      <c r="V53" s="17"/>
      <c r="W53" s="17"/>
      <c r="X53" s="70">
        <f t="shared" si="5"/>
        <v>2458217.2775809998</v>
      </c>
      <c r="Y53" s="17">
        <v>-11.418857664450799</v>
      </c>
      <c r="Z53" s="17">
        <v>-9.67017064434806</v>
      </c>
      <c r="AA53" s="17">
        <v>-11.7716303820128</v>
      </c>
      <c r="AB53" s="17">
        <v>-10.7027011234496</v>
      </c>
      <c r="AC53" s="17">
        <v>-9.88053328264958</v>
      </c>
      <c r="AD53" s="17">
        <v>-11.3515431008205</v>
      </c>
      <c r="AE53" s="17">
        <v>-9.4290830677416402</v>
      </c>
      <c r="AF53" s="17">
        <v>-9.5152319060614605</v>
      </c>
      <c r="AG53" s="17"/>
      <c r="AH53" s="17"/>
      <c r="AI53" s="18"/>
      <c r="AJ53" s="70">
        <f t="shared" si="26"/>
        <v>2458217.2775809998</v>
      </c>
      <c r="AK53" s="17">
        <v>-10.4813445400492</v>
      </c>
      <c r="AL53" s="17">
        <v>-9.6513064585271096</v>
      </c>
      <c r="AM53" s="17">
        <v>-11.307258974003901</v>
      </c>
      <c r="AN53" s="17">
        <v>-10.2252447683087</v>
      </c>
      <c r="AO53" s="17">
        <v>-9.7324138532464204</v>
      </c>
      <c r="AP53" s="17">
        <v>-11.080496410423599</v>
      </c>
      <c r="AQ53" s="17">
        <v>-9.2654790992714506</v>
      </c>
      <c r="AR53" s="17">
        <v>-9.0532803184340906</v>
      </c>
      <c r="AS53" s="17"/>
      <c r="AT53" s="17"/>
      <c r="AU53" s="18"/>
      <c r="AV53" s="72"/>
      <c r="AW53" s="72"/>
      <c r="AX53" s="100">
        <f t="shared" si="6"/>
        <v>41099.745762999788</v>
      </c>
      <c r="AY53" s="100">
        <f t="shared" si="7"/>
        <v>13140.744444000329</v>
      </c>
      <c r="AZ53" s="100">
        <f t="shared" si="8"/>
        <v>73079.933618999014</v>
      </c>
      <c r="BA53" s="100">
        <f t="shared" si="9"/>
        <v>25892.552083001196</v>
      </c>
      <c r="BB53" s="100">
        <f t="shared" si="10"/>
        <v>14809.827750999722</v>
      </c>
      <c r="BC53" s="100">
        <f t="shared" si="11"/>
        <v>54416.244239999513</v>
      </c>
      <c r="BD53" s="100">
        <f t="shared" si="12"/>
        <v>9632.4499999999862</v>
      </c>
      <c r="BE53" s="100">
        <f t="shared" si="13"/>
        <v>8362.6260869999915</v>
      </c>
      <c r="BF53" s="100" t="str">
        <f t="shared" si="14"/>
        <v/>
      </c>
      <c r="BG53" s="100" t="str">
        <f t="shared" si="15"/>
        <v/>
      </c>
      <c r="BH53" s="100" t="str">
        <f t="shared" si="16"/>
        <v/>
      </c>
      <c r="BI53" s="72"/>
      <c r="BJ53" s="72"/>
      <c r="BK53" s="72">
        <f t="shared" si="27"/>
        <v>-11.534597838506</v>
      </c>
      <c r="BL53" s="72">
        <f t="shared" si="28"/>
        <v>-10.296549923478601</v>
      </c>
      <c r="BM53" s="72">
        <f t="shared" si="29"/>
        <v>-12.159495360490402</v>
      </c>
      <c r="BN53" s="72">
        <f t="shared" si="30"/>
        <v>-11.032937146263</v>
      </c>
      <c r="BO53" s="72">
        <f t="shared" si="31"/>
        <v>-10.4263750184797</v>
      </c>
      <c r="BP53" s="72">
        <f t="shared" si="32"/>
        <v>-11.839321409663601</v>
      </c>
      <c r="BQ53" s="72">
        <f t="shared" si="33"/>
        <v>-9.9593419084014219</v>
      </c>
      <c r="BR53" s="72">
        <f t="shared" si="34"/>
        <v>-9.805856697186492</v>
      </c>
      <c r="BS53" s="72" t="str">
        <f t="shared" si="35"/>
        <v/>
      </c>
      <c r="BT53" s="72" t="str">
        <f t="shared" si="36"/>
        <v/>
      </c>
      <c r="BU53" s="72" t="str">
        <f t="shared" si="37"/>
        <v/>
      </c>
      <c r="BV53" s="72"/>
      <c r="BW53" s="72"/>
      <c r="BX53" s="97">
        <f t="shared" si="38"/>
        <v>10.796290084908103</v>
      </c>
      <c r="BY53" s="97">
        <f t="shared" si="39"/>
        <v>1.9229023234909475E-2</v>
      </c>
      <c r="BZ53" s="97">
        <f t="shared" si="40"/>
        <v>10.814897521984401</v>
      </c>
      <c r="CA53" s="97">
        <f t="shared" si="41"/>
        <v>10.810339307756999</v>
      </c>
      <c r="CB53" s="97">
        <f t="shared" si="42"/>
        <v>10.796777179973699</v>
      </c>
      <c r="CC53" s="97">
        <f t="shared" si="43"/>
        <v>10.7727235711576</v>
      </c>
      <c r="CD53" s="97">
        <f t="shared" si="44"/>
        <v>10.772744069895422</v>
      </c>
      <c r="CE53" s="97">
        <f t="shared" si="45"/>
        <v>10.810258858680491</v>
      </c>
      <c r="CF53" s="97" t="str">
        <f t="shared" si="46"/>
        <v/>
      </c>
      <c r="CG53" s="97" t="str">
        <f t="shared" si="47"/>
        <v/>
      </c>
      <c r="CH53" s="97" t="str">
        <f t="shared" si="48"/>
        <v/>
      </c>
      <c r="CI53" s="72"/>
      <c r="CJ53" s="72"/>
      <c r="CK53" s="97">
        <f t="shared" si="49"/>
        <v>12.034337999935502</v>
      </c>
      <c r="CL53" s="97">
        <f t="shared" si="50"/>
        <v>1.9229023234909475E-2</v>
      </c>
      <c r="CM53" s="72">
        <f t="shared" si="51"/>
        <v>12.0529454370118</v>
      </c>
      <c r="CN53" s="72">
        <f t="shared" si="52"/>
        <v>12.048387222784399</v>
      </c>
      <c r="CO53" s="72">
        <f t="shared" si="53"/>
        <v>12.034825095001098</v>
      </c>
      <c r="CP53" s="72">
        <f t="shared" si="54"/>
        <v>12.010771486185</v>
      </c>
      <c r="CQ53" s="72">
        <f t="shared" si="55"/>
        <v>12.010791984922822</v>
      </c>
      <c r="CR53" s="72">
        <f t="shared" si="56"/>
        <v>12.048306773707891</v>
      </c>
      <c r="CS53" s="72" t="str">
        <f t="shared" si="57"/>
        <v/>
      </c>
      <c r="CT53" s="72" t="str">
        <f t="shared" si="58"/>
        <v/>
      </c>
      <c r="CU53" s="72" t="str">
        <f t="shared" si="59"/>
        <v/>
      </c>
    </row>
    <row r="54" spans="1:99">
      <c r="A54" s="74">
        <v>19</v>
      </c>
      <c r="B54" s="79">
        <f>IF(AND($B$3&lt;&gt;"",$C$3&lt;&gt;"",$B$4&lt;&gt;"",$C$4&lt;&gt;"",L54&lt;&gt;""),AirMass($B$3,$C$3,$B$4,$C$4,L54),"")</f>
        <v>1.006951797696531</v>
      </c>
      <c r="C54" s="81">
        <f t="shared" si="20"/>
        <v>2458217.2780789998</v>
      </c>
      <c r="D54" s="93">
        <f t="shared" si="21"/>
        <v>10.801631844570361</v>
      </c>
      <c r="E54" s="97">
        <f t="shared" si="22"/>
        <v>4.7483114889681384E-2</v>
      </c>
      <c r="F54" s="97"/>
      <c r="G54" s="98">
        <f t="shared" si="23"/>
        <v>11.986642705521765</v>
      </c>
      <c r="H54" s="97">
        <f t="shared" si="24"/>
        <v>4.7483114889681384E-2</v>
      </c>
      <c r="I54" s="72"/>
      <c r="J54" s="99">
        <f t="shared" si="25"/>
        <v>6</v>
      </c>
      <c r="K54" s="72"/>
      <c r="L54" s="16">
        <v>2458217.2780789998</v>
      </c>
      <c r="M54" s="17">
        <v>-11.532092040580601</v>
      </c>
      <c r="N54" s="17">
        <v>-10.3470811796292</v>
      </c>
      <c r="O54" s="17">
        <v>-12.153261138633299</v>
      </c>
      <c r="P54" s="17">
        <v>-11.0607851088725</v>
      </c>
      <c r="Q54" s="17">
        <v>-10.358859614828701</v>
      </c>
      <c r="R54" s="17">
        <v>-11.8381215050959</v>
      </c>
      <c r="S54" s="17">
        <v>-9.9726110959122494</v>
      </c>
      <c r="T54" s="17">
        <v>-9.8567048475631296</v>
      </c>
      <c r="U54" s="17"/>
      <c r="V54" s="17"/>
      <c r="W54" s="17"/>
      <c r="X54" s="70">
        <f t="shared" si="5"/>
        <v>2458217.2780789998</v>
      </c>
      <c r="Y54" s="17">
        <v>-11.3650038445424</v>
      </c>
      <c r="Z54" s="17">
        <v>-9.6857101184636907</v>
      </c>
      <c r="AA54" s="17">
        <v>-11.7197782012527</v>
      </c>
      <c r="AB54" s="17">
        <v>-10.6784763029928</v>
      </c>
      <c r="AC54" s="17">
        <v>-9.8984264699276494</v>
      </c>
      <c r="AD54" s="17">
        <v>-11.330603639746201</v>
      </c>
      <c r="AE54" s="17">
        <v>-9.4097522587426994</v>
      </c>
      <c r="AF54" s="17">
        <v>-9.5661781052791905</v>
      </c>
      <c r="AG54" s="17"/>
      <c r="AH54" s="17"/>
      <c r="AI54" s="18"/>
      <c r="AJ54" s="70">
        <f t="shared" si="26"/>
        <v>2458217.2780789998</v>
      </c>
      <c r="AK54" s="17">
        <v>-10.5327681002407</v>
      </c>
      <c r="AL54" s="17">
        <v>-9.7765240704205496</v>
      </c>
      <c r="AM54" s="17">
        <v>-11.304830094859801</v>
      </c>
      <c r="AN54" s="17">
        <v>-10.2018058781206</v>
      </c>
      <c r="AO54" s="17">
        <v>-9.7569089149678998</v>
      </c>
      <c r="AP54" s="17">
        <v>-11.0858045484629</v>
      </c>
      <c r="AQ54" s="17">
        <v>-9.3091270237205901</v>
      </c>
      <c r="AR54" s="17">
        <v>-8.9871702838668792</v>
      </c>
      <c r="AS54" s="17"/>
      <c r="AT54" s="17"/>
      <c r="AU54" s="18"/>
      <c r="AV54" s="72"/>
      <c r="AW54" s="72"/>
      <c r="AX54" s="100">
        <f t="shared" si="6"/>
        <v>41004.999999998399</v>
      </c>
      <c r="AY54" s="100">
        <f t="shared" si="7"/>
        <v>13766.7831579996</v>
      </c>
      <c r="AZ54" s="100">
        <f t="shared" si="8"/>
        <v>72661.516128998832</v>
      </c>
      <c r="BA54" s="100">
        <f t="shared" si="9"/>
        <v>26565.258332999514</v>
      </c>
      <c r="BB54" s="100">
        <f t="shared" si="10"/>
        <v>13916.942917999446</v>
      </c>
      <c r="BC54" s="100">
        <f t="shared" si="11"/>
        <v>54356.139186001768</v>
      </c>
      <c r="BD54" s="100">
        <f t="shared" si="12"/>
        <v>9750.8940680000178</v>
      </c>
      <c r="BE54" s="100">
        <f t="shared" si="13"/>
        <v>8763.5877379999638</v>
      </c>
      <c r="BF54" s="100" t="str">
        <f t="shared" si="14"/>
        <v/>
      </c>
      <c r="BG54" s="100" t="str">
        <f t="shared" si="15"/>
        <v/>
      </c>
      <c r="BH54" s="100" t="str">
        <f t="shared" si="16"/>
        <v/>
      </c>
      <c r="BI54" s="72"/>
      <c r="BJ54" s="72"/>
      <c r="BK54" s="72">
        <f t="shared" si="27"/>
        <v>-11.532092040580604</v>
      </c>
      <c r="BL54" s="72">
        <f t="shared" si="28"/>
        <v>-10.3470811796292</v>
      </c>
      <c r="BM54" s="72">
        <f t="shared" si="29"/>
        <v>-12.153261138633303</v>
      </c>
      <c r="BN54" s="72">
        <f t="shared" si="30"/>
        <v>-11.0607851088725</v>
      </c>
      <c r="BO54" s="72">
        <f t="shared" si="31"/>
        <v>-10.358859614828704</v>
      </c>
      <c r="BP54" s="72">
        <f t="shared" si="32"/>
        <v>-11.8381215050959</v>
      </c>
      <c r="BQ54" s="72">
        <f t="shared" si="33"/>
        <v>-9.9726110959122494</v>
      </c>
      <c r="BR54" s="72">
        <f t="shared" si="34"/>
        <v>-9.8567048475631296</v>
      </c>
      <c r="BS54" s="72" t="str">
        <f t="shared" si="35"/>
        <v/>
      </c>
      <c r="BT54" s="72" t="str">
        <f t="shared" si="36"/>
        <v/>
      </c>
      <c r="BU54" s="72" t="str">
        <f t="shared" si="37"/>
        <v/>
      </c>
      <c r="BV54" s="72"/>
      <c r="BW54" s="72"/>
      <c r="BX54" s="97">
        <f t="shared" si="38"/>
        <v>10.801631844570361</v>
      </c>
      <c r="BY54" s="97">
        <f t="shared" si="39"/>
        <v>4.7483114889681384E-2</v>
      </c>
      <c r="BZ54" s="97">
        <f t="shared" si="40"/>
        <v>10.811169098052698</v>
      </c>
      <c r="CA54" s="97">
        <f t="shared" si="41"/>
        <v>10.840693068291895</v>
      </c>
      <c r="CB54" s="97">
        <f t="shared" si="42"/>
        <v>10.731767574248099</v>
      </c>
      <c r="CC54" s="97">
        <f t="shared" si="43"/>
        <v>10.774029464515296</v>
      </c>
      <c r="CD54" s="97">
        <f t="shared" si="44"/>
        <v>10.788519055331646</v>
      </c>
      <c r="CE54" s="97">
        <f t="shared" si="45"/>
        <v>10.863612806982525</v>
      </c>
      <c r="CF54" s="97" t="str">
        <f t="shared" si="46"/>
        <v/>
      </c>
      <c r="CG54" s="97" t="str">
        <f t="shared" si="47"/>
        <v/>
      </c>
      <c r="CH54" s="97" t="str">
        <f t="shared" si="48"/>
        <v/>
      </c>
      <c r="CI54" s="72"/>
      <c r="CJ54" s="72"/>
      <c r="CK54" s="97">
        <f t="shared" si="49"/>
        <v>11.986642705521765</v>
      </c>
      <c r="CL54" s="97">
        <f t="shared" si="50"/>
        <v>4.7483114889681384E-2</v>
      </c>
      <c r="CM54" s="72">
        <f t="shared" si="51"/>
        <v>11.996179959004102</v>
      </c>
      <c r="CN54" s="72">
        <f t="shared" si="52"/>
        <v>12.025703929243299</v>
      </c>
      <c r="CO54" s="72">
        <f t="shared" si="53"/>
        <v>11.916778435199504</v>
      </c>
      <c r="CP54" s="72">
        <f t="shared" si="54"/>
        <v>11.959040325466701</v>
      </c>
      <c r="CQ54" s="72">
        <f t="shared" si="55"/>
        <v>11.97352991628305</v>
      </c>
      <c r="CR54" s="72">
        <f t="shared" si="56"/>
        <v>12.04862366793393</v>
      </c>
      <c r="CS54" s="72" t="str">
        <f t="shared" si="57"/>
        <v/>
      </c>
      <c r="CT54" s="72" t="str">
        <f t="shared" si="58"/>
        <v/>
      </c>
      <c r="CU54" s="72" t="str">
        <f t="shared" si="59"/>
        <v/>
      </c>
    </row>
    <row r="55" spans="1:99">
      <c r="A55" s="74">
        <v>20</v>
      </c>
      <c r="B55" s="79">
        <f>IF(AND($B$3&lt;&gt;"",$C$3&lt;&gt;"",$B$4&lt;&gt;"",$C$4&lt;&gt;"",L55&lt;&gt;""),AirMass($B$3,$C$3,$B$4,$C$4,L55),"")</f>
        <v>1.0070425616903582</v>
      </c>
      <c r="C55" s="81">
        <f t="shared" si="20"/>
        <v>2458217.2785760001</v>
      </c>
      <c r="D55" s="93">
        <f t="shared" si="21"/>
        <v>10.833282153730861</v>
      </c>
      <c r="E55" s="97">
        <f t="shared" si="22"/>
        <v>4.361569443445705E-2</v>
      </c>
      <c r="F55" s="97"/>
      <c r="G55" s="98">
        <f t="shared" si="23"/>
        <v>12.100433847067363</v>
      </c>
      <c r="H55" s="97">
        <f t="shared" si="24"/>
        <v>4.3615694434457057E-2</v>
      </c>
      <c r="I55" s="72"/>
      <c r="J55" s="99">
        <f t="shared" si="25"/>
        <v>6</v>
      </c>
      <c r="K55" s="72"/>
      <c r="L55" s="16">
        <v>2458217.2785760001</v>
      </c>
      <c r="M55" s="17">
        <v>-11.515286973862199</v>
      </c>
      <c r="N55" s="17">
        <v>-10.2481352805257</v>
      </c>
      <c r="O55" s="17">
        <v>-12.1381149217044</v>
      </c>
      <c r="P55" s="17">
        <v>-11.0581547945562</v>
      </c>
      <c r="Q55" s="17">
        <v>-10.416354880889299</v>
      </c>
      <c r="R55" s="17">
        <v>-11.841099624686001</v>
      </c>
      <c r="S55" s="17">
        <v>-9.9876270025443699</v>
      </c>
      <c r="T55" s="17">
        <v>-9.8880635411781093</v>
      </c>
      <c r="U55" s="17"/>
      <c r="V55" s="17"/>
      <c r="W55" s="17"/>
      <c r="X55" s="70">
        <f t="shared" si="5"/>
        <v>2458217.2785760001</v>
      </c>
      <c r="Y55" s="17">
        <v>-11.3981940916364</v>
      </c>
      <c r="Z55" s="17">
        <v>-9.8021803287730602</v>
      </c>
      <c r="AA55" s="17">
        <v>-11.738586508905501</v>
      </c>
      <c r="AB55" s="17">
        <v>-10.706495681854101</v>
      </c>
      <c r="AC55" s="17">
        <v>-9.8992690328611399</v>
      </c>
      <c r="AD55" s="17">
        <v>-11.3735207097615</v>
      </c>
      <c r="AE55" s="17">
        <v>-9.4752282410211404</v>
      </c>
      <c r="AF55" s="17">
        <v>-9.5320314700801099</v>
      </c>
      <c r="AG55" s="17"/>
      <c r="AH55" s="17"/>
      <c r="AI55" s="18"/>
      <c r="AJ55" s="70">
        <f t="shared" si="26"/>
        <v>2458217.2785760001</v>
      </c>
      <c r="AK55" s="17">
        <v>-10.495829489773</v>
      </c>
      <c r="AL55" s="17">
        <v>-9.6715901072839294</v>
      </c>
      <c r="AM55" s="17">
        <v>-11.3058777860644</v>
      </c>
      <c r="AN55" s="17">
        <v>-10.2221035412629</v>
      </c>
      <c r="AO55" s="17">
        <v>-9.6551976103799699</v>
      </c>
      <c r="AP55" s="17">
        <v>-11.131351891395701</v>
      </c>
      <c r="AQ55" s="17">
        <v>-9.0462651231275899</v>
      </c>
      <c r="AR55" s="17">
        <v>-9.0975640368874107</v>
      </c>
      <c r="AS55" s="17"/>
      <c r="AT55" s="17"/>
      <c r="AU55" s="18"/>
      <c r="AV55" s="72"/>
      <c r="AW55" s="72"/>
      <c r="AX55" s="100">
        <f t="shared" si="6"/>
        <v>40375.209567001169</v>
      </c>
      <c r="AY55" s="100">
        <f t="shared" si="7"/>
        <v>12567.651007000481</v>
      </c>
      <c r="AZ55" s="100">
        <f t="shared" si="8"/>
        <v>71654.912280997625</v>
      </c>
      <c r="BA55" s="100">
        <f t="shared" si="9"/>
        <v>26500.978992000651</v>
      </c>
      <c r="BB55" s="100">
        <f t="shared" si="10"/>
        <v>14673.778271000134</v>
      </c>
      <c r="BC55" s="100">
        <f t="shared" si="11"/>
        <v>54505.439999999442</v>
      </c>
      <c r="BD55" s="100">
        <f t="shared" si="12"/>
        <v>9886.6873610000075</v>
      </c>
      <c r="BE55" s="100">
        <f t="shared" si="13"/>
        <v>9020.3921110000101</v>
      </c>
      <c r="BF55" s="100" t="str">
        <f t="shared" si="14"/>
        <v/>
      </c>
      <c r="BG55" s="100" t="str">
        <f t="shared" si="15"/>
        <v/>
      </c>
      <c r="BH55" s="100" t="str">
        <f t="shared" si="16"/>
        <v/>
      </c>
      <c r="BI55" s="72"/>
      <c r="BJ55" s="72"/>
      <c r="BK55" s="72">
        <f t="shared" si="27"/>
        <v>-11.515286973862203</v>
      </c>
      <c r="BL55" s="72">
        <f t="shared" si="28"/>
        <v>-10.248135280525704</v>
      </c>
      <c r="BM55" s="72">
        <f t="shared" si="29"/>
        <v>-12.138114921704402</v>
      </c>
      <c r="BN55" s="72">
        <f t="shared" si="30"/>
        <v>-11.058154794556202</v>
      </c>
      <c r="BO55" s="72">
        <f t="shared" si="31"/>
        <v>-10.416354880889301</v>
      </c>
      <c r="BP55" s="72">
        <f t="shared" si="32"/>
        <v>-11.841099624686001</v>
      </c>
      <c r="BQ55" s="72">
        <f t="shared" si="33"/>
        <v>-9.9876270025443716</v>
      </c>
      <c r="BR55" s="72">
        <f t="shared" si="34"/>
        <v>-9.888063541178111</v>
      </c>
      <c r="BS55" s="72" t="str">
        <f t="shared" si="35"/>
        <v/>
      </c>
      <c r="BT55" s="72" t="str">
        <f t="shared" si="36"/>
        <v/>
      </c>
      <c r="BU55" s="72" t="str">
        <f t="shared" si="37"/>
        <v/>
      </c>
      <c r="BV55" s="72"/>
      <c r="BW55" s="72"/>
      <c r="BX55" s="97">
        <f t="shared" si="38"/>
        <v>10.833282153730861</v>
      </c>
      <c r="BY55" s="97">
        <f t="shared" si="39"/>
        <v>4.361569443445705E-2</v>
      </c>
      <c r="BZ55" s="97">
        <f t="shared" si="40"/>
        <v>10.812827947842198</v>
      </c>
      <c r="CA55" s="97">
        <f t="shared" si="41"/>
        <v>10.854867820693999</v>
      </c>
      <c r="CB55" s="97">
        <f t="shared" si="42"/>
        <v>10.806067907027098</v>
      </c>
      <c r="CC55" s="97">
        <f t="shared" si="43"/>
        <v>10.793812650823797</v>
      </c>
      <c r="CD55" s="97">
        <f t="shared" si="44"/>
        <v>10.820340028682169</v>
      </c>
      <c r="CE55" s="97">
        <f t="shared" si="45"/>
        <v>10.911776567315908</v>
      </c>
      <c r="CF55" s="97" t="str">
        <f t="shared" si="46"/>
        <v/>
      </c>
      <c r="CG55" s="97" t="str">
        <f t="shared" si="47"/>
        <v/>
      </c>
      <c r="CH55" s="97" t="str">
        <f t="shared" si="48"/>
        <v/>
      </c>
      <c r="CI55" s="72"/>
      <c r="CJ55" s="72"/>
      <c r="CK55" s="97">
        <f t="shared" si="49"/>
        <v>12.100433847067363</v>
      </c>
      <c r="CL55" s="97">
        <f t="shared" si="50"/>
        <v>4.3615694434457057E-2</v>
      </c>
      <c r="CM55" s="72">
        <f t="shared" si="51"/>
        <v>12.079979641178697</v>
      </c>
      <c r="CN55" s="72">
        <f t="shared" si="52"/>
        <v>12.122019514030498</v>
      </c>
      <c r="CO55" s="72">
        <f t="shared" si="53"/>
        <v>12.073219600363597</v>
      </c>
      <c r="CP55" s="72">
        <f t="shared" si="54"/>
        <v>12.060964344160297</v>
      </c>
      <c r="CQ55" s="72">
        <f t="shared" si="55"/>
        <v>12.087491722018669</v>
      </c>
      <c r="CR55" s="72">
        <f t="shared" si="56"/>
        <v>12.178928260652407</v>
      </c>
      <c r="CS55" s="72" t="str">
        <f t="shared" si="57"/>
        <v/>
      </c>
      <c r="CT55" s="72" t="str">
        <f t="shared" si="58"/>
        <v/>
      </c>
      <c r="CU55" s="72" t="str">
        <f t="shared" si="59"/>
        <v/>
      </c>
    </row>
    <row r="56" spans="1:99">
      <c r="A56" s="74">
        <v>21</v>
      </c>
      <c r="B56" s="79">
        <f>IF(AND($B$3&lt;&gt;"",$C$3&lt;&gt;"",$B$4&lt;&gt;"",$C$4&lt;&gt;"",L56&lt;&gt;""),AirMass($B$3,$C$3,$B$4,$C$4,L56),"")</f>
        <v>1.0071378871845618</v>
      </c>
      <c r="C56" s="81">
        <f t="shared" si="20"/>
        <v>2458217.2790740002</v>
      </c>
      <c r="D56" s="93">
        <f t="shared" si="21"/>
        <v>10.848870789446863</v>
      </c>
      <c r="E56" s="97">
        <f t="shared" si="22"/>
        <v>3.2823323860080689E-2</v>
      </c>
      <c r="F56" s="97"/>
      <c r="G56" s="98">
        <f t="shared" si="23"/>
        <v>12.043072243860465</v>
      </c>
      <c r="H56" s="97">
        <f t="shared" si="24"/>
        <v>3.2823323860080689E-2</v>
      </c>
      <c r="I56" s="72"/>
      <c r="J56" s="99">
        <f t="shared" si="25"/>
        <v>6</v>
      </c>
      <c r="K56" s="72"/>
      <c r="L56" s="16">
        <v>2458217.2790740002</v>
      </c>
      <c r="M56" s="17">
        <v>-11.492182717036901</v>
      </c>
      <c r="N56" s="17">
        <v>-10.297981262623299</v>
      </c>
      <c r="O56" s="17">
        <v>-12.157698985755699</v>
      </c>
      <c r="P56" s="17">
        <v>-11.059549529488599</v>
      </c>
      <c r="Q56" s="17">
        <v>-10.408480509521601</v>
      </c>
      <c r="R56" s="17">
        <v>-11.838074442058099</v>
      </c>
      <c r="S56" s="17">
        <v>-9.9733085952423597</v>
      </c>
      <c r="T56" s="17">
        <v>-9.8472089768362299</v>
      </c>
      <c r="U56" s="17"/>
      <c r="V56" s="17"/>
      <c r="W56" s="17"/>
      <c r="X56" s="70">
        <f t="shared" si="5"/>
        <v>2458217.2790740002</v>
      </c>
      <c r="Y56" s="17">
        <v>-11.3811326441988</v>
      </c>
      <c r="Z56" s="17">
        <v>-9.8296407162773498</v>
      </c>
      <c r="AA56" s="17">
        <v>-11.764944606706401</v>
      </c>
      <c r="AB56" s="17">
        <v>-10.690297483094101</v>
      </c>
      <c r="AC56" s="17">
        <v>-9.9339172025781295</v>
      </c>
      <c r="AD56" s="17">
        <v>-11.351484676522301</v>
      </c>
      <c r="AE56" s="17">
        <v>-9.4352501147096302</v>
      </c>
      <c r="AF56" s="17">
        <v>-9.4297223060165205</v>
      </c>
      <c r="AG56" s="17"/>
      <c r="AH56" s="17"/>
      <c r="AI56" s="18"/>
      <c r="AJ56" s="70">
        <f t="shared" si="26"/>
        <v>2458217.2790740002</v>
      </c>
      <c r="AK56" s="17">
        <v>-10.475756916313999</v>
      </c>
      <c r="AL56" s="17">
        <v>-9.69355063098212</v>
      </c>
      <c r="AM56" s="17">
        <v>-11.338105151185401</v>
      </c>
      <c r="AN56" s="17">
        <v>-10.2215610315442</v>
      </c>
      <c r="AO56" s="17">
        <v>-9.7680363623330297</v>
      </c>
      <c r="AP56" s="17">
        <v>-11.1244039329092</v>
      </c>
      <c r="AQ56" s="17">
        <v>-9.2527745288192893</v>
      </c>
      <c r="AR56" s="17">
        <v>-9.0729262124117902</v>
      </c>
      <c r="AS56" s="17"/>
      <c r="AT56" s="17"/>
      <c r="AU56" s="18"/>
      <c r="AV56" s="72"/>
      <c r="AW56" s="72"/>
      <c r="AX56" s="100">
        <f t="shared" si="6"/>
        <v>39525.109959000118</v>
      </c>
      <c r="AY56" s="100">
        <f t="shared" si="7"/>
        <v>13158.079469999713</v>
      </c>
      <c r="AZ56" s="100">
        <f t="shared" si="8"/>
        <v>72959.121211996651</v>
      </c>
      <c r="BA56" s="100">
        <f t="shared" si="9"/>
        <v>26535.043981000486</v>
      </c>
      <c r="BB56" s="100">
        <f t="shared" si="10"/>
        <v>14567.740741000538</v>
      </c>
      <c r="BC56" s="100">
        <f t="shared" si="11"/>
        <v>54353.783079998524</v>
      </c>
      <c r="BD56" s="100">
        <f t="shared" si="12"/>
        <v>9757.1602559999901</v>
      </c>
      <c r="BE56" s="100">
        <f t="shared" si="13"/>
        <v>8687.2754240000395</v>
      </c>
      <c r="BF56" s="100" t="str">
        <f t="shared" si="14"/>
        <v/>
      </c>
      <c r="BG56" s="100" t="str">
        <f t="shared" si="15"/>
        <v/>
      </c>
      <c r="BH56" s="100" t="str">
        <f t="shared" si="16"/>
        <v/>
      </c>
      <c r="BI56" s="72"/>
      <c r="BJ56" s="72"/>
      <c r="BK56" s="72">
        <f t="shared" si="27"/>
        <v>-11.492182717036901</v>
      </c>
      <c r="BL56" s="72">
        <f t="shared" si="28"/>
        <v>-10.297981262623301</v>
      </c>
      <c r="BM56" s="72">
        <f t="shared" si="29"/>
        <v>-12.157698985755701</v>
      </c>
      <c r="BN56" s="72">
        <f t="shared" si="30"/>
        <v>-11.059549529488599</v>
      </c>
      <c r="BO56" s="72">
        <f t="shared" si="31"/>
        <v>-10.408480509521601</v>
      </c>
      <c r="BP56" s="72">
        <f t="shared" si="32"/>
        <v>-11.838074442058101</v>
      </c>
      <c r="BQ56" s="72">
        <f t="shared" si="33"/>
        <v>-9.9733085952423615</v>
      </c>
      <c r="BR56" s="72">
        <f t="shared" si="34"/>
        <v>-9.8472089768362316</v>
      </c>
      <c r="BS56" s="72" t="str">
        <f t="shared" si="35"/>
        <v/>
      </c>
      <c r="BT56" s="72" t="str">
        <f t="shared" si="36"/>
        <v/>
      </c>
      <c r="BU56" s="72" t="str">
        <f t="shared" si="37"/>
        <v/>
      </c>
      <c r="BV56" s="72"/>
      <c r="BW56" s="72"/>
      <c r="BX56" s="97">
        <f t="shared" si="38"/>
        <v>10.848870789446863</v>
      </c>
      <c r="BY56" s="97">
        <f t="shared" si="39"/>
        <v>3.2823323860080689E-2</v>
      </c>
      <c r="BZ56" s="97">
        <f t="shared" si="40"/>
        <v>10.8555162687188</v>
      </c>
      <c r="CA56" s="97">
        <f t="shared" si="41"/>
        <v>10.879366812451698</v>
      </c>
      <c r="CB56" s="97">
        <f t="shared" si="42"/>
        <v>10.8212977924847</v>
      </c>
      <c r="CC56" s="97">
        <f t="shared" si="43"/>
        <v>10.8138917250212</v>
      </c>
      <c r="CD56" s="97">
        <f t="shared" si="44"/>
        <v>10.829125878205462</v>
      </c>
      <c r="CE56" s="97">
        <f t="shared" si="45"/>
        <v>10.894026259799331</v>
      </c>
      <c r="CF56" s="97" t="str">
        <f t="shared" si="46"/>
        <v/>
      </c>
      <c r="CG56" s="97" t="str">
        <f t="shared" si="47"/>
        <v/>
      </c>
      <c r="CH56" s="97" t="str">
        <f t="shared" si="48"/>
        <v/>
      </c>
      <c r="CI56" s="72"/>
      <c r="CJ56" s="72"/>
      <c r="CK56" s="97">
        <f t="shared" si="49"/>
        <v>12.043072243860465</v>
      </c>
      <c r="CL56" s="97">
        <f t="shared" si="50"/>
        <v>3.2823323860080689E-2</v>
      </c>
      <c r="CM56" s="72">
        <f t="shared" si="51"/>
        <v>12.0497177231324</v>
      </c>
      <c r="CN56" s="72">
        <f t="shared" si="52"/>
        <v>12.073568266865298</v>
      </c>
      <c r="CO56" s="72">
        <f t="shared" si="53"/>
        <v>12.015499246898299</v>
      </c>
      <c r="CP56" s="72">
        <f t="shared" si="54"/>
        <v>12.0080931794348</v>
      </c>
      <c r="CQ56" s="72">
        <f t="shared" si="55"/>
        <v>12.023327332619061</v>
      </c>
      <c r="CR56" s="72">
        <f t="shared" si="56"/>
        <v>12.08822771421293</v>
      </c>
      <c r="CS56" s="72" t="str">
        <f t="shared" si="57"/>
        <v/>
      </c>
      <c r="CT56" s="72" t="str">
        <f t="shared" si="58"/>
        <v/>
      </c>
      <c r="CU56" s="72" t="str">
        <f t="shared" si="59"/>
        <v/>
      </c>
    </row>
    <row r="57" spans="1:99">
      <c r="A57" s="74">
        <v>22</v>
      </c>
      <c r="B57" s="79">
        <f>IF(AND($B$3&lt;&gt;"",$C$3&lt;&gt;"",$B$4&lt;&gt;"",$C$4&lt;&gt;"",L57&lt;&gt;""),AirMass($B$3,$C$3,$B$4,$C$4,L57),"")</f>
        <v>1.0072377758254878</v>
      </c>
      <c r="C57" s="81">
        <f t="shared" si="20"/>
        <v>2458217.2795719998</v>
      </c>
      <c r="D57" s="93">
        <f t="shared" si="21"/>
        <v>10.821963866764113</v>
      </c>
      <c r="E57" s="97">
        <f t="shared" si="22"/>
        <v>2.7626689072554143E-2</v>
      </c>
      <c r="F57" s="97"/>
      <c r="G57" s="98">
        <f t="shared" si="23"/>
        <v>11.986924433018414</v>
      </c>
      <c r="H57" s="97">
        <f t="shared" si="24"/>
        <v>2.7626689072554146E-2</v>
      </c>
      <c r="I57" s="72"/>
      <c r="J57" s="99">
        <f t="shared" si="25"/>
        <v>6</v>
      </c>
      <c r="K57" s="72"/>
      <c r="L57" s="16">
        <v>2458217.2795719998</v>
      </c>
      <c r="M57" s="17">
        <v>-11.4942897791862</v>
      </c>
      <c r="N57" s="17">
        <v>-10.329329212931899</v>
      </c>
      <c r="O57" s="17">
        <v>-12.1510025490657</v>
      </c>
      <c r="P57" s="17">
        <v>-11.037408146019301</v>
      </c>
      <c r="Q57" s="17">
        <v>-10.42113767405</v>
      </c>
      <c r="R57" s="17">
        <v>-11.8297244883136</v>
      </c>
      <c r="S57" s="17">
        <v>-9.9286207061127598</v>
      </c>
      <c r="T57" s="17">
        <v>-9.7676283121405199</v>
      </c>
      <c r="U57" s="17"/>
      <c r="V57" s="17"/>
      <c r="W57" s="17"/>
      <c r="X57" s="70">
        <f t="shared" si="5"/>
        <v>2458217.2795719998</v>
      </c>
      <c r="Y57" s="17">
        <v>-11.359849859072099</v>
      </c>
      <c r="Z57" s="17">
        <v>-9.7711625039255097</v>
      </c>
      <c r="AA57" s="17">
        <v>-11.742990127211</v>
      </c>
      <c r="AB57" s="17">
        <v>-10.691357468582</v>
      </c>
      <c r="AC57" s="17">
        <v>-9.8604122192756094</v>
      </c>
      <c r="AD57" s="17">
        <v>-11.3329647656681</v>
      </c>
      <c r="AE57" s="17">
        <v>-9.3625474278895098</v>
      </c>
      <c r="AF57" s="17">
        <v>-9.5239514494889708</v>
      </c>
      <c r="AG57" s="17"/>
      <c r="AH57" s="17"/>
      <c r="AI57" s="18"/>
      <c r="AJ57" s="70">
        <f t="shared" si="26"/>
        <v>2458217.2795719998</v>
      </c>
      <c r="AK57" s="17">
        <v>-10.487526664789399</v>
      </c>
      <c r="AL57" s="17">
        <v>-9.7228838783201095</v>
      </c>
      <c r="AM57" s="17">
        <v>-11.3164578083321</v>
      </c>
      <c r="AN57" s="17">
        <v>-10.1292081580655</v>
      </c>
      <c r="AO57" s="17">
        <v>-9.8466895074448999</v>
      </c>
      <c r="AP57" s="17">
        <v>-11.130522263169601</v>
      </c>
      <c r="AQ57" s="17">
        <v>-9.32530504516577</v>
      </c>
      <c r="AR57" s="17">
        <v>-9.0763779188956395</v>
      </c>
      <c r="AS57" s="17"/>
      <c r="AT57" s="17"/>
      <c r="AU57" s="18"/>
      <c r="AV57" s="72"/>
      <c r="AW57" s="72"/>
      <c r="AX57" s="100">
        <f t="shared" si="6"/>
        <v>39601.889867998922</v>
      </c>
      <c r="AY57" s="100">
        <f t="shared" si="7"/>
        <v>13543.524108999758</v>
      </c>
      <c r="AZ57" s="100">
        <f t="shared" si="8"/>
        <v>72510.519999998447</v>
      </c>
      <c r="BA57" s="100">
        <f t="shared" si="9"/>
        <v>25999.395972999264</v>
      </c>
      <c r="BB57" s="100">
        <f t="shared" si="10"/>
        <v>14738.560537999796</v>
      </c>
      <c r="BC57" s="100">
        <f t="shared" si="11"/>
        <v>53937.373601997715</v>
      </c>
      <c r="BD57" s="100">
        <f t="shared" si="12"/>
        <v>9363.7170629999891</v>
      </c>
      <c r="BE57" s="100">
        <f t="shared" si="13"/>
        <v>8073.3043479999933</v>
      </c>
      <c r="BF57" s="100" t="str">
        <f t="shared" si="14"/>
        <v/>
      </c>
      <c r="BG57" s="100" t="str">
        <f t="shared" si="15"/>
        <v/>
      </c>
      <c r="BH57" s="100" t="str">
        <f t="shared" si="16"/>
        <v/>
      </c>
      <c r="BI57" s="72"/>
      <c r="BJ57" s="72"/>
      <c r="BK57" s="72">
        <f t="shared" si="27"/>
        <v>-11.494289779186202</v>
      </c>
      <c r="BL57" s="72">
        <f t="shared" si="28"/>
        <v>-10.329329212931899</v>
      </c>
      <c r="BM57" s="72">
        <f t="shared" si="29"/>
        <v>-12.151002549065701</v>
      </c>
      <c r="BN57" s="72">
        <f t="shared" si="30"/>
        <v>-11.037408146019301</v>
      </c>
      <c r="BO57" s="72">
        <f t="shared" si="31"/>
        <v>-10.421137674050001</v>
      </c>
      <c r="BP57" s="72">
        <f t="shared" si="32"/>
        <v>-11.8297244883136</v>
      </c>
      <c r="BQ57" s="72">
        <f t="shared" si="33"/>
        <v>-9.9286207061127598</v>
      </c>
      <c r="BR57" s="72">
        <f t="shared" si="34"/>
        <v>-9.7676283121405199</v>
      </c>
      <c r="BS57" s="72" t="str">
        <f t="shared" si="35"/>
        <v/>
      </c>
      <c r="BT57" s="72" t="str">
        <f t="shared" si="36"/>
        <v/>
      </c>
      <c r="BU57" s="72" t="str">
        <f t="shared" si="37"/>
        <v/>
      </c>
      <c r="BV57" s="72"/>
      <c r="BW57" s="72"/>
      <c r="BX57" s="97">
        <f t="shared" si="38"/>
        <v>10.821963866764113</v>
      </c>
      <c r="BY57" s="97">
        <f t="shared" si="39"/>
        <v>2.7626689072554143E-2</v>
      </c>
      <c r="BZ57" s="97">
        <f t="shared" si="40"/>
        <v>10.846712769879499</v>
      </c>
      <c r="CA57" s="97">
        <f t="shared" si="41"/>
        <v>10.855118366833098</v>
      </c>
      <c r="CB57" s="97">
        <f t="shared" si="42"/>
        <v>10.831847894863799</v>
      </c>
      <c r="CC57" s="97">
        <f t="shared" si="43"/>
        <v>10.803434709127398</v>
      </c>
      <c r="CD57" s="97">
        <f t="shared" si="44"/>
        <v>10.782330926926559</v>
      </c>
      <c r="CE57" s="97">
        <f t="shared" si="45"/>
        <v>10.812338532954318</v>
      </c>
      <c r="CF57" s="97" t="str">
        <f t="shared" si="46"/>
        <v/>
      </c>
      <c r="CG57" s="97" t="str">
        <f t="shared" si="47"/>
        <v/>
      </c>
      <c r="CH57" s="97" t="str">
        <f t="shared" si="48"/>
        <v/>
      </c>
      <c r="CI57" s="72"/>
      <c r="CJ57" s="72"/>
      <c r="CK57" s="97">
        <f t="shared" si="49"/>
        <v>11.986924433018414</v>
      </c>
      <c r="CL57" s="97">
        <f t="shared" si="50"/>
        <v>2.7626689072554146E-2</v>
      </c>
      <c r="CM57" s="72">
        <f t="shared" si="51"/>
        <v>12.011673336133802</v>
      </c>
      <c r="CN57" s="72">
        <f t="shared" si="52"/>
        <v>12.020078933087401</v>
      </c>
      <c r="CO57" s="72">
        <f t="shared" si="53"/>
        <v>11.996808461118102</v>
      </c>
      <c r="CP57" s="72">
        <f t="shared" si="54"/>
        <v>11.968395275381701</v>
      </c>
      <c r="CQ57" s="72">
        <f t="shared" si="55"/>
        <v>11.947291493180861</v>
      </c>
      <c r="CR57" s="72">
        <f t="shared" si="56"/>
        <v>11.97729909920862</v>
      </c>
      <c r="CS57" s="72" t="str">
        <f t="shared" si="57"/>
        <v/>
      </c>
      <c r="CT57" s="72" t="str">
        <f t="shared" si="58"/>
        <v/>
      </c>
      <c r="CU57" s="72" t="str">
        <f t="shared" si="59"/>
        <v/>
      </c>
    </row>
    <row r="58" spans="1:99">
      <c r="A58" s="74">
        <v>23</v>
      </c>
      <c r="B58" s="79">
        <f>IF(AND($B$3&lt;&gt;"",$C$3&lt;&gt;"",$B$4&lt;&gt;"",$C$4&lt;&gt;"",L58&lt;&gt;""),AirMass($B$3,$C$3,$B$4,$C$4,L58),"")</f>
        <v>1.0073422293385053</v>
      </c>
      <c r="C58" s="81">
        <f t="shared" si="20"/>
        <v>2458217.2800690001</v>
      </c>
      <c r="D58" s="93">
        <f t="shared" si="21"/>
        <v>10.857744448337955</v>
      </c>
      <c r="E58" s="97">
        <f t="shared" si="22"/>
        <v>5.2351062699597259E-2</v>
      </c>
      <c r="F58" s="97"/>
      <c r="G58" s="98">
        <f t="shared" si="23"/>
        <v>12.035756372677257</v>
      </c>
      <c r="H58" s="97">
        <f t="shared" si="24"/>
        <v>5.2351062699597259E-2</v>
      </c>
      <c r="I58" s="72"/>
      <c r="J58" s="99">
        <f t="shared" si="25"/>
        <v>6</v>
      </c>
      <c r="K58" s="72"/>
      <c r="L58" s="16">
        <v>2458217.2800690001</v>
      </c>
      <c r="M58" s="17">
        <v>-11.4706338902576</v>
      </c>
      <c r="N58" s="17">
        <v>-10.2926219659183</v>
      </c>
      <c r="O58" s="17">
        <v>-12.1478465133429</v>
      </c>
      <c r="P58" s="17">
        <v>-11.0287725576377</v>
      </c>
      <c r="Q58" s="17">
        <v>-10.4140902144478</v>
      </c>
      <c r="R58" s="17">
        <v>-11.826031850511299</v>
      </c>
      <c r="S58" s="17">
        <v>-9.9139438794397297</v>
      </c>
      <c r="T58" s="17">
        <v>-9.8775850161939207</v>
      </c>
      <c r="U58" s="17"/>
      <c r="V58" s="17"/>
      <c r="W58" s="17"/>
      <c r="X58" s="70">
        <f t="shared" si="5"/>
        <v>2458217.2800690001</v>
      </c>
      <c r="Y58" s="17">
        <v>-11.3398072396079</v>
      </c>
      <c r="Z58" s="17">
        <v>-9.7089811690780099</v>
      </c>
      <c r="AA58" s="17">
        <v>-11.7755833451039</v>
      </c>
      <c r="AB58" s="17">
        <v>-10.702324169584401</v>
      </c>
      <c r="AC58" s="17">
        <v>-9.9194322825297903</v>
      </c>
      <c r="AD58" s="17">
        <v>-11.324694951178399</v>
      </c>
      <c r="AE58" s="17">
        <v>-9.3739428966753398</v>
      </c>
      <c r="AF58" s="17">
        <v>-9.5990916005771094</v>
      </c>
      <c r="AG58" s="17"/>
      <c r="AH58" s="17"/>
      <c r="AI58" s="18"/>
      <c r="AJ58" s="70">
        <f t="shared" si="26"/>
        <v>2458217.2800690001</v>
      </c>
      <c r="AK58" s="17">
        <v>-10.458578189054</v>
      </c>
      <c r="AL58" s="17">
        <v>-9.7100996580967305</v>
      </c>
      <c r="AM58" s="17">
        <v>-11.314623464660301</v>
      </c>
      <c r="AN58" s="17">
        <v>-10.225177182036299</v>
      </c>
      <c r="AO58" s="17">
        <v>-9.7115896616856894</v>
      </c>
      <c r="AP58" s="17">
        <v>-11.0905025519177</v>
      </c>
      <c r="AQ58" s="17">
        <v>-9.2597140683278703</v>
      </c>
      <c r="AR58" s="17">
        <v>-9.0408162615762002</v>
      </c>
      <c r="AS58" s="17"/>
      <c r="AT58" s="17"/>
      <c r="AU58" s="18"/>
      <c r="AV58" s="72"/>
      <c r="AW58" s="72"/>
      <c r="AX58" s="100">
        <f t="shared" si="6"/>
        <v>38748.380531000628</v>
      </c>
      <c r="AY58" s="100">
        <f t="shared" si="7"/>
        <v>13093.289978999739</v>
      </c>
      <c r="AZ58" s="100">
        <f t="shared" si="8"/>
        <v>72300.051282000917</v>
      </c>
      <c r="BA58" s="100">
        <f t="shared" si="9"/>
        <v>25793.425531999208</v>
      </c>
      <c r="BB58" s="100">
        <f t="shared" si="10"/>
        <v>14643.203091000511</v>
      </c>
      <c r="BC58" s="100">
        <f t="shared" si="11"/>
        <v>53754.24175799809</v>
      </c>
      <c r="BD58" s="100">
        <f t="shared" si="12"/>
        <v>9237.9913610000385</v>
      </c>
      <c r="BE58" s="100">
        <f t="shared" si="13"/>
        <v>8933.7543480000058</v>
      </c>
      <c r="BF58" s="100" t="str">
        <f t="shared" si="14"/>
        <v/>
      </c>
      <c r="BG58" s="100" t="str">
        <f t="shared" si="15"/>
        <v/>
      </c>
      <c r="BH58" s="100" t="str">
        <f t="shared" si="16"/>
        <v/>
      </c>
      <c r="BI58" s="72"/>
      <c r="BJ58" s="72"/>
      <c r="BK58" s="72">
        <f t="shared" si="27"/>
        <v>-11.470633890257602</v>
      </c>
      <c r="BL58" s="72">
        <f t="shared" si="28"/>
        <v>-10.2926219659183</v>
      </c>
      <c r="BM58" s="72">
        <f t="shared" si="29"/>
        <v>-12.147846513342902</v>
      </c>
      <c r="BN58" s="72">
        <f t="shared" si="30"/>
        <v>-11.028772557637701</v>
      </c>
      <c r="BO58" s="72">
        <f t="shared" si="31"/>
        <v>-10.4140902144478</v>
      </c>
      <c r="BP58" s="72">
        <f t="shared" si="32"/>
        <v>-11.826031850511301</v>
      </c>
      <c r="BQ58" s="72">
        <f t="shared" si="33"/>
        <v>-9.9139438794397297</v>
      </c>
      <c r="BR58" s="72">
        <f t="shared" si="34"/>
        <v>-9.8775850161939207</v>
      </c>
      <c r="BS58" s="72" t="str">
        <f t="shared" si="35"/>
        <v/>
      </c>
      <c r="BT58" s="72" t="str">
        <f t="shared" si="36"/>
        <v/>
      </c>
      <c r="BU58" s="72" t="str">
        <f t="shared" si="37"/>
        <v/>
      </c>
      <c r="BV58" s="72"/>
      <c r="BW58" s="72"/>
      <c r="BX58" s="97">
        <f t="shared" si="38"/>
        <v>10.857744448337955</v>
      </c>
      <c r="BY58" s="97">
        <f t="shared" si="39"/>
        <v>5.2351062699597259E-2</v>
      </c>
      <c r="BZ58" s="97">
        <f t="shared" si="40"/>
        <v>10.867212623085299</v>
      </c>
      <c r="CA58" s="97">
        <f t="shared" si="41"/>
        <v>10.870138667380099</v>
      </c>
      <c r="CB58" s="97">
        <f t="shared" si="42"/>
        <v>10.848456324190197</v>
      </c>
      <c r="CC58" s="97">
        <f t="shared" si="43"/>
        <v>10.823397960253699</v>
      </c>
      <c r="CD58" s="97">
        <f t="shared" si="44"/>
        <v>10.791309989182128</v>
      </c>
      <c r="CE58" s="97">
        <f t="shared" si="45"/>
        <v>10.945951125936318</v>
      </c>
      <c r="CF58" s="97" t="str">
        <f t="shared" si="46"/>
        <v/>
      </c>
      <c r="CG58" s="97" t="str">
        <f t="shared" si="47"/>
        <v/>
      </c>
      <c r="CH58" s="97" t="str">
        <f t="shared" si="48"/>
        <v/>
      </c>
      <c r="CI58" s="72"/>
      <c r="CJ58" s="72"/>
      <c r="CK58" s="97">
        <f t="shared" si="49"/>
        <v>12.035756372677257</v>
      </c>
      <c r="CL58" s="97">
        <f t="shared" si="50"/>
        <v>5.2351062699597259E-2</v>
      </c>
      <c r="CM58" s="72">
        <f t="shared" si="51"/>
        <v>12.045224547424601</v>
      </c>
      <c r="CN58" s="72">
        <f t="shared" si="52"/>
        <v>12.0481505917194</v>
      </c>
      <c r="CO58" s="72">
        <f t="shared" si="53"/>
        <v>12.026468248529499</v>
      </c>
      <c r="CP58" s="72">
        <f t="shared" si="54"/>
        <v>12.001409884593</v>
      </c>
      <c r="CQ58" s="72">
        <f t="shared" si="55"/>
        <v>11.96932191352143</v>
      </c>
      <c r="CR58" s="72">
        <f t="shared" si="56"/>
        <v>12.12396305027562</v>
      </c>
      <c r="CS58" s="72" t="str">
        <f t="shared" si="57"/>
        <v/>
      </c>
      <c r="CT58" s="72" t="str">
        <f t="shared" si="58"/>
        <v/>
      </c>
      <c r="CU58" s="72" t="str">
        <f t="shared" si="59"/>
        <v/>
      </c>
    </row>
    <row r="59" spans="1:99">
      <c r="A59" s="74">
        <v>24</v>
      </c>
      <c r="B59" s="79">
        <f>IF(AND($B$3&lt;&gt;"",$C$3&lt;&gt;"",$B$4&lt;&gt;"",$C$4&lt;&gt;"",L59&lt;&gt;""),AirMass($B$3,$C$3,$B$4,$C$4,L59),"")</f>
        <v>1.0074512495280659</v>
      </c>
      <c r="C59" s="81">
        <f t="shared" si="20"/>
        <v>2458217.2805670002</v>
      </c>
      <c r="D59" s="93">
        <f t="shared" si="21"/>
        <v>10.886903183622261</v>
      </c>
      <c r="E59" s="97">
        <f t="shared" si="22"/>
        <v>4.650607446668345E-2</v>
      </c>
      <c r="F59" s="97"/>
      <c r="G59" s="98">
        <f t="shared" si="23"/>
        <v>12.053393123085064</v>
      </c>
      <c r="H59" s="97">
        <f t="shared" si="24"/>
        <v>4.6506074466683443E-2</v>
      </c>
      <c r="I59" s="72"/>
      <c r="J59" s="99">
        <f t="shared" si="25"/>
        <v>6</v>
      </c>
      <c r="K59" s="72"/>
      <c r="L59" s="16">
        <v>2458217.2805670002</v>
      </c>
      <c r="M59" s="17">
        <v>-11.4570304425703</v>
      </c>
      <c r="N59" s="17">
        <v>-10.290540503107501</v>
      </c>
      <c r="O59" s="17">
        <v>-12.153674929713199</v>
      </c>
      <c r="P59" s="17">
        <v>-11.0524356377502</v>
      </c>
      <c r="Q59" s="17">
        <v>-10.427309554707801</v>
      </c>
      <c r="R59" s="17">
        <v>-11.838609470651299</v>
      </c>
      <c r="S59" s="17">
        <v>-9.9452727073885896</v>
      </c>
      <c r="T59" s="17">
        <v>-9.8842994569442908</v>
      </c>
      <c r="U59" s="17"/>
      <c r="V59" s="17"/>
      <c r="W59" s="17"/>
      <c r="X59" s="70">
        <f t="shared" si="5"/>
        <v>2458217.2805670002</v>
      </c>
      <c r="Y59" s="17">
        <v>-11.3347381902622</v>
      </c>
      <c r="Z59" s="17">
        <v>-9.7969540048822594</v>
      </c>
      <c r="AA59" s="17">
        <v>-11.764596989852199</v>
      </c>
      <c r="AB59" s="17">
        <v>-10.7384306927714</v>
      </c>
      <c r="AC59" s="17">
        <v>-9.9187529368071008</v>
      </c>
      <c r="AD59" s="17">
        <v>-11.368813796837999</v>
      </c>
      <c r="AE59" s="17">
        <v>-9.5050828148491497</v>
      </c>
      <c r="AF59" s="17">
        <v>-9.6973328136566792</v>
      </c>
      <c r="AG59" s="17"/>
      <c r="AH59" s="17"/>
      <c r="AI59" s="18"/>
      <c r="AJ59" s="70">
        <f t="shared" si="26"/>
        <v>2458217.2805670002</v>
      </c>
      <c r="AK59" s="17">
        <v>-10.414773282711</v>
      </c>
      <c r="AL59" s="17">
        <v>-9.6968293443378002</v>
      </c>
      <c r="AM59" s="17">
        <v>-11.312220053671499</v>
      </c>
      <c r="AN59" s="17">
        <v>-10.167969617308</v>
      </c>
      <c r="AO59" s="17">
        <v>-9.7491888712053303</v>
      </c>
      <c r="AP59" s="17">
        <v>-11.0987292104</v>
      </c>
      <c r="AQ59" s="17">
        <v>-9.2462817082158892</v>
      </c>
      <c r="AR59" s="17">
        <v>-9.1437244583973598</v>
      </c>
      <c r="AS59" s="17"/>
      <c r="AT59" s="17"/>
      <c r="AU59" s="18"/>
      <c r="AV59" s="72"/>
      <c r="AW59" s="72"/>
      <c r="AX59" s="100">
        <f t="shared" si="6"/>
        <v>38265.921568999715</v>
      </c>
      <c r="AY59" s="100">
        <f t="shared" si="7"/>
        <v>13068.212902999574</v>
      </c>
      <c r="AZ59" s="100">
        <f t="shared" si="8"/>
        <v>72689.213849002059</v>
      </c>
      <c r="BA59" s="100">
        <f t="shared" si="9"/>
        <v>26361.751092001214</v>
      </c>
      <c r="BB59" s="100">
        <f t="shared" si="10"/>
        <v>14822.580644999614</v>
      </c>
      <c r="BC59" s="100">
        <f t="shared" si="11"/>
        <v>54380.574112999617</v>
      </c>
      <c r="BD59" s="100">
        <f t="shared" si="12"/>
        <v>9508.4358969999994</v>
      </c>
      <c r="BE59" s="100">
        <f t="shared" si="13"/>
        <v>8989.1739130000096</v>
      </c>
      <c r="BF59" s="100" t="str">
        <f t="shared" si="14"/>
        <v/>
      </c>
      <c r="BG59" s="100" t="str">
        <f t="shared" si="15"/>
        <v/>
      </c>
      <c r="BH59" s="100" t="str">
        <f t="shared" si="16"/>
        <v/>
      </c>
      <c r="BI59" s="72"/>
      <c r="BJ59" s="72"/>
      <c r="BK59" s="72">
        <f t="shared" si="27"/>
        <v>-11.457030442570302</v>
      </c>
      <c r="BL59" s="72">
        <f t="shared" si="28"/>
        <v>-10.290540503107501</v>
      </c>
      <c r="BM59" s="72">
        <f t="shared" si="29"/>
        <v>-12.153674929713198</v>
      </c>
      <c r="BN59" s="72">
        <f t="shared" si="30"/>
        <v>-11.0524356377502</v>
      </c>
      <c r="BO59" s="72">
        <f t="shared" si="31"/>
        <v>-10.427309554707801</v>
      </c>
      <c r="BP59" s="72">
        <f t="shared" si="32"/>
        <v>-11.838609470651303</v>
      </c>
      <c r="BQ59" s="72">
        <f t="shared" si="33"/>
        <v>-9.9452727073885896</v>
      </c>
      <c r="BR59" s="72">
        <f t="shared" si="34"/>
        <v>-9.8842994569442908</v>
      </c>
      <c r="BS59" s="72" t="str">
        <f t="shared" si="35"/>
        <v/>
      </c>
      <c r="BT59" s="72" t="str">
        <f t="shared" si="36"/>
        <v/>
      </c>
      <c r="BU59" s="72" t="str">
        <f t="shared" si="37"/>
        <v/>
      </c>
      <c r="BV59" s="72"/>
      <c r="BW59" s="72"/>
      <c r="BX59" s="97">
        <f t="shared" si="38"/>
        <v>10.886903183622261</v>
      </c>
      <c r="BY59" s="97">
        <f t="shared" si="39"/>
        <v>4.650607446668345E-2</v>
      </c>
      <c r="BZ59" s="97">
        <f t="shared" si="40"/>
        <v>10.886644487142895</v>
      </c>
      <c r="CA59" s="97">
        <f t="shared" si="41"/>
        <v>10.907405195179898</v>
      </c>
      <c r="CB59" s="97">
        <f t="shared" si="42"/>
        <v>10.875279112137498</v>
      </c>
      <c r="CC59" s="97">
        <f t="shared" si="43"/>
        <v>10.849579028081001</v>
      </c>
      <c r="CD59" s="97">
        <f t="shared" si="44"/>
        <v>10.836242264818289</v>
      </c>
      <c r="CE59" s="97">
        <f t="shared" si="45"/>
        <v>10.966269014373989</v>
      </c>
      <c r="CF59" s="97" t="str">
        <f t="shared" si="46"/>
        <v/>
      </c>
      <c r="CG59" s="97" t="str">
        <f t="shared" si="47"/>
        <v/>
      </c>
      <c r="CH59" s="97" t="str">
        <f t="shared" si="48"/>
        <v/>
      </c>
      <c r="CI59" s="72"/>
      <c r="CJ59" s="72"/>
      <c r="CK59" s="97">
        <f t="shared" si="49"/>
        <v>12.053393123085064</v>
      </c>
      <c r="CL59" s="97">
        <f t="shared" si="50"/>
        <v>4.6506074466683443E-2</v>
      </c>
      <c r="CM59" s="72">
        <f t="shared" si="51"/>
        <v>12.053134426605697</v>
      </c>
      <c r="CN59" s="72">
        <f t="shared" si="52"/>
        <v>12.073895134642699</v>
      </c>
      <c r="CO59" s="72">
        <f t="shared" si="53"/>
        <v>12.0417690516003</v>
      </c>
      <c r="CP59" s="72">
        <f t="shared" si="54"/>
        <v>12.016068967543802</v>
      </c>
      <c r="CQ59" s="72">
        <f t="shared" si="55"/>
        <v>12.00273220428109</v>
      </c>
      <c r="CR59" s="72">
        <f t="shared" si="56"/>
        <v>12.13275895383679</v>
      </c>
      <c r="CS59" s="72" t="str">
        <f t="shared" si="57"/>
        <v/>
      </c>
      <c r="CT59" s="72" t="str">
        <f t="shared" si="58"/>
        <v/>
      </c>
      <c r="CU59" s="72" t="str">
        <f t="shared" si="59"/>
        <v/>
      </c>
    </row>
    <row r="60" spans="1:99">
      <c r="A60" s="74">
        <v>25</v>
      </c>
      <c r="B60" s="79">
        <f>IF(AND($B$3&lt;&gt;"",$C$3&lt;&gt;"",$B$4&lt;&gt;"",$C$4&lt;&gt;"",L60&lt;&gt;""),AirMass($B$3,$C$3,$B$4,$C$4,L60),"")</f>
        <v>1.0075648382777673</v>
      </c>
      <c r="C60" s="81">
        <f t="shared" si="20"/>
        <v>2458217.2810650002</v>
      </c>
      <c r="D60" s="93">
        <f t="shared" si="21"/>
        <v>10.856502276926991</v>
      </c>
      <c r="E60" s="97">
        <f t="shared" si="22"/>
        <v>4.1068612929958427E-2</v>
      </c>
      <c r="F60" s="97"/>
      <c r="G60" s="98">
        <f t="shared" si="23"/>
        <v>11.977788069022891</v>
      </c>
      <c r="H60" s="97">
        <f t="shared" si="24"/>
        <v>4.1068612929958427E-2</v>
      </c>
      <c r="I60" s="72"/>
      <c r="J60" s="99">
        <f t="shared" si="25"/>
        <v>6</v>
      </c>
      <c r="K60" s="72"/>
      <c r="L60" s="16">
        <v>2458217.2810650002</v>
      </c>
      <c r="M60" s="17">
        <v>-11.4553342761607</v>
      </c>
      <c r="N60" s="17">
        <v>-10.3340484840648</v>
      </c>
      <c r="O60" s="17">
        <v>-12.141861713933</v>
      </c>
      <c r="P60" s="17">
        <v>-11.035759528687301</v>
      </c>
      <c r="Q60" s="17">
        <v>-10.433896220622399</v>
      </c>
      <c r="R60" s="17">
        <v>-11.8349354763284</v>
      </c>
      <c r="S60" s="17">
        <v>-9.8868812514736799</v>
      </c>
      <c r="T60" s="17">
        <v>-9.7756851274813599</v>
      </c>
      <c r="U60" s="17"/>
      <c r="V60" s="17"/>
      <c r="W60" s="17"/>
      <c r="X60" s="70">
        <f t="shared" si="5"/>
        <v>2458217.2810650002</v>
      </c>
      <c r="Y60" s="17">
        <v>-11.2820448284064</v>
      </c>
      <c r="Z60" s="17">
        <v>-9.7361755818397508</v>
      </c>
      <c r="AA60" s="17">
        <v>-11.799660043215001</v>
      </c>
      <c r="AB60" s="17">
        <v>-10.6745937900097</v>
      </c>
      <c r="AC60" s="17">
        <v>-9.8670237351741807</v>
      </c>
      <c r="AD60" s="17">
        <v>-11.360511974736999</v>
      </c>
      <c r="AE60" s="17">
        <v>-9.4774773521563098</v>
      </c>
      <c r="AF60" s="17">
        <v>-9.5865995893313301</v>
      </c>
      <c r="AG60" s="17"/>
      <c r="AH60" s="17"/>
      <c r="AI60" s="18"/>
      <c r="AJ60" s="70">
        <f t="shared" si="26"/>
        <v>2458217.2810650002</v>
      </c>
      <c r="AK60" s="17">
        <v>-10.4535091588954</v>
      </c>
      <c r="AL60" s="17">
        <v>-9.7085069917632794</v>
      </c>
      <c r="AM60" s="17">
        <v>-11.3332935064377</v>
      </c>
      <c r="AN60" s="17">
        <v>-10.215709489732999</v>
      </c>
      <c r="AO60" s="17">
        <v>-9.7430884444101107</v>
      </c>
      <c r="AP60" s="17">
        <v>-11.117364611013199</v>
      </c>
      <c r="AQ60" s="17">
        <v>-9.2370543288772993</v>
      </c>
      <c r="AR60" s="17">
        <v>-8.7949680075626997</v>
      </c>
      <c r="AS60" s="17"/>
      <c r="AT60" s="17"/>
      <c r="AU60" s="18"/>
      <c r="AV60" s="72"/>
      <c r="AW60" s="72"/>
      <c r="AX60" s="100">
        <f t="shared" si="6"/>
        <v>38206.188183999904</v>
      </c>
      <c r="AY60" s="100">
        <f t="shared" si="7"/>
        <v>13602.520642000525</v>
      </c>
      <c r="AZ60" s="100">
        <f t="shared" si="8"/>
        <v>71902.615034000002</v>
      </c>
      <c r="BA60" s="100">
        <f t="shared" si="9"/>
        <v>25959.947597999711</v>
      </c>
      <c r="BB60" s="100">
        <f t="shared" si="10"/>
        <v>14912.775784999521</v>
      </c>
      <c r="BC60" s="100">
        <f t="shared" si="11"/>
        <v>54196.868106001537</v>
      </c>
      <c r="BD60" s="100">
        <f t="shared" si="12"/>
        <v>9010.5748899999853</v>
      </c>
      <c r="BE60" s="100">
        <f t="shared" si="13"/>
        <v>8133.43595</v>
      </c>
      <c r="BF60" s="100" t="str">
        <f t="shared" si="14"/>
        <v/>
      </c>
      <c r="BG60" s="100" t="str">
        <f t="shared" si="15"/>
        <v/>
      </c>
      <c r="BH60" s="100" t="str">
        <f t="shared" si="16"/>
        <v/>
      </c>
      <c r="BI60" s="72"/>
      <c r="BJ60" s="72"/>
      <c r="BK60" s="72">
        <f t="shared" si="27"/>
        <v>-11.4553342761607</v>
      </c>
      <c r="BL60" s="72">
        <f t="shared" si="28"/>
        <v>-10.3340484840648</v>
      </c>
      <c r="BM60" s="72">
        <f t="shared" si="29"/>
        <v>-12.141861713933</v>
      </c>
      <c r="BN60" s="72">
        <f t="shared" si="30"/>
        <v>-11.035759528687304</v>
      </c>
      <c r="BO60" s="72">
        <f t="shared" si="31"/>
        <v>-10.433896220622398</v>
      </c>
      <c r="BP60" s="72">
        <f t="shared" si="32"/>
        <v>-11.8349354763284</v>
      </c>
      <c r="BQ60" s="72">
        <f t="shared" si="33"/>
        <v>-9.8868812514736817</v>
      </c>
      <c r="BR60" s="72">
        <f t="shared" si="34"/>
        <v>-9.7756851274813599</v>
      </c>
      <c r="BS60" s="72" t="str">
        <f t="shared" si="35"/>
        <v/>
      </c>
      <c r="BT60" s="72" t="str">
        <f t="shared" si="36"/>
        <v/>
      </c>
      <c r="BU60" s="72" t="str">
        <f t="shared" si="37"/>
        <v/>
      </c>
      <c r="BV60" s="72"/>
      <c r="BW60" s="72"/>
      <c r="BX60" s="97">
        <f t="shared" si="38"/>
        <v>10.856502276926991</v>
      </c>
      <c r="BY60" s="97">
        <f t="shared" si="39"/>
        <v>4.1068612929958427E-2</v>
      </c>
      <c r="BZ60" s="97">
        <f t="shared" si="40"/>
        <v>10.8765274377723</v>
      </c>
      <c r="CA60" s="97">
        <f t="shared" si="41"/>
        <v>10.892425252526603</v>
      </c>
      <c r="CB60" s="97">
        <f t="shared" si="42"/>
        <v>10.883561944461697</v>
      </c>
      <c r="CC60" s="97">
        <f t="shared" si="43"/>
        <v>10.8476012001677</v>
      </c>
      <c r="CD60" s="97">
        <f t="shared" si="44"/>
        <v>10.779546975312982</v>
      </c>
      <c r="CE60" s="97">
        <f t="shared" si="45"/>
        <v>10.859350851320659</v>
      </c>
      <c r="CF60" s="97" t="str">
        <f t="shared" si="46"/>
        <v/>
      </c>
      <c r="CG60" s="97" t="str">
        <f t="shared" si="47"/>
        <v/>
      </c>
      <c r="CH60" s="97" t="str">
        <f t="shared" si="48"/>
        <v/>
      </c>
      <c r="CI60" s="72"/>
      <c r="CJ60" s="72"/>
      <c r="CK60" s="97">
        <f t="shared" si="49"/>
        <v>11.977788069022891</v>
      </c>
      <c r="CL60" s="97">
        <f t="shared" si="50"/>
        <v>4.1068612929958427E-2</v>
      </c>
      <c r="CM60" s="72">
        <f t="shared" si="51"/>
        <v>11.9978132298682</v>
      </c>
      <c r="CN60" s="72">
        <f t="shared" si="52"/>
        <v>12.013711044622504</v>
      </c>
      <c r="CO60" s="72">
        <f t="shared" si="53"/>
        <v>12.004847736557597</v>
      </c>
      <c r="CP60" s="72">
        <f t="shared" si="54"/>
        <v>11.968886992263601</v>
      </c>
      <c r="CQ60" s="72">
        <f t="shared" si="55"/>
        <v>11.900832767408883</v>
      </c>
      <c r="CR60" s="72">
        <f t="shared" si="56"/>
        <v>11.98063664341656</v>
      </c>
      <c r="CS60" s="72" t="str">
        <f t="shared" si="57"/>
        <v/>
      </c>
      <c r="CT60" s="72" t="str">
        <f t="shared" si="58"/>
        <v/>
      </c>
      <c r="CU60" s="72" t="str">
        <f t="shared" si="59"/>
        <v/>
      </c>
    </row>
    <row r="61" spans="1:99">
      <c r="A61" s="74">
        <v>26</v>
      </c>
      <c r="B61" s="79">
        <f>IF(AND($B$3&lt;&gt;"",$C$3&lt;&gt;"",$B$4&lt;&gt;"",$C$4&lt;&gt;"",L61&lt;&gt;""),AirMass($B$3,$C$3,$B$4,$C$4,L61),"")</f>
        <v>1.0076829975504178</v>
      </c>
      <c r="C61" s="81">
        <f t="shared" si="20"/>
        <v>2458217.281562</v>
      </c>
      <c r="D61" s="93">
        <f t="shared" si="21"/>
        <v>10.922069758492627</v>
      </c>
      <c r="E61" s="97">
        <f t="shared" si="22"/>
        <v>4.5847008063051115E-2</v>
      </c>
      <c r="F61" s="97"/>
      <c r="G61" s="98">
        <f t="shared" si="23"/>
        <v>12.048600196895428</v>
      </c>
      <c r="H61" s="97">
        <f t="shared" si="24"/>
        <v>4.5847008063051115E-2</v>
      </c>
      <c r="I61" s="72"/>
      <c r="J61" s="99">
        <f t="shared" si="25"/>
        <v>6</v>
      </c>
      <c r="K61" s="72"/>
      <c r="L61" s="16">
        <v>2458217.281562</v>
      </c>
      <c r="M61" s="17">
        <v>-11.448336149248901</v>
      </c>
      <c r="N61" s="17">
        <v>-10.3218057108461</v>
      </c>
      <c r="O61" s="17">
        <v>-12.161072560376599</v>
      </c>
      <c r="P61" s="17">
        <v>-11.0590556571706</v>
      </c>
      <c r="Q61" s="17">
        <v>-10.532083894824099</v>
      </c>
      <c r="R61" s="17">
        <v>-11.850271631216399</v>
      </c>
      <c r="S61" s="17">
        <v>-9.9859853710292192</v>
      </c>
      <c r="T61" s="17">
        <v>-9.8719663318322493</v>
      </c>
      <c r="U61" s="17"/>
      <c r="V61" s="17"/>
      <c r="W61" s="17"/>
      <c r="X61" s="70">
        <f t="shared" si="5"/>
        <v>2458217.281562</v>
      </c>
      <c r="Y61" s="17">
        <v>-11.3013461965659</v>
      </c>
      <c r="Z61" s="17">
        <v>-9.7568435023973095</v>
      </c>
      <c r="AA61" s="17">
        <v>-11.7527104202351</v>
      </c>
      <c r="AB61" s="17">
        <v>-10.7206085205582</v>
      </c>
      <c r="AC61" s="17">
        <v>-9.8841180650306395</v>
      </c>
      <c r="AD61" s="17">
        <v>-11.3279241876791</v>
      </c>
      <c r="AE61" s="17">
        <v>-9.4823886607687697</v>
      </c>
      <c r="AF61" s="17">
        <v>-9.5430199018015003</v>
      </c>
      <c r="AG61" s="17"/>
      <c r="AH61" s="17"/>
      <c r="AI61" s="18"/>
      <c r="AJ61" s="70">
        <f t="shared" si="26"/>
        <v>2458217.281562</v>
      </c>
      <c r="AK61" s="17">
        <v>-10.432561143714199</v>
      </c>
      <c r="AL61" s="17">
        <v>-9.7177691714310193</v>
      </c>
      <c r="AM61" s="17">
        <v>-11.294648073424</v>
      </c>
      <c r="AN61" s="17">
        <v>-10.2315686922782</v>
      </c>
      <c r="AO61" s="17">
        <v>-9.7320673059657192</v>
      </c>
      <c r="AP61" s="17">
        <v>-11.0854791803586</v>
      </c>
      <c r="AQ61" s="17">
        <v>-9.2100916554114693</v>
      </c>
      <c r="AR61" s="17">
        <v>-9.0232411627937505</v>
      </c>
      <c r="AS61" s="17"/>
      <c r="AT61" s="17"/>
      <c r="AU61" s="18"/>
      <c r="AV61" s="72"/>
      <c r="AW61" s="72"/>
      <c r="AX61" s="100">
        <f t="shared" si="6"/>
        <v>37960.721627001381</v>
      </c>
      <c r="AY61" s="100">
        <f t="shared" si="7"/>
        <v>13450.000000000422</v>
      </c>
      <c r="AZ61" s="100">
        <f t="shared" si="8"/>
        <v>73186.170677998176</v>
      </c>
      <c r="BA61" s="100">
        <f t="shared" si="9"/>
        <v>26522.976644999206</v>
      </c>
      <c r="BB61" s="100">
        <f t="shared" si="10"/>
        <v>16324.262054999912</v>
      </c>
      <c r="BC61" s="100">
        <f t="shared" si="11"/>
        <v>54967.837606998692</v>
      </c>
      <c r="BD61" s="100">
        <f t="shared" si="12"/>
        <v>9871.7499999999891</v>
      </c>
      <c r="BE61" s="100">
        <f t="shared" si="13"/>
        <v>8887.6415930000276</v>
      </c>
      <c r="BF61" s="100" t="str">
        <f t="shared" si="14"/>
        <v/>
      </c>
      <c r="BG61" s="100" t="str">
        <f t="shared" si="15"/>
        <v/>
      </c>
      <c r="BH61" s="100" t="str">
        <f t="shared" si="16"/>
        <v/>
      </c>
      <c r="BI61" s="72"/>
      <c r="BJ61" s="72"/>
      <c r="BK61" s="72">
        <f t="shared" si="27"/>
        <v>-11.448336149248901</v>
      </c>
      <c r="BL61" s="72">
        <f t="shared" si="28"/>
        <v>-10.321805710846101</v>
      </c>
      <c r="BM61" s="72">
        <f t="shared" si="29"/>
        <v>-12.161072560376599</v>
      </c>
      <c r="BN61" s="72">
        <f t="shared" si="30"/>
        <v>-11.059055657170603</v>
      </c>
      <c r="BO61" s="72">
        <f t="shared" si="31"/>
        <v>-10.532083894824101</v>
      </c>
      <c r="BP61" s="72">
        <f t="shared" si="32"/>
        <v>-11.850271631216403</v>
      </c>
      <c r="BQ61" s="72">
        <f t="shared" si="33"/>
        <v>-9.9859853710292192</v>
      </c>
      <c r="BR61" s="72">
        <f t="shared" si="34"/>
        <v>-9.871966331832251</v>
      </c>
      <c r="BS61" s="72" t="str">
        <f t="shared" si="35"/>
        <v/>
      </c>
      <c r="BT61" s="72" t="str">
        <f t="shared" si="36"/>
        <v/>
      </c>
      <c r="BU61" s="72" t="str">
        <f t="shared" si="37"/>
        <v/>
      </c>
      <c r="BV61" s="72"/>
      <c r="BW61" s="72"/>
      <c r="BX61" s="97">
        <f t="shared" si="38"/>
        <v>10.922069758492627</v>
      </c>
      <c r="BY61" s="97">
        <f t="shared" si="39"/>
        <v>4.5847008063051115E-2</v>
      </c>
      <c r="BZ61" s="97">
        <f t="shared" si="40"/>
        <v>10.902736411127698</v>
      </c>
      <c r="CA61" s="97">
        <f t="shared" si="41"/>
        <v>10.922719507921702</v>
      </c>
      <c r="CB61" s="97">
        <f t="shared" si="42"/>
        <v>10.9887477455752</v>
      </c>
      <c r="CC61" s="97">
        <f t="shared" si="43"/>
        <v>10.869935481967502</v>
      </c>
      <c r="CD61" s="97">
        <f t="shared" si="44"/>
        <v>10.885649221780319</v>
      </c>
      <c r="CE61" s="97">
        <f t="shared" si="45"/>
        <v>10.96263018258335</v>
      </c>
      <c r="CF61" s="97" t="str">
        <f t="shared" si="46"/>
        <v/>
      </c>
      <c r="CG61" s="97" t="str">
        <f t="shared" si="47"/>
        <v/>
      </c>
      <c r="CH61" s="97" t="str">
        <f t="shared" si="48"/>
        <v/>
      </c>
      <c r="CI61" s="72"/>
      <c r="CJ61" s="72"/>
      <c r="CK61" s="97">
        <f t="shared" si="49"/>
        <v>12.048600196895428</v>
      </c>
      <c r="CL61" s="97">
        <f t="shared" si="50"/>
        <v>4.5847008063051115E-2</v>
      </c>
      <c r="CM61" s="72">
        <f t="shared" si="51"/>
        <v>12.029266849530497</v>
      </c>
      <c r="CN61" s="72">
        <f t="shared" si="52"/>
        <v>12.049249946324501</v>
      </c>
      <c r="CO61" s="72">
        <f t="shared" si="53"/>
        <v>12.115278183977999</v>
      </c>
      <c r="CP61" s="72">
        <f t="shared" si="54"/>
        <v>11.996465920370301</v>
      </c>
      <c r="CQ61" s="72">
        <f t="shared" si="55"/>
        <v>12.012179660183119</v>
      </c>
      <c r="CR61" s="72">
        <f t="shared" si="56"/>
        <v>12.089160620986149</v>
      </c>
      <c r="CS61" s="72" t="str">
        <f t="shared" si="57"/>
        <v/>
      </c>
      <c r="CT61" s="72" t="str">
        <f t="shared" si="58"/>
        <v/>
      </c>
      <c r="CU61" s="72" t="str">
        <f t="shared" si="59"/>
        <v/>
      </c>
    </row>
    <row r="62" spans="1:99">
      <c r="A62" s="74">
        <v>27</v>
      </c>
      <c r="B62" s="79">
        <f>IF(AND($B$3&lt;&gt;"",$C$3&lt;&gt;"",$B$4&lt;&gt;"",$C$4&lt;&gt;"",L62&lt;&gt;""),AirMass($B$3,$C$3,$B$4,$C$4,L62),"")</f>
        <v>1.0078057293881042</v>
      </c>
      <c r="C62" s="81">
        <f t="shared" si="20"/>
        <v>2458217.2820600001</v>
      </c>
      <c r="D62" s="93">
        <f t="shared" si="21"/>
        <v>10.89828136958255</v>
      </c>
      <c r="E62" s="97">
        <f t="shared" si="22"/>
        <v>2.0217482582889523E-2</v>
      </c>
      <c r="F62" s="97"/>
      <c r="G62" s="98">
        <f t="shared" si="23"/>
        <v>11.987727415866452</v>
      </c>
      <c r="H62" s="97">
        <f t="shared" si="24"/>
        <v>2.0217482582889523E-2</v>
      </c>
      <c r="I62" s="72"/>
      <c r="J62" s="99">
        <f t="shared" si="25"/>
        <v>6</v>
      </c>
      <c r="K62" s="72"/>
      <c r="L62" s="16">
        <v>2458217.2820600001</v>
      </c>
      <c r="M62" s="17">
        <v>-11.4353296285221</v>
      </c>
      <c r="N62" s="17">
        <v>-10.3458835822382</v>
      </c>
      <c r="O62" s="17">
        <v>-12.145421572243</v>
      </c>
      <c r="P62" s="17">
        <v>-11.057712659692401</v>
      </c>
      <c r="Q62" s="17">
        <v>-10.4332355077964</v>
      </c>
      <c r="R62" s="17">
        <v>-11.8431733284809</v>
      </c>
      <c r="S62" s="17">
        <v>-9.9732917322593195</v>
      </c>
      <c r="T62" s="17">
        <v>-9.7868311881558903</v>
      </c>
      <c r="U62" s="17"/>
      <c r="V62" s="17"/>
      <c r="W62" s="17"/>
      <c r="X62" s="70">
        <f t="shared" si="5"/>
        <v>2458217.2820600001</v>
      </c>
      <c r="Y62" s="17">
        <v>-11.296908324564701</v>
      </c>
      <c r="Z62" s="17">
        <v>-9.7717854380784495</v>
      </c>
      <c r="AA62" s="17">
        <v>-11.772384562236001</v>
      </c>
      <c r="AB62" s="17">
        <v>-10.689024265466101</v>
      </c>
      <c r="AC62" s="17">
        <v>-9.9426061102965395</v>
      </c>
      <c r="AD62" s="17">
        <v>-11.3694070224408</v>
      </c>
      <c r="AE62" s="17">
        <v>-9.3949271680253705</v>
      </c>
      <c r="AF62" s="17">
        <v>-9.4326241483185296</v>
      </c>
      <c r="AG62" s="17"/>
      <c r="AH62" s="17"/>
      <c r="AI62" s="18"/>
      <c r="AJ62" s="70">
        <f t="shared" si="26"/>
        <v>2458217.2820600001</v>
      </c>
      <c r="AK62" s="17">
        <v>-10.436996306468499</v>
      </c>
      <c r="AL62" s="17">
        <v>-9.6994752236446597</v>
      </c>
      <c r="AM62" s="17">
        <v>-11.320178327217601</v>
      </c>
      <c r="AN62" s="17">
        <v>-10.1841506913171</v>
      </c>
      <c r="AO62" s="17">
        <v>-9.6984900267895906</v>
      </c>
      <c r="AP62" s="17">
        <v>-11.0734017569374</v>
      </c>
      <c r="AQ62" s="17">
        <v>-9.3038814077685004</v>
      </c>
      <c r="AR62" s="17">
        <v>-9.0026975182848794</v>
      </c>
      <c r="AS62" s="17"/>
      <c r="AT62" s="17"/>
      <c r="AU62" s="18"/>
      <c r="AV62" s="72"/>
      <c r="AW62" s="72"/>
      <c r="AX62" s="100">
        <f t="shared" si="6"/>
        <v>37508.686099000312</v>
      </c>
      <c r="AY62" s="100">
        <f t="shared" si="7"/>
        <v>13751.606382999817</v>
      </c>
      <c r="AZ62" s="100">
        <f t="shared" si="8"/>
        <v>72138.752687999135</v>
      </c>
      <c r="BA62" s="100">
        <f t="shared" si="9"/>
        <v>26490.189427000805</v>
      </c>
      <c r="BB62" s="100">
        <f t="shared" si="10"/>
        <v>14903.703540000315</v>
      </c>
      <c r="BC62" s="100">
        <f t="shared" si="11"/>
        <v>54609.642240998306</v>
      </c>
      <c r="BD62" s="100">
        <f t="shared" si="12"/>
        <v>9757.0087149999945</v>
      </c>
      <c r="BE62" s="100">
        <f t="shared" si="13"/>
        <v>8217.3630569999823</v>
      </c>
      <c r="BF62" s="100" t="str">
        <f t="shared" si="14"/>
        <v/>
      </c>
      <c r="BG62" s="100" t="str">
        <f t="shared" si="15"/>
        <v/>
      </c>
      <c r="BH62" s="100" t="str">
        <f t="shared" si="16"/>
        <v/>
      </c>
      <c r="BI62" s="72"/>
      <c r="BJ62" s="72"/>
      <c r="BK62" s="72">
        <f t="shared" si="27"/>
        <v>-11.435329628522101</v>
      </c>
      <c r="BL62" s="72">
        <f t="shared" si="28"/>
        <v>-10.3458835822382</v>
      </c>
      <c r="BM62" s="72">
        <f t="shared" si="29"/>
        <v>-12.145421572243</v>
      </c>
      <c r="BN62" s="72">
        <f t="shared" si="30"/>
        <v>-11.057712659692401</v>
      </c>
      <c r="BO62" s="72">
        <f t="shared" si="31"/>
        <v>-10.4332355077964</v>
      </c>
      <c r="BP62" s="72">
        <f t="shared" si="32"/>
        <v>-11.843173328480901</v>
      </c>
      <c r="BQ62" s="72">
        <f t="shared" si="33"/>
        <v>-9.9732917322593195</v>
      </c>
      <c r="BR62" s="72">
        <f t="shared" si="34"/>
        <v>-9.7868311881558903</v>
      </c>
      <c r="BS62" s="72" t="str">
        <f t="shared" si="35"/>
        <v/>
      </c>
      <c r="BT62" s="72" t="str">
        <f t="shared" si="36"/>
        <v/>
      </c>
      <c r="BU62" s="72" t="str">
        <f t="shared" si="37"/>
        <v/>
      </c>
      <c r="BV62" s="72"/>
      <c r="BW62" s="72"/>
      <c r="BX62" s="97">
        <f t="shared" si="38"/>
        <v>10.89828136958255</v>
      </c>
      <c r="BY62" s="97">
        <f t="shared" si="39"/>
        <v>2.0217482582889523E-2</v>
      </c>
      <c r="BZ62" s="97">
        <f t="shared" si="40"/>
        <v>10.900091943720899</v>
      </c>
      <c r="CA62" s="97">
        <f t="shared" si="41"/>
        <v>10.934383031170299</v>
      </c>
      <c r="CB62" s="97">
        <f t="shared" si="42"/>
        <v>10.902905879274298</v>
      </c>
      <c r="CC62" s="97">
        <f t="shared" si="43"/>
        <v>10.8758436999588</v>
      </c>
      <c r="CD62" s="97">
        <f t="shared" si="44"/>
        <v>10.885962103737219</v>
      </c>
      <c r="CE62" s="97">
        <f t="shared" si="45"/>
        <v>10.890501559633789</v>
      </c>
      <c r="CF62" s="97" t="str">
        <f t="shared" si="46"/>
        <v/>
      </c>
      <c r="CG62" s="97" t="str">
        <f t="shared" si="47"/>
        <v/>
      </c>
      <c r="CH62" s="97" t="str">
        <f t="shared" si="48"/>
        <v/>
      </c>
      <c r="CI62" s="72"/>
      <c r="CJ62" s="72"/>
      <c r="CK62" s="97">
        <f t="shared" si="49"/>
        <v>11.987727415866452</v>
      </c>
      <c r="CL62" s="97">
        <f t="shared" si="50"/>
        <v>2.0217482582889523E-2</v>
      </c>
      <c r="CM62" s="72">
        <f t="shared" si="51"/>
        <v>11.9895379900048</v>
      </c>
      <c r="CN62" s="72">
        <f t="shared" si="52"/>
        <v>12.0238290774542</v>
      </c>
      <c r="CO62" s="72">
        <f t="shared" si="53"/>
        <v>11.9923519255582</v>
      </c>
      <c r="CP62" s="72">
        <f t="shared" si="54"/>
        <v>11.965289746242702</v>
      </c>
      <c r="CQ62" s="72">
        <f t="shared" si="55"/>
        <v>11.975408150021121</v>
      </c>
      <c r="CR62" s="72">
        <f t="shared" si="56"/>
        <v>11.97994760591769</v>
      </c>
      <c r="CS62" s="72" t="str">
        <f t="shared" si="57"/>
        <v/>
      </c>
      <c r="CT62" s="72" t="str">
        <f t="shared" si="58"/>
        <v/>
      </c>
      <c r="CU62" s="72" t="str">
        <f t="shared" si="59"/>
        <v/>
      </c>
    </row>
    <row r="63" spans="1:99">
      <c r="A63" s="74">
        <v>28</v>
      </c>
      <c r="B63" s="79">
        <f>IF(AND($B$3&lt;&gt;"",$C$3&lt;&gt;"",$B$4&lt;&gt;"",$C$4&lt;&gt;"",L63&lt;&gt;""),AirMass($B$3,$C$3,$B$4,$C$4,L63),"")</f>
        <v>1.0079330359122634</v>
      </c>
      <c r="C63" s="81">
        <f t="shared" si="20"/>
        <v>2458217.2825580002</v>
      </c>
      <c r="D63" s="93">
        <f t="shared" si="21"/>
        <v>10.934475245521861</v>
      </c>
      <c r="E63" s="97">
        <f t="shared" si="22"/>
        <v>3.2558823037882337E-2</v>
      </c>
      <c r="F63" s="97"/>
      <c r="G63" s="98">
        <f t="shared" si="23"/>
        <v>12.017485905737558</v>
      </c>
      <c r="H63" s="97">
        <f t="shared" si="24"/>
        <v>3.2558823037882337E-2</v>
      </c>
      <c r="I63" s="72"/>
      <c r="J63" s="99">
        <f t="shared" si="25"/>
        <v>6</v>
      </c>
      <c r="K63" s="72"/>
      <c r="L63" s="16">
        <v>2458217.2825580002</v>
      </c>
      <c r="M63" s="17">
        <v>-11.413059200097299</v>
      </c>
      <c r="N63" s="17">
        <v>-10.3300485398816</v>
      </c>
      <c r="O63" s="17">
        <v>-12.1463007562198</v>
      </c>
      <c r="P63" s="17">
        <v>-11.0585480439454</v>
      </c>
      <c r="Q63" s="17">
        <v>-10.4251469962028</v>
      </c>
      <c r="R63" s="17">
        <v>-11.843296694956299</v>
      </c>
      <c r="S63" s="17">
        <v>-9.9876428325834397</v>
      </c>
      <c r="T63" s="17">
        <v>-9.8622713498072194</v>
      </c>
      <c r="U63" s="17"/>
      <c r="V63" s="17"/>
      <c r="W63" s="17"/>
      <c r="X63" s="70">
        <f t="shared" si="5"/>
        <v>2458217.2825580002</v>
      </c>
      <c r="Y63" s="17">
        <v>-11.2702645310289</v>
      </c>
      <c r="Z63" s="17">
        <v>-9.7492844728133399</v>
      </c>
      <c r="AA63" s="17">
        <v>-11.7440821051062</v>
      </c>
      <c r="AB63" s="17">
        <v>-10.682684835497501</v>
      </c>
      <c r="AC63" s="17">
        <v>-9.95644140253264</v>
      </c>
      <c r="AD63" s="17">
        <v>-11.3193436754141</v>
      </c>
      <c r="AE63" s="17">
        <v>-9.5364611900644896</v>
      </c>
      <c r="AF63" s="17">
        <v>-9.5714717760395995</v>
      </c>
      <c r="AG63" s="17"/>
      <c r="AH63" s="17"/>
      <c r="AI63" s="18"/>
      <c r="AJ63" s="70">
        <f t="shared" si="26"/>
        <v>2458217.2825580002</v>
      </c>
      <c r="AK63" s="17">
        <v>-10.413246472211499</v>
      </c>
      <c r="AL63" s="17">
        <v>-9.6939182134978292</v>
      </c>
      <c r="AM63" s="17">
        <v>-11.315130711757501</v>
      </c>
      <c r="AN63" s="17">
        <v>-10.2146402909076</v>
      </c>
      <c r="AO63" s="17">
        <v>-9.7174460732572907</v>
      </c>
      <c r="AP63" s="17">
        <v>-11.1359069178108</v>
      </c>
      <c r="AQ63" s="17">
        <v>-9.2135378000686394</v>
      </c>
      <c r="AR63" s="17">
        <v>-9.0403880856053007</v>
      </c>
      <c r="AS63" s="17"/>
      <c r="AT63" s="17"/>
      <c r="AU63" s="18"/>
      <c r="AV63" s="72"/>
      <c r="AW63" s="72"/>
      <c r="AX63" s="100">
        <f t="shared" si="6"/>
        <v>36747.15151500042</v>
      </c>
      <c r="AY63" s="100">
        <f t="shared" si="7"/>
        <v>13552.50000000026</v>
      </c>
      <c r="AZ63" s="100">
        <f t="shared" si="8"/>
        <v>72197.191304001753</v>
      </c>
      <c r="BA63" s="100">
        <f t="shared" si="9"/>
        <v>26510.579280999031</v>
      </c>
      <c r="BB63" s="100">
        <f t="shared" si="10"/>
        <v>14793.086559999452</v>
      </c>
      <c r="BC63" s="100">
        <f t="shared" si="11"/>
        <v>54615.847598999579</v>
      </c>
      <c r="BD63" s="100">
        <f t="shared" si="12"/>
        <v>9886.83150999996</v>
      </c>
      <c r="BE63" s="100">
        <f t="shared" si="13"/>
        <v>8808.6334839999654</v>
      </c>
      <c r="BF63" s="100" t="str">
        <f t="shared" si="14"/>
        <v/>
      </c>
      <c r="BG63" s="100" t="str">
        <f t="shared" si="15"/>
        <v/>
      </c>
      <c r="BH63" s="100" t="str">
        <f t="shared" si="16"/>
        <v/>
      </c>
      <c r="BI63" s="72"/>
      <c r="BJ63" s="72"/>
      <c r="BK63" s="72">
        <f t="shared" si="27"/>
        <v>-11.413059200097299</v>
      </c>
      <c r="BL63" s="72">
        <f t="shared" si="28"/>
        <v>-10.3300485398816</v>
      </c>
      <c r="BM63" s="72">
        <f t="shared" si="29"/>
        <v>-12.146300756219802</v>
      </c>
      <c r="BN63" s="72">
        <f t="shared" si="30"/>
        <v>-11.0585480439454</v>
      </c>
      <c r="BO63" s="72">
        <f t="shared" si="31"/>
        <v>-10.425146996202802</v>
      </c>
      <c r="BP63" s="72">
        <f t="shared" si="32"/>
        <v>-11.843296694956301</v>
      </c>
      <c r="BQ63" s="72">
        <f t="shared" si="33"/>
        <v>-9.9876428325834397</v>
      </c>
      <c r="BR63" s="72">
        <f t="shared" si="34"/>
        <v>-9.8622713498072194</v>
      </c>
      <c r="BS63" s="72" t="str">
        <f t="shared" si="35"/>
        <v/>
      </c>
      <c r="BT63" s="72" t="str">
        <f t="shared" si="36"/>
        <v/>
      </c>
      <c r="BU63" s="72" t="str">
        <f t="shared" si="37"/>
        <v/>
      </c>
      <c r="BV63" s="72"/>
      <c r="BW63" s="72"/>
      <c r="BX63" s="97">
        <f t="shared" si="38"/>
        <v>10.934475245521861</v>
      </c>
      <c r="BY63" s="97">
        <f t="shared" si="39"/>
        <v>3.2558823037882337E-2</v>
      </c>
      <c r="BZ63" s="97">
        <f t="shared" si="40"/>
        <v>10.923241556122502</v>
      </c>
      <c r="CA63" s="97">
        <f t="shared" si="41"/>
        <v>10.9574888438481</v>
      </c>
      <c r="CB63" s="97">
        <f t="shared" si="42"/>
        <v>10.917087796105502</v>
      </c>
      <c r="CC63" s="97">
        <f t="shared" si="43"/>
        <v>10.898237494859002</v>
      </c>
      <c r="CD63" s="97">
        <f t="shared" si="44"/>
        <v>10.922583632486141</v>
      </c>
      <c r="CE63" s="97">
        <f t="shared" si="45"/>
        <v>10.98821214970992</v>
      </c>
      <c r="CF63" s="97" t="str">
        <f t="shared" si="46"/>
        <v/>
      </c>
      <c r="CG63" s="97" t="str">
        <f t="shared" si="47"/>
        <v/>
      </c>
      <c r="CH63" s="97" t="str">
        <f t="shared" si="48"/>
        <v/>
      </c>
      <c r="CI63" s="72"/>
      <c r="CJ63" s="72"/>
      <c r="CK63" s="97">
        <f t="shared" si="49"/>
        <v>12.017485905737558</v>
      </c>
      <c r="CL63" s="97">
        <f t="shared" si="50"/>
        <v>3.2558823037882337E-2</v>
      </c>
      <c r="CM63" s="72">
        <f t="shared" si="51"/>
        <v>12.006252216338201</v>
      </c>
      <c r="CN63" s="72">
        <f t="shared" si="52"/>
        <v>12.040499504063799</v>
      </c>
      <c r="CO63" s="72">
        <f t="shared" si="53"/>
        <v>12.000098456321201</v>
      </c>
      <c r="CP63" s="72">
        <f t="shared" si="54"/>
        <v>11.981248155074701</v>
      </c>
      <c r="CQ63" s="72">
        <f t="shared" si="55"/>
        <v>12.00559429270184</v>
      </c>
      <c r="CR63" s="72">
        <f t="shared" si="56"/>
        <v>12.071222809925619</v>
      </c>
      <c r="CS63" s="72" t="str">
        <f t="shared" si="57"/>
        <v/>
      </c>
      <c r="CT63" s="72" t="str">
        <f t="shared" si="58"/>
        <v/>
      </c>
      <c r="CU63" s="72" t="str">
        <f t="shared" si="59"/>
        <v/>
      </c>
    </row>
    <row r="64" spans="1:99">
      <c r="A64" s="74">
        <v>29</v>
      </c>
      <c r="B64" s="79">
        <f>IF(AND($B$3&lt;&gt;"",$C$3&lt;&gt;"",$B$4&lt;&gt;"",$C$4&lt;&gt;"",L64&lt;&gt;""),AirMass($B$3,$C$3,$B$4,$C$4,L64),"")</f>
        <v>1.008064919323755</v>
      </c>
      <c r="C64" s="81">
        <f t="shared" si="20"/>
        <v>2458217.2830559998</v>
      </c>
      <c r="D64" s="93">
        <f t="shared" si="21"/>
        <v>10.921707632983354</v>
      </c>
      <c r="E64" s="97">
        <f t="shared" si="22"/>
        <v>3.0618164766050022E-2</v>
      </c>
      <c r="F64" s="97"/>
      <c r="G64" s="98">
        <f t="shared" si="23"/>
        <v>12.053347040827854</v>
      </c>
      <c r="H64" s="97">
        <f t="shared" si="24"/>
        <v>3.0618164766050022E-2</v>
      </c>
      <c r="I64" s="72"/>
      <c r="J64" s="99">
        <f t="shared" si="25"/>
        <v>6</v>
      </c>
      <c r="K64" s="72"/>
      <c r="L64" s="16">
        <v>2458217.2830559998</v>
      </c>
      <c r="M64" s="17">
        <v>-11.410458318257501</v>
      </c>
      <c r="N64" s="17">
        <v>-10.278818910412999</v>
      </c>
      <c r="O64" s="17">
        <v>-12.1619297819504</v>
      </c>
      <c r="P64" s="17">
        <v>-11.0361428336156</v>
      </c>
      <c r="Q64" s="17">
        <v>-10.392611654254001</v>
      </c>
      <c r="R64" s="17">
        <v>-11.8442254592651</v>
      </c>
      <c r="S64" s="17">
        <v>-9.9598234847948799</v>
      </c>
      <c r="T64" s="17">
        <v>-9.8362624935651404</v>
      </c>
      <c r="U64" s="17"/>
      <c r="V64" s="17"/>
      <c r="W64" s="17"/>
      <c r="X64" s="70">
        <f t="shared" si="5"/>
        <v>2458217.2830559998</v>
      </c>
      <c r="Y64" s="17">
        <v>-11.2389143483217</v>
      </c>
      <c r="Z64" s="17">
        <v>-9.8107658601001493</v>
      </c>
      <c r="AA64" s="17">
        <v>-11.7665614933151</v>
      </c>
      <c r="AB64" s="17">
        <v>-10.680921506935601</v>
      </c>
      <c r="AC64" s="17">
        <v>-9.9376474215211292</v>
      </c>
      <c r="AD64" s="17">
        <v>-11.322359425220901</v>
      </c>
      <c r="AE64" s="17">
        <v>-9.4047194905032097</v>
      </c>
      <c r="AF64" s="17">
        <v>-9.6147824716239505</v>
      </c>
      <c r="AG64" s="17"/>
      <c r="AH64" s="17"/>
      <c r="AI64" s="18"/>
      <c r="AJ64" s="70">
        <f t="shared" si="26"/>
        <v>2458217.2830559998</v>
      </c>
      <c r="AK64" s="17">
        <v>-10.4160723611097</v>
      </c>
      <c r="AL64" s="17">
        <v>-9.67457127225072</v>
      </c>
      <c r="AM64" s="17">
        <v>-11.329428385667301</v>
      </c>
      <c r="AN64" s="17">
        <v>-10.284022877682601</v>
      </c>
      <c r="AO64" s="17">
        <v>-9.7744937629694792</v>
      </c>
      <c r="AP64" s="17">
        <v>-11.099034429412599</v>
      </c>
      <c r="AQ64" s="17">
        <v>-9.2644619757520701</v>
      </c>
      <c r="AR64" s="17">
        <v>-9.0725984855577</v>
      </c>
      <c r="AS64" s="17"/>
      <c r="AT64" s="17"/>
      <c r="AU64" s="18"/>
      <c r="AV64" s="72"/>
      <c r="AW64" s="72"/>
      <c r="AX64" s="100">
        <f t="shared" si="6"/>
        <v>36659.229039000886</v>
      </c>
      <c r="AY64" s="100">
        <f t="shared" si="7"/>
        <v>12927.887499999681</v>
      </c>
      <c r="AZ64" s="100">
        <f t="shared" si="8"/>
        <v>73243.97618999987</v>
      </c>
      <c r="BA64" s="100">
        <f t="shared" si="9"/>
        <v>25969.114034999679</v>
      </c>
      <c r="BB64" s="100">
        <f t="shared" si="10"/>
        <v>14356.370629000399</v>
      </c>
      <c r="BC64" s="100">
        <f t="shared" si="11"/>
        <v>54662.587269001044</v>
      </c>
      <c r="BD64" s="100">
        <f t="shared" si="12"/>
        <v>9636.7234039999821</v>
      </c>
      <c r="BE64" s="100">
        <f t="shared" si="13"/>
        <v>8600.1296299999995</v>
      </c>
      <c r="BF64" s="100" t="str">
        <f t="shared" si="14"/>
        <v/>
      </c>
      <c r="BG64" s="100" t="str">
        <f t="shared" si="15"/>
        <v/>
      </c>
      <c r="BH64" s="100" t="str">
        <f t="shared" si="16"/>
        <v/>
      </c>
      <c r="BI64" s="72"/>
      <c r="BJ64" s="72"/>
      <c r="BK64" s="72">
        <f t="shared" si="27"/>
        <v>-11.410458318257501</v>
      </c>
      <c r="BL64" s="72">
        <f t="shared" si="28"/>
        <v>-10.278818910413001</v>
      </c>
      <c r="BM64" s="72">
        <f t="shared" si="29"/>
        <v>-12.161929781950402</v>
      </c>
      <c r="BN64" s="72">
        <f t="shared" si="30"/>
        <v>-11.0361428336156</v>
      </c>
      <c r="BO64" s="72">
        <f t="shared" si="31"/>
        <v>-10.392611654254003</v>
      </c>
      <c r="BP64" s="72">
        <f t="shared" si="32"/>
        <v>-11.844225459265104</v>
      </c>
      <c r="BQ64" s="72">
        <f t="shared" si="33"/>
        <v>-9.9598234847948799</v>
      </c>
      <c r="BR64" s="72">
        <f t="shared" si="34"/>
        <v>-9.8362624935651404</v>
      </c>
      <c r="BS64" s="72" t="str">
        <f t="shared" si="35"/>
        <v/>
      </c>
      <c r="BT64" s="72" t="str">
        <f t="shared" si="36"/>
        <v/>
      </c>
      <c r="BU64" s="72" t="str">
        <f t="shared" si="37"/>
        <v/>
      </c>
      <c r="BV64" s="72"/>
      <c r="BW64" s="72"/>
      <c r="BX64" s="97">
        <f t="shared" si="38"/>
        <v>10.921707632983354</v>
      </c>
      <c r="BY64" s="97">
        <f t="shared" si="39"/>
        <v>3.0618164766050022E-2</v>
      </c>
      <c r="BZ64" s="97">
        <f t="shared" si="40"/>
        <v>10.941471463692901</v>
      </c>
      <c r="CA64" s="97">
        <f t="shared" si="41"/>
        <v>10.937684515358098</v>
      </c>
      <c r="CB64" s="97">
        <f t="shared" si="42"/>
        <v>10.887153335996501</v>
      </c>
      <c r="CC64" s="97">
        <f t="shared" si="43"/>
        <v>10.901767141007603</v>
      </c>
      <c r="CD64" s="97">
        <f t="shared" si="44"/>
        <v>10.89736516653738</v>
      </c>
      <c r="CE64" s="97">
        <f t="shared" si="45"/>
        <v>10.96480417530764</v>
      </c>
      <c r="CF64" s="97" t="str">
        <f t="shared" si="46"/>
        <v/>
      </c>
      <c r="CG64" s="97" t="str">
        <f t="shared" si="47"/>
        <v/>
      </c>
      <c r="CH64" s="97" t="str">
        <f t="shared" si="48"/>
        <v/>
      </c>
      <c r="CI64" s="72"/>
      <c r="CJ64" s="72"/>
      <c r="CK64" s="97">
        <f t="shared" si="49"/>
        <v>12.053347040827854</v>
      </c>
      <c r="CL64" s="97">
        <f t="shared" si="50"/>
        <v>3.0618164766050022E-2</v>
      </c>
      <c r="CM64" s="72">
        <f t="shared" si="51"/>
        <v>12.0731108715374</v>
      </c>
      <c r="CN64" s="72">
        <f t="shared" si="52"/>
        <v>12.069323923202598</v>
      </c>
      <c r="CO64" s="72">
        <f t="shared" si="53"/>
        <v>12.018792743841001</v>
      </c>
      <c r="CP64" s="72">
        <f t="shared" si="54"/>
        <v>12.033406548852103</v>
      </c>
      <c r="CQ64" s="72">
        <f t="shared" si="55"/>
        <v>12.029004574381879</v>
      </c>
      <c r="CR64" s="72">
        <f t="shared" si="56"/>
        <v>12.096443583152139</v>
      </c>
      <c r="CS64" s="72" t="str">
        <f t="shared" si="57"/>
        <v/>
      </c>
      <c r="CT64" s="72" t="str">
        <f t="shared" si="58"/>
        <v/>
      </c>
      <c r="CU64" s="72" t="str">
        <f t="shared" si="59"/>
        <v/>
      </c>
    </row>
    <row r="65" spans="1:99">
      <c r="A65" s="74">
        <v>30</v>
      </c>
      <c r="B65" s="79">
        <f>IF(AND($B$3&lt;&gt;"",$C$3&lt;&gt;"",$B$4&lt;&gt;"",$C$4&lt;&gt;"",L65&lt;&gt;""),AirMass($B$3,$C$3,$B$4,$C$4,L65),"")</f>
        <v>1.0082013819029392</v>
      </c>
      <c r="C65" s="81">
        <f t="shared" si="20"/>
        <v>2458217.2835530001</v>
      </c>
      <c r="D65" s="93">
        <f t="shared" si="21"/>
        <v>10.932097519651633</v>
      </c>
      <c r="E65" s="97">
        <f t="shared" si="22"/>
        <v>3.0857547680942513E-2</v>
      </c>
      <c r="F65" s="97"/>
      <c r="G65" s="98">
        <f t="shared" si="23"/>
        <v>12.03453346965753</v>
      </c>
      <c r="H65" s="97">
        <f t="shared" si="24"/>
        <v>3.085754768094251E-2</v>
      </c>
      <c r="I65" s="72"/>
      <c r="J65" s="99">
        <f t="shared" si="25"/>
        <v>6</v>
      </c>
      <c r="K65" s="72"/>
      <c r="L65" s="16">
        <v>2458217.2835530001</v>
      </c>
      <c r="M65" s="17">
        <v>-11.4058447658976</v>
      </c>
      <c r="N65" s="17">
        <v>-10.3034088158917</v>
      </c>
      <c r="O65" s="17">
        <v>-12.1565595253377</v>
      </c>
      <c r="P65" s="17">
        <v>-11.0520723284725</v>
      </c>
      <c r="Q65" s="17">
        <v>-10.3953587436514</v>
      </c>
      <c r="R65" s="17">
        <v>-11.831073682569301</v>
      </c>
      <c r="S65" s="17">
        <v>-10.0005242104051</v>
      </c>
      <c r="T65" s="17">
        <v>-9.8300652228593801</v>
      </c>
      <c r="U65" s="17"/>
      <c r="V65" s="17"/>
      <c r="W65" s="17"/>
      <c r="X65" s="70">
        <f t="shared" si="5"/>
        <v>2458217.2835530001</v>
      </c>
      <c r="Y65" s="17">
        <v>-11.2288070489251</v>
      </c>
      <c r="Z65" s="17">
        <v>-9.6823605124181906</v>
      </c>
      <c r="AA65" s="17">
        <v>-11.7863513727617</v>
      </c>
      <c r="AB65" s="17">
        <v>-10.6991048799072</v>
      </c>
      <c r="AC65" s="17">
        <v>-9.89055979811023</v>
      </c>
      <c r="AD65" s="17">
        <v>-11.3311154674519</v>
      </c>
      <c r="AE65" s="17">
        <v>-9.34214864418324</v>
      </c>
      <c r="AF65" s="17">
        <v>-9.4615147861689799</v>
      </c>
      <c r="AG65" s="17"/>
      <c r="AH65" s="17"/>
      <c r="AI65" s="18"/>
      <c r="AJ65" s="70">
        <f t="shared" si="26"/>
        <v>2458217.2835530001</v>
      </c>
      <c r="AK65" s="17">
        <v>-10.370672883189201</v>
      </c>
      <c r="AL65" s="17">
        <v>-9.6253665451113495</v>
      </c>
      <c r="AM65" s="17">
        <v>-11.3189556936127</v>
      </c>
      <c r="AN65" s="17">
        <v>-10.232539642315199</v>
      </c>
      <c r="AO65" s="17">
        <v>-9.80830797171879</v>
      </c>
      <c r="AP65" s="17">
        <v>-11.1074156739055</v>
      </c>
      <c r="AQ65" s="17">
        <v>-9.3736101743989106</v>
      </c>
      <c r="AR65" s="17">
        <v>-8.9932475057329295</v>
      </c>
      <c r="AS65" s="17"/>
      <c r="AT65" s="17"/>
      <c r="AU65" s="18"/>
      <c r="AV65" s="72"/>
      <c r="AW65" s="72"/>
      <c r="AX65" s="100">
        <f t="shared" si="6"/>
        <v>36503.785713999489</v>
      </c>
      <c r="AY65" s="100">
        <f t="shared" si="7"/>
        <v>13224.020882000557</v>
      </c>
      <c r="AZ65" s="100">
        <f t="shared" si="8"/>
        <v>72882.592105001459</v>
      </c>
      <c r="BA65" s="100">
        <f t="shared" si="9"/>
        <v>26352.931393001036</v>
      </c>
      <c r="BB65" s="100">
        <f t="shared" si="10"/>
        <v>14392.740575999364</v>
      </c>
      <c r="BC65" s="100">
        <f t="shared" si="11"/>
        <v>54004.440748000583</v>
      </c>
      <c r="BD65" s="100">
        <f t="shared" si="12"/>
        <v>10004.829321999756</v>
      </c>
      <c r="BE65" s="100">
        <f t="shared" si="13"/>
        <v>8551.1808039999905</v>
      </c>
      <c r="BF65" s="100" t="str">
        <f t="shared" si="14"/>
        <v/>
      </c>
      <c r="BG65" s="100" t="str">
        <f t="shared" si="15"/>
        <v/>
      </c>
      <c r="BH65" s="100" t="str">
        <f t="shared" si="16"/>
        <v/>
      </c>
      <c r="BI65" s="72"/>
      <c r="BJ65" s="72"/>
      <c r="BK65" s="72">
        <f t="shared" si="27"/>
        <v>-11.4058447658976</v>
      </c>
      <c r="BL65" s="72">
        <f t="shared" si="28"/>
        <v>-10.3034088158917</v>
      </c>
      <c r="BM65" s="72">
        <f t="shared" si="29"/>
        <v>-12.156559525337702</v>
      </c>
      <c r="BN65" s="72">
        <f t="shared" si="30"/>
        <v>-11.0520723284725</v>
      </c>
      <c r="BO65" s="72">
        <f t="shared" si="31"/>
        <v>-10.3953587436514</v>
      </c>
      <c r="BP65" s="72">
        <f t="shared" si="32"/>
        <v>-11.831073682569301</v>
      </c>
      <c r="BQ65" s="72">
        <f t="shared" si="33"/>
        <v>-10.0005242104051</v>
      </c>
      <c r="BR65" s="72">
        <f t="shared" si="34"/>
        <v>-9.8300652228593819</v>
      </c>
      <c r="BS65" s="72" t="str">
        <f t="shared" si="35"/>
        <v/>
      </c>
      <c r="BT65" s="72" t="str">
        <f t="shared" si="36"/>
        <v/>
      </c>
      <c r="BU65" s="72" t="str">
        <f t="shared" si="37"/>
        <v/>
      </c>
      <c r="BV65" s="72"/>
      <c r="BW65" s="72"/>
      <c r="BX65" s="97">
        <f t="shared" si="38"/>
        <v>10.932097519651633</v>
      </c>
      <c r="BY65" s="97">
        <f t="shared" si="39"/>
        <v>3.0857547680942513E-2</v>
      </c>
      <c r="BZ65" s="97">
        <f t="shared" si="40"/>
        <v>10.940714759440102</v>
      </c>
      <c r="CA65" s="97">
        <f t="shared" si="41"/>
        <v>10.958227562574899</v>
      </c>
      <c r="CB65" s="97">
        <f t="shared" si="42"/>
        <v>10.8945139777538</v>
      </c>
      <c r="CC65" s="97">
        <f t="shared" si="43"/>
        <v>10.893228916671701</v>
      </c>
      <c r="CD65" s="97">
        <f t="shared" si="44"/>
        <v>10.942679444507501</v>
      </c>
      <c r="CE65" s="97">
        <f t="shared" si="45"/>
        <v>10.963220456961782</v>
      </c>
      <c r="CF65" s="97" t="str">
        <f t="shared" si="46"/>
        <v/>
      </c>
      <c r="CG65" s="97" t="str">
        <f t="shared" si="47"/>
        <v/>
      </c>
      <c r="CH65" s="97" t="str">
        <f t="shared" si="48"/>
        <v/>
      </c>
      <c r="CI65" s="72"/>
      <c r="CJ65" s="72"/>
      <c r="CK65" s="97">
        <f t="shared" si="49"/>
        <v>12.03453346965753</v>
      </c>
      <c r="CL65" s="97">
        <f t="shared" si="50"/>
        <v>3.085754768094251E-2</v>
      </c>
      <c r="CM65" s="72">
        <f t="shared" si="51"/>
        <v>12.043150709446001</v>
      </c>
      <c r="CN65" s="72">
        <f t="shared" si="52"/>
        <v>12.060663512580799</v>
      </c>
      <c r="CO65" s="72">
        <f t="shared" si="53"/>
        <v>11.996949927759699</v>
      </c>
      <c r="CP65" s="72">
        <f t="shared" si="54"/>
        <v>11.9956648666776</v>
      </c>
      <c r="CQ65" s="72">
        <f t="shared" si="55"/>
        <v>12.045115394513401</v>
      </c>
      <c r="CR65" s="72">
        <f t="shared" si="56"/>
        <v>12.065656406967681</v>
      </c>
      <c r="CS65" s="72" t="str">
        <f t="shared" si="57"/>
        <v/>
      </c>
      <c r="CT65" s="72" t="str">
        <f t="shared" si="58"/>
        <v/>
      </c>
      <c r="CU65" s="72" t="str">
        <f t="shared" si="59"/>
        <v/>
      </c>
    </row>
    <row r="66" spans="1:99">
      <c r="A66" s="74">
        <v>31</v>
      </c>
      <c r="B66" s="79">
        <f>IF(AND($B$3&lt;&gt;"",$C$3&lt;&gt;"",$B$4&lt;&gt;"",$C$4&lt;&gt;"",L66&lt;&gt;""),AirMass($B$3,$C$3,$B$4,$C$4,L66),"")</f>
        <v>1.008342426009754</v>
      </c>
      <c r="C66" s="81">
        <f t="shared" si="20"/>
        <v>2458217.2840510001</v>
      </c>
      <c r="D66" s="93">
        <f t="shared" si="21"/>
        <v>10.944182447944042</v>
      </c>
      <c r="E66" s="97">
        <f t="shared" si="22"/>
        <v>3.1776734021200063E-2</v>
      </c>
      <c r="F66" s="97"/>
      <c r="G66" s="98">
        <f t="shared" si="23"/>
        <v>12.038278791254141</v>
      </c>
      <c r="H66" s="97">
        <f t="shared" si="24"/>
        <v>3.1776734021200063E-2</v>
      </c>
      <c r="I66" s="72"/>
      <c r="J66" s="99">
        <f t="shared" si="25"/>
        <v>6</v>
      </c>
      <c r="K66" s="72"/>
      <c r="L66" s="16">
        <v>2458217.2840510001</v>
      </c>
      <c r="M66" s="17">
        <v>-11.3933758514204</v>
      </c>
      <c r="N66" s="17">
        <v>-10.299279508110301</v>
      </c>
      <c r="O66" s="17">
        <v>-12.1544962764765</v>
      </c>
      <c r="P66" s="17">
        <v>-11.0476012564542</v>
      </c>
      <c r="Q66" s="17">
        <v>-10.4220403612045</v>
      </c>
      <c r="R66" s="17">
        <v>-11.836789881846901</v>
      </c>
      <c r="S66" s="17">
        <v>-9.9565360310104101</v>
      </c>
      <c r="T66" s="17">
        <v>-9.8458859891941408</v>
      </c>
      <c r="U66" s="17"/>
      <c r="V66" s="17"/>
      <c r="W66" s="17"/>
      <c r="X66" s="70">
        <f t="shared" si="5"/>
        <v>2458217.2840510001</v>
      </c>
      <c r="Y66" s="17">
        <v>-11.233525158058599</v>
      </c>
      <c r="Z66" s="17">
        <v>-9.7293930053276494</v>
      </c>
      <c r="AA66" s="17">
        <v>-11.7526506441429</v>
      </c>
      <c r="AB66" s="17">
        <v>-10.749142559426801</v>
      </c>
      <c r="AC66" s="17">
        <v>-9.8698789194133205</v>
      </c>
      <c r="AD66" s="17">
        <v>-11.362734200658799</v>
      </c>
      <c r="AE66" s="17">
        <v>-9.4402066897639507</v>
      </c>
      <c r="AF66" s="17">
        <v>-9.4898073876584803</v>
      </c>
      <c r="AG66" s="17"/>
      <c r="AH66" s="17"/>
      <c r="AI66" s="18"/>
      <c r="AJ66" s="70">
        <f t="shared" si="26"/>
        <v>2458217.2840510001</v>
      </c>
      <c r="AK66" s="17">
        <v>-10.424686861625499</v>
      </c>
      <c r="AL66" s="17">
        <v>-9.6401733694265701</v>
      </c>
      <c r="AM66" s="17">
        <v>-11.295403007255199</v>
      </c>
      <c r="AN66" s="17">
        <v>-10.1651232070801</v>
      </c>
      <c r="AO66" s="17">
        <v>-9.6887213749340795</v>
      </c>
      <c r="AP66" s="17">
        <v>-11.078455850644501</v>
      </c>
      <c r="AQ66" s="17">
        <v>-9.1951461965287304</v>
      </c>
      <c r="AR66" s="17">
        <v>-8.9423683948268593</v>
      </c>
      <c r="AS66" s="17"/>
      <c r="AT66" s="17"/>
      <c r="AU66" s="18"/>
      <c r="AV66" s="72"/>
      <c r="AW66" s="72"/>
      <c r="AX66" s="100">
        <f t="shared" si="6"/>
        <v>36086.963518998928</v>
      </c>
      <c r="AY66" s="100">
        <f t="shared" si="7"/>
        <v>13173.822367999452</v>
      </c>
      <c r="AZ66" s="100">
        <f t="shared" si="8"/>
        <v>72744.223194997874</v>
      </c>
      <c r="BA66" s="100">
        <f t="shared" si="9"/>
        <v>26244.632910999</v>
      </c>
      <c r="BB66" s="100">
        <f t="shared" si="10"/>
        <v>14750.819355000463</v>
      </c>
      <c r="BC66" s="100">
        <f t="shared" si="11"/>
        <v>54289.513858998755</v>
      </c>
      <c r="BD66" s="100">
        <f t="shared" si="12"/>
        <v>9607.5889150000166</v>
      </c>
      <c r="BE66" s="100">
        <f t="shared" si="13"/>
        <v>8676.6962810000005</v>
      </c>
      <c r="BF66" s="100" t="str">
        <f t="shared" si="14"/>
        <v/>
      </c>
      <c r="BG66" s="100" t="str">
        <f t="shared" si="15"/>
        <v/>
      </c>
      <c r="BH66" s="100" t="str">
        <f t="shared" si="16"/>
        <v/>
      </c>
      <c r="BI66" s="72"/>
      <c r="BJ66" s="72"/>
      <c r="BK66" s="72">
        <f t="shared" si="27"/>
        <v>-11.3933758514204</v>
      </c>
      <c r="BL66" s="72">
        <f t="shared" si="28"/>
        <v>-10.299279508110303</v>
      </c>
      <c r="BM66" s="72">
        <f t="shared" si="29"/>
        <v>-12.1544962764765</v>
      </c>
      <c r="BN66" s="72">
        <f t="shared" si="30"/>
        <v>-11.047601256454202</v>
      </c>
      <c r="BO66" s="72">
        <f t="shared" si="31"/>
        <v>-10.422040361204504</v>
      </c>
      <c r="BP66" s="72">
        <f t="shared" si="32"/>
        <v>-11.836789881846901</v>
      </c>
      <c r="BQ66" s="72">
        <f t="shared" si="33"/>
        <v>-9.9565360310104118</v>
      </c>
      <c r="BR66" s="72">
        <f t="shared" si="34"/>
        <v>-9.8458859891941426</v>
      </c>
      <c r="BS66" s="72" t="str">
        <f t="shared" si="35"/>
        <v/>
      </c>
      <c r="BT66" s="72" t="str">
        <f t="shared" si="36"/>
        <v/>
      </c>
      <c r="BU66" s="72" t="str">
        <f t="shared" si="37"/>
        <v/>
      </c>
      <c r="BV66" s="72"/>
      <c r="BW66" s="72"/>
      <c r="BX66" s="97">
        <f t="shared" si="38"/>
        <v>10.944182447944042</v>
      </c>
      <c r="BY66" s="97">
        <f t="shared" si="39"/>
        <v>3.1776734021200063E-2</v>
      </c>
      <c r="BZ66" s="97">
        <f t="shared" si="40"/>
        <v>10.9511204250561</v>
      </c>
      <c r="CA66" s="97">
        <f t="shared" si="41"/>
        <v>10.966225405033802</v>
      </c>
      <c r="CB66" s="97">
        <f t="shared" si="42"/>
        <v>10.933664509784103</v>
      </c>
      <c r="CC66" s="97">
        <f t="shared" si="43"/>
        <v>10.911414030426501</v>
      </c>
      <c r="CD66" s="97">
        <f t="shared" si="44"/>
        <v>10.911160179590013</v>
      </c>
      <c r="CE66" s="97">
        <f t="shared" si="45"/>
        <v>10.991510137773743</v>
      </c>
      <c r="CF66" s="97" t="str">
        <f t="shared" si="46"/>
        <v/>
      </c>
      <c r="CG66" s="97" t="str">
        <f t="shared" si="47"/>
        <v/>
      </c>
      <c r="CH66" s="97" t="str">
        <f t="shared" si="48"/>
        <v/>
      </c>
      <c r="CI66" s="72"/>
      <c r="CJ66" s="72"/>
      <c r="CK66" s="97">
        <f t="shared" si="49"/>
        <v>12.038278791254141</v>
      </c>
      <c r="CL66" s="97">
        <f t="shared" si="50"/>
        <v>3.1776734021200063E-2</v>
      </c>
      <c r="CM66" s="72">
        <f t="shared" si="51"/>
        <v>12.045216768366197</v>
      </c>
      <c r="CN66" s="72">
        <f t="shared" si="52"/>
        <v>12.060321748343899</v>
      </c>
      <c r="CO66" s="72">
        <f t="shared" si="53"/>
        <v>12.0277608530942</v>
      </c>
      <c r="CP66" s="72">
        <f t="shared" si="54"/>
        <v>12.005510373736598</v>
      </c>
      <c r="CQ66" s="72">
        <f t="shared" si="55"/>
        <v>12.00525652290011</v>
      </c>
      <c r="CR66" s="72">
        <f t="shared" si="56"/>
        <v>12.08560648108384</v>
      </c>
      <c r="CS66" s="72" t="str">
        <f t="shared" si="57"/>
        <v/>
      </c>
      <c r="CT66" s="72" t="str">
        <f t="shared" si="58"/>
        <v/>
      </c>
      <c r="CU66" s="72" t="str">
        <f t="shared" si="59"/>
        <v/>
      </c>
    </row>
    <row r="67" spans="1:99">
      <c r="A67" s="74">
        <v>32</v>
      </c>
      <c r="B67" s="79">
        <f>IF(AND($B$3&lt;&gt;"",$C$3&lt;&gt;"",$B$4&lt;&gt;"",$C$4&lt;&gt;"",L67&lt;&gt;""),AirMass($B$3,$C$3,$B$4,$C$4,L67),"")</f>
        <v>1.008488054083799</v>
      </c>
      <c r="C67" s="81">
        <f t="shared" si="20"/>
        <v>2458217.2845490002</v>
      </c>
      <c r="D67" s="93">
        <f t="shared" si="21"/>
        <v>10.980971419971567</v>
      </c>
      <c r="E67" s="97">
        <f t="shared" si="22"/>
        <v>4.6201917242266119E-2</v>
      </c>
      <c r="F67" s="97"/>
      <c r="G67" s="98">
        <f t="shared" si="23"/>
        <v>12.072811133307473</v>
      </c>
      <c r="H67" s="97">
        <f t="shared" si="24"/>
        <v>4.6201917242266119E-2</v>
      </c>
      <c r="I67" s="72"/>
      <c r="J67" s="99">
        <f t="shared" si="25"/>
        <v>6</v>
      </c>
      <c r="K67" s="72"/>
      <c r="L67" s="16">
        <v>2458217.2845490002</v>
      </c>
      <c r="M67" s="17">
        <v>-11.3885048500353</v>
      </c>
      <c r="N67" s="17">
        <v>-10.296665136699399</v>
      </c>
      <c r="O67" s="17">
        <v>-12.151462175201299</v>
      </c>
      <c r="P67" s="17">
        <v>-11.0535371573293</v>
      </c>
      <c r="Q67" s="17">
        <v>-10.4898332017857</v>
      </c>
      <c r="R67" s="17">
        <v>-11.8356901133674</v>
      </c>
      <c r="S67" s="17">
        <v>-10.0238859896369</v>
      </c>
      <c r="T67" s="17">
        <v>-9.9004489827206097</v>
      </c>
      <c r="U67" s="17"/>
      <c r="V67" s="17"/>
      <c r="W67" s="17"/>
      <c r="X67" s="70">
        <f t="shared" si="5"/>
        <v>2458217.2845490002</v>
      </c>
      <c r="Y67" s="17">
        <v>-11.225146975750899</v>
      </c>
      <c r="Z67" s="17">
        <v>-9.7784483286408594</v>
      </c>
      <c r="AA67" s="17">
        <v>-11.7858460056549</v>
      </c>
      <c r="AB67" s="17">
        <v>-10.692670036121999</v>
      </c>
      <c r="AC67" s="17">
        <v>-9.8619615437324306</v>
      </c>
      <c r="AD67" s="17">
        <v>-11.316982666971899</v>
      </c>
      <c r="AE67" s="17">
        <v>-9.5019644758194097</v>
      </c>
      <c r="AF67" s="17">
        <v>-9.4950409767508397</v>
      </c>
      <c r="AG67" s="17"/>
      <c r="AH67" s="17"/>
      <c r="AI67" s="18"/>
      <c r="AJ67" s="70">
        <f t="shared" si="26"/>
        <v>2458217.2845490002</v>
      </c>
      <c r="AK67" s="17">
        <v>-10.345177311712799</v>
      </c>
      <c r="AL67" s="17">
        <v>-9.7013659661881597</v>
      </c>
      <c r="AM67" s="17">
        <v>-11.302662520835</v>
      </c>
      <c r="AN67" s="17">
        <v>-10.2209475806316</v>
      </c>
      <c r="AO67" s="17">
        <v>-9.7097151554240408</v>
      </c>
      <c r="AP67" s="17">
        <v>-11.117723802873099</v>
      </c>
      <c r="AQ67" s="17">
        <v>-9.2100268504099407</v>
      </c>
      <c r="AR67" s="17">
        <v>-9.0401021467792706</v>
      </c>
      <c r="AS67" s="17"/>
      <c r="AT67" s="17"/>
      <c r="AU67" s="18"/>
      <c r="AV67" s="72"/>
      <c r="AW67" s="72"/>
      <c r="AX67" s="100">
        <f t="shared" si="6"/>
        <v>35925.427105000417</v>
      </c>
      <c r="AY67" s="100">
        <f t="shared" si="7"/>
        <v>13142.138951999497</v>
      </c>
      <c r="AZ67" s="100">
        <f t="shared" si="8"/>
        <v>72541.222472001624</v>
      </c>
      <c r="BA67" s="100">
        <f t="shared" si="9"/>
        <v>26388.509635999279</v>
      </c>
      <c r="BB67" s="100">
        <f t="shared" si="10"/>
        <v>15701.215729999922</v>
      </c>
      <c r="BC67" s="100">
        <f t="shared" si="11"/>
        <v>54234.550537999079</v>
      </c>
      <c r="BD67" s="100">
        <f t="shared" si="12"/>
        <v>10222.435897000338</v>
      </c>
      <c r="BE67" s="100">
        <f t="shared" si="13"/>
        <v>9123.8805970000285</v>
      </c>
      <c r="BF67" s="100" t="str">
        <f t="shared" si="14"/>
        <v/>
      </c>
      <c r="BG67" s="100" t="str">
        <f t="shared" si="15"/>
        <v/>
      </c>
      <c r="BH67" s="100" t="str">
        <f t="shared" si="16"/>
        <v/>
      </c>
      <c r="BI67" s="72"/>
      <c r="BJ67" s="72"/>
      <c r="BK67" s="72">
        <f t="shared" si="27"/>
        <v>-11.388504850035302</v>
      </c>
      <c r="BL67" s="72">
        <f t="shared" si="28"/>
        <v>-10.296665136699399</v>
      </c>
      <c r="BM67" s="72">
        <f t="shared" si="29"/>
        <v>-12.151462175201303</v>
      </c>
      <c r="BN67" s="72">
        <f t="shared" si="30"/>
        <v>-11.0535371573293</v>
      </c>
      <c r="BO67" s="72">
        <f t="shared" si="31"/>
        <v>-10.489833201785704</v>
      </c>
      <c r="BP67" s="72">
        <f t="shared" si="32"/>
        <v>-11.835690113367402</v>
      </c>
      <c r="BQ67" s="72">
        <f t="shared" si="33"/>
        <v>-10.0238859896369</v>
      </c>
      <c r="BR67" s="72">
        <f t="shared" si="34"/>
        <v>-9.9004489827206115</v>
      </c>
      <c r="BS67" s="72" t="str">
        <f t="shared" si="35"/>
        <v/>
      </c>
      <c r="BT67" s="72" t="str">
        <f t="shared" si="36"/>
        <v/>
      </c>
      <c r="BU67" s="72" t="str">
        <f t="shared" si="37"/>
        <v/>
      </c>
      <c r="BV67" s="72"/>
      <c r="BW67" s="72"/>
      <c r="BX67" s="97">
        <f t="shared" si="38"/>
        <v>10.980971419971567</v>
      </c>
      <c r="BY67" s="97">
        <f t="shared" si="39"/>
        <v>4.6201917242266119E-2</v>
      </c>
      <c r="BZ67" s="97">
        <f t="shared" si="40"/>
        <v>10.952957325166</v>
      </c>
      <c r="CA67" s="97">
        <f t="shared" si="41"/>
        <v>10.977032307293998</v>
      </c>
      <c r="CB67" s="97">
        <f t="shared" si="42"/>
        <v>11.006328351750401</v>
      </c>
      <c r="CC67" s="97">
        <f t="shared" si="43"/>
        <v>10.9151852633321</v>
      </c>
      <c r="CD67" s="97">
        <f t="shared" si="44"/>
        <v>10.983381139601599</v>
      </c>
      <c r="CE67" s="97">
        <f t="shared" si="45"/>
        <v>11.050944132685309</v>
      </c>
      <c r="CF67" s="97" t="str">
        <f t="shared" si="46"/>
        <v/>
      </c>
      <c r="CG67" s="97" t="str">
        <f t="shared" si="47"/>
        <v/>
      </c>
      <c r="CH67" s="97" t="str">
        <f t="shared" si="48"/>
        <v/>
      </c>
      <c r="CI67" s="72"/>
      <c r="CJ67" s="72"/>
      <c r="CK67" s="97">
        <f t="shared" si="49"/>
        <v>12.072811133307473</v>
      </c>
      <c r="CL67" s="97">
        <f t="shared" si="50"/>
        <v>4.6201917242266119E-2</v>
      </c>
      <c r="CM67" s="72">
        <f t="shared" si="51"/>
        <v>12.044797038501903</v>
      </c>
      <c r="CN67" s="72">
        <f t="shared" si="52"/>
        <v>12.0688720206299</v>
      </c>
      <c r="CO67" s="72">
        <f t="shared" si="53"/>
        <v>12.098168065086304</v>
      </c>
      <c r="CP67" s="72">
        <f t="shared" si="54"/>
        <v>12.007024976668003</v>
      </c>
      <c r="CQ67" s="72">
        <f t="shared" si="55"/>
        <v>12.075220852937502</v>
      </c>
      <c r="CR67" s="72">
        <f t="shared" si="56"/>
        <v>12.142783846021212</v>
      </c>
      <c r="CS67" s="72" t="str">
        <f t="shared" si="57"/>
        <v/>
      </c>
      <c r="CT67" s="72" t="str">
        <f t="shared" si="58"/>
        <v/>
      </c>
      <c r="CU67" s="72" t="str">
        <f t="shared" si="59"/>
        <v/>
      </c>
    </row>
    <row r="68" spans="1:99">
      <c r="A68" s="74">
        <v>33</v>
      </c>
      <c r="B68" s="79">
        <f>IF(AND($B$3&lt;&gt;"",$C$3&lt;&gt;"",$B$4&lt;&gt;"",$C$4&lt;&gt;"",L68&lt;&gt;""),AirMass($B$3,$C$3,$B$4,$C$4,L68),"")</f>
        <v>1.0086382686444186</v>
      </c>
      <c r="C68" s="81">
        <f t="shared" si="20"/>
        <v>2458217.285046</v>
      </c>
      <c r="D68" s="93">
        <f t="shared" si="21"/>
        <v>10.951963482113859</v>
      </c>
      <c r="E68" s="97">
        <f t="shared" si="22"/>
        <v>2.6885702678390026E-2</v>
      </c>
      <c r="F68" s="97"/>
      <c r="G68" s="98">
        <f t="shared" si="23"/>
        <v>12.036829073555358</v>
      </c>
      <c r="H68" s="97">
        <f t="shared" si="24"/>
        <v>2.6885702678390026E-2</v>
      </c>
      <c r="I68" s="72"/>
      <c r="J68" s="99">
        <f t="shared" si="25"/>
        <v>6</v>
      </c>
      <c r="K68" s="72"/>
      <c r="L68" s="16">
        <v>2458217.285046</v>
      </c>
      <c r="M68" s="17">
        <v>-11.385048778255999</v>
      </c>
      <c r="N68" s="17">
        <v>-10.3001831868145</v>
      </c>
      <c r="O68" s="17">
        <v>-12.162138599968801</v>
      </c>
      <c r="P68" s="17">
        <v>-11.058096874934799</v>
      </c>
      <c r="Q68" s="17">
        <v>-10.4546985346187</v>
      </c>
      <c r="R68" s="17">
        <v>-11.8415155257157</v>
      </c>
      <c r="S68" s="17">
        <v>-9.9610562846440498</v>
      </c>
      <c r="T68" s="17">
        <v>-9.7825677423371094</v>
      </c>
      <c r="U68" s="17"/>
      <c r="V68" s="17"/>
      <c r="W68" s="17"/>
      <c r="X68" s="70">
        <f t="shared" si="5"/>
        <v>2458217.285046</v>
      </c>
      <c r="Y68" s="17">
        <v>-11.199774229342999</v>
      </c>
      <c r="Z68" s="17">
        <v>-9.7233083266837994</v>
      </c>
      <c r="AA68" s="17">
        <v>-11.7747439601444</v>
      </c>
      <c r="AB68" s="17">
        <v>-10.698382385560301</v>
      </c>
      <c r="AC68" s="17">
        <v>-9.9669225075946599</v>
      </c>
      <c r="AD68" s="17">
        <v>-11.326419138620899</v>
      </c>
      <c r="AE68" s="17">
        <v>-9.4274710527628098</v>
      </c>
      <c r="AF68" s="17">
        <v>-9.5465864206813293</v>
      </c>
      <c r="AG68" s="17"/>
      <c r="AH68" s="17"/>
      <c r="AI68" s="18"/>
      <c r="AJ68" s="70">
        <f t="shared" si="26"/>
        <v>2458217.285046</v>
      </c>
      <c r="AK68" s="17">
        <v>-10.3854972174545</v>
      </c>
      <c r="AL68" s="17">
        <v>-9.6950198556297291</v>
      </c>
      <c r="AM68" s="17">
        <v>-11.291092493519001</v>
      </c>
      <c r="AN68" s="17">
        <v>-10.2240379279132</v>
      </c>
      <c r="AO68" s="17">
        <v>-9.7291796038595102</v>
      </c>
      <c r="AP68" s="17">
        <v>-11.0805661557881</v>
      </c>
      <c r="AQ68" s="17">
        <v>-9.3125421510093496</v>
      </c>
      <c r="AR68" s="17">
        <v>-8.9507260164134408</v>
      </c>
      <c r="AS68" s="17"/>
      <c r="AT68" s="17"/>
      <c r="AU68" s="18"/>
      <c r="AV68" s="72"/>
      <c r="AW68" s="72"/>
      <c r="AX68" s="100">
        <f t="shared" si="6"/>
        <v>35811.252545999545</v>
      </c>
      <c r="AY68" s="100">
        <f t="shared" si="7"/>
        <v>13184.791753000098</v>
      </c>
      <c r="AZ68" s="100">
        <f t="shared" si="8"/>
        <v>73258.064449003039</v>
      </c>
      <c r="BA68" s="100">
        <f t="shared" si="9"/>
        <v>26499.565310000398</v>
      </c>
      <c r="BB68" s="100">
        <f t="shared" si="10"/>
        <v>15201.253932999816</v>
      </c>
      <c r="BC68" s="100">
        <f t="shared" si="11"/>
        <v>54526.322799000205</v>
      </c>
      <c r="BD68" s="100">
        <f t="shared" si="12"/>
        <v>9647.671642000003</v>
      </c>
      <c r="BE68" s="100">
        <f t="shared" si="13"/>
        <v>8185.1585620000242</v>
      </c>
      <c r="BF68" s="100" t="str">
        <f t="shared" si="14"/>
        <v/>
      </c>
      <c r="BG68" s="100" t="str">
        <f t="shared" si="15"/>
        <v/>
      </c>
      <c r="BH68" s="100" t="str">
        <f t="shared" si="16"/>
        <v/>
      </c>
      <c r="BI68" s="72"/>
      <c r="BJ68" s="72"/>
      <c r="BK68" s="72">
        <f t="shared" si="27"/>
        <v>-11.385048778256001</v>
      </c>
      <c r="BL68" s="72">
        <f t="shared" si="28"/>
        <v>-10.300183186814502</v>
      </c>
      <c r="BM68" s="72">
        <f t="shared" si="29"/>
        <v>-12.162138599968802</v>
      </c>
      <c r="BN68" s="72">
        <f t="shared" si="30"/>
        <v>-11.058096874934799</v>
      </c>
      <c r="BO68" s="72">
        <f t="shared" si="31"/>
        <v>-10.454698534618704</v>
      </c>
      <c r="BP68" s="72">
        <f t="shared" si="32"/>
        <v>-11.8415155257157</v>
      </c>
      <c r="BQ68" s="72">
        <f t="shared" si="33"/>
        <v>-9.9610562846440516</v>
      </c>
      <c r="BR68" s="72">
        <f t="shared" si="34"/>
        <v>-9.7825677423371111</v>
      </c>
      <c r="BS68" s="72" t="str">
        <f t="shared" si="35"/>
        <v/>
      </c>
      <c r="BT68" s="72" t="str">
        <f t="shared" si="36"/>
        <v/>
      </c>
      <c r="BU68" s="72" t="str">
        <f t="shared" si="37"/>
        <v/>
      </c>
      <c r="BV68" s="72"/>
      <c r="BW68" s="72"/>
      <c r="BX68" s="97">
        <f t="shared" si="38"/>
        <v>10.951963482113859</v>
      </c>
      <c r="BY68" s="97">
        <f t="shared" si="39"/>
        <v>2.6885702678390026E-2</v>
      </c>
      <c r="BZ68" s="97">
        <f t="shared" si="40"/>
        <v>10.967089821712801</v>
      </c>
      <c r="CA68" s="97">
        <f t="shared" si="41"/>
        <v>10.985048096678797</v>
      </c>
      <c r="CB68" s="97">
        <f t="shared" si="42"/>
        <v>10.974649756362702</v>
      </c>
      <c r="CC68" s="97">
        <f t="shared" si="43"/>
        <v>10.924466747459698</v>
      </c>
      <c r="CD68" s="97">
        <f t="shared" si="44"/>
        <v>10.924007506388051</v>
      </c>
      <c r="CE68" s="97">
        <f t="shared" si="45"/>
        <v>10.93651896408111</v>
      </c>
      <c r="CF68" s="97" t="str">
        <f t="shared" si="46"/>
        <v/>
      </c>
      <c r="CG68" s="97" t="str">
        <f t="shared" si="47"/>
        <v/>
      </c>
      <c r="CH68" s="97" t="str">
        <f t="shared" si="48"/>
        <v/>
      </c>
      <c r="CI68" s="72"/>
      <c r="CJ68" s="72"/>
      <c r="CK68" s="97">
        <f t="shared" si="49"/>
        <v>12.036829073555358</v>
      </c>
      <c r="CL68" s="97">
        <f t="shared" si="50"/>
        <v>2.6885702678390026E-2</v>
      </c>
      <c r="CM68" s="72">
        <f t="shared" si="51"/>
        <v>12.0519554131543</v>
      </c>
      <c r="CN68" s="72">
        <f t="shared" si="52"/>
        <v>12.069913688120296</v>
      </c>
      <c r="CO68" s="72">
        <f t="shared" si="53"/>
        <v>12.059515347804201</v>
      </c>
      <c r="CP68" s="72">
        <f t="shared" si="54"/>
        <v>12.009332338901197</v>
      </c>
      <c r="CQ68" s="72">
        <f t="shared" si="55"/>
        <v>12.00887309782955</v>
      </c>
      <c r="CR68" s="72">
        <f t="shared" si="56"/>
        <v>12.021384555522609</v>
      </c>
      <c r="CS68" s="72" t="str">
        <f t="shared" si="57"/>
        <v/>
      </c>
      <c r="CT68" s="72" t="str">
        <f t="shared" si="58"/>
        <v/>
      </c>
      <c r="CU68" s="72" t="str">
        <f t="shared" si="59"/>
        <v/>
      </c>
    </row>
    <row r="69" spans="1:99">
      <c r="A69" s="74">
        <v>34</v>
      </c>
      <c r="B69" s="79">
        <f>IF(AND($B$3&lt;&gt;"",$C$3&lt;&gt;"",$B$4&lt;&gt;"",$C$4&lt;&gt;"",L69&lt;&gt;""),AirMass($B$3,$C$3,$B$4,$C$4,L69),"")</f>
        <v>1.0087930722907903</v>
      </c>
      <c r="C69" s="81">
        <f t="shared" si="20"/>
        <v>2458217.2855440001</v>
      </c>
      <c r="D69" s="93">
        <f t="shared" si="21"/>
        <v>10.95846214750444</v>
      </c>
      <c r="E69" s="97">
        <f t="shared" si="22"/>
        <v>2.7970333832335093E-2</v>
      </c>
      <c r="F69" s="97"/>
      <c r="G69" s="98">
        <f t="shared" si="23"/>
        <v>12.035705884457435</v>
      </c>
      <c r="H69" s="97">
        <f t="shared" si="24"/>
        <v>2.7970333832335093E-2</v>
      </c>
      <c r="I69" s="72"/>
      <c r="J69" s="99">
        <f t="shared" si="25"/>
        <v>6</v>
      </c>
      <c r="K69" s="72"/>
      <c r="L69" s="16">
        <v>2458217.2855440001</v>
      </c>
      <c r="M69" s="17">
        <v>-11.3708050944678</v>
      </c>
      <c r="N69" s="17">
        <v>-10.2935613575148</v>
      </c>
      <c r="O69" s="17">
        <v>-12.153474469561001</v>
      </c>
      <c r="P69" s="17">
        <v>-11.0205639646798</v>
      </c>
      <c r="Q69" s="17">
        <v>-10.3748234669886</v>
      </c>
      <c r="R69" s="17">
        <v>-11.849503880946299</v>
      </c>
      <c r="S69" s="17">
        <v>-9.9941484276728403</v>
      </c>
      <c r="T69" s="17">
        <v>-9.8210892419848808</v>
      </c>
      <c r="U69" s="17"/>
      <c r="V69" s="17"/>
      <c r="W69" s="17"/>
      <c r="X69" s="70">
        <f t="shared" si="5"/>
        <v>2458217.2855440001</v>
      </c>
      <c r="Y69" s="17">
        <v>-11.227210082290901</v>
      </c>
      <c r="Z69" s="17">
        <v>-9.6201622687962107</v>
      </c>
      <c r="AA69" s="17">
        <v>-11.7628199384904</v>
      </c>
      <c r="AB69" s="17">
        <v>-10.672070379331201</v>
      </c>
      <c r="AC69" s="17">
        <v>-9.8462038715333993</v>
      </c>
      <c r="AD69" s="17">
        <v>-11.3264980891578</v>
      </c>
      <c r="AE69" s="17">
        <v>-9.4999901734987304</v>
      </c>
      <c r="AF69" s="17">
        <v>-9.5801939936469296</v>
      </c>
      <c r="AG69" s="17"/>
      <c r="AH69" s="17"/>
      <c r="AI69" s="18"/>
      <c r="AJ69" s="70">
        <f t="shared" si="26"/>
        <v>2458217.2855440001</v>
      </c>
      <c r="AK69" s="17">
        <v>-10.367702216087601</v>
      </c>
      <c r="AL69" s="17">
        <v>-9.6318355353219491</v>
      </c>
      <c r="AM69" s="17">
        <v>-11.314836991960201</v>
      </c>
      <c r="AN69" s="17">
        <v>-10.1762906573975</v>
      </c>
      <c r="AO69" s="17">
        <v>-9.6901360988340706</v>
      </c>
      <c r="AP69" s="17">
        <v>-11.096133341548599</v>
      </c>
      <c r="AQ69" s="17">
        <v>-9.1741580592034602</v>
      </c>
      <c r="AR69" s="17">
        <v>-8.9150968051687194</v>
      </c>
      <c r="AS69" s="17"/>
      <c r="AT69" s="17"/>
      <c r="AU69" s="18"/>
      <c r="AV69" s="72"/>
      <c r="AW69" s="72"/>
      <c r="AX69" s="100">
        <f t="shared" si="6"/>
        <v>35344.515909000802</v>
      </c>
      <c r="AY69" s="100">
        <f t="shared" si="7"/>
        <v>13104.623347999566</v>
      </c>
      <c r="AZ69" s="100">
        <f t="shared" si="8"/>
        <v>72675.794432999406</v>
      </c>
      <c r="BA69" s="100">
        <f t="shared" si="9"/>
        <v>25599.152401000913</v>
      </c>
      <c r="BB69" s="100">
        <f t="shared" si="10"/>
        <v>14123.078947000313</v>
      </c>
      <c r="BC69" s="100">
        <f t="shared" si="11"/>
        <v>54928.982262002304</v>
      </c>
      <c r="BD69" s="100">
        <f t="shared" si="12"/>
        <v>9946.2500000000036</v>
      </c>
      <c r="BE69" s="100">
        <f t="shared" si="13"/>
        <v>8480.7780369999891</v>
      </c>
      <c r="BF69" s="100" t="str">
        <f t="shared" si="14"/>
        <v/>
      </c>
      <c r="BG69" s="100" t="str">
        <f t="shared" si="15"/>
        <v/>
      </c>
      <c r="BH69" s="100" t="str">
        <f t="shared" si="16"/>
        <v/>
      </c>
      <c r="BI69" s="72"/>
      <c r="BJ69" s="72"/>
      <c r="BK69" s="72">
        <f t="shared" si="27"/>
        <v>-11.3708050944678</v>
      </c>
      <c r="BL69" s="72">
        <f t="shared" si="28"/>
        <v>-10.293561357514802</v>
      </c>
      <c r="BM69" s="72">
        <f t="shared" si="29"/>
        <v>-12.153474469561001</v>
      </c>
      <c r="BN69" s="72">
        <f t="shared" si="30"/>
        <v>-11.020563964679798</v>
      </c>
      <c r="BO69" s="72">
        <f t="shared" si="31"/>
        <v>-10.374823466988602</v>
      </c>
      <c r="BP69" s="72">
        <f t="shared" si="32"/>
        <v>-11.849503880946301</v>
      </c>
      <c r="BQ69" s="72">
        <f t="shared" si="33"/>
        <v>-9.9941484276728403</v>
      </c>
      <c r="BR69" s="72">
        <f t="shared" si="34"/>
        <v>-9.8210892419848825</v>
      </c>
      <c r="BS69" s="72" t="str">
        <f t="shared" si="35"/>
        <v/>
      </c>
      <c r="BT69" s="72" t="str">
        <f t="shared" si="36"/>
        <v/>
      </c>
      <c r="BU69" s="72" t="str">
        <f t="shared" si="37"/>
        <v/>
      </c>
      <c r="BV69" s="72"/>
      <c r="BW69" s="72"/>
      <c r="BX69" s="97">
        <f t="shared" si="38"/>
        <v>10.95846214750444</v>
      </c>
      <c r="BY69" s="97">
        <f t="shared" si="39"/>
        <v>2.7970333832335093E-2</v>
      </c>
      <c r="BZ69" s="97">
        <f t="shared" si="40"/>
        <v>10.972669375093201</v>
      </c>
      <c r="CA69" s="97">
        <f t="shared" si="41"/>
        <v>10.961758870211998</v>
      </c>
      <c r="CB69" s="97">
        <f t="shared" si="42"/>
        <v>10.909018372520801</v>
      </c>
      <c r="CC69" s="97">
        <f t="shared" si="43"/>
        <v>10.946698786478501</v>
      </c>
      <c r="CD69" s="97">
        <f t="shared" si="44"/>
        <v>10.971343333205041</v>
      </c>
      <c r="CE69" s="97">
        <f t="shared" si="45"/>
        <v>10.989284147517083</v>
      </c>
      <c r="CF69" s="97" t="str">
        <f t="shared" si="46"/>
        <v/>
      </c>
      <c r="CG69" s="97" t="str">
        <f t="shared" si="47"/>
        <v/>
      </c>
      <c r="CH69" s="97" t="str">
        <f t="shared" si="48"/>
        <v/>
      </c>
      <c r="CI69" s="72"/>
      <c r="CJ69" s="72"/>
      <c r="CK69" s="97">
        <f t="shared" si="49"/>
        <v>12.035705884457435</v>
      </c>
      <c r="CL69" s="97">
        <f t="shared" si="50"/>
        <v>2.7970333832335093E-2</v>
      </c>
      <c r="CM69" s="72">
        <f t="shared" si="51"/>
        <v>12.049913112046198</v>
      </c>
      <c r="CN69" s="72">
        <f t="shared" si="52"/>
        <v>12.039002607164996</v>
      </c>
      <c r="CO69" s="72">
        <f t="shared" si="53"/>
        <v>11.986262109473799</v>
      </c>
      <c r="CP69" s="72">
        <f t="shared" si="54"/>
        <v>12.023942523431499</v>
      </c>
      <c r="CQ69" s="72">
        <f t="shared" si="55"/>
        <v>12.048587070158039</v>
      </c>
      <c r="CR69" s="72">
        <f t="shared" si="56"/>
        <v>12.06652788447008</v>
      </c>
      <c r="CS69" s="72" t="str">
        <f t="shared" si="57"/>
        <v/>
      </c>
      <c r="CT69" s="72" t="str">
        <f t="shared" si="58"/>
        <v/>
      </c>
      <c r="CU69" s="72" t="str">
        <f t="shared" si="59"/>
        <v/>
      </c>
    </row>
    <row r="70" spans="1:99">
      <c r="A70" s="74">
        <v>35</v>
      </c>
      <c r="B70" s="79">
        <f>IF(AND($B$3&lt;&gt;"",$C$3&lt;&gt;"",$B$4&lt;&gt;"",$C$4&lt;&gt;"",L70&lt;&gt;""),AirMass($B$3,$C$3,$B$4,$C$4,L70),"")</f>
        <v>1.008952467702015</v>
      </c>
      <c r="C70" s="81">
        <f t="shared" si="20"/>
        <v>2458217.2860420002</v>
      </c>
      <c r="D70" s="93">
        <f t="shared" si="21"/>
        <v>10.971574242239507</v>
      </c>
      <c r="E70" s="97">
        <f t="shared" si="22"/>
        <v>4.4849497944383129E-2</v>
      </c>
      <c r="F70" s="97"/>
      <c r="G70" s="98">
        <f t="shared" si="23"/>
        <v>12.005999211722914</v>
      </c>
      <c r="H70" s="97">
        <f t="shared" si="24"/>
        <v>4.4849497944383129E-2</v>
      </c>
      <c r="I70" s="72"/>
      <c r="J70" s="99">
        <f t="shared" si="25"/>
        <v>6</v>
      </c>
      <c r="K70" s="72"/>
      <c r="L70" s="16">
        <v>2458217.2860420002</v>
      </c>
      <c r="M70" s="17">
        <v>-11.378680212760001</v>
      </c>
      <c r="N70" s="17">
        <v>-10.344255243276599</v>
      </c>
      <c r="O70" s="17">
        <v>-12.1561139207774</v>
      </c>
      <c r="P70" s="17">
        <v>-11.037788264139399</v>
      </c>
      <c r="Q70" s="17">
        <v>-10.4019755658673</v>
      </c>
      <c r="R70" s="17">
        <v>-11.850447845470899</v>
      </c>
      <c r="S70" s="17">
        <v>-9.9974918342339496</v>
      </c>
      <c r="T70" s="17">
        <v>-9.8957092995081197</v>
      </c>
      <c r="U70" s="17"/>
      <c r="V70" s="17"/>
      <c r="W70" s="17"/>
      <c r="X70" s="70">
        <f t="shared" si="5"/>
        <v>2458217.2860420002</v>
      </c>
      <c r="Y70" s="17">
        <v>-11.220475699134701</v>
      </c>
      <c r="Z70" s="17">
        <v>-9.7901963103853902</v>
      </c>
      <c r="AA70" s="17">
        <v>-11.7724390718764</v>
      </c>
      <c r="AB70" s="17">
        <v>-10.7293619097217</v>
      </c>
      <c r="AC70" s="17">
        <v>-9.8907700630266895</v>
      </c>
      <c r="AD70" s="17">
        <v>-11.3690644886145</v>
      </c>
      <c r="AE70" s="17">
        <v>-9.5704591683235503</v>
      </c>
      <c r="AF70" s="17">
        <v>-9.5365848183823108</v>
      </c>
      <c r="AG70" s="17"/>
      <c r="AH70" s="17"/>
      <c r="AI70" s="18"/>
      <c r="AJ70" s="70">
        <f t="shared" si="26"/>
        <v>2458217.2860420002</v>
      </c>
      <c r="AK70" s="17">
        <v>-10.335354942324599</v>
      </c>
      <c r="AL70" s="17">
        <v>-9.7567219020799705</v>
      </c>
      <c r="AM70" s="17">
        <v>-11.296485548958801</v>
      </c>
      <c r="AN70" s="17">
        <v>-10.1872097976558</v>
      </c>
      <c r="AO70" s="17">
        <v>-9.7292276134389599</v>
      </c>
      <c r="AP70" s="17">
        <v>-11.087816584473201</v>
      </c>
      <c r="AQ70" s="17">
        <v>-9.3891324141085999</v>
      </c>
      <c r="AR70" s="17">
        <v>-9.0220563210323199</v>
      </c>
      <c r="AS70" s="17"/>
      <c r="AT70" s="17"/>
      <c r="AU70" s="18"/>
      <c r="AV70" s="72"/>
      <c r="AW70" s="72"/>
      <c r="AX70" s="100">
        <f t="shared" si="6"/>
        <v>35601.810573000257</v>
      </c>
      <c r="AY70" s="100">
        <f t="shared" si="7"/>
        <v>13730.997791999427</v>
      </c>
      <c r="AZ70" s="100">
        <f t="shared" si="8"/>
        <v>72852.685989998747</v>
      </c>
      <c r="BA70" s="100">
        <f t="shared" si="9"/>
        <v>26008.499999999098</v>
      </c>
      <c r="BB70" s="100">
        <f t="shared" si="10"/>
        <v>14480.722342999698</v>
      </c>
      <c r="BC70" s="100">
        <f t="shared" si="11"/>
        <v>54976.759574001808</v>
      </c>
      <c r="BD70" s="100">
        <f t="shared" si="12"/>
        <v>9976.9256020000012</v>
      </c>
      <c r="BE70" s="100">
        <f t="shared" si="13"/>
        <v>9084.137931000032</v>
      </c>
      <c r="BF70" s="100" t="str">
        <f t="shared" si="14"/>
        <v/>
      </c>
      <c r="BG70" s="100" t="str">
        <f t="shared" si="15"/>
        <v/>
      </c>
      <c r="BH70" s="100" t="str">
        <f t="shared" si="16"/>
        <v/>
      </c>
      <c r="BI70" s="72"/>
      <c r="BJ70" s="72"/>
      <c r="BK70" s="72">
        <f t="shared" si="27"/>
        <v>-11.378680212760003</v>
      </c>
      <c r="BL70" s="72">
        <f t="shared" si="28"/>
        <v>-10.344255243276599</v>
      </c>
      <c r="BM70" s="72">
        <f t="shared" si="29"/>
        <v>-12.1561139207774</v>
      </c>
      <c r="BN70" s="72">
        <f t="shared" si="30"/>
        <v>-11.037788264139401</v>
      </c>
      <c r="BO70" s="72">
        <f t="shared" si="31"/>
        <v>-10.401975565867303</v>
      </c>
      <c r="BP70" s="72">
        <f t="shared" si="32"/>
        <v>-11.850447845470899</v>
      </c>
      <c r="BQ70" s="72">
        <f t="shared" si="33"/>
        <v>-9.9974918342339496</v>
      </c>
      <c r="BR70" s="72">
        <f t="shared" si="34"/>
        <v>-9.8957092995081215</v>
      </c>
      <c r="BS70" s="72" t="str">
        <f t="shared" si="35"/>
        <v/>
      </c>
      <c r="BT70" s="72" t="str">
        <f t="shared" si="36"/>
        <v/>
      </c>
      <c r="BU70" s="72" t="str">
        <f t="shared" si="37"/>
        <v/>
      </c>
      <c r="BV70" s="72"/>
      <c r="BW70" s="72"/>
      <c r="BX70" s="97">
        <f t="shared" si="38"/>
        <v>10.971574242239507</v>
      </c>
      <c r="BY70" s="97">
        <f t="shared" si="39"/>
        <v>4.4849497944383129E-2</v>
      </c>
      <c r="BZ70" s="97">
        <f t="shared" si="40"/>
        <v>10.967433708017397</v>
      </c>
      <c r="CA70" s="97">
        <f t="shared" si="41"/>
        <v>10.971108051379398</v>
      </c>
      <c r="CB70" s="97">
        <f t="shared" si="42"/>
        <v>10.9282953531073</v>
      </c>
      <c r="CC70" s="97">
        <f t="shared" si="43"/>
        <v>10.939767632710897</v>
      </c>
      <c r="CD70" s="97">
        <f t="shared" si="44"/>
        <v>10.966811621473948</v>
      </c>
      <c r="CE70" s="97">
        <f t="shared" si="45"/>
        <v>11.056029086748119</v>
      </c>
      <c r="CF70" s="97" t="str">
        <f t="shared" si="46"/>
        <v/>
      </c>
      <c r="CG70" s="97" t="str">
        <f t="shared" si="47"/>
        <v/>
      </c>
      <c r="CH70" s="97" t="str">
        <f t="shared" si="48"/>
        <v/>
      </c>
      <c r="CI70" s="72"/>
      <c r="CJ70" s="72"/>
      <c r="CK70" s="97">
        <f t="shared" si="49"/>
        <v>12.005999211722914</v>
      </c>
      <c r="CL70" s="97">
        <f t="shared" si="50"/>
        <v>4.4849497944383129E-2</v>
      </c>
      <c r="CM70" s="72">
        <f t="shared" si="51"/>
        <v>12.001858677500801</v>
      </c>
      <c r="CN70" s="72">
        <f t="shared" si="52"/>
        <v>12.005533020862801</v>
      </c>
      <c r="CO70" s="72">
        <f t="shared" si="53"/>
        <v>11.962720322590704</v>
      </c>
      <c r="CP70" s="72">
        <f t="shared" si="54"/>
        <v>11.9741926021943</v>
      </c>
      <c r="CQ70" s="72">
        <f t="shared" si="55"/>
        <v>12.001236590957351</v>
      </c>
      <c r="CR70" s="72">
        <f t="shared" si="56"/>
        <v>12.090454056231522</v>
      </c>
      <c r="CS70" s="72" t="str">
        <f t="shared" si="57"/>
        <v/>
      </c>
      <c r="CT70" s="72" t="str">
        <f t="shared" si="58"/>
        <v/>
      </c>
      <c r="CU70" s="72" t="str">
        <f t="shared" si="59"/>
        <v/>
      </c>
    </row>
    <row r="71" spans="1:99">
      <c r="A71" s="74">
        <v>36</v>
      </c>
      <c r="B71" s="79">
        <f>IF(AND($B$3&lt;&gt;"",$C$3&lt;&gt;"",$B$4&lt;&gt;"",$C$4&lt;&gt;"",L71&lt;&gt;""),AirMass($B$3,$C$3,$B$4,$C$4,L71),"")</f>
        <v>1.0091164576372094</v>
      </c>
      <c r="C71" s="81">
        <f t="shared" si="20"/>
        <v>2458217.286539</v>
      </c>
      <c r="D71" s="93">
        <f t="shared" si="21"/>
        <v>11.011744721643788</v>
      </c>
      <c r="E71" s="97">
        <f t="shared" si="22"/>
        <v>2.9996832377225103E-2</v>
      </c>
      <c r="F71" s="97"/>
      <c r="G71" s="98">
        <f t="shared" si="23"/>
        <v>12.020616295796488</v>
      </c>
      <c r="H71" s="97">
        <f t="shared" si="24"/>
        <v>2.9996832377225103E-2</v>
      </c>
      <c r="I71" s="72"/>
      <c r="J71" s="99">
        <f t="shared" si="25"/>
        <v>6</v>
      </c>
      <c r="K71" s="72"/>
      <c r="L71" s="16">
        <v>2458217.286539</v>
      </c>
      <c r="M71" s="17">
        <v>-11.3450148912033</v>
      </c>
      <c r="N71" s="17">
        <v>-10.336143317050601</v>
      </c>
      <c r="O71" s="17">
        <v>-12.1505468120555</v>
      </c>
      <c r="P71" s="17">
        <v>-11.0715630630331</v>
      </c>
      <c r="Q71" s="17">
        <v>-10.438781262829901</v>
      </c>
      <c r="R71" s="17">
        <v>-11.8452420565939</v>
      </c>
      <c r="S71" s="17">
        <v>-10.0175364108665</v>
      </c>
      <c r="T71" s="17">
        <v>-9.85488807170365</v>
      </c>
      <c r="U71" s="17"/>
      <c r="V71" s="17"/>
      <c r="W71" s="17"/>
      <c r="X71" s="70">
        <f t="shared" si="5"/>
        <v>2458217.286539</v>
      </c>
      <c r="Y71" s="17">
        <v>-11.175248624554699</v>
      </c>
      <c r="Z71" s="17">
        <v>-9.81675195098682</v>
      </c>
      <c r="AA71" s="17">
        <v>-11.8008340428661</v>
      </c>
      <c r="AB71" s="17">
        <v>-10.6975905536183</v>
      </c>
      <c r="AC71" s="17">
        <v>-9.9707576530775501</v>
      </c>
      <c r="AD71" s="17">
        <v>-11.368476146047399</v>
      </c>
      <c r="AE71" s="17">
        <v>-9.4844012015025303</v>
      </c>
      <c r="AF71" s="17">
        <v>-9.6178439726853906</v>
      </c>
      <c r="AG71" s="17"/>
      <c r="AH71" s="17"/>
      <c r="AI71" s="18"/>
      <c r="AJ71" s="70">
        <f t="shared" si="26"/>
        <v>2458217.286539</v>
      </c>
      <c r="AK71" s="17">
        <v>-10.3548648817365</v>
      </c>
      <c r="AL71" s="17">
        <v>-9.7757503731273498</v>
      </c>
      <c r="AM71" s="17">
        <v>-11.3325096379694</v>
      </c>
      <c r="AN71" s="17">
        <v>-10.2282220070456</v>
      </c>
      <c r="AO71" s="17">
        <v>-9.7777365696251302</v>
      </c>
      <c r="AP71" s="17">
        <v>-11.0724231294716</v>
      </c>
      <c r="AQ71" s="17">
        <v>-9.1808209316304001</v>
      </c>
      <c r="AR71" s="17">
        <v>-9.0157734741778501</v>
      </c>
      <c r="AS71" s="17"/>
      <c r="AT71" s="17"/>
      <c r="AU71" s="18"/>
      <c r="AV71" s="72"/>
      <c r="AW71" s="72"/>
      <c r="AX71" s="100">
        <f t="shared" si="6"/>
        <v>34514.847312000566</v>
      </c>
      <c r="AY71" s="100">
        <f t="shared" si="7"/>
        <v>13628.790850000234</v>
      </c>
      <c r="AZ71" s="100">
        <f t="shared" si="8"/>
        <v>72480.090147003066</v>
      </c>
      <c r="BA71" s="100">
        <f t="shared" si="9"/>
        <v>26830.281250000655</v>
      </c>
      <c r="BB71" s="100">
        <f t="shared" si="10"/>
        <v>14980.023860999889</v>
      </c>
      <c r="BC71" s="100">
        <f t="shared" si="11"/>
        <v>54713.792952000113</v>
      </c>
      <c r="BD71" s="100">
        <f t="shared" si="12"/>
        <v>10162.827739999639</v>
      </c>
      <c r="BE71" s="100">
        <f t="shared" si="13"/>
        <v>8748.9357800000053</v>
      </c>
      <c r="BF71" s="100" t="str">
        <f t="shared" si="14"/>
        <v/>
      </c>
      <c r="BG71" s="100" t="str">
        <f t="shared" si="15"/>
        <v/>
      </c>
      <c r="BH71" s="100" t="str">
        <f t="shared" si="16"/>
        <v/>
      </c>
      <c r="BI71" s="72"/>
      <c r="BJ71" s="72"/>
      <c r="BK71" s="72">
        <f t="shared" si="27"/>
        <v>-11.345014891203302</v>
      </c>
      <c r="BL71" s="72">
        <f t="shared" si="28"/>
        <v>-10.336143317050603</v>
      </c>
      <c r="BM71" s="72">
        <f t="shared" si="29"/>
        <v>-12.150546812055502</v>
      </c>
      <c r="BN71" s="72">
        <f t="shared" si="30"/>
        <v>-11.0715630630331</v>
      </c>
      <c r="BO71" s="72">
        <f t="shared" si="31"/>
        <v>-10.438781262829904</v>
      </c>
      <c r="BP71" s="72">
        <f t="shared" si="32"/>
        <v>-11.8452420565939</v>
      </c>
      <c r="BQ71" s="72">
        <f t="shared" si="33"/>
        <v>-10.017536410866501</v>
      </c>
      <c r="BR71" s="72">
        <f t="shared" si="34"/>
        <v>-9.8548880717036518</v>
      </c>
      <c r="BS71" s="72" t="str">
        <f t="shared" si="35"/>
        <v/>
      </c>
      <c r="BT71" s="72" t="str">
        <f t="shared" si="36"/>
        <v/>
      </c>
      <c r="BU71" s="72" t="str">
        <f t="shared" si="37"/>
        <v/>
      </c>
      <c r="BV71" s="72"/>
      <c r="BW71" s="72"/>
      <c r="BX71" s="97">
        <f t="shared" si="38"/>
        <v>11.011744721643788</v>
      </c>
      <c r="BY71" s="97">
        <f t="shared" si="39"/>
        <v>2.9996832377225103E-2</v>
      </c>
      <c r="BZ71" s="97">
        <f t="shared" si="40"/>
        <v>10.9955319208522</v>
      </c>
      <c r="CA71" s="97">
        <f t="shared" si="41"/>
        <v>11.038548171829797</v>
      </c>
      <c r="CB71" s="97">
        <f t="shared" si="42"/>
        <v>10.998766371626601</v>
      </c>
      <c r="CC71" s="97">
        <f t="shared" si="43"/>
        <v>10.968227165390598</v>
      </c>
      <c r="CD71" s="97">
        <f t="shared" si="44"/>
        <v>11.0205215196632</v>
      </c>
      <c r="CE71" s="97">
        <f t="shared" si="45"/>
        <v>11.048873180500349</v>
      </c>
      <c r="CF71" s="97" t="str">
        <f t="shared" si="46"/>
        <v/>
      </c>
      <c r="CG71" s="97" t="str">
        <f t="shared" si="47"/>
        <v/>
      </c>
      <c r="CH71" s="97" t="str">
        <f t="shared" si="48"/>
        <v/>
      </c>
      <c r="CI71" s="72"/>
      <c r="CJ71" s="72"/>
      <c r="CK71" s="97">
        <f t="shared" si="49"/>
        <v>12.020616295796488</v>
      </c>
      <c r="CL71" s="97">
        <f t="shared" si="50"/>
        <v>2.9996832377225103E-2</v>
      </c>
      <c r="CM71" s="72">
        <f t="shared" si="51"/>
        <v>12.004403495004899</v>
      </c>
      <c r="CN71" s="72">
        <f t="shared" si="52"/>
        <v>12.047419745982497</v>
      </c>
      <c r="CO71" s="72">
        <f t="shared" si="53"/>
        <v>12.007637945779301</v>
      </c>
      <c r="CP71" s="72">
        <f t="shared" si="54"/>
        <v>11.977098739543298</v>
      </c>
      <c r="CQ71" s="72">
        <f t="shared" si="55"/>
        <v>12.0293930938159</v>
      </c>
      <c r="CR71" s="72">
        <f t="shared" si="56"/>
        <v>12.057744754653049</v>
      </c>
      <c r="CS71" s="72" t="str">
        <f t="shared" si="57"/>
        <v/>
      </c>
      <c r="CT71" s="72" t="str">
        <f t="shared" si="58"/>
        <v/>
      </c>
      <c r="CU71" s="72" t="str">
        <f t="shared" si="59"/>
        <v/>
      </c>
    </row>
    <row r="72" spans="1:99">
      <c r="A72" s="74">
        <v>37</v>
      </c>
      <c r="B72" s="79">
        <f>IF(AND($B$3&lt;&gt;"",$C$3&lt;&gt;"",$B$4&lt;&gt;"",$C$4&lt;&gt;"",L72&lt;&gt;""),AirMass($B$3,$C$3,$B$4,$C$4,L72),"")</f>
        <v>1.009285044935603</v>
      </c>
      <c r="C72" s="81">
        <f t="shared" si="20"/>
        <v>2458217.2870370001</v>
      </c>
      <c r="D72" s="93">
        <f t="shared" si="21"/>
        <v>11.025093122822524</v>
      </c>
      <c r="E72" s="97">
        <f t="shared" si="22"/>
        <v>1.9133124049253877E-2</v>
      </c>
      <c r="F72" s="97"/>
      <c r="G72" s="98">
        <f t="shared" si="23"/>
        <v>11.988961921326322</v>
      </c>
      <c r="H72" s="97">
        <f t="shared" si="24"/>
        <v>1.9133124049253877E-2</v>
      </c>
      <c r="I72" s="72"/>
      <c r="J72" s="99">
        <f t="shared" si="25"/>
        <v>6</v>
      </c>
      <c r="K72" s="72"/>
      <c r="L72" s="16">
        <v>2458217.2870370001</v>
      </c>
      <c r="M72" s="17">
        <v>-11.312627369599101</v>
      </c>
      <c r="N72" s="17">
        <v>-10.348758571095299</v>
      </c>
      <c r="O72" s="17">
        <v>-12.1493077089221</v>
      </c>
      <c r="P72" s="17">
        <v>-11.042598076965399</v>
      </c>
      <c r="Q72" s="17">
        <v>-10.419040179018401</v>
      </c>
      <c r="R72" s="17">
        <v>-11.840006831504301</v>
      </c>
      <c r="S72" s="17">
        <v>-10.011191343633101</v>
      </c>
      <c r="T72" s="17">
        <v>-9.8021788144864193</v>
      </c>
      <c r="U72" s="17"/>
      <c r="V72" s="17"/>
      <c r="W72" s="17"/>
      <c r="X72" s="70">
        <f t="shared" si="5"/>
        <v>2458217.2870370001</v>
      </c>
      <c r="Y72" s="17">
        <v>-11.177474417119001</v>
      </c>
      <c r="Z72" s="17">
        <v>-9.7476779405294192</v>
      </c>
      <c r="AA72" s="17">
        <v>-11.790109794118401</v>
      </c>
      <c r="AB72" s="17">
        <v>-10.7006851868999</v>
      </c>
      <c r="AC72" s="17">
        <v>-9.9462140297657395</v>
      </c>
      <c r="AD72" s="17">
        <v>-11.343607708220899</v>
      </c>
      <c r="AE72" s="17">
        <v>-9.4928707912988006</v>
      </c>
      <c r="AF72" s="17">
        <v>-9.5523255847345592</v>
      </c>
      <c r="AG72" s="17"/>
      <c r="AH72" s="17"/>
      <c r="AI72" s="18"/>
      <c r="AJ72" s="70">
        <f t="shared" si="26"/>
        <v>2458217.2870370001</v>
      </c>
      <c r="AK72" s="17">
        <v>-10.348757234483299</v>
      </c>
      <c r="AL72" s="17">
        <v>-9.6928196508787803</v>
      </c>
      <c r="AM72" s="17">
        <v>-11.3180011140985</v>
      </c>
      <c r="AN72" s="17">
        <v>-10.204313150956599</v>
      </c>
      <c r="AO72" s="17">
        <v>-9.7169282998345992</v>
      </c>
      <c r="AP72" s="17">
        <v>-11.0193823026556</v>
      </c>
      <c r="AQ72" s="17">
        <v>-9.2451261660163908</v>
      </c>
      <c r="AR72" s="17">
        <v>-8.9183015722285308</v>
      </c>
      <c r="AS72" s="17"/>
      <c r="AT72" s="17"/>
      <c r="AU72" s="18"/>
      <c r="AV72" s="72"/>
      <c r="AW72" s="72"/>
      <c r="AX72" s="100">
        <f t="shared" si="6"/>
        <v>33500.473684001525</v>
      </c>
      <c r="AY72" s="100">
        <f t="shared" si="7"/>
        <v>13788.068376000481</v>
      </c>
      <c r="AZ72" s="100">
        <f t="shared" si="8"/>
        <v>72397.418981001276</v>
      </c>
      <c r="BA72" s="100">
        <f t="shared" si="9"/>
        <v>26123.973274000491</v>
      </c>
      <c r="BB72" s="100">
        <f t="shared" si="10"/>
        <v>14710.11512400006</v>
      </c>
      <c r="BC72" s="100">
        <f t="shared" si="11"/>
        <v>54450.607889002102</v>
      </c>
      <c r="BD72" s="100">
        <f t="shared" si="12"/>
        <v>10103.609147999821</v>
      </c>
      <c r="BE72" s="100">
        <f t="shared" si="13"/>
        <v>8334.3459920000332</v>
      </c>
      <c r="BF72" s="100" t="str">
        <f t="shared" si="14"/>
        <v/>
      </c>
      <c r="BG72" s="100" t="str">
        <f t="shared" si="15"/>
        <v/>
      </c>
      <c r="BH72" s="100" t="str">
        <f t="shared" si="16"/>
        <v/>
      </c>
      <c r="BI72" s="72"/>
      <c r="BJ72" s="72"/>
      <c r="BK72" s="72">
        <f t="shared" si="27"/>
        <v>-11.312627369599099</v>
      </c>
      <c r="BL72" s="72">
        <f t="shared" si="28"/>
        <v>-10.348758571095299</v>
      </c>
      <c r="BM72" s="72">
        <f t="shared" si="29"/>
        <v>-12.149307708922098</v>
      </c>
      <c r="BN72" s="72">
        <f t="shared" si="30"/>
        <v>-11.042598076965399</v>
      </c>
      <c r="BO72" s="72">
        <f t="shared" si="31"/>
        <v>-10.419040179018404</v>
      </c>
      <c r="BP72" s="72">
        <f t="shared" si="32"/>
        <v>-11.840006831504304</v>
      </c>
      <c r="BQ72" s="72">
        <f t="shared" si="33"/>
        <v>-10.011191343633101</v>
      </c>
      <c r="BR72" s="72">
        <f t="shared" si="34"/>
        <v>-9.802178814486421</v>
      </c>
      <c r="BS72" s="72" t="str">
        <f t="shared" si="35"/>
        <v/>
      </c>
      <c r="BT72" s="72" t="str">
        <f t="shared" si="36"/>
        <v/>
      </c>
      <c r="BU72" s="72" t="str">
        <f t="shared" si="37"/>
        <v/>
      </c>
      <c r="BV72" s="72"/>
      <c r="BW72" s="72"/>
      <c r="BX72" s="97">
        <f t="shared" si="38"/>
        <v>11.025093122822524</v>
      </c>
      <c r="BY72" s="97">
        <f t="shared" si="39"/>
        <v>1.9133124049253877E-2</v>
      </c>
      <c r="BZ72" s="97">
        <f t="shared" si="40"/>
        <v>11.026680339322999</v>
      </c>
      <c r="CA72" s="97">
        <f t="shared" si="41"/>
        <v>11.0419707073663</v>
      </c>
      <c r="CB72" s="97">
        <f t="shared" si="42"/>
        <v>11.011412809419305</v>
      </c>
      <c r="CC72" s="97">
        <f t="shared" si="43"/>
        <v>10.995379461905205</v>
      </c>
      <c r="CD72" s="97">
        <f t="shared" si="44"/>
        <v>11.046563974034003</v>
      </c>
      <c r="CE72" s="97">
        <f t="shared" si="45"/>
        <v>11.028551444887322</v>
      </c>
      <c r="CF72" s="97" t="str">
        <f t="shared" si="46"/>
        <v/>
      </c>
      <c r="CG72" s="97" t="str">
        <f t="shared" si="47"/>
        <v/>
      </c>
      <c r="CH72" s="97" t="str">
        <f t="shared" si="48"/>
        <v/>
      </c>
      <c r="CI72" s="72"/>
      <c r="CJ72" s="72"/>
      <c r="CK72" s="97">
        <f t="shared" si="49"/>
        <v>11.988961921326322</v>
      </c>
      <c r="CL72" s="97">
        <f t="shared" si="50"/>
        <v>1.9133124049253877E-2</v>
      </c>
      <c r="CM72" s="72">
        <f t="shared" si="51"/>
        <v>11.990549137826799</v>
      </c>
      <c r="CN72" s="72">
        <f t="shared" si="52"/>
        <v>12.0058395058701</v>
      </c>
      <c r="CO72" s="72">
        <f t="shared" si="53"/>
        <v>11.975281607923105</v>
      </c>
      <c r="CP72" s="72">
        <f t="shared" si="54"/>
        <v>11.959248260409005</v>
      </c>
      <c r="CQ72" s="72">
        <f t="shared" si="55"/>
        <v>12.010432772537802</v>
      </c>
      <c r="CR72" s="72">
        <f t="shared" si="56"/>
        <v>11.992420243391122</v>
      </c>
      <c r="CS72" s="72" t="str">
        <f t="shared" si="57"/>
        <v/>
      </c>
      <c r="CT72" s="72" t="str">
        <f t="shared" si="58"/>
        <v/>
      </c>
      <c r="CU72" s="72" t="str">
        <f t="shared" si="59"/>
        <v/>
      </c>
    </row>
    <row r="73" spans="1:99">
      <c r="A73" s="74">
        <v>38</v>
      </c>
      <c r="B73" s="79">
        <f>IF(AND($B$3&lt;&gt;"",$C$3&lt;&gt;"",$B$4&lt;&gt;"",$C$4&lt;&gt;"",L73&lt;&gt;""),AirMass($B$3,$C$3,$B$4,$C$4,L73),"")</f>
        <v>1.0094582325166355</v>
      </c>
      <c r="C73" s="81">
        <f t="shared" si="20"/>
        <v>2458217.2875350001</v>
      </c>
      <c r="D73" s="93">
        <f t="shared" si="21"/>
        <v>11.038397444414562</v>
      </c>
      <c r="E73" s="97">
        <f t="shared" si="22"/>
        <v>4.8756919376941529E-2</v>
      </c>
      <c r="F73" s="97"/>
      <c r="G73" s="98">
        <f t="shared" si="23"/>
        <v>11.998946458695258</v>
      </c>
      <c r="H73" s="97">
        <f t="shared" si="24"/>
        <v>4.8756919376941529E-2</v>
      </c>
      <c r="I73" s="72"/>
      <c r="J73" s="99">
        <f t="shared" si="25"/>
        <v>6</v>
      </c>
      <c r="K73" s="72"/>
      <c r="L73" s="16">
        <v>2458217.2875350001</v>
      </c>
      <c r="M73" s="17">
        <v>-11.3109900844445</v>
      </c>
      <c r="N73" s="17">
        <v>-10.3504410701638</v>
      </c>
      <c r="O73" s="17">
        <v>-12.1525031591536</v>
      </c>
      <c r="P73" s="17">
        <v>-11.0633714072149</v>
      </c>
      <c r="Q73" s="17">
        <v>-10.4390051070406</v>
      </c>
      <c r="R73" s="17">
        <v>-11.8515123220782</v>
      </c>
      <c r="S73" s="17">
        <v>-9.9383624799859192</v>
      </c>
      <c r="T73" s="17">
        <v>-9.8895706976811208</v>
      </c>
      <c r="U73" s="17"/>
      <c r="V73" s="17"/>
      <c r="W73" s="17"/>
      <c r="X73" s="70">
        <f t="shared" si="5"/>
        <v>2458217.2875350001</v>
      </c>
      <c r="Y73" s="17">
        <v>-11.120404019367101</v>
      </c>
      <c r="Z73" s="17">
        <v>-9.6567275016250296</v>
      </c>
      <c r="AA73" s="17">
        <v>-11.785684288201701</v>
      </c>
      <c r="AB73" s="17">
        <v>-10.6710862369947</v>
      </c>
      <c r="AC73" s="17">
        <v>-9.9003457600060596</v>
      </c>
      <c r="AD73" s="17">
        <v>-11.3370205637091</v>
      </c>
      <c r="AE73" s="17">
        <v>-9.5156483709117001</v>
      </c>
      <c r="AF73" s="17">
        <v>-9.5552920690823804</v>
      </c>
      <c r="AG73" s="17"/>
      <c r="AH73" s="17"/>
      <c r="AI73" s="18"/>
      <c r="AJ73" s="70">
        <f t="shared" si="26"/>
        <v>2458217.2875350001</v>
      </c>
      <c r="AK73" s="17">
        <v>-10.325563299969399</v>
      </c>
      <c r="AL73" s="17">
        <v>-9.6241315360684592</v>
      </c>
      <c r="AM73" s="17">
        <v>-11.3127469335826</v>
      </c>
      <c r="AN73" s="17">
        <v>-10.2038748198494</v>
      </c>
      <c r="AO73" s="17">
        <v>-9.7939875680475605</v>
      </c>
      <c r="AP73" s="17">
        <v>-11.078152490432901</v>
      </c>
      <c r="AQ73" s="17">
        <v>-9.3715623044532901</v>
      </c>
      <c r="AR73" s="17">
        <v>-9.0640779641822906</v>
      </c>
      <c r="AS73" s="17"/>
      <c r="AT73" s="17"/>
      <c r="AU73" s="18"/>
      <c r="AV73" s="72"/>
      <c r="AW73" s="72"/>
      <c r="AX73" s="100">
        <f t="shared" si="6"/>
        <v>33449.993196998956</v>
      </c>
      <c r="AY73" s="100">
        <f t="shared" si="7"/>
        <v>13809.451467000572</v>
      </c>
      <c r="AZ73" s="100">
        <f t="shared" si="8"/>
        <v>72610.807018001593</v>
      </c>
      <c r="BA73" s="100">
        <f t="shared" si="9"/>
        <v>26628.614034999391</v>
      </c>
      <c r="BB73" s="100">
        <f t="shared" si="10"/>
        <v>14983.112582999864</v>
      </c>
      <c r="BC73" s="100">
        <f t="shared" si="11"/>
        <v>55030.686275000633</v>
      </c>
      <c r="BD73" s="100">
        <f t="shared" si="12"/>
        <v>9448.1111109999638</v>
      </c>
      <c r="BE73" s="100">
        <f t="shared" si="13"/>
        <v>9032.9223950000178</v>
      </c>
      <c r="BF73" s="100" t="str">
        <f t="shared" si="14"/>
        <v/>
      </c>
      <c r="BG73" s="100" t="str">
        <f t="shared" si="15"/>
        <v/>
      </c>
      <c r="BH73" s="100" t="str">
        <f t="shared" si="16"/>
        <v/>
      </c>
      <c r="BI73" s="72"/>
      <c r="BJ73" s="72"/>
      <c r="BK73" s="72">
        <f t="shared" si="27"/>
        <v>-11.310990084444498</v>
      </c>
      <c r="BL73" s="72">
        <f t="shared" si="28"/>
        <v>-10.3504410701638</v>
      </c>
      <c r="BM73" s="72">
        <f t="shared" si="29"/>
        <v>-12.1525031591536</v>
      </c>
      <c r="BN73" s="72">
        <f t="shared" si="30"/>
        <v>-11.063371407214902</v>
      </c>
      <c r="BO73" s="72">
        <f t="shared" si="31"/>
        <v>-10.439005107040602</v>
      </c>
      <c r="BP73" s="72">
        <f t="shared" si="32"/>
        <v>-11.851512322078202</v>
      </c>
      <c r="BQ73" s="72">
        <f t="shared" si="33"/>
        <v>-9.9383624799859209</v>
      </c>
      <c r="BR73" s="72">
        <f t="shared" si="34"/>
        <v>-9.8895706976811208</v>
      </c>
      <c r="BS73" s="72" t="str">
        <f t="shared" si="35"/>
        <v/>
      </c>
      <c r="BT73" s="72" t="str">
        <f t="shared" si="36"/>
        <v/>
      </c>
      <c r="BU73" s="72" t="str">
        <f t="shared" si="37"/>
        <v/>
      </c>
      <c r="BV73" s="72"/>
      <c r="BW73" s="72"/>
      <c r="BX73" s="97">
        <f t="shared" si="38"/>
        <v>11.038397444414562</v>
      </c>
      <c r="BY73" s="97">
        <f t="shared" si="39"/>
        <v>4.8756919376941529E-2</v>
      </c>
      <c r="BZ73" s="97">
        <f t="shared" si="40"/>
        <v>11.031513074709101</v>
      </c>
      <c r="CA73" s="97">
        <f t="shared" si="41"/>
        <v>11.064381322770403</v>
      </c>
      <c r="CB73" s="97">
        <f t="shared" si="42"/>
        <v>11.033015022596103</v>
      </c>
      <c r="CC73" s="97">
        <f t="shared" si="43"/>
        <v>11.008522237633704</v>
      </c>
      <c r="CD73" s="97">
        <f t="shared" si="44"/>
        <v>10.975372395541424</v>
      </c>
      <c r="CE73" s="97">
        <f t="shared" si="45"/>
        <v>11.117580613236623</v>
      </c>
      <c r="CF73" s="97" t="str">
        <f t="shared" si="46"/>
        <v/>
      </c>
      <c r="CG73" s="97" t="str">
        <f t="shared" si="47"/>
        <v/>
      </c>
      <c r="CH73" s="97" t="str">
        <f t="shared" si="48"/>
        <v/>
      </c>
      <c r="CI73" s="72"/>
      <c r="CJ73" s="72"/>
      <c r="CK73" s="97">
        <f t="shared" si="49"/>
        <v>11.998946458695258</v>
      </c>
      <c r="CL73" s="97">
        <f t="shared" si="50"/>
        <v>4.8756919376941529E-2</v>
      </c>
      <c r="CM73" s="72">
        <f t="shared" si="51"/>
        <v>11.992062088989799</v>
      </c>
      <c r="CN73" s="72">
        <f t="shared" si="52"/>
        <v>12.024930337051101</v>
      </c>
      <c r="CO73" s="72">
        <f t="shared" si="53"/>
        <v>11.993564036876801</v>
      </c>
      <c r="CP73" s="72">
        <f t="shared" si="54"/>
        <v>11.969071251914402</v>
      </c>
      <c r="CQ73" s="72">
        <f t="shared" si="55"/>
        <v>11.935921409822122</v>
      </c>
      <c r="CR73" s="72">
        <f t="shared" si="56"/>
        <v>12.07812962751732</v>
      </c>
      <c r="CS73" s="72" t="str">
        <f t="shared" si="57"/>
        <v/>
      </c>
      <c r="CT73" s="72" t="str">
        <f t="shared" si="58"/>
        <v/>
      </c>
      <c r="CU73" s="72" t="str">
        <f t="shared" si="59"/>
        <v/>
      </c>
    </row>
    <row r="74" spans="1:99">
      <c r="A74" s="74">
        <v>39</v>
      </c>
      <c r="B74" s="79">
        <f>IF(AND($B$3&lt;&gt;"",$C$3&lt;&gt;"",$B$4&lt;&gt;"",$C$4&lt;&gt;"",L74&lt;&gt;""),AirMass($B$3,$C$3,$B$4,$C$4,L74),"")</f>
        <v>1.0096360233800594</v>
      </c>
      <c r="C74" s="81">
        <f t="shared" si="20"/>
        <v>2458217.288032</v>
      </c>
      <c r="D74" s="93">
        <f t="shared" si="21"/>
        <v>11.035636633233318</v>
      </c>
      <c r="E74" s="97">
        <f t="shared" si="22"/>
        <v>3.3037806108818596E-2</v>
      </c>
      <c r="F74" s="97"/>
      <c r="G74" s="98">
        <f t="shared" si="23"/>
        <v>12.039718742604919</v>
      </c>
      <c r="H74" s="97">
        <f t="shared" si="24"/>
        <v>3.3037806108818596E-2</v>
      </c>
      <c r="I74" s="72"/>
      <c r="J74" s="99">
        <f t="shared" si="25"/>
        <v>6</v>
      </c>
      <c r="K74" s="72"/>
      <c r="L74" s="16">
        <v>2458217.288032</v>
      </c>
      <c r="M74" s="17">
        <v>-11.320589345150699</v>
      </c>
      <c r="N74" s="17">
        <v>-10.316507235779101</v>
      </c>
      <c r="O74" s="17">
        <v>-12.1587450794418</v>
      </c>
      <c r="P74" s="17">
        <v>-11.0808200820618</v>
      </c>
      <c r="Q74" s="17">
        <v>-10.422578935861299</v>
      </c>
      <c r="R74" s="17">
        <v>-11.8415828478749</v>
      </c>
      <c r="S74" s="17">
        <v>-10.0313176207064</v>
      </c>
      <c r="T74" s="17">
        <v>-9.8403113043579307</v>
      </c>
      <c r="U74" s="17"/>
      <c r="V74" s="17"/>
      <c r="W74" s="17"/>
      <c r="X74" s="70">
        <f t="shared" si="5"/>
        <v>2458217.288032</v>
      </c>
      <c r="Y74" s="17">
        <v>-11.169741382387199</v>
      </c>
      <c r="Z74" s="17">
        <v>-9.8250076865262894</v>
      </c>
      <c r="AA74" s="17">
        <v>-11.7784730906868</v>
      </c>
      <c r="AB74" s="17">
        <v>-10.684693673595</v>
      </c>
      <c r="AC74" s="17">
        <v>-9.9083400661798997</v>
      </c>
      <c r="AD74" s="17">
        <v>-11.386173801666001</v>
      </c>
      <c r="AE74" s="17">
        <v>-9.5096432174024894</v>
      </c>
      <c r="AF74" s="17">
        <v>-9.5595265981122708</v>
      </c>
      <c r="AG74" s="17"/>
      <c r="AH74" s="17"/>
      <c r="AI74" s="18"/>
      <c r="AJ74" s="70">
        <f t="shared" si="26"/>
        <v>2458217.288032</v>
      </c>
      <c r="AK74" s="17">
        <v>-10.3399374245333</v>
      </c>
      <c r="AL74" s="17">
        <v>-9.7851412050409206</v>
      </c>
      <c r="AM74" s="17">
        <v>-11.3226295079482</v>
      </c>
      <c r="AN74" s="17">
        <v>-10.1742990041596</v>
      </c>
      <c r="AO74" s="17">
        <v>-9.7422557816847792</v>
      </c>
      <c r="AP74" s="17">
        <v>-11.1015957708138</v>
      </c>
      <c r="AQ74" s="17">
        <v>-9.3794328242718503</v>
      </c>
      <c r="AR74" s="17">
        <v>-8.9329087035931796</v>
      </c>
      <c r="AS74" s="17"/>
      <c r="AT74" s="17"/>
      <c r="AU74" s="18"/>
      <c r="AV74" s="72"/>
      <c r="AW74" s="72"/>
      <c r="AX74" s="100">
        <f t="shared" si="6"/>
        <v>33747.044025000076</v>
      </c>
      <c r="AY74" s="100">
        <f t="shared" si="7"/>
        <v>13384.522876000548</v>
      </c>
      <c r="AZ74" s="100">
        <f t="shared" si="8"/>
        <v>73029.450317002018</v>
      </c>
      <c r="BA74" s="100">
        <f t="shared" si="9"/>
        <v>27060.014988999403</v>
      </c>
      <c r="BB74" s="100">
        <f t="shared" si="10"/>
        <v>14758.138248999991</v>
      </c>
      <c r="BC74" s="100">
        <f t="shared" si="11"/>
        <v>54529.703862998198</v>
      </c>
      <c r="BD74" s="100">
        <f t="shared" si="12"/>
        <v>10292.646287999985</v>
      </c>
      <c r="BE74" s="100">
        <f t="shared" si="13"/>
        <v>8632.2601810000251</v>
      </c>
      <c r="BF74" s="100" t="str">
        <f t="shared" si="14"/>
        <v/>
      </c>
      <c r="BG74" s="100" t="str">
        <f t="shared" si="15"/>
        <v/>
      </c>
      <c r="BH74" s="100" t="str">
        <f t="shared" si="16"/>
        <v/>
      </c>
      <c r="BI74" s="72"/>
      <c r="BJ74" s="72"/>
      <c r="BK74" s="72">
        <f t="shared" si="27"/>
        <v>-11.320589345150703</v>
      </c>
      <c r="BL74" s="72">
        <f t="shared" si="28"/>
        <v>-10.316507235779103</v>
      </c>
      <c r="BM74" s="72">
        <f t="shared" si="29"/>
        <v>-12.1587450794418</v>
      </c>
      <c r="BN74" s="72">
        <f t="shared" si="30"/>
        <v>-11.080820082061802</v>
      </c>
      <c r="BO74" s="72">
        <f t="shared" si="31"/>
        <v>-10.422578935861299</v>
      </c>
      <c r="BP74" s="72">
        <f t="shared" si="32"/>
        <v>-11.841582847874903</v>
      </c>
      <c r="BQ74" s="72">
        <f t="shared" si="33"/>
        <v>-10.0313176207064</v>
      </c>
      <c r="BR74" s="72">
        <f t="shared" si="34"/>
        <v>-9.8403113043579307</v>
      </c>
      <c r="BS74" s="72" t="str">
        <f t="shared" si="35"/>
        <v/>
      </c>
      <c r="BT74" s="72" t="str">
        <f t="shared" si="36"/>
        <v/>
      </c>
      <c r="BU74" s="72" t="str">
        <f t="shared" si="37"/>
        <v/>
      </c>
      <c r="BV74" s="72"/>
      <c r="BW74" s="72"/>
      <c r="BX74" s="97">
        <f t="shared" si="38"/>
        <v>11.035636633233318</v>
      </c>
      <c r="BY74" s="97">
        <f t="shared" si="39"/>
        <v>3.3037806108818596E-2</v>
      </c>
      <c r="BZ74" s="97">
        <f t="shared" si="40"/>
        <v>11.028155734291097</v>
      </c>
      <c r="CA74" s="97">
        <f t="shared" si="41"/>
        <v>11.072230736911099</v>
      </c>
      <c r="CB74" s="97">
        <f t="shared" si="42"/>
        <v>11.006989590710596</v>
      </c>
      <c r="CC74" s="97">
        <f t="shared" si="43"/>
        <v>10.988993502724201</v>
      </c>
      <c r="CD74" s="97">
        <f t="shared" si="44"/>
        <v>11.058728275555698</v>
      </c>
      <c r="CE74" s="97">
        <f t="shared" si="45"/>
        <v>11.058721959207228</v>
      </c>
      <c r="CF74" s="97" t="str">
        <f t="shared" si="46"/>
        <v/>
      </c>
      <c r="CG74" s="97" t="str">
        <f t="shared" si="47"/>
        <v/>
      </c>
      <c r="CH74" s="97" t="str">
        <f t="shared" si="48"/>
        <v/>
      </c>
      <c r="CI74" s="72"/>
      <c r="CJ74" s="72"/>
      <c r="CK74" s="97">
        <f t="shared" si="49"/>
        <v>12.039718742604919</v>
      </c>
      <c r="CL74" s="97">
        <f t="shared" si="50"/>
        <v>3.3037806108818596E-2</v>
      </c>
      <c r="CM74" s="72">
        <f t="shared" si="51"/>
        <v>12.032237843662697</v>
      </c>
      <c r="CN74" s="72">
        <f t="shared" si="52"/>
        <v>12.076312846282699</v>
      </c>
      <c r="CO74" s="72">
        <f t="shared" si="53"/>
        <v>12.011071700082196</v>
      </c>
      <c r="CP74" s="72">
        <f t="shared" si="54"/>
        <v>11.993075612095801</v>
      </c>
      <c r="CQ74" s="72">
        <f t="shared" si="55"/>
        <v>12.062810384927298</v>
      </c>
      <c r="CR74" s="72">
        <f t="shared" si="56"/>
        <v>12.062804068578828</v>
      </c>
      <c r="CS74" s="72" t="str">
        <f t="shared" si="57"/>
        <v/>
      </c>
      <c r="CT74" s="72" t="str">
        <f t="shared" si="58"/>
        <v/>
      </c>
      <c r="CU74" s="72" t="str">
        <f t="shared" si="59"/>
        <v/>
      </c>
    </row>
    <row r="75" spans="1:99">
      <c r="A75" s="74">
        <v>40</v>
      </c>
      <c r="B75" s="79">
        <f>IF(AND($B$3&lt;&gt;"",$C$3&lt;&gt;"",$B$4&lt;&gt;"",$C$4&lt;&gt;"",L75&lt;&gt;""),AirMass($B$3,$C$3,$B$4,$C$4,L75),"")</f>
        <v>1.0098184206060439</v>
      </c>
      <c r="C75" s="81">
        <f t="shared" si="20"/>
        <v>2458217.28853</v>
      </c>
      <c r="D75" s="93">
        <f t="shared" si="21"/>
        <v>11.034733373243107</v>
      </c>
      <c r="E75" s="97">
        <f t="shared" si="22"/>
        <v>2.3498052257922088E-2</v>
      </c>
      <c r="F75" s="97"/>
      <c r="G75" s="98">
        <f t="shared" si="23"/>
        <v>12.004465940207007</v>
      </c>
      <c r="H75" s="97">
        <f t="shared" si="24"/>
        <v>2.3498052257922088E-2</v>
      </c>
      <c r="I75" s="72"/>
      <c r="J75" s="99">
        <f t="shared" si="25"/>
        <v>6</v>
      </c>
      <c r="K75" s="72"/>
      <c r="L75" s="16">
        <v>2458217.28853</v>
      </c>
      <c r="M75" s="17">
        <v>-11.295523622870499</v>
      </c>
      <c r="N75" s="17">
        <v>-10.325791055906601</v>
      </c>
      <c r="O75" s="17">
        <v>-12.151893775021501</v>
      </c>
      <c r="P75" s="17">
        <v>-11.048924322939699</v>
      </c>
      <c r="Q75" s="17">
        <v>-10.4007791800114</v>
      </c>
      <c r="R75" s="17">
        <v>-11.844887499336499</v>
      </c>
      <c r="S75" s="17">
        <v>-9.9622305503847493</v>
      </c>
      <c r="T75" s="17">
        <v>-9.8108266489878009</v>
      </c>
      <c r="U75" s="17"/>
      <c r="V75" s="17"/>
      <c r="W75" s="17"/>
      <c r="X75" s="70">
        <f t="shared" si="5"/>
        <v>2458217.28853</v>
      </c>
      <c r="Y75" s="17">
        <v>-11.1129233902588</v>
      </c>
      <c r="Z75" s="17">
        <v>-9.6799629135893799</v>
      </c>
      <c r="AA75" s="17">
        <v>-11.781569338667</v>
      </c>
      <c r="AB75" s="17">
        <v>-10.7121055648963</v>
      </c>
      <c r="AC75" s="17">
        <v>-9.8838777781725007</v>
      </c>
      <c r="AD75" s="17">
        <v>-11.330759990249</v>
      </c>
      <c r="AE75" s="17">
        <v>-9.4360978356961098</v>
      </c>
      <c r="AF75" s="17">
        <v>-9.7083565377442795</v>
      </c>
      <c r="AG75" s="17"/>
      <c r="AH75" s="17"/>
      <c r="AI75" s="18"/>
      <c r="AJ75" s="70">
        <f t="shared" si="26"/>
        <v>2458217.28853</v>
      </c>
      <c r="AK75" s="17">
        <v>-10.352969014767799</v>
      </c>
      <c r="AL75" s="17">
        <v>-9.7258184290719996</v>
      </c>
      <c r="AM75" s="17">
        <v>-11.3299420558194</v>
      </c>
      <c r="AN75" s="17">
        <v>-10.214457295087101</v>
      </c>
      <c r="AO75" s="17">
        <v>-9.8065526559477192</v>
      </c>
      <c r="AP75" s="17">
        <v>-11.0918470512563</v>
      </c>
      <c r="AQ75" s="17">
        <v>-9.3641535711701493</v>
      </c>
      <c r="AR75" s="17">
        <v>-8.9247949631194903</v>
      </c>
      <c r="AS75" s="17"/>
      <c r="AT75" s="17"/>
      <c r="AU75" s="18"/>
      <c r="AV75" s="72"/>
      <c r="AW75" s="72"/>
      <c r="AX75" s="100">
        <f t="shared" si="6"/>
        <v>32976.871287001319</v>
      </c>
      <c r="AY75" s="100">
        <f t="shared" si="7"/>
        <v>13499.460807999609</v>
      </c>
      <c r="AZ75" s="100">
        <f t="shared" si="8"/>
        <v>72570.06465499867</v>
      </c>
      <c r="BA75" s="100">
        <f t="shared" si="9"/>
        <v>26276.633833000735</v>
      </c>
      <c r="BB75" s="100">
        <f t="shared" si="10"/>
        <v>14464.774647999595</v>
      </c>
      <c r="BC75" s="100">
        <f t="shared" si="11"/>
        <v>54695.928571001532</v>
      </c>
      <c r="BD75" s="100">
        <f t="shared" si="12"/>
        <v>9658.1116170000314</v>
      </c>
      <c r="BE75" s="100">
        <f t="shared" si="13"/>
        <v>8400.9937110000501</v>
      </c>
      <c r="BF75" s="100" t="str">
        <f t="shared" si="14"/>
        <v/>
      </c>
      <c r="BG75" s="100" t="str">
        <f t="shared" si="15"/>
        <v/>
      </c>
      <c r="BH75" s="100" t="str">
        <f t="shared" si="16"/>
        <v/>
      </c>
      <c r="BI75" s="72"/>
      <c r="BJ75" s="72"/>
      <c r="BK75" s="72">
        <f t="shared" si="27"/>
        <v>-11.295523622870503</v>
      </c>
      <c r="BL75" s="72">
        <f t="shared" si="28"/>
        <v>-10.325791055906601</v>
      </c>
      <c r="BM75" s="72">
        <f t="shared" si="29"/>
        <v>-12.151893775021502</v>
      </c>
      <c r="BN75" s="72">
        <f t="shared" si="30"/>
        <v>-11.048924322939699</v>
      </c>
      <c r="BO75" s="72">
        <f t="shared" si="31"/>
        <v>-10.4007791800114</v>
      </c>
      <c r="BP75" s="72">
        <f t="shared" si="32"/>
        <v>-11.844887499336501</v>
      </c>
      <c r="BQ75" s="72">
        <f t="shared" si="33"/>
        <v>-9.962230550384751</v>
      </c>
      <c r="BR75" s="72">
        <f t="shared" si="34"/>
        <v>-9.8108266489878009</v>
      </c>
      <c r="BS75" s="72" t="str">
        <f t="shared" si="35"/>
        <v/>
      </c>
      <c r="BT75" s="72" t="str">
        <f t="shared" si="36"/>
        <v/>
      </c>
      <c r="BU75" s="72" t="str">
        <f t="shared" si="37"/>
        <v/>
      </c>
      <c r="BV75" s="72"/>
      <c r="BW75" s="72"/>
      <c r="BX75" s="97">
        <f t="shared" si="38"/>
        <v>11.034733373243107</v>
      </c>
      <c r="BY75" s="97">
        <f t="shared" si="39"/>
        <v>2.3498052257922088E-2</v>
      </c>
      <c r="BZ75" s="97">
        <f t="shared" si="40"/>
        <v>11.046370152150999</v>
      </c>
      <c r="CA75" s="97">
        <f t="shared" si="41"/>
        <v>11.065400700069196</v>
      </c>
      <c r="CB75" s="97">
        <f t="shared" si="42"/>
        <v>11.010255557140896</v>
      </c>
      <c r="CC75" s="97">
        <f t="shared" si="43"/>
        <v>11.017363876465998</v>
      </c>
      <c r="CD75" s="97">
        <f t="shared" si="44"/>
        <v>11.014706927514249</v>
      </c>
      <c r="CE75" s="97">
        <f t="shared" si="45"/>
        <v>11.054303026117298</v>
      </c>
      <c r="CF75" s="97" t="str">
        <f t="shared" si="46"/>
        <v/>
      </c>
      <c r="CG75" s="97" t="str">
        <f t="shared" si="47"/>
        <v/>
      </c>
      <c r="CH75" s="97" t="str">
        <f t="shared" si="48"/>
        <v/>
      </c>
      <c r="CI75" s="72"/>
      <c r="CJ75" s="72"/>
      <c r="CK75" s="97">
        <f t="shared" si="49"/>
        <v>12.004465940207007</v>
      </c>
      <c r="CL75" s="97">
        <f t="shared" si="50"/>
        <v>2.3498052257922088E-2</v>
      </c>
      <c r="CM75" s="72">
        <f t="shared" si="51"/>
        <v>12.016102719114901</v>
      </c>
      <c r="CN75" s="72">
        <f t="shared" si="52"/>
        <v>12.035133267033098</v>
      </c>
      <c r="CO75" s="72">
        <f t="shared" si="53"/>
        <v>11.979988124104798</v>
      </c>
      <c r="CP75" s="72">
        <f t="shared" si="54"/>
        <v>11.9870964434299</v>
      </c>
      <c r="CQ75" s="72">
        <f t="shared" si="55"/>
        <v>11.984439494478151</v>
      </c>
      <c r="CR75" s="72">
        <f t="shared" si="56"/>
        <v>12.0240355930812</v>
      </c>
      <c r="CS75" s="72" t="str">
        <f t="shared" si="57"/>
        <v/>
      </c>
      <c r="CT75" s="72" t="str">
        <f t="shared" si="58"/>
        <v/>
      </c>
      <c r="CU75" s="72" t="str">
        <f t="shared" si="59"/>
        <v/>
      </c>
    </row>
    <row r="76" spans="1:99">
      <c r="A76" s="74">
        <v>41</v>
      </c>
      <c r="B76" s="79">
        <f>IF(AND($B$3&lt;&gt;"",$C$3&lt;&gt;"",$B$4&lt;&gt;"",$C$4&lt;&gt;"",L76&lt;&gt;""),AirMass($B$3,$C$3,$B$4,$C$4,L76),"")</f>
        <v>1.0100054273552819</v>
      </c>
      <c r="C76" s="81">
        <f t="shared" si="20"/>
        <v>2458217.2890280001</v>
      </c>
      <c r="D76" s="93">
        <f t="shared" si="21"/>
        <v>11.071731357337546</v>
      </c>
      <c r="E76" s="97">
        <f t="shared" si="22"/>
        <v>3.929610099649973E-2</v>
      </c>
      <c r="F76" s="97"/>
      <c r="G76" s="98">
        <f t="shared" si="23"/>
        <v>12.022611342513542</v>
      </c>
      <c r="H76" s="97">
        <f t="shared" si="24"/>
        <v>3.929610099649973E-2</v>
      </c>
      <c r="I76" s="72"/>
      <c r="J76" s="99">
        <f t="shared" si="25"/>
        <v>6</v>
      </c>
      <c r="K76" s="72"/>
      <c r="L76" s="16">
        <v>2458217.2890280001</v>
      </c>
      <c r="M76" s="17">
        <v>-11.277085151698</v>
      </c>
      <c r="N76" s="17">
        <v>-10.326205166522</v>
      </c>
      <c r="O76" s="17">
        <v>-12.142973249793799</v>
      </c>
      <c r="P76" s="17">
        <v>-11.0538991683137</v>
      </c>
      <c r="Q76" s="17">
        <v>-10.3979862406162</v>
      </c>
      <c r="R76" s="17">
        <v>-11.8441120405723</v>
      </c>
      <c r="S76" s="17">
        <v>-10.026869756415</v>
      </c>
      <c r="T76" s="17">
        <v>-9.8650585985022499</v>
      </c>
      <c r="U76" s="17"/>
      <c r="V76" s="17"/>
      <c r="W76" s="17"/>
      <c r="X76" s="70">
        <f t="shared" si="5"/>
        <v>2458217.2890280001</v>
      </c>
      <c r="Y76" s="17">
        <v>-11.1573449505367</v>
      </c>
      <c r="Z76" s="17">
        <v>-9.7268275612952504</v>
      </c>
      <c r="AA76" s="17">
        <v>-11.779396488302</v>
      </c>
      <c r="AB76" s="17">
        <v>-10.6862412396541</v>
      </c>
      <c r="AC76" s="17">
        <v>-9.9183558566119796</v>
      </c>
      <c r="AD76" s="17">
        <v>-11.288936380102101</v>
      </c>
      <c r="AE76" s="17">
        <v>-9.5633881710800797</v>
      </c>
      <c r="AF76" s="17">
        <v>-9.5523030065829495</v>
      </c>
      <c r="AG76" s="17"/>
      <c r="AH76" s="17"/>
      <c r="AI76" s="18"/>
      <c r="AJ76" s="70">
        <f t="shared" si="26"/>
        <v>2458217.2890280001</v>
      </c>
      <c r="AK76" s="17">
        <v>-10.321831156087599</v>
      </c>
      <c r="AL76" s="17">
        <v>-9.7661933865559405</v>
      </c>
      <c r="AM76" s="17">
        <v>-11.339528918149799</v>
      </c>
      <c r="AN76" s="17">
        <v>-10.1943145000805</v>
      </c>
      <c r="AO76" s="17">
        <v>-9.7363066114971808</v>
      </c>
      <c r="AP76" s="17">
        <v>-11.1172245954627</v>
      </c>
      <c r="AQ76" s="17">
        <v>-9.3140265037655805</v>
      </c>
      <c r="AR76" s="17">
        <v>-9.0172324048657693</v>
      </c>
      <c r="AS76" s="17"/>
      <c r="AT76" s="17"/>
      <c r="AU76" s="18"/>
      <c r="AV76" s="72"/>
      <c r="AW76" s="72"/>
      <c r="AX76" s="100">
        <f t="shared" si="6"/>
        <v>32421.571429000953</v>
      </c>
      <c r="AY76" s="100">
        <f t="shared" si="7"/>
        <v>13504.610618999915</v>
      </c>
      <c r="AZ76" s="100">
        <f t="shared" si="8"/>
        <v>71976.263918000564</v>
      </c>
      <c r="BA76" s="100">
        <f t="shared" si="9"/>
        <v>26397.309676999645</v>
      </c>
      <c r="BB76" s="100">
        <f t="shared" si="10"/>
        <v>14427.613390999906</v>
      </c>
      <c r="BC76" s="100">
        <f t="shared" si="11"/>
        <v>54656.877378001634</v>
      </c>
      <c r="BD76" s="100">
        <f t="shared" si="12"/>
        <v>10250.567329000318</v>
      </c>
      <c r="BE76" s="100">
        <f t="shared" si="13"/>
        <v>8831.2756260000097</v>
      </c>
      <c r="BF76" s="100" t="str">
        <f t="shared" si="14"/>
        <v/>
      </c>
      <c r="BG76" s="100" t="str">
        <f t="shared" si="15"/>
        <v/>
      </c>
      <c r="BH76" s="100" t="str">
        <f t="shared" si="16"/>
        <v/>
      </c>
      <c r="BI76" s="72"/>
      <c r="BJ76" s="72"/>
      <c r="BK76" s="72">
        <f t="shared" si="27"/>
        <v>-11.277085151698</v>
      </c>
      <c r="BL76" s="72">
        <f t="shared" si="28"/>
        <v>-10.326205166522001</v>
      </c>
      <c r="BM76" s="72">
        <f t="shared" si="29"/>
        <v>-12.142973249793803</v>
      </c>
      <c r="BN76" s="72">
        <f t="shared" si="30"/>
        <v>-11.053899168313704</v>
      </c>
      <c r="BO76" s="72">
        <f t="shared" si="31"/>
        <v>-10.397986240616202</v>
      </c>
      <c r="BP76" s="72">
        <f t="shared" si="32"/>
        <v>-11.844112040572304</v>
      </c>
      <c r="BQ76" s="72">
        <f t="shared" si="33"/>
        <v>-10.026869756415003</v>
      </c>
      <c r="BR76" s="72">
        <f t="shared" si="34"/>
        <v>-9.8650585985022499</v>
      </c>
      <c r="BS76" s="72" t="str">
        <f t="shared" si="35"/>
        <v/>
      </c>
      <c r="BT76" s="72" t="str">
        <f t="shared" si="36"/>
        <v/>
      </c>
      <c r="BU76" s="72" t="str">
        <f t="shared" si="37"/>
        <v/>
      </c>
      <c r="BV76" s="72"/>
      <c r="BW76" s="72"/>
      <c r="BX76" s="97">
        <f t="shared" si="38"/>
        <v>11.071731357337546</v>
      </c>
      <c r="BY76" s="97">
        <f t="shared" si="39"/>
        <v>3.929610099649973E-2</v>
      </c>
      <c r="BZ76" s="97">
        <f t="shared" si="40"/>
        <v>11.055888098095803</v>
      </c>
      <c r="CA76" s="97">
        <f t="shared" si="41"/>
        <v>11.088814016615704</v>
      </c>
      <c r="CB76" s="97">
        <f t="shared" si="42"/>
        <v>11.025901088918202</v>
      </c>
      <c r="CC76" s="97">
        <f t="shared" si="43"/>
        <v>11.035026888874304</v>
      </c>
      <c r="CD76" s="97">
        <f t="shared" si="44"/>
        <v>11.097784604717004</v>
      </c>
      <c r="CE76" s="97">
        <f t="shared" si="45"/>
        <v>11.12697344680425</v>
      </c>
      <c r="CF76" s="97" t="str">
        <f t="shared" si="46"/>
        <v/>
      </c>
      <c r="CG76" s="97" t="str">
        <f t="shared" si="47"/>
        <v/>
      </c>
      <c r="CH76" s="97" t="str">
        <f t="shared" si="48"/>
        <v/>
      </c>
      <c r="CI76" s="72"/>
      <c r="CJ76" s="72"/>
      <c r="CK76" s="97">
        <f t="shared" si="49"/>
        <v>12.022611342513542</v>
      </c>
      <c r="CL76" s="97">
        <f t="shared" si="50"/>
        <v>3.929610099649973E-2</v>
      </c>
      <c r="CM76" s="72">
        <f t="shared" si="51"/>
        <v>12.006768083271801</v>
      </c>
      <c r="CN76" s="72">
        <f t="shared" si="52"/>
        <v>12.039694001791702</v>
      </c>
      <c r="CO76" s="72">
        <f t="shared" si="53"/>
        <v>11.9767810740942</v>
      </c>
      <c r="CP76" s="72">
        <f t="shared" si="54"/>
        <v>11.985906874050302</v>
      </c>
      <c r="CQ76" s="72">
        <f t="shared" si="55"/>
        <v>12.048664589893002</v>
      </c>
      <c r="CR76" s="72">
        <f t="shared" si="56"/>
        <v>12.077853431980248</v>
      </c>
      <c r="CS76" s="72" t="str">
        <f t="shared" si="57"/>
        <v/>
      </c>
      <c r="CT76" s="72" t="str">
        <f t="shared" si="58"/>
        <v/>
      </c>
      <c r="CU76" s="72" t="str">
        <f t="shared" si="59"/>
        <v/>
      </c>
    </row>
    <row r="77" spans="1:99">
      <c r="A77" s="74">
        <v>42</v>
      </c>
      <c r="B77" s="79">
        <f>IF(AND($B$3&lt;&gt;"",$C$3&lt;&gt;"",$B$4&lt;&gt;"",$C$4&lt;&gt;"",L77&lt;&gt;""),AirMass($B$3,$C$3,$B$4,$C$4,L77),"")</f>
        <v>1.0101970468690999</v>
      </c>
      <c r="C77" s="81">
        <f t="shared" si="20"/>
        <v>2458217.2895249999</v>
      </c>
      <c r="D77" s="93">
        <f t="shared" si="21"/>
        <v>11.062720055058621</v>
      </c>
      <c r="E77" s="97">
        <f t="shared" si="22"/>
        <v>3.7661234248851219E-2</v>
      </c>
      <c r="F77" s="97"/>
      <c r="G77" s="98">
        <f t="shared" si="23"/>
        <v>12.066306148552522</v>
      </c>
      <c r="H77" s="97">
        <f t="shared" si="24"/>
        <v>3.7661234248851219E-2</v>
      </c>
      <c r="I77" s="72"/>
      <c r="J77" s="99">
        <f t="shared" si="25"/>
        <v>6</v>
      </c>
      <c r="K77" s="72"/>
      <c r="L77" s="16">
        <v>2458217.2895249999</v>
      </c>
      <c r="M77" s="17">
        <v>-11.280108384569401</v>
      </c>
      <c r="N77" s="17">
        <v>-10.2765222910755</v>
      </c>
      <c r="O77" s="17">
        <v>-12.140803103412001</v>
      </c>
      <c r="P77" s="17">
        <v>-11.017617626533101</v>
      </c>
      <c r="Q77" s="17">
        <v>-10.4354665983003</v>
      </c>
      <c r="R77" s="17">
        <v>-11.8459833957684</v>
      </c>
      <c r="S77" s="17">
        <v>-9.97645496996555</v>
      </c>
      <c r="T77" s="17">
        <v>-9.8786449437887907</v>
      </c>
      <c r="U77" s="17"/>
      <c r="V77" s="17"/>
      <c r="W77" s="17"/>
      <c r="X77" s="70">
        <f t="shared" si="5"/>
        <v>2458217.2895249999</v>
      </c>
      <c r="Y77" s="17">
        <v>-11.100747882561199</v>
      </c>
      <c r="Z77" s="17">
        <v>-9.7252031281658997</v>
      </c>
      <c r="AA77" s="17">
        <v>-11.803951232376299</v>
      </c>
      <c r="AB77" s="17">
        <v>-10.667626505337999</v>
      </c>
      <c r="AC77" s="17">
        <v>-9.8503541516695901</v>
      </c>
      <c r="AD77" s="17">
        <v>-11.3500501412079</v>
      </c>
      <c r="AE77" s="17">
        <v>-9.5232491355997801</v>
      </c>
      <c r="AF77" s="17">
        <v>-9.6117519090573804</v>
      </c>
      <c r="AG77" s="17"/>
      <c r="AH77" s="17"/>
      <c r="AI77" s="18"/>
      <c r="AJ77" s="70">
        <f t="shared" si="26"/>
        <v>2458217.2895249999</v>
      </c>
      <c r="AK77" s="17">
        <v>-10.279035197067101</v>
      </c>
      <c r="AL77" s="17">
        <v>-9.6059749379758799</v>
      </c>
      <c r="AM77" s="17">
        <v>-11.332074586705501</v>
      </c>
      <c r="AN77" s="17">
        <v>-10.188660457585099</v>
      </c>
      <c r="AO77" s="17">
        <v>-9.6921645099254796</v>
      </c>
      <c r="AP77" s="17">
        <v>-11.142437949753999</v>
      </c>
      <c r="AQ77" s="17">
        <v>-9.2659773478209999</v>
      </c>
      <c r="AR77" s="17">
        <v>-9.0914069342522499</v>
      </c>
      <c r="AS77" s="17"/>
      <c r="AT77" s="17"/>
      <c r="AU77" s="18"/>
      <c r="AV77" s="72"/>
      <c r="AW77" s="72"/>
      <c r="AX77" s="100">
        <f t="shared" si="6"/>
        <v>32511.975113000328</v>
      </c>
      <c r="AY77" s="100">
        <f t="shared" si="7"/>
        <v>12900.57049900032</v>
      </c>
      <c r="AZ77" s="100">
        <f t="shared" si="8"/>
        <v>71832.542977000005</v>
      </c>
      <c r="BA77" s="100">
        <f t="shared" si="9"/>
        <v>25529.778723000116</v>
      </c>
      <c r="BB77" s="100">
        <f t="shared" si="10"/>
        <v>14934.360801999475</v>
      </c>
      <c r="BC77" s="100">
        <f t="shared" si="11"/>
        <v>54751.16421099993</v>
      </c>
      <c r="BD77" s="100">
        <f t="shared" si="12"/>
        <v>9785.476718000029</v>
      </c>
      <c r="BE77" s="100">
        <f t="shared" si="13"/>
        <v>8942.4799999999977</v>
      </c>
      <c r="BF77" s="100" t="str">
        <f t="shared" si="14"/>
        <v/>
      </c>
      <c r="BG77" s="100" t="str">
        <f t="shared" si="15"/>
        <v/>
      </c>
      <c r="BH77" s="100" t="str">
        <f t="shared" si="16"/>
        <v/>
      </c>
      <c r="BI77" s="72"/>
      <c r="BJ77" s="72"/>
      <c r="BK77" s="72">
        <f t="shared" si="27"/>
        <v>-11.280108384569402</v>
      </c>
      <c r="BL77" s="72">
        <f t="shared" si="28"/>
        <v>-10.276522291075501</v>
      </c>
      <c r="BM77" s="72">
        <f t="shared" si="29"/>
        <v>-12.140803103412001</v>
      </c>
      <c r="BN77" s="72">
        <f t="shared" si="30"/>
        <v>-11.017617626533101</v>
      </c>
      <c r="BO77" s="72">
        <f t="shared" si="31"/>
        <v>-10.4354665983003</v>
      </c>
      <c r="BP77" s="72">
        <f t="shared" si="32"/>
        <v>-11.8459833957684</v>
      </c>
      <c r="BQ77" s="72">
        <f t="shared" si="33"/>
        <v>-9.97645496996555</v>
      </c>
      <c r="BR77" s="72">
        <f t="shared" si="34"/>
        <v>-9.8786449437887907</v>
      </c>
      <c r="BS77" s="72" t="str">
        <f t="shared" si="35"/>
        <v/>
      </c>
      <c r="BT77" s="72" t="str">
        <f t="shared" si="36"/>
        <v/>
      </c>
      <c r="BU77" s="72" t="str">
        <f t="shared" si="37"/>
        <v/>
      </c>
      <c r="BV77" s="72"/>
      <c r="BW77" s="72"/>
      <c r="BX77" s="97">
        <f t="shared" si="38"/>
        <v>11.062720055058621</v>
      </c>
      <c r="BY77" s="97">
        <f t="shared" si="39"/>
        <v>3.7661234248851219E-2</v>
      </c>
      <c r="BZ77" s="97">
        <f t="shared" si="40"/>
        <v>11.050694718842598</v>
      </c>
      <c r="CA77" s="97">
        <f t="shared" si="41"/>
        <v>11.049509241963698</v>
      </c>
      <c r="CB77" s="97">
        <f t="shared" si="42"/>
        <v>11.060358213730897</v>
      </c>
      <c r="CC77" s="97">
        <f t="shared" si="43"/>
        <v>11.033875011198997</v>
      </c>
      <c r="CD77" s="97">
        <f t="shared" si="44"/>
        <v>11.044346585396148</v>
      </c>
      <c r="CE77" s="97">
        <f t="shared" si="45"/>
        <v>11.137536559219388</v>
      </c>
      <c r="CF77" s="97" t="str">
        <f t="shared" si="46"/>
        <v/>
      </c>
      <c r="CG77" s="97" t="str">
        <f t="shared" si="47"/>
        <v/>
      </c>
      <c r="CH77" s="97" t="str">
        <f t="shared" si="48"/>
        <v/>
      </c>
      <c r="CI77" s="72"/>
      <c r="CJ77" s="72"/>
      <c r="CK77" s="97">
        <f t="shared" si="49"/>
        <v>12.066306148552522</v>
      </c>
      <c r="CL77" s="97">
        <f t="shared" si="50"/>
        <v>3.7661234248851219E-2</v>
      </c>
      <c r="CM77" s="72">
        <f t="shared" si="51"/>
        <v>12.054280812336499</v>
      </c>
      <c r="CN77" s="72">
        <f t="shared" si="52"/>
        <v>12.053095335457598</v>
      </c>
      <c r="CO77" s="72">
        <f t="shared" si="53"/>
        <v>12.063944307224798</v>
      </c>
      <c r="CP77" s="72">
        <f t="shared" si="54"/>
        <v>12.037461104692898</v>
      </c>
      <c r="CQ77" s="72">
        <f t="shared" si="55"/>
        <v>12.047932678890049</v>
      </c>
      <c r="CR77" s="72">
        <f t="shared" si="56"/>
        <v>12.141122652713289</v>
      </c>
      <c r="CS77" s="72" t="str">
        <f t="shared" si="57"/>
        <v/>
      </c>
      <c r="CT77" s="72" t="str">
        <f t="shared" si="58"/>
        <v/>
      </c>
      <c r="CU77" s="72" t="str">
        <f t="shared" si="59"/>
        <v/>
      </c>
    </row>
    <row r="78" spans="1:99">
      <c r="A78" s="74">
        <v>43</v>
      </c>
      <c r="B78" s="79">
        <f>IF(AND($B$3&lt;&gt;"",$C$3&lt;&gt;"",$B$4&lt;&gt;"",$C$4&lt;&gt;"",L78&lt;&gt;""),AirMass($B$3,$C$3,$B$4,$C$4,L78),"")</f>
        <v>1.0103932824695714</v>
      </c>
      <c r="C78" s="81">
        <f t="shared" si="20"/>
        <v>2458217.290023</v>
      </c>
      <c r="D78" s="93">
        <f t="shared" si="21"/>
        <v>11.087936205756582</v>
      </c>
      <c r="E78" s="97">
        <f t="shared" si="22"/>
        <v>3.5541169929370557E-2</v>
      </c>
      <c r="F78" s="97"/>
      <c r="G78" s="98">
        <f t="shared" si="23"/>
        <v>12.057154246930887</v>
      </c>
      <c r="H78" s="97">
        <f t="shared" si="24"/>
        <v>3.5541169929370557E-2</v>
      </c>
      <c r="I78" s="72"/>
      <c r="J78" s="99">
        <f t="shared" si="25"/>
        <v>6</v>
      </c>
      <c r="K78" s="72"/>
      <c r="L78" s="16">
        <v>2458217.290023</v>
      </c>
      <c r="M78" s="17">
        <v>-11.2558484560201</v>
      </c>
      <c r="N78" s="17">
        <v>-10.286630414845799</v>
      </c>
      <c r="O78" s="17">
        <v>-12.139326682281901</v>
      </c>
      <c r="P78" s="17">
        <v>-11.0501119047714</v>
      </c>
      <c r="Q78" s="17">
        <v>-10.474245941821801</v>
      </c>
      <c r="R78" s="17">
        <v>-11.847261516080399</v>
      </c>
      <c r="S78" s="17">
        <v>-9.9477108290002594</v>
      </c>
      <c r="T78" s="17">
        <v>-9.8420510967043509</v>
      </c>
      <c r="U78" s="17"/>
      <c r="V78" s="17"/>
      <c r="W78" s="17"/>
      <c r="X78" s="70">
        <f t="shared" si="5"/>
        <v>2458217.290023</v>
      </c>
      <c r="Y78" s="17">
        <v>-11.111230940875499</v>
      </c>
      <c r="Z78" s="17">
        <v>-9.7449950181279004</v>
      </c>
      <c r="AA78" s="17">
        <v>-11.7977069404077</v>
      </c>
      <c r="AB78" s="17">
        <v>-10.7104696345361</v>
      </c>
      <c r="AC78" s="17">
        <v>-9.9663444609722003</v>
      </c>
      <c r="AD78" s="17">
        <v>-11.321560939820699</v>
      </c>
      <c r="AE78" s="17">
        <v>-9.48767036078935</v>
      </c>
      <c r="AF78" s="17">
        <v>-9.6386901109491507</v>
      </c>
      <c r="AG78" s="17"/>
      <c r="AH78" s="17"/>
      <c r="AI78" s="18"/>
      <c r="AJ78" s="70">
        <f t="shared" si="26"/>
        <v>2458217.290023</v>
      </c>
      <c r="AK78" s="17">
        <v>-10.2925777435378</v>
      </c>
      <c r="AL78" s="17">
        <v>-9.6341175573947808</v>
      </c>
      <c r="AM78" s="17">
        <v>-11.314101419217099</v>
      </c>
      <c r="AN78" s="17">
        <v>-10.2015986442618</v>
      </c>
      <c r="AO78" s="17">
        <v>-9.7654767948387704</v>
      </c>
      <c r="AP78" s="17">
        <v>-11.1256573726599</v>
      </c>
      <c r="AQ78" s="17">
        <v>-9.2148579217597497</v>
      </c>
      <c r="AR78" s="17">
        <v>-9.08131911585631</v>
      </c>
      <c r="AS78" s="17"/>
      <c r="AT78" s="17"/>
      <c r="AU78" s="18"/>
      <c r="AV78" s="72"/>
      <c r="AW78" s="72"/>
      <c r="AX78" s="100">
        <f t="shared" si="6"/>
        <v>31793.576310000437</v>
      </c>
      <c r="AY78" s="100">
        <f t="shared" si="7"/>
        <v>13021.234672000051</v>
      </c>
      <c r="AZ78" s="100">
        <f t="shared" si="8"/>
        <v>71734.929018997238</v>
      </c>
      <c r="BA78" s="100">
        <f t="shared" si="9"/>
        <v>26305.391025998957</v>
      </c>
      <c r="BB78" s="100">
        <f t="shared" si="10"/>
        <v>15477.413187000386</v>
      </c>
      <c r="BC78" s="100">
        <f t="shared" si="11"/>
        <v>54815.654811998924</v>
      </c>
      <c r="BD78" s="100">
        <f t="shared" si="12"/>
        <v>9529.8119659999793</v>
      </c>
      <c r="BE78" s="100">
        <f t="shared" si="13"/>
        <v>8646.1036720000066</v>
      </c>
      <c r="BF78" s="100" t="str">
        <f t="shared" si="14"/>
        <v/>
      </c>
      <c r="BG78" s="100" t="str">
        <f t="shared" si="15"/>
        <v/>
      </c>
      <c r="BH78" s="100" t="str">
        <f t="shared" si="16"/>
        <v/>
      </c>
      <c r="BI78" s="72"/>
      <c r="BJ78" s="72"/>
      <c r="BK78" s="72">
        <f t="shared" si="27"/>
        <v>-11.255848456020104</v>
      </c>
      <c r="BL78" s="72">
        <f t="shared" si="28"/>
        <v>-10.286630414845801</v>
      </c>
      <c r="BM78" s="72">
        <f t="shared" si="29"/>
        <v>-12.139326682281904</v>
      </c>
      <c r="BN78" s="72">
        <f t="shared" si="30"/>
        <v>-11.050111904771402</v>
      </c>
      <c r="BO78" s="72">
        <f t="shared" si="31"/>
        <v>-10.474245941821801</v>
      </c>
      <c r="BP78" s="72">
        <f t="shared" si="32"/>
        <v>-11.847261516080401</v>
      </c>
      <c r="BQ78" s="72">
        <f t="shared" si="33"/>
        <v>-9.9477108290002612</v>
      </c>
      <c r="BR78" s="72">
        <f t="shared" si="34"/>
        <v>-9.8420510967043526</v>
      </c>
      <c r="BS78" s="72" t="str">
        <f t="shared" si="35"/>
        <v/>
      </c>
      <c r="BT78" s="72" t="str">
        <f t="shared" si="36"/>
        <v/>
      </c>
      <c r="BU78" s="72" t="str">
        <f t="shared" si="37"/>
        <v/>
      </c>
      <c r="BV78" s="72"/>
      <c r="BW78" s="72"/>
      <c r="BX78" s="97">
        <f t="shared" si="38"/>
        <v>11.087936205756582</v>
      </c>
      <c r="BY78" s="97">
        <f t="shared" si="39"/>
        <v>3.5541169929370557E-2</v>
      </c>
      <c r="BZ78" s="97">
        <f t="shared" si="40"/>
        <v>11.0734782262618</v>
      </c>
      <c r="CA78" s="97">
        <f t="shared" si="41"/>
        <v>11.106263448751298</v>
      </c>
      <c r="CB78" s="97">
        <f t="shared" si="42"/>
        <v>11.123397485801696</v>
      </c>
      <c r="CC78" s="97">
        <f t="shared" si="43"/>
        <v>11.059413060060297</v>
      </c>
      <c r="CD78" s="97">
        <f t="shared" si="44"/>
        <v>11.039862372980158</v>
      </c>
      <c r="CE78" s="97">
        <f t="shared" si="45"/>
        <v>11.125202640684249</v>
      </c>
      <c r="CF78" s="97" t="str">
        <f t="shared" si="46"/>
        <v/>
      </c>
      <c r="CG78" s="97" t="str">
        <f t="shared" si="47"/>
        <v/>
      </c>
      <c r="CH78" s="97" t="str">
        <f t="shared" si="48"/>
        <v/>
      </c>
      <c r="CI78" s="72"/>
      <c r="CJ78" s="72"/>
      <c r="CK78" s="97">
        <f t="shared" si="49"/>
        <v>12.057154246930887</v>
      </c>
      <c r="CL78" s="97">
        <f t="shared" si="50"/>
        <v>3.5541169929370557E-2</v>
      </c>
      <c r="CM78" s="72">
        <f t="shared" si="51"/>
        <v>12.042696267436103</v>
      </c>
      <c r="CN78" s="72">
        <f t="shared" si="52"/>
        <v>12.0754814899256</v>
      </c>
      <c r="CO78" s="72">
        <f t="shared" si="53"/>
        <v>12.092615526975999</v>
      </c>
      <c r="CP78" s="72">
        <f t="shared" si="54"/>
        <v>12.0286311012346</v>
      </c>
      <c r="CQ78" s="72">
        <f t="shared" si="55"/>
        <v>12.009080414154461</v>
      </c>
      <c r="CR78" s="72">
        <f t="shared" si="56"/>
        <v>12.094420681858551</v>
      </c>
      <c r="CS78" s="72" t="str">
        <f t="shared" si="57"/>
        <v/>
      </c>
      <c r="CT78" s="72" t="str">
        <f t="shared" si="58"/>
        <v/>
      </c>
      <c r="CU78" s="72" t="str">
        <f t="shared" si="59"/>
        <v/>
      </c>
    </row>
    <row r="79" spans="1:99">
      <c r="A79" s="74">
        <v>44</v>
      </c>
      <c r="B79" s="79">
        <f>IF(AND($B$3&lt;&gt;"",$C$3&lt;&gt;"",$B$4&lt;&gt;"",$C$4&lt;&gt;"",L79&lt;&gt;""),AirMass($B$3,$C$3,$B$4,$C$4,L79),"")</f>
        <v>1.0105941375596317</v>
      </c>
      <c r="C79" s="81">
        <f t="shared" si="20"/>
        <v>2458217.290521</v>
      </c>
      <c r="D79" s="93">
        <f t="shared" si="21"/>
        <v>11.041248370748747</v>
      </c>
      <c r="E79" s="97">
        <f t="shared" si="22"/>
        <v>3.2457912224559668E-2</v>
      </c>
      <c r="F79" s="97"/>
      <c r="G79" s="98">
        <f t="shared" si="23"/>
        <v>12.038901686324451</v>
      </c>
      <c r="H79" s="97">
        <f t="shared" si="24"/>
        <v>3.2457912224559668E-2</v>
      </c>
      <c r="I79" s="72"/>
      <c r="J79" s="99">
        <f t="shared" si="25"/>
        <v>6</v>
      </c>
      <c r="K79" s="72"/>
      <c r="L79" s="16">
        <v>2458217.290521</v>
      </c>
      <c r="M79" s="17">
        <v>-11.2891301806764</v>
      </c>
      <c r="N79" s="17">
        <v>-10.2914768651007</v>
      </c>
      <c r="O79" s="17">
        <v>-12.129007883002799</v>
      </c>
      <c r="P79" s="17">
        <v>-11.043388557258901</v>
      </c>
      <c r="Q79" s="17">
        <v>-10.4228262271565</v>
      </c>
      <c r="R79" s="17">
        <v>-11.8466938004974</v>
      </c>
      <c r="S79" s="17">
        <v>-9.9385813658742101</v>
      </c>
      <c r="T79" s="17">
        <v>-9.8397734747610706</v>
      </c>
      <c r="U79" s="17"/>
      <c r="V79" s="17"/>
      <c r="W79" s="17"/>
      <c r="X79" s="70">
        <f t="shared" si="5"/>
        <v>2458217.290521</v>
      </c>
      <c r="Y79" s="17">
        <v>-11.0946763865766</v>
      </c>
      <c r="Z79" s="17">
        <v>-9.7067153006320606</v>
      </c>
      <c r="AA79" s="17">
        <v>-11.764830249327501</v>
      </c>
      <c r="AB79" s="17">
        <v>-10.689687848653399</v>
      </c>
      <c r="AC79" s="17">
        <v>-9.8191041650677704</v>
      </c>
      <c r="AD79" s="17">
        <v>-11.3308028552058</v>
      </c>
      <c r="AE79" s="17">
        <v>-9.4506784111260291</v>
      </c>
      <c r="AF79" s="17">
        <v>-9.4663768555981704</v>
      </c>
      <c r="AG79" s="17"/>
      <c r="AH79" s="17"/>
      <c r="AI79" s="18"/>
      <c r="AJ79" s="70">
        <f t="shared" si="26"/>
        <v>2458217.290521</v>
      </c>
      <c r="AK79" s="17">
        <v>-10.27140816911</v>
      </c>
      <c r="AL79" s="17">
        <v>-9.8067062872164392</v>
      </c>
      <c r="AM79" s="17">
        <v>-11.344745165518701</v>
      </c>
      <c r="AN79" s="17">
        <v>-10.113762935906999</v>
      </c>
      <c r="AO79" s="17">
        <v>-9.7773703471878299</v>
      </c>
      <c r="AP79" s="17">
        <v>-11.089017897850599</v>
      </c>
      <c r="AQ79" s="17">
        <v>-9.4079098964150294</v>
      </c>
      <c r="AR79" s="17">
        <v>-8.9982811723858802</v>
      </c>
      <c r="AS79" s="17"/>
      <c r="AT79" s="17"/>
      <c r="AU79" s="18"/>
      <c r="AV79" s="72"/>
      <c r="AW79" s="72"/>
      <c r="AX79" s="100">
        <f t="shared" si="6"/>
        <v>32783.255034000962</v>
      </c>
      <c r="AY79" s="100">
        <f t="shared" si="7"/>
        <v>13079.488068999779</v>
      </c>
      <c r="AZ79" s="100">
        <f t="shared" si="8"/>
        <v>71056.392240997768</v>
      </c>
      <c r="BA79" s="100">
        <f t="shared" si="9"/>
        <v>26142.999999998901</v>
      </c>
      <c r="BB79" s="100">
        <f t="shared" si="10"/>
        <v>14761.500000000346</v>
      </c>
      <c r="BC79" s="100">
        <f t="shared" si="11"/>
        <v>54786.999999999287</v>
      </c>
      <c r="BD79" s="100">
        <f t="shared" si="12"/>
        <v>9450.0160550000037</v>
      </c>
      <c r="BE79" s="100">
        <f t="shared" si="13"/>
        <v>8627.9851689999796</v>
      </c>
      <c r="BF79" s="100" t="str">
        <f t="shared" si="14"/>
        <v/>
      </c>
      <c r="BG79" s="100" t="str">
        <f t="shared" si="15"/>
        <v/>
      </c>
      <c r="BH79" s="100" t="str">
        <f t="shared" si="16"/>
        <v/>
      </c>
      <c r="BI79" s="72"/>
      <c r="BJ79" s="72"/>
      <c r="BK79" s="72">
        <f t="shared" si="27"/>
        <v>-11.289130180676402</v>
      </c>
      <c r="BL79" s="72">
        <f t="shared" si="28"/>
        <v>-10.2914768651007</v>
      </c>
      <c r="BM79" s="72">
        <f t="shared" si="29"/>
        <v>-12.129007883002803</v>
      </c>
      <c r="BN79" s="72">
        <f t="shared" si="30"/>
        <v>-11.043388557258902</v>
      </c>
      <c r="BO79" s="72">
        <f t="shared" si="31"/>
        <v>-10.422826227156502</v>
      </c>
      <c r="BP79" s="72">
        <f t="shared" si="32"/>
        <v>-11.846693800497402</v>
      </c>
      <c r="BQ79" s="72">
        <f t="shared" si="33"/>
        <v>-9.9385813658742119</v>
      </c>
      <c r="BR79" s="72">
        <f t="shared" si="34"/>
        <v>-9.8397734747610723</v>
      </c>
      <c r="BS79" s="72" t="str">
        <f t="shared" si="35"/>
        <v/>
      </c>
      <c r="BT79" s="72" t="str">
        <f t="shared" si="36"/>
        <v/>
      </c>
      <c r="BU79" s="72" t="str">
        <f t="shared" si="37"/>
        <v/>
      </c>
      <c r="BV79" s="72"/>
      <c r="BW79" s="72"/>
      <c r="BX79" s="97">
        <f t="shared" si="38"/>
        <v>11.041248370748747</v>
      </c>
      <c r="BY79" s="97">
        <f t="shared" si="39"/>
        <v>3.2457912224559668E-2</v>
      </c>
      <c r="BZ79" s="97">
        <f t="shared" si="40"/>
        <v>11.029877702326401</v>
      </c>
      <c r="CA79" s="97">
        <f t="shared" si="41"/>
        <v>11.0662583765825</v>
      </c>
      <c r="CB79" s="97">
        <f t="shared" si="42"/>
        <v>11.0386960464801</v>
      </c>
      <c r="CC79" s="97">
        <f t="shared" si="43"/>
        <v>11.025563619821</v>
      </c>
      <c r="CD79" s="97">
        <f t="shared" si="44"/>
        <v>10.997451185197811</v>
      </c>
      <c r="CE79" s="97">
        <f t="shared" si="45"/>
        <v>11.08964329408467</v>
      </c>
      <c r="CF79" s="97" t="str">
        <f t="shared" si="46"/>
        <v/>
      </c>
      <c r="CG79" s="97" t="str">
        <f t="shared" si="47"/>
        <v/>
      </c>
      <c r="CH79" s="97" t="str">
        <f t="shared" si="48"/>
        <v/>
      </c>
      <c r="CI79" s="72"/>
      <c r="CJ79" s="72"/>
      <c r="CK79" s="97">
        <f t="shared" si="49"/>
        <v>12.038901686324451</v>
      </c>
      <c r="CL79" s="97">
        <f t="shared" si="50"/>
        <v>3.2457912224559668E-2</v>
      </c>
      <c r="CM79" s="72">
        <f t="shared" si="51"/>
        <v>12.027531017902103</v>
      </c>
      <c r="CN79" s="72">
        <f t="shared" si="52"/>
        <v>12.063911692158202</v>
      </c>
      <c r="CO79" s="72">
        <f t="shared" si="53"/>
        <v>12.036349362055802</v>
      </c>
      <c r="CP79" s="72">
        <f t="shared" si="54"/>
        <v>12.023216935396702</v>
      </c>
      <c r="CQ79" s="72">
        <f t="shared" si="55"/>
        <v>11.995104500773513</v>
      </c>
      <c r="CR79" s="72">
        <f t="shared" si="56"/>
        <v>12.087296609660372</v>
      </c>
      <c r="CS79" s="72" t="str">
        <f t="shared" si="57"/>
        <v/>
      </c>
      <c r="CT79" s="72" t="str">
        <f t="shared" si="58"/>
        <v/>
      </c>
      <c r="CU79" s="72" t="str">
        <f t="shared" si="59"/>
        <v/>
      </c>
    </row>
    <row r="80" spans="1:99">
      <c r="A80" s="74">
        <v>45</v>
      </c>
      <c r="B80" s="79">
        <f>IF(AND($B$3&lt;&gt;"",$C$3&lt;&gt;"",$B$4&lt;&gt;"",$C$4&lt;&gt;"",L80&lt;&gt;""),AirMass($B$3,$C$3,$B$4,$C$4,L80),"")</f>
        <v>1.0107996156231975</v>
      </c>
      <c r="C80" s="81">
        <f t="shared" si="20"/>
        <v>2458217.2910190001</v>
      </c>
      <c r="D80" s="93">
        <f t="shared" si="21"/>
        <v>11.090903255969925</v>
      </c>
      <c r="E80" s="97">
        <f t="shared" si="22"/>
        <v>2.4277822335284267E-2</v>
      </c>
      <c r="F80" s="97"/>
      <c r="G80" s="98">
        <f t="shared" si="23"/>
        <v>12.002981733826424</v>
      </c>
      <c r="H80" s="97">
        <f t="shared" si="24"/>
        <v>2.4277822335284267E-2</v>
      </c>
      <c r="I80" s="72"/>
      <c r="J80" s="99">
        <f t="shared" si="25"/>
        <v>6</v>
      </c>
      <c r="K80" s="72"/>
      <c r="L80" s="16">
        <v>2458217.2910190001</v>
      </c>
      <c r="M80" s="17">
        <v>-11.236536887601901</v>
      </c>
      <c r="N80" s="17">
        <v>-10.3244584097454</v>
      </c>
      <c r="O80" s="17">
        <v>-12.128295661926201</v>
      </c>
      <c r="P80" s="17">
        <v>-11.037402807358999</v>
      </c>
      <c r="Q80" s="17">
        <v>-10.3992710781302</v>
      </c>
      <c r="R80" s="17">
        <v>-11.831545090125701</v>
      </c>
      <c r="S80" s="17">
        <v>-10.0115008030551</v>
      </c>
      <c r="T80" s="17">
        <v>-9.7946254208347607</v>
      </c>
      <c r="U80" s="17"/>
      <c r="V80" s="17"/>
      <c r="W80" s="17"/>
      <c r="X80" s="70">
        <f t="shared" si="5"/>
        <v>2458217.2910190001</v>
      </c>
      <c r="Y80" s="17">
        <v>-11.108123209783701</v>
      </c>
      <c r="Z80" s="17">
        <v>-9.7383430840119392</v>
      </c>
      <c r="AA80" s="17">
        <v>-11.780372500547699</v>
      </c>
      <c r="AB80" s="17">
        <v>-10.688756137404701</v>
      </c>
      <c r="AC80" s="17">
        <v>-9.9358392185027906</v>
      </c>
      <c r="AD80" s="17">
        <v>-11.3545784921543</v>
      </c>
      <c r="AE80" s="17">
        <v>-9.2614000053211605</v>
      </c>
      <c r="AF80" s="17">
        <v>-9.5968493419730496</v>
      </c>
      <c r="AG80" s="17"/>
      <c r="AH80" s="17"/>
      <c r="AI80" s="18"/>
      <c r="AJ80" s="70">
        <f t="shared" si="26"/>
        <v>2458217.2910190001</v>
      </c>
      <c r="AK80" s="17">
        <v>-10.2850436940249</v>
      </c>
      <c r="AL80" s="17">
        <v>-9.74757871079278</v>
      </c>
      <c r="AM80" s="17">
        <v>-11.3449948632729</v>
      </c>
      <c r="AN80" s="17">
        <v>-10.188799359173601</v>
      </c>
      <c r="AO80" s="17">
        <v>-9.7249621921830496</v>
      </c>
      <c r="AP80" s="17">
        <v>-11.1140705448954</v>
      </c>
      <c r="AQ80" s="17">
        <v>-9.2390126179844891</v>
      </c>
      <c r="AR80" s="17">
        <v>-8.9584038790403593</v>
      </c>
      <c r="AS80" s="17"/>
      <c r="AT80" s="17"/>
      <c r="AU80" s="18"/>
      <c r="AV80" s="72"/>
      <c r="AW80" s="72"/>
      <c r="AX80" s="100">
        <f t="shared" si="6"/>
        <v>31233.075788999016</v>
      </c>
      <c r="AY80" s="100">
        <f t="shared" si="7"/>
        <v>13482.901566000552</v>
      </c>
      <c r="AZ80" s="100">
        <f t="shared" si="8"/>
        <v>71009.795964001503</v>
      </c>
      <c r="BA80" s="100">
        <f t="shared" si="9"/>
        <v>25999.268131999528</v>
      </c>
      <c r="BB80" s="100">
        <f t="shared" si="10"/>
        <v>14444.696832999885</v>
      </c>
      <c r="BC80" s="100">
        <f t="shared" si="11"/>
        <v>54027.893616999587</v>
      </c>
      <c r="BD80" s="100">
        <f t="shared" si="12"/>
        <v>10106.489315999863</v>
      </c>
      <c r="BE80" s="100">
        <f t="shared" si="13"/>
        <v>8276.5657280000069</v>
      </c>
      <c r="BF80" s="100" t="str">
        <f t="shared" si="14"/>
        <v/>
      </c>
      <c r="BG80" s="100" t="str">
        <f t="shared" si="15"/>
        <v/>
      </c>
      <c r="BH80" s="100" t="str">
        <f t="shared" si="16"/>
        <v/>
      </c>
      <c r="BI80" s="72"/>
      <c r="BJ80" s="72"/>
      <c r="BK80" s="72">
        <f t="shared" si="27"/>
        <v>-11.236536887601902</v>
      </c>
      <c r="BL80" s="72">
        <f t="shared" si="28"/>
        <v>-10.324458409745404</v>
      </c>
      <c r="BM80" s="72">
        <f t="shared" si="29"/>
        <v>-12.128295661926202</v>
      </c>
      <c r="BN80" s="72">
        <f t="shared" si="30"/>
        <v>-11.037402807359001</v>
      </c>
      <c r="BO80" s="72">
        <f t="shared" si="31"/>
        <v>-10.399271078130198</v>
      </c>
      <c r="BP80" s="72">
        <f t="shared" si="32"/>
        <v>-11.831545090125701</v>
      </c>
      <c r="BQ80" s="72">
        <f t="shared" si="33"/>
        <v>-10.0115008030551</v>
      </c>
      <c r="BR80" s="72">
        <f t="shared" si="34"/>
        <v>-9.7946254208347625</v>
      </c>
      <c r="BS80" s="72" t="str">
        <f t="shared" si="35"/>
        <v/>
      </c>
      <c r="BT80" s="72" t="str">
        <f t="shared" si="36"/>
        <v/>
      </c>
      <c r="BU80" s="72" t="str">
        <f t="shared" si="37"/>
        <v/>
      </c>
      <c r="BV80" s="72"/>
      <c r="BW80" s="72"/>
      <c r="BX80" s="97">
        <f t="shared" si="38"/>
        <v>11.090903255969925</v>
      </c>
      <c r="BY80" s="97">
        <f t="shared" si="39"/>
        <v>2.4277822335284267E-2</v>
      </c>
      <c r="BZ80" s="97">
        <f t="shared" si="40"/>
        <v>11.0817587743243</v>
      </c>
      <c r="CA80" s="97">
        <f t="shared" si="41"/>
        <v>11.112865919757098</v>
      </c>
      <c r="CB80" s="97">
        <f t="shared" si="42"/>
        <v>11.067734190528295</v>
      </c>
      <c r="CC80" s="97">
        <f t="shared" si="43"/>
        <v>11.063008202523799</v>
      </c>
      <c r="CD80" s="97">
        <f t="shared" si="44"/>
        <v>11.122963915453198</v>
      </c>
      <c r="CE80" s="97">
        <f t="shared" si="45"/>
        <v>11.09708853323286</v>
      </c>
      <c r="CF80" s="97" t="str">
        <f t="shared" si="46"/>
        <v/>
      </c>
      <c r="CG80" s="97" t="str">
        <f t="shared" si="47"/>
        <v/>
      </c>
      <c r="CH80" s="97" t="str">
        <f t="shared" si="48"/>
        <v/>
      </c>
      <c r="CI80" s="72"/>
      <c r="CJ80" s="72"/>
      <c r="CK80" s="97">
        <f t="shared" si="49"/>
        <v>12.002981733826424</v>
      </c>
      <c r="CL80" s="97">
        <f t="shared" si="50"/>
        <v>2.4277822335284267E-2</v>
      </c>
      <c r="CM80" s="72">
        <f t="shared" si="51"/>
        <v>11.993837252180798</v>
      </c>
      <c r="CN80" s="72">
        <f t="shared" si="52"/>
        <v>12.024944397613597</v>
      </c>
      <c r="CO80" s="72">
        <f t="shared" si="53"/>
        <v>11.979812668384794</v>
      </c>
      <c r="CP80" s="72">
        <f t="shared" si="54"/>
        <v>11.975086680380297</v>
      </c>
      <c r="CQ80" s="72">
        <f t="shared" si="55"/>
        <v>12.035042393309697</v>
      </c>
      <c r="CR80" s="72">
        <f t="shared" si="56"/>
        <v>12.009167011089358</v>
      </c>
      <c r="CS80" s="72" t="str">
        <f t="shared" si="57"/>
        <v/>
      </c>
      <c r="CT80" s="72" t="str">
        <f t="shared" si="58"/>
        <v/>
      </c>
      <c r="CU80" s="72" t="str">
        <f t="shared" si="59"/>
        <v/>
      </c>
    </row>
    <row r="81" spans="1:99">
      <c r="A81" s="74">
        <v>46</v>
      </c>
      <c r="B81" s="79">
        <f>IF(AND($B$3&lt;&gt;"",$C$3&lt;&gt;"",$B$4&lt;&gt;"",$C$4&lt;&gt;"",L81&lt;&gt;""),AirMass($B$3,$C$3,$B$4,$C$4,L81),"")</f>
        <v>1.0110097202252872</v>
      </c>
      <c r="C81" s="81">
        <f t="shared" si="20"/>
        <v>2458217.2915159999</v>
      </c>
      <c r="D81" s="93">
        <f t="shared" si="21"/>
        <v>11.068433091973995</v>
      </c>
      <c r="E81" s="97">
        <f t="shared" si="22"/>
        <v>3.5707203231005284E-2</v>
      </c>
      <c r="F81" s="97"/>
      <c r="G81" s="98">
        <f t="shared" si="23"/>
        <v>12.0053984070057</v>
      </c>
      <c r="H81" s="97">
        <f t="shared" si="24"/>
        <v>3.5707203231005277E-2</v>
      </c>
      <c r="I81" s="72"/>
      <c r="J81" s="99">
        <f t="shared" si="25"/>
        <v>6</v>
      </c>
      <c r="K81" s="72"/>
      <c r="L81" s="16">
        <v>2458217.2915159999</v>
      </c>
      <c r="M81" s="17">
        <v>-11.2770942001397</v>
      </c>
      <c r="N81" s="17">
        <v>-10.340128885107999</v>
      </c>
      <c r="O81" s="17">
        <v>-12.1482101973277</v>
      </c>
      <c r="P81" s="17">
        <v>-11.072654329314799</v>
      </c>
      <c r="Q81" s="17">
        <v>-10.4510747348449</v>
      </c>
      <c r="R81" s="17">
        <v>-11.856122300901101</v>
      </c>
      <c r="S81" s="17">
        <v>-9.9423206061382192</v>
      </c>
      <c r="T81" s="17">
        <v>-9.8407815841554793</v>
      </c>
      <c r="U81" s="17"/>
      <c r="V81" s="17"/>
      <c r="W81" s="17"/>
      <c r="X81" s="70">
        <f t="shared" si="5"/>
        <v>2458217.2915159999</v>
      </c>
      <c r="Y81" s="17">
        <v>-11.110998716765801</v>
      </c>
      <c r="Z81" s="17">
        <v>-9.6698137844608905</v>
      </c>
      <c r="AA81" s="17">
        <v>-11.759788365081899</v>
      </c>
      <c r="AB81" s="17">
        <v>-10.717030261283201</v>
      </c>
      <c r="AC81" s="17">
        <v>-9.9011300008437004</v>
      </c>
      <c r="AD81" s="17">
        <v>-11.3318972297819</v>
      </c>
      <c r="AE81" s="17">
        <v>-9.4816526600537596</v>
      </c>
      <c r="AF81" s="17">
        <v>-9.5828083533100994</v>
      </c>
      <c r="AG81" s="17"/>
      <c r="AH81" s="17"/>
      <c r="AI81" s="18"/>
      <c r="AJ81" s="70">
        <f t="shared" si="26"/>
        <v>2458217.2915159999</v>
      </c>
      <c r="AK81" s="17">
        <v>-10.3106452959761</v>
      </c>
      <c r="AL81" s="17">
        <v>-9.6373861594783392</v>
      </c>
      <c r="AM81" s="17">
        <v>-11.311852711922599</v>
      </c>
      <c r="AN81" s="17">
        <v>-10.2482933230149</v>
      </c>
      <c r="AO81" s="17">
        <v>-9.7306649477853107</v>
      </c>
      <c r="AP81" s="17">
        <v>-11.120318967806</v>
      </c>
      <c r="AQ81" s="17">
        <v>-9.2493500541940694</v>
      </c>
      <c r="AR81" s="17">
        <v>-9.0283123339710603</v>
      </c>
      <c r="AS81" s="17"/>
      <c r="AT81" s="17"/>
      <c r="AU81" s="18"/>
      <c r="AV81" s="72"/>
      <c r="AW81" s="72"/>
      <c r="AX81" s="100">
        <f t="shared" si="6"/>
        <v>32421.841628999973</v>
      </c>
      <c r="AY81" s="100">
        <f t="shared" si="7"/>
        <v>13678.911950000585</v>
      </c>
      <c r="AZ81" s="100">
        <f t="shared" si="8"/>
        <v>72324.273348999559</v>
      </c>
      <c r="BA81" s="100">
        <f t="shared" si="9"/>
        <v>26857.261744999734</v>
      </c>
      <c r="BB81" s="100">
        <f t="shared" si="10"/>
        <v>15150.602150999512</v>
      </c>
      <c r="BC81" s="100">
        <f t="shared" si="11"/>
        <v>55264.840426002513</v>
      </c>
      <c r="BD81" s="100">
        <f t="shared" si="12"/>
        <v>9482.6177110000008</v>
      </c>
      <c r="BE81" s="100">
        <f t="shared" si="13"/>
        <v>8635.9999999999782</v>
      </c>
      <c r="BF81" s="100" t="str">
        <f t="shared" si="14"/>
        <v/>
      </c>
      <c r="BG81" s="100" t="str">
        <f t="shared" si="15"/>
        <v/>
      </c>
      <c r="BH81" s="100" t="str">
        <f t="shared" si="16"/>
        <v/>
      </c>
      <c r="BI81" s="72"/>
      <c r="BJ81" s="72"/>
      <c r="BK81" s="72">
        <f t="shared" si="27"/>
        <v>-11.277094200139704</v>
      </c>
      <c r="BL81" s="72">
        <f t="shared" si="28"/>
        <v>-10.340128885108001</v>
      </c>
      <c r="BM81" s="72">
        <f t="shared" si="29"/>
        <v>-12.1482101973277</v>
      </c>
      <c r="BN81" s="72">
        <f t="shared" si="30"/>
        <v>-11.072654329314801</v>
      </c>
      <c r="BO81" s="72">
        <f t="shared" si="31"/>
        <v>-10.451074734844903</v>
      </c>
      <c r="BP81" s="72">
        <f t="shared" si="32"/>
        <v>-11.856122300901102</v>
      </c>
      <c r="BQ81" s="72">
        <f t="shared" si="33"/>
        <v>-9.942320606138221</v>
      </c>
      <c r="BR81" s="72">
        <f t="shared" si="34"/>
        <v>-9.8407815841554793</v>
      </c>
      <c r="BS81" s="72" t="str">
        <f t="shared" si="35"/>
        <v/>
      </c>
      <c r="BT81" s="72" t="str">
        <f t="shared" si="36"/>
        <v/>
      </c>
      <c r="BU81" s="72" t="str">
        <f t="shared" si="37"/>
        <v/>
      </c>
      <c r="BV81" s="72"/>
      <c r="BW81" s="72"/>
      <c r="BX81" s="97">
        <f t="shared" si="38"/>
        <v>11.068433091973995</v>
      </c>
      <c r="BY81" s="97">
        <f t="shared" si="39"/>
        <v>3.5707203231005284E-2</v>
      </c>
      <c r="BZ81" s="97">
        <f t="shared" si="40"/>
        <v>11.061115997187995</v>
      </c>
      <c r="CA81" s="97">
        <f t="shared" si="41"/>
        <v>11.107560129175097</v>
      </c>
      <c r="CB81" s="97">
        <f t="shared" si="42"/>
        <v>11.078980534705199</v>
      </c>
      <c r="CC81" s="97">
        <f t="shared" si="43"/>
        <v>11.047028100761398</v>
      </c>
      <c r="CD81" s="97">
        <f t="shared" si="44"/>
        <v>11.013226405998518</v>
      </c>
      <c r="CE81" s="97">
        <f t="shared" si="45"/>
        <v>11.102687384015775</v>
      </c>
      <c r="CF81" s="97" t="str">
        <f t="shared" si="46"/>
        <v/>
      </c>
      <c r="CG81" s="97" t="str">
        <f t="shared" si="47"/>
        <v/>
      </c>
      <c r="CH81" s="97" t="str">
        <f t="shared" si="48"/>
        <v/>
      </c>
      <c r="CI81" s="72"/>
      <c r="CJ81" s="72"/>
      <c r="CK81" s="97">
        <f t="shared" si="49"/>
        <v>12.0053984070057</v>
      </c>
      <c r="CL81" s="97">
        <f t="shared" si="50"/>
        <v>3.5707203231005277E-2</v>
      </c>
      <c r="CM81" s="72">
        <f t="shared" si="51"/>
        <v>11.998081312219698</v>
      </c>
      <c r="CN81" s="72">
        <f t="shared" si="52"/>
        <v>12.044525444206799</v>
      </c>
      <c r="CO81" s="72">
        <f t="shared" si="53"/>
        <v>12.015945849736902</v>
      </c>
      <c r="CP81" s="72">
        <f t="shared" si="54"/>
        <v>11.983993415793101</v>
      </c>
      <c r="CQ81" s="72">
        <f t="shared" si="55"/>
        <v>11.950191721030221</v>
      </c>
      <c r="CR81" s="72">
        <f t="shared" si="56"/>
        <v>12.039652699047478</v>
      </c>
      <c r="CS81" s="72" t="str">
        <f t="shared" si="57"/>
        <v/>
      </c>
      <c r="CT81" s="72" t="str">
        <f t="shared" si="58"/>
        <v/>
      </c>
      <c r="CU81" s="72" t="str">
        <f t="shared" si="59"/>
        <v/>
      </c>
    </row>
    <row r="82" spans="1:99">
      <c r="A82" s="74">
        <v>47</v>
      </c>
      <c r="B82" s="79">
        <f>IF(AND($B$3&lt;&gt;"",$C$3&lt;&gt;"",$B$4&lt;&gt;"",$C$4&lt;&gt;"",L82&lt;&gt;""),AirMass($B$3,$C$3,$B$4,$C$4,L82),"")</f>
        <v>1.0112244550121461</v>
      </c>
      <c r="C82" s="81">
        <f t="shared" si="20"/>
        <v>2458217.292014</v>
      </c>
      <c r="D82" s="93">
        <f t="shared" si="21"/>
        <v>11.078883328103529</v>
      </c>
      <c r="E82" s="97">
        <f t="shared" si="22"/>
        <v>2.2870613769041814E-2</v>
      </c>
      <c r="F82" s="97"/>
      <c r="G82" s="98">
        <f t="shared" si="23"/>
        <v>12.021235102268429</v>
      </c>
      <c r="H82" s="97">
        <f t="shared" si="24"/>
        <v>2.2870613769041818E-2</v>
      </c>
      <c r="I82" s="72"/>
      <c r="J82" s="99">
        <f t="shared" si="25"/>
        <v>6</v>
      </c>
      <c r="K82" s="72"/>
      <c r="L82" s="16">
        <v>2458217.292014</v>
      </c>
      <c r="M82" s="17">
        <v>-11.2727874595238</v>
      </c>
      <c r="N82" s="17">
        <v>-10.3304356853589</v>
      </c>
      <c r="O82" s="17">
        <v>-12.157177942458199</v>
      </c>
      <c r="P82" s="17">
        <v>-11.0609399512441</v>
      </c>
      <c r="Q82" s="17">
        <v>-10.439914189566601</v>
      </c>
      <c r="R82" s="17">
        <v>-11.849178755840599</v>
      </c>
      <c r="S82" s="17">
        <v>-10.0333420086474</v>
      </c>
      <c r="T82" s="17">
        <v>-9.8074718780070693</v>
      </c>
      <c r="U82" s="17"/>
      <c r="V82" s="17"/>
      <c r="W82" s="17"/>
      <c r="X82" s="70">
        <f t="shared" si="5"/>
        <v>2458217.292014</v>
      </c>
      <c r="Y82" s="17">
        <v>-11.0839900386623</v>
      </c>
      <c r="Z82" s="17">
        <v>-9.69872743678944</v>
      </c>
      <c r="AA82" s="17">
        <v>-11.803696458856299</v>
      </c>
      <c r="AB82" s="17">
        <v>-10.7280197666144</v>
      </c>
      <c r="AC82" s="17">
        <v>-9.9020570337198794</v>
      </c>
      <c r="AD82" s="17">
        <v>-11.366358871189</v>
      </c>
      <c r="AE82" s="17">
        <v>-9.4321789066255608</v>
      </c>
      <c r="AF82" s="17">
        <v>-9.5813771120395508</v>
      </c>
      <c r="AG82" s="17"/>
      <c r="AH82" s="17"/>
      <c r="AI82" s="18"/>
      <c r="AJ82" s="70">
        <f t="shared" si="26"/>
        <v>2458217.292014</v>
      </c>
      <c r="AK82" s="17">
        <v>-10.2662317183634</v>
      </c>
      <c r="AL82" s="17">
        <v>-9.7372741599778898</v>
      </c>
      <c r="AM82" s="17">
        <v>-11.3252372762032</v>
      </c>
      <c r="AN82" s="17">
        <v>-10.1889250714214</v>
      </c>
      <c r="AO82" s="17">
        <v>-9.7360677129575297</v>
      </c>
      <c r="AP82" s="17">
        <v>-11.1245308431448</v>
      </c>
      <c r="AQ82" s="17">
        <v>-9.2784794000376198</v>
      </c>
      <c r="AR82" s="17">
        <v>-9.02944717829212</v>
      </c>
      <c r="AS82" s="17"/>
      <c r="AT82" s="17"/>
      <c r="AU82" s="18"/>
      <c r="AV82" s="72"/>
      <c r="AW82" s="72"/>
      <c r="AX82" s="100">
        <f t="shared" si="6"/>
        <v>32293.490110000737</v>
      </c>
      <c r="AY82" s="100">
        <f t="shared" si="7"/>
        <v>13557.333332999588</v>
      </c>
      <c r="AZ82" s="100">
        <f t="shared" si="8"/>
        <v>72924.116631001918</v>
      </c>
      <c r="BA82" s="100">
        <f t="shared" si="9"/>
        <v>26569.047210000066</v>
      </c>
      <c r="BB82" s="100">
        <f t="shared" si="10"/>
        <v>14995.663136000412</v>
      </c>
      <c r="BC82" s="100">
        <f t="shared" si="11"/>
        <v>54912.536170001746</v>
      </c>
      <c r="BD82" s="100">
        <f t="shared" si="12"/>
        <v>10311.8551400003</v>
      </c>
      <c r="BE82" s="100">
        <f t="shared" si="13"/>
        <v>8375.0758930000338</v>
      </c>
      <c r="BF82" s="100" t="str">
        <f t="shared" si="14"/>
        <v/>
      </c>
      <c r="BG82" s="100" t="str">
        <f t="shared" si="15"/>
        <v/>
      </c>
      <c r="BH82" s="100" t="str">
        <f t="shared" si="16"/>
        <v/>
      </c>
      <c r="BI82" s="72"/>
      <c r="BJ82" s="72"/>
      <c r="BK82" s="72">
        <f t="shared" si="27"/>
        <v>-11.272787459523801</v>
      </c>
      <c r="BL82" s="72">
        <f t="shared" si="28"/>
        <v>-10.3304356853589</v>
      </c>
      <c r="BM82" s="72">
        <f t="shared" si="29"/>
        <v>-12.157177942458201</v>
      </c>
      <c r="BN82" s="72">
        <f t="shared" si="30"/>
        <v>-11.060939951244102</v>
      </c>
      <c r="BO82" s="72">
        <f t="shared" si="31"/>
        <v>-10.439914189566604</v>
      </c>
      <c r="BP82" s="72">
        <f t="shared" si="32"/>
        <v>-11.849178755840601</v>
      </c>
      <c r="BQ82" s="72">
        <f t="shared" si="33"/>
        <v>-10.033342008647404</v>
      </c>
      <c r="BR82" s="72">
        <f t="shared" si="34"/>
        <v>-9.8074718780070711</v>
      </c>
      <c r="BS82" s="72" t="str">
        <f t="shared" si="35"/>
        <v/>
      </c>
      <c r="BT82" s="72" t="str">
        <f t="shared" si="36"/>
        <v/>
      </c>
      <c r="BU82" s="72" t="str">
        <f t="shared" si="37"/>
        <v/>
      </c>
      <c r="BV82" s="72"/>
      <c r="BW82" s="72"/>
      <c r="BX82" s="97">
        <f t="shared" si="38"/>
        <v>11.078883328103529</v>
      </c>
      <c r="BY82" s="97">
        <f t="shared" si="39"/>
        <v>2.2870613769041814E-2</v>
      </c>
      <c r="BZ82" s="97">
        <f t="shared" si="40"/>
        <v>11.074390482934399</v>
      </c>
      <c r="CA82" s="97">
        <f t="shared" si="41"/>
        <v>11.1001524917203</v>
      </c>
      <c r="CB82" s="97">
        <f t="shared" si="42"/>
        <v>11.072126730042802</v>
      </c>
      <c r="CC82" s="97">
        <f t="shared" si="43"/>
        <v>11.0443912963168</v>
      </c>
      <c r="CD82" s="97">
        <f t="shared" si="44"/>
        <v>11.108554549123603</v>
      </c>
      <c r="CE82" s="97">
        <f t="shared" si="45"/>
        <v>11.073684418483269</v>
      </c>
      <c r="CF82" s="97" t="str">
        <f t="shared" si="46"/>
        <v/>
      </c>
      <c r="CG82" s="97" t="str">
        <f t="shared" si="47"/>
        <v/>
      </c>
      <c r="CH82" s="97" t="str">
        <f t="shared" si="48"/>
        <v/>
      </c>
      <c r="CI82" s="72"/>
      <c r="CJ82" s="72"/>
      <c r="CK82" s="97">
        <f t="shared" si="49"/>
        <v>12.021235102268429</v>
      </c>
      <c r="CL82" s="97">
        <f t="shared" si="50"/>
        <v>2.2870613769041818E-2</v>
      </c>
      <c r="CM82" s="72">
        <f t="shared" si="51"/>
        <v>12.016742257099301</v>
      </c>
      <c r="CN82" s="72">
        <f t="shared" si="52"/>
        <v>12.042504265885201</v>
      </c>
      <c r="CO82" s="72">
        <f t="shared" si="53"/>
        <v>12.014478504207704</v>
      </c>
      <c r="CP82" s="72">
        <f t="shared" si="54"/>
        <v>11.986743070481701</v>
      </c>
      <c r="CQ82" s="72">
        <f t="shared" si="55"/>
        <v>12.050906323288505</v>
      </c>
      <c r="CR82" s="72">
        <f t="shared" si="56"/>
        <v>12.016036192648171</v>
      </c>
      <c r="CS82" s="72" t="str">
        <f t="shared" si="57"/>
        <v/>
      </c>
      <c r="CT82" s="72" t="str">
        <f t="shared" si="58"/>
        <v/>
      </c>
      <c r="CU82" s="72" t="str">
        <f t="shared" si="59"/>
        <v/>
      </c>
    </row>
    <row r="83" spans="1:99">
      <c r="A83" s="74">
        <v>48</v>
      </c>
      <c r="B83" s="79">
        <f>IF(AND($B$3&lt;&gt;"",$C$3&lt;&gt;"",$B$4&lt;&gt;"",$C$4&lt;&gt;"",L83&lt;&gt;""),AirMass($B$3,$C$3,$B$4,$C$4,L83),"")</f>
        <v>1.0114438237113719</v>
      </c>
      <c r="C83" s="81">
        <f t="shared" si="20"/>
        <v>2458217.2925120001</v>
      </c>
      <c r="D83" s="93">
        <f t="shared" si="21"/>
        <v>11.117382402369017</v>
      </c>
      <c r="E83" s="97">
        <f t="shared" si="22"/>
        <v>3.4776860777449035E-2</v>
      </c>
      <c r="F83" s="97"/>
      <c r="G83" s="98">
        <f t="shared" si="23"/>
        <v>12.072796052374615</v>
      </c>
      <c r="H83" s="97">
        <f t="shared" si="24"/>
        <v>3.4776860777449035E-2</v>
      </c>
      <c r="I83" s="72"/>
      <c r="J83" s="99">
        <f t="shared" si="25"/>
        <v>6</v>
      </c>
      <c r="K83" s="72"/>
      <c r="L83" s="16">
        <v>2458217.2925120001</v>
      </c>
      <c r="M83" s="17">
        <v>-11.238996791380901</v>
      </c>
      <c r="N83" s="17">
        <v>-10.283583141375299</v>
      </c>
      <c r="O83" s="17">
        <v>-12.1561406568902</v>
      </c>
      <c r="P83" s="17">
        <v>-11.0539258734839</v>
      </c>
      <c r="Q83" s="17">
        <v>-10.415108037626</v>
      </c>
      <c r="R83" s="17">
        <v>-11.8509563306199</v>
      </c>
      <c r="S83" s="17">
        <v>-10.0319985041472</v>
      </c>
      <c r="T83" s="17">
        <v>-9.8681457597322897</v>
      </c>
      <c r="U83" s="17"/>
      <c r="V83" s="17"/>
      <c r="W83" s="17"/>
      <c r="X83" s="70">
        <f t="shared" si="5"/>
        <v>2458217.2925120001</v>
      </c>
      <c r="Y83" s="17">
        <v>-11.073865896717599</v>
      </c>
      <c r="Z83" s="17">
        <v>-9.7323691491818902</v>
      </c>
      <c r="AA83" s="17">
        <v>-11.7904242254948</v>
      </c>
      <c r="AB83" s="17">
        <v>-10.7195037125038</v>
      </c>
      <c r="AC83" s="17">
        <v>-9.8459194017952694</v>
      </c>
      <c r="AD83" s="17">
        <v>-11.3218115817076</v>
      </c>
      <c r="AE83" s="17">
        <v>-9.3938025155684599</v>
      </c>
      <c r="AF83" s="17">
        <v>-9.5656888982058792</v>
      </c>
      <c r="AG83" s="17"/>
      <c r="AH83" s="17"/>
      <c r="AI83" s="18"/>
      <c r="AJ83" s="70">
        <f t="shared" si="26"/>
        <v>2458217.2925120001</v>
      </c>
      <c r="AK83" s="17">
        <v>-10.254063728438799</v>
      </c>
      <c r="AL83" s="17">
        <v>-9.6936001208918299</v>
      </c>
      <c r="AM83" s="17">
        <v>-11.3126931092056</v>
      </c>
      <c r="AN83" s="17">
        <v>-10.190086629962799</v>
      </c>
      <c r="AO83" s="17">
        <v>-9.7523953543212798</v>
      </c>
      <c r="AP83" s="17">
        <v>-11.124905359907199</v>
      </c>
      <c r="AQ83" s="17">
        <v>-9.2172124626349898</v>
      </c>
      <c r="AR83" s="17">
        <v>-9.0903661077617901</v>
      </c>
      <c r="AS83" s="17"/>
      <c r="AT83" s="17"/>
      <c r="AU83" s="18"/>
      <c r="AV83" s="72"/>
      <c r="AW83" s="72"/>
      <c r="AX83" s="100">
        <f t="shared" si="6"/>
        <v>31303.919389999195</v>
      </c>
      <c r="AY83" s="100">
        <f t="shared" si="7"/>
        <v>12984.739958000277</v>
      </c>
      <c r="AZ83" s="100">
        <f t="shared" si="8"/>
        <v>72854.480000002397</v>
      </c>
      <c r="BA83" s="100">
        <f t="shared" si="9"/>
        <v>26397.958962999517</v>
      </c>
      <c r="BB83" s="100">
        <f t="shared" si="10"/>
        <v>14656.936795000509</v>
      </c>
      <c r="BC83" s="100">
        <f t="shared" si="11"/>
        <v>55002.512986998408</v>
      </c>
      <c r="BD83" s="100">
        <f t="shared" si="12"/>
        <v>10299.103004000202</v>
      </c>
      <c r="BE83" s="100">
        <f t="shared" si="13"/>
        <v>8856.4220369999821</v>
      </c>
      <c r="BF83" s="100" t="str">
        <f t="shared" si="14"/>
        <v/>
      </c>
      <c r="BG83" s="100" t="str">
        <f t="shared" si="15"/>
        <v/>
      </c>
      <c r="BH83" s="100" t="str">
        <f t="shared" si="16"/>
        <v/>
      </c>
      <c r="BI83" s="72"/>
      <c r="BJ83" s="72"/>
      <c r="BK83" s="72">
        <f t="shared" si="27"/>
        <v>-11.238996791380899</v>
      </c>
      <c r="BL83" s="72">
        <f t="shared" si="28"/>
        <v>-10.283583141375299</v>
      </c>
      <c r="BM83" s="72">
        <f t="shared" si="29"/>
        <v>-12.1561406568902</v>
      </c>
      <c r="BN83" s="72">
        <f t="shared" si="30"/>
        <v>-11.053925873483902</v>
      </c>
      <c r="BO83" s="72">
        <f t="shared" si="31"/>
        <v>-10.415108037626</v>
      </c>
      <c r="BP83" s="72">
        <f t="shared" si="32"/>
        <v>-11.850956330619901</v>
      </c>
      <c r="BQ83" s="72">
        <f t="shared" si="33"/>
        <v>-10.0319985041472</v>
      </c>
      <c r="BR83" s="72">
        <f t="shared" si="34"/>
        <v>-9.8681457597322897</v>
      </c>
      <c r="BS83" s="72" t="str">
        <f t="shared" si="35"/>
        <v/>
      </c>
      <c r="BT83" s="72" t="str">
        <f t="shared" si="36"/>
        <v/>
      </c>
      <c r="BU83" s="72" t="str">
        <f t="shared" si="37"/>
        <v/>
      </c>
      <c r="BV83" s="72"/>
      <c r="BW83" s="72"/>
      <c r="BX83" s="97">
        <f t="shared" si="38"/>
        <v>11.117382402369017</v>
      </c>
      <c r="BY83" s="97">
        <f t="shared" si="39"/>
        <v>3.4776860777449035E-2</v>
      </c>
      <c r="BZ83" s="97">
        <f t="shared" si="40"/>
        <v>11.1071438655093</v>
      </c>
      <c r="CA83" s="97">
        <f t="shared" si="41"/>
        <v>11.126929082103002</v>
      </c>
      <c r="CB83" s="97">
        <f t="shared" si="42"/>
        <v>11.081111246245101</v>
      </c>
      <c r="CC83" s="97">
        <f t="shared" si="43"/>
        <v>11.079959539239002</v>
      </c>
      <c r="CD83" s="97">
        <f t="shared" si="44"/>
        <v>11.141001712766302</v>
      </c>
      <c r="CE83" s="97">
        <f t="shared" si="45"/>
        <v>11.168148968351391</v>
      </c>
      <c r="CF83" s="97" t="str">
        <f t="shared" si="46"/>
        <v/>
      </c>
      <c r="CG83" s="97" t="str">
        <f t="shared" si="47"/>
        <v/>
      </c>
      <c r="CH83" s="97" t="str">
        <f t="shared" si="48"/>
        <v/>
      </c>
      <c r="CI83" s="72"/>
      <c r="CJ83" s="72"/>
      <c r="CK83" s="97">
        <f t="shared" si="49"/>
        <v>12.072796052374615</v>
      </c>
      <c r="CL83" s="97">
        <f t="shared" si="50"/>
        <v>3.4776860777449035E-2</v>
      </c>
      <c r="CM83" s="72">
        <f t="shared" si="51"/>
        <v>12.0625575155149</v>
      </c>
      <c r="CN83" s="72">
        <f t="shared" si="52"/>
        <v>12.082342732108602</v>
      </c>
      <c r="CO83" s="72">
        <f t="shared" si="53"/>
        <v>12.0365248962507</v>
      </c>
      <c r="CP83" s="72">
        <f t="shared" si="54"/>
        <v>12.035373189244602</v>
      </c>
      <c r="CQ83" s="72">
        <f t="shared" si="55"/>
        <v>12.096415362771902</v>
      </c>
      <c r="CR83" s="72">
        <f t="shared" si="56"/>
        <v>12.12356261835699</v>
      </c>
      <c r="CS83" s="72" t="str">
        <f t="shared" si="57"/>
        <v/>
      </c>
      <c r="CT83" s="72" t="str">
        <f t="shared" si="58"/>
        <v/>
      </c>
      <c r="CU83" s="72" t="str">
        <f t="shared" si="59"/>
        <v/>
      </c>
    </row>
    <row r="84" spans="1:99">
      <c r="A84" s="74">
        <v>49</v>
      </c>
      <c r="B84" s="79">
        <f>IF(AND($B$3&lt;&gt;"",$C$3&lt;&gt;"",$B$4&lt;&gt;"",$C$4&lt;&gt;"",L84&lt;&gt;""),AirMass($B$3,$C$3,$B$4,$C$4,L84),"")</f>
        <v>1.011667830132047</v>
      </c>
      <c r="C84" s="81">
        <f t="shared" si="20"/>
        <v>2458217.2930089999</v>
      </c>
      <c r="D84" s="93">
        <f t="shared" si="21"/>
        <v>11.119791563615498</v>
      </c>
      <c r="E84" s="97">
        <f t="shared" si="22"/>
        <v>2.3361645502571662E-2</v>
      </c>
      <c r="F84" s="97"/>
      <c r="G84" s="98">
        <f t="shared" si="23"/>
        <v>11.987767301768102</v>
      </c>
      <c r="H84" s="97">
        <f t="shared" si="24"/>
        <v>2.3361645502571662E-2</v>
      </c>
      <c r="I84" s="72"/>
      <c r="J84" s="99">
        <f t="shared" si="25"/>
        <v>6</v>
      </c>
      <c r="K84" s="72"/>
      <c r="L84" s="16">
        <v>2458217.2930089999</v>
      </c>
      <c r="M84" s="17">
        <v>-11.223718881641901</v>
      </c>
      <c r="N84" s="17">
        <v>-10.355743143489301</v>
      </c>
      <c r="O84" s="17">
        <v>-12.1483186959109</v>
      </c>
      <c r="P84" s="17">
        <v>-11.055247928659499</v>
      </c>
      <c r="Q84" s="17">
        <v>-10.457454680755999</v>
      </c>
      <c r="R84" s="17">
        <v>-11.847641253063999</v>
      </c>
      <c r="S84" s="17">
        <v>-9.9688305068246006</v>
      </c>
      <c r="T84" s="17">
        <v>-9.8215696063293993</v>
      </c>
      <c r="U84" s="17"/>
      <c r="V84" s="17"/>
      <c r="W84" s="17"/>
      <c r="X84" s="70">
        <f t="shared" si="5"/>
        <v>2458217.2930089999</v>
      </c>
      <c r="Y84" s="17">
        <v>-11.045678845693701</v>
      </c>
      <c r="Z84" s="17">
        <v>-9.7836334328432404</v>
      </c>
      <c r="AA84" s="17">
        <v>-11.797347307559299</v>
      </c>
      <c r="AB84" s="17">
        <v>-10.689581868889199</v>
      </c>
      <c r="AC84" s="17">
        <v>-9.8982400470622398</v>
      </c>
      <c r="AD84" s="17">
        <v>-11.325241677818701</v>
      </c>
      <c r="AE84" s="17">
        <v>-9.3693000387317102</v>
      </c>
      <c r="AF84" s="17">
        <v>-9.6636823873735604</v>
      </c>
      <c r="AG84" s="17"/>
      <c r="AH84" s="17"/>
      <c r="AI84" s="18"/>
      <c r="AJ84" s="70">
        <f t="shared" si="26"/>
        <v>2458217.2930089999</v>
      </c>
      <c r="AK84" s="17">
        <v>-10.2398688286025</v>
      </c>
      <c r="AL84" s="17">
        <v>-9.7212986820790306</v>
      </c>
      <c r="AM84" s="17">
        <v>-11.285774518734399</v>
      </c>
      <c r="AN84" s="17">
        <v>-10.179147393350499</v>
      </c>
      <c r="AO84" s="17">
        <v>-9.6571988487794993</v>
      </c>
      <c r="AP84" s="17">
        <v>-11.118836958975001</v>
      </c>
      <c r="AQ84" s="17">
        <v>-9.3983716347729604</v>
      </c>
      <c r="AR84" s="17">
        <v>-9.0952193524339702</v>
      </c>
      <c r="AS84" s="17"/>
      <c r="AT84" s="17"/>
      <c r="AU84" s="18"/>
      <c r="AV84" s="72"/>
      <c r="AW84" s="72"/>
      <c r="AX84" s="100">
        <f t="shared" si="6"/>
        <v>30866.511776998916</v>
      </c>
      <c r="AY84" s="100">
        <f t="shared" si="7"/>
        <v>13877.053333000609</v>
      </c>
      <c r="AZ84" s="100">
        <f t="shared" si="8"/>
        <v>72331.501139001368</v>
      </c>
      <c r="BA84" s="100">
        <f t="shared" si="9"/>
        <v>26430.122221999318</v>
      </c>
      <c r="BB84" s="100">
        <f t="shared" si="10"/>
        <v>15239.891402999747</v>
      </c>
      <c r="BC84" s="100">
        <f t="shared" si="11"/>
        <v>54834.829978000358</v>
      </c>
      <c r="BD84" s="100">
        <f t="shared" si="12"/>
        <v>9717.0000000000309</v>
      </c>
      <c r="BE84" s="100">
        <f t="shared" si="13"/>
        <v>8484.5310339999869</v>
      </c>
      <c r="BF84" s="100" t="str">
        <f t="shared" si="14"/>
        <v/>
      </c>
      <c r="BG84" s="100" t="str">
        <f t="shared" si="15"/>
        <v/>
      </c>
      <c r="BH84" s="100" t="str">
        <f t="shared" si="16"/>
        <v/>
      </c>
      <c r="BI84" s="72"/>
      <c r="BJ84" s="72"/>
      <c r="BK84" s="72">
        <f t="shared" si="27"/>
        <v>-11.223718881641902</v>
      </c>
      <c r="BL84" s="72">
        <f t="shared" si="28"/>
        <v>-10.355743143489299</v>
      </c>
      <c r="BM84" s="72">
        <f t="shared" si="29"/>
        <v>-12.148318695910902</v>
      </c>
      <c r="BN84" s="72">
        <f t="shared" si="30"/>
        <v>-11.055247928659501</v>
      </c>
      <c r="BO84" s="72">
        <f t="shared" si="31"/>
        <v>-10.457454680756001</v>
      </c>
      <c r="BP84" s="72">
        <f t="shared" si="32"/>
        <v>-11.847641253064001</v>
      </c>
      <c r="BQ84" s="72">
        <f t="shared" si="33"/>
        <v>-9.9688305068246024</v>
      </c>
      <c r="BR84" s="72">
        <f t="shared" si="34"/>
        <v>-9.8215696063293993</v>
      </c>
      <c r="BS84" s="72" t="str">
        <f t="shared" si="35"/>
        <v/>
      </c>
      <c r="BT84" s="72" t="str">
        <f t="shared" si="36"/>
        <v/>
      </c>
      <c r="BU84" s="72" t="str">
        <f t="shared" si="37"/>
        <v/>
      </c>
      <c r="BV84" s="72"/>
      <c r="BW84" s="72"/>
      <c r="BX84" s="97">
        <f t="shared" si="38"/>
        <v>11.119791563615498</v>
      </c>
      <c r="BY84" s="97">
        <f t="shared" si="39"/>
        <v>2.3361645502571662E-2</v>
      </c>
      <c r="BZ84" s="97">
        <f t="shared" si="40"/>
        <v>11.114599814268999</v>
      </c>
      <c r="CA84" s="97">
        <f t="shared" si="41"/>
        <v>11.143529047017598</v>
      </c>
      <c r="CB84" s="97">
        <f t="shared" si="42"/>
        <v>11.138735799114098</v>
      </c>
      <c r="CC84" s="97">
        <f t="shared" si="43"/>
        <v>11.091922371422099</v>
      </c>
      <c r="CD84" s="97">
        <f t="shared" si="44"/>
        <v>11.093111625182701</v>
      </c>
      <c r="CE84" s="97">
        <f t="shared" si="45"/>
        <v>11.136850724687497</v>
      </c>
      <c r="CF84" s="97" t="str">
        <f t="shared" si="46"/>
        <v/>
      </c>
      <c r="CG84" s="97" t="str">
        <f t="shared" si="47"/>
        <v/>
      </c>
      <c r="CH84" s="97" t="str">
        <f t="shared" si="48"/>
        <v/>
      </c>
      <c r="CI84" s="72"/>
      <c r="CJ84" s="72"/>
      <c r="CK84" s="97">
        <f t="shared" si="49"/>
        <v>11.987767301768102</v>
      </c>
      <c r="CL84" s="97">
        <f t="shared" si="50"/>
        <v>2.3361645502571662E-2</v>
      </c>
      <c r="CM84" s="72">
        <f t="shared" si="51"/>
        <v>11.982575552421602</v>
      </c>
      <c r="CN84" s="72">
        <f t="shared" si="52"/>
        <v>12.011504785170201</v>
      </c>
      <c r="CO84" s="72">
        <f t="shared" si="53"/>
        <v>12.006711537266701</v>
      </c>
      <c r="CP84" s="72">
        <f t="shared" si="54"/>
        <v>11.959898109574702</v>
      </c>
      <c r="CQ84" s="72">
        <f t="shared" si="55"/>
        <v>11.961087363335304</v>
      </c>
      <c r="CR84" s="72">
        <f t="shared" si="56"/>
        <v>12.0048264628401</v>
      </c>
      <c r="CS84" s="72" t="str">
        <f t="shared" si="57"/>
        <v/>
      </c>
      <c r="CT84" s="72" t="str">
        <f t="shared" si="58"/>
        <v/>
      </c>
      <c r="CU84" s="72" t="str">
        <f t="shared" si="59"/>
        <v/>
      </c>
    </row>
    <row r="85" spans="1:99">
      <c r="A85" s="74">
        <v>50</v>
      </c>
      <c r="B85" s="79">
        <f>IF(AND($B$3&lt;&gt;"",$C$3&lt;&gt;"",$B$4&lt;&gt;"",$C$4&lt;&gt;"",L85&lt;&gt;""),AirMass($B$3,$C$3,$B$4,$C$4,L85),"")</f>
        <v>1.0118964781648694</v>
      </c>
      <c r="C85" s="81">
        <f t="shared" si="20"/>
        <v>2458217.293507</v>
      </c>
      <c r="D85" s="93">
        <f t="shared" si="21"/>
        <v>11.137724807151891</v>
      </c>
      <c r="E85" s="97">
        <f t="shared" si="22"/>
        <v>1.8007900301949351E-2</v>
      </c>
      <c r="F85" s="97"/>
      <c r="G85" s="98">
        <f t="shared" si="23"/>
        <v>12.02325475214589</v>
      </c>
      <c r="H85" s="97">
        <f t="shared" si="24"/>
        <v>1.8007900301949351E-2</v>
      </c>
      <c r="I85" s="72"/>
      <c r="J85" s="99">
        <f t="shared" si="25"/>
        <v>6</v>
      </c>
      <c r="K85" s="72"/>
      <c r="L85" s="16">
        <v>2458217.293507</v>
      </c>
      <c r="M85" s="17">
        <v>-11.2091409294905</v>
      </c>
      <c r="N85" s="17">
        <v>-10.323610984496501</v>
      </c>
      <c r="O85" s="17">
        <v>-12.1526900867396</v>
      </c>
      <c r="P85" s="17">
        <v>-11.0457499130692</v>
      </c>
      <c r="Q85" s="17">
        <v>-10.442649459444301</v>
      </c>
      <c r="R85" s="17">
        <v>-11.8451726237871</v>
      </c>
      <c r="S85" s="17">
        <v>-10.010171966959</v>
      </c>
      <c r="T85" s="17">
        <v>-9.8227603698551391</v>
      </c>
      <c r="U85" s="17"/>
      <c r="V85" s="17"/>
      <c r="W85" s="17"/>
      <c r="X85" s="70">
        <f t="shared" si="5"/>
        <v>2458217.293507</v>
      </c>
      <c r="Y85" s="17">
        <v>-11.075943599783599</v>
      </c>
      <c r="Z85" s="17">
        <v>-9.7803366690946891</v>
      </c>
      <c r="AA85" s="17">
        <v>-11.783759930405299</v>
      </c>
      <c r="AB85" s="17">
        <v>-10.709748698373399</v>
      </c>
      <c r="AC85" s="17">
        <v>-9.85686819645586</v>
      </c>
      <c r="AD85" s="17">
        <v>-11.353967618062001</v>
      </c>
      <c r="AE85" s="17">
        <v>-9.4024505010820505</v>
      </c>
      <c r="AF85" s="17">
        <v>-9.6359274386288707</v>
      </c>
      <c r="AG85" s="17"/>
      <c r="AH85" s="17"/>
      <c r="AI85" s="18"/>
      <c r="AJ85" s="70">
        <f t="shared" si="26"/>
        <v>2458217.293507</v>
      </c>
      <c r="AK85" s="17">
        <v>-10.2196437770484</v>
      </c>
      <c r="AL85" s="17">
        <v>-9.6410474976080707</v>
      </c>
      <c r="AM85" s="17">
        <v>-11.337819254637401</v>
      </c>
      <c r="AN85" s="17">
        <v>-10.202948058078</v>
      </c>
      <c r="AO85" s="17">
        <v>-9.80111577247105</v>
      </c>
      <c r="AP85" s="17">
        <v>-11.1303346671016</v>
      </c>
      <c r="AQ85" s="17">
        <v>-9.2606885993226307</v>
      </c>
      <c r="AR85" s="17">
        <v>-8.9913334408087309</v>
      </c>
      <c r="AS85" s="17"/>
      <c r="AT85" s="17"/>
      <c r="AU85" s="18"/>
      <c r="AV85" s="72"/>
      <c r="AW85" s="72"/>
      <c r="AX85" s="100">
        <f t="shared" si="6"/>
        <v>30454.843477999104</v>
      </c>
      <c r="AY85" s="100">
        <f t="shared" si="7"/>
        <v>13472.382165999865</v>
      </c>
      <c r="AZ85" s="100">
        <f t="shared" si="8"/>
        <v>72623.30925499693</v>
      </c>
      <c r="BA85" s="100">
        <f t="shared" si="9"/>
        <v>26199.91999999883</v>
      </c>
      <c r="BB85" s="100">
        <f t="shared" si="10"/>
        <v>15033.488987000195</v>
      </c>
      <c r="BC85" s="100">
        <f t="shared" si="11"/>
        <v>54710.294118001118</v>
      </c>
      <c r="BD85" s="100">
        <f t="shared" si="12"/>
        <v>10094.127516999932</v>
      </c>
      <c r="BE85" s="100">
        <f t="shared" si="13"/>
        <v>8493.84141000001</v>
      </c>
      <c r="BF85" s="100" t="str">
        <f t="shared" si="14"/>
        <v/>
      </c>
      <c r="BG85" s="100" t="str">
        <f t="shared" si="15"/>
        <v/>
      </c>
      <c r="BH85" s="100" t="str">
        <f t="shared" si="16"/>
        <v/>
      </c>
      <c r="BI85" s="72"/>
      <c r="BJ85" s="72"/>
      <c r="BK85" s="72">
        <f t="shared" si="27"/>
        <v>-11.2091409294905</v>
      </c>
      <c r="BL85" s="72">
        <f t="shared" si="28"/>
        <v>-10.323610984496501</v>
      </c>
      <c r="BM85" s="72">
        <f t="shared" si="29"/>
        <v>-12.1526900867396</v>
      </c>
      <c r="BN85" s="72">
        <f t="shared" si="30"/>
        <v>-11.045749913069201</v>
      </c>
      <c r="BO85" s="72">
        <f t="shared" si="31"/>
        <v>-10.442649459444302</v>
      </c>
      <c r="BP85" s="72">
        <f t="shared" si="32"/>
        <v>-11.845172623787102</v>
      </c>
      <c r="BQ85" s="72">
        <f t="shared" si="33"/>
        <v>-10.010171966959003</v>
      </c>
      <c r="BR85" s="72">
        <f t="shared" si="34"/>
        <v>-9.8227603698551409</v>
      </c>
      <c r="BS85" s="72" t="str">
        <f t="shared" si="35"/>
        <v/>
      </c>
      <c r="BT85" s="72" t="str">
        <f t="shared" si="36"/>
        <v/>
      </c>
      <c r="BU85" s="72" t="str">
        <f t="shared" si="37"/>
        <v/>
      </c>
      <c r="BV85" s="72"/>
      <c r="BW85" s="72"/>
      <c r="BX85" s="97">
        <f t="shared" si="38"/>
        <v>11.137724807151891</v>
      </c>
      <c r="BY85" s="97">
        <f t="shared" si="39"/>
        <v>1.8007900301949351E-2</v>
      </c>
      <c r="BZ85" s="97">
        <f t="shared" si="40"/>
        <v>11.133549157249099</v>
      </c>
      <c r="CA85" s="97">
        <f t="shared" si="41"/>
        <v>11.148608983578701</v>
      </c>
      <c r="CB85" s="97">
        <f t="shared" si="42"/>
        <v>11.138508529953802</v>
      </c>
      <c r="CC85" s="97">
        <f t="shared" si="43"/>
        <v>11.104031694296602</v>
      </c>
      <c r="CD85" s="97">
        <f t="shared" si="44"/>
        <v>11.149031037468504</v>
      </c>
      <c r="CE85" s="97">
        <f t="shared" si="45"/>
        <v>11.15261944036464</v>
      </c>
      <c r="CF85" s="97" t="str">
        <f t="shared" si="46"/>
        <v/>
      </c>
      <c r="CG85" s="97" t="str">
        <f t="shared" si="47"/>
        <v/>
      </c>
      <c r="CH85" s="97" t="str">
        <f t="shared" si="48"/>
        <v/>
      </c>
      <c r="CI85" s="72"/>
      <c r="CJ85" s="72"/>
      <c r="CK85" s="97">
        <f t="shared" si="49"/>
        <v>12.02325475214589</v>
      </c>
      <c r="CL85" s="97">
        <f t="shared" si="50"/>
        <v>1.8007900301949351E-2</v>
      </c>
      <c r="CM85" s="72">
        <f t="shared" si="51"/>
        <v>12.019079102243099</v>
      </c>
      <c r="CN85" s="72">
        <f t="shared" si="52"/>
        <v>12.0341389285727</v>
      </c>
      <c r="CO85" s="72">
        <f t="shared" si="53"/>
        <v>12.024038474947801</v>
      </c>
      <c r="CP85" s="72">
        <f t="shared" si="54"/>
        <v>11.989561639290601</v>
      </c>
      <c r="CQ85" s="72">
        <f t="shared" si="55"/>
        <v>12.034560982462503</v>
      </c>
      <c r="CR85" s="72">
        <f t="shared" si="56"/>
        <v>12.03814938535864</v>
      </c>
      <c r="CS85" s="72" t="str">
        <f t="shared" si="57"/>
        <v/>
      </c>
      <c r="CT85" s="72" t="str">
        <f t="shared" si="58"/>
        <v/>
      </c>
      <c r="CU85" s="72" t="str">
        <f t="shared" si="59"/>
        <v/>
      </c>
    </row>
    <row r="86" spans="1:99">
      <c r="A86" s="74">
        <v>51</v>
      </c>
      <c r="B86" s="79">
        <f>IF(AND($B$3&lt;&gt;"",$C$3&lt;&gt;"",$B$4&lt;&gt;"",$C$4&lt;&gt;"",L86&lt;&gt;""),AirMass($B$3,$C$3,$B$4,$C$4,L86),"")</f>
        <v>1.012129771782289</v>
      </c>
      <c r="C86" s="81">
        <f t="shared" si="20"/>
        <v>2458217.294005</v>
      </c>
      <c r="D86" s="93">
        <f t="shared" si="21"/>
        <v>11.108596561235673</v>
      </c>
      <c r="E86" s="97">
        <f t="shared" si="22"/>
        <v>2.5972999190634317E-2</v>
      </c>
      <c r="F86" s="97"/>
      <c r="G86" s="98">
        <f t="shared" si="23"/>
        <v>11.982449917449975</v>
      </c>
      <c r="H86" s="97">
        <f t="shared" si="24"/>
        <v>2.5972999190634317E-2</v>
      </c>
      <c r="I86" s="72"/>
      <c r="J86" s="99">
        <f t="shared" si="25"/>
        <v>6</v>
      </c>
      <c r="K86" s="72"/>
      <c r="L86" s="16">
        <v>2458217.294005</v>
      </c>
      <c r="M86" s="17">
        <v>-11.223169187282499</v>
      </c>
      <c r="N86" s="17">
        <v>-10.3493158310682</v>
      </c>
      <c r="O86" s="17">
        <v>-12.1480994623189</v>
      </c>
      <c r="P86" s="17">
        <v>-11.069478548978299</v>
      </c>
      <c r="Q86" s="17">
        <v>-10.415871432895001</v>
      </c>
      <c r="R86" s="17">
        <v>-11.844214045988201</v>
      </c>
      <c r="S86" s="17">
        <v>-9.9669122863392499</v>
      </c>
      <c r="T86" s="17">
        <v>-9.78401871458939</v>
      </c>
      <c r="U86" s="17"/>
      <c r="V86" s="17"/>
      <c r="W86" s="17"/>
      <c r="X86" s="70">
        <f t="shared" si="5"/>
        <v>2458217.294005</v>
      </c>
      <c r="Y86" s="17">
        <v>-11.0304504010172</v>
      </c>
      <c r="Z86" s="17">
        <v>-9.7035555563290607</v>
      </c>
      <c r="AA86" s="17">
        <v>-11.776237265933601</v>
      </c>
      <c r="AB86" s="17">
        <v>-10.6691131149045</v>
      </c>
      <c r="AC86" s="17">
        <v>-9.8893347866545707</v>
      </c>
      <c r="AD86" s="17">
        <v>-11.3333347062361</v>
      </c>
      <c r="AE86" s="17">
        <v>-9.4443685968837308</v>
      </c>
      <c r="AF86" s="17">
        <v>-9.5819068529599196</v>
      </c>
      <c r="AG86" s="17"/>
      <c r="AH86" s="17"/>
      <c r="AI86" s="18"/>
      <c r="AJ86" s="70">
        <f t="shared" si="26"/>
        <v>2458217.294005</v>
      </c>
      <c r="AK86" s="17">
        <v>-10.1948244947029</v>
      </c>
      <c r="AL86" s="17">
        <v>-9.5925903966360497</v>
      </c>
      <c r="AM86" s="17">
        <v>-11.310251623581999</v>
      </c>
      <c r="AN86" s="17">
        <v>-10.210472930785</v>
      </c>
      <c r="AO86" s="17">
        <v>-9.7882909933198494</v>
      </c>
      <c r="AP86" s="17">
        <v>-11.108322948016999</v>
      </c>
      <c r="AQ86" s="17">
        <v>-9.2699624496744892</v>
      </c>
      <c r="AR86" s="17">
        <v>-8.9074909747612203</v>
      </c>
      <c r="AS86" s="17"/>
      <c r="AT86" s="17"/>
      <c r="AU86" s="18"/>
      <c r="AV86" s="72"/>
      <c r="AW86" s="72"/>
      <c r="AX86" s="100">
        <f t="shared" si="6"/>
        <v>30850.888412001306</v>
      </c>
      <c r="AY86" s="100">
        <f t="shared" si="7"/>
        <v>13795.14699299982</v>
      </c>
      <c r="AZ86" s="100">
        <f t="shared" si="8"/>
        <v>72316.897320999939</v>
      </c>
      <c r="BA86" s="100">
        <f t="shared" si="9"/>
        <v>26778.818985000493</v>
      </c>
      <c r="BB86" s="100">
        <f t="shared" si="10"/>
        <v>14667.245901999913</v>
      </c>
      <c r="BC86" s="100">
        <f t="shared" si="11"/>
        <v>54662.012658001913</v>
      </c>
      <c r="BD86" s="100">
        <f t="shared" si="12"/>
        <v>9699.8476820000033</v>
      </c>
      <c r="BE86" s="100">
        <f t="shared" si="13"/>
        <v>8196.1044780000066</v>
      </c>
      <c r="BF86" s="100" t="str">
        <f t="shared" si="14"/>
        <v/>
      </c>
      <c r="BG86" s="100" t="str">
        <f t="shared" si="15"/>
        <v/>
      </c>
      <c r="BH86" s="100" t="str">
        <f t="shared" si="16"/>
        <v/>
      </c>
      <c r="BI86" s="72"/>
      <c r="BJ86" s="72"/>
      <c r="BK86" s="72">
        <f t="shared" si="27"/>
        <v>-11.223169187282501</v>
      </c>
      <c r="BL86" s="72">
        <f t="shared" si="28"/>
        <v>-10.3493158310682</v>
      </c>
      <c r="BM86" s="72">
        <f t="shared" si="29"/>
        <v>-12.148099462318902</v>
      </c>
      <c r="BN86" s="72">
        <f t="shared" si="30"/>
        <v>-11.069478548978303</v>
      </c>
      <c r="BO86" s="72">
        <f t="shared" si="31"/>
        <v>-10.415871432895001</v>
      </c>
      <c r="BP86" s="72">
        <f t="shared" si="32"/>
        <v>-11.844214045988204</v>
      </c>
      <c r="BQ86" s="72">
        <f t="shared" si="33"/>
        <v>-9.9669122863392516</v>
      </c>
      <c r="BR86" s="72">
        <f t="shared" si="34"/>
        <v>-9.78401871458939</v>
      </c>
      <c r="BS86" s="72" t="str">
        <f t="shared" si="35"/>
        <v/>
      </c>
      <c r="BT86" s="72" t="str">
        <f t="shared" si="36"/>
        <v/>
      </c>
      <c r="BU86" s="72" t="str">
        <f t="shared" si="37"/>
        <v/>
      </c>
      <c r="BV86" s="72"/>
      <c r="BW86" s="72"/>
      <c r="BX86" s="97">
        <f t="shared" si="38"/>
        <v>11.108596561235673</v>
      </c>
      <c r="BY86" s="97">
        <f t="shared" si="39"/>
        <v>2.5972999190634317E-2</v>
      </c>
      <c r="BZ86" s="97">
        <f t="shared" si="40"/>
        <v>11.1149302750364</v>
      </c>
      <c r="CA86" s="97">
        <f t="shared" si="41"/>
        <v>11.158309361695801</v>
      </c>
      <c r="CB86" s="97">
        <f t="shared" si="42"/>
        <v>11.097702245612499</v>
      </c>
      <c r="CC86" s="97">
        <f t="shared" si="43"/>
        <v>11.089044858705703</v>
      </c>
      <c r="CD86" s="97">
        <f t="shared" si="44"/>
        <v>11.091743099056751</v>
      </c>
      <c r="CE86" s="97">
        <f t="shared" si="45"/>
        <v>11.099849527306889</v>
      </c>
      <c r="CF86" s="97" t="str">
        <f t="shared" si="46"/>
        <v/>
      </c>
      <c r="CG86" s="97" t="str">
        <f t="shared" si="47"/>
        <v/>
      </c>
      <c r="CH86" s="97" t="str">
        <f t="shared" si="48"/>
        <v/>
      </c>
      <c r="CI86" s="72"/>
      <c r="CJ86" s="72"/>
      <c r="CK86" s="97">
        <f t="shared" si="49"/>
        <v>11.982449917449975</v>
      </c>
      <c r="CL86" s="97">
        <f t="shared" si="50"/>
        <v>2.5972999190634317E-2</v>
      </c>
      <c r="CM86" s="72">
        <f t="shared" si="51"/>
        <v>11.988783631250701</v>
      </c>
      <c r="CN86" s="72">
        <f t="shared" si="52"/>
        <v>12.032162717910103</v>
      </c>
      <c r="CO86" s="72">
        <f t="shared" si="53"/>
        <v>11.9715556018268</v>
      </c>
      <c r="CP86" s="72">
        <f t="shared" si="54"/>
        <v>11.962898214920004</v>
      </c>
      <c r="CQ86" s="72">
        <f t="shared" si="55"/>
        <v>11.965596455271053</v>
      </c>
      <c r="CR86" s="72">
        <f t="shared" si="56"/>
        <v>11.97370288352119</v>
      </c>
      <c r="CS86" s="72" t="str">
        <f t="shared" si="57"/>
        <v/>
      </c>
      <c r="CT86" s="72" t="str">
        <f t="shared" si="58"/>
        <v/>
      </c>
      <c r="CU86" s="72" t="str">
        <f t="shared" si="59"/>
        <v/>
      </c>
    </row>
    <row r="87" spans="1:99">
      <c r="A87" s="74">
        <v>52</v>
      </c>
      <c r="B87" s="79">
        <f>IF(AND($B$3&lt;&gt;"",$C$3&lt;&gt;"",$B$4&lt;&gt;"",$C$4&lt;&gt;"",L87&lt;&gt;""),AirMass($B$3,$C$3,$B$4,$C$4,L87),"")</f>
        <v>1.0123677150386472</v>
      </c>
      <c r="C87" s="81">
        <f t="shared" si="20"/>
        <v>2458217.2945019999</v>
      </c>
      <c r="D87" s="93">
        <f t="shared" si="21"/>
        <v>11.130593699247255</v>
      </c>
      <c r="E87" s="97">
        <f t="shared" si="22"/>
        <v>2.2823284465799093E-2</v>
      </c>
      <c r="F87" s="97"/>
      <c r="G87" s="98">
        <f t="shared" si="23"/>
        <v>12.014064130321655</v>
      </c>
      <c r="H87" s="97">
        <f t="shared" si="24"/>
        <v>2.2823284465799093E-2</v>
      </c>
      <c r="I87" s="72"/>
      <c r="J87" s="99">
        <f t="shared" si="25"/>
        <v>6</v>
      </c>
      <c r="K87" s="72"/>
      <c r="L87" s="16">
        <v>2458217.2945019999</v>
      </c>
      <c r="M87" s="17">
        <v>-11.208068592936</v>
      </c>
      <c r="N87" s="17">
        <v>-10.3245981618616</v>
      </c>
      <c r="O87" s="17">
        <v>-12.1527390449346</v>
      </c>
      <c r="P87" s="17">
        <v>-11.061700441226099</v>
      </c>
      <c r="Q87" s="17">
        <v>-10.4112396786612</v>
      </c>
      <c r="R87" s="17">
        <v>-11.843048568789699</v>
      </c>
      <c r="S87" s="17">
        <v>-9.99192243964462</v>
      </c>
      <c r="T87" s="17">
        <v>-9.8093235798433103</v>
      </c>
      <c r="U87" s="17"/>
      <c r="V87" s="17"/>
      <c r="W87" s="17"/>
      <c r="X87" s="70">
        <f t="shared" si="5"/>
        <v>2458217.2945019999</v>
      </c>
      <c r="Y87" s="17">
        <v>-11.0065803287804</v>
      </c>
      <c r="Z87" s="17">
        <v>-9.7990938979126501</v>
      </c>
      <c r="AA87" s="17">
        <v>-11.7892449364639</v>
      </c>
      <c r="AB87" s="17">
        <v>-10.7105126692545</v>
      </c>
      <c r="AC87" s="17">
        <v>-9.9295697847026307</v>
      </c>
      <c r="AD87" s="17">
        <v>-11.3749548046281</v>
      </c>
      <c r="AE87" s="17">
        <v>-9.5132213681400106</v>
      </c>
      <c r="AF87" s="17">
        <v>-9.6095987405746008</v>
      </c>
      <c r="AG87" s="17"/>
      <c r="AH87" s="17"/>
      <c r="AI87" s="18"/>
      <c r="AJ87" s="70">
        <f t="shared" si="26"/>
        <v>2458217.2945019999</v>
      </c>
      <c r="AK87" s="17">
        <v>-10.2590499602804</v>
      </c>
      <c r="AL87" s="17">
        <v>-9.6631795352147201</v>
      </c>
      <c r="AM87" s="17">
        <v>-11.319768724560101</v>
      </c>
      <c r="AN87" s="17">
        <v>-10.2739790593235</v>
      </c>
      <c r="AO87" s="17">
        <v>-9.7946716359154298</v>
      </c>
      <c r="AP87" s="17">
        <v>-11.1179274484</v>
      </c>
      <c r="AQ87" s="17">
        <v>-9.1349602840874908</v>
      </c>
      <c r="AR87" s="17">
        <v>-9.0376405412437197</v>
      </c>
      <c r="AS87" s="17"/>
      <c r="AT87" s="17"/>
      <c r="AU87" s="18"/>
      <c r="AV87" s="72"/>
      <c r="AW87" s="72"/>
      <c r="AX87" s="100">
        <f t="shared" si="6"/>
        <v>30424.779342999202</v>
      </c>
      <c r="AY87" s="100">
        <f t="shared" si="7"/>
        <v>13484.637149000529</v>
      </c>
      <c r="AZ87" s="100">
        <f t="shared" si="8"/>
        <v>72626.584071001475</v>
      </c>
      <c r="BA87" s="100">
        <f t="shared" si="9"/>
        <v>26587.663676999891</v>
      </c>
      <c r="BB87" s="100">
        <f t="shared" si="10"/>
        <v>14604.808656000436</v>
      </c>
      <c r="BC87" s="100">
        <f t="shared" si="11"/>
        <v>54603.367520998123</v>
      </c>
      <c r="BD87" s="100">
        <f t="shared" si="12"/>
        <v>9925.8789809999998</v>
      </c>
      <c r="BE87" s="100">
        <f t="shared" si="13"/>
        <v>8389.3716080000013</v>
      </c>
      <c r="BF87" s="100" t="str">
        <f t="shared" si="14"/>
        <v/>
      </c>
      <c r="BG87" s="100" t="str">
        <f t="shared" si="15"/>
        <v/>
      </c>
      <c r="BH87" s="100" t="str">
        <f t="shared" si="16"/>
        <v/>
      </c>
      <c r="BI87" s="72"/>
      <c r="BJ87" s="72"/>
      <c r="BK87" s="72">
        <f t="shared" si="27"/>
        <v>-11.208068592936</v>
      </c>
      <c r="BL87" s="72">
        <f t="shared" si="28"/>
        <v>-10.3245981618616</v>
      </c>
      <c r="BM87" s="72">
        <f t="shared" si="29"/>
        <v>-12.152739044934602</v>
      </c>
      <c r="BN87" s="72">
        <f t="shared" si="30"/>
        <v>-11.061700441226099</v>
      </c>
      <c r="BO87" s="72">
        <f t="shared" si="31"/>
        <v>-10.4112396786612</v>
      </c>
      <c r="BP87" s="72">
        <f t="shared" si="32"/>
        <v>-11.843048568789703</v>
      </c>
      <c r="BQ87" s="72">
        <f t="shared" si="33"/>
        <v>-9.9919224396446218</v>
      </c>
      <c r="BR87" s="72">
        <f t="shared" si="34"/>
        <v>-9.8093235798433103</v>
      </c>
      <c r="BS87" s="72" t="str">
        <f t="shared" si="35"/>
        <v/>
      </c>
      <c r="BT87" s="72" t="str">
        <f t="shared" si="36"/>
        <v/>
      </c>
      <c r="BU87" s="72" t="str">
        <f t="shared" si="37"/>
        <v/>
      </c>
      <c r="BV87" s="72"/>
      <c r="BW87" s="72"/>
      <c r="BX87" s="97">
        <f t="shared" si="38"/>
        <v>11.130593699247255</v>
      </c>
      <c r="BY87" s="97">
        <f t="shared" si="39"/>
        <v>2.2823284465799093E-2</v>
      </c>
      <c r="BZ87" s="97">
        <f t="shared" si="40"/>
        <v>11.134670451998602</v>
      </c>
      <c r="CA87" s="97">
        <f t="shared" si="41"/>
        <v>11.165631848290099</v>
      </c>
      <c r="CB87" s="97">
        <f t="shared" si="42"/>
        <v>11.1081710857252</v>
      </c>
      <c r="CC87" s="97">
        <f t="shared" si="43"/>
        <v>11.102979975853703</v>
      </c>
      <c r="CD87" s="97">
        <f t="shared" si="44"/>
        <v>11.131853846708623</v>
      </c>
      <c r="CE87" s="97">
        <f t="shared" si="45"/>
        <v>11.14025498690731</v>
      </c>
      <c r="CF87" s="97" t="str">
        <f t="shared" si="46"/>
        <v/>
      </c>
      <c r="CG87" s="97" t="str">
        <f t="shared" si="47"/>
        <v/>
      </c>
      <c r="CH87" s="97" t="str">
        <f t="shared" si="48"/>
        <v/>
      </c>
      <c r="CI87" s="72"/>
      <c r="CJ87" s="72"/>
      <c r="CK87" s="97">
        <f t="shared" si="49"/>
        <v>12.014064130321655</v>
      </c>
      <c r="CL87" s="97">
        <f t="shared" si="50"/>
        <v>2.2823284465799093E-2</v>
      </c>
      <c r="CM87" s="72">
        <f t="shared" si="51"/>
        <v>12.018140883073002</v>
      </c>
      <c r="CN87" s="72">
        <f t="shared" si="52"/>
        <v>12.049102279364499</v>
      </c>
      <c r="CO87" s="72">
        <f t="shared" si="53"/>
        <v>11.9916415167996</v>
      </c>
      <c r="CP87" s="72">
        <f t="shared" si="54"/>
        <v>11.986450406928103</v>
      </c>
      <c r="CQ87" s="72">
        <f t="shared" si="55"/>
        <v>12.015324277783023</v>
      </c>
      <c r="CR87" s="72">
        <f t="shared" si="56"/>
        <v>12.02372541798171</v>
      </c>
      <c r="CS87" s="72" t="str">
        <f t="shared" si="57"/>
        <v/>
      </c>
      <c r="CT87" s="72" t="str">
        <f t="shared" si="58"/>
        <v/>
      </c>
      <c r="CU87" s="72" t="str">
        <f t="shared" si="59"/>
        <v/>
      </c>
    </row>
    <row r="88" spans="1:99">
      <c r="A88" s="74">
        <v>53</v>
      </c>
      <c r="B88" s="79">
        <f>IF(AND($B$3&lt;&gt;"",$C$3&lt;&gt;"",$B$4&lt;&gt;"",$C$4&lt;&gt;"",L88&lt;&gt;""),AirMass($B$3,$C$3,$B$4,$C$4,L88),"")</f>
        <v>1.0126103120703167</v>
      </c>
      <c r="C88" s="81">
        <f t="shared" si="20"/>
        <v>2458217.2949999999</v>
      </c>
      <c r="D88" s="93">
        <f t="shared" si="21"/>
        <v>11.128797596199563</v>
      </c>
      <c r="E88" s="97">
        <f t="shared" si="22"/>
        <v>2.9583437886270641E-2</v>
      </c>
      <c r="F88" s="97"/>
      <c r="G88" s="98">
        <f t="shared" si="23"/>
        <v>11.998869625472466</v>
      </c>
      <c r="H88" s="97">
        <f t="shared" si="24"/>
        <v>2.9583437886270637E-2</v>
      </c>
      <c r="I88" s="72"/>
      <c r="J88" s="99">
        <f t="shared" si="25"/>
        <v>6</v>
      </c>
      <c r="K88" s="72"/>
      <c r="L88" s="16">
        <v>2458217.2949999999</v>
      </c>
      <c r="M88" s="17">
        <v>-11.212215040686599</v>
      </c>
      <c r="N88" s="17">
        <v>-10.3421430114137</v>
      </c>
      <c r="O88" s="17">
        <v>-12.1477116243664</v>
      </c>
      <c r="P88" s="17">
        <v>-11.081296755649801</v>
      </c>
      <c r="Q88" s="17">
        <v>-10.436746903621399</v>
      </c>
      <c r="R88" s="17">
        <v>-11.8445914985397</v>
      </c>
      <c r="S88" s="17">
        <v>-9.9650973806928196</v>
      </c>
      <c r="T88" s="17">
        <v>-9.8086316584468705</v>
      </c>
      <c r="U88" s="17"/>
      <c r="V88" s="17"/>
      <c r="W88" s="17"/>
      <c r="X88" s="70">
        <f t="shared" si="5"/>
        <v>2458217.2949999999</v>
      </c>
      <c r="Y88" s="17">
        <v>-11.007582215275599</v>
      </c>
      <c r="Z88" s="17">
        <v>-9.8270762535672205</v>
      </c>
      <c r="AA88" s="17">
        <v>-11.7963580160791</v>
      </c>
      <c r="AB88" s="17">
        <v>-10.6827479252273</v>
      </c>
      <c r="AC88" s="17">
        <v>-9.9560173221594894</v>
      </c>
      <c r="AD88" s="17">
        <v>-11.361515202462201</v>
      </c>
      <c r="AE88" s="17">
        <v>-9.4035101627125304</v>
      </c>
      <c r="AF88" s="17">
        <v>-9.5575292699665599</v>
      </c>
      <c r="AG88" s="17"/>
      <c r="AH88" s="17"/>
      <c r="AI88" s="18"/>
      <c r="AJ88" s="70">
        <f t="shared" si="26"/>
        <v>2458217.2949999999</v>
      </c>
      <c r="AK88" s="17">
        <v>-10.223079502662999</v>
      </c>
      <c r="AL88" s="17">
        <v>-9.7637568043532799</v>
      </c>
      <c r="AM88" s="17">
        <v>-11.345284138918499</v>
      </c>
      <c r="AN88" s="17">
        <v>-10.1700820927819</v>
      </c>
      <c r="AO88" s="17">
        <v>-9.7398075959035602</v>
      </c>
      <c r="AP88" s="17">
        <v>-11.109909975522999</v>
      </c>
      <c r="AQ88" s="17">
        <v>-9.2219114126515702</v>
      </c>
      <c r="AR88" s="17">
        <v>-9.0039228486246898</v>
      </c>
      <c r="AS88" s="17"/>
      <c r="AT88" s="17"/>
      <c r="AU88" s="18"/>
      <c r="AV88" s="72"/>
      <c r="AW88" s="72"/>
      <c r="AX88" s="100">
        <f t="shared" si="6"/>
        <v>30541.194322999494</v>
      </c>
      <c r="AY88" s="100">
        <f t="shared" si="7"/>
        <v>13704.310961999787</v>
      </c>
      <c r="AZ88" s="100">
        <f t="shared" si="8"/>
        <v>72291.069473998519</v>
      </c>
      <c r="BA88" s="100">
        <f t="shared" si="9"/>
        <v>27071.897825999469</v>
      </c>
      <c r="BB88" s="100">
        <f t="shared" si="10"/>
        <v>14951.981859000007</v>
      </c>
      <c r="BC88" s="100">
        <f t="shared" si="11"/>
        <v>54681.019026998991</v>
      </c>
      <c r="BD88" s="100">
        <f t="shared" si="12"/>
        <v>9683.647058999999</v>
      </c>
      <c r="BE88" s="100">
        <f t="shared" si="13"/>
        <v>8384.0269060000192</v>
      </c>
      <c r="BF88" s="100" t="str">
        <f t="shared" si="14"/>
        <v/>
      </c>
      <c r="BG88" s="100" t="str">
        <f t="shared" si="15"/>
        <v/>
      </c>
      <c r="BH88" s="100" t="str">
        <f t="shared" si="16"/>
        <v/>
      </c>
      <c r="BI88" s="72"/>
      <c r="BJ88" s="72"/>
      <c r="BK88" s="72">
        <f t="shared" si="27"/>
        <v>-11.212215040686601</v>
      </c>
      <c r="BL88" s="72">
        <f t="shared" si="28"/>
        <v>-10.3421430114137</v>
      </c>
      <c r="BM88" s="72">
        <f t="shared" si="29"/>
        <v>-12.1477116243664</v>
      </c>
      <c r="BN88" s="72">
        <f t="shared" si="30"/>
        <v>-11.081296755649802</v>
      </c>
      <c r="BO88" s="72">
        <f t="shared" si="31"/>
        <v>-10.436746903621399</v>
      </c>
      <c r="BP88" s="72">
        <f t="shared" si="32"/>
        <v>-11.8445914985397</v>
      </c>
      <c r="BQ88" s="72">
        <f t="shared" si="33"/>
        <v>-9.9650973806928214</v>
      </c>
      <c r="BR88" s="72">
        <f t="shared" si="34"/>
        <v>-9.8086316584468705</v>
      </c>
      <c r="BS88" s="72" t="str">
        <f t="shared" si="35"/>
        <v/>
      </c>
      <c r="BT88" s="72" t="str">
        <f t="shared" si="36"/>
        <v/>
      </c>
      <c r="BU88" s="72" t="str">
        <f t="shared" si="37"/>
        <v/>
      </c>
      <c r="BV88" s="72"/>
      <c r="BW88" s="72"/>
      <c r="BX88" s="97">
        <f t="shared" si="38"/>
        <v>11.128797596199563</v>
      </c>
      <c r="BY88" s="97">
        <f t="shared" si="39"/>
        <v>2.9583437886270641E-2</v>
      </c>
      <c r="BZ88" s="97">
        <f t="shared" si="40"/>
        <v>11.125496583679798</v>
      </c>
      <c r="CA88" s="97">
        <f t="shared" si="41"/>
        <v>11.1810817149632</v>
      </c>
      <c r="CB88" s="97">
        <f t="shared" si="42"/>
        <v>11.129531862934797</v>
      </c>
      <c r="CC88" s="97">
        <f t="shared" si="43"/>
        <v>11.100376457853098</v>
      </c>
      <c r="CD88" s="97">
        <f t="shared" si="44"/>
        <v>11.100882340006221</v>
      </c>
      <c r="CE88" s="97">
        <f t="shared" si="45"/>
        <v>11.135416617760269</v>
      </c>
      <c r="CF88" s="97" t="str">
        <f t="shared" si="46"/>
        <v/>
      </c>
      <c r="CG88" s="97" t="str">
        <f t="shared" si="47"/>
        <v/>
      </c>
      <c r="CH88" s="97" t="str">
        <f t="shared" si="48"/>
        <v/>
      </c>
      <c r="CI88" s="72"/>
      <c r="CJ88" s="72"/>
      <c r="CK88" s="97">
        <f t="shared" si="49"/>
        <v>11.998869625472466</v>
      </c>
      <c r="CL88" s="97">
        <f t="shared" si="50"/>
        <v>2.9583437886270637E-2</v>
      </c>
      <c r="CM88" s="72">
        <f t="shared" si="51"/>
        <v>11.995568612952699</v>
      </c>
      <c r="CN88" s="72">
        <f t="shared" si="52"/>
        <v>12.051153744236101</v>
      </c>
      <c r="CO88" s="72">
        <f t="shared" si="53"/>
        <v>11.999603892207698</v>
      </c>
      <c r="CP88" s="72">
        <f t="shared" si="54"/>
        <v>11.970448487125999</v>
      </c>
      <c r="CQ88" s="72">
        <f t="shared" si="55"/>
        <v>11.970954369279122</v>
      </c>
      <c r="CR88" s="72">
        <f t="shared" si="56"/>
        <v>12.00548864703317</v>
      </c>
      <c r="CS88" s="72" t="str">
        <f t="shared" si="57"/>
        <v/>
      </c>
      <c r="CT88" s="72" t="str">
        <f t="shared" si="58"/>
        <v/>
      </c>
      <c r="CU88" s="72" t="str">
        <f t="shared" si="59"/>
        <v/>
      </c>
    </row>
    <row r="89" spans="1:99">
      <c r="A89" s="74">
        <v>54</v>
      </c>
      <c r="B89" s="79">
        <f>IF(AND($B$3&lt;&gt;"",$C$3&lt;&gt;"",$B$4&lt;&gt;"",$C$4&lt;&gt;"",L89&lt;&gt;""),AirMass($B$3,$C$3,$B$4,$C$4,L89),"")</f>
        <v>1.0128575670958475</v>
      </c>
      <c r="C89" s="81">
        <f t="shared" si="20"/>
        <v>2458217.295498</v>
      </c>
      <c r="D89" s="93">
        <f t="shared" si="21"/>
        <v>11.139581442036359</v>
      </c>
      <c r="E89" s="97">
        <f t="shared" si="22"/>
        <v>2.229016266703238E-2</v>
      </c>
      <c r="F89" s="97"/>
      <c r="G89" s="98">
        <f t="shared" si="23"/>
        <v>12.021841126723556</v>
      </c>
      <c r="H89" s="97">
        <f t="shared" si="24"/>
        <v>2.229016266703238E-2</v>
      </c>
      <c r="I89" s="72"/>
      <c r="J89" s="99">
        <f t="shared" si="25"/>
        <v>6</v>
      </c>
      <c r="K89" s="72"/>
      <c r="L89" s="16">
        <v>2458217.295498</v>
      </c>
      <c r="M89" s="17">
        <v>-11.1957571966378</v>
      </c>
      <c r="N89" s="17">
        <v>-10.313497511950599</v>
      </c>
      <c r="O89" s="17">
        <v>-12.156007787783199</v>
      </c>
      <c r="P89" s="17">
        <v>-11.054059546249601</v>
      </c>
      <c r="Q89" s="17">
        <v>-10.4037220181617</v>
      </c>
      <c r="R89" s="17">
        <v>-11.842293901502901</v>
      </c>
      <c r="S89" s="17">
        <v>-9.9881028652607906</v>
      </c>
      <c r="T89" s="17">
        <v>-9.8058457130867502</v>
      </c>
      <c r="U89" s="17"/>
      <c r="V89" s="17"/>
      <c r="W89" s="17"/>
      <c r="X89" s="70">
        <f t="shared" si="5"/>
        <v>2458217.295498</v>
      </c>
      <c r="Y89" s="17">
        <v>-11.0166878854372</v>
      </c>
      <c r="Z89" s="17">
        <v>-9.7783408923008501</v>
      </c>
      <c r="AA89" s="17">
        <v>-11.7801342628439</v>
      </c>
      <c r="AB89" s="17">
        <v>-10.734154621622601</v>
      </c>
      <c r="AC89" s="17">
        <v>-9.9140130818755203</v>
      </c>
      <c r="AD89" s="17">
        <v>-11.377911644770901</v>
      </c>
      <c r="AE89" s="17">
        <v>-9.4770677897253304</v>
      </c>
      <c r="AF89" s="17">
        <v>-9.4758358411923194</v>
      </c>
      <c r="AG89" s="17"/>
      <c r="AH89" s="17"/>
      <c r="AI89" s="18"/>
      <c r="AJ89" s="70">
        <f t="shared" si="26"/>
        <v>2458217.295498</v>
      </c>
      <c r="AK89" s="17">
        <v>-10.250517345546401</v>
      </c>
      <c r="AL89" s="17">
        <v>-9.78667390973051</v>
      </c>
      <c r="AM89" s="17">
        <v>-11.321765719586599</v>
      </c>
      <c r="AN89" s="17">
        <v>-10.2287035492963</v>
      </c>
      <c r="AO89" s="17">
        <v>-9.7347885571724095</v>
      </c>
      <c r="AP89" s="17">
        <v>-11.1147131933708</v>
      </c>
      <c r="AQ89" s="17">
        <v>-9.2550577022294203</v>
      </c>
      <c r="AR89" s="17">
        <v>-8.8720693075047805</v>
      </c>
      <c r="AS89" s="17"/>
      <c r="AT89" s="17"/>
      <c r="AU89" s="18"/>
      <c r="AV89" s="72"/>
      <c r="AW89" s="72"/>
      <c r="AX89" s="100">
        <f t="shared" si="6"/>
        <v>30081.734830999259</v>
      </c>
      <c r="AY89" s="100">
        <f t="shared" si="7"/>
        <v>13347.471578999797</v>
      </c>
      <c r="AZ89" s="100">
        <f t="shared" si="8"/>
        <v>72845.564835002719</v>
      </c>
      <c r="BA89" s="100">
        <f t="shared" si="9"/>
        <v>26401.209204999359</v>
      </c>
      <c r="BB89" s="100">
        <f t="shared" si="10"/>
        <v>14504.033936999838</v>
      </c>
      <c r="BC89" s="100">
        <f t="shared" si="11"/>
        <v>54565.427312997905</v>
      </c>
      <c r="BD89" s="100">
        <f t="shared" si="12"/>
        <v>9891.0215050000261</v>
      </c>
      <c r="BE89" s="100">
        <f t="shared" si="13"/>
        <v>8362.5414849999888</v>
      </c>
      <c r="BF89" s="100" t="str">
        <f t="shared" si="14"/>
        <v/>
      </c>
      <c r="BG89" s="100" t="str">
        <f t="shared" si="15"/>
        <v/>
      </c>
      <c r="BH89" s="100" t="str">
        <f t="shared" si="16"/>
        <v/>
      </c>
      <c r="BI89" s="72"/>
      <c r="BJ89" s="72"/>
      <c r="BK89" s="72">
        <f t="shared" si="27"/>
        <v>-11.1957571966378</v>
      </c>
      <c r="BL89" s="72">
        <f t="shared" si="28"/>
        <v>-10.313497511950603</v>
      </c>
      <c r="BM89" s="72">
        <f t="shared" si="29"/>
        <v>-12.156007787783199</v>
      </c>
      <c r="BN89" s="72">
        <f t="shared" si="30"/>
        <v>-11.054059546249604</v>
      </c>
      <c r="BO89" s="72">
        <f t="shared" si="31"/>
        <v>-10.403722018161702</v>
      </c>
      <c r="BP89" s="72">
        <f t="shared" si="32"/>
        <v>-11.842293901502901</v>
      </c>
      <c r="BQ89" s="72">
        <f t="shared" si="33"/>
        <v>-9.9881028652607924</v>
      </c>
      <c r="BR89" s="72">
        <f t="shared" si="34"/>
        <v>-9.8058457130867502</v>
      </c>
      <c r="BS89" s="72" t="str">
        <f t="shared" si="35"/>
        <v/>
      </c>
      <c r="BT89" s="72" t="str">
        <f t="shared" si="36"/>
        <v/>
      </c>
      <c r="BU89" s="72" t="str">
        <f t="shared" si="37"/>
        <v/>
      </c>
      <c r="BV89" s="72"/>
      <c r="BW89" s="72"/>
      <c r="BX89" s="97">
        <f t="shared" si="38"/>
        <v>11.139581442036359</v>
      </c>
      <c r="BY89" s="97">
        <f t="shared" si="39"/>
        <v>2.229016266703238E-2</v>
      </c>
      <c r="BZ89" s="97">
        <f t="shared" si="40"/>
        <v>11.150250591145399</v>
      </c>
      <c r="CA89" s="97">
        <f t="shared" si="41"/>
        <v>11.170302349611804</v>
      </c>
      <c r="CB89" s="97">
        <f t="shared" si="42"/>
        <v>11.112964821523901</v>
      </c>
      <c r="CC89" s="97">
        <f t="shared" si="43"/>
        <v>11.114536704865101</v>
      </c>
      <c r="CD89" s="97">
        <f t="shared" si="44"/>
        <v>11.140345668622993</v>
      </c>
      <c r="CE89" s="97">
        <f t="shared" si="45"/>
        <v>11.14908851644895</v>
      </c>
      <c r="CF89" s="97" t="str">
        <f t="shared" si="46"/>
        <v/>
      </c>
      <c r="CG89" s="97" t="str">
        <f t="shared" si="47"/>
        <v/>
      </c>
      <c r="CH89" s="97" t="str">
        <f t="shared" si="48"/>
        <v/>
      </c>
      <c r="CI89" s="72"/>
      <c r="CJ89" s="72"/>
      <c r="CK89" s="97">
        <f t="shared" si="49"/>
        <v>12.021841126723556</v>
      </c>
      <c r="CL89" s="97">
        <f t="shared" si="50"/>
        <v>2.229016266703238E-2</v>
      </c>
      <c r="CM89" s="72">
        <f t="shared" si="51"/>
        <v>12.032510275832596</v>
      </c>
      <c r="CN89" s="72">
        <f t="shared" si="52"/>
        <v>12.052562034299001</v>
      </c>
      <c r="CO89" s="72">
        <f t="shared" si="53"/>
        <v>11.995224506211098</v>
      </c>
      <c r="CP89" s="72">
        <f t="shared" si="54"/>
        <v>11.996796389552298</v>
      </c>
      <c r="CQ89" s="72">
        <f t="shared" si="55"/>
        <v>12.02260535331019</v>
      </c>
      <c r="CR89" s="72">
        <f t="shared" si="56"/>
        <v>12.031348201136147</v>
      </c>
      <c r="CS89" s="72" t="str">
        <f t="shared" si="57"/>
        <v/>
      </c>
      <c r="CT89" s="72" t="str">
        <f t="shared" si="58"/>
        <v/>
      </c>
      <c r="CU89" s="72" t="str">
        <f t="shared" si="59"/>
        <v/>
      </c>
    </row>
    <row r="90" spans="1:99">
      <c r="A90" s="74">
        <v>55</v>
      </c>
      <c r="B90" s="79">
        <f>IF(AND($B$3&lt;&gt;"",$C$3&lt;&gt;"",$B$4&lt;&gt;"",$C$4&lt;&gt;"",L90&lt;&gt;""),AirMass($B$3,$C$3,$B$4,$C$4,L90),"")</f>
        <v>1.0131094844161137</v>
      </c>
      <c r="C90" s="81">
        <f t="shared" si="20"/>
        <v>2458217.2959949998</v>
      </c>
      <c r="D90" s="93">
        <f t="shared" si="21"/>
        <v>11.156619858813663</v>
      </c>
      <c r="E90" s="97">
        <f t="shared" si="22"/>
        <v>3.8347305141179545E-2</v>
      </c>
      <c r="F90" s="97"/>
      <c r="G90" s="98">
        <f t="shared" si="23"/>
        <v>12.058007626212266</v>
      </c>
      <c r="H90" s="97">
        <f t="shared" si="24"/>
        <v>3.8347305141179545E-2</v>
      </c>
      <c r="I90" s="72"/>
      <c r="J90" s="99">
        <f t="shared" si="25"/>
        <v>6</v>
      </c>
      <c r="K90" s="72"/>
      <c r="L90" s="16">
        <v>2458217.2959949998</v>
      </c>
      <c r="M90" s="17">
        <v>-11.195758081093301</v>
      </c>
      <c r="N90" s="17">
        <v>-10.294370313694699</v>
      </c>
      <c r="O90" s="17">
        <v>-12.162262517116</v>
      </c>
      <c r="P90" s="17">
        <v>-11.079635665034299</v>
      </c>
      <c r="Q90" s="17">
        <v>-10.391539567304701</v>
      </c>
      <c r="R90" s="17">
        <v>-11.863840209367501</v>
      </c>
      <c r="S90" s="17">
        <v>-9.9949012773318699</v>
      </c>
      <c r="T90" s="17">
        <v>-9.8600884032874205</v>
      </c>
      <c r="U90" s="17"/>
      <c r="V90" s="17"/>
      <c r="W90" s="17"/>
      <c r="X90" s="70">
        <f t="shared" si="5"/>
        <v>2458217.2959949998</v>
      </c>
      <c r="Y90" s="17">
        <v>-10.940929599017201</v>
      </c>
      <c r="Z90" s="17">
        <v>-9.6994244454806893</v>
      </c>
      <c r="AA90" s="17">
        <v>-11.7750592042741</v>
      </c>
      <c r="AB90" s="17">
        <v>-10.6802762268167</v>
      </c>
      <c r="AC90" s="17">
        <v>-9.9579329774470899</v>
      </c>
      <c r="AD90" s="17">
        <v>-11.3413703546069</v>
      </c>
      <c r="AE90" s="17">
        <v>-9.5064243072932406</v>
      </c>
      <c r="AF90" s="17">
        <v>-9.5883052189773892</v>
      </c>
      <c r="AG90" s="17"/>
      <c r="AH90" s="17"/>
      <c r="AI90" s="18"/>
      <c r="AJ90" s="70">
        <f t="shared" si="26"/>
        <v>2458217.2959949998</v>
      </c>
      <c r="AK90" s="17">
        <v>-10.1948797229288</v>
      </c>
      <c r="AL90" s="17">
        <v>-9.7437833427200999</v>
      </c>
      <c r="AM90" s="17">
        <v>-11.304911206802</v>
      </c>
      <c r="AN90" s="17">
        <v>-10.1948724962651</v>
      </c>
      <c r="AO90" s="17">
        <v>-9.68174572197481</v>
      </c>
      <c r="AP90" s="17">
        <v>-11.1318803269701</v>
      </c>
      <c r="AQ90" s="17">
        <v>-9.3085157589371601</v>
      </c>
      <c r="AR90" s="17">
        <v>-9.1005298490839799</v>
      </c>
      <c r="AS90" s="17"/>
      <c r="AT90" s="17"/>
      <c r="AU90" s="18"/>
      <c r="AV90" s="72"/>
      <c r="AW90" s="72"/>
      <c r="AX90" s="100">
        <f t="shared" si="6"/>
        <v>30081.759336000228</v>
      </c>
      <c r="AY90" s="100">
        <f t="shared" si="7"/>
        <v>13114.390928999461</v>
      </c>
      <c r="AZ90" s="100">
        <f t="shared" si="8"/>
        <v>73266.426008999479</v>
      </c>
      <c r="BA90" s="100">
        <f t="shared" si="9"/>
        <v>27030.511627999964</v>
      </c>
      <c r="BB90" s="100">
        <f t="shared" si="10"/>
        <v>14342.201735000071</v>
      </c>
      <c r="BC90" s="100">
        <f t="shared" si="11"/>
        <v>55659.08771899814</v>
      </c>
      <c r="BD90" s="100">
        <f t="shared" si="12"/>
        <v>9953.1491230000211</v>
      </c>
      <c r="BE90" s="100">
        <f t="shared" si="13"/>
        <v>8790.9409190000115</v>
      </c>
      <c r="BF90" s="100" t="str">
        <f t="shared" si="14"/>
        <v/>
      </c>
      <c r="BG90" s="100" t="str">
        <f t="shared" si="15"/>
        <v/>
      </c>
      <c r="BH90" s="100" t="str">
        <f t="shared" si="16"/>
        <v/>
      </c>
      <c r="BI90" s="72"/>
      <c r="BJ90" s="72"/>
      <c r="BK90" s="72">
        <f t="shared" si="27"/>
        <v>-11.195758081093302</v>
      </c>
      <c r="BL90" s="72">
        <f t="shared" si="28"/>
        <v>-10.294370313694699</v>
      </c>
      <c r="BM90" s="72">
        <f t="shared" si="29"/>
        <v>-12.162262517116002</v>
      </c>
      <c r="BN90" s="72">
        <f t="shared" si="30"/>
        <v>-11.079635665034299</v>
      </c>
      <c r="BO90" s="72">
        <f t="shared" si="31"/>
        <v>-10.391539567304704</v>
      </c>
      <c r="BP90" s="72">
        <f t="shared" si="32"/>
        <v>-11.863840209367499</v>
      </c>
      <c r="BQ90" s="72">
        <f t="shared" si="33"/>
        <v>-9.9949012773318699</v>
      </c>
      <c r="BR90" s="72">
        <f t="shared" si="34"/>
        <v>-9.8600884032874205</v>
      </c>
      <c r="BS90" s="72" t="str">
        <f t="shared" si="35"/>
        <v/>
      </c>
      <c r="BT90" s="72" t="str">
        <f t="shared" si="36"/>
        <v/>
      </c>
      <c r="BU90" s="72" t="str">
        <f t="shared" si="37"/>
        <v/>
      </c>
      <c r="BV90" s="72"/>
      <c r="BW90" s="72"/>
      <c r="BX90" s="97">
        <f t="shared" si="38"/>
        <v>11.156619858813663</v>
      </c>
      <c r="BY90" s="97">
        <f t="shared" si="39"/>
        <v>3.8347305141179545E-2</v>
      </c>
      <c r="BZ90" s="97">
        <f t="shared" si="40"/>
        <v>11.156504436022699</v>
      </c>
      <c r="CA90" s="97">
        <f t="shared" si="41"/>
        <v>11.195877583940996</v>
      </c>
      <c r="CB90" s="97">
        <f t="shared" si="42"/>
        <v>11.100781486211401</v>
      </c>
      <c r="CC90" s="97">
        <f t="shared" si="43"/>
        <v>11.136082128274197</v>
      </c>
      <c r="CD90" s="97">
        <f t="shared" si="44"/>
        <v>11.147143196238568</v>
      </c>
      <c r="CE90" s="97">
        <f t="shared" si="45"/>
        <v>11.203330322194118</v>
      </c>
      <c r="CF90" s="97" t="str">
        <f t="shared" si="46"/>
        <v/>
      </c>
      <c r="CG90" s="97" t="str">
        <f t="shared" si="47"/>
        <v/>
      </c>
      <c r="CH90" s="97" t="str">
        <f t="shared" si="48"/>
        <v/>
      </c>
      <c r="CI90" s="72"/>
      <c r="CJ90" s="72"/>
      <c r="CK90" s="97">
        <f t="shared" si="49"/>
        <v>12.058007626212266</v>
      </c>
      <c r="CL90" s="97">
        <f t="shared" si="50"/>
        <v>3.8347305141179545E-2</v>
      </c>
      <c r="CM90" s="72">
        <f t="shared" si="51"/>
        <v>12.057892203421302</v>
      </c>
      <c r="CN90" s="72">
        <f t="shared" si="52"/>
        <v>12.097265351339599</v>
      </c>
      <c r="CO90" s="72">
        <f t="shared" si="53"/>
        <v>12.002169253610004</v>
      </c>
      <c r="CP90" s="72">
        <f t="shared" si="54"/>
        <v>12.0374698956728</v>
      </c>
      <c r="CQ90" s="72">
        <f t="shared" si="55"/>
        <v>12.048530963637171</v>
      </c>
      <c r="CR90" s="72">
        <f t="shared" si="56"/>
        <v>12.104718089592721</v>
      </c>
      <c r="CS90" s="72" t="str">
        <f t="shared" si="57"/>
        <v/>
      </c>
      <c r="CT90" s="72" t="str">
        <f t="shared" si="58"/>
        <v/>
      </c>
      <c r="CU90" s="72" t="str">
        <f t="shared" si="59"/>
        <v/>
      </c>
    </row>
    <row r="91" spans="1:99">
      <c r="A91" s="74">
        <v>56</v>
      </c>
      <c r="B91" s="79">
        <f>IF(AND($B$3&lt;&gt;"",$C$3&lt;&gt;"",$B$4&lt;&gt;"",$C$4&lt;&gt;"",L91&lt;&gt;""),AirMass($B$3,$C$3,$B$4,$C$4,L91),"")</f>
        <v>1.0133660684144634</v>
      </c>
      <c r="C91" s="81">
        <f t="shared" si="20"/>
        <v>2458217.2964929999</v>
      </c>
      <c r="D91" s="93">
        <f t="shared" si="21"/>
        <v>11.137104336438519</v>
      </c>
      <c r="E91" s="97">
        <f t="shared" si="22"/>
        <v>4.6515396638736897E-2</v>
      </c>
      <c r="F91" s="97"/>
      <c r="G91" s="98">
        <f t="shared" si="23"/>
        <v>11.99562866461992</v>
      </c>
      <c r="H91" s="97">
        <f t="shared" si="24"/>
        <v>4.6515396638736897E-2</v>
      </c>
      <c r="I91" s="72"/>
      <c r="J91" s="99">
        <f t="shared" si="25"/>
        <v>6</v>
      </c>
      <c r="K91" s="72"/>
      <c r="L91" s="16">
        <v>2458217.2964929999</v>
      </c>
      <c r="M91" s="17">
        <v>-11.1950157825248</v>
      </c>
      <c r="N91" s="17">
        <v>-10.336491454343401</v>
      </c>
      <c r="O91" s="17">
        <v>-12.1661601139647</v>
      </c>
      <c r="P91" s="17">
        <v>-11.036341233043499</v>
      </c>
      <c r="Q91" s="17">
        <v>-10.400994733187201</v>
      </c>
      <c r="R91" s="17">
        <v>-11.865255537015599</v>
      </c>
      <c r="S91" s="17">
        <v>-9.9087463172574495</v>
      </c>
      <c r="T91" s="17">
        <v>-9.8532227793114799</v>
      </c>
      <c r="U91" s="17"/>
      <c r="V91" s="17"/>
      <c r="W91" s="17"/>
      <c r="X91" s="70">
        <f t="shared" si="5"/>
        <v>2458217.2964929999</v>
      </c>
      <c r="Y91" s="17">
        <v>-10.9208737909546</v>
      </c>
      <c r="Z91" s="17">
        <v>-9.7272867950948694</v>
      </c>
      <c r="AA91" s="17">
        <v>-11.7884665769054</v>
      </c>
      <c r="AB91" s="17">
        <v>-10.7091658357244</v>
      </c>
      <c r="AC91" s="17">
        <v>-9.8728174548857499</v>
      </c>
      <c r="AD91" s="17">
        <v>-11.3582761768679</v>
      </c>
      <c r="AE91" s="17">
        <v>-9.4598691271371003</v>
      </c>
      <c r="AF91" s="17">
        <v>-9.5876430951475804</v>
      </c>
      <c r="AG91" s="17"/>
      <c r="AH91" s="17"/>
      <c r="AI91" s="18"/>
      <c r="AJ91" s="70">
        <f t="shared" si="26"/>
        <v>2458217.2964929999</v>
      </c>
      <c r="AK91" s="17">
        <v>-10.2140110846706</v>
      </c>
      <c r="AL91" s="17">
        <v>-9.7447499799793995</v>
      </c>
      <c r="AM91" s="17">
        <v>-11.3259481012396</v>
      </c>
      <c r="AN91" s="17">
        <v>-10.181981968517199</v>
      </c>
      <c r="AO91" s="17">
        <v>-9.7510769875055399</v>
      </c>
      <c r="AP91" s="17">
        <v>-11.0917204495716</v>
      </c>
      <c r="AQ91" s="17">
        <v>-9.2168130752776403</v>
      </c>
      <c r="AR91" s="17">
        <v>-9.04620244758609</v>
      </c>
      <c r="AS91" s="17"/>
      <c r="AT91" s="17"/>
      <c r="AU91" s="18"/>
      <c r="AV91" s="72"/>
      <c r="AW91" s="72"/>
      <c r="AX91" s="100">
        <f t="shared" si="6"/>
        <v>30061.200000000423</v>
      </c>
      <c r="AY91" s="100">
        <f t="shared" si="7"/>
        <v>13633.161571999608</v>
      </c>
      <c r="AZ91" s="100">
        <f t="shared" si="8"/>
        <v>73529.911894000688</v>
      </c>
      <c r="BA91" s="100">
        <f t="shared" si="9"/>
        <v>25973.859873000169</v>
      </c>
      <c r="BB91" s="100">
        <f t="shared" si="10"/>
        <v>14467.646650999428</v>
      </c>
      <c r="BC91" s="100">
        <f t="shared" si="11"/>
        <v>55731.690264997982</v>
      </c>
      <c r="BD91" s="100">
        <f t="shared" si="12"/>
        <v>9193.8735629999792</v>
      </c>
      <c r="BE91" s="100">
        <f t="shared" si="13"/>
        <v>8735.5270269999819</v>
      </c>
      <c r="BF91" s="100" t="str">
        <f t="shared" si="14"/>
        <v/>
      </c>
      <c r="BG91" s="100" t="str">
        <f t="shared" si="15"/>
        <v/>
      </c>
      <c r="BH91" s="100" t="str">
        <f t="shared" si="16"/>
        <v/>
      </c>
      <c r="BI91" s="72"/>
      <c r="BJ91" s="72"/>
      <c r="BK91" s="72">
        <f t="shared" si="27"/>
        <v>-11.195015782524802</v>
      </c>
      <c r="BL91" s="72">
        <f t="shared" si="28"/>
        <v>-10.336491454343403</v>
      </c>
      <c r="BM91" s="72">
        <f t="shared" si="29"/>
        <v>-12.1661601139647</v>
      </c>
      <c r="BN91" s="72">
        <f t="shared" si="30"/>
        <v>-11.036341233043498</v>
      </c>
      <c r="BO91" s="72">
        <f t="shared" si="31"/>
        <v>-10.400994733187204</v>
      </c>
      <c r="BP91" s="72">
        <f t="shared" si="32"/>
        <v>-11.865255537015603</v>
      </c>
      <c r="BQ91" s="72">
        <f t="shared" si="33"/>
        <v>-9.9087463172574495</v>
      </c>
      <c r="BR91" s="72">
        <f t="shared" si="34"/>
        <v>-9.8532227793114817</v>
      </c>
      <c r="BS91" s="72" t="str">
        <f t="shared" si="35"/>
        <v/>
      </c>
      <c r="BT91" s="72" t="str">
        <f t="shared" si="36"/>
        <v/>
      </c>
      <c r="BU91" s="72" t="str">
        <f t="shared" si="37"/>
        <v/>
      </c>
      <c r="BV91" s="72"/>
      <c r="BW91" s="72"/>
      <c r="BX91" s="97">
        <f t="shared" si="38"/>
        <v>11.137104336438519</v>
      </c>
      <c r="BY91" s="97">
        <f t="shared" si="39"/>
        <v>4.6515396638736897E-2</v>
      </c>
      <c r="BZ91" s="97">
        <f t="shared" si="40"/>
        <v>11.161144331439898</v>
      </c>
      <c r="CA91" s="97">
        <f t="shared" si="41"/>
        <v>11.153325450518695</v>
      </c>
      <c r="CB91" s="97">
        <f t="shared" si="42"/>
        <v>11.110978950662401</v>
      </c>
      <c r="CC91" s="97">
        <f t="shared" si="43"/>
        <v>11.138239754490801</v>
      </c>
      <c r="CD91" s="97">
        <f t="shared" si="44"/>
        <v>11.061730534732648</v>
      </c>
      <c r="CE91" s="97">
        <f t="shared" si="45"/>
        <v>11.197206996786679</v>
      </c>
      <c r="CF91" s="97" t="str">
        <f t="shared" si="46"/>
        <v/>
      </c>
      <c r="CG91" s="97" t="str">
        <f t="shared" si="47"/>
        <v/>
      </c>
      <c r="CH91" s="97" t="str">
        <f t="shared" si="48"/>
        <v/>
      </c>
      <c r="CI91" s="72"/>
      <c r="CJ91" s="72"/>
      <c r="CK91" s="97">
        <f t="shared" si="49"/>
        <v>11.99562866461992</v>
      </c>
      <c r="CL91" s="97">
        <f t="shared" si="50"/>
        <v>4.6515396638736897E-2</v>
      </c>
      <c r="CM91" s="72">
        <f t="shared" si="51"/>
        <v>12.019668659621297</v>
      </c>
      <c r="CN91" s="72">
        <f t="shared" si="52"/>
        <v>12.011849778700094</v>
      </c>
      <c r="CO91" s="72">
        <f t="shared" si="53"/>
        <v>11.969503278843801</v>
      </c>
      <c r="CP91" s="72">
        <f t="shared" si="54"/>
        <v>11.9967640826722</v>
      </c>
      <c r="CQ91" s="72">
        <f t="shared" si="55"/>
        <v>11.920254862914048</v>
      </c>
      <c r="CR91" s="72">
        <f t="shared" si="56"/>
        <v>12.055731324968079</v>
      </c>
      <c r="CS91" s="72" t="str">
        <f t="shared" si="57"/>
        <v/>
      </c>
      <c r="CT91" s="72" t="str">
        <f t="shared" si="58"/>
        <v/>
      </c>
      <c r="CU91" s="72" t="str">
        <f t="shared" si="59"/>
        <v/>
      </c>
    </row>
    <row r="92" spans="1:99">
      <c r="A92" s="74">
        <v>57</v>
      </c>
      <c r="B92" s="79">
        <f>IF(AND($B$3&lt;&gt;"",$C$3&lt;&gt;"",$B$4&lt;&gt;"",$C$4&lt;&gt;"",L92&lt;&gt;""),AirMass($B$3,$C$3,$B$4,$C$4,L92),"")</f>
        <v>1.0136273235568727</v>
      </c>
      <c r="C92" s="81">
        <f t="shared" si="20"/>
        <v>2458217.296991</v>
      </c>
      <c r="D92" s="93">
        <f t="shared" si="21"/>
        <v>11.164215749618714</v>
      </c>
      <c r="E92" s="97">
        <f t="shared" si="22"/>
        <v>8.9383701322195627E-3</v>
      </c>
      <c r="F92" s="97"/>
      <c r="G92" s="98">
        <f t="shared" si="23"/>
        <v>12.051416920838612</v>
      </c>
      <c r="H92" s="97">
        <f t="shared" si="24"/>
        <v>8.9383701322195627E-3</v>
      </c>
      <c r="I92" s="72"/>
      <c r="J92" s="99">
        <f t="shared" si="25"/>
        <v>6</v>
      </c>
      <c r="K92" s="72"/>
      <c r="L92" s="16">
        <v>2458217.296991</v>
      </c>
      <c r="M92" s="17">
        <v>-11.180115075182099</v>
      </c>
      <c r="N92" s="17">
        <v>-10.2929139039622</v>
      </c>
      <c r="O92" s="17">
        <v>-12.149853235874801</v>
      </c>
      <c r="P92" s="17">
        <v>-11.0436969642435</v>
      </c>
      <c r="Q92" s="17">
        <v>-10.4428733967331</v>
      </c>
      <c r="R92" s="17">
        <v>-11.862290043578</v>
      </c>
      <c r="S92" s="17">
        <v>-10.0022603483102</v>
      </c>
      <c r="T92" s="17">
        <v>-9.8030109600652704</v>
      </c>
      <c r="U92" s="17"/>
      <c r="V92" s="17"/>
      <c r="W92" s="17"/>
      <c r="X92" s="70">
        <f t="shared" si="5"/>
        <v>2458217.296991</v>
      </c>
      <c r="Y92" s="17">
        <v>-10.9627303590543</v>
      </c>
      <c r="Z92" s="17">
        <v>-9.7795720679309905</v>
      </c>
      <c r="AA92" s="17">
        <v>-11.775304529412701</v>
      </c>
      <c r="AB92" s="17">
        <v>-10.7123393577935</v>
      </c>
      <c r="AC92" s="17">
        <v>-9.9600249703033494</v>
      </c>
      <c r="AD92" s="17">
        <v>-11.3384705344438</v>
      </c>
      <c r="AE92" s="17">
        <v>-9.3688109913183606</v>
      </c>
      <c r="AF92" s="17">
        <v>-9.4710337655922494</v>
      </c>
      <c r="AG92" s="17"/>
      <c r="AH92" s="17"/>
      <c r="AI92" s="18"/>
      <c r="AJ92" s="70">
        <f t="shared" si="26"/>
        <v>2458217.296991</v>
      </c>
      <c r="AK92" s="17">
        <v>-10.2587916839831</v>
      </c>
      <c r="AL92" s="17">
        <v>-9.7587045390448495</v>
      </c>
      <c r="AM92" s="17">
        <v>-11.329119731299899</v>
      </c>
      <c r="AN92" s="17">
        <v>-10.132312571341201</v>
      </c>
      <c r="AO92" s="17">
        <v>-9.7380036869472306</v>
      </c>
      <c r="AP92" s="17">
        <v>-11.106405316497201</v>
      </c>
      <c r="AQ92" s="17">
        <v>-9.3969862181529908</v>
      </c>
      <c r="AR92" s="17">
        <v>-8.9625890682952303</v>
      </c>
      <c r="AS92" s="17"/>
      <c r="AT92" s="17"/>
      <c r="AU92" s="18"/>
      <c r="AV92" s="72"/>
      <c r="AW92" s="72"/>
      <c r="AX92" s="100">
        <f t="shared" si="6"/>
        <v>29651.45643199989</v>
      </c>
      <c r="AY92" s="100">
        <f t="shared" si="7"/>
        <v>13096.811040000312</v>
      </c>
      <c r="AZ92" s="100">
        <f t="shared" si="8"/>
        <v>72433.804123998387</v>
      </c>
      <c r="BA92" s="100">
        <f t="shared" si="9"/>
        <v>26150.427060999122</v>
      </c>
      <c r="BB92" s="100">
        <f t="shared" si="10"/>
        <v>15036.590022000191</v>
      </c>
      <c r="BC92" s="100">
        <f t="shared" si="11"/>
        <v>55579.67685599938</v>
      </c>
      <c r="BD92" s="100">
        <f t="shared" si="12"/>
        <v>10020.840263000437</v>
      </c>
      <c r="BE92" s="100">
        <f t="shared" si="13"/>
        <v>8340.7361700000056</v>
      </c>
      <c r="BF92" s="100" t="str">
        <f t="shared" si="14"/>
        <v/>
      </c>
      <c r="BG92" s="100" t="str">
        <f t="shared" si="15"/>
        <v/>
      </c>
      <c r="BH92" s="100" t="str">
        <f t="shared" si="16"/>
        <v/>
      </c>
      <c r="BI92" s="72"/>
      <c r="BJ92" s="72"/>
      <c r="BK92" s="72">
        <f t="shared" si="27"/>
        <v>-11.180115075182099</v>
      </c>
      <c r="BL92" s="72">
        <f t="shared" si="28"/>
        <v>-10.292913903962202</v>
      </c>
      <c r="BM92" s="72">
        <f t="shared" si="29"/>
        <v>-12.149853235874804</v>
      </c>
      <c r="BN92" s="72">
        <f t="shared" si="30"/>
        <v>-11.043696964243498</v>
      </c>
      <c r="BO92" s="72">
        <f t="shared" si="31"/>
        <v>-10.442873396733102</v>
      </c>
      <c r="BP92" s="72">
        <f t="shared" si="32"/>
        <v>-11.862290043578001</v>
      </c>
      <c r="BQ92" s="72">
        <f t="shared" si="33"/>
        <v>-10.002260348310202</v>
      </c>
      <c r="BR92" s="72">
        <f t="shared" si="34"/>
        <v>-9.8030109600652722</v>
      </c>
      <c r="BS92" s="72" t="str">
        <f t="shared" si="35"/>
        <v/>
      </c>
      <c r="BT92" s="72" t="str">
        <f t="shared" si="36"/>
        <v/>
      </c>
      <c r="BU92" s="72" t="str">
        <f t="shared" si="37"/>
        <v/>
      </c>
      <c r="BV92" s="72"/>
      <c r="BW92" s="72"/>
      <c r="BX92" s="97">
        <f t="shared" si="38"/>
        <v>11.164215749618714</v>
      </c>
      <c r="BY92" s="97">
        <f t="shared" si="39"/>
        <v>8.9383701322195627E-3</v>
      </c>
      <c r="BZ92" s="97">
        <f t="shared" si="40"/>
        <v>11.159738160692704</v>
      </c>
      <c r="CA92" s="97">
        <f t="shared" si="41"/>
        <v>11.175581889061398</v>
      </c>
      <c r="CB92" s="97">
        <f t="shared" si="42"/>
        <v>11.167758321551002</v>
      </c>
      <c r="CC92" s="97">
        <f t="shared" si="43"/>
        <v>11.150174968395902</v>
      </c>
      <c r="CD92" s="97">
        <f t="shared" si="44"/>
        <v>11.170145273128103</v>
      </c>
      <c r="CE92" s="97">
        <f t="shared" si="45"/>
        <v>11.161895884883172</v>
      </c>
      <c r="CF92" s="97" t="str">
        <f t="shared" si="46"/>
        <v/>
      </c>
      <c r="CG92" s="97" t="str">
        <f t="shared" si="47"/>
        <v/>
      </c>
      <c r="CH92" s="97" t="str">
        <f t="shared" si="48"/>
        <v/>
      </c>
      <c r="CI92" s="72"/>
      <c r="CJ92" s="72"/>
      <c r="CK92" s="97">
        <f t="shared" si="49"/>
        <v>12.051416920838612</v>
      </c>
      <c r="CL92" s="97">
        <f t="shared" si="50"/>
        <v>8.9383701322195627E-3</v>
      </c>
      <c r="CM92" s="72">
        <f t="shared" si="51"/>
        <v>12.046939331912602</v>
      </c>
      <c r="CN92" s="72">
        <f t="shared" si="52"/>
        <v>12.062783060281296</v>
      </c>
      <c r="CO92" s="72">
        <f t="shared" si="53"/>
        <v>12.0549594927709</v>
      </c>
      <c r="CP92" s="72">
        <f t="shared" si="54"/>
        <v>12.0373761396158</v>
      </c>
      <c r="CQ92" s="72">
        <f t="shared" si="55"/>
        <v>12.057346444348001</v>
      </c>
      <c r="CR92" s="72">
        <f t="shared" si="56"/>
        <v>12.04909705610307</v>
      </c>
      <c r="CS92" s="72" t="str">
        <f t="shared" si="57"/>
        <v/>
      </c>
      <c r="CT92" s="72" t="str">
        <f t="shared" si="58"/>
        <v/>
      </c>
      <c r="CU92" s="72" t="str">
        <f t="shared" si="59"/>
        <v/>
      </c>
    </row>
    <row r="93" spans="1:99">
      <c r="A93" s="74">
        <v>58</v>
      </c>
      <c r="B93" s="79">
        <f>IF(AND($B$3&lt;&gt;"",$C$3&lt;&gt;"",$B$4&lt;&gt;"",$C$4&lt;&gt;"",L93&lt;&gt;""),AirMass($B$3,$C$3,$B$4,$C$4,L93),"")</f>
        <v>1.013893254392102</v>
      </c>
      <c r="C93" s="81">
        <f t="shared" si="20"/>
        <v>2458217.2974879998</v>
      </c>
      <c r="D93" s="93">
        <f t="shared" si="21"/>
        <v>11.177616010358157</v>
      </c>
      <c r="E93" s="97">
        <f t="shared" si="22"/>
        <v>1.9707251763404959E-2</v>
      </c>
      <c r="F93" s="97"/>
      <c r="G93" s="98">
        <f t="shared" si="23"/>
        <v>12.048210896253458</v>
      </c>
      <c r="H93" s="97">
        <f t="shared" si="24"/>
        <v>1.9707251763404959E-2</v>
      </c>
      <c r="I93" s="72"/>
      <c r="J93" s="99">
        <f t="shared" si="25"/>
        <v>6</v>
      </c>
      <c r="K93" s="72"/>
      <c r="L93" s="16">
        <v>2458217.2974879998</v>
      </c>
      <c r="M93" s="17">
        <v>-11.177887808888</v>
      </c>
      <c r="N93" s="17">
        <v>-10.3072929229927</v>
      </c>
      <c r="O93" s="17">
        <v>-12.158494807854501</v>
      </c>
      <c r="P93" s="17">
        <v>-11.072707273530799</v>
      </c>
      <c r="Q93" s="17">
        <v>-10.4521771549847</v>
      </c>
      <c r="R93" s="17">
        <v>-11.855805971243401</v>
      </c>
      <c r="S93" s="17">
        <v>-10.0123414220346</v>
      </c>
      <c r="T93" s="17">
        <v>-9.8194962858289507</v>
      </c>
      <c r="U93" s="17"/>
      <c r="V93" s="17"/>
      <c r="W93" s="17"/>
      <c r="X93" s="70">
        <f t="shared" si="5"/>
        <v>2458217.2974879998</v>
      </c>
      <c r="Y93" s="17">
        <v>-11.002087762833</v>
      </c>
      <c r="Z93" s="17">
        <v>-9.7486203404191407</v>
      </c>
      <c r="AA93" s="17">
        <v>-11.7682852944223</v>
      </c>
      <c r="AB93" s="17">
        <v>-10.7430177634371</v>
      </c>
      <c r="AC93" s="17">
        <v>-9.8868076349761704</v>
      </c>
      <c r="AD93" s="17">
        <v>-11.3576831958834</v>
      </c>
      <c r="AE93" s="17">
        <v>-9.4468174416692907</v>
      </c>
      <c r="AF93" s="17">
        <v>-9.5038946586003004</v>
      </c>
      <c r="AG93" s="17"/>
      <c r="AH93" s="17"/>
      <c r="AI93" s="18"/>
      <c r="AJ93" s="70">
        <f t="shared" si="26"/>
        <v>2458217.2974879998</v>
      </c>
      <c r="AK93" s="17">
        <v>-10.193131681814799</v>
      </c>
      <c r="AL93" s="17">
        <v>-9.7091364024599205</v>
      </c>
      <c r="AM93" s="17">
        <v>-11.339780071315699</v>
      </c>
      <c r="AN93" s="17">
        <v>-10.1561962688492</v>
      </c>
      <c r="AO93" s="17">
        <v>-9.7037573697443307</v>
      </c>
      <c r="AP93" s="17">
        <v>-11.0769172013563</v>
      </c>
      <c r="AQ93" s="17">
        <v>-9.2513818223211199</v>
      </c>
      <c r="AR93" s="17">
        <v>-9.0300739483712196</v>
      </c>
      <c r="AS93" s="17"/>
      <c r="AT93" s="17"/>
      <c r="AU93" s="18"/>
      <c r="AV93" s="72"/>
      <c r="AW93" s="72"/>
      <c r="AX93" s="100">
        <f t="shared" si="6"/>
        <v>29590.692134998862</v>
      </c>
      <c r="AY93" s="100">
        <f t="shared" si="7"/>
        <v>13271.413146000219</v>
      </c>
      <c r="AZ93" s="100">
        <f t="shared" si="8"/>
        <v>73012.618336999774</v>
      </c>
      <c r="BA93" s="100">
        <f t="shared" si="9"/>
        <v>26858.57142900084</v>
      </c>
      <c r="BB93" s="100">
        <f t="shared" si="10"/>
        <v>15165.993377000046</v>
      </c>
      <c r="BC93" s="100">
        <f t="shared" si="11"/>
        <v>55248.741339000306</v>
      </c>
      <c r="BD93" s="100">
        <f t="shared" si="12"/>
        <v>10114.317180999937</v>
      </c>
      <c r="BE93" s="100">
        <f t="shared" si="13"/>
        <v>8468.3444440000239</v>
      </c>
      <c r="BF93" s="100" t="str">
        <f t="shared" si="14"/>
        <v/>
      </c>
      <c r="BG93" s="100" t="str">
        <f t="shared" si="15"/>
        <v/>
      </c>
      <c r="BH93" s="100" t="str">
        <f t="shared" si="16"/>
        <v/>
      </c>
      <c r="BI93" s="72"/>
      <c r="BJ93" s="72"/>
      <c r="BK93" s="72">
        <f t="shared" si="27"/>
        <v>-11.177887808888002</v>
      </c>
      <c r="BL93" s="72">
        <f t="shared" si="28"/>
        <v>-10.3072929229927</v>
      </c>
      <c r="BM93" s="72">
        <f t="shared" si="29"/>
        <v>-12.158494807854503</v>
      </c>
      <c r="BN93" s="72">
        <f t="shared" si="30"/>
        <v>-11.072707273530799</v>
      </c>
      <c r="BO93" s="72">
        <f t="shared" si="31"/>
        <v>-10.452177154984701</v>
      </c>
      <c r="BP93" s="72">
        <f t="shared" si="32"/>
        <v>-11.855805971243401</v>
      </c>
      <c r="BQ93" s="72">
        <f t="shared" si="33"/>
        <v>-10.0123414220346</v>
      </c>
      <c r="BR93" s="72">
        <f t="shared" si="34"/>
        <v>-9.8194962858289507</v>
      </c>
      <c r="BS93" s="72" t="str">
        <f t="shared" si="35"/>
        <v/>
      </c>
      <c r="BT93" s="72" t="str">
        <f t="shared" si="36"/>
        <v/>
      </c>
      <c r="BU93" s="72" t="str">
        <f t="shared" si="37"/>
        <v/>
      </c>
      <c r="BV93" s="72"/>
      <c r="BW93" s="72"/>
      <c r="BX93" s="97">
        <f t="shared" si="38"/>
        <v>11.177616010358157</v>
      </c>
      <c r="BY93" s="97">
        <f t="shared" si="39"/>
        <v>1.9707251763404959E-2</v>
      </c>
      <c r="BZ93" s="97">
        <f t="shared" si="40"/>
        <v>11.1706069989665</v>
      </c>
      <c r="CA93" s="97">
        <f t="shared" si="41"/>
        <v>11.206819464642797</v>
      </c>
      <c r="CB93" s="97">
        <f t="shared" si="42"/>
        <v>11.179289346096699</v>
      </c>
      <c r="CC93" s="97">
        <f t="shared" si="43"/>
        <v>11.145918162355398</v>
      </c>
      <c r="CD93" s="97">
        <f t="shared" si="44"/>
        <v>11.182453613146599</v>
      </c>
      <c r="CE93" s="97">
        <f t="shared" si="45"/>
        <v>11.180608476940948</v>
      </c>
      <c r="CF93" s="97" t="str">
        <f t="shared" si="46"/>
        <v/>
      </c>
      <c r="CG93" s="97" t="str">
        <f t="shared" si="47"/>
        <v/>
      </c>
      <c r="CH93" s="97" t="str">
        <f t="shared" si="48"/>
        <v/>
      </c>
      <c r="CI93" s="72"/>
      <c r="CJ93" s="72"/>
      <c r="CK93" s="97">
        <f t="shared" si="49"/>
        <v>12.048210896253458</v>
      </c>
      <c r="CL93" s="97">
        <f t="shared" si="50"/>
        <v>1.9707251763404959E-2</v>
      </c>
      <c r="CM93" s="72">
        <f t="shared" si="51"/>
        <v>12.041201884861803</v>
      </c>
      <c r="CN93" s="72">
        <f t="shared" si="52"/>
        <v>12.077414350538099</v>
      </c>
      <c r="CO93" s="72">
        <f t="shared" si="53"/>
        <v>12.049884231992001</v>
      </c>
      <c r="CP93" s="72">
        <f t="shared" si="54"/>
        <v>12.016513048250701</v>
      </c>
      <c r="CQ93" s="72">
        <f t="shared" si="55"/>
        <v>12.053048499041902</v>
      </c>
      <c r="CR93" s="72">
        <f t="shared" si="56"/>
        <v>12.051203362836251</v>
      </c>
      <c r="CS93" s="72" t="str">
        <f t="shared" si="57"/>
        <v/>
      </c>
      <c r="CT93" s="72" t="str">
        <f t="shared" si="58"/>
        <v/>
      </c>
      <c r="CU93" s="72" t="str">
        <f t="shared" si="59"/>
        <v/>
      </c>
    </row>
    <row r="94" spans="1:99">
      <c r="A94" s="74">
        <v>59</v>
      </c>
      <c r="B94" s="79">
        <f>IF(AND($B$3&lt;&gt;"",$C$3&lt;&gt;"",$B$4&lt;&gt;"",$C$4&lt;&gt;"",L94&lt;&gt;""),AirMass($B$3,$C$3,$B$4,$C$4,L94),"")</f>
        <v>1.0141638655518534</v>
      </c>
      <c r="C94" s="81">
        <f t="shared" si="20"/>
        <v>2458217.2979859998</v>
      </c>
      <c r="D94" s="93">
        <f t="shared" si="21"/>
        <v>11.167416045075724</v>
      </c>
      <c r="E94" s="97">
        <f t="shared" si="22"/>
        <v>3.9857119050238851E-2</v>
      </c>
      <c r="F94" s="97"/>
      <c r="G94" s="98">
        <f t="shared" si="23"/>
        <v>12.047390962280424</v>
      </c>
      <c r="H94" s="97">
        <f t="shared" si="24"/>
        <v>3.9857119050238851E-2</v>
      </c>
      <c r="I94" s="72"/>
      <c r="J94" s="99">
        <f t="shared" si="25"/>
        <v>6</v>
      </c>
      <c r="K94" s="72"/>
      <c r="L94" s="16">
        <v>2458217.2979859998</v>
      </c>
      <c r="M94" s="17">
        <v>-11.168801502403401</v>
      </c>
      <c r="N94" s="17">
        <v>-10.2888265851987</v>
      </c>
      <c r="O94" s="17">
        <v>-12.1597195602405</v>
      </c>
      <c r="P94" s="17">
        <v>-11.047915526251799</v>
      </c>
      <c r="Q94" s="17">
        <v>-10.419081256538799</v>
      </c>
      <c r="R94" s="17">
        <v>-11.8556992659635</v>
      </c>
      <c r="S94" s="17">
        <v>-9.9235652162875194</v>
      </c>
      <c r="T94" s="17">
        <v>-9.8493244595926299</v>
      </c>
      <c r="U94" s="17"/>
      <c r="V94" s="17"/>
      <c r="W94" s="17"/>
      <c r="X94" s="70">
        <f t="shared" si="5"/>
        <v>2458217.2979859998</v>
      </c>
      <c r="Y94" s="17">
        <v>-10.9965691557473</v>
      </c>
      <c r="Z94" s="17">
        <v>-9.8067740962243199</v>
      </c>
      <c r="AA94" s="17">
        <v>-11.7564629014026</v>
      </c>
      <c r="AB94" s="17">
        <v>-10.7385951322817</v>
      </c>
      <c r="AC94" s="17">
        <v>-9.9044445236019403</v>
      </c>
      <c r="AD94" s="17">
        <v>-11.3467470147536</v>
      </c>
      <c r="AE94" s="17">
        <v>-9.4770740733239602</v>
      </c>
      <c r="AF94" s="17">
        <v>-9.5447585281140306</v>
      </c>
      <c r="AG94" s="17"/>
      <c r="AH94" s="17"/>
      <c r="AI94" s="18"/>
      <c r="AJ94" s="70">
        <f t="shared" si="26"/>
        <v>2458217.2979859998</v>
      </c>
      <c r="AK94" s="17">
        <v>-10.183796619209399</v>
      </c>
      <c r="AL94" s="17">
        <v>-9.7227136260940892</v>
      </c>
      <c r="AM94" s="17">
        <v>-11.310515916066899</v>
      </c>
      <c r="AN94" s="17">
        <v>-10.163102824238001</v>
      </c>
      <c r="AO94" s="17">
        <v>-9.7848188459826595</v>
      </c>
      <c r="AP94" s="17">
        <v>-11.0969742280547</v>
      </c>
      <c r="AQ94" s="17">
        <v>-9.1943190484169595</v>
      </c>
      <c r="AR94" s="17">
        <v>-9.0305743679934505</v>
      </c>
      <c r="AS94" s="17"/>
      <c r="AT94" s="17"/>
      <c r="AU94" s="18"/>
      <c r="AV94" s="72"/>
      <c r="AW94" s="72"/>
      <c r="AX94" s="100">
        <f t="shared" si="6"/>
        <v>29344.086957001022</v>
      </c>
      <c r="AY94" s="100">
        <f t="shared" si="7"/>
        <v>13047.600000000537</v>
      </c>
      <c r="AZ94" s="100">
        <f t="shared" si="8"/>
        <v>73095.025861998074</v>
      </c>
      <c r="BA94" s="100">
        <f t="shared" si="9"/>
        <v>26252.230602999891</v>
      </c>
      <c r="BB94" s="100">
        <f t="shared" si="10"/>
        <v>14710.671674000147</v>
      </c>
      <c r="BC94" s="100">
        <f t="shared" si="11"/>
        <v>55243.311804000856</v>
      </c>
      <c r="BD94" s="100">
        <f t="shared" si="12"/>
        <v>9320.2183410000307</v>
      </c>
      <c r="BE94" s="100">
        <f t="shared" si="13"/>
        <v>8704.2184870000528</v>
      </c>
      <c r="BF94" s="100" t="str">
        <f t="shared" si="14"/>
        <v/>
      </c>
      <c r="BG94" s="100" t="str">
        <f t="shared" si="15"/>
        <v/>
      </c>
      <c r="BH94" s="100" t="str">
        <f t="shared" si="16"/>
        <v/>
      </c>
      <c r="BI94" s="72"/>
      <c r="BJ94" s="72"/>
      <c r="BK94" s="72">
        <f t="shared" si="27"/>
        <v>-11.168801502403403</v>
      </c>
      <c r="BL94" s="72">
        <f t="shared" si="28"/>
        <v>-10.288826585198702</v>
      </c>
      <c r="BM94" s="72">
        <f t="shared" si="29"/>
        <v>-12.159719560240504</v>
      </c>
      <c r="BN94" s="72">
        <f t="shared" si="30"/>
        <v>-11.047915526251801</v>
      </c>
      <c r="BO94" s="72">
        <f t="shared" si="31"/>
        <v>-10.419081256538803</v>
      </c>
      <c r="BP94" s="72">
        <f t="shared" si="32"/>
        <v>-11.855699265963501</v>
      </c>
      <c r="BQ94" s="72">
        <f t="shared" si="33"/>
        <v>-9.9235652162875212</v>
      </c>
      <c r="BR94" s="72">
        <f t="shared" si="34"/>
        <v>-9.8493244595926317</v>
      </c>
      <c r="BS94" s="72" t="str">
        <f t="shared" si="35"/>
        <v/>
      </c>
      <c r="BT94" s="72" t="str">
        <f t="shared" si="36"/>
        <v/>
      </c>
      <c r="BU94" s="72" t="str">
        <f t="shared" si="37"/>
        <v/>
      </c>
      <c r="BV94" s="72"/>
      <c r="BW94" s="72"/>
      <c r="BX94" s="97">
        <f t="shared" si="38"/>
        <v>11.167416045075724</v>
      </c>
      <c r="BY94" s="97">
        <f t="shared" si="39"/>
        <v>3.9857119050238851E-2</v>
      </c>
      <c r="BZ94" s="97">
        <f t="shared" si="40"/>
        <v>11.180918057837101</v>
      </c>
      <c r="CA94" s="97">
        <f t="shared" si="41"/>
        <v>11.191114023848398</v>
      </c>
      <c r="CB94" s="97">
        <f t="shared" si="42"/>
        <v>11.1552797541354</v>
      </c>
      <c r="CC94" s="97">
        <f t="shared" si="43"/>
        <v>11.154897763560099</v>
      </c>
      <c r="CD94" s="97">
        <f t="shared" si="44"/>
        <v>11.102763713884119</v>
      </c>
      <c r="CE94" s="97">
        <f t="shared" si="45"/>
        <v>11.219522957189229</v>
      </c>
      <c r="CF94" s="97" t="str">
        <f t="shared" si="46"/>
        <v/>
      </c>
      <c r="CG94" s="97" t="str">
        <f t="shared" si="47"/>
        <v/>
      </c>
      <c r="CH94" s="97" t="str">
        <f t="shared" si="48"/>
        <v/>
      </c>
      <c r="CI94" s="72"/>
      <c r="CJ94" s="72"/>
      <c r="CK94" s="97">
        <f t="shared" si="49"/>
        <v>12.047390962280424</v>
      </c>
      <c r="CL94" s="97">
        <f t="shared" si="50"/>
        <v>3.9857119050238851E-2</v>
      </c>
      <c r="CM94" s="72">
        <f t="shared" si="51"/>
        <v>12.060892975041801</v>
      </c>
      <c r="CN94" s="72">
        <f t="shared" si="52"/>
        <v>12.071088941053098</v>
      </c>
      <c r="CO94" s="72">
        <f t="shared" si="53"/>
        <v>12.0352546713401</v>
      </c>
      <c r="CP94" s="72">
        <f t="shared" si="54"/>
        <v>12.034872680764799</v>
      </c>
      <c r="CQ94" s="72">
        <f t="shared" si="55"/>
        <v>11.98273863108882</v>
      </c>
      <c r="CR94" s="72">
        <f t="shared" si="56"/>
        <v>12.099497874393929</v>
      </c>
      <c r="CS94" s="72" t="str">
        <f t="shared" si="57"/>
        <v/>
      </c>
      <c r="CT94" s="72" t="str">
        <f t="shared" si="58"/>
        <v/>
      </c>
      <c r="CU94" s="72" t="str">
        <f t="shared" si="59"/>
        <v/>
      </c>
    </row>
    <row r="95" spans="1:99">
      <c r="A95" s="74">
        <v>60</v>
      </c>
      <c r="B95" s="79">
        <f>IF(AND($B$3&lt;&gt;"",$C$3&lt;&gt;"",$B$4&lt;&gt;"",$C$4&lt;&gt;"",L95&lt;&gt;""),AirMass($B$3,$C$3,$B$4,$C$4,L95),"")</f>
        <v>1.0144391617509358</v>
      </c>
      <c r="C95" s="81">
        <f t="shared" si="20"/>
        <v>2458217.2984839999</v>
      </c>
      <c r="D95" s="93">
        <f t="shared" si="21"/>
        <v>11.184795077515917</v>
      </c>
      <c r="E95" s="97">
        <f t="shared" si="22"/>
        <v>2.547312365015313E-2</v>
      </c>
      <c r="F95" s="97"/>
      <c r="G95" s="98">
        <f t="shared" si="23"/>
        <v>11.992294158335115</v>
      </c>
      <c r="H95" s="97">
        <f t="shared" si="24"/>
        <v>2.547312365015313E-2</v>
      </c>
      <c r="I95" s="72"/>
      <c r="J95" s="99">
        <f t="shared" si="25"/>
        <v>6</v>
      </c>
      <c r="K95" s="72"/>
      <c r="L95" s="16">
        <v>2458217.2984839999</v>
      </c>
      <c r="M95" s="17">
        <v>-11.160122466950201</v>
      </c>
      <c r="N95" s="17">
        <v>-10.352623386131</v>
      </c>
      <c r="O95" s="17">
        <v>-12.163514186595499</v>
      </c>
      <c r="P95" s="17">
        <v>-11.0629759130109</v>
      </c>
      <c r="Q95" s="17">
        <v>-10.399969462674701</v>
      </c>
      <c r="R95" s="17">
        <v>-11.857865168093101</v>
      </c>
      <c r="S95" s="17">
        <v>-10.0142029844977</v>
      </c>
      <c r="T95" s="17">
        <v>-9.8089775519247802</v>
      </c>
      <c r="U95" s="17"/>
      <c r="V95" s="17"/>
      <c r="W95" s="17"/>
      <c r="X95" s="70">
        <f t="shared" si="5"/>
        <v>2458217.2984839999</v>
      </c>
      <c r="Y95" s="17">
        <v>-10.9586446458691</v>
      </c>
      <c r="Z95" s="17">
        <v>-9.8174065968772197</v>
      </c>
      <c r="AA95" s="17">
        <v>-11.78273725899</v>
      </c>
      <c r="AB95" s="17">
        <v>-10.6852570865533</v>
      </c>
      <c r="AC95" s="17">
        <v>-9.8298319738786795</v>
      </c>
      <c r="AD95" s="17">
        <v>-11.333856614326301</v>
      </c>
      <c r="AE95" s="17">
        <v>-9.4555822904837097</v>
      </c>
      <c r="AF95" s="17">
        <v>-9.5092994266091093</v>
      </c>
      <c r="AG95" s="17"/>
      <c r="AH95" s="17"/>
      <c r="AI95" s="18"/>
      <c r="AJ95" s="70">
        <f t="shared" si="26"/>
        <v>2458217.2984839999</v>
      </c>
      <c r="AK95" s="17">
        <v>-10.219286388689</v>
      </c>
      <c r="AL95" s="17">
        <v>-9.7289904871110693</v>
      </c>
      <c r="AM95" s="17">
        <v>-11.350933093261</v>
      </c>
      <c r="AN95" s="17">
        <v>-10.242360188682699</v>
      </c>
      <c r="AO95" s="17">
        <v>-9.7387114354172901</v>
      </c>
      <c r="AP95" s="17">
        <v>-11.123513734848601</v>
      </c>
      <c r="AQ95" s="17">
        <v>-9.2481527669051395</v>
      </c>
      <c r="AR95" s="17">
        <v>-9.0826236566335794</v>
      </c>
      <c r="AS95" s="17"/>
      <c r="AT95" s="17"/>
      <c r="AU95" s="18"/>
      <c r="AV95" s="72"/>
      <c r="AW95" s="72"/>
      <c r="AX95" s="100">
        <f t="shared" si="6"/>
        <v>29110.454545000659</v>
      </c>
      <c r="AY95" s="100">
        <f t="shared" si="7"/>
        <v>13837.236203000642</v>
      </c>
      <c r="AZ95" s="100">
        <f t="shared" si="8"/>
        <v>73350.938461998609</v>
      </c>
      <c r="BA95" s="100">
        <f t="shared" si="9"/>
        <v>26618.915965999047</v>
      </c>
      <c r="BB95" s="100">
        <f t="shared" si="10"/>
        <v>14453.991170000612</v>
      </c>
      <c r="BC95" s="100">
        <f t="shared" si="11"/>
        <v>55353.624999997788</v>
      </c>
      <c r="BD95" s="100">
        <f t="shared" si="12"/>
        <v>10131.673683999647</v>
      </c>
      <c r="BE95" s="100">
        <f t="shared" si="13"/>
        <v>8386.6983120000459</v>
      </c>
      <c r="BF95" s="100" t="str">
        <f t="shared" si="14"/>
        <v/>
      </c>
      <c r="BG95" s="100" t="str">
        <f t="shared" si="15"/>
        <v/>
      </c>
      <c r="BH95" s="100" t="str">
        <f t="shared" si="16"/>
        <v/>
      </c>
      <c r="BI95" s="72"/>
      <c r="BJ95" s="72"/>
      <c r="BK95" s="72">
        <f t="shared" si="27"/>
        <v>-11.160122466950199</v>
      </c>
      <c r="BL95" s="72">
        <f t="shared" si="28"/>
        <v>-10.352623386131</v>
      </c>
      <c r="BM95" s="72">
        <f t="shared" si="29"/>
        <v>-12.163514186595501</v>
      </c>
      <c r="BN95" s="72">
        <f t="shared" si="30"/>
        <v>-11.062975913010902</v>
      </c>
      <c r="BO95" s="72">
        <f t="shared" si="31"/>
        <v>-10.399969462674703</v>
      </c>
      <c r="BP95" s="72">
        <f t="shared" si="32"/>
        <v>-11.857865168093102</v>
      </c>
      <c r="BQ95" s="72">
        <f t="shared" si="33"/>
        <v>-10.0142029844977</v>
      </c>
      <c r="BR95" s="72">
        <f t="shared" si="34"/>
        <v>-9.8089775519247819</v>
      </c>
      <c r="BS95" s="72" t="str">
        <f t="shared" si="35"/>
        <v/>
      </c>
      <c r="BT95" s="72" t="str">
        <f t="shared" si="36"/>
        <v/>
      </c>
      <c r="BU95" s="72" t="str">
        <f t="shared" si="37"/>
        <v/>
      </c>
      <c r="BV95" s="72"/>
      <c r="BW95" s="72"/>
      <c r="BX95" s="97">
        <f t="shared" si="38"/>
        <v>11.184795077515917</v>
      </c>
      <c r="BY95" s="97">
        <f t="shared" si="39"/>
        <v>2.547312365015313E-2</v>
      </c>
      <c r="BZ95" s="97">
        <f t="shared" si="40"/>
        <v>11.193391719645302</v>
      </c>
      <c r="CA95" s="97">
        <f t="shared" si="41"/>
        <v>11.214853446060703</v>
      </c>
      <c r="CB95" s="97">
        <f t="shared" si="42"/>
        <v>11.144846995724503</v>
      </c>
      <c r="CC95" s="97">
        <f t="shared" si="43"/>
        <v>11.165742701142904</v>
      </c>
      <c r="CD95" s="97">
        <f t="shared" si="44"/>
        <v>11.202080517547502</v>
      </c>
      <c r="CE95" s="97">
        <f t="shared" si="45"/>
        <v>11.187855084974583</v>
      </c>
      <c r="CF95" s="97" t="str">
        <f t="shared" si="46"/>
        <v/>
      </c>
      <c r="CG95" s="97" t="str">
        <f t="shared" si="47"/>
        <v/>
      </c>
      <c r="CH95" s="97" t="str">
        <f t="shared" si="48"/>
        <v/>
      </c>
      <c r="CI95" s="72"/>
      <c r="CJ95" s="72"/>
      <c r="CK95" s="97">
        <f t="shared" si="49"/>
        <v>11.992294158335115</v>
      </c>
      <c r="CL95" s="97">
        <f t="shared" si="50"/>
        <v>2.547312365015313E-2</v>
      </c>
      <c r="CM95" s="72">
        <f t="shared" si="51"/>
        <v>12.0008908004645</v>
      </c>
      <c r="CN95" s="72">
        <f t="shared" si="52"/>
        <v>12.022352526879901</v>
      </c>
      <c r="CO95" s="72">
        <f t="shared" si="53"/>
        <v>11.952346076543702</v>
      </c>
      <c r="CP95" s="72">
        <f t="shared" si="54"/>
        <v>11.973241781962102</v>
      </c>
      <c r="CQ95" s="72">
        <f t="shared" si="55"/>
        <v>12.009579598366701</v>
      </c>
      <c r="CR95" s="72">
        <f t="shared" si="56"/>
        <v>11.995354165793781</v>
      </c>
      <c r="CS95" s="72" t="str">
        <f t="shared" si="57"/>
        <v/>
      </c>
      <c r="CT95" s="72" t="str">
        <f t="shared" si="58"/>
        <v/>
      </c>
      <c r="CU95" s="72" t="str">
        <f t="shared" si="59"/>
        <v/>
      </c>
    </row>
    <row r="96" spans="1:99">
      <c r="A96" s="74">
        <v>61</v>
      </c>
      <c r="B96" s="79">
        <f>IF(AND($B$3&lt;&gt;"",$C$3&lt;&gt;"",$B$4&lt;&gt;"",$C$4&lt;&gt;"",L96&lt;&gt;""),AirMass($B$3,$C$3,$B$4,$C$4,L96),"")</f>
        <v>1.0147191477874273</v>
      </c>
      <c r="C96" s="81">
        <f t="shared" si="20"/>
        <v>2458217.2989810002</v>
      </c>
      <c r="D96" s="93">
        <f t="shared" si="21"/>
        <v>11.161460886266147</v>
      </c>
      <c r="E96" s="97">
        <f t="shared" si="22"/>
        <v>3.2845535688544612E-2</v>
      </c>
      <c r="F96" s="97"/>
      <c r="G96" s="98">
        <f t="shared" si="23"/>
        <v>12.000201816329346</v>
      </c>
      <c r="H96" s="97">
        <f t="shared" si="24"/>
        <v>3.2845535688544605E-2</v>
      </c>
      <c r="I96" s="72"/>
      <c r="J96" s="99">
        <f t="shared" si="25"/>
        <v>6</v>
      </c>
      <c r="K96" s="72"/>
      <c r="L96" s="16">
        <v>2458217.2989810002</v>
      </c>
      <c r="M96" s="17">
        <v>-11.168379288378</v>
      </c>
      <c r="N96" s="17">
        <v>-10.329638358314799</v>
      </c>
      <c r="O96" s="17">
        <v>-12.1598535003334</v>
      </c>
      <c r="P96" s="17">
        <v>-11.0415349820438</v>
      </c>
      <c r="Q96" s="17">
        <v>-10.395744528703</v>
      </c>
      <c r="R96" s="17">
        <v>-11.8559630307573</v>
      </c>
      <c r="S96" s="17">
        <v>-9.9355623704289293</v>
      </c>
      <c r="T96" s="17">
        <v>-9.8283826355984498</v>
      </c>
      <c r="U96" s="17"/>
      <c r="V96" s="17"/>
      <c r="W96" s="17"/>
      <c r="X96" s="70">
        <f t="shared" si="5"/>
        <v>2458217.2989810002</v>
      </c>
      <c r="Y96" s="17">
        <v>-10.952575594927501</v>
      </c>
      <c r="Z96" s="17">
        <v>-9.7403425163752608</v>
      </c>
      <c r="AA96" s="17">
        <v>-11.768931715356199</v>
      </c>
      <c r="AB96" s="17">
        <v>-10.6927224982218</v>
      </c>
      <c r="AC96" s="17">
        <v>-9.9360083485507094</v>
      </c>
      <c r="AD96" s="17">
        <v>-11.3257118097656</v>
      </c>
      <c r="AE96" s="17">
        <v>-9.4445118607906196</v>
      </c>
      <c r="AF96" s="17">
        <v>-9.6351814452267206</v>
      </c>
      <c r="AG96" s="17"/>
      <c r="AH96" s="17"/>
      <c r="AI96" s="18"/>
      <c r="AJ96" s="70">
        <f t="shared" si="26"/>
        <v>2458217.2989810002</v>
      </c>
      <c r="AK96" s="17">
        <v>-10.1960417700455</v>
      </c>
      <c r="AL96" s="17">
        <v>-9.7223586307798602</v>
      </c>
      <c r="AM96" s="17">
        <v>-11.321448210804499</v>
      </c>
      <c r="AN96" s="17">
        <v>-10.1326304740672</v>
      </c>
      <c r="AO96" s="17">
        <v>-9.8093311116894899</v>
      </c>
      <c r="AP96" s="17">
        <v>-11.104978028984499</v>
      </c>
      <c r="AQ96" s="17">
        <v>-9.2994725534846303</v>
      </c>
      <c r="AR96" s="17">
        <v>-9.0438362530695908</v>
      </c>
      <c r="AS96" s="17"/>
      <c r="AT96" s="17"/>
      <c r="AU96" s="18"/>
      <c r="AV96" s="72"/>
      <c r="AW96" s="72"/>
      <c r="AX96" s="100">
        <f t="shared" si="6"/>
        <v>29332.678037999685</v>
      </c>
      <c r="AY96" s="100">
        <f t="shared" si="7"/>
        <v>13547.380951999421</v>
      </c>
      <c r="AZ96" s="100">
        <f t="shared" si="8"/>
        <v>73104.043668000988</v>
      </c>
      <c r="BA96" s="100">
        <f t="shared" si="9"/>
        <v>26098.406593000214</v>
      </c>
      <c r="BB96" s="100">
        <f t="shared" si="10"/>
        <v>14397.855529999617</v>
      </c>
      <c r="BC96" s="100">
        <f t="shared" si="11"/>
        <v>55256.734043001677</v>
      </c>
      <c r="BD96" s="100">
        <f t="shared" si="12"/>
        <v>9423.7758619999931</v>
      </c>
      <c r="BE96" s="100">
        <f t="shared" si="13"/>
        <v>8537.9391300000134</v>
      </c>
      <c r="BF96" s="100" t="str">
        <f t="shared" si="14"/>
        <v/>
      </c>
      <c r="BG96" s="100" t="str">
        <f t="shared" si="15"/>
        <v/>
      </c>
      <c r="BH96" s="100" t="str">
        <f t="shared" si="16"/>
        <v/>
      </c>
      <c r="BI96" s="72"/>
      <c r="BJ96" s="72"/>
      <c r="BK96" s="72">
        <f t="shared" si="27"/>
        <v>-11.168379288378</v>
      </c>
      <c r="BL96" s="72">
        <f t="shared" si="28"/>
        <v>-10.329638358314799</v>
      </c>
      <c r="BM96" s="72">
        <f t="shared" si="29"/>
        <v>-12.159853500333401</v>
      </c>
      <c r="BN96" s="72">
        <f t="shared" si="30"/>
        <v>-11.0415349820438</v>
      </c>
      <c r="BO96" s="72">
        <f t="shared" si="31"/>
        <v>-10.395744528702998</v>
      </c>
      <c r="BP96" s="72">
        <f t="shared" si="32"/>
        <v>-11.8559630307573</v>
      </c>
      <c r="BQ96" s="72">
        <f t="shared" si="33"/>
        <v>-9.9355623704289311</v>
      </c>
      <c r="BR96" s="72">
        <f t="shared" si="34"/>
        <v>-9.8283826355984498</v>
      </c>
      <c r="BS96" s="72" t="str">
        <f t="shared" si="35"/>
        <v/>
      </c>
      <c r="BT96" s="72" t="str">
        <f t="shared" si="36"/>
        <v/>
      </c>
      <c r="BU96" s="72" t="str">
        <f t="shared" si="37"/>
        <v/>
      </c>
      <c r="BV96" s="72"/>
      <c r="BW96" s="72"/>
      <c r="BX96" s="97">
        <f t="shared" si="38"/>
        <v>11.161460886266147</v>
      </c>
      <c r="BY96" s="97">
        <f t="shared" si="39"/>
        <v>3.2845535688544612E-2</v>
      </c>
      <c r="BZ96" s="97">
        <f t="shared" si="40"/>
        <v>11.1814742119554</v>
      </c>
      <c r="CA96" s="97">
        <f t="shared" si="41"/>
        <v>11.185155693665799</v>
      </c>
      <c r="CB96" s="97">
        <f t="shared" si="42"/>
        <v>11.132365240324997</v>
      </c>
      <c r="CC96" s="97">
        <f t="shared" si="43"/>
        <v>11.155583742379299</v>
      </c>
      <c r="CD96" s="97">
        <f t="shared" si="44"/>
        <v>11.115183082050931</v>
      </c>
      <c r="CE96" s="97">
        <f t="shared" si="45"/>
        <v>11.199003347220449</v>
      </c>
      <c r="CF96" s="97" t="str">
        <f t="shared" si="46"/>
        <v/>
      </c>
      <c r="CG96" s="97" t="str">
        <f t="shared" si="47"/>
        <v/>
      </c>
      <c r="CH96" s="97" t="str">
        <f t="shared" si="48"/>
        <v/>
      </c>
      <c r="CI96" s="72"/>
      <c r="CJ96" s="72"/>
      <c r="CK96" s="97">
        <f t="shared" si="49"/>
        <v>12.000201816329346</v>
      </c>
      <c r="CL96" s="97">
        <f t="shared" si="50"/>
        <v>3.2845535688544605E-2</v>
      </c>
      <c r="CM96" s="72">
        <f t="shared" si="51"/>
        <v>12.020215142018602</v>
      </c>
      <c r="CN96" s="72">
        <f t="shared" si="52"/>
        <v>12.023896623729</v>
      </c>
      <c r="CO96" s="72">
        <f t="shared" si="53"/>
        <v>11.971106170388198</v>
      </c>
      <c r="CP96" s="72">
        <f t="shared" si="54"/>
        <v>11.994324672442501</v>
      </c>
      <c r="CQ96" s="72">
        <f t="shared" si="55"/>
        <v>11.953924012114133</v>
      </c>
      <c r="CR96" s="72">
        <f t="shared" si="56"/>
        <v>12.03774427728365</v>
      </c>
      <c r="CS96" s="72" t="str">
        <f t="shared" si="57"/>
        <v/>
      </c>
      <c r="CT96" s="72" t="str">
        <f t="shared" si="58"/>
        <v/>
      </c>
      <c r="CU96" s="72" t="str">
        <f t="shared" si="59"/>
        <v/>
      </c>
    </row>
    <row r="97" spans="1:99">
      <c r="A97" s="74">
        <v>62</v>
      </c>
      <c r="B97" s="79">
        <f>IF(AND($B$3&lt;&gt;"",$C$3&lt;&gt;"",$B$4&lt;&gt;"",$C$4&lt;&gt;"",L97&lt;&gt;""),AirMass($B$3,$C$3,$B$4,$C$4,L97),"")</f>
        <v>1.0150038285428447</v>
      </c>
      <c r="C97" s="81">
        <f t="shared" si="20"/>
        <v>2458217.2994789998</v>
      </c>
      <c r="D97" s="93">
        <f t="shared" si="21"/>
        <v>11.184621304853829</v>
      </c>
      <c r="E97" s="97">
        <f t="shared" si="22"/>
        <v>3.3539542600368816E-2</v>
      </c>
      <c r="F97" s="97"/>
      <c r="G97" s="98">
        <f t="shared" si="23"/>
        <v>11.994074897757029</v>
      </c>
      <c r="H97" s="97">
        <f t="shared" si="24"/>
        <v>3.3539542600368816E-2</v>
      </c>
      <c r="I97" s="72"/>
      <c r="J97" s="99">
        <f t="shared" si="25"/>
        <v>6</v>
      </c>
      <c r="K97" s="72"/>
      <c r="L97" s="16">
        <v>2458217.2994789998</v>
      </c>
      <c r="M97" s="17">
        <v>-11.1672580807535</v>
      </c>
      <c r="N97" s="17">
        <v>-10.3578044878503</v>
      </c>
      <c r="O97" s="17">
        <v>-12.151504322988099</v>
      </c>
      <c r="P97" s="17">
        <v>-11.045660671351699</v>
      </c>
      <c r="Q97" s="17">
        <v>-10.453250950667099</v>
      </c>
      <c r="R97" s="17">
        <v>-11.841644518843299</v>
      </c>
      <c r="S97" s="17">
        <v>-9.9864205862767701</v>
      </c>
      <c r="T97" s="17">
        <v>-9.8707952635169995</v>
      </c>
      <c r="U97" s="17"/>
      <c r="V97" s="17"/>
      <c r="W97" s="17"/>
      <c r="X97" s="70">
        <f t="shared" si="5"/>
        <v>2458217.2994789998</v>
      </c>
      <c r="Y97" s="17">
        <v>-10.9614016698784</v>
      </c>
      <c r="Z97" s="17">
        <v>-9.7557892753770901</v>
      </c>
      <c r="AA97" s="17">
        <v>-11.818934817848101</v>
      </c>
      <c r="AB97" s="17">
        <v>-10.675254467450801</v>
      </c>
      <c r="AC97" s="17">
        <v>-9.9797063525882592</v>
      </c>
      <c r="AD97" s="17">
        <v>-11.332096014025399</v>
      </c>
      <c r="AE97" s="17">
        <v>-9.5300363149754403</v>
      </c>
      <c r="AF97" s="17">
        <v>-9.5203768810868006</v>
      </c>
      <c r="AG97" s="17"/>
      <c r="AH97" s="17"/>
      <c r="AI97" s="18"/>
      <c r="AJ97" s="70">
        <f t="shared" si="26"/>
        <v>2458217.2994789998</v>
      </c>
      <c r="AK97" s="17">
        <v>-10.1788875508446</v>
      </c>
      <c r="AL97" s="17">
        <v>-9.7617399262188993</v>
      </c>
      <c r="AM97" s="17">
        <v>-11.321900294364401</v>
      </c>
      <c r="AN97" s="17">
        <v>-10.2970859815645</v>
      </c>
      <c r="AO97" s="17">
        <v>-9.7640850033173905</v>
      </c>
      <c r="AP97" s="17">
        <v>-11.099719175787699</v>
      </c>
      <c r="AQ97" s="17">
        <v>-9.1206116910730195</v>
      </c>
      <c r="AR97" s="17">
        <v>-9.0276543010868</v>
      </c>
      <c r="AS97" s="17"/>
      <c r="AT97" s="17"/>
      <c r="AU97" s="18"/>
      <c r="AV97" s="72"/>
      <c r="AW97" s="72"/>
      <c r="AX97" s="100">
        <f t="shared" si="6"/>
        <v>29302.402684999808</v>
      </c>
      <c r="AY97" s="100">
        <f t="shared" si="7"/>
        <v>13903.424893000538</v>
      </c>
      <c r="AZ97" s="100">
        <f t="shared" si="8"/>
        <v>72544.038544000301</v>
      </c>
      <c r="BA97" s="100">
        <f t="shared" si="9"/>
        <v>26197.766594999681</v>
      </c>
      <c r="BB97" s="100">
        <f t="shared" si="10"/>
        <v>15181.000000000697</v>
      </c>
      <c r="BC97" s="100">
        <f t="shared" si="11"/>
        <v>54532.801296001613</v>
      </c>
      <c r="BD97" s="100">
        <f t="shared" si="12"/>
        <v>9875.7078650000185</v>
      </c>
      <c r="BE97" s="100">
        <f t="shared" si="13"/>
        <v>8878.0606060000282</v>
      </c>
      <c r="BF97" s="100" t="str">
        <f t="shared" si="14"/>
        <v/>
      </c>
      <c r="BG97" s="100" t="str">
        <f t="shared" si="15"/>
        <v/>
      </c>
      <c r="BH97" s="100" t="str">
        <f t="shared" si="16"/>
        <v/>
      </c>
      <c r="BI97" s="72"/>
      <c r="BJ97" s="72"/>
      <c r="BK97" s="72">
        <f t="shared" si="27"/>
        <v>-11.167258080753498</v>
      </c>
      <c r="BL97" s="72">
        <f t="shared" si="28"/>
        <v>-10.357804487850299</v>
      </c>
      <c r="BM97" s="72">
        <f t="shared" si="29"/>
        <v>-12.151504322988099</v>
      </c>
      <c r="BN97" s="72">
        <f t="shared" si="30"/>
        <v>-11.045660671351701</v>
      </c>
      <c r="BO97" s="72">
        <f t="shared" si="31"/>
        <v>-10.453250950667101</v>
      </c>
      <c r="BP97" s="72">
        <f t="shared" si="32"/>
        <v>-11.841644518843299</v>
      </c>
      <c r="BQ97" s="72">
        <f t="shared" si="33"/>
        <v>-9.9864205862767701</v>
      </c>
      <c r="BR97" s="72">
        <f t="shared" si="34"/>
        <v>-9.8707952635169995</v>
      </c>
      <c r="BS97" s="72" t="str">
        <f t="shared" si="35"/>
        <v/>
      </c>
      <c r="BT97" s="72" t="str">
        <f t="shared" si="36"/>
        <v/>
      </c>
      <c r="BU97" s="72" t="str">
        <f t="shared" si="37"/>
        <v/>
      </c>
      <c r="BV97" s="72"/>
      <c r="BW97" s="72"/>
      <c r="BX97" s="97">
        <f t="shared" si="38"/>
        <v>11.184621304853829</v>
      </c>
      <c r="BY97" s="97">
        <f t="shared" si="39"/>
        <v>3.3539542600368816E-2</v>
      </c>
      <c r="BZ97" s="97">
        <f t="shared" si="40"/>
        <v>11.174246242234601</v>
      </c>
      <c r="CA97" s="97">
        <f t="shared" si="41"/>
        <v>11.190402590598202</v>
      </c>
      <c r="CB97" s="97">
        <f t="shared" si="42"/>
        <v>11.190992869913602</v>
      </c>
      <c r="CC97" s="97">
        <f t="shared" si="43"/>
        <v>11.142386438089801</v>
      </c>
      <c r="CD97" s="97">
        <f t="shared" si="44"/>
        <v>11.167162505523272</v>
      </c>
      <c r="CE97" s="97">
        <f t="shared" si="45"/>
        <v>11.242537182763501</v>
      </c>
      <c r="CF97" s="97" t="str">
        <f t="shared" si="46"/>
        <v/>
      </c>
      <c r="CG97" s="97" t="str">
        <f t="shared" si="47"/>
        <v/>
      </c>
      <c r="CH97" s="97" t="str">
        <f t="shared" si="48"/>
        <v/>
      </c>
      <c r="CI97" s="72"/>
      <c r="CJ97" s="72"/>
      <c r="CK97" s="97">
        <f t="shared" si="49"/>
        <v>11.994074897757029</v>
      </c>
      <c r="CL97" s="97">
        <f t="shared" si="50"/>
        <v>3.3539542600368816E-2</v>
      </c>
      <c r="CM97" s="72">
        <f t="shared" si="51"/>
        <v>11.9836998351378</v>
      </c>
      <c r="CN97" s="72">
        <f t="shared" si="52"/>
        <v>11.999856183501402</v>
      </c>
      <c r="CO97" s="72">
        <f t="shared" si="53"/>
        <v>12.000446462816802</v>
      </c>
      <c r="CP97" s="72">
        <f t="shared" si="54"/>
        <v>11.951840030993001</v>
      </c>
      <c r="CQ97" s="72">
        <f t="shared" si="55"/>
        <v>11.976616098426472</v>
      </c>
      <c r="CR97" s="72">
        <f t="shared" si="56"/>
        <v>12.051990775666701</v>
      </c>
      <c r="CS97" s="72" t="str">
        <f t="shared" si="57"/>
        <v/>
      </c>
      <c r="CT97" s="72" t="str">
        <f t="shared" si="58"/>
        <v/>
      </c>
      <c r="CU97" s="72" t="str">
        <f t="shared" si="59"/>
        <v/>
      </c>
    </row>
    <row r="98" spans="1:99">
      <c r="A98" s="74">
        <v>63</v>
      </c>
      <c r="B98" s="79">
        <f>IF(AND($B$3&lt;&gt;"",$C$3&lt;&gt;"",$B$4&lt;&gt;"",$C$4&lt;&gt;"",L98&lt;&gt;""),AirMass($B$3,$C$3,$B$4,$C$4,L98),"")</f>
        <v>1.0152932089823141</v>
      </c>
      <c r="C98" s="81">
        <f t="shared" si="20"/>
        <v>2458217.2999769999</v>
      </c>
      <c r="D98" s="93">
        <f t="shared" si="21"/>
        <v>11.205762363010797</v>
      </c>
      <c r="E98" s="97">
        <f t="shared" si="22"/>
        <v>3.5806907587992633E-2</v>
      </c>
      <c r="F98" s="97"/>
      <c r="G98" s="98">
        <f t="shared" si="23"/>
        <v>12.015901919889998</v>
      </c>
      <c r="H98" s="97">
        <f t="shared" si="24"/>
        <v>3.5806907587992633E-2</v>
      </c>
      <c r="I98" s="72"/>
      <c r="J98" s="99">
        <f t="shared" si="25"/>
        <v>6</v>
      </c>
      <c r="K98" s="72"/>
      <c r="L98" s="16">
        <v>2458217.2999769999</v>
      </c>
      <c r="M98" s="17">
        <v>-11.138115239457299</v>
      </c>
      <c r="N98" s="17">
        <v>-10.327975682578099</v>
      </c>
      <c r="O98" s="17">
        <v>-12.147852781472199</v>
      </c>
      <c r="P98" s="17">
        <v>-11.051836347631999</v>
      </c>
      <c r="Q98" s="17">
        <v>-10.426752976266499</v>
      </c>
      <c r="R98" s="17">
        <v>-11.836662362149101</v>
      </c>
      <c r="S98" s="17">
        <v>-9.9722038153736197</v>
      </c>
      <c r="T98" s="17">
        <v>-9.8659573319151495</v>
      </c>
      <c r="U98" s="17"/>
      <c r="V98" s="17"/>
      <c r="W98" s="17"/>
      <c r="X98" s="70">
        <f t="shared" si="5"/>
        <v>2458217.2999769999</v>
      </c>
      <c r="Y98" s="17">
        <v>-10.9613625162647</v>
      </c>
      <c r="Z98" s="17">
        <v>-9.7355626189257993</v>
      </c>
      <c r="AA98" s="17">
        <v>-11.7899548768264</v>
      </c>
      <c r="AB98" s="17">
        <v>-10.716171795457999</v>
      </c>
      <c r="AC98" s="17">
        <v>-9.8515272000849095</v>
      </c>
      <c r="AD98" s="17">
        <v>-11.3257312146886</v>
      </c>
      <c r="AE98" s="17">
        <v>-9.4650097097663703</v>
      </c>
      <c r="AF98" s="17">
        <v>-9.6540806105874299</v>
      </c>
      <c r="AG98" s="17"/>
      <c r="AH98" s="17"/>
      <c r="AI98" s="18"/>
      <c r="AJ98" s="70">
        <f t="shared" si="26"/>
        <v>2458217.2999769999</v>
      </c>
      <c r="AK98" s="17">
        <v>-10.197633974963599</v>
      </c>
      <c r="AL98" s="17">
        <v>-9.6775831779973807</v>
      </c>
      <c r="AM98" s="17">
        <v>-11.332275728794</v>
      </c>
      <c r="AN98" s="17">
        <v>-10.207208255387901</v>
      </c>
      <c r="AO98" s="17">
        <v>-9.8004688732776106</v>
      </c>
      <c r="AP98" s="17">
        <v>-11.1295680547939</v>
      </c>
      <c r="AQ98" s="17">
        <v>-9.1884693380981908</v>
      </c>
      <c r="AR98" s="17">
        <v>-9.1183563600613198</v>
      </c>
      <c r="AS98" s="17"/>
      <c r="AT98" s="17"/>
      <c r="AU98" s="18"/>
      <c r="AV98" s="72"/>
      <c r="AW98" s="72"/>
      <c r="AX98" s="100">
        <f t="shared" si="6"/>
        <v>28526.342733000507</v>
      </c>
      <c r="AY98" s="100">
        <f t="shared" si="7"/>
        <v>13526.650627999808</v>
      </c>
      <c r="AZ98" s="100">
        <f t="shared" si="8"/>
        <v>72300.46868300128</v>
      </c>
      <c r="BA98" s="100">
        <f t="shared" si="9"/>
        <v>26347.204301000234</v>
      </c>
      <c r="BB98" s="100">
        <f t="shared" si="10"/>
        <v>14814.984127000485</v>
      </c>
      <c r="BC98" s="100">
        <f t="shared" si="11"/>
        <v>54283.137931002166</v>
      </c>
      <c r="BD98" s="100">
        <f t="shared" si="12"/>
        <v>9747.2370059999776</v>
      </c>
      <c r="BE98" s="100">
        <f t="shared" si="13"/>
        <v>8838.5888650000252</v>
      </c>
      <c r="BF98" s="100" t="str">
        <f t="shared" si="14"/>
        <v/>
      </c>
      <c r="BG98" s="100" t="str">
        <f t="shared" si="15"/>
        <v/>
      </c>
      <c r="BH98" s="100" t="str">
        <f t="shared" si="16"/>
        <v/>
      </c>
      <c r="BI98" s="72"/>
      <c r="BJ98" s="72"/>
      <c r="BK98" s="72">
        <f t="shared" si="27"/>
        <v>-11.138115239457299</v>
      </c>
      <c r="BL98" s="72">
        <f t="shared" si="28"/>
        <v>-10.327975682578099</v>
      </c>
      <c r="BM98" s="72">
        <f t="shared" si="29"/>
        <v>-12.147852781472201</v>
      </c>
      <c r="BN98" s="72">
        <f t="shared" si="30"/>
        <v>-11.051836347632003</v>
      </c>
      <c r="BO98" s="72">
        <f t="shared" si="31"/>
        <v>-10.426752976266499</v>
      </c>
      <c r="BP98" s="72">
        <f t="shared" si="32"/>
        <v>-11.836662362149102</v>
      </c>
      <c r="BQ98" s="72">
        <f t="shared" si="33"/>
        <v>-9.9722038153736197</v>
      </c>
      <c r="BR98" s="72">
        <f t="shared" si="34"/>
        <v>-9.8659573319151512</v>
      </c>
      <c r="BS98" s="72" t="str">
        <f t="shared" si="35"/>
        <v/>
      </c>
      <c r="BT98" s="72" t="str">
        <f t="shared" si="36"/>
        <v/>
      </c>
      <c r="BU98" s="72" t="str">
        <f t="shared" si="37"/>
        <v/>
      </c>
      <c r="BV98" s="72"/>
      <c r="BW98" s="72"/>
      <c r="BX98" s="97">
        <f t="shared" si="38"/>
        <v>11.205762363010797</v>
      </c>
      <c r="BY98" s="97">
        <f t="shared" si="39"/>
        <v>3.5806907587992633E-2</v>
      </c>
      <c r="BZ98" s="97">
        <f t="shared" si="40"/>
        <v>11.199737542014901</v>
      </c>
      <c r="CA98" s="97">
        <f t="shared" si="41"/>
        <v>11.225721108174703</v>
      </c>
      <c r="CB98" s="97">
        <f t="shared" si="42"/>
        <v>11.193637736809199</v>
      </c>
      <c r="CC98" s="97">
        <f t="shared" si="43"/>
        <v>11.166547122691803</v>
      </c>
      <c r="CD98" s="97">
        <f t="shared" si="44"/>
        <v>11.182088575916321</v>
      </c>
      <c r="CE98" s="97">
        <f t="shared" si="45"/>
        <v>11.266842092457852</v>
      </c>
      <c r="CF98" s="97" t="str">
        <f t="shared" si="46"/>
        <v/>
      </c>
      <c r="CG98" s="97" t="str">
        <f t="shared" si="47"/>
        <v/>
      </c>
      <c r="CH98" s="97" t="str">
        <f t="shared" si="48"/>
        <v/>
      </c>
      <c r="CI98" s="72"/>
      <c r="CJ98" s="72"/>
      <c r="CK98" s="97">
        <f t="shared" si="49"/>
        <v>12.015901919889998</v>
      </c>
      <c r="CL98" s="97">
        <f t="shared" si="50"/>
        <v>3.5806907587992633E-2</v>
      </c>
      <c r="CM98" s="72">
        <f t="shared" si="51"/>
        <v>12.009877098894101</v>
      </c>
      <c r="CN98" s="72">
        <f t="shared" si="52"/>
        <v>12.035860665053903</v>
      </c>
      <c r="CO98" s="72">
        <f t="shared" si="53"/>
        <v>12.003777293688399</v>
      </c>
      <c r="CP98" s="72">
        <f t="shared" si="54"/>
        <v>11.976686679571003</v>
      </c>
      <c r="CQ98" s="72">
        <f t="shared" si="55"/>
        <v>11.992228132795521</v>
      </c>
      <c r="CR98" s="72">
        <f t="shared" si="56"/>
        <v>12.076981649337052</v>
      </c>
      <c r="CS98" s="72" t="str">
        <f t="shared" si="57"/>
        <v/>
      </c>
      <c r="CT98" s="72" t="str">
        <f t="shared" si="58"/>
        <v/>
      </c>
      <c r="CU98" s="72" t="str">
        <f t="shared" si="59"/>
        <v/>
      </c>
    </row>
    <row r="99" spans="1:99">
      <c r="A99" s="74">
        <v>64</v>
      </c>
      <c r="B99" s="79">
        <f>IF(AND($B$3&lt;&gt;"",$C$3&lt;&gt;"",$B$4&lt;&gt;"",$C$4&lt;&gt;"",L99&lt;&gt;""),AirMass($B$3,$C$3,$B$4,$C$4,L99),"")</f>
        <v>1.0155872941547457</v>
      </c>
      <c r="C99" s="81">
        <f t="shared" si="20"/>
        <v>2458217.3004749999</v>
      </c>
      <c r="D99" s="93">
        <f t="shared" si="21"/>
        <v>11.227678781587395</v>
      </c>
      <c r="E99" s="97">
        <f t="shared" si="22"/>
        <v>2.1096887021719395E-2</v>
      </c>
      <c r="F99" s="97"/>
      <c r="G99" s="98">
        <f t="shared" si="23"/>
        <v>12.041336035195698</v>
      </c>
      <c r="H99" s="97">
        <f t="shared" si="24"/>
        <v>2.1096887021719395E-2</v>
      </c>
      <c r="I99" s="72"/>
      <c r="J99" s="99">
        <f t="shared" si="25"/>
        <v>6</v>
      </c>
      <c r="K99" s="72"/>
      <c r="L99" s="16">
        <v>2458217.3004749999</v>
      </c>
      <c r="M99" s="17">
        <v>-11.1220741976186</v>
      </c>
      <c r="N99" s="17">
        <v>-10.3084169440103</v>
      </c>
      <c r="O99" s="17">
        <v>-12.1663289343354</v>
      </c>
      <c r="P99" s="17">
        <v>-11.076672765671701</v>
      </c>
      <c r="Q99" s="17">
        <v>-10.428315738058201</v>
      </c>
      <c r="R99" s="17">
        <v>-11.8637985483862</v>
      </c>
      <c r="S99" s="17">
        <v>-9.9987705340361401</v>
      </c>
      <c r="T99" s="17">
        <v>-9.8026313547483408</v>
      </c>
      <c r="U99" s="17"/>
      <c r="V99" s="17"/>
      <c r="W99" s="17"/>
      <c r="X99" s="70">
        <f t="shared" si="5"/>
        <v>2458217.3004749999</v>
      </c>
      <c r="Y99" s="17">
        <v>-10.9522628007285</v>
      </c>
      <c r="Z99" s="17">
        <v>-9.7449094588674807</v>
      </c>
      <c r="AA99" s="17">
        <v>-11.7546568678816</v>
      </c>
      <c r="AB99" s="17">
        <v>-10.706803129292201</v>
      </c>
      <c r="AC99" s="17">
        <v>-9.8461722662419096</v>
      </c>
      <c r="AD99" s="17">
        <v>-11.3543213975169</v>
      </c>
      <c r="AE99" s="17">
        <v>-9.5290301989143202</v>
      </c>
      <c r="AF99" s="17">
        <v>-9.54236345671824</v>
      </c>
      <c r="AG99" s="17"/>
      <c r="AH99" s="17"/>
      <c r="AI99" s="18"/>
      <c r="AJ99" s="70">
        <f t="shared" si="26"/>
        <v>2458217.3004749999</v>
      </c>
      <c r="AK99" s="17">
        <v>-10.1444291836661</v>
      </c>
      <c r="AL99" s="17">
        <v>-9.7336175728634604</v>
      </c>
      <c r="AM99" s="17">
        <v>-11.326491647939999</v>
      </c>
      <c r="AN99" s="17">
        <v>-10.1294211548483</v>
      </c>
      <c r="AO99" s="17">
        <v>-9.7566047242939806</v>
      </c>
      <c r="AP99" s="17">
        <v>-11.1018801702758</v>
      </c>
      <c r="AQ99" s="17">
        <v>-9.1267682058403192</v>
      </c>
      <c r="AR99" s="17">
        <v>-9.0047844096613296</v>
      </c>
      <c r="AS99" s="17"/>
      <c r="AT99" s="17"/>
      <c r="AU99" s="18"/>
      <c r="AV99" s="72"/>
      <c r="AW99" s="72"/>
      <c r="AX99" s="100">
        <f t="shared" si="6"/>
        <v>28107.98279599888</v>
      </c>
      <c r="AY99" s="100">
        <f t="shared" si="7"/>
        <v>13285.159645000491</v>
      </c>
      <c r="AZ99" s="100">
        <f t="shared" si="8"/>
        <v>73541.345897997584</v>
      </c>
      <c r="BA99" s="100">
        <f t="shared" si="9"/>
        <v>26956.84778000052</v>
      </c>
      <c r="BB99" s="100">
        <f t="shared" si="10"/>
        <v>14836.323529000563</v>
      </c>
      <c r="BC99" s="100">
        <f t="shared" si="11"/>
        <v>55656.952054998699</v>
      </c>
      <c r="BD99" s="100">
        <f t="shared" si="12"/>
        <v>9988.6826090000541</v>
      </c>
      <c r="BE99" s="100">
        <f t="shared" si="13"/>
        <v>8337.8205130000169</v>
      </c>
      <c r="BF99" s="100" t="str">
        <f t="shared" si="14"/>
        <v/>
      </c>
      <c r="BG99" s="100" t="str">
        <f t="shared" si="15"/>
        <v/>
      </c>
      <c r="BH99" s="100" t="str">
        <f t="shared" si="16"/>
        <v/>
      </c>
      <c r="BI99" s="72"/>
      <c r="BJ99" s="72"/>
      <c r="BK99" s="72">
        <f t="shared" si="27"/>
        <v>-11.122074197618604</v>
      </c>
      <c r="BL99" s="72">
        <f t="shared" si="28"/>
        <v>-10.3084169440103</v>
      </c>
      <c r="BM99" s="72">
        <f t="shared" si="29"/>
        <v>-12.166328934335402</v>
      </c>
      <c r="BN99" s="72">
        <f t="shared" si="30"/>
        <v>-11.076672765671702</v>
      </c>
      <c r="BO99" s="72">
        <f t="shared" si="31"/>
        <v>-10.428315738058203</v>
      </c>
      <c r="BP99" s="72">
        <f t="shared" si="32"/>
        <v>-11.863798548386201</v>
      </c>
      <c r="BQ99" s="72">
        <f t="shared" si="33"/>
        <v>-9.9987705340361401</v>
      </c>
      <c r="BR99" s="72">
        <f t="shared" si="34"/>
        <v>-9.8026313547483426</v>
      </c>
      <c r="BS99" s="72" t="str">
        <f t="shared" si="35"/>
        <v/>
      </c>
      <c r="BT99" s="72" t="str">
        <f t="shared" si="36"/>
        <v/>
      </c>
      <c r="BU99" s="72" t="str">
        <f t="shared" si="37"/>
        <v/>
      </c>
      <c r="BV99" s="72"/>
      <c r="BW99" s="72"/>
      <c r="BX99" s="97">
        <f t="shared" si="38"/>
        <v>11.227678781587395</v>
      </c>
      <c r="BY99" s="97">
        <f t="shared" si="39"/>
        <v>2.1096887021719395E-2</v>
      </c>
      <c r="BZ99" s="97">
        <f t="shared" si="40"/>
        <v>11.234254736716798</v>
      </c>
      <c r="CA99" s="97">
        <f t="shared" si="41"/>
        <v>11.266598568053098</v>
      </c>
      <c r="CB99" s="97">
        <f t="shared" si="42"/>
        <v>11.211241540439598</v>
      </c>
      <c r="CC99" s="97">
        <f t="shared" si="43"/>
        <v>11.209724350767598</v>
      </c>
      <c r="CD99" s="97">
        <f t="shared" si="44"/>
        <v>11.224696336417537</v>
      </c>
      <c r="CE99" s="97">
        <f t="shared" si="45"/>
        <v>11.219557157129739</v>
      </c>
      <c r="CF99" s="97" t="str">
        <f t="shared" si="46"/>
        <v/>
      </c>
      <c r="CG99" s="97" t="str">
        <f t="shared" si="47"/>
        <v/>
      </c>
      <c r="CH99" s="97" t="str">
        <f t="shared" si="48"/>
        <v/>
      </c>
      <c r="CI99" s="72"/>
      <c r="CJ99" s="72"/>
      <c r="CK99" s="97">
        <f t="shared" si="49"/>
        <v>12.041336035195698</v>
      </c>
      <c r="CL99" s="97">
        <f t="shared" si="50"/>
        <v>2.1096887021719395E-2</v>
      </c>
      <c r="CM99" s="72">
        <f t="shared" si="51"/>
        <v>12.047911990325101</v>
      </c>
      <c r="CN99" s="72">
        <f t="shared" si="52"/>
        <v>12.080255821661401</v>
      </c>
      <c r="CO99" s="72">
        <f t="shared" si="53"/>
        <v>12.024898794047902</v>
      </c>
      <c r="CP99" s="72">
        <f t="shared" si="54"/>
        <v>12.023381604375901</v>
      </c>
      <c r="CQ99" s="72">
        <f t="shared" si="55"/>
        <v>12.03835359002584</v>
      </c>
      <c r="CR99" s="72">
        <f t="shared" si="56"/>
        <v>12.033214410738042</v>
      </c>
      <c r="CS99" s="72" t="str">
        <f t="shared" si="57"/>
        <v/>
      </c>
      <c r="CT99" s="72" t="str">
        <f t="shared" si="58"/>
        <v/>
      </c>
      <c r="CU99" s="72" t="str">
        <f t="shared" si="59"/>
        <v/>
      </c>
    </row>
    <row r="100" spans="1:99">
      <c r="A100" s="74">
        <v>65</v>
      </c>
      <c r="B100" s="79">
        <f>IF(AND($B$3&lt;&gt;"",$C$3&lt;&gt;"",$B$4&lt;&gt;"",$C$4&lt;&gt;"",L100&lt;&gt;""),AirMass($B$3,$C$3,$B$4,$C$4,L100),"")</f>
        <v>1.0158860891930093</v>
      </c>
      <c r="C100" s="81">
        <f t="shared" si="20"/>
        <v>2458217.3009720002</v>
      </c>
      <c r="D100" s="93">
        <f t="shared" si="21"/>
        <v>11.227923154241191</v>
      </c>
      <c r="E100" s="97">
        <f t="shared" si="22"/>
        <v>2.1339270104474006E-2</v>
      </c>
      <c r="F100" s="97"/>
      <c r="G100" s="98">
        <f t="shared" si="23"/>
        <v>12.037094232832592</v>
      </c>
      <c r="H100" s="97">
        <f t="shared" si="24"/>
        <v>2.1339270104474006E-2</v>
      </c>
      <c r="I100" s="72"/>
      <c r="J100" s="99">
        <f t="shared" si="25"/>
        <v>6</v>
      </c>
      <c r="K100" s="72"/>
      <c r="L100" s="16">
        <v>2458217.3009720002</v>
      </c>
      <c r="M100" s="17">
        <v>-11.112733022330399</v>
      </c>
      <c r="N100" s="17">
        <v>-10.303561943739</v>
      </c>
      <c r="O100" s="17">
        <v>-12.1578731227461</v>
      </c>
      <c r="P100" s="17">
        <v>-11.029024292393601</v>
      </c>
      <c r="Q100" s="17">
        <v>-10.399588115480899</v>
      </c>
      <c r="R100" s="17">
        <v>-11.865475013486501</v>
      </c>
      <c r="S100" s="17">
        <v>-9.9996217482045608</v>
      </c>
      <c r="T100" s="17">
        <v>-9.8303547671178801</v>
      </c>
      <c r="U100" s="17"/>
      <c r="V100" s="17"/>
      <c r="W100" s="17"/>
      <c r="X100" s="70">
        <f t="shared" ref="X100:X163" si="60">IF(L100&lt;&gt;"",L100,"")</f>
        <v>2458217.3009720002</v>
      </c>
      <c r="Y100" s="17">
        <v>-10.9248342808035</v>
      </c>
      <c r="Z100" s="17">
        <v>-9.7777485788764906</v>
      </c>
      <c r="AA100" s="17">
        <v>-11.7399789617898</v>
      </c>
      <c r="AB100" s="17">
        <v>-10.700153413394499</v>
      </c>
      <c r="AC100" s="17">
        <v>-9.8507497930382204</v>
      </c>
      <c r="AD100" s="17">
        <v>-11.345727623148999</v>
      </c>
      <c r="AE100" s="17">
        <v>-9.4641353462380309</v>
      </c>
      <c r="AF100" s="17">
        <v>-9.5318151183484492</v>
      </c>
      <c r="AG100" s="17"/>
      <c r="AH100" s="17"/>
      <c r="AI100" s="18"/>
      <c r="AJ100" s="70">
        <f t="shared" si="26"/>
        <v>2458217.3009720002</v>
      </c>
      <c r="AK100" s="17">
        <v>-10.194017049813599</v>
      </c>
      <c r="AL100" s="17">
        <v>-9.7064237427912907</v>
      </c>
      <c r="AM100" s="17">
        <v>-11.3398606451671</v>
      </c>
      <c r="AN100" s="17">
        <v>-10.1672761632424</v>
      </c>
      <c r="AO100" s="17">
        <v>-9.7111916042123791</v>
      </c>
      <c r="AP100" s="17">
        <v>-11.1274484204181</v>
      </c>
      <c r="AQ100" s="17">
        <v>-9.2492605537907409</v>
      </c>
      <c r="AR100" s="17">
        <v>-9.0482019849635797</v>
      </c>
      <c r="AS100" s="17"/>
      <c r="AT100" s="17"/>
      <c r="AU100" s="18"/>
      <c r="AV100" s="72"/>
      <c r="AW100" s="72"/>
      <c r="AX100" s="100">
        <f t="shared" ref="AX100:AX163" si="61">IF(AND(M100&lt;&gt;"",Y100&lt;&gt;"",AK100&lt;&gt;""),10^(M100/(-2.5))+$C$18*10^(AK100/(-2.5))-$C$19*10^(Y100/(-2.5)),"")</f>
        <v>27867.191943001151</v>
      </c>
      <c r="AY100" s="100">
        <f t="shared" ref="AY100:AY163" si="62">IF(AND(N100&lt;&gt;"",Z100&lt;&gt;"",AL100&lt;&gt;""),10^(N100/(-2.5))+$C$18*10^(AL100/(-2.5))-$C$19*10^(Z100/(-2.5)),"")</f>
        <v>13225.88607599947</v>
      </c>
      <c r="AZ100" s="100">
        <f t="shared" ref="AZ100:AZ163" si="63">IF(AND(O100&lt;&gt;"",AA100&lt;&gt;"",AM100&lt;&gt;""),10^(O100/(-2.5))+$C$18*10^(AM100/(-2.5))-$C$19*10^(AA100/(-2.5)),"")</f>
        <v>72970.823779003331</v>
      </c>
      <c r="BA100" s="100">
        <f t="shared" ref="BA100:BA163" si="64">IF(AND(P100&lt;&gt;"",AB100&lt;&gt;"",AN100&lt;&gt;""),10^(P100/(-2.5))+$C$18*10^(AN100/(-2.5))-$C$19*10^(AB100/(-2.5)),"")</f>
        <v>25799.406593000083</v>
      </c>
      <c r="BB100" s="100">
        <f t="shared" ref="BB100:BB163" si="65">IF(AND(Q100&lt;&gt;"",AC100&lt;&gt;"",AO100&lt;&gt;""),10^(Q100/(-2.5))+$C$18*10^(AO100/(-2.5))-$C$19*10^(AC100/(-2.5)),"")</f>
        <v>14448.915331999789</v>
      </c>
      <c r="BC100" s="100">
        <f t="shared" ref="BC100:BC163" si="66">IF(AND(R100&lt;&gt;"",AD100&lt;&gt;"",AP100&lt;&gt;""),10^(R100/(-2.5))+$C$18*10^(AP100/(-2.5))-$C$19*10^(AD100/(-2.5)),"")</f>
        <v>55742.957303000658</v>
      </c>
      <c r="BD100" s="100">
        <f t="shared" ref="BD100:BD163" si="67">IF(AND(S100&lt;&gt;"",AE100&lt;&gt;"",AQ100&lt;&gt;""),10^(S100/(-2.5))+$C$18*10^(AQ100/(-2.5))-$C$19*10^(AE100/(-2.5)),"")</f>
        <v>9996.5167790000505</v>
      </c>
      <c r="BE100" s="100">
        <f t="shared" ref="BE100:BE163" si="68">IF(AND(T100&lt;&gt;"",AF100&lt;&gt;"",AR100&lt;&gt;""),10^(T100/(-2.5))+$C$18*10^(AR100/(-2.5))-$C$19*10^(AF100/(-2.5)),"")</f>
        <v>8553.4615380000068</v>
      </c>
      <c r="BF100" s="100" t="str">
        <f t="shared" ref="BF100:BF163" si="69">IF(AND(U100&lt;&gt;"",AG100&lt;&gt;"",AS100&lt;&gt;""),10^(U100/(-2.5))+$C$18*10^(AS100/(-2.5))-$C$19*10^(AG100/(-2.5)),"")</f>
        <v/>
      </c>
      <c r="BG100" s="100" t="str">
        <f t="shared" ref="BG100:BG163" si="70">IF(AND(V100&lt;&gt;"",AH100&lt;&gt;"",AT100&lt;&gt;""),10^(V100/(-2.5))+$C$18*10^(AT100/(-2.5))-$C$19*10^(AH100/(-2.5)),"")</f>
        <v/>
      </c>
      <c r="BH100" s="100" t="str">
        <f t="shared" ref="BH100:BH163" si="71">IF(AND(W100&lt;&gt;"",AI100&lt;&gt;"",AU100&lt;&gt;""),10^(W100/(-2.5))+$C$18*10^(AU100/(-2.5))-$C$19*10^(AI100/(-2.5)),"")</f>
        <v/>
      </c>
      <c r="BI100" s="72"/>
      <c r="BJ100" s="72"/>
      <c r="BK100" s="72">
        <f t="shared" si="27"/>
        <v>-11.112733022330401</v>
      </c>
      <c r="BL100" s="72">
        <f t="shared" si="28"/>
        <v>-10.303561943738998</v>
      </c>
      <c r="BM100" s="72">
        <f t="shared" si="29"/>
        <v>-12.157873122746102</v>
      </c>
      <c r="BN100" s="72">
        <f t="shared" si="30"/>
        <v>-11.029024292393601</v>
      </c>
      <c r="BO100" s="72">
        <f t="shared" si="31"/>
        <v>-10.399588115480899</v>
      </c>
      <c r="BP100" s="72">
        <f t="shared" si="32"/>
        <v>-11.865475013486503</v>
      </c>
      <c r="BQ100" s="72">
        <f t="shared" si="33"/>
        <v>-9.9996217482045644</v>
      </c>
      <c r="BR100" s="72">
        <f t="shared" si="34"/>
        <v>-9.8303547671178819</v>
      </c>
      <c r="BS100" s="72" t="str">
        <f t="shared" si="35"/>
        <v/>
      </c>
      <c r="BT100" s="72" t="str">
        <f t="shared" si="36"/>
        <v/>
      </c>
      <c r="BU100" s="72" t="str">
        <f t="shared" si="37"/>
        <v/>
      </c>
      <c r="BV100" s="72"/>
      <c r="BW100" s="72"/>
      <c r="BX100" s="97">
        <f t="shared" si="38"/>
        <v>11.227923154241191</v>
      </c>
      <c r="BY100" s="97">
        <f t="shared" si="39"/>
        <v>2.1339270104474006E-2</v>
      </c>
      <c r="BZ100" s="97">
        <f t="shared" si="40"/>
        <v>11.2351401004157</v>
      </c>
      <c r="CA100" s="97">
        <f t="shared" si="41"/>
        <v>11.228291270063199</v>
      </c>
      <c r="CB100" s="97">
        <f t="shared" si="42"/>
        <v>11.191855093150497</v>
      </c>
      <c r="CC100" s="97">
        <f t="shared" si="43"/>
        <v>11.220741991156101</v>
      </c>
      <c r="CD100" s="97">
        <f t="shared" si="44"/>
        <v>11.234888725874164</v>
      </c>
      <c r="CE100" s="97">
        <f t="shared" si="45"/>
        <v>11.256621744787481</v>
      </c>
      <c r="CF100" s="97" t="str">
        <f t="shared" si="46"/>
        <v/>
      </c>
      <c r="CG100" s="97" t="str">
        <f t="shared" si="47"/>
        <v/>
      </c>
      <c r="CH100" s="97" t="str">
        <f t="shared" si="48"/>
        <v/>
      </c>
      <c r="CI100" s="72"/>
      <c r="CJ100" s="72"/>
      <c r="CK100" s="97">
        <f t="shared" si="49"/>
        <v>12.037094232832592</v>
      </c>
      <c r="CL100" s="97">
        <f t="shared" si="50"/>
        <v>2.1339270104474006E-2</v>
      </c>
      <c r="CM100" s="72">
        <f t="shared" si="51"/>
        <v>12.044311179007103</v>
      </c>
      <c r="CN100" s="72">
        <f t="shared" si="52"/>
        <v>12.037462348654602</v>
      </c>
      <c r="CO100" s="72">
        <f t="shared" si="53"/>
        <v>12.0010261717419</v>
      </c>
      <c r="CP100" s="72">
        <f t="shared" si="54"/>
        <v>12.029913069747504</v>
      </c>
      <c r="CQ100" s="72">
        <f t="shared" si="55"/>
        <v>12.044059804465567</v>
      </c>
      <c r="CR100" s="72">
        <f t="shared" si="56"/>
        <v>12.065792823378883</v>
      </c>
      <c r="CS100" s="72" t="str">
        <f t="shared" si="57"/>
        <v/>
      </c>
      <c r="CT100" s="72" t="str">
        <f t="shared" si="58"/>
        <v/>
      </c>
      <c r="CU100" s="72" t="str">
        <f t="shared" si="59"/>
        <v/>
      </c>
    </row>
    <row r="101" spans="1:99">
      <c r="A101" s="74">
        <v>66</v>
      </c>
      <c r="B101" s="79">
        <f>IF(AND($B$3&lt;&gt;"",$C$3&lt;&gt;"",$B$4&lt;&gt;"",$C$4&lt;&gt;"",L101&lt;&gt;""),AirMass($B$3,$C$3,$B$4,$C$4,L101),"")</f>
        <v>1.0161895993141159</v>
      </c>
      <c r="C101" s="81">
        <f t="shared" ref="C101:C164" si="72">IF(L101&lt;&gt;"",L101,NA())</f>
        <v>2458217.3014699998</v>
      </c>
      <c r="D101" s="93">
        <f t="shared" ref="D101:D164" si="73">BX101</f>
        <v>11.242662634573771</v>
      </c>
      <c r="E101" s="97">
        <f t="shared" ref="E101:E164" si="74">BY101</f>
        <v>2.691443673209927E-2</v>
      </c>
      <c r="F101" s="97"/>
      <c r="G101" s="98">
        <f t="shared" ref="G101:G164" si="75">CK101</f>
        <v>12.02538958180517</v>
      </c>
      <c r="H101" s="97">
        <f t="shared" ref="H101:H164" si="76">CL101</f>
        <v>2.691443673209927E-2</v>
      </c>
      <c r="I101" s="72"/>
      <c r="J101" s="99">
        <f t="shared" ref="J101:J164" si="77">MIN(COUNT(O$32:W$32),COUNT(O101:W101))</f>
        <v>6</v>
      </c>
      <c r="K101" s="72"/>
      <c r="L101" s="16">
        <v>2458217.3014699998</v>
      </c>
      <c r="M101" s="17">
        <v>-11.1035024268814</v>
      </c>
      <c r="N101" s="17">
        <v>-10.320775479650001</v>
      </c>
      <c r="O101" s="17">
        <v>-12.165248913250201</v>
      </c>
      <c r="P101" s="17">
        <v>-11.0665627660456</v>
      </c>
      <c r="Q101" s="17">
        <v>-10.4444547474071</v>
      </c>
      <c r="R101" s="17">
        <v>-11.8457752806905</v>
      </c>
      <c r="S101" s="17">
        <v>-9.96596244233017</v>
      </c>
      <c r="T101" s="17">
        <v>-9.8269862190074502</v>
      </c>
      <c r="U101" s="17"/>
      <c r="V101" s="17"/>
      <c r="W101" s="17"/>
      <c r="X101" s="70">
        <f t="shared" si="60"/>
        <v>2458217.3014699998</v>
      </c>
      <c r="Y101" s="17">
        <v>-10.9431194577909</v>
      </c>
      <c r="Z101" s="17">
        <v>-9.7344626549243003</v>
      </c>
      <c r="AA101" s="17">
        <v>-11.7620119927654</v>
      </c>
      <c r="AB101" s="17">
        <v>-10.7168465211503</v>
      </c>
      <c r="AC101" s="17">
        <v>-9.86658262098417</v>
      </c>
      <c r="AD101" s="17">
        <v>-11.357056693421599</v>
      </c>
      <c r="AE101" s="17">
        <v>-9.4631566017078299</v>
      </c>
      <c r="AF101" s="17">
        <v>-9.4710450741465593</v>
      </c>
      <c r="AG101" s="17"/>
      <c r="AH101" s="17"/>
      <c r="AI101" s="18"/>
      <c r="AJ101" s="70">
        <f t="shared" ref="AJ101:AJ164" si="78">IF(L101&lt;&gt;"",L101,"")</f>
        <v>2458217.3014699998</v>
      </c>
      <c r="AK101" s="17">
        <v>-10.1581862802917</v>
      </c>
      <c r="AL101" s="17">
        <v>-9.7194299403337201</v>
      </c>
      <c r="AM101" s="17">
        <v>-11.304873431226101</v>
      </c>
      <c r="AN101" s="17">
        <v>-10.130606907765999</v>
      </c>
      <c r="AO101" s="17">
        <v>-9.7780172504452896</v>
      </c>
      <c r="AP101" s="17">
        <v>-11.1150512181668</v>
      </c>
      <c r="AQ101" s="17">
        <v>-9.2944369900815609</v>
      </c>
      <c r="AR101" s="17">
        <v>-9.1046604879022794</v>
      </c>
      <c r="AS101" s="17"/>
      <c r="AT101" s="17"/>
      <c r="AU101" s="18"/>
      <c r="AV101" s="72"/>
      <c r="AW101" s="72"/>
      <c r="AX101" s="100">
        <f t="shared" si="61"/>
        <v>27631.277898999171</v>
      </c>
      <c r="AY101" s="100">
        <f t="shared" si="62"/>
        <v>13437.243644000046</v>
      </c>
      <c r="AZ101" s="100">
        <f t="shared" si="63"/>
        <v>73468.22803300267</v>
      </c>
      <c r="BA101" s="100">
        <f t="shared" si="64"/>
        <v>26706.9999999996</v>
      </c>
      <c r="BB101" s="100">
        <f t="shared" si="65"/>
        <v>15058.506437999551</v>
      </c>
      <c r="BC101" s="100">
        <f t="shared" si="66"/>
        <v>54740.670454997678</v>
      </c>
      <c r="BD101" s="100">
        <f t="shared" si="67"/>
        <v>9691.365591000018</v>
      </c>
      <c r="BE101" s="100">
        <f t="shared" si="68"/>
        <v>8526.96514200001</v>
      </c>
      <c r="BF101" s="100" t="str">
        <f t="shared" si="69"/>
        <v/>
      </c>
      <c r="BG101" s="100" t="str">
        <f t="shared" si="70"/>
        <v/>
      </c>
      <c r="BH101" s="100" t="str">
        <f t="shared" si="71"/>
        <v/>
      </c>
      <c r="BI101" s="72"/>
      <c r="BJ101" s="72"/>
      <c r="BK101" s="72">
        <f t="shared" ref="BK101:BK164" si="79">IF(AX101&lt;&gt;"",-2.5*LOG(AX101),"")</f>
        <v>-11.103502426881402</v>
      </c>
      <c r="BL101" s="72">
        <f t="shared" ref="BL101:BL164" si="80">IF(AY101&lt;&gt;"",-2.5*LOG(AY101),"")</f>
        <v>-10.320775479650003</v>
      </c>
      <c r="BM101" s="72">
        <f t="shared" ref="BM101:BM164" si="81">IF(AZ101&lt;&gt;"",-2.5*LOG(AZ101),"")</f>
        <v>-12.165248913250204</v>
      </c>
      <c r="BN101" s="72">
        <f t="shared" ref="BN101:BN164" si="82">IF(BA101&lt;&gt;"",-2.5*LOG(BA101),"")</f>
        <v>-11.066562766045603</v>
      </c>
      <c r="BO101" s="72">
        <f t="shared" ref="BO101:BO164" si="83">IF(BB101&lt;&gt;"",-2.5*LOG(BB101),"")</f>
        <v>-10.444454747407102</v>
      </c>
      <c r="BP101" s="72">
        <f t="shared" ref="BP101:BP164" si="84">IF(BC101&lt;&gt;"",-2.5*LOG(BC101),"")</f>
        <v>-11.8457752806905</v>
      </c>
      <c r="BQ101" s="72">
        <f t="shared" ref="BQ101:BQ164" si="85">IF(BD101&lt;&gt;"",-2.5*LOG(BD101),"")</f>
        <v>-9.96596244233017</v>
      </c>
      <c r="BR101" s="72">
        <f t="shared" ref="BR101:BR164" si="86">IF(BE101&lt;&gt;"",-2.5*LOG(BE101),"")</f>
        <v>-9.8269862190074502</v>
      </c>
      <c r="BS101" s="72" t="str">
        <f t="shared" ref="BS101:BS164" si="87">IF(BF101&lt;&gt;"",-2.5*LOG(BF101),"")</f>
        <v/>
      </c>
      <c r="BT101" s="72" t="str">
        <f t="shared" ref="BT101:BT164" si="88">IF(BG101&lt;&gt;"",-2.5*LOG(BG101),"")</f>
        <v/>
      </c>
      <c r="BU101" s="72" t="str">
        <f t="shared" ref="BU101:BU164" si="89">IF(BH101&lt;&gt;"",-2.5*LOG(BH101),"")</f>
        <v/>
      </c>
      <c r="BV101" s="72"/>
      <c r="BW101" s="72"/>
      <c r="BX101" s="97">
        <f t="shared" ref="BX101:BX164" si="90">IF(COUNT(BZ101:CH101)&gt;0,AVERAGE(BZ101:CH101),"")</f>
        <v>11.242662634573771</v>
      </c>
      <c r="BY101" s="97">
        <f t="shared" ref="BY101:BY164" si="91">IF(COUNT(BZ101:CH101)&gt;1,STDEV(BZ101:CH101),"")</f>
        <v>2.691443673209927E-2</v>
      </c>
      <c r="BZ101" s="97">
        <f t="shared" ref="BZ101:BZ164" si="92">IF(AND($BK101&lt;&gt;"",BM101&lt;&gt;"",O$32&lt;&gt;""),$BK101-BM101+O$32,"")</f>
        <v>11.251746486368802</v>
      </c>
      <c r="CA101" s="97">
        <f t="shared" ref="CA101:CA164" si="93">IF(AND($BK101&lt;&gt;"",BN101&lt;&gt;"",P$32&lt;&gt;""),$BK101-BN101+P$32,"")</f>
        <v>11.275060339164201</v>
      </c>
      <c r="CB101" s="97">
        <f t="shared" ref="CB101:CB164" si="94">IF(AND($BK101&lt;&gt;"",BO101&lt;&gt;"",Q$32&lt;&gt;""),$BK101-BO101+Q$32,"")</f>
        <v>11.245952320525699</v>
      </c>
      <c r="CC101" s="97">
        <f t="shared" ref="CC101:CC164" si="95">IF(AND($BK101&lt;&gt;"",BP101&lt;&gt;"",R$32&lt;&gt;""),$BK101-BP101+R$32,"")</f>
        <v>11.210272853809098</v>
      </c>
      <c r="CD101" s="97">
        <f t="shared" ref="CD101:CD164" si="96">IF(AND($BK101&lt;&gt;"",BQ101&lt;&gt;"",S$32&lt;&gt;""),$BK101-BQ101+S$32,"")</f>
        <v>11.210460015448769</v>
      </c>
      <c r="CE101" s="97">
        <f t="shared" ref="CE101:CE164" si="97">IF(AND($BK101&lt;&gt;"",BR101&lt;&gt;"",T$32&lt;&gt;""),$BK101-BR101+T$32,"")</f>
        <v>11.262483792126048</v>
      </c>
      <c r="CF101" s="97" t="str">
        <f t="shared" ref="CF101:CF164" si="98">IF(AND($BK101&lt;&gt;"",BS101&lt;&gt;"",U$32&lt;&gt;""),$BK101-BS101+U$32,"")</f>
        <v/>
      </c>
      <c r="CG101" s="97" t="str">
        <f t="shared" ref="CG101:CG164" si="99">IF(AND($BK101&lt;&gt;"",BT101&lt;&gt;"",V$32&lt;&gt;""),$BK101-BT101+V$32,"")</f>
        <v/>
      </c>
      <c r="CH101" s="97" t="str">
        <f t="shared" ref="CH101:CH164" si="100">IF(AND($BK101&lt;&gt;"",BU101&lt;&gt;"",W$32&lt;&gt;""),$BK101-BU101+W$32,"")</f>
        <v/>
      </c>
      <c r="CI101" s="72"/>
      <c r="CJ101" s="72"/>
      <c r="CK101" s="97">
        <f t="shared" ref="CK101:CK164" si="101">IF(COUNT(CM101:CU101)&gt;0,AVERAGE(CM101:CU101),"")</f>
        <v>12.02538958180517</v>
      </c>
      <c r="CL101" s="97">
        <f t="shared" ref="CL101:CL164" si="102">IF(COUNT(CM101:CU101)&gt;1,STDEV(CM101:CU101),"")</f>
        <v>2.691443673209927E-2</v>
      </c>
      <c r="CM101" s="72">
        <f t="shared" ref="CM101:CM164" si="103">IF(AND($BL101&lt;&gt;"",BM101&lt;&gt;"",O$32&lt;&gt;""),$BL101-BM101+O$32,"")</f>
        <v>12.034473433600201</v>
      </c>
      <c r="CN101" s="72">
        <f t="shared" ref="CN101:CN164" si="104">IF(AND($BL101&lt;&gt;"",BN101&lt;&gt;"",P$32&lt;&gt;""),$BL101-BN101+P$32,"")</f>
        <v>12.0577872863956</v>
      </c>
      <c r="CO101" s="72">
        <f t="shared" ref="CO101:CO164" si="105">IF(AND($BL101&lt;&gt;"",BO101&lt;&gt;"",Q$32&lt;&gt;""),$BL101-BO101+Q$32,"")</f>
        <v>12.028679267757099</v>
      </c>
      <c r="CP101" s="72">
        <f t="shared" ref="CP101:CP164" si="106">IF(AND($BL101&lt;&gt;"",BP101&lt;&gt;"",R$32&lt;&gt;""),$BL101-BP101+R$32,"")</f>
        <v>11.992999801040497</v>
      </c>
      <c r="CQ101" s="72">
        <f t="shared" ref="CQ101:CQ164" si="107">IF(AND($BL101&lt;&gt;"",BQ101&lt;&gt;"",S$32&lt;&gt;""),$BL101-BQ101+S$32,"")</f>
        <v>11.993186962680168</v>
      </c>
      <c r="CR101" s="72">
        <f t="shared" ref="CR101:CR164" si="108">IF(AND($BL101&lt;&gt;"",BR101&lt;&gt;"",T$32&lt;&gt;""),$BL101-BR101+T$32,"")</f>
        <v>12.045210739357447</v>
      </c>
      <c r="CS101" s="72" t="str">
        <f t="shared" ref="CS101:CS164" si="109">IF(AND($BL101&lt;&gt;"",BS101&lt;&gt;"",U$32&lt;&gt;""),$BL101-BS101+U$32,"")</f>
        <v/>
      </c>
      <c r="CT101" s="72" t="str">
        <f t="shared" ref="CT101:CT164" si="110">IF(AND($BL101&lt;&gt;"",BT101&lt;&gt;"",V$32&lt;&gt;""),$BL101-BT101+V$32,"")</f>
        <v/>
      </c>
      <c r="CU101" s="72" t="str">
        <f t="shared" ref="CU101:CU164" si="111">IF(AND($BL101&lt;&gt;"",BU101&lt;&gt;"",W$32&lt;&gt;""),$BL101-BU101+W$32,"")</f>
        <v/>
      </c>
    </row>
    <row r="102" spans="1:99">
      <c r="A102" s="74">
        <v>67</v>
      </c>
      <c r="B102" s="79">
        <f>IF(AND($B$3&lt;&gt;"",$C$3&lt;&gt;"",$B$4&lt;&gt;"",$C$4&lt;&gt;"",L102&lt;&gt;""),AirMass($B$3,$C$3,$B$4,$C$4,L102),"")</f>
        <v>1.0164978298194005</v>
      </c>
      <c r="C102" s="81">
        <f t="shared" si="72"/>
        <v>2458217.3019679999</v>
      </c>
      <c r="D102" s="93">
        <f t="shared" si="73"/>
        <v>11.218480504872318</v>
      </c>
      <c r="E102" s="97">
        <f t="shared" si="74"/>
        <v>4.260164717648366E-2</v>
      </c>
      <c r="F102" s="97"/>
      <c r="G102" s="98">
        <f t="shared" si="75"/>
        <v>12.001507195323114</v>
      </c>
      <c r="H102" s="97">
        <f t="shared" si="76"/>
        <v>4.260164717648366E-2</v>
      </c>
      <c r="I102" s="72"/>
      <c r="J102" s="99">
        <f t="shared" si="77"/>
        <v>6</v>
      </c>
      <c r="K102" s="72"/>
      <c r="L102" s="16">
        <v>2458217.3019679999</v>
      </c>
      <c r="M102" s="17">
        <v>-11.1273896130201</v>
      </c>
      <c r="N102" s="17">
        <v>-10.344362922569299</v>
      </c>
      <c r="O102" s="17">
        <v>-12.160943569212799</v>
      </c>
      <c r="P102" s="17">
        <v>-11.053242920727101</v>
      </c>
      <c r="Q102" s="17">
        <v>-10.422803848396001</v>
      </c>
      <c r="R102" s="17">
        <v>-11.843912430995699</v>
      </c>
      <c r="S102" s="17">
        <v>-9.9532908403386902</v>
      </c>
      <c r="T102" s="17">
        <v>-9.8790270976841992</v>
      </c>
      <c r="U102" s="17"/>
      <c r="V102" s="17"/>
      <c r="W102" s="17"/>
      <c r="X102" s="70">
        <f t="shared" si="60"/>
        <v>2458217.3019679999</v>
      </c>
      <c r="Y102" s="17">
        <v>-10.930538554566199</v>
      </c>
      <c r="Z102" s="17">
        <v>-9.6975142912903998</v>
      </c>
      <c r="AA102" s="17">
        <v>-11.7762051168311</v>
      </c>
      <c r="AB102" s="17">
        <v>-10.7213380351665</v>
      </c>
      <c r="AC102" s="17">
        <v>-9.9277265806311004</v>
      </c>
      <c r="AD102" s="17">
        <v>-11.353277220198899</v>
      </c>
      <c r="AE102" s="17">
        <v>-9.4699211740289009</v>
      </c>
      <c r="AF102" s="17">
        <v>-9.6411888438177105</v>
      </c>
      <c r="AG102" s="17"/>
      <c r="AH102" s="17"/>
      <c r="AI102" s="18"/>
      <c r="AJ102" s="70">
        <f t="shared" si="78"/>
        <v>2458217.3019679999</v>
      </c>
      <c r="AK102" s="17">
        <v>-10.176322366601999</v>
      </c>
      <c r="AL102" s="17">
        <v>-9.6822792049410005</v>
      </c>
      <c r="AM102" s="17">
        <v>-11.296758206342499</v>
      </c>
      <c r="AN102" s="17">
        <v>-10.224218017962601</v>
      </c>
      <c r="AO102" s="17">
        <v>-9.7947601405582798</v>
      </c>
      <c r="AP102" s="17">
        <v>-11.1020563231269</v>
      </c>
      <c r="AQ102" s="17">
        <v>-9.1781530617159497</v>
      </c>
      <c r="AR102" s="17">
        <v>-8.9770351112623903</v>
      </c>
      <c r="AS102" s="17"/>
      <c r="AT102" s="17"/>
      <c r="AU102" s="18"/>
      <c r="AV102" s="72"/>
      <c r="AW102" s="72"/>
      <c r="AX102" s="100">
        <f t="shared" si="61"/>
        <v>28245.927835000792</v>
      </c>
      <c r="AY102" s="100">
        <f t="shared" si="62"/>
        <v>13732.359648999798</v>
      </c>
      <c r="AZ102" s="100">
        <f t="shared" si="63"/>
        <v>73177.476293001208</v>
      </c>
      <c r="BA102" s="100">
        <f t="shared" si="64"/>
        <v>26381.35926799928</v>
      </c>
      <c r="BB102" s="100">
        <f t="shared" si="65"/>
        <v>14761.195745000607</v>
      </c>
      <c r="BC102" s="100">
        <f t="shared" si="66"/>
        <v>54646.829786997878</v>
      </c>
      <c r="BD102" s="100">
        <f t="shared" si="67"/>
        <v>9578.9153670000032</v>
      </c>
      <c r="BE102" s="100">
        <f t="shared" si="68"/>
        <v>8945.6280990000068</v>
      </c>
      <c r="BF102" s="100" t="str">
        <f t="shared" si="69"/>
        <v/>
      </c>
      <c r="BG102" s="100" t="str">
        <f t="shared" si="70"/>
        <v/>
      </c>
      <c r="BH102" s="100" t="str">
        <f t="shared" si="71"/>
        <v/>
      </c>
      <c r="BI102" s="72"/>
      <c r="BJ102" s="72"/>
      <c r="BK102" s="72">
        <f t="shared" si="79"/>
        <v>-11.1273896130201</v>
      </c>
      <c r="BL102" s="72">
        <f t="shared" si="80"/>
        <v>-10.344362922569299</v>
      </c>
      <c r="BM102" s="72">
        <f t="shared" si="81"/>
        <v>-12.160943569212801</v>
      </c>
      <c r="BN102" s="72">
        <f t="shared" si="82"/>
        <v>-11.053242920727101</v>
      </c>
      <c r="BO102" s="72">
        <f t="shared" si="83"/>
        <v>-10.422803848396001</v>
      </c>
      <c r="BP102" s="72">
        <f t="shared" si="84"/>
        <v>-11.843912430995701</v>
      </c>
      <c r="BQ102" s="72">
        <f t="shared" si="85"/>
        <v>-9.9532908403386919</v>
      </c>
      <c r="BR102" s="72">
        <f t="shared" si="86"/>
        <v>-9.8790270976841992</v>
      </c>
      <c r="BS102" s="72" t="str">
        <f t="shared" si="87"/>
        <v/>
      </c>
      <c r="BT102" s="72" t="str">
        <f t="shared" si="88"/>
        <v/>
      </c>
      <c r="BU102" s="72" t="str">
        <f t="shared" si="89"/>
        <v/>
      </c>
      <c r="BV102" s="72"/>
      <c r="BW102" s="72"/>
      <c r="BX102" s="97">
        <f t="shared" si="90"/>
        <v>11.218480504872318</v>
      </c>
      <c r="BY102" s="97">
        <f t="shared" si="91"/>
        <v>4.260164717648366E-2</v>
      </c>
      <c r="BZ102" s="97">
        <f t="shared" si="92"/>
        <v>11.223553956192701</v>
      </c>
      <c r="CA102" s="97">
        <f t="shared" si="93"/>
        <v>11.237853307707001</v>
      </c>
      <c r="CB102" s="97">
        <f t="shared" si="94"/>
        <v>11.2004142353759</v>
      </c>
      <c r="CC102" s="97">
        <f t="shared" si="95"/>
        <v>11.184522817975601</v>
      </c>
      <c r="CD102" s="97">
        <f t="shared" si="96"/>
        <v>11.173901227318593</v>
      </c>
      <c r="CE102" s="97">
        <f t="shared" si="97"/>
        <v>11.290637484664099</v>
      </c>
      <c r="CF102" s="97" t="str">
        <f t="shared" si="98"/>
        <v/>
      </c>
      <c r="CG102" s="97" t="str">
        <f t="shared" si="99"/>
        <v/>
      </c>
      <c r="CH102" s="97" t="str">
        <f t="shared" si="100"/>
        <v/>
      </c>
      <c r="CI102" s="72"/>
      <c r="CJ102" s="72"/>
      <c r="CK102" s="97">
        <f t="shared" si="101"/>
        <v>12.001507195323114</v>
      </c>
      <c r="CL102" s="97">
        <f t="shared" si="102"/>
        <v>4.260164717648366E-2</v>
      </c>
      <c r="CM102" s="72">
        <f t="shared" si="103"/>
        <v>12.006580646643501</v>
      </c>
      <c r="CN102" s="72">
        <f t="shared" si="104"/>
        <v>12.020879998157801</v>
      </c>
      <c r="CO102" s="72">
        <f t="shared" si="105"/>
        <v>11.983440925826701</v>
      </c>
      <c r="CP102" s="72">
        <f t="shared" si="106"/>
        <v>11.967549508426401</v>
      </c>
      <c r="CQ102" s="72">
        <f t="shared" si="107"/>
        <v>11.956927917769393</v>
      </c>
      <c r="CR102" s="72">
        <f t="shared" si="108"/>
        <v>12.073664175114899</v>
      </c>
      <c r="CS102" s="72" t="str">
        <f t="shared" si="109"/>
        <v/>
      </c>
      <c r="CT102" s="72" t="str">
        <f t="shared" si="110"/>
        <v/>
      </c>
      <c r="CU102" s="72" t="str">
        <f t="shared" si="111"/>
        <v/>
      </c>
    </row>
    <row r="103" spans="1:99">
      <c r="A103" s="74">
        <v>68</v>
      </c>
      <c r="B103" s="79">
        <f>IF(AND($B$3&lt;&gt;"",$C$3&lt;&gt;"",$B$4&lt;&gt;"",$C$4&lt;&gt;"",L103&lt;&gt;""),AirMass($B$3,$C$3,$B$4,$C$4,L103),"")</f>
        <v>1.016810786094708</v>
      </c>
      <c r="C103" s="81">
        <f t="shared" si="72"/>
        <v>2458217.3024650002</v>
      </c>
      <c r="D103" s="93">
        <f t="shared" si="73"/>
        <v>11.222264829843462</v>
      </c>
      <c r="E103" s="97">
        <f t="shared" si="74"/>
        <v>2.5579812364053302E-2</v>
      </c>
      <c r="F103" s="97"/>
      <c r="G103" s="98">
        <f t="shared" si="75"/>
        <v>12.000620906268461</v>
      </c>
      <c r="H103" s="97">
        <f t="shared" si="76"/>
        <v>2.5579812364053302E-2</v>
      </c>
      <c r="I103" s="72"/>
      <c r="J103" s="99">
        <f t="shared" si="77"/>
        <v>6</v>
      </c>
      <c r="K103" s="72"/>
      <c r="L103" s="16">
        <v>2458217.3024650002</v>
      </c>
      <c r="M103" s="17">
        <v>-11.118895556029299</v>
      </c>
      <c r="N103" s="17">
        <v>-10.340539479604301</v>
      </c>
      <c r="O103" s="17">
        <v>-12.165722919965001</v>
      </c>
      <c r="P103" s="17">
        <v>-11.045327845905</v>
      </c>
      <c r="Q103" s="17">
        <v>-10.4111613501492</v>
      </c>
      <c r="R103" s="17">
        <v>-11.836808939830499</v>
      </c>
      <c r="S103" s="17">
        <v>-9.9946323983821301</v>
      </c>
      <c r="T103" s="17">
        <v>-9.8313088610047501</v>
      </c>
      <c r="U103" s="17"/>
      <c r="V103" s="17"/>
      <c r="W103" s="17"/>
      <c r="X103" s="70">
        <f t="shared" si="60"/>
        <v>2458217.3024650002</v>
      </c>
      <c r="Y103" s="17">
        <v>-10.929894892363</v>
      </c>
      <c r="Z103" s="17">
        <v>-9.6806534686185302</v>
      </c>
      <c r="AA103" s="17">
        <v>-11.740902115580299</v>
      </c>
      <c r="AB103" s="17">
        <v>-10.7626628244789</v>
      </c>
      <c r="AC103" s="17">
        <v>-9.8733408162036298</v>
      </c>
      <c r="AD103" s="17">
        <v>-11.342214390289501</v>
      </c>
      <c r="AE103" s="17">
        <v>-9.4449710020680797</v>
      </c>
      <c r="AF103" s="17">
        <v>-9.5477080593954806</v>
      </c>
      <c r="AG103" s="17"/>
      <c r="AH103" s="17"/>
      <c r="AI103" s="18"/>
      <c r="AJ103" s="70">
        <f t="shared" si="78"/>
        <v>2458217.3024650002</v>
      </c>
      <c r="AK103" s="17">
        <v>-10.1718762363806</v>
      </c>
      <c r="AL103" s="17">
        <v>-9.7284634906603795</v>
      </c>
      <c r="AM103" s="17">
        <v>-11.3111612350457</v>
      </c>
      <c r="AN103" s="17">
        <v>-10.173304126607199</v>
      </c>
      <c r="AO103" s="17">
        <v>-9.7818992331869907</v>
      </c>
      <c r="AP103" s="17">
        <v>-11.0929538038387</v>
      </c>
      <c r="AQ103" s="17">
        <v>-9.24093154855424</v>
      </c>
      <c r="AR103" s="17">
        <v>-9.0527931241561106</v>
      </c>
      <c r="AS103" s="17"/>
      <c r="AT103" s="17"/>
      <c r="AU103" s="18"/>
      <c r="AV103" s="72"/>
      <c r="AW103" s="72"/>
      <c r="AX103" s="100">
        <f t="shared" si="61"/>
        <v>28025.813163000174</v>
      </c>
      <c r="AY103" s="100">
        <f t="shared" si="62"/>
        <v>13684.085903000219</v>
      </c>
      <c r="AZ103" s="100">
        <f t="shared" si="63"/>
        <v>73500.309524001335</v>
      </c>
      <c r="BA103" s="100">
        <f t="shared" si="64"/>
        <v>26189.737068999038</v>
      </c>
      <c r="BB103" s="100">
        <f t="shared" si="65"/>
        <v>14603.755055999742</v>
      </c>
      <c r="BC103" s="100">
        <f t="shared" si="66"/>
        <v>54290.466813999061</v>
      </c>
      <c r="BD103" s="100">
        <f t="shared" si="67"/>
        <v>9950.684563999992</v>
      </c>
      <c r="BE103" s="100">
        <f t="shared" si="68"/>
        <v>8560.9812209999927</v>
      </c>
      <c r="BF103" s="100" t="str">
        <f t="shared" si="69"/>
        <v/>
      </c>
      <c r="BG103" s="100" t="str">
        <f t="shared" si="70"/>
        <v/>
      </c>
      <c r="BH103" s="100" t="str">
        <f t="shared" si="71"/>
        <v/>
      </c>
      <c r="BI103" s="72"/>
      <c r="BJ103" s="72"/>
      <c r="BK103" s="72">
        <f t="shared" si="79"/>
        <v>-11.118895556029303</v>
      </c>
      <c r="BL103" s="72">
        <f t="shared" si="80"/>
        <v>-10.340539479604303</v>
      </c>
      <c r="BM103" s="72">
        <f t="shared" si="81"/>
        <v>-12.165722919965003</v>
      </c>
      <c r="BN103" s="72">
        <f t="shared" si="82"/>
        <v>-11.045327845905001</v>
      </c>
      <c r="BO103" s="72">
        <f t="shared" si="83"/>
        <v>-10.411161350149204</v>
      </c>
      <c r="BP103" s="72">
        <f t="shared" si="84"/>
        <v>-11.836808939830499</v>
      </c>
      <c r="BQ103" s="72">
        <f t="shared" si="85"/>
        <v>-9.9946323983821319</v>
      </c>
      <c r="BR103" s="72">
        <f t="shared" si="86"/>
        <v>-9.8313088610047501</v>
      </c>
      <c r="BS103" s="72" t="str">
        <f t="shared" si="87"/>
        <v/>
      </c>
      <c r="BT103" s="72" t="str">
        <f t="shared" si="88"/>
        <v/>
      </c>
      <c r="BU103" s="72" t="str">
        <f t="shared" si="89"/>
        <v/>
      </c>
      <c r="BV103" s="72"/>
      <c r="BW103" s="72"/>
      <c r="BX103" s="97">
        <f t="shared" si="90"/>
        <v>11.222264829843462</v>
      </c>
      <c r="BY103" s="97">
        <f t="shared" si="91"/>
        <v>2.5579812364053302E-2</v>
      </c>
      <c r="BZ103" s="97">
        <f t="shared" si="92"/>
        <v>11.236827363935699</v>
      </c>
      <c r="CA103" s="97">
        <f t="shared" si="93"/>
        <v>11.238432289875698</v>
      </c>
      <c r="CB103" s="97">
        <f t="shared" si="94"/>
        <v>11.1972657941199</v>
      </c>
      <c r="CC103" s="97">
        <f t="shared" si="95"/>
        <v>11.185913383801196</v>
      </c>
      <c r="CD103" s="97">
        <f t="shared" si="96"/>
        <v>11.22373684235283</v>
      </c>
      <c r="CE103" s="97">
        <f t="shared" si="97"/>
        <v>11.251413304975447</v>
      </c>
      <c r="CF103" s="97" t="str">
        <f t="shared" si="98"/>
        <v/>
      </c>
      <c r="CG103" s="97" t="str">
        <f t="shared" si="99"/>
        <v/>
      </c>
      <c r="CH103" s="97" t="str">
        <f t="shared" si="100"/>
        <v/>
      </c>
      <c r="CI103" s="72"/>
      <c r="CJ103" s="72"/>
      <c r="CK103" s="97">
        <f t="shared" si="101"/>
        <v>12.000620906268461</v>
      </c>
      <c r="CL103" s="97">
        <f t="shared" si="102"/>
        <v>2.5579812364053302E-2</v>
      </c>
      <c r="CM103" s="72">
        <f t="shared" si="103"/>
        <v>12.015183440360699</v>
      </c>
      <c r="CN103" s="72">
        <f t="shared" si="104"/>
        <v>12.016788366300698</v>
      </c>
      <c r="CO103" s="72">
        <f t="shared" si="105"/>
        <v>11.9756218705449</v>
      </c>
      <c r="CP103" s="72">
        <f t="shared" si="106"/>
        <v>11.964269460226197</v>
      </c>
      <c r="CQ103" s="72">
        <f t="shared" si="107"/>
        <v>12.00209291877783</v>
      </c>
      <c r="CR103" s="72">
        <f t="shared" si="108"/>
        <v>12.029769381400447</v>
      </c>
      <c r="CS103" s="72" t="str">
        <f t="shared" si="109"/>
        <v/>
      </c>
      <c r="CT103" s="72" t="str">
        <f t="shared" si="110"/>
        <v/>
      </c>
      <c r="CU103" s="72" t="str">
        <f t="shared" si="111"/>
        <v/>
      </c>
    </row>
    <row r="104" spans="1:99">
      <c r="A104" s="74">
        <v>69</v>
      </c>
      <c r="B104" s="79">
        <f>IF(AND($B$3&lt;&gt;"",$C$3&lt;&gt;"",$B$4&lt;&gt;"",$C$4&lt;&gt;"",L104&lt;&gt;""),AirMass($B$3,$C$3,$B$4,$C$4,L104),"")</f>
        <v>1.0171284736105828</v>
      </c>
      <c r="C104" s="81">
        <f t="shared" si="72"/>
        <v>2458217.3029629998</v>
      </c>
      <c r="D104" s="93">
        <f t="shared" si="73"/>
        <v>11.268027275152688</v>
      </c>
      <c r="E104" s="97">
        <f t="shared" si="74"/>
        <v>5.2292333783312911E-2</v>
      </c>
      <c r="F104" s="97"/>
      <c r="G104" s="98">
        <f t="shared" si="75"/>
        <v>12.035203158758685</v>
      </c>
      <c r="H104" s="97">
        <f t="shared" si="76"/>
        <v>5.2292333783312918E-2</v>
      </c>
      <c r="I104" s="72"/>
      <c r="J104" s="99">
        <f t="shared" si="77"/>
        <v>6</v>
      </c>
      <c r="K104" s="72"/>
      <c r="L104" s="16">
        <v>2458217.3029629998</v>
      </c>
      <c r="M104" s="17">
        <v>-11.0849702890703</v>
      </c>
      <c r="N104" s="17">
        <v>-10.3177944054643</v>
      </c>
      <c r="O104" s="17">
        <v>-12.167614289721</v>
      </c>
      <c r="P104" s="17">
        <v>-11.055209882460501</v>
      </c>
      <c r="Q104" s="17">
        <v>-10.3625499719506</v>
      </c>
      <c r="R104" s="17">
        <v>-11.8531428778753</v>
      </c>
      <c r="S104" s="17">
        <v>-10.0423044780489</v>
      </c>
      <c r="T104" s="17">
        <v>-9.8751638852816104</v>
      </c>
      <c r="U104" s="17"/>
      <c r="V104" s="17"/>
      <c r="W104" s="17"/>
      <c r="X104" s="70">
        <f t="shared" si="60"/>
        <v>2458217.3029629998</v>
      </c>
      <c r="Y104" s="17">
        <v>-10.9200385987644</v>
      </c>
      <c r="Z104" s="17">
        <v>-9.6260359300497402</v>
      </c>
      <c r="AA104" s="17">
        <v>-11.780478109738199</v>
      </c>
      <c r="AB104" s="17">
        <v>-10.6445337207384</v>
      </c>
      <c r="AC104" s="17">
        <v>-9.9497098609332202</v>
      </c>
      <c r="AD104" s="17">
        <v>-11.3620440927779</v>
      </c>
      <c r="AE104" s="17">
        <v>-9.3884928075723906</v>
      </c>
      <c r="AF104" s="17">
        <v>-9.5974495146262502</v>
      </c>
      <c r="AG104" s="17"/>
      <c r="AH104" s="17"/>
      <c r="AI104" s="18"/>
      <c r="AJ104" s="70">
        <f t="shared" si="78"/>
        <v>2458217.3029629998</v>
      </c>
      <c r="AK104" s="17">
        <v>-10.1604895896616</v>
      </c>
      <c r="AL104" s="17">
        <v>-9.7139283113169004</v>
      </c>
      <c r="AM104" s="17">
        <v>-11.318780278341499</v>
      </c>
      <c r="AN104" s="17">
        <v>-10.1661643889706</v>
      </c>
      <c r="AO104" s="17">
        <v>-9.7359728584161491</v>
      </c>
      <c r="AP104" s="17">
        <v>-11.132976590010401</v>
      </c>
      <c r="AQ104" s="17">
        <v>-9.2127089604186505</v>
      </c>
      <c r="AR104" s="17">
        <v>-9.0526768774501107</v>
      </c>
      <c r="AS104" s="17"/>
      <c r="AT104" s="17"/>
      <c r="AU104" s="18"/>
      <c r="AV104" s="72"/>
      <c r="AW104" s="72"/>
      <c r="AX104" s="100">
        <f t="shared" si="61"/>
        <v>27163.649350998832</v>
      </c>
      <c r="AY104" s="100">
        <f t="shared" si="62"/>
        <v>13400.400000000503</v>
      </c>
      <c r="AZ104" s="100">
        <f t="shared" si="63"/>
        <v>73628.459821000433</v>
      </c>
      <c r="BA104" s="100">
        <f t="shared" si="64"/>
        <v>26429.196077999539</v>
      </c>
      <c r="BB104" s="100">
        <f t="shared" si="65"/>
        <v>13964.326316000168</v>
      </c>
      <c r="BC104" s="100">
        <f t="shared" si="66"/>
        <v>55113.393305001722</v>
      </c>
      <c r="BD104" s="100">
        <f t="shared" si="67"/>
        <v>10397.329114000426</v>
      </c>
      <c r="BE104" s="100">
        <f t="shared" si="68"/>
        <v>8913.8547720000352</v>
      </c>
      <c r="BF104" s="100" t="str">
        <f t="shared" si="69"/>
        <v/>
      </c>
      <c r="BG104" s="100" t="str">
        <f t="shared" si="70"/>
        <v/>
      </c>
      <c r="BH104" s="100" t="str">
        <f t="shared" si="71"/>
        <v/>
      </c>
      <c r="BI104" s="72"/>
      <c r="BJ104" s="72"/>
      <c r="BK104" s="72">
        <f t="shared" si="79"/>
        <v>-11.084970289070299</v>
      </c>
      <c r="BL104" s="72">
        <f t="shared" si="80"/>
        <v>-10.3177944054643</v>
      </c>
      <c r="BM104" s="72">
        <f t="shared" si="81"/>
        <v>-12.167614289721001</v>
      </c>
      <c r="BN104" s="72">
        <f t="shared" si="82"/>
        <v>-11.055209882460503</v>
      </c>
      <c r="BO104" s="72">
        <f t="shared" si="83"/>
        <v>-10.3625499719506</v>
      </c>
      <c r="BP104" s="72">
        <f t="shared" si="84"/>
        <v>-11.8531428778753</v>
      </c>
      <c r="BQ104" s="72">
        <f t="shared" si="85"/>
        <v>-10.042304478048901</v>
      </c>
      <c r="BR104" s="72">
        <f t="shared" si="86"/>
        <v>-9.8751638852816104</v>
      </c>
      <c r="BS104" s="72" t="str">
        <f t="shared" si="87"/>
        <v/>
      </c>
      <c r="BT104" s="72" t="str">
        <f t="shared" si="88"/>
        <v/>
      </c>
      <c r="BU104" s="72" t="str">
        <f t="shared" si="89"/>
        <v/>
      </c>
      <c r="BV104" s="72"/>
      <c r="BW104" s="72"/>
      <c r="BX104" s="97">
        <f t="shared" si="90"/>
        <v>11.268027275152688</v>
      </c>
      <c r="BY104" s="97">
        <f t="shared" si="91"/>
        <v>5.2292333783312911E-2</v>
      </c>
      <c r="BZ104" s="97">
        <f t="shared" si="92"/>
        <v>11.272644000650702</v>
      </c>
      <c r="CA104" s="97">
        <f t="shared" si="93"/>
        <v>11.282239593390203</v>
      </c>
      <c r="CB104" s="97">
        <f t="shared" si="94"/>
        <v>11.1825796828803</v>
      </c>
      <c r="CC104" s="97">
        <f t="shared" si="95"/>
        <v>11.236172588805001</v>
      </c>
      <c r="CD104" s="97">
        <f t="shared" si="96"/>
        <v>11.305334188978604</v>
      </c>
      <c r="CE104" s="97">
        <f t="shared" si="97"/>
        <v>11.329193596211312</v>
      </c>
      <c r="CF104" s="97" t="str">
        <f t="shared" si="98"/>
        <v/>
      </c>
      <c r="CG104" s="97" t="str">
        <f t="shared" si="99"/>
        <v/>
      </c>
      <c r="CH104" s="97" t="str">
        <f t="shared" si="100"/>
        <v/>
      </c>
      <c r="CI104" s="72"/>
      <c r="CJ104" s="72"/>
      <c r="CK104" s="97">
        <f t="shared" si="101"/>
        <v>12.035203158758685</v>
      </c>
      <c r="CL104" s="97">
        <f t="shared" si="102"/>
        <v>5.2292333783312918E-2</v>
      </c>
      <c r="CM104" s="72">
        <f t="shared" si="103"/>
        <v>12.039819884256701</v>
      </c>
      <c r="CN104" s="72">
        <f t="shared" si="104"/>
        <v>12.049415476996202</v>
      </c>
      <c r="CO104" s="72">
        <f t="shared" si="105"/>
        <v>11.949755566486299</v>
      </c>
      <c r="CP104" s="72">
        <f t="shared" si="106"/>
        <v>12.003348472411</v>
      </c>
      <c r="CQ104" s="72">
        <f t="shared" si="107"/>
        <v>12.072510072584603</v>
      </c>
      <c r="CR104" s="72">
        <f t="shared" si="108"/>
        <v>12.09636947981731</v>
      </c>
      <c r="CS104" s="72" t="str">
        <f t="shared" si="109"/>
        <v/>
      </c>
      <c r="CT104" s="72" t="str">
        <f t="shared" si="110"/>
        <v/>
      </c>
      <c r="CU104" s="72" t="str">
        <f t="shared" si="111"/>
        <v/>
      </c>
    </row>
    <row r="105" spans="1:99">
      <c r="A105" s="74">
        <v>70</v>
      </c>
      <c r="B105" s="79">
        <f>IF(AND($B$3&lt;&gt;"",$C$3&lt;&gt;"",$B$4&lt;&gt;"",$C$4&lt;&gt;"",L105&lt;&gt;""),AirMass($B$3,$C$3,$B$4,$C$4,L105),"")</f>
        <v>1.0174508979224604</v>
      </c>
      <c r="C105" s="81">
        <f t="shared" si="72"/>
        <v>2458217.3034609999</v>
      </c>
      <c r="D105" s="93">
        <f t="shared" si="73"/>
        <v>11.219927340871513</v>
      </c>
      <c r="E105" s="97">
        <f t="shared" si="74"/>
        <v>3.7952728863799592E-2</v>
      </c>
      <c r="F105" s="97"/>
      <c r="G105" s="98">
        <f t="shared" si="75"/>
        <v>12.06297109551881</v>
      </c>
      <c r="H105" s="97">
        <f t="shared" si="76"/>
        <v>3.7952728863799592E-2</v>
      </c>
      <c r="I105" s="72"/>
      <c r="J105" s="99">
        <f t="shared" si="77"/>
        <v>6</v>
      </c>
      <c r="K105" s="72"/>
      <c r="L105" s="16">
        <v>2458217.3034609999</v>
      </c>
      <c r="M105" s="17">
        <v>-11.106670852122001</v>
      </c>
      <c r="N105" s="17">
        <v>-10.2636270974747</v>
      </c>
      <c r="O105" s="17">
        <v>-12.1470101427152</v>
      </c>
      <c r="P105" s="17">
        <v>-11.067061100403199</v>
      </c>
      <c r="Q105" s="17">
        <v>-10.4082065587729</v>
      </c>
      <c r="R105" s="17">
        <v>-11.8507583443099</v>
      </c>
      <c r="S105" s="17">
        <v>-9.9175683077906793</v>
      </c>
      <c r="T105" s="17">
        <v>-9.8069847039691798</v>
      </c>
      <c r="U105" s="17"/>
      <c r="V105" s="17"/>
      <c r="W105" s="17"/>
      <c r="X105" s="70">
        <f t="shared" si="60"/>
        <v>2458217.3034609999</v>
      </c>
      <c r="Y105" s="17">
        <v>-10.9120806492356</v>
      </c>
      <c r="Z105" s="17">
        <v>-9.7872030005179802</v>
      </c>
      <c r="AA105" s="17">
        <v>-11.7909081965252</v>
      </c>
      <c r="AB105" s="17">
        <v>-10.6504114521858</v>
      </c>
      <c r="AC105" s="17">
        <v>-9.8828873935495007</v>
      </c>
      <c r="AD105" s="17">
        <v>-11.3317125837888</v>
      </c>
      <c r="AE105" s="17">
        <v>-9.4002829792110294</v>
      </c>
      <c r="AF105" s="17">
        <v>-9.4685991145205204</v>
      </c>
      <c r="AG105" s="17"/>
      <c r="AH105" s="17"/>
      <c r="AI105" s="18"/>
      <c r="AJ105" s="70">
        <f t="shared" si="78"/>
        <v>2458217.3034609999</v>
      </c>
      <c r="AK105" s="17">
        <v>-10.1494294619239</v>
      </c>
      <c r="AL105" s="17">
        <v>-9.6460744031025207</v>
      </c>
      <c r="AM105" s="17">
        <v>-11.3502836058261</v>
      </c>
      <c r="AN105" s="17">
        <v>-10.186879396124599</v>
      </c>
      <c r="AO105" s="17">
        <v>-9.7588860124146901</v>
      </c>
      <c r="AP105" s="17">
        <v>-11.120971993470301</v>
      </c>
      <c r="AQ105" s="17">
        <v>-9.2522062505713798</v>
      </c>
      <c r="AR105" s="17">
        <v>-9.0934408375770097</v>
      </c>
      <c r="AS105" s="17"/>
      <c r="AT105" s="17"/>
      <c r="AU105" s="18"/>
      <c r="AV105" s="72"/>
      <c r="AW105" s="72"/>
      <c r="AX105" s="100">
        <f t="shared" si="61"/>
        <v>27712.03002299965</v>
      </c>
      <c r="AY105" s="100">
        <f t="shared" si="62"/>
        <v>12748.257847999776</v>
      </c>
      <c r="AZ105" s="100">
        <f t="shared" si="63"/>
        <v>72244.378131998426</v>
      </c>
      <c r="BA105" s="100">
        <f t="shared" si="64"/>
        <v>26719.260869999798</v>
      </c>
      <c r="BB105" s="100">
        <f t="shared" si="65"/>
        <v>14564.065501999594</v>
      </c>
      <c r="BC105" s="100">
        <f t="shared" si="66"/>
        <v>54992.48407600182</v>
      </c>
      <c r="BD105" s="100">
        <f t="shared" si="67"/>
        <v>9268.8813559999944</v>
      </c>
      <c r="BE105" s="100">
        <f t="shared" si="68"/>
        <v>8371.3188070000197</v>
      </c>
      <c r="BF105" s="100" t="str">
        <f t="shared" si="69"/>
        <v/>
      </c>
      <c r="BG105" s="100" t="str">
        <f t="shared" si="70"/>
        <v/>
      </c>
      <c r="BH105" s="100" t="str">
        <f t="shared" si="71"/>
        <v/>
      </c>
      <c r="BI105" s="72"/>
      <c r="BJ105" s="72"/>
      <c r="BK105" s="72">
        <f t="shared" si="79"/>
        <v>-11.106670852122001</v>
      </c>
      <c r="BL105" s="72">
        <f t="shared" si="80"/>
        <v>-10.263627097474702</v>
      </c>
      <c r="BM105" s="72">
        <f t="shared" si="81"/>
        <v>-12.147010142715203</v>
      </c>
      <c r="BN105" s="72">
        <f t="shared" si="82"/>
        <v>-11.067061100403199</v>
      </c>
      <c r="BO105" s="72">
        <f t="shared" si="83"/>
        <v>-10.408206558772902</v>
      </c>
      <c r="BP105" s="72">
        <f t="shared" si="84"/>
        <v>-11.850758344309902</v>
      </c>
      <c r="BQ105" s="72">
        <f t="shared" si="85"/>
        <v>-9.9175683077906793</v>
      </c>
      <c r="BR105" s="72">
        <f t="shared" si="86"/>
        <v>-9.8069847039691798</v>
      </c>
      <c r="BS105" s="72" t="str">
        <f t="shared" si="87"/>
        <v/>
      </c>
      <c r="BT105" s="72" t="str">
        <f t="shared" si="88"/>
        <v/>
      </c>
      <c r="BU105" s="72" t="str">
        <f t="shared" si="89"/>
        <v/>
      </c>
      <c r="BV105" s="72"/>
      <c r="BW105" s="72"/>
      <c r="BX105" s="97">
        <f t="shared" si="90"/>
        <v>11.219927340871513</v>
      </c>
      <c r="BY105" s="97">
        <f t="shared" si="91"/>
        <v>3.7952728863799592E-2</v>
      </c>
      <c r="BZ105" s="97">
        <f t="shared" si="92"/>
        <v>11.230339290593202</v>
      </c>
      <c r="CA105" s="97">
        <f t="shared" si="93"/>
        <v>11.272390248281198</v>
      </c>
      <c r="CB105" s="97">
        <f t="shared" si="94"/>
        <v>11.2065357066509</v>
      </c>
      <c r="CC105" s="97">
        <f t="shared" si="95"/>
        <v>11.212087492187901</v>
      </c>
      <c r="CD105" s="97">
        <f t="shared" si="96"/>
        <v>11.158897455668679</v>
      </c>
      <c r="CE105" s="97">
        <f t="shared" si="97"/>
        <v>11.239313851847179</v>
      </c>
      <c r="CF105" s="97" t="str">
        <f t="shared" si="98"/>
        <v/>
      </c>
      <c r="CG105" s="97" t="str">
        <f t="shared" si="99"/>
        <v/>
      </c>
      <c r="CH105" s="97" t="str">
        <f t="shared" si="100"/>
        <v/>
      </c>
      <c r="CI105" s="72"/>
      <c r="CJ105" s="72"/>
      <c r="CK105" s="97">
        <f t="shared" si="101"/>
        <v>12.06297109551881</v>
      </c>
      <c r="CL105" s="97">
        <f t="shared" si="102"/>
        <v>3.7952728863799592E-2</v>
      </c>
      <c r="CM105" s="72">
        <f t="shared" si="103"/>
        <v>12.073383045240501</v>
      </c>
      <c r="CN105" s="72">
        <f t="shared" si="104"/>
        <v>12.115434002928497</v>
      </c>
      <c r="CO105" s="72">
        <f t="shared" si="105"/>
        <v>12.049579461298199</v>
      </c>
      <c r="CP105" s="72">
        <f t="shared" si="106"/>
        <v>12.055131246835201</v>
      </c>
      <c r="CQ105" s="72">
        <f t="shared" si="107"/>
        <v>12.001941210315978</v>
      </c>
      <c r="CR105" s="72">
        <f t="shared" si="108"/>
        <v>12.082357606494478</v>
      </c>
      <c r="CS105" s="72" t="str">
        <f t="shared" si="109"/>
        <v/>
      </c>
      <c r="CT105" s="72" t="str">
        <f t="shared" si="110"/>
        <v/>
      </c>
      <c r="CU105" s="72" t="str">
        <f t="shared" si="111"/>
        <v/>
      </c>
    </row>
    <row r="106" spans="1:99">
      <c r="A106" s="74">
        <v>71</v>
      </c>
      <c r="B106" s="79">
        <f>IF(AND($B$3&lt;&gt;"",$C$3&lt;&gt;"",$B$4&lt;&gt;"",$C$4&lt;&gt;"",L106&lt;&gt;""),AirMass($B$3,$C$3,$B$4,$C$4,L106),"")</f>
        <v>1.0177780646708636</v>
      </c>
      <c r="C106" s="81">
        <f t="shared" si="72"/>
        <v>2458217.3039580001</v>
      </c>
      <c r="D106" s="93">
        <f t="shared" si="73"/>
        <v>11.259968065541726</v>
      </c>
      <c r="E106" s="97">
        <f t="shared" si="74"/>
        <v>5.0767094299019648E-2</v>
      </c>
      <c r="F106" s="97"/>
      <c r="G106" s="98">
        <f t="shared" si="75"/>
        <v>12.064500581425525</v>
      </c>
      <c r="H106" s="97">
        <f t="shared" si="76"/>
        <v>5.0767094299019648E-2</v>
      </c>
      <c r="I106" s="72"/>
      <c r="J106" s="99">
        <f t="shared" si="77"/>
        <v>6</v>
      </c>
      <c r="K106" s="72"/>
      <c r="L106" s="16">
        <v>2458217.3039580001</v>
      </c>
      <c r="M106" s="17">
        <v>-11.0964907609102</v>
      </c>
      <c r="N106" s="17">
        <v>-10.2919582450264</v>
      </c>
      <c r="O106" s="17">
        <v>-12.1464551939707</v>
      </c>
      <c r="P106" s="17">
        <v>-11.0506892936609</v>
      </c>
      <c r="Q106" s="17">
        <v>-10.458390036627</v>
      </c>
      <c r="R106" s="17">
        <v>-11.8482829622869</v>
      </c>
      <c r="S106" s="17">
        <v>-9.9623974626763605</v>
      </c>
      <c r="T106" s="17">
        <v>-9.9105380094897004</v>
      </c>
      <c r="U106" s="17"/>
      <c r="V106" s="17"/>
      <c r="W106" s="17"/>
      <c r="X106" s="70">
        <f t="shared" si="60"/>
        <v>2458217.3039580001</v>
      </c>
      <c r="Y106" s="17">
        <v>-10.9180008864678</v>
      </c>
      <c r="Z106" s="17">
        <v>-9.8227829978120393</v>
      </c>
      <c r="AA106" s="17">
        <v>-11.7959837528519</v>
      </c>
      <c r="AB106" s="17">
        <v>-10.643535999380299</v>
      </c>
      <c r="AC106" s="17">
        <v>-9.80161597930101</v>
      </c>
      <c r="AD106" s="17">
        <v>-11.376961569002701</v>
      </c>
      <c r="AE106" s="17">
        <v>-9.3526806286009094</v>
      </c>
      <c r="AF106" s="17">
        <v>-9.6527805684998</v>
      </c>
      <c r="AG106" s="17"/>
      <c r="AH106" s="17"/>
      <c r="AI106" s="18"/>
      <c r="AJ106" s="70">
        <f t="shared" si="78"/>
        <v>2458217.3039580001</v>
      </c>
      <c r="AK106" s="17">
        <v>-10.2191992811946</v>
      </c>
      <c r="AL106" s="17">
        <v>-9.6660563316062706</v>
      </c>
      <c r="AM106" s="17">
        <v>-11.3059328417002</v>
      </c>
      <c r="AN106" s="17">
        <v>-10.2162715847786</v>
      </c>
      <c r="AO106" s="17">
        <v>-9.8651849192756202</v>
      </c>
      <c r="AP106" s="17">
        <v>-11.1136929950249</v>
      </c>
      <c r="AQ106" s="17">
        <v>-9.1827668660018293</v>
      </c>
      <c r="AR106" s="17">
        <v>-8.9803675721639298</v>
      </c>
      <c r="AS106" s="17"/>
      <c r="AT106" s="17"/>
      <c r="AU106" s="18"/>
      <c r="AV106" s="72"/>
      <c r="AW106" s="72"/>
      <c r="AX106" s="100">
        <f t="shared" si="61"/>
        <v>27453.410525999159</v>
      </c>
      <c r="AY106" s="100">
        <f t="shared" si="62"/>
        <v>13085.288372000474</v>
      </c>
      <c r="AZ106" s="100">
        <f t="shared" si="63"/>
        <v>72207.461538000178</v>
      </c>
      <c r="BA106" s="100">
        <f t="shared" si="64"/>
        <v>26319.383816999918</v>
      </c>
      <c r="BB106" s="100">
        <f t="shared" si="65"/>
        <v>15253.026143999652</v>
      </c>
      <c r="BC106" s="100">
        <f t="shared" si="66"/>
        <v>54867.248917997611</v>
      </c>
      <c r="BD106" s="100">
        <f t="shared" si="67"/>
        <v>9659.5964910000421</v>
      </c>
      <c r="BE106" s="100">
        <f t="shared" si="68"/>
        <v>9209.0579059999818</v>
      </c>
      <c r="BF106" s="100" t="str">
        <f t="shared" si="69"/>
        <v/>
      </c>
      <c r="BG106" s="100" t="str">
        <f t="shared" si="70"/>
        <v/>
      </c>
      <c r="BH106" s="100" t="str">
        <f t="shared" si="71"/>
        <v/>
      </c>
      <c r="BI106" s="72"/>
      <c r="BJ106" s="72"/>
      <c r="BK106" s="72">
        <f t="shared" si="79"/>
        <v>-11.096490760910203</v>
      </c>
      <c r="BL106" s="72">
        <f t="shared" si="80"/>
        <v>-10.291958245026402</v>
      </c>
      <c r="BM106" s="72">
        <f t="shared" si="81"/>
        <v>-12.1464551939707</v>
      </c>
      <c r="BN106" s="72">
        <f t="shared" si="82"/>
        <v>-11.050689293660902</v>
      </c>
      <c r="BO106" s="72">
        <f t="shared" si="83"/>
        <v>-10.458390036626998</v>
      </c>
      <c r="BP106" s="72">
        <f t="shared" si="84"/>
        <v>-11.848282962286902</v>
      </c>
      <c r="BQ106" s="72">
        <f t="shared" si="85"/>
        <v>-9.9623974626763623</v>
      </c>
      <c r="BR106" s="72">
        <f t="shared" si="86"/>
        <v>-9.9105380094897004</v>
      </c>
      <c r="BS106" s="72" t="str">
        <f t="shared" si="87"/>
        <v/>
      </c>
      <c r="BT106" s="72" t="str">
        <f t="shared" si="88"/>
        <v/>
      </c>
      <c r="BU106" s="72" t="str">
        <f t="shared" si="89"/>
        <v/>
      </c>
      <c r="BV106" s="72"/>
      <c r="BW106" s="72"/>
      <c r="BX106" s="97">
        <f t="shared" si="90"/>
        <v>11.259968065541726</v>
      </c>
      <c r="BY106" s="97">
        <f t="shared" si="91"/>
        <v>5.0767094299019648E-2</v>
      </c>
      <c r="BZ106" s="97">
        <f t="shared" si="92"/>
        <v>11.239964433060496</v>
      </c>
      <c r="CA106" s="97">
        <f t="shared" si="93"/>
        <v>11.266198532750698</v>
      </c>
      <c r="CB106" s="97">
        <f t="shared" si="94"/>
        <v>11.266899275716794</v>
      </c>
      <c r="CC106" s="97">
        <f t="shared" si="95"/>
        <v>11.219792201376698</v>
      </c>
      <c r="CD106" s="97">
        <f t="shared" si="96"/>
        <v>11.21390670176616</v>
      </c>
      <c r="CE106" s="97">
        <f t="shared" si="97"/>
        <v>11.353047248579497</v>
      </c>
      <c r="CF106" s="97" t="str">
        <f t="shared" si="98"/>
        <v/>
      </c>
      <c r="CG106" s="97" t="str">
        <f t="shared" si="99"/>
        <v/>
      </c>
      <c r="CH106" s="97" t="str">
        <f t="shared" si="100"/>
        <v/>
      </c>
      <c r="CI106" s="72"/>
      <c r="CJ106" s="72"/>
      <c r="CK106" s="97">
        <f t="shared" si="101"/>
        <v>12.064500581425525</v>
      </c>
      <c r="CL106" s="97">
        <f t="shared" si="102"/>
        <v>5.0767094299019648E-2</v>
      </c>
      <c r="CM106" s="72">
        <f t="shared" si="103"/>
        <v>12.044496948944298</v>
      </c>
      <c r="CN106" s="72">
        <f t="shared" si="104"/>
        <v>12.070731048634499</v>
      </c>
      <c r="CO106" s="72">
        <f t="shared" si="105"/>
        <v>12.071431791600595</v>
      </c>
      <c r="CP106" s="72">
        <f t="shared" si="106"/>
        <v>12.0243247172605</v>
      </c>
      <c r="CQ106" s="72">
        <f t="shared" si="107"/>
        <v>12.018439217649961</v>
      </c>
      <c r="CR106" s="72">
        <f t="shared" si="108"/>
        <v>12.157579764463298</v>
      </c>
      <c r="CS106" s="72" t="str">
        <f t="shared" si="109"/>
        <v/>
      </c>
      <c r="CT106" s="72" t="str">
        <f t="shared" si="110"/>
        <v/>
      </c>
      <c r="CU106" s="72" t="str">
        <f t="shared" si="111"/>
        <v/>
      </c>
    </row>
    <row r="107" spans="1:99">
      <c r="A107" s="74">
        <v>72</v>
      </c>
      <c r="B107" s="79">
        <f>IF(AND($B$3&lt;&gt;"",$C$3&lt;&gt;"",$B$4&lt;&gt;"",$C$4&lt;&gt;"",L107&lt;&gt;""),AirMass($B$3,$C$3,$B$4,$C$4,L107),"")</f>
        <v>1.0181099795816004</v>
      </c>
      <c r="C107" s="81">
        <f t="shared" si="72"/>
        <v>2458217.3044560002</v>
      </c>
      <c r="D107" s="93">
        <f t="shared" si="73"/>
        <v>11.274349684050108</v>
      </c>
      <c r="E107" s="97">
        <f t="shared" si="74"/>
        <v>3.6488692562241902E-2</v>
      </c>
      <c r="F107" s="97"/>
      <c r="G107" s="98">
        <f t="shared" si="75"/>
        <v>12.049328883221412</v>
      </c>
      <c r="H107" s="97">
        <f t="shared" si="76"/>
        <v>3.6488692562241902E-2</v>
      </c>
      <c r="I107" s="72"/>
      <c r="J107" s="99">
        <f t="shared" si="77"/>
        <v>6</v>
      </c>
      <c r="K107" s="72"/>
      <c r="L107" s="16">
        <v>2458217.3044560002</v>
      </c>
      <c r="M107" s="17">
        <v>-11.088119003224699</v>
      </c>
      <c r="N107" s="17">
        <v>-10.313139804053399</v>
      </c>
      <c r="O107" s="17">
        <v>-12.1350103487407</v>
      </c>
      <c r="P107" s="17">
        <v>-11.060128879890099</v>
      </c>
      <c r="Q107" s="17">
        <v>-10.471050030432499</v>
      </c>
      <c r="R107" s="17">
        <v>-11.8425436840381</v>
      </c>
      <c r="S107" s="17">
        <v>-10.040733384135899</v>
      </c>
      <c r="T107" s="17">
        <v>-9.8633457964115596</v>
      </c>
      <c r="U107" s="17"/>
      <c r="V107" s="17"/>
      <c r="W107" s="17"/>
      <c r="X107" s="70">
        <f t="shared" si="60"/>
        <v>2458217.3044560002</v>
      </c>
      <c r="Y107" s="17">
        <v>-10.887698348950201</v>
      </c>
      <c r="Z107" s="17">
        <v>-9.7663376000738804</v>
      </c>
      <c r="AA107" s="17">
        <v>-11.8239736491111</v>
      </c>
      <c r="AB107" s="17">
        <v>-10.6872199654398</v>
      </c>
      <c r="AC107" s="17">
        <v>-9.9528144172520108</v>
      </c>
      <c r="AD107" s="17">
        <v>-11.3388973940143</v>
      </c>
      <c r="AE107" s="17">
        <v>-9.4204401974556102</v>
      </c>
      <c r="AF107" s="17">
        <v>-9.6015329312630193</v>
      </c>
      <c r="AG107" s="17"/>
      <c r="AH107" s="17"/>
      <c r="AI107" s="18"/>
      <c r="AJ107" s="70">
        <f t="shared" si="78"/>
        <v>2458217.3044560002</v>
      </c>
      <c r="AK107" s="17">
        <v>-10.080819324016</v>
      </c>
      <c r="AL107" s="17">
        <v>-9.6888272543884995</v>
      </c>
      <c r="AM107" s="17">
        <v>-11.340363576328601</v>
      </c>
      <c r="AN107" s="17">
        <v>-10.1616398223322</v>
      </c>
      <c r="AO107" s="17">
        <v>-9.7333557210851307</v>
      </c>
      <c r="AP107" s="17">
        <v>-11.117038732506</v>
      </c>
      <c r="AQ107" s="17">
        <v>-9.2720937469809304</v>
      </c>
      <c r="AR107" s="17">
        <v>-8.9359069893849306</v>
      </c>
      <c r="AS107" s="17"/>
      <c r="AT107" s="17"/>
      <c r="AU107" s="18"/>
      <c r="AV107" s="72"/>
      <c r="AW107" s="72"/>
      <c r="AX107" s="100">
        <f t="shared" si="61"/>
        <v>27242.540254000949</v>
      </c>
      <c r="AY107" s="100">
        <f t="shared" si="62"/>
        <v>13343.07482999994</v>
      </c>
      <c r="AZ107" s="100">
        <f t="shared" si="63"/>
        <v>71450.313636001563</v>
      </c>
      <c r="BA107" s="100">
        <f t="shared" si="64"/>
        <v>26549.206896999331</v>
      </c>
      <c r="BB107" s="100">
        <f t="shared" si="65"/>
        <v>15431.921739000598</v>
      </c>
      <c r="BC107" s="100">
        <f t="shared" si="66"/>
        <v>54577.981982002464</v>
      </c>
      <c r="BD107" s="100">
        <f t="shared" si="67"/>
        <v>10382.294737000248</v>
      </c>
      <c r="BE107" s="100">
        <f t="shared" si="68"/>
        <v>8817.3548390000469</v>
      </c>
      <c r="BF107" s="100" t="str">
        <f t="shared" si="69"/>
        <v/>
      </c>
      <c r="BG107" s="100" t="str">
        <f t="shared" si="70"/>
        <v/>
      </c>
      <c r="BH107" s="100" t="str">
        <f t="shared" si="71"/>
        <v/>
      </c>
      <c r="BI107" s="72"/>
      <c r="BJ107" s="72"/>
      <c r="BK107" s="72">
        <f t="shared" si="79"/>
        <v>-11.088119003224701</v>
      </c>
      <c r="BL107" s="72">
        <f t="shared" si="80"/>
        <v>-10.313139804053399</v>
      </c>
      <c r="BM107" s="72">
        <f t="shared" si="81"/>
        <v>-12.1350103487407</v>
      </c>
      <c r="BN107" s="72">
        <f t="shared" si="82"/>
        <v>-11.060128879890099</v>
      </c>
      <c r="BO107" s="72">
        <f t="shared" si="83"/>
        <v>-10.471050030432497</v>
      </c>
      <c r="BP107" s="72">
        <f t="shared" si="84"/>
        <v>-11.842543684038102</v>
      </c>
      <c r="BQ107" s="72">
        <f t="shared" si="85"/>
        <v>-10.040733384135903</v>
      </c>
      <c r="BR107" s="72">
        <f t="shared" si="86"/>
        <v>-9.8633457964115614</v>
      </c>
      <c r="BS107" s="72" t="str">
        <f t="shared" si="87"/>
        <v/>
      </c>
      <c r="BT107" s="72" t="str">
        <f t="shared" si="88"/>
        <v/>
      </c>
      <c r="BU107" s="72" t="str">
        <f t="shared" si="89"/>
        <v/>
      </c>
      <c r="BV107" s="72"/>
      <c r="BW107" s="72"/>
      <c r="BX107" s="97">
        <f t="shared" si="90"/>
        <v>11.274349684050108</v>
      </c>
      <c r="BY107" s="97">
        <f t="shared" si="91"/>
        <v>3.6488692562241902E-2</v>
      </c>
      <c r="BZ107" s="97">
        <f t="shared" si="92"/>
        <v>11.236891345515998</v>
      </c>
      <c r="CA107" s="97">
        <f t="shared" si="93"/>
        <v>11.284009876665397</v>
      </c>
      <c r="CB107" s="97">
        <f t="shared" si="94"/>
        <v>11.287931027207796</v>
      </c>
      <c r="CC107" s="97">
        <f t="shared" si="95"/>
        <v>11.2224246808134</v>
      </c>
      <c r="CD107" s="97">
        <f t="shared" si="96"/>
        <v>11.300614380911203</v>
      </c>
      <c r="CE107" s="97">
        <f t="shared" si="97"/>
        <v>11.31422679318686</v>
      </c>
      <c r="CF107" s="97" t="str">
        <f t="shared" si="98"/>
        <v/>
      </c>
      <c r="CG107" s="97" t="str">
        <f t="shared" si="99"/>
        <v/>
      </c>
      <c r="CH107" s="97" t="str">
        <f t="shared" si="100"/>
        <v/>
      </c>
      <c r="CI107" s="72"/>
      <c r="CJ107" s="72"/>
      <c r="CK107" s="97">
        <f t="shared" si="101"/>
        <v>12.049328883221412</v>
      </c>
      <c r="CL107" s="97">
        <f t="shared" si="102"/>
        <v>3.6488692562241902E-2</v>
      </c>
      <c r="CM107" s="72">
        <f t="shared" si="103"/>
        <v>12.0118705446873</v>
      </c>
      <c r="CN107" s="72">
        <f t="shared" si="104"/>
        <v>12.058989075836699</v>
      </c>
      <c r="CO107" s="72">
        <f t="shared" si="105"/>
        <v>12.062910226379097</v>
      </c>
      <c r="CP107" s="72">
        <f t="shared" si="106"/>
        <v>11.997403879984702</v>
      </c>
      <c r="CQ107" s="72">
        <f t="shared" si="107"/>
        <v>12.075593580082504</v>
      </c>
      <c r="CR107" s="72">
        <f t="shared" si="108"/>
        <v>12.089205992358162</v>
      </c>
      <c r="CS107" s="72" t="str">
        <f t="shared" si="109"/>
        <v/>
      </c>
      <c r="CT107" s="72" t="str">
        <f t="shared" si="110"/>
        <v/>
      </c>
      <c r="CU107" s="72" t="str">
        <f t="shared" si="111"/>
        <v/>
      </c>
    </row>
    <row r="108" spans="1:99">
      <c r="A108" s="74">
        <v>73</v>
      </c>
      <c r="B108" s="79">
        <f>IF(AND($B$3&lt;&gt;"",$C$3&lt;&gt;"",$B$4&lt;&gt;"",$C$4&lt;&gt;"",L108&lt;&gt;""),AirMass($B$3,$C$3,$B$4,$C$4,L108),"")</f>
        <v>1.0184466484659662</v>
      </c>
      <c r="C108" s="81">
        <f t="shared" si="72"/>
        <v>2458217.3049539998</v>
      </c>
      <c r="D108" s="93">
        <f t="shared" si="73"/>
        <v>11.229800078736742</v>
      </c>
      <c r="E108" s="97">
        <f t="shared" si="74"/>
        <v>5.6673540772402581E-2</v>
      </c>
      <c r="F108" s="97"/>
      <c r="G108" s="98">
        <f t="shared" si="75"/>
        <v>12.023929059225447</v>
      </c>
      <c r="H108" s="97">
        <f t="shared" si="76"/>
        <v>5.6673540772402588E-2</v>
      </c>
      <c r="I108" s="72"/>
      <c r="J108" s="99">
        <f t="shared" si="77"/>
        <v>6</v>
      </c>
      <c r="K108" s="72"/>
      <c r="L108" s="16">
        <v>2458217.3049539998</v>
      </c>
      <c r="M108" s="17">
        <v>-11.0976422272094</v>
      </c>
      <c r="N108" s="17">
        <v>-10.3035132467207</v>
      </c>
      <c r="O108" s="17">
        <v>-12.1597329890586</v>
      </c>
      <c r="P108" s="17">
        <v>-11.0536549887265</v>
      </c>
      <c r="Q108" s="17">
        <v>-10.4397271580017</v>
      </c>
      <c r="R108" s="17">
        <v>-11.845979448148</v>
      </c>
      <c r="S108" s="17">
        <v>-9.87127476809993</v>
      </c>
      <c r="T108" s="17">
        <v>-9.8322844836421304</v>
      </c>
      <c r="U108" s="17"/>
      <c r="V108" s="17"/>
      <c r="W108" s="17"/>
      <c r="X108" s="70">
        <f t="shared" si="60"/>
        <v>2458217.3049539998</v>
      </c>
      <c r="Y108" s="17">
        <v>-10.8854357988122</v>
      </c>
      <c r="Z108" s="17">
        <v>-9.6349072529090005</v>
      </c>
      <c r="AA108" s="17">
        <v>-11.797428685510599</v>
      </c>
      <c r="AB108" s="17">
        <v>-10.719146035393001</v>
      </c>
      <c r="AC108" s="17">
        <v>-9.9326867824663996</v>
      </c>
      <c r="AD108" s="17">
        <v>-11.339996745105999</v>
      </c>
      <c r="AE108" s="17">
        <v>-9.5153978200676299</v>
      </c>
      <c r="AF108" s="17">
        <v>-9.5651870067520708</v>
      </c>
      <c r="AG108" s="17"/>
      <c r="AH108" s="17"/>
      <c r="AI108" s="18"/>
      <c r="AJ108" s="70">
        <f t="shared" si="78"/>
        <v>2458217.3049539998</v>
      </c>
      <c r="AK108" s="17">
        <v>-10.1786856352398</v>
      </c>
      <c r="AL108" s="17">
        <v>-9.7292599599389202</v>
      </c>
      <c r="AM108" s="17">
        <v>-11.3239753510256</v>
      </c>
      <c r="AN108" s="17">
        <v>-10.1550063463398</v>
      </c>
      <c r="AO108" s="17">
        <v>-9.8034386046049207</v>
      </c>
      <c r="AP108" s="17">
        <v>-11.1407831816647</v>
      </c>
      <c r="AQ108" s="17">
        <v>-9.1912072484035594</v>
      </c>
      <c r="AR108" s="17">
        <v>-8.9297978624341496</v>
      </c>
      <c r="AS108" s="17"/>
      <c r="AT108" s="17"/>
      <c r="AU108" s="18"/>
      <c r="AV108" s="72"/>
      <c r="AW108" s="72"/>
      <c r="AX108" s="100">
        <f t="shared" si="61"/>
        <v>27482.541401000013</v>
      </c>
      <c r="AY108" s="100">
        <f t="shared" si="62"/>
        <v>13225.292887000089</v>
      </c>
      <c r="AZ108" s="100">
        <f t="shared" si="63"/>
        <v>73095.929936000844</v>
      </c>
      <c r="BA108" s="100">
        <f t="shared" si="64"/>
        <v>26391.373650001144</v>
      </c>
      <c r="BB108" s="100">
        <f t="shared" si="65"/>
        <v>14993.080169000084</v>
      </c>
      <c r="BC108" s="100">
        <f t="shared" si="66"/>
        <v>54750.965142000648</v>
      </c>
      <c r="BD108" s="100">
        <f t="shared" si="67"/>
        <v>8881.9823790000428</v>
      </c>
      <c r="BE108" s="100">
        <f t="shared" si="68"/>
        <v>8568.677419000036</v>
      </c>
      <c r="BF108" s="100" t="str">
        <f t="shared" si="69"/>
        <v/>
      </c>
      <c r="BG108" s="100" t="str">
        <f t="shared" si="70"/>
        <v/>
      </c>
      <c r="BH108" s="100" t="str">
        <f t="shared" si="71"/>
        <v/>
      </c>
      <c r="BI108" s="72"/>
      <c r="BJ108" s="72"/>
      <c r="BK108" s="72">
        <f t="shared" si="79"/>
        <v>-11.097642227209402</v>
      </c>
      <c r="BL108" s="72">
        <f t="shared" si="80"/>
        <v>-10.3035132467207</v>
      </c>
      <c r="BM108" s="72">
        <f t="shared" si="81"/>
        <v>-12.159732989058602</v>
      </c>
      <c r="BN108" s="72">
        <f t="shared" si="82"/>
        <v>-11.0536549887265</v>
      </c>
      <c r="BO108" s="72">
        <f t="shared" si="83"/>
        <v>-10.439727158001702</v>
      </c>
      <c r="BP108" s="72">
        <f t="shared" si="84"/>
        <v>-11.845979448148004</v>
      </c>
      <c r="BQ108" s="72">
        <f t="shared" si="85"/>
        <v>-9.87127476809993</v>
      </c>
      <c r="BR108" s="72">
        <f t="shared" si="86"/>
        <v>-9.8322844836421304</v>
      </c>
      <c r="BS108" s="72" t="str">
        <f t="shared" si="87"/>
        <v/>
      </c>
      <c r="BT108" s="72" t="str">
        <f t="shared" si="88"/>
        <v/>
      </c>
      <c r="BU108" s="72" t="str">
        <f t="shared" si="89"/>
        <v/>
      </c>
      <c r="BV108" s="72"/>
      <c r="BW108" s="72"/>
      <c r="BX108" s="97">
        <f t="shared" si="90"/>
        <v>11.229800078736742</v>
      </c>
      <c r="BY108" s="97">
        <f t="shared" si="91"/>
        <v>5.6673540772402581E-2</v>
      </c>
      <c r="BZ108" s="97">
        <f t="shared" si="92"/>
        <v>11.2520907618492</v>
      </c>
      <c r="CA108" s="97">
        <f t="shared" si="93"/>
        <v>11.268012761517097</v>
      </c>
      <c r="CB108" s="97">
        <f t="shared" si="94"/>
        <v>11.247084930792299</v>
      </c>
      <c r="CC108" s="97">
        <f t="shared" si="95"/>
        <v>11.216337220938602</v>
      </c>
      <c r="CD108" s="97">
        <f t="shared" si="96"/>
        <v>11.121632540890529</v>
      </c>
      <c r="CE108" s="97">
        <f t="shared" si="97"/>
        <v>11.273642256432728</v>
      </c>
      <c r="CF108" s="97" t="str">
        <f t="shared" si="98"/>
        <v/>
      </c>
      <c r="CG108" s="97" t="str">
        <f t="shared" si="99"/>
        <v/>
      </c>
      <c r="CH108" s="97" t="str">
        <f t="shared" si="100"/>
        <v/>
      </c>
      <c r="CI108" s="72"/>
      <c r="CJ108" s="72"/>
      <c r="CK108" s="97">
        <f t="shared" si="101"/>
        <v>12.023929059225447</v>
      </c>
      <c r="CL108" s="97">
        <f t="shared" si="102"/>
        <v>5.6673540772402588E-2</v>
      </c>
      <c r="CM108" s="72">
        <f t="shared" si="103"/>
        <v>12.046219742337902</v>
      </c>
      <c r="CN108" s="72">
        <f t="shared" si="104"/>
        <v>12.062141742005799</v>
      </c>
      <c r="CO108" s="72">
        <f t="shared" si="105"/>
        <v>12.041213911281002</v>
      </c>
      <c r="CP108" s="72">
        <f t="shared" si="106"/>
        <v>12.010466201427304</v>
      </c>
      <c r="CQ108" s="72">
        <f t="shared" si="107"/>
        <v>11.915761521379231</v>
      </c>
      <c r="CR108" s="72">
        <f t="shared" si="108"/>
        <v>12.06777123692143</v>
      </c>
      <c r="CS108" s="72" t="str">
        <f t="shared" si="109"/>
        <v/>
      </c>
      <c r="CT108" s="72" t="str">
        <f t="shared" si="110"/>
        <v/>
      </c>
      <c r="CU108" s="72" t="str">
        <f t="shared" si="111"/>
        <v/>
      </c>
    </row>
    <row r="109" spans="1:99">
      <c r="A109" s="74">
        <v>74</v>
      </c>
      <c r="B109" s="79">
        <f>IF(AND($B$3&lt;&gt;"",$C$3&lt;&gt;"",$B$4&lt;&gt;"",$C$4&lt;&gt;"",L109&lt;&gt;""),AirMass($B$3,$C$3,$B$4,$C$4,L109),"")</f>
        <v>1.0187880772209474</v>
      </c>
      <c r="C109" s="81">
        <f t="shared" si="72"/>
        <v>2458217.3054510001</v>
      </c>
      <c r="D109" s="93">
        <f t="shared" si="73"/>
        <v>11.253302921621968</v>
      </c>
      <c r="E109" s="97">
        <f t="shared" si="74"/>
        <v>2.6965896418649601E-2</v>
      </c>
      <c r="F109" s="97"/>
      <c r="G109" s="98">
        <f t="shared" si="75"/>
        <v>12.037435051444168</v>
      </c>
      <c r="H109" s="97">
        <f t="shared" si="76"/>
        <v>2.6965896418649601E-2</v>
      </c>
      <c r="I109" s="72"/>
      <c r="J109" s="99">
        <f t="shared" si="77"/>
        <v>6</v>
      </c>
      <c r="K109" s="72"/>
      <c r="L109" s="16">
        <v>2458217.3054510001</v>
      </c>
      <c r="M109" s="17">
        <v>-11.107022853806299</v>
      </c>
      <c r="N109" s="17">
        <v>-10.3228907239841</v>
      </c>
      <c r="O109" s="17">
        <v>-12.1506623637018</v>
      </c>
      <c r="P109" s="17">
        <v>-11.071731521192699</v>
      </c>
      <c r="Q109" s="17">
        <v>-10.4378498390794</v>
      </c>
      <c r="R109" s="17">
        <v>-11.857625737633001</v>
      </c>
      <c r="S109" s="17">
        <v>-10.0334677433253</v>
      </c>
      <c r="T109" s="17">
        <v>-9.8486174476374106</v>
      </c>
      <c r="U109" s="17"/>
      <c r="V109" s="17"/>
      <c r="W109" s="17"/>
      <c r="X109" s="70">
        <f t="shared" si="60"/>
        <v>2458217.3054510001</v>
      </c>
      <c r="Y109" s="17">
        <v>-10.867765214006299</v>
      </c>
      <c r="Z109" s="17">
        <v>-9.7456380126440791</v>
      </c>
      <c r="AA109" s="17">
        <v>-11.8005799535492</v>
      </c>
      <c r="AB109" s="17">
        <v>-10.692729284412399</v>
      </c>
      <c r="AC109" s="17">
        <v>-9.9609053364898497</v>
      </c>
      <c r="AD109" s="17">
        <v>-11.3740624249081</v>
      </c>
      <c r="AE109" s="17">
        <v>-9.3873251590667195</v>
      </c>
      <c r="AF109" s="17">
        <v>-9.5797254076608809</v>
      </c>
      <c r="AG109" s="17"/>
      <c r="AH109" s="17"/>
      <c r="AI109" s="18"/>
      <c r="AJ109" s="70">
        <f t="shared" si="78"/>
        <v>2458217.3054510001</v>
      </c>
      <c r="AK109" s="17">
        <v>-10.164087537515501</v>
      </c>
      <c r="AL109" s="17">
        <v>-9.7637634585190192</v>
      </c>
      <c r="AM109" s="17">
        <v>-11.3181480802584</v>
      </c>
      <c r="AN109" s="17">
        <v>-10.1934886930965</v>
      </c>
      <c r="AO109" s="17">
        <v>-9.7598136093266401</v>
      </c>
      <c r="AP109" s="17">
        <v>-11.085549867450601</v>
      </c>
      <c r="AQ109" s="17">
        <v>-9.2988774036662107</v>
      </c>
      <c r="AR109" s="17">
        <v>-9.0488587976363206</v>
      </c>
      <c r="AS109" s="17"/>
      <c r="AT109" s="17"/>
      <c r="AU109" s="18"/>
      <c r="AV109" s="72"/>
      <c r="AW109" s="72"/>
      <c r="AX109" s="100">
        <f t="shared" si="61"/>
        <v>27721.015872999302</v>
      </c>
      <c r="AY109" s="100">
        <f t="shared" si="62"/>
        <v>13463.447760999536</v>
      </c>
      <c r="AZ109" s="100">
        <f t="shared" si="63"/>
        <v>72487.804396000967</v>
      </c>
      <c r="BA109" s="100">
        <f t="shared" si="64"/>
        <v>26834.444444001216</v>
      </c>
      <c r="BB109" s="100">
        <f t="shared" si="65"/>
        <v>14967.178413999472</v>
      </c>
      <c r="BC109" s="100">
        <f t="shared" si="66"/>
        <v>55341.419565000091</v>
      </c>
      <c r="BD109" s="100">
        <f t="shared" si="67"/>
        <v>10313.04938299994</v>
      </c>
      <c r="BE109" s="100">
        <f t="shared" si="68"/>
        <v>8698.5523010000015</v>
      </c>
      <c r="BF109" s="100" t="str">
        <f t="shared" si="69"/>
        <v/>
      </c>
      <c r="BG109" s="100" t="str">
        <f t="shared" si="70"/>
        <v/>
      </c>
      <c r="BH109" s="100" t="str">
        <f t="shared" si="71"/>
        <v/>
      </c>
      <c r="BI109" s="72"/>
      <c r="BJ109" s="72"/>
      <c r="BK109" s="72">
        <f t="shared" si="79"/>
        <v>-11.107022853806301</v>
      </c>
      <c r="BL109" s="72">
        <f t="shared" si="80"/>
        <v>-10.322890723984102</v>
      </c>
      <c r="BM109" s="72">
        <f t="shared" si="81"/>
        <v>-12.150662363701802</v>
      </c>
      <c r="BN109" s="72">
        <f t="shared" si="82"/>
        <v>-11.071731521192699</v>
      </c>
      <c r="BO109" s="72">
        <f t="shared" si="83"/>
        <v>-10.437849839079403</v>
      </c>
      <c r="BP109" s="72">
        <f t="shared" si="84"/>
        <v>-11.857625737633002</v>
      </c>
      <c r="BQ109" s="72">
        <f t="shared" si="85"/>
        <v>-10.033467743325302</v>
      </c>
      <c r="BR109" s="72">
        <f t="shared" si="86"/>
        <v>-9.8486174476374106</v>
      </c>
      <c r="BS109" s="72" t="str">
        <f t="shared" si="87"/>
        <v/>
      </c>
      <c r="BT109" s="72" t="str">
        <f t="shared" si="88"/>
        <v/>
      </c>
      <c r="BU109" s="72" t="str">
        <f t="shared" si="89"/>
        <v/>
      </c>
      <c r="BV109" s="72"/>
      <c r="BW109" s="72"/>
      <c r="BX109" s="97">
        <f t="shared" si="90"/>
        <v>11.253302921621968</v>
      </c>
      <c r="BY109" s="97">
        <f t="shared" si="91"/>
        <v>2.6965896418649601E-2</v>
      </c>
      <c r="BZ109" s="97">
        <f t="shared" si="92"/>
        <v>11.2336395098955</v>
      </c>
      <c r="CA109" s="97">
        <f t="shared" si="93"/>
        <v>11.276708667386398</v>
      </c>
      <c r="CB109" s="97">
        <f t="shared" si="94"/>
        <v>11.235826985273102</v>
      </c>
      <c r="CC109" s="97">
        <f t="shared" si="95"/>
        <v>11.218602883826701</v>
      </c>
      <c r="CD109" s="97">
        <f t="shared" si="96"/>
        <v>11.274444889519001</v>
      </c>
      <c r="CE109" s="97">
        <f t="shared" si="97"/>
        <v>11.280594593831109</v>
      </c>
      <c r="CF109" s="97" t="str">
        <f t="shared" si="98"/>
        <v/>
      </c>
      <c r="CG109" s="97" t="str">
        <f t="shared" si="99"/>
        <v/>
      </c>
      <c r="CH109" s="97" t="str">
        <f t="shared" si="100"/>
        <v/>
      </c>
      <c r="CI109" s="72"/>
      <c r="CJ109" s="72"/>
      <c r="CK109" s="97">
        <f t="shared" si="101"/>
        <v>12.037435051444168</v>
      </c>
      <c r="CL109" s="97">
        <f t="shared" si="102"/>
        <v>2.6965896418649601E-2</v>
      </c>
      <c r="CM109" s="72">
        <f t="shared" si="103"/>
        <v>12.017771639717699</v>
      </c>
      <c r="CN109" s="72">
        <f t="shared" si="104"/>
        <v>12.060840797208597</v>
      </c>
      <c r="CO109" s="72">
        <f t="shared" si="105"/>
        <v>12.0199591150953</v>
      </c>
      <c r="CP109" s="72">
        <f t="shared" si="106"/>
        <v>12.0027350136489</v>
      </c>
      <c r="CQ109" s="72">
        <f t="shared" si="107"/>
        <v>12.0585770193412</v>
      </c>
      <c r="CR109" s="72">
        <f t="shared" si="108"/>
        <v>12.064726723653308</v>
      </c>
      <c r="CS109" s="72" t="str">
        <f t="shared" si="109"/>
        <v/>
      </c>
      <c r="CT109" s="72" t="str">
        <f t="shared" si="110"/>
        <v/>
      </c>
      <c r="CU109" s="72" t="str">
        <f t="shared" si="111"/>
        <v/>
      </c>
    </row>
    <row r="110" spans="1:99">
      <c r="A110" s="74">
        <v>75</v>
      </c>
      <c r="B110" s="79">
        <f>IF(AND($B$3&lt;&gt;"",$C$3&lt;&gt;"",$B$4&lt;&gt;"",$C$4&lt;&gt;"",L110&lt;&gt;""),AirMass($B$3,$C$3,$B$4,$C$4,L110),"")</f>
        <v>1.0191342718294305</v>
      </c>
      <c r="C110" s="81">
        <f t="shared" si="72"/>
        <v>2458217.3059490002</v>
      </c>
      <c r="D110" s="93">
        <f t="shared" si="73"/>
        <v>11.26231074787718</v>
      </c>
      <c r="E110" s="97">
        <f t="shared" si="74"/>
        <v>2.4462418346343402E-2</v>
      </c>
      <c r="F110" s="97"/>
      <c r="G110" s="98">
        <f t="shared" si="75"/>
        <v>12.044200015905881</v>
      </c>
      <c r="H110" s="97">
        <f t="shared" si="76"/>
        <v>2.4462418346343398E-2</v>
      </c>
      <c r="I110" s="72"/>
      <c r="J110" s="99">
        <f t="shared" si="77"/>
        <v>6</v>
      </c>
      <c r="K110" s="72"/>
      <c r="L110" s="16">
        <v>2458217.3059490002</v>
      </c>
      <c r="M110" s="17">
        <v>-11.0862811642482</v>
      </c>
      <c r="N110" s="17">
        <v>-10.304391896219499</v>
      </c>
      <c r="O110" s="17">
        <v>-12.153541031229301</v>
      </c>
      <c r="P110" s="17">
        <v>-11.053998576497699</v>
      </c>
      <c r="Q110" s="17">
        <v>-10.4196593595279</v>
      </c>
      <c r="R110" s="17">
        <v>-11.848562234344801</v>
      </c>
      <c r="S110" s="17">
        <v>-10.0148414028533</v>
      </c>
      <c r="T110" s="17">
        <v>-9.8389488682992905</v>
      </c>
      <c r="U110" s="17"/>
      <c r="V110" s="17"/>
      <c r="W110" s="17"/>
      <c r="X110" s="70">
        <f t="shared" si="60"/>
        <v>2458217.3059490002</v>
      </c>
      <c r="Y110" s="17">
        <v>-10.8955522309599</v>
      </c>
      <c r="Z110" s="17">
        <v>-9.8047122752672298</v>
      </c>
      <c r="AA110" s="17">
        <v>-11.773292635643999</v>
      </c>
      <c r="AB110" s="17">
        <v>-10.7210267699118</v>
      </c>
      <c r="AC110" s="17">
        <v>-9.8891337137096205</v>
      </c>
      <c r="AD110" s="17">
        <v>-11.3260585504148</v>
      </c>
      <c r="AE110" s="17">
        <v>-9.4310609200981599</v>
      </c>
      <c r="AF110" s="17">
        <v>-9.5252577901828897</v>
      </c>
      <c r="AG110" s="17"/>
      <c r="AH110" s="17"/>
      <c r="AI110" s="18"/>
      <c r="AJ110" s="70">
        <f t="shared" si="78"/>
        <v>2458217.3059490002</v>
      </c>
      <c r="AK110" s="17">
        <v>-10.1227739478476</v>
      </c>
      <c r="AL110" s="17">
        <v>-9.6839225281775096</v>
      </c>
      <c r="AM110" s="17">
        <v>-11.2715730334866</v>
      </c>
      <c r="AN110" s="17">
        <v>-10.166188760239899</v>
      </c>
      <c r="AO110" s="17">
        <v>-9.7608388920471896</v>
      </c>
      <c r="AP110" s="17">
        <v>-11.1099238671623</v>
      </c>
      <c r="AQ110" s="17">
        <v>-9.1712441471626303</v>
      </c>
      <c r="AR110" s="17">
        <v>-8.9662565508889198</v>
      </c>
      <c r="AS110" s="17"/>
      <c r="AT110" s="17"/>
      <c r="AU110" s="18"/>
      <c r="AV110" s="72"/>
      <c r="AW110" s="72"/>
      <c r="AX110" s="100">
        <f t="shared" si="61"/>
        <v>27196.465479000213</v>
      </c>
      <c r="AY110" s="100">
        <f t="shared" si="62"/>
        <v>13235.999999999542</v>
      </c>
      <c r="AZ110" s="100">
        <f t="shared" si="63"/>
        <v>72680.250000000553</v>
      </c>
      <c r="BA110" s="100">
        <f t="shared" si="64"/>
        <v>26399.726681000284</v>
      </c>
      <c r="BB110" s="100">
        <f t="shared" si="65"/>
        <v>14718.506494000219</v>
      </c>
      <c r="BC110" s="100">
        <f t="shared" si="66"/>
        <v>54881.363636000227</v>
      </c>
      <c r="BD110" s="100">
        <f t="shared" si="67"/>
        <v>10137.63291099972</v>
      </c>
      <c r="BE110" s="100">
        <f t="shared" si="68"/>
        <v>8621.4347829999897</v>
      </c>
      <c r="BF110" s="100" t="str">
        <f t="shared" si="69"/>
        <v/>
      </c>
      <c r="BG110" s="100" t="str">
        <f t="shared" si="70"/>
        <v/>
      </c>
      <c r="BH110" s="100" t="str">
        <f t="shared" si="71"/>
        <v/>
      </c>
      <c r="BI110" s="72"/>
      <c r="BJ110" s="72"/>
      <c r="BK110" s="72">
        <f t="shared" si="79"/>
        <v>-11.086281164248202</v>
      </c>
      <c r="BL110" s="72">
        <f t="shared" si="80"/>
        <v>-10.304391896219499</v>
      </c>
      <c r="BM110" s="72">
        <f t="shared" si="81"/>
        <v>-12.153541031229301</v>
      </c>
      <c r="BN110" s="72">
        <f t="shared" si="82"/>
        <v>-11.053998576497699</v>
      </c>
      <c r="BO110" s="72">
        <f t="shared" si="83"/>
        <v>-10.4196593595279</v>
      </c>
      <c r="BP110" s="72">
        <f t="shared" si="84"/>
        <v>-11.848562234344804</v>
      </c>
      <c r="BQ110" s="72">
        <f t="shared" si="85"/>
        <v>-10.0148414028533</v>
      </c>
      <c r="BR110" s="72">
        <f t="shared" si="86"/>
        <v>-9.8389488682992905</v>
      </c>
      <c r="BS110" s="72" t="str">
        <f t="shared" si="87"/>
        <v/>
      </c>
      <c r="BT110" s="72" t="str">
        <f t="shared" si="88"/>
        <v/>
      </c>
      <c r="BU110" s="72" t="str">
        <f t="shared" si="89"/>
        <v/>
      </c>
      <c r="BV110" s="72"/>
      <c r="BW110" s="72"/>
      <c r="BX110" s="97">
        <f t="shared" si="90"/>
        <v>11.26231074787718</v>
      </c>
      <c r="BY110" s="97">
        <f t="shared" si="91"/>
        <v>2.4462418346343402E-2</v>
      </c>
      <c r="BZ110" s="97">
        <f t="shared" si="92"/>
        <v>11.257259866981098</v>
      </c>
      <c r="CA110" s="97">
        <f t="shared" si="93"/>
        <v>11.279717412249497</v>
      </c>
      <c r="CB110" s="97">
        <f t="shared" si="94"/>
        <v>11.238378195279697</v>
      </c>
      <c r="CC110" s="97">
        <f t="shared" si="95"/>
        <v>11.230281070096602</v>
      </c>
      <c r="CD110" s="97">
        <f t="shared" si="96"/>
        <v>11.276560238605098</v>
      </c>
      <c r="CE110" s="97">
        <f t="shared" si="97"/>
        <v>11.291667704051088</v>
      </c>
      <c r="CF110" s="97" t="str">
        <f t="shared" si="98"/>
        <v/>
      </c>
      <c r="CG110" s="97" t="str">
        <f t="shared" si="99"/>
        <v/>
      </c>
      <c r="CH110" s="97" t="str">
        <f t="shared" si="100"/>
        <v/>
      </c>
      <c r="CI110" s="72"/>
      <c r="CJ110" s="72"/>
      <c r="CK110" s="97">
        <f t="shared" si="101"/>
        <v>12.044200015905881</v>
      </c>
      <c r="CL110" s="97">
        <f t="shared" si="102"/>
        <v>2.4462418346343398E-2</v>
      </c>
      <c r="CM110" s="72">
        <f t="shared" si="103"/>
        <v>12.039149135009801</v>
      </c>
      <c r="CN110" s="72">
        <f t="shared" si="104"/>
        <v>12.061606680278199</v>
      </c>
      <c r="CO110" s="72">
        <f t="shared" si="105"/>
        <v>12.0202674633084</v>
      </c>
      <c r="CP110" s="72">
        <f t="shared" si="106"/>
        <v>12.012170338125305</v>
      </c>
      <c r="CQ110" s="72">
        <f t="shared" si="107"/>
        <v>12.058449506633801</v>
      </c>
      <c r="CR110" s="72">
        <f t="shared" si="108"/>
        <v>12.073556972079791</v>
      </c>
      <c r="CS110" s="72" t="str">
        <f t="shared" si="109"/>
        <v/>
      </c>
      <c r="CT110" s="72" t="str">
        <f t="shared" si="110"/>
        <v/>
      </c>
      <c r="CU110" s="72" t="str">
        <f t="shared" si="111"/>
        <v/>
      </c>
    </row>
    <row r="111" spans="1:99">
      <c r="A111" s="74">
        <v>76</v>
      </c>
      <c r="B111" s="79">
        <f>IF(AND($B$3&lt;&gt;"",$C$3&lt;&gt;"",$B$4&lt;&gt;"",$C$4&lt;&gt;"",L111&lt;&gt;""),AirMass($B$3,$C$3,$B$4,$C$4,L111),"")</f>
        <v>1.0194852383604116</v>
      </c>
      <c r="C111" s="81">
        <f t="shared" si="72"/>
        <v>2458217.3064469998</v>
      </c>
      <c r="D111" s="93">
        <f t="shared" si="73"/>
        <v>11.257999850728098</v>
      </c>
      <c r="E111" s="97">
        <f t="shared" si="74"/>
        <v>2.0092190103735152E-2</v>
      </c>
      <c r="F111" s="97"/>
      <c r="G111" s="98">
        <f t="shared" si="75"/>
        <v>12.0245873522121</v>
      </c>
      <c r="H111" s="97">
        <f t="shared" si="76"/>
        <v>2.0092190103735152E-2</v>
      </c>
      <c r="I111" s="72"/>
      <c r="J111" s="99">
        <f t="shared" si="77"/>
        <v>6</v>
      </c>
      <c r="K111" s="72"/>
      <c r="L111" s="16">
        <v>2458217.3064469998</v>
      </c>
      <c r="M111" s="17">
        <v>-11.0762026492446</v>
      </c>
      <c r="N111" s="17">
        <v>-10.309615147760599</v>
      </c>
      <c r="O111" s="17">
        <v>-12.1582751053653</v>
      </c>
      <c r="P111" s="17">
        <v>-11.036733043993699</v>
      </c>
      <c r="Q111" s="17">
        <v>-10.412345244155301</v>
      </c>
      <c r="R111" s="17">
        <v>-11.8558884030936</v>
      </c>
      <c r="S111" s="17">
        <v>-9.9608113823172708</v>
      </c>
      <c r="T111" s="17">
        <v>-9.8191618209110096</v>
      </c>
      <c r="U111" s="17"/>
      <c r="V111" s="17"/>
      <c r="W111" s="17"/>
      <c r="X111" s="70">
        <f t="shared" si="60"/>
        <v>2458217.3064469998</v>
      </c>
      <c r="Y111" s="17">
        <v>-10.8496568539453</v>
      </c>
      <c r="Z111" s="17">
        <v>-9.7446149400244497</v>
      </c>
      <c r="AA111" s="17">
        <v>-11.7936672792059</v>
      </c>
      <c r="AB111" s="17">
        <v>-10.728488570763</v>
      </c>
      <c r="AC111" s="17">
        <v>-9.9374876156454892</v>
      </c>
      <c r="AD111" s="17">
        <v>-11.3511634460893</v>
      </c>
      <c r="AE111" s="17">
        <v>-9.4768314890890295</v>
      </c>
      <c r="AF111" s="17">
        <v>-9.6118639289802505</v>
      </c>
      <c r="AG111" s="17"/>
      <c r="AH111" s="17"/>
      <c r="AI111" s="18"/>
      <c r="AJ111" s="70">
        <f t="shared" si="78"/>
        <v>2458217.3064469998</v>
      </c>
      <c r="AK111" s="17">
        <v>-10.0872386053751</v>
      </c>
      <c r="AL111" s="17">
        <v>-9.6970246836348704</v>
      </c>
      <c r="AM111" s="17">
        <v>-11.3236497833123</v>
      </c>
      <c r="AN111" s="17">
        <v>-10.1794945780556</v>
      </c>
      <c r="AO111" s="17">
        <v>-9.68024145021751</v>
      </c>
      <c r="AP111" s="17">
        <v>-11.1132112215559</v>
      </c>
      <c r="AQ111" s="17">
        <v>-9.32871027723494</v>
      </c>
      <c r="AR111" s="17">
        <v>-8.9817945315383501</v>
      </c>
      <c r="AS111" s="17"/>
      <c r="AT111" s="17"/>
      <c r="AU111" s="18"/>
      <c r="AV111" s="72"/>
      <c r="AW111" s="72"/>
      <c r="AX111" s="100">
        <f t="shared" si="61"/>
        <v>26945.178174000437</v>
      </c>
      <c r="AY111" s="100">
        <f t="shared" si="62"/>
        <v>13299.829059999935</v>
      </c>
      <c r="AZ111" s="100">
        <f t="shared" si="63"/>
        <v>72997.845475001115</v>
      </c>
      <c r="BA111" s="100">
        <f t="shared" si="64"/>
        <v>25983.234782999778</v>
      </c>
      <c r="BB111" s="100">
        <f t="shared" si="65"/>
        <v>14619.687773000082</v>
      </c>
      <c r="BC111" s="100">
        <f t="shared" si="66"/>
        <v>55252.936122999941</v>
      </c>
      <c r="BD111" s="100">
        <f t="shared" si="67"/>
        <v>9645.4957260000519</v>
      </c>
      <c r="BE111" s="100">
        <f t="shared" si="68"/>
        <v>8465.736141999967</v>
      </c>
      <c r="BF111" s="100" t="str">
        <f t="shared" si="69"/>
        <v/>
      </c>
      <c r="BG111" s="100" t="str">
        <f t="shared" si="70"/>
        <v/>
      </c>
      <c r="BH111" s="100" t="str">
        <f t="shared" si="71"/>
        <v/>
      </c>
      <c r="BI111" s="72"/>
      <c r="BJ111" s="72"/>
      <c r="BK111" s="72">
        <f t="shared" si="79"/>
        <v>-11.0762026492446</v>
      </c>
      <c r="BL111" s="72">
        <f t="shared" si="80"/>
        <v>-10.309615147760599</v>
      </c>
      <c r="BM111" s="72">
        <f t="shared" si="81"/>
        <v>-12.158275105365298</v>
      </c>
      <c r="BN111" s="72">
        <f t="shared" si="82"/>
        <v>-11.036733043993699</v>
      </c>
      <c r="BO111" s="72">
        <f t="shared" si="83"/>
        <v>-10.412345244155304</v>
      </c>
      <c r="BP111" s="72">
        <f t="shared" si="84"/>
        <v>-11.855888403093601</v>
      </c>
      <c r="BQ111" s="72">
        <f t="shared" si="85"/>
        <v>-9.9608113823172726</v>
      </c>
      <c r="BR111" s="72">
        <f t="shared" si="86"/>
        <v>-9.8191618209110096</v>
      </c>
      <c r="BS111" s="72" t="str">
        <f t="shared" si="87"/>
        <v/>
      </c>
      <c r="BT111" s="72" t="str">
        <f t="shared" si="88"/>
        <v/>
      </c>
      <c r="BU111" s="72" t="str">
        <f t="shared" si="89"/>
        <v/>
      </c>
      <c r="BV111" s="72"/>
      <c r="BW111" s="72"/>
      <c r="BX111" s="97">
        <f t="shared" si="90"/>
        <v>11.257999850728098</v>
      </c>
      <c r="BY111" s="97">
        <f t="shared" si="91"/>
        <v>2.0092190103735152E-2</v>
      </c>
      <c r="BZ111" s="97">
        <f t="shared" si="92"/>
        <v>11.272072456120698</v>
      </c>
      <c r="CA111" s="97">
        <f t="shared" si="93"/>
        <v>11.272530394749099</v>
      </c>
      <c r="CB111" s="97">
        <f t="shared" si="94"/>
        <v>11.241142594910704</v>
      </c>
      <c r="CC111" s="97">
        <f t="shared" si="95"/>
        <v>11.247685753849002</v>
      </c>
      <c r="CD111" s="97">
        <f t="shared" si="96"/>
        <v>11.232608733072674</v>
      </c>
      <c r="CE111" s="97">
        <f t="shared" si="97"/>
        <v>11.28195917166641</v>
      </c>
      <c r="CF111" s="97" t="str">
        <f t="shared" si="98"/>
        <v/>
      </c>
      <c r="CG111" s="97" t="str">
        <f t="shared" si="99"/>
        <v/>
      </c>
      <c r="CH111" s="97" t="str">
        <f t="shared" si="100"/>
        <v/>
      </c>
      <c r="CI111" s="72"/>
      <c r="CJ111" s="72"/>
      <c r="CK111" s="97">
        <f t="shared" si="101"/>
        <v>12.0245873522121</v>
      </c>
      <c r="CL111" s="97">
        <f t="shared" si="102"/>
        <v>2.0092190103735152E-2</v>
      </c>
      <c r="CM111" s="72">
        <f t="shared" si="103"/>
        <v>12.038659957604699</v>
      </c>
      <c r="CN111" s="72">
        <f t="shared" si="104"/>
        <v>12.039117896233099</v>
      </c>
      <c r="CO111" s="72">
        <f t="shared" si="105"/>
        <v>12.007730096394704</v>
      </c>
      <c r="CP111" s="72">
        <f t="shared" si="106"/>
        <v>12.014273255333002</v>
      </c>
      <c r="CQ111" s="72">
        <f t="shared" si="107"/>
        <v>11.999196234556674</v>
      </c>
      <c r="CR111" s="72">
        <f t="shared" si="108"/>
        <v>12.04854667315041</v>
      </c>
      <c r="CS111" s="72" t="str">
        <f t="shared" si="109"/>
        <v/>
      </c>
      <c r="CT111" s="72" t="str">
        <f t="shared" si="110"/>
        <v/>
      </c>
      <c r="CU111" s="72" t="str">
        <f t="shared" si="111"/>
        <v/>
      </c>
    </row>
    <row r="112" spans="1:99">
      <c r="A112" s="74">
        <v>77</v>
      </c>
      <c r="B112" s="79">
        <f>IF(AND($B$3&lt;&gt;"",$C$3&lt;&gt;"",$B$4&lt;&gt;"",$C$4&lt;&gt;"",L112&lt;&gt;""),AirMass($B$3,$C$3,$B$4,$C$4,L112),"")</f>
        <v>1.0198409829692117</v>
      </c>
      <c r="C112" s="81">
        <f t="shared" si="72"/>
        <v>2458217.3069440001</v>
      </c>
      <c r="D112" s="93">
        <f t="shared" si="73"/>
        <v>11.261032671872959</v>
      </c>
      <c r="E112" s="97">
        <f t="shared" si="74"/>
        <v>2.0912606347952816E-2</v>
      </c>
      <c r="F112" s="97"/>
      <c r="G112" s="98">
        <f t="shared" si="75"/>
        <v>12.031391638525861</v>
      </c>
      <c r="H112" s="97">
        <f t="shared" si="76"/>
        <v>2.091260634795282E-2</v>
      </c>
      <c r="I112" s="72"/>
      <c r="J112" s="99">
        <f t="shared" si="77"/>
        <v>6</v>
      </c>
      <c r="K112" s="72"/>
      <c r="L112" s="16">
        <v>2458217.3069440001</v>
      </c>
      <c r="M112" s="17">
        <v>-11.0774908376259</v>
      </c>
      <c r="N112" s="17">
        <v>-10.307131870973</v>
      </c>
      <c r="O112" s="17">
        <v>-12.1653601166683</v>
      </c>
      <c r="P112" s="17">
        <v>-11.058726160104801</v>
      </c>
      <c r="Q112" s="17">
        <v>-10.414396941653401</v>
      </c>
      <c r="R112" s="17">
        <v>-11.855482670346699</v>
      </c>
      <c r="S112" s="17">
        <v>-9.9740442146723893</v>
      </c>
      <c r="T112" s="17">
        <v>-9.8011309535475792</v>
      </c>
      <c r="U112" s="17"/>
      <c r="V112" s="17"/>
      <c r="W112" s="17"/>
      <c r="X112" s="70">
        <f t="shared" si="60"/>
        <v>2458217.3069440001</v>
      </c>
      <c r="Y112" s="17">
        <v>-10.8622979278574</v>
      </c>
      <c r="Z112" s="17">
        <v>-9.74387958380205</v>
      </c>
      <c r="AA112" s="17">
        <v>-11.7498906988539</v>
      </c>
      <c r="AB112" s="17">
        <v>-10.7177721774234</v>
      </c>
      <c r="AC112" s="17">
        <v>-9.86239196172194</v>
      </c>
      <c r="AD112" s="17">
        <v>-11.3302327955502</v>
      </c>
      <c r="AE112" s="17">
        <v>-9.3552362522601094</v>
      </c>
      <c r="AF112" s="17">
        <v>-9.5039921989725897</v>
      </c>
      <c r="AG112" s="17"/>
      <c r="AH112" s="17"/>
      <c r="AI112" s="18"/>
      <c r="AJ112" s="70">
        <f t="shared" si="78"/>
        <v>2458217.3069440001</v>
      </c>
      <c r="AK112" s="17">
        <v>-10.1207959847615</v>
      </c>
      <c r="AL112" s="17">
        <v>-9.6243794946108405</v>
      </c>
      <c r="AM112" s="17">
        <v>-11.333850383218399</v>
      </c>
      <c r="AN112" s="17">
        <v>-10.1433523991483</v>
      </c>
      <c r="AO112" s="17">
        <v>-9.7697997245454697</v>
      </c>
      <c r="AP112" s="17">
        <v>-11.0971179488876</v>
      </c>
      <c r="AQ112" s="17">
        <v>-9.2055020557568508</v>
      </c>
      <c r="AR112" s="17">
        <v>-8.9930490243269396</v>
      </c>
      <c r="AS112" s="17"/>
      <c r="AT112" s="17"/>
      <c r="AU112" s="18"/>
      <c r="AV112" s="72"/>
      <c r="AW112" s="72"/>
      <c r="AX112" s="100">
        <f t="shared" si="61"/>
        <v>26977.166666998928</v>
      </c>
      <c r="AY112" s="100">
        <f t="shared" si="62"/>
        <v>13269.444685000393</v>
      </c>
      <c r="AZ112" s="100">
        <f t="shared" si="63"/>
        <v>73475.753190999254</v>
      </c>
      <c r="BA112" s="100">
        <f t="shared" si="64"/>
        <v>26514.928725999576</v>
      </c>
      <c r="BB112" s="100">
        <f t="shared" si="65"/>
        <v>14647.340471000451</v>
      </c>
      <c r="BC112" s="100">
        <f t="shared" si="66"/>
        <v>55232.292307999021</v>
      </c>
      <c r="BD112" s="100">
        <f t="shared" si="67"/>
        <v>9763.7732699999815</v>
      </c>
      <c r="BE112" s="100">
        <f t="shared" si="68"/>
        <v>8326.3062649999974</v>
      </c>
      <c r="BF112" s="100" t="str">
        <f t="shared" si="69"/>
        <v/>
      </c>
      <c r="BG112" s="100" t="str">
        <f t="shared" si="70"/>
        <v/>
      </c>
      <c r="BH112" s="100" t="str">
        <f t="shared" si="71"/>
        <v/>
      </c>
      <c r="BI112" s="72"/>
      <c r="BJ112" s="72"/>
      <c r="BK112" s="72">
        <f t="shared" si="79"/>
        <v>-11.077490837625902</v>
      </c>
      <c r="BL112" s="72">
        <f t="shared" si="80"/>
        <v>-10.307131870973002</v>
      </c>
      <c r="BM112" s="72">
        <f t="shared" si="81"/>
        <v>-12.165360116668303</v>
      </c>
      <c r="BN112" s="72">
        <f t="shared" si="82"/>
        <v>-11.058726160104804</v>
      </c>
      <c r="BO112" s="72">
        <f t="shared" si="83"/>
        <v>-10.414396941653401</v>
      </c>
      <c r="BP112" s="72">
        <f t="shared" si="84"/>
        <v>-11.855482670346699</v>
      </c>
      <c r="BQ112" s="72">
        <f t="shared" si="85"/>
        <v>-9.9740442146723911</v>
      </c>
      <c r="BR112" s="72">
        <f t="shared" si="86"/>
        <v>-9.8011309535475792</v>
      </c>
      <c r="BS112" s="72" t="str">
        <f t="shared" si="87"/>
        <v/>
      </c>
      <c r="BT112" s="72" t="str">
        <f t="shared" si="88"/>
        <v/>
      </c>
      <c r="BU112" s="72" t="str">
        <f t="shared" si="89"/>
        <v/>
      </c>
      <c r="BV112" s="72"/>
      <c r="BW112" s="72"/>
      <c r="BX112" s="97">
        <f t="shared" si="90"/>
        <v>11.261032671872959</v>
      </c>
      <c r="BY112" s="97">
        <f t="shared" si="91"/>
        <v>2.0912606347952816E-2</v>
      </c>
      <c r="BZ112" s="97">
        <f t="shared" si="92"/>
        <v>11.277869279042401</v>
      </c>
      <c r="CA112" s="97">
        <f t="shared" si="93"/>
        <v>11.293235322478901</v>
      </c>
      <c r="CB112" s="97">
        <f t="shared" si="94"/>
        <v>11.241906104027498</v>
      </c>
      <c r="CC112" s="97">
        <f t="shared" si="95"/>
        <v>11.245991832720797</v>
      </c>
      <c r="CD112" s="97">
        <f t="shared" si="96"/>
        <v>11.24455337704649</v>
      </c>
      <c r="CE112" s="97">
        <f t="shared" si="97"/>
        <v>11.262640115921677</v>
      </c>
      <c r="CF112" s="97" t="str">
        <f t="shared" si="98"/>
        <v/>
      </c>
      <c r="CG112" s="97" t="str">
        <f t="shared" si="99"/>
        <v/>
      </c>
      <c r="CH112" s="97" t="str">
        <f t="shared" si="100"/>
        <v/>
      </c>
      <c r="CI112" s="72"/>
      <c r="CJ112" s="72"/>
      <c r="CK112" s="97">
        <f t="shared" si="101"/>
        <v>12.031391638525861</v>
      </c>
      <c r="CL112" s="97">
        <f t="shared" si="102"/>
        <v>2.091260634795282E-2</v>
      </c>
      <c r="CM112" s="72">
        <f t="shared" si="103"/>
        <v>12.0482282456953</v>
      </c>
      <c r="CN112" s="72">
        <f t="shared" si="104"/>
        <v>12.063594289131801</v>
      </c>
      <c r="CO112" s="72">
        <f t="shared" si="105"/>
        <v>12.012265070680398</v>
      </c>
      <c r="CP112" s="72">
        <f t="shared" si="106"/>
        <v>12.016350799373697</v>
      </c>
      <c r="CQ112" s="72">
        <f t="shared" si="107"/>
        <v>12.01491234369939</v>
      </c>
      <c r="CR112" s="72">
        <f t="shared" si="108"/>
        <v>12.032999082574577</v>
      </c>
      <c r="CS112" s="72" t="str">
        <f t="shared" si="109"/>
        <v/>
      </c>
      <c r="CT112" s="72" t="str">
        <f t="shared" si="110"/>
        <v/>
      </c>
      <c r="CU112" s="72" t="str">
        <f t="shared" si="111"/>
        <v/>
      </c>
    </row>
    <row r="113" spans="1:99">
      <c r="A113" s="74">
        <v>78</v>
      </c>
      <c r="B113" s="79">
        <f>IF(AND($B$3&lt;&gt;"",$C$3&lt;&gt;"",$B$4&lt;&gt;"",$C$4&lt;&gt;"",L113&lt;&gt;""),AirMass($B$3,$C$3,$B$4,$C$4,L113),"")</f>
        <v>1.0202015118976933</v>
      </c>
      <c r="C113" s="81">
        <f t="shared" si="72"/>
        <v>2458217.3074420001</v>
      </c>
      <c r="D113" s="93">
        <f t="shared" si="73"/>
        <v>11.254394955331643</v>
      </c>
      <c r="E113" s="97">
        <f t="shared" si="74"/>
        <v>2.7618359255678609E-2</v>
      </c>
      <c r="F113" s="97"/>
      <c r="G113" s="98">
        <f t="shared" si="75"/>
        <v>12.06365508215395</v>
      </c>
      <c r="H113" s="97">
        <f t="shared" si="76"/>
        <v>2.7618359255678605E-2</v>
      </c>
      <c r="I113" s="72"/>
      <c r="J113" s="99">
        <f t="shared" si="77"/>
        <v>6</v>
      </c>
      <c r="K113" s="72"/>
      <c r="L113" s="16">
        <v>2458217.3074420001</v>
      </c>
      <c r="M113" s="17">
        <v>-11.092150218088101</v>
      </c>
      <c r="N113" s="17">
        <v>-10.2828900912658</v>
      </c>
      <c r="O113" s="17">
        <v>-12.160395223725301</v>
      </c>
      <c r="P113" s="17">
        <v>-11.0540759380588</v>
      </c>
      <c r="Q113" s="17">
        <v>-10.427103161659799</v>
      </c>
      <c r="R113" s="17">
        <v>-11.8579530797325</v>
      </c>
      <c r="S113" s="17">
        <v>-9.9675133761560009</v>
      </c>
      <c r="T113" s="17">
        <v>-9.8502302611860895</v>
      </c>
      <c r="U113" s="17"/>
      <c r="V113" s="17"/>
      <c r="W113" s="17"/>
      <c r="X113" s="70">
        <f t="shared" si="60"/>
        <v>2458217.3074420001</v>
      </c>
      <c r="Y113" s="17">
        <v>-10.8581562377521</v>
      </c>
      <c r="Z113" s="17">
        <v>-9.6817712379842202</v>
      </c>
      <c r="AA113" s="17">
        <v>-11.775238829416701</v>
      </c>
      <c r="AB113" s="17">
        <v>-10.7536075324326</v>
      </c>
      <c r="AC113" s="17">
        <v>-9.8388300356555298</v>
      </c>
      <c r="AD113" s="17">
        <v>-11.336415842762401</v>
      </c>
      <c r="AE113" s="17">
        <v>-9.5284104211672904</v>
      </c>
      <c r="AF113" s="17">
        <v>-9.5642461294729699</v>
      </c>
      <c r="AG113" s="17"/>
      <c r="AH113" s="17"/>
      <c r="AI113" s="18"/>
      <c r="AJ113" s="70">
        <f t="shared" si="78"/>
        <v>2458217.3074420001</v>
      </c>
      <c r="AK113" s="17">
        <v>-10.0850229078341</v>
      </c>
      <c r="AL113" s="17">
        <v>-9.74520985159511</v>
      </c>
      <c r="AM113" s="17">
        <v>-11.328883876306</v>
      </c>
      <c r="AN113" s="17">
        <v>-10.2283754753814</v>
      </c>
      <c r="AO113" s="17">
        <v>-9.7912510216955404</v>
      </c>
      <c r="AP113" s="17">
        <v>-11.1155253936934</v>
      </c>
      <c r="AQ113" s="17">
        <v>-9.2496866496803296</v>
      </c>
      <c r="AR113" s="17">
        <v>-8.9315894407885299</v>
      </c>
      <c r="AS113" s="17"/>
      <c r="AT113" s="17"/>
      <c r="AU113" s="18"/>
      <c r="AV113" s="72"/>
      <c r="AW113" s="72"/>
      <c r="AX113" s="100">
        <f t="shared" si="61"/>
        <v>27343.876711999521</v>
      </c>
      <c r="AY113" s="100">
        <f t="shared" si="62"/>
        <v>12976.454147999593</v>
      </c>
      <c r="AZ113" s="100">
        <f t="shared" si="63"/>
        <v>73140.52771599828</v>
      </c>
      <c r="BA113" s="100">
        <f t="shared" si="64"/>
        <v>26401.607797999026</v>
      </c>
      <c r="BB113" s="100">
        <f t="shared" si="65"/>
        <v>14819.763214000397</v>
      </c>
      <c r="BC113" s="100">
        <f t="shared" si="66"/>
        <v>55358.107143001442</v>
      </c>
      <c r="BD113" s="100">
        <f t="shared" si="67"/>
        <v>9705.2192390000018</v>
      </c>
      <c r="BE113" s="100">
        <f t="shared" si="68"/>
        <v>8711.4832209999804</v>
      </c>
      <c r="BF113" s="100" t="str">
        <f t="shared" si="69"/>
        <v/>
      </c>
      <c r="BG113" s="100" t="str">
        <f t="shared" si="70"/>
        <v/>
      </c>
      <c r="BH113" s="100" t="str">
        <f t="shared" si="71"/>
        <v/>
      </c>
      <c r="BI113" s="72"/>
      <c r="BJ113" s="72"/>
      <c r="BK113" s="72">
        <f t="shared" si="79"/>
        <v>-11.092150218088104</v>
      </c>
      <c r="BL113" s="72">
        <f t="shared" si="80"/>
        <v>-10.282890091265799</v>
      </c>
      <c r="BM113" s="72">
        <f t="shared" si="81"/>
        <v>-12.160395223725303</v>
      </c>
      <c r="BN113" s="72">
        <f t="shared" si="82"/>
        <v>-11.054075938058801</v>
      </c>
      <c r="BO113" s="72">
        <f t="shared" si="83"/>
        <v>-10.427103161659801</v>
      </c>
      <c r="BP113" s="72">
        <f t="shared" si="84"/>
        <v>-11.8579530797325</v>
      </c>
      <c r="BQ113" s="72">
        <f t="shared" si="85"/>
        <v>-9.9675133761560026</v>
      </c>
      <c r="BR113" s="72">
        <f t="shared" si="86"/>
        <v>-9.8502302611860895</v>
      </c>
      <c r="BS113" s="72" t="str">
        <f t="shared" si="87"/>
        <v/>
      </c>
      <c r="BT113" s="72" t="str">
        <f t="shared" si="88"/>
        <v/>
      </c>
      <c r="BU113" s="72" t="str">
        <f t="shared" si="89"/>
        <v/>
      </c>
      <c r="BV113" s="72"/>
      <c r="BW113" s="72"/>
      <c r="BX113" s="97">
        <f t="shared" si="90"/>
        <v>11.254394955331643</v>
      </c>
      <c r="BY113" s="97">
        <f t="shared" si="91"/>
        <v>2.7618359255678609E-2</v>
      </c>
      <c r="BZ113" s="97">
        <f t="shared" si="92"/>
        <v>11.258245005637198</v>
      </c>
      <c r="CA113" s="97">
        <f t="shared" si="93"/>
        <v>11.273925719970697</v>
      </c>
      <c r="CB113" s="97">
        <f t="shared" si="94"/>
        <v>11.239952943571696</v>
      </c>
      <c r="CC113" s="97">
        <f t="shared" si="95"/>
        <v>11.233802861644396</v>
      </c>
      <c r="CD113" s="97">
        <f t="shared" si="96"/>
        <v>11.223363158067899</v>
      </c>
      <c r="CE113" s="97">
        <f t="shared" si="97"/>
        <v>11.297080043097985</v>
      </c>
      <c r="CF113" s="97" t="str">
        <f t="shared" si="98"/>
        <v/>
      </c>
      <c r="CG113" s="97" t="str">
        <f t="shared" si="99"/>
        <v/>
      </c>
      <c r="CH113" s="97" t="str">
        <f t="shared" si="100"/>
        <v/>
      </c>
      <c r="CI113" s="72"/>
      <c r="CJ113" s="72"/>
      <c r="CK113" s="97">
        <f t="shared" si="101"/>
        <v>12.06365508215395</v>
      </c>
      <c r="CL113" s="97">
        <f t="shared" si="102"/>
        <v>2.7618359255678605E-2</v>
      </c>
      <c r="CM113" s="72">
        <f t="shared" si="103"/>
        <v>12.067505132459504</v>
      </c>
      <c r="CN113" s="72">
        <f t="shared" si="104"/>
        <v>12.083185846793002</v>
      </c>
      <c r="CO113" s="72">
        <f t="shared" si="105"/>
        <v>12.049213070394002</v>
      </c>
      <c r="CP113" s="72">
        <f t="shared" si="106"/>
        <v>12.043062988466701</v>
      </c>
      <c r="CQ113" s="72">
        <f t="shared" si="107"/>
        <v>12.032623284890205</v>
      </c>
      <c r="CR113" s="72">
        <f t="shared" si="108"/>
        <v>12.106340169920291</v>
      </c>
      <c r="CS113" s="72" t="str">
        <f t="shared" si="109"/>
        <v/>
      </c>
      <c r="CT113" s="72" t="str">
        <f t="shared" si="110"/>
        <v/>
      </c>
      <c r="CU113" s="72" t="str">
        <f t="shared" si="111"/>
        <v/>
      </c>
    </row>
    <row r="114" spans="1:99">
      <c r="A114" s="74">
        <v>79</v>
      </c>
      <c r="B114" s="79">
        <f>IF(AND($B$3&lt;&gt;"",$C$3&lt;&gt;"",$B$4&lt;&gt;"",$C$4&lt;&gt;"",L114&lt;&gt;""),AirMass($B$3,$C$3,$B$4,$C$4,L114),"")</f>
        <v>1.0205668314744805</v>
      </c>
      <c r="C114" s="81">
        <f t="shared" si="72"/>
        <v>2458217.3079400002</v>
      </c>
      <c r="D114" s="93">
        <f t="shared" si="73"/>
        <v>11.288576379935632</v>
      </c>
      <c r="E114" s="97">
        <f t="shared" si="74"/>
        <v>4.2767895309851103E-2</v>
      </c>
      <c r="F114" s="97"/>
      <c r="G114" s="98">
        <f t="shared" si="75"/>
        <v>12.060504000978932</v>
      </c>
      <c r="H114" s="97">
        <f t="shared" si="76"/>
        <v>4.2767895309851103E-2</v>
      </c>
      <c r="I114" s="72"/>
      <c r="J114" s="99">
        <f t="shared" si="77"/>
        <v>6</v>
      </c>
      <c r="K114" s="72"/>
      <c r="L114" s="16">
        <v>2458217.3079400002</v>
      </c>
      <c r="M114" s="17">
        <v>-11.0705985970573</v>
      </c>
      <c r="N114" s="17">
        <v>-10.298670976014</v>
      </c>
      <c r="O114" s="17">
        <v>-12.1691409382515</v>
      </c>
      <c r="P114" s="17">
        <v>-11.064199768217801</v>
      </c>
      <c r="Q114" s="17">
        <v>-10.419047856953499</v>
      </c>
      <c r="R114" s="17">
        <v>-11.826607879259701</v>
      </c>
      <c r="S114" s="17">
        <v>-10.0565803138304</v>
      </c>
      <c r="T114" s="17">
        <v>-9.85747310544469</v>
      </c>
      <c r="U114" s="17"/>
      <c r="V114" s="17"/>
      <c r="W114" s="17"/>
      <c r="X114" s="70">
        <f t="shared" si="60"/>
        <v>2458217.3079400002</v>
      </c>
      <c r="Y114" s="17">
        <v>-10.849048689277</v>
      </c>
      <c r="Z114" s="17">
        <v>-9.8214195047499899</v>
      </c>
      <c r="AA114" s="17">
        <v>-11.7511688449706</v>
      </c>
      <c r="AB114" s="17">
        <v>-10.7205623653864</v>
      </c>
      <c r="AC114" s="17">
        <v>-9.9338674895412495</v>
      </c>
      <c r="AD114" s="17">
        <v>-11.376723963990299</v>
      </c>
      <c r="AE114" s="17">
        <v>-9.4968123159297306</v>
      </c>
      <c r="AF114" s="17">
        <v>-9.60068930416484</v>
      </c>
      <c r="AG114" s="17"/>
      <c r="AH114" s="17"/>
      <c r="AI114" s="18"/>
      <c r="AJ114" s="70">
        <f t="shared" si="78"/>
        <v>2458217.3079400002</v>
      </c>
      <c r="AK114" s="17">
        <v>-10.1665884630529</v>
      </c>
      <c r="AL114" s="17">
        <v>-9.6493891596659491</v>
      </c>
      <c r="AM114" s="17">
        <v>-11.3041970282086</v>
      </c>
      <c r="AN114" s="17">
        <v>-10.196938106927201</v>
      </c>
      <c r="AO114" s="17">
        <v>-9.7402250648406792</v>
      </c>
      <c r="AP114" s="17">
        <v>-11.0804653688712</v>
      </c>
      <c r="AQ114" s="17">
        <v>-9.2433944666910701</v>
      </c>
      <c r="AR114" s="17">
        <v>-9.1594639939692701</v>
      </c>
      <c r="AS114" s="17"/>
      <c r="AT114" s="17"/>
      <c r="AU114" s="18"/>
      <c r="AV114" s="72"/>
      <c r="AW114" s="72"/>
      <c r="AX114" s="100">
        <f t="shared" si="61"/>
        <v>26806.458333000981</v>
      </c>
      <c r="AY114" s="100">
        <f t="shared" si="62"/>
        <v>13166.440788999776</v>
      </c>
      <c r="AZ114" s="100">
        <f t="shared" si="63"/>
        <v>73732.061268996957</v>
      </c>
      <c r="BA114" s="100">
        <f t="shared" si="64"/>
        <v>26648.938053000085</v>
      </c>
      <c r="BB114" s="100">
        <f t="shared" si="65"/>
        <v>14710.219148999891</v>
      </c>
      <c r="BC114" s="100">
        <f t="shared" si="66"/>
        <v>53782.768212000192</v>
      </c>
      <c r="BD114" s="100">
        <f t="shared" si="67"/>
        <v>10534.941431999856</v>
      </c>
      <c r="BE114" s="100">
        <f t="shared" si="68"/>
        <v>8769.7909740000214</v>
      </c>
      <c r="BF114" s="100" t="str">
        <f t="shared" si="69"/>
        <v/>
      </c>
      <c r="BG114" s="100" t="str">
        <f t="shared" si="70"/>
        <v/>
      </c>
      <c r="BH114" s="100" t="str">
        <f t="shared" si="71"/>
        <v/>
      </c>
      <c r="BI114" s="72"/>
      <c r="BJ114" s="72"/>
      <c r="BK114" s="72">
        <f t="shared" si="79"/>
        <v>-11.070598597057302</v>
      </c>
      <c r="BL114" s="72">
        <f t="shared" si="80"/>
        <v>-10.298670976014</v>
      </c>
      <c r="BM114" s="72">
        <f t="shared" si="81"/>
        <v>-12.169140938251502</v>
      </c>
      <c r="BN114" s="72">
        <f t="shared" si="82"/>
        <v>-11.064199768217804</v>
      </c>
      <c r="BO114" s="72">
        <f t="shared" si="83"/>
        <v>-10.419047856953497</v>
      </c>
      <c r="BP114" s="72">
        <f t="shared" si="84"/>
        <v>-11.826607879259701</v>
      </c>
      <c r="BQ114" s="72">
        <f t="shared" si="85"/>
        <v>-10.056580313830402</v>
      </c>
      <c r="BR114" s="72">
        <f t="shared" si="86"/>
        <v>-9.85747310544469</v>
      </c>
      <c r="BS114" s="72" t="str">
        <f t="shared" si="87"/>
        <v/>
      </c>
      <c r="BT114" s="72" t="str">
        <f t="shared" si="88"/>
        <v/>
      </c>
      <c r="BU114" s="72" t="str">
        <f t="shared" si="89"/>
        <v/>
      </c>
      <c r="BV114" s="72"/>
      <c r="BW114" s="72"/>
      <c r="BX114" s="97">
        <f t="shared" si="90"/>
        <v>11.288576379935632</v>
      </c>
      <c r="BY114" s="97">
        <f t="shared" si="91"/>
        <v>4.2767895309851103E-2</v>
      </c>
      <c r="BZ114" s="97">
        <f t="shared" si="92"/>
        <v>11.2885423411942</v>
      </c>
      <c r="CA114" s="97">
        <f t="shared" si="93"/>
        <v>11.305601171160502</v>
      </c>
      <c r="CB114" s="97">
        <f t="shared" si="94"/>
        <v>11.253449259896195</v>
      </c>
      <c r="CC114" s="97">
        <f t="shared" si="95"/>
        <v>11.224009282202399</v>
      </c>
      <c r="CD114" s="97">
        <f t="shared" si="96"/>
        <v>11.333981716773101</v>
      </c>
      <c r="CE114" s="97">
        <f t="shared" si="97"/>
        <v>11.325874508387388</v>
      </c>
      <c r="CF114" s="97" t="str">
        <f t="shared" si="98"/>
        <v/>
      </c>
      <c r="CG114" s="97" t="str">
        <f t="shared" si="99"/>
        <v/>
      </c>
      <c r="CH114" s="97" t="str">
        <f t="shared" si="100"/>
        <v/>
      </c>
      <c r="CI114" s="72"/>
      <c r="CJ114" s="72"/>
      <c r="CK114" s="97">
        <f t="shared" si="101"/>
        <v>12.060504000978932</v>
      </c>
      <c r="CL114" s="97">
        <f t="shared" si="102"/>
        <v>4.2767895309851103E-2</v>
      </c>
      <c r="CM114" s="72">
        <f t="shared" si="103"/>
        <v>12.060469962237502</v>
      </c>
      <c r="CN114" s="72">
        <f t="shared" si="104"/>
        <v>12.077528792203804</v>
      </c>
      <c r="CO114" s="72">
        <f t="shared" si="105"/>
        <v>12.025376880939497</v>
      </c>
      <c r="CP114" s="72">
        <f t="shared" si="106"/>
        <v>11.995936903245701</v>
      </c>
      <c r="CQ114" s="72">
        <f t="shared" si="107"/>
        <v>12.105909337816403</v>
      </c>
      <c r="CR114" s="72">
        <f t="shared" si="108"/>
        <v>12.09780212943069</v>
      </c>
      <c r="CS114" s="72" t="str">
        <f t="shared" si="109"/>
        <v/>
      </c>
      <c r="CT114" s="72" t="str">
        <f t="shared" si="110"/>
        <v/>
      </c>
      <c r="CU114" s="72" t="str">
        <f t="shared" si="111"/>
        <v/>
      </c>
    </row>
    <row r="115" spans="1:99">
      <c r="A115" s="74">
        <v>80</v>
      </c>
      <c r="B115" s="79">
        <f>IF(AND($B$3&lt;&gt;"",$C$3&lt;&gt;"",$B$4&lt;&gt;"",$C$4&lt;&gt;"",L115&lt;&gt;""),AirMass($B$3,$C$3,$B$4,$C$4,L115),"")</f>
        <v>1.0209369481151829</v>
      </c>
      <c r="C115" s="81">
        <f t="shared" si="72"/>
        <v>2458217.3084379998</v>
      </c>
      <c r="D115" s="93">
        <f t="shared" si="73"/>
        <v>11.305566340284736</v>
      </c>
      <c r="E115" s="97">
        <f t="shared" si="74"/>
        <v>3.7152178575666391E-2</v>
      </c>
      <c r="F115" s="97"/>
      <c r="G115" s="98">
        <f t="shared" si="75"/>
        <v>12.056294470227032</v>
      </c>
      <c r="H115" s="97">
        <f t="shared" si="76"/>
        <v>3.7152178575666391E-2</v>
      </c>
      <c r="I115" s="72"/>
      <c r="J115" s="99">
        <f t="shared" si="77"/>
        <v>6</v>
      </c>
      <c r="K115" s="72"/>
      <c r="L115" s="16">
        <v>2458217.3084379998</v>
      </c>
      <c r="M115" s="17">
        <v>-11.045611449535199</v>
      </c>
      <c r="N115" s="17">
        <v>-10.2948833195929</v>
      </c>
      <c r="O115" s="17">
        <v>-12.1702209571149</v>
      </c>
      <c r="P115" s="17">
        <v>-11.050995404467001</v>
      </c>
      <c r="Q115" s="17">
        <v>-10.391420910797001</v>
      </c>
      <c r="R115" s="17">
        <v>-11.848312851572601</v>
      </c>
      <c r="S115" s="17">
        <v>-10.030414524701399</v>
      </c>
      <c r="T115" s="17">
        <v>-9.8537020902667098</v>
      </c>
      <c r="U115" s="17"/>
      <c r="V115" s="17"/>
      <c r="W115" s="17"/>
      <c r="X115" s="70">
        <f t="shared" si="60"/>
        <v>2458217.3084379998</v>
      </c>
      <c r="Y115" s="17">
        <v>-10.8185634843723</v>
      </c>
      <c r="Z115" s="17">
        <v>-9.7988098509670305</v>
      </c>
      <c r="AA115" s="17">
        <v>-11.7602464975385</v>
      </c>
      <c r="AB115" s="17">
        <v>-10.7064212069048</v>
      </c>
      <c r="AC115" s="17">
        <v>-9.9348085540117808</v>
      </c>
      <c r="AD115" s="17">
        <v>-11.317169063444499</v>
      </c>
      <c r="AE115" s="17">
        <v>-9.5289624305285194</v>
      </c>
      <c r="AF115" s="17">
        <v>-9.5298189707756205</v>
      </c>
      <c r="AG115" s="17"/>
      <c r="AH115" s="17"/>
      <c r="AI115" s="18"/>
      <c r="AJ115" s="70">
        <f t="shared" si="78"/>
        <v>2458217.3084379998</v>
      </c>
      <c r="AK115" s="17">
        <v>-10.1010829794006</v>
      </c>
      <c r="AL115" s="17">
        <v>-9.7228561650093894</v>
      </c>
      <c r="AM115" s="17">
        <v>-11.3400354267235</v>
      </c>
      <c r="AN115" s="17">
        <v>-10.2041869054316</v>
      </c>
      <c r="AO115" s="17">
        <v>-9.7788273712806504</v>
      </c>
      <c r="AP115" s="17">
        <v>-11.1332591185817</v>
      </c>
      <c r="AQ115" s="17">
        <v>-9.2668727808847802</v>
      </c>
      <c r="AR115" s="17">
        <v>-8.9259213282802197</v>
      </c>
      <c r="AS115" s="17"/>
      <c r="AT115" s="17"/>
      <c r="AU115" s="18"/>
      <c r="AV115" s="72"/>
      <c r="AW115" s="72"/>
      <c r="AX115" s="100">
        <f t="shared" si="61"/>
        <v>26196.57894700094</v>
      </c>
      <c r="AY115" s="100">
        <f t="shared" si="62"/>
        <v>13120.58888899954</v>
      </c>
      <c r="AZ115" s="100">
        <f t="shared" si="63"/>
        <v>73805.441558000137</v>
      </c>
      <c r="BA115" s="100">
        <f t="shared" si="64"/>
        <v>26326.805309999032</v>
      </c>
      <c r="BB115" s="100">
        <f t="shared" si="65"/>
        <v>14340.634409000666</v>
      </c>
      <c r="BC115" s="100">
        <f t="shared" si="66"/>
        <v>54868.759381998381</v>
      </c>
      <c r="BD115" s="100">
        <f t="shared" si="67"/>
        <v>10284.08860800014</v>
      </c>
      <c r="BE115" s="100">
        <f t="shared" si="68"/>
        <v>8739.384279000009</v>
      </c>
      <c r="BF115" s="100" t="str">
        <f t="shared" si="69"/>
        <v/>
      </c>
      <c r="BG115" s="100" t="str">
        <f t="shared" si="70"/>
        <v/>
      </c>
      <c r="BH115" s="100" t="str">
        <f t="shared" si="71"/>
        <v/>
      </c>
      <c r="BI115" s="72"/>
      <c r="BJ115" s="72"/>
      <c r="BK115" s="72">
        <f t="shared" si="79"/>
        <v>-11.045611449535199</v>
      </c>
      <c r="BL115" s="72">
        <f t="shared" si="80"/>
        <v>-10.294883319592902</v>
      </c>
      <c r="BM115" s="72">
        <f t="shared" si="81"/>
        <v>-12.1702209571149</v>
      </c>
      <c r="BN115" s="72">
        <f t="shared" si="82"/>
        <v>-11.050995404467001</v>
      </c>
      <c r="BO115" s="72">
        <f t="shared" si="83"/>
        <v>-10.391420910797002</v>
      </c>
      <c r="BP115" s="72">
        <f t="shared" si="84"/>
        <v>-11.848312851572601</v>
      </c>
      <c r="BQ115" s="72">
        <f t="shared" si="85"/>
        <v>-10.030414524701399</v>
      </c>
      <c r="BR115" s="72">
        <f t="shared" si="86"/>
        <v>-9.8537020902667098</v>
      </c>
      <c r="BS115" s="72" t="str">
        <f t="shared" si="87"/>
        <v/>
      </c>
      <c r="BT115" s="72" t="str">
        <f t="shared" si="88"/>
        <v/>
      </c>
      <c r="BU115" s="72" t="str">
        <f t="shared" si="89"/>
        <v/>
      </c>
      <c r="BV115" s="72"/>
      <c r="BW115" s="72"/>
      <c r="BX115" s="97">
        <f t="shared" si="90"/>
        <v>11.305566340284736</v>
      </c>
      <c r="BY115" s="97">
        <f t="shared" si="91"/>
        <v>3.7152178575666391E-2</v>
      </c>
      <c r="BZ115" s="97">
        <f t="shared" si="92"/>
        <v>11.3146095075797</v>
      </c>
      <c r="CA115" s="97">
        <f t="shared" si="93"/>
        <v>11.317383954931801</v>
      </c>
      <c r="CB115" s="97">
        <f t="shared" si="94"/>
        <v>11.250809461261802</v>
      </c>
      <c r="CC115" s="97">
        <f t="shared" si="95"/>
        <v>11.270701402037401</v>
      </c>
      <c r="CD115" s="97">
        <f t="shared" si="96"/>
        <v>11.332803075166201</v>
      </c>
      <c r="CE115" s="97">
        <f t="shared" si="97"/>
        <v>11.34709064073151</v>
      </c>
      <c r="CF115" s="97" t="str">
        <f t="shared" si="98"/>
        <v/>
      </c>
      <c r="CG115" s="97" t="str">
        <f t="shared" si="99"/>
        <v/>
      </c>
      <c r="CH115" s="97" t="str">
        <f t="shared" si="100"/>
        <v/>
      </c>
      <c r="CI115" s="72"/>
      <c r="CJ115" s="72"/>
      <c r="CK115" s="97">
        <f t="shared" si="101"/>
        <v>12.056294470227032</v>
      </c>
      <c r="CL115" s="97">
        <f t="shared" si="102"/>
        <v>3.7152178575666391E-2</v>
      </c>
      <c r="CM115" s="72">
        <f t="shared" si="103"/>
        <v>12.065337637521997</v>
      </c>
      <c r="CN115" s="72">
        <f t="shared" si="104"/>
        <v>12.068112084874098</v>
      </c>
      <c r="CO115" s="72">
        <f t="shared" si="105"/>
        <v>12.0015375912041</v>
      </c>
      <c r="CP115" s="72">
        <f t="shared" si="106"/>
        <v>12.021429531979699</v>
      </c>
      <c r="CQ115" s="72">
        <f t="shared" si="107"/>
        <v>12.083531205108498</v>
      </c>
      <c r="CR115" s="72">
        <f t="shared" si="108"/>
        <v>12.097818770673808</v>
      </c>
      <c r="CS115" s="72" t="str">
        <f t="shared" si="109"/>
        <v/>
      </c>
      <c r="CT115" s="72" t="str">
        <f t="shared" si="110"/>
        <v/>
      </c>
      <c r="CU115" s="72" t="str">
        <f t="shared" si="111"/>
        <v/>
      </c>
    </row>
    <row r="116" spans="1:99">
      <c r="A116" s="74">
        <v>81</v>
      </c>
      <c r="B116" s="79">
        <f>IF(AND($B$3&lt;&gt;"",$C$3&lt;&gt;"",$B$4&lt;&gt;"",$C$4&lt;&gt;"",L116&lt;&gt;""),AirMass($B$3,$C$3,$B$4,$C$4,L116),"")</f>
        <v>1.0213118683226232</v>
      </c>
      <c r="C116" s="81">
        <f t="shared" si="72"/>
        <v>2458217.3089350001</v>
      </c>
      <c r="D116" s="93">
        <f t="shared" si="73"/>
        <v>11.285479512294538</v>
      </c>
      <c r="E116" s="97">
        <f t="shared" si="74"/>
        <v>2.5293829795608881E-2</v>
      </c>
      <c r="F116" s="97"/>
      <c r="G116" s="98">
        <f t="shared" si="75"/>
        <v>12.031632504157843</v>
      </c>
      <c r="H116" s="97">
        <f t="shared" si="76"/>
        <v>2.5293829795608881E-2</v>
      </c>
      <c r="I116" s="72"/>
      <c r="J116" s="99">
        <f t="shared" si="77"/>
        <v>6</v>
      </c>
      <c r="K116" s="72"/>
      <c r="L116" s="16">
        <v>2458217.3089350001</v>
      </c>
      <c r="M116" s="17">
        <v>-11.0468285203672</v>
      </c>
      <c r="N116" s="17">
        <v>-10.3006755285039</v>
      </c>
      <c r="O116" s="17">
        <v>-12.1649131721949</v>
      </c>
      <c r="P116" s="17">
        <v>-11.0226993357014</v>
      </c>
      <c r="Q116" s="17">
        <v>-10.441884060561399</v>
      </c>
      <c r="R116" s="17">
        <v>-11.815205635406301</v>
      </c>
      <c r="S116" s="17">
        <v>-9.9916481375346002</v>
      </c>
      <c r="T116" s="17">
        <v>-9.7954978545718507</v>
      </c>
      <c r="U116" s="17"/>
      <c r="V116" s="17"/>
      <c r="W116" s="17"/>
      <c r="X116" s="70">
        <f t="shared" si="60"/>
        <v>2458217.3089350001</v>
      </c>
      <c r="Y116" s="17">
        <v>-10.8581483425782</v>
      </c>
      <c r="Z116" s="17">
        <v>-9.7411653644469993</v>
      </c>
      <c r="AA116" s="17">
        <v>-11.732474344371299</v>
      </c>
      <c r="AB116" s="17">
        <v>-10.708142868578401</v>
      </c>
      <c r="AC116" s="17">
        <v>-9.88785695354394</v>
      </c>
      <c r="AD116" s="17">
        <v>-11.322156609146701</v>
      </c>
      <c r="AE116" s="17">
        <v>-9.4646338474695693</v>
      </c>
      <c r="AF116" s="17">
        <v>-9.5003875266947002</v>
      </c>
      <c r="AG116" s="17"/>
      <c r="AH116" s="17"/>
      <c r="AI116" s="18"/>
      <c r="AJ116" s="70">
        <f t="shared" si="78"/>
        <v>2458217.3089350001</v>
      </c>
      <c r="AK116" s="17">
        <v>-10.0999709441353</v>
      </c>
      <c r="AL116" s="17">
        <v>-9.7342486640444292</v>
      </c>
      <c r="AM116" s="17">
        <v>-11.3209903885156</v>
      </c>
      <c r="AN116" s="17">
        <v>-10.210321764420399</v>
      </c>
      <c r="AO116" s="17">
        <v>-9.7179525956657695</v>
      </c>
      <c r="AP116" s="17">
        <v>-11.127016707353301</v>
      </c>
      <c r="AQ116" s="17">
        <v>-9.2767207330699808</v>
      </c>
      <c r="AR116" s="17">
        <v>-9.0590869985584899</v>
      </c>
      <c r="AS116" s="17"/>
      <c r="AT116" s="17"/>
      <c r="AU116" s="18"/>
      <c r="AV116" s="72"/>
      <c r="AW116" s="72"/>
      <c r="AX116" s="100">
        <f t="shared" si="61"/>
        <v>26225.960825000144</v>
      </c>
      <c r="AY116" s="100">
        <f t="shared" si="62"/>
        <v>13190.771930000321</v>
      </c>
      <c r="AZ116" s="100">
        <f t="shared" si="63"/>
        <v>73445.51304299949</v>
      </c>
      <c r="BA116" s="100">
        <f t="shared" si="64"/>
        <v>25649.549061000635</v>
      </c>
      <c r="BB116" s="100">
        <f t="shared" si="65"/>
        <v>15022.894737000584</v>
      </c>
      <c r="BC116" s="100">
        <f t="shared" si="66"/>
        <v>53220.904863000702</v>
      </c>
      <c r="BD116" s="100">
        <f t="shared" si="67"/>
        <v>9923.3716079999704</v>
      </c>
      <c r="BE116" s="100">
        <f t="shared" si="68"/>
        <v>8283.2189620000445</v>
      </c>
      <c r="BF116" s="100" t="str">
        <f t="shared" si="69"/>
        <v/>
      </c>
      <c r="BG116" s="100" t="str">
        <f t="shared" si="70"/>
        <v/>
      </c>
      <c r="BH116" s="100" t="str">
        <f t="shared" si="71"/>
        <v/>
      </c>
      <c r="BI116" s="72"/>
      <c r="BJ116" s="72"/>
      <c r="BK116" s="72">
        <f t="shared" si="79"/>
        <v>-11.046828520367203</v>
      </c>
      <c r="BL116" s="72">
        <f t="shared" si="80"/>
        <v>-10.3006755285039</v>
      </c>
      <c r="BM116" s="72">
        <f t="shared" si="81"/>
        <v>-12.1649131721949</v>
      </c>
      <c r="BN116" s="72">
        <f t="shared" si="82"/>
        <v>-11.0226993357014</v>
      </c>
      <c r="BO116" s="72">
        <f t="shared" si="83"/>
        <v>-10.441884060561399</v>
      </c>
      <c r="BP116" s="72">
        <f t="shared" si="84"/>
        <v>-11.815205635406302</v>
      </c>
      <c r="BQ116" s="72">
        <f t="shared" si="85"/>
        <v>-9.9916481375346002</v>
      </c>
      <c r="BR116" s="72">
        <f t="shared" si="86"/>
        <v>-9.7954978545718525</v>
      </c>
      <c r="BS116" s="72" t="str">
        <f t="shared" si="87"/>
        <v/>
      </c>
      <c r="BT116" s="72" t="str">
        <f t="shared" si="88"/>
        <v/>
      </c>
      <c r="BU116" s="72" t="str">
        <f t="shared" si="89"/>
        <v/>
      </c>
      <c r="BV116" s="72"/>
      <c r="BW116" s="72"/>
      <c r="BX116" s="97">
        <f t="shared" si="90"/>
        <v>11.285479512294538</v>
      </c>
      <c r="BY116" s="97">
        <f t="shared" si="91"/>
        <v>2.5293829795608881E-2</v>
      </c>
      <c r="BZ116" s="97">
        <f t="shared" si="92"/>
        <v>11.308084651827697</v>
      </c>
      <c r="CA116" s="97">
        <f t="shared" si="93"/>
        <v>11.287870815334196</v>
      </c>
      <c r="CB116" s="97">
        <f t="shared" si="94"/>
        <v>11.300055540194196</v>
      </c>
      <c r="CC116" s="97">
        <f t="shared" si="95"/>
        <v>11.236377115039099</v>
      </c>
      <c r="CD116" s="97">
        <f t="shared" si="96"/>
        <v>11.292819617167398</v>
      </c>
      <c r="CE116" s="97">
        <f t="shared" si="97"/>
        <v>11.287669334204649</v>
      </c>
      <c r="CF116" s="97" t="str">
        <f t="shared" si="98"/>
        <v/>
      </c>
      <c r="CG116" s="97" t="str">
        <f t="shared" si="99"/>
        <v/>
      </c>
      <c r="CH116" s="97" t="str">
        <f t="shared" si="100"/>
        <v/>
      </c>
      <c r="CI116" s="72"/>
      <c r="CJ116" s="72"/>
      <c r="CK116" s="97">
        <f t="shared" si="101"/>
        <v>12.031632504157843</v>
      </c>
      <c r="CL116" s="97">
        <f t="shared" si="102"/>
        <v>2.5293829795608881E-2</v>
      </c>
      <c r="CM116" s="72">
        <f t="shared" si="103"/>
        <v>12.054237643691</v>
      </c>
      <c r="CN116" s="72">
        <f t="shared" si="104"/>
        <v>12.034023807197499</v>
      </c>
      <c r="CO116" s="72">
        <f t="shared" si="105"/>
        <v>12.046208532057499</v>
      </c>
      <c r="CP116" s="72">
        <f t="shared" si="106"/>
        <v>11.982530106902402</v>
      </c>
      <c r="CQ116" s="72">
        <f t="shared" si="107"/>
        <v>12.038972609030701</v>
      </c>
      <c r="CR116" s="72">
        <f t="shared" si="108"/>
        <v>12.033822326067952</v>
      </c>
      <c r="CS116" s="72" t="str">
        <f t="shared" si="109"/>
        <v/>
      </c>
      <c r="CT116" s="72" t="str">
        <f t="shared" si="110"/>
        <v/>
      </c>
      <c r="CU116" s="72" t="str">
        <f t="shared" si="111"/>
        <v/>
      </c>
    </row>
    <row r="117" spans="1:99">
      <c r="A117" s="74">
        <v>82</v>
      </c>
      <c r="B117" s="79">
        <f>IF(AND($B$3&lt;&gt;"",$C$3&lt;&gt;"",$B$4&lt;&gt;"",$C$4&lt;&gt;"",L117&lt;&gt;""),AirMass($B$3,$C$3,$B$4,$C$4,L117),"")</f>
        <v>1.0216915986870652</v>
      </c>
      <c r="C117" s="81">
        <f t="shared" si="72"/>
        <v>2458217.3094330002</v>
      </c>
      <c r="D117" s="93">
        <f t="shared" si="73"/>
        <v>11.306379354037484</v>
      </c>
      <c r="E117" s="97">
        <f t="shared" si="74"/>
        <v>4.3108923508591905E-2</v>
      </c>
      <c r="F117" s="97"/>
      <c r="G117" s="98">
        <f t="shared" si="75"/>
        <v>12.073912584361489</v>
      </c>
      <c r="H117" s="97">
        <f t="shared" si="76"/>
        <v>4.3108923508591898E-2</v>
      </c>
      <c r="I117" s="72"/>
      <c r="J117" s="99">
        <f t="shared" si="77"/>
        <v>6</v>
      </c>
      <c r="K117" s="72"/>
      <c r="L117" s="16">
        <v>2458217.3094330002</v>
      </c>
      <c r="M117" s="17">
        <v>-11.0528674864415</v>
      </c>
      <c r="N117" s="17">
        <v>-10.285334256117499</v>
      </c>
      <c r="O117" s="17">
        <v>-12.152292946768799</v>
      </c>
      <c r="P117" s="17">
        <v>-11.0266627206167</v>
      </c>
      <c r="Q117" s="17">
        <v>-10.466237486467</v>
      </c>
      <c r="R117" s="17">
        <v>-11.8451557708824</v>
      </c>
      <c r="S117" s="17">
        <v>-10.003784649669701</v>
      </c>
      <c r="T117" s="17">
        <v>-9.8993474684693208</v>
      </c>
      <c r="U117" s="17"/>
      <c r="V117" s="17"/>
      <c r="W117" s="17"/>
      <c r="X117" s="70">
        <f t="shared" si="60"/>
        <v>2458217.3094330002</v>
      </c>
      <c r="Y117" s="17">
        <v>-10.8222089657214</v>
      </c>
      <c r="Z117" s="17">
        <v>-9.7013907638007097</v>
      </c>
      <c r="AA117" s="17">
        <v>-11.776596255854299</v>
      </c>
      <c r="AB117" s="17">
        <v>-10.6426323646608</v>
      </c>
      <c r="AC117" s="17">
        <v>-9.9524967703355198</v>
      </c>
      <c r="AD117" s="17">
        <v>-11.3428729138172</v>
      </c>
      <c r="AE117" s="17">
        <v>-9.2920874076543392</v>
      </c>
      <c r="AF117" s="17">
        <v>-9.5320236985539797</v>
      </c>
      <c r="AG117" s="17"/>
      <c r="AH117" s="17"/>
      <c r="AI117" s="18"/>
      <c r="AJ117" s="70">
        <f t="shared" si="78"/>
        <v>2458217.3094330002</v>
      </c>
      <c r="AK117" s="17">
        <v>-10.1335087490174</v>
      </c>
      <c r="AL117" s="17">
        <v>-9.68279267358262</v>
      </c>
      <c r="AM117" s="17">
        <v>-11.3616818933325</v>
      </c>
      <c r="AN117" s="17">
        <v>-10.2109111170326</v>
      </c>
      <c r="AO117" s="17">
        <v>-9.8735603522463204</v>
      </c>
      <c r="AP117" s="17">
        <v>-11.114004853818599</v>
      </c>
      <c r="AQ117" s="17">
        <v>-9.2673388866311193</v>
      </c>
      <c r="AR117" s="17">
        <v>-9.0124540740185797</v>
      </c>
      <c r="AS117" s="17"/>
      <c r="AT117" s="17"/>
      <c r="AU117" s="18"/>
      <c r="AV117" s="72"/>
      <c r="AW117" s="72"/>
      <c r="AX117" s="100">
        <f t="shared" si="61"/>
        <v>26372.238494000769</v>
      </c>
      <c r="AY117" s="100">
        <f t="shared" si="62"/>
        <v>13005.699114999858</v>
      </c>
      <c r="AZ117" s="100">
        <f t="shared" si="63"/>
        <v>72596.749999997322</v>
      </c>
      <c r="BA117" s="100">
        <f t="shared" si="64"/>
        <v>25743.351597999874</v>
      </c>
      <c r="BB117" s="100">
        <f t="shared" si="65"/>
        <v>15363.670859999873</v>
      </c>
      <c r="BC117" s="100">
        <f t="shared" si="66"/>
        <v>54709.444905998265</v>
      </c>
      <c r="BD117" s="100">
        <f t="shared" si="67"/>
        <v>10034.91873599998</v>
      </c>
      <c r="BE117" s="100">
        <f t="shared" si="68"/>
        <v>9114.6288210000239</v>
      </c>
      <c r="BF117" s="100" t="str">
        <f t="shared" si="69"/>
        <v/>
      </c>
      <c r="BG117" s="100" t="str">
        <f t="shared" si="70"/>
        <v/>
      </c>
      <c r="BH117" s="100" t="str">
        <f t="shared" si="71"/>
        <v/>
      </c>
      <c r="BI117" s="72"/>
      <c r="BJ117" s="72"/>
      <c r="BK117" s="72">
        <f t="shared" si="79"/>
        <v>-11.052867486441503</v>
      </c>
      <c r="BL117" s="72">
        <f t="shared" si="80"/>
        <v>-10.285334256117499</v>
      </c>
      <c r="BM117" s="72">
        <f t="shared" si="81"/>
        <v>-12.152292946768801</v>
      </c>
      <c r="BN117" s="72">
        <f t="shared" si="82"/>
        <v>-11.026662720616702</v>
      </c>
      <c r="BO117" s="72">
        <f t="shared" si="83"/>
        <v>-10.466237486467001</v>
      </c>
      <c r="BP117" s="72">
        <f t="shared" si="84"/>
        <v>-11.8451557708824</v>
      </c>
      <c r="BQ117" s="72">
        <f t="shared" si="85"/>
        <v>-10.003784649669701</v>
      </c>
      <c r="BR117" s="72">
        <f t="shared" si="86"/>
        <v>-9.8993474684693226</v>
      </c>
      <c r="BS117" s="72" t="str">
        <f t="shared" si="87"/>
        <v/>
      </c>
      <c r="BT117" s="72" t="str">
        <f t="shared" si="88"/>
        <v/>
      </c>
      <c r="BU117" s="72" t="str">
        <f t="shared" si="89"/>
        <v/>
      </c>
      <c r="BV117" s="72"/>
      <c r="BW117" s="72"/>
      <c r="BX117" s="97">
        <f t="shared" si="90"/>
        <v>11.306379354037484</v>
      </c>
      <c r="BY117" s="97">
        <f t="shared" si="91"/>
        <v>4.3108923508591905E-2</v>
      </c>
      <c r="BZ117" s="97">
        <f t="shared" si="92"/>
        <v>11.289425460327298</v>
      </c>
      <c r="CA117" s="97">
        <f t="shared" si="93"/>
        <v>11.285795234175199</v>
      </c>
      <c r="CB117" s="97">
        <f t="shared" si="94"/>
        <v>11.318370000025498</v>
      </c>
      <c r="CC117" s="97">
        <f t="shared" si="95"/>
        <v>11.260288284440897</v>
      </c>
      <c r="CD117" s="97">
        <f t="shared" si="96"/>
        <v>11.298917163228198</v>
      </c>
      <c r="CE117" s="97">
        <f t="shared" si="97"/>
        <v>11.385479982027819</v>
      </c>
      <c r="CF117" s="97" t="str">
        <f t="shared" si="98"/>
        <v/>
      </c>
      <c r="CG117" s="97" t="str">
        <f t="shared" si="99"/>
        <v/>
      </c>
      <c r="CH117" s="97" t="str">
        <f t="shared" si="100"/>
        <v/>
      </c>
      <c r="CI117" s="72"/>
      <c r="CJ117" s="72"/>
      <c r="CK117" s="97">
        <f t="shared" si="101"/>
        <v>12.073912584361489</v>
      </c>
      <c r="CL117" s="97">
        <f t="shared" si="102"/>
        <v>4.3108923508591898E-2</v>
      </c>
      <c r="CM117" s="72">
        <f t="shared" si="103"/>
        <v>12.056958690651301</v>
      </c>
      <c r="CN117" s="72">
        <f t="shared" si="104"/>
        <v>12.053328464499202</v>
      </c>
      <c r="CO117" s="72">
        <f t="shared" si="105"/>
        <v>12.085903230349501</v>
      </c>
      <c r="CP117" s="72">
        <f t="shared" si="106"/>
        <v>12.0278215147649</v>
      </c>
      <c r="CQ117" s="72">
        <f t="shared" si="107"/>
        <v>12.066450393552202</v>
      </c>
      <c r="CR117" s="72">
        <f t="shared" si="108"/>
        <v>12.153013212351823</v>
      </c>
      <c r="CS117" s="72" t="str">
        <f t="shared" si="109"/>
        <v/>
      </c>
      <c r="CT117" s="72" t="str">
        <f t="shared" si="110"/>
        <v/>
      </c>
      <c r="CU117" s="72" t="str">
        <f t="shared" si="111"/>
        <v/>
      </c>
    </row>
    <row r="118" spans="1:99">
      <c r="A118" s="74">
        <v>83</v>
      </c>
      <c r="B118" s="79">
        <f>IF(AND($B$3&lt;&gt;"",$C$3&lt;&gt;"",$B$4&lt;&gt;"",$C$4&lt;&gt;"",L118&lt;&gt;""),AirMass($B$3,$C$3,$B$4,$C$4,L118),"")</f>
        <v>1.0220761458864487</v>
      </c>
      <c r="C118" s="81">
        <f t="shared" si="72"/>
        <v>2458217.3099310002</v>
      </c>
      <c r="D118" s="93">
        <f t="shared" si="73"/>
        <v>11.285953656097101</v>
      </c>
      <c r="E118" s="97">
        <f t="shared" si="74"/>
        <v>3.2912240706285345E-2</v>
      </c>
      <c r="F118" s="97"/>
      <c r="G118" s="98">
        <f t="shared" si="75"/>
        <v>12.054464386312302</v>
      </c>
      <c r="H118" s="97">
        <f t="shared" si="76"/>
        <v>3.2912240706285345E-2</v>
      </c>
      <c r="I118" s="72"/>
      <c r="J118" s="99">
        <f t="shared" si="77"/>
        <v>6</v>
      </c>
      <c r="K118" s="72"/>
      <c r="L118" s="16">
        <v>2458217.3099310002</v>
      </c>
      <c r="M118" s="17">
        <v>-11.0516939019455</v>
      </c>
      <c r="N118" s="17">
        <v>-10.2831831717303</v>
      </c>
      <c r="O118" s="17">
        <v>-12.1494053560971</v>
      </c>
      <c r="P118" s="17">
        <v>-11.0549238785259</v>
      </c>
      <c r="Q118" s="17">
        <v>-10.431900562118299</v>
      </c>
      <c r="R118" s="17">
        <v>-11.845312466100101</v>
      </c>
      <c r="S118" s="17">
        <v>-9.9422563588777901</v>
      </c>
      <c r="T118" s="17">
        <v>-9.84008672653645</v>
      </c>
      <c r="U118" s="17"/>
      <c r="V118" s="17"/>
      <c r="W118" s="17"/>
      <c r="X118" s="70">
        <f t="shared" si="60"/>
        <v>2458217.3099310002</v>
      </c>
      <c r="Y118" s="17">
        <v>-10.8266210879236</v>
      </c>
      <c r="Z118" s="17">
        <v>-9.7197045644181603</v>
      </c>
      <c r="AA118" s="17">
        <v>-11.742464221846101</v>
      </c>
      <c r="AB118" s="17">
        <v>-10.7511718057696</v>
      </c>
      <c r="AC118" s="17">
        <v>-9.9501969596064903</v>
      </c>
      <c r="AD118" s="17">
        <v>-11.3586230373091</v>
      </c>
      <c r="AE118" s="17">
        <v>-9.3985727994262493</v>
      </c>
      <c r="AF118" s="17">
        <v>-9.5732013458887497</v>
      </c>
      <c r="AG118" s="17"/>
      <c r="AH118" s="17"/>
      <c r="AI118" s="18"/>
      <c r="AJ118" s="70">
        <f t="shared" si="78"/>
        <v>2458217.3099310002</v>
      </c>
      <c r="AK118" s="17">
        <v>-10.0353779002285</v>
      </c>
      <c r="AL118" s="17">
        <v>-9.6706826791353002</v>
      </c>
      <c r="AM118" s="17">
        <v>-11.335259528952101</v>
      </c>
      <c r="AN118" s="17">
        <v>-10.266259430336</v>
      </c>
      <c r="AO118" s="17">
        <v>-9.7790920515089095</v>
      </c>
      <c r="AP118" s="17">
        <v>-11.093231418149299</v>
      </c>
      <c r="AQ118" s="17">
        <v>-9.2476139659146295</v>
      </c>
      <c r="AR118" s="17">
        <v>-9.01072884371602</v>
      </c>
      <c r="AS118" s="17"/>
      <c r="AT118" s="17"/>
      <c r="AU118" s="18"/>
      <c r="AV118" s="72"/>
      <c r="AW118" s="72"/>
      <c r="AX118" s="100">
        <f t="shared" si="61"/>
        <v>26343.747844999645</v>
      </c>
      <c r="AY118" s="100">
        <f t="shared" si="62"/>
        <v>12979.957446999646</v>
      </c>
      <c r="AZ118" s="100">
        <f t="shared" si="63"/>
        <v>72403.930434996932</v>
      </c>
      <c r="BA118" s="100">
        <f t="shared" si="64"/>
        <v>26422.235032999171</v>
      </c>
      <c r="BB118" s="100">
        <f t="shared" si="65"/>
        <v>14885.390244000113</v>
      </c>
      <c r="BC118" s="100">
        <f t="shared" si="66"/>
        <v>54717.341231998624</v>
      </c>
      <c r="BD118" s="100">
        <f t="shared" si="67"/>
        <v>9482.0566039999721</v>
      </c>
      <c r="BE118" s="100">
        <f t="shared" si="68"/>
        <v>8630.4748359999685</v>
      </c>
      <c r="BF118" s="100" t="str">
        <f t="shared" si="69"/>
        <v/>
      </c>
      <c r="BG118" s="100" t="str">
        <f t="shared" si="70"/>
        <v/>
      </c>
      <c r="BH118" s="100" t="str">
        <f t="shared" si="71"/>
        <v/>
      </c>
      <c r="BI118" s="72"/>
      <c r="BJ118" s="72"/>
      <c r="BK118" s="72">
        <f t="shared" si="79"/>
        <v>-11.051693901945503</v>
      </c>
      <c r="BL118" s="72">
        <f t="shared" si="80"/>
        <v>-10.283183171730304</v>
      </c>
      <c r="BM118" s="72">
        <f t="shared" si="81"/>
        <v>-12.1494053560971</v>
      </c>
      <c r="BN118" s="72">
        <f t="shared" si="82"/>
        <v>-11.0549238785259</v>
      </c>
      <c r="BO118" s="72">
        <f t="shared" si="83"/>
        <v>-10.431900562118299</v>
      </c>
      <c r="BP118" s="72">
        <f t="shared" si="84"/>
        <v>-11.845312466100101</v>
      </c>
      <c r="BQ118" s="72">
        <f t="shared" si="85"/>
        <v>-9.9422563588777901</v>
      </c>
      <c r="BR118" s="72">
        <f t="shared" si="86"/>
        <v>-9.84008672653645</v>
      </c>
      <c r="BS118" s="72" t="str">
        <f t="shared" si="87"/>
        <v/>
      </c>
      <c r="BT118" s="72" t="str">
        <f t="shared" si="88"/>
        <v/>
      </c>
      <c r="BU118" s="72" t="str">
        <f t="shared" si="89"/>
        <v/>
      </c>
      <c r="BV118" s="72"/>
      <c r="BW118" s="72"/>
      <c r="BX118" s="97">
        <f t="shared" si="90"/>
        <v>11.285953656097101</v>
      </c>
      <c r="BY118" s="97">
        <f t="shared" si="91"/>
        <v>3.2912240706285345E-2</v>
      </c>
      <c r="BZ118" s="97">
        <f t="shared" si="92"/>
        <v>11.287711454151596</v>
      </c>
      <c r="CA118" s="97">
        <f t="shared" si="93"/>
        <v>11.315229976580396</v>
      </c>
      <c r="CB118" s="97">
        <f t="shared" si="94"/>
        <v>11.285206660172795</v>
      </c>
      <c r="CC118" s="97">
        <f t="shared" si="95"/>
        <v>11.261618564154597</v>
      </c>
      <c r="CD118" s="97">
        <f t="shared" si="96"/>
        <v>11.238562456932288</v>
      </c>
      <c r="CE118" s="97">
        <f t="shared" si="97"/>
        <v>11.327392824590946</v>
      </c>
      <c r="CF118" s="97" t="str">
        <f t="shared" si="98"/>
        <v/>
      </c>
      <c r="CG118" s="97" t="str">
        <f t="shared" si="99"/>
        <v/>
      </c>
      <c r="CH118" s="97" t="str">
        <f t="shared" si="100"/>
        <v/>
      </c>
      <c r="CI118" s="72"/>
      <c r="CJ118" s="72"/>
      <c r="CK118" s="97">
        <f t="shared" si="101"/>
        <v>12.054464386312302</v>
      </c>
      <c r="CL118" s="97">
        <f t="shared" si="102"/>
        <v>3.2912240706285345E-2</v>
      </c>
      <c r="CM118" s="72">
        <f t="shared" si="103"/>
        <v>12.056222184366796</v>
      </c>
      <c r="CN118" s="72">
        <f t="shared" si="104"/>
        <v>12.083740706795595</v>
      </c>
      <c r="CO118" s="72">
        <f t="shared" si="105"/>
        <v>12.053717390387995</v>
      </c>
      <c r="CP118" s="72">
        <f t="shared" si="106"/>
        <v>12.030129294369797</v>
      </c>
      <c r="CQ118" s="72">
        <f t="shared" si="107"/>
        <v>12.007073187147487</v>
      </c>
      <c r="CR118" s="72">
        <f t="shared" si="108"/>
        <v>12.095903554806146</v>
      </c>
      <c r="CS118" s="72" t="str">
        <f t="shared" si="109"/>
        <v/>
      </c>
      <c r="CT118" s="72" t="str">
        <f t="shared" si="110"/>
        <v/>
      </c>
      <c r="CU118" s="72" t="str">
        <f t="shared" si="111"/>
        <v/>
      </c>
    </row>
    <row r="119" spans="1:99">
      <c r="A119" s="74">
        <v>84</v>
      </c>
      <c r="B119" s="79">
        <f>IF(AND($B$3&lt;&gt;"",$C$3&lt;&gt;"",$B$4&lt;&gt;"",$C$4&lt;&gt;"",L119&lt;&gt;""),AirMass($B$3,$C$3,$B$4,$C$4,L119),"")</f>
        <v>1.0227860121109635</v>
      </c>
      <c r="C119" s="81">
        <f t="shared" si="72"/>
        <v>2458217.3108330001</v>
      </c>
      <c r="D119" s="93">
        <f t="shared" si="73"/>
        <v>11.340215137678143</v>
      </c>
      <c r="E119" s="97">
        <f t="shared" si="74"/>
        <v>4.0300959763007085E-2</v>
      </c>
      <c r="F119" s="97"/>
      <c r="G119" s="98">
        <f t="shared" si="75"/>
        <v>12.047917272238442</v>
      </c>
      <c r="H119" s="97">
        <f t="shared" si="76"/>
        <v>4.0300959763007085E-2</v>
      </c>
      <c r="I119" s="72"/>
      <c r="J119" s="99">
        <f t="shared" si="77"/>
        <v>6</v>
      </c>
      <c r="K119" s="72"/>
      <c r="L119" s="16">
        <v>2458217.3108330001</v>
      </c>
      <c r="M119" s="17">
        <v>-11.024711664207301</v>
      </c>
      <c r="N119" s="17">
        <v>-10.317009529647001</v>
      </c>
      <c r="O119" s="17">
        <v>-12.153693900576799</v>
      </c>
      <c r="P119" s="17">
        <v>-11.052028655942699</v>
      </c>
      <c r="Q119" s="17">
        <v>-10.4353167999032</v>
      </c>
      <c r="R119" s="17">
        <v>-11.851487686607401</v>
      </c>
      <c r="S119" s="17">
        <v>-10.043648904568499</v>
      </c>
      <c r="T119" s="17">
        <v>-9.8913848637140607</v>
      </c>
      <c r="U119" s="17"/>
      <c r="V119" s="17"/>
      <c r="W119" s="17"/>
      <c r="X119" s="70">
        <f t="shared" si="60"/>
        <v>2458217.3108330001</v>
      </c>
      <c r="Y119" s="17">
        <v>-10.831072668949499</v>
      </c>
      <c r="Z119" s="17">
        <v>-9.7039987739735007</v>
      </c>
      <c r="AA119" s="17">
        <v>-11.783087121959699</v>
      </c>
      <c r="AB119" s="17">
        <v>-10.6986929902823</v>
      </c>
      <c r="AC119" s="17">
        <v>-9.8778422562478205</v>
      </c>
      <c r="AD119" s="17">
        <v>-11.3274585575413</v>
      </c>
      <c r="AE119" s="17">
        <v>-9.2970095404351802</v>
      </c>
      <c r="AF119" s="17">
        <v>-9.5864340409747602</v>
      </c>
      <c r="AG119" s="17"/>
      <c r="AH119" s="17"/>
      <c r="AI119" s="18"/>
      <c r="AJ119" s="70">
        <f t="shared" si="78"/>
        <v>2458217.3108330001</v>
      </c>
      <c r="AK119" s="17">
        <v>-10.025790304408799</v>
      </c>
      <c r="AL119" s="17">
        <v>-9.69585178672477</v>
      </c>
      <c r="AM119" s="17">
        <v>-11.344946765872001</v>
      </c>
      <c r="AN119" s="17">
        <v>-10.2207257299592</v>
      </c>
      <c r="AO119" s="17">
        <v>-9.7537253673291406</v>
      </c>
      <c r="AP119" s="17">
        <v>-11.1351139267917</v>
      </c>
      <c r="AQ119" s="17">
        <v>-9.3820684813381003</v>
      </c>
      <c r="AR119" s="17">
        <v>-9.0520925140208206</v>
      </c>
      <c r="AS119" s="17"/>
      <c r="AT119" s="17"/>
      <c r="AU119" s="18"/>
      <c r="AV119" s="72"/>
      <c r="AW119" s="72"/>
      <c r="AX119" s="100">
        <f t="shared" si="61"/>
        <v>25697.132609000819</v>
      </c>
      <c r="AY119" s="100">
        <f t="shared" si="62"/>
        <v>13390.716387000082</v>
      </c>
      <c r="AZ119" s="100">
        <f t="shared" si="63"/>
        <v>72690.483945000058</v>
      </c>
      <c r="BA119" s="100">
        <f t="shared" si="64"/>
        <v>26351.87139700013</v>
      </c>
      <c r="BB119" s="100">
        <f t="shared" si="65"/>
        <v>14932.300459000448</v>
      </c>
      <c r="BC119" s="100">
        <f t="shared" si="66"/>
        <v>55029.437636999624</v>
      </c>
      <c r="BD119" s="100">
        <f t="shared" si="67"/>
        <v>10410.211712000333</v>
      </c>
      <c r="BE119" s="100">
        <f t="shared" si="68"/>
        <v>9048.028200000017</v>
      </c>
      <c r="BF119" s="100" t="str">
        <f t="shared" si="69"/>
        <v/>
      </c>
      <c r="BG119" s="100" t="str">
        <f t="shared" si="70"/>
        <v/>
      </c>
      <c r="BH119" s="100" t="str">
        <f t="shared" si="71"/>
        <v/>
      </c>
      <c r="BI119" s="72"/>
      <c r="BJ119" s="72"/>
      <c r="BK119" s="72">
        <f t="shared" si="79"/>
        <v>-11.024711664207301</v>
      </c>
      <c r="BL119" s="72">
        <f t="shared" si="80"/>
        <v>-10.317009529647002</v>
      </c>
      <c r="BM119" s="72">
        <f t="shared" si="81"/>
        <v>-12.153693900576798</v>
      </c>
      <c r="BN119" s="72">
        <f t="shared" si="82"/>
        <v>-11.052028655942701</v>
      </c>
      <c r="BO119" s="72">
        <f t="shared" si="83"/>
        <v>-10.4353167999032</v>
      </c>
      <c r="BP119" s="72">
        <f t="shared" si="84"/>
        <v>-11.851487686607401</v>
      </c>
      <c r="BQ119" s="72">
        <f t="shared" si="85"/>
        <v>-10.043648904568499</v>
      </c>
      <c r="BR119" s="72">
        <f t="shared" si="86"/>
        <v>-9.8913848637140624</v>
      </c>
      <c r="BS119" s="72" t="str">
        <f t="shared" si="87"/>
        <v/>
      </c>
      <c r="BT119" s="72" t="str">
        <f t="shared" si="88"/>
        <v/>
      </c>
      <c r="BU119" s="72" t="str">
        <f t="shared" si="89"/>
        <v/>
      </c>
      <c r="BV119" s="72"/>
      <c r="BW119" s="72"/>
      <c r="BX119" s="97">
        <f t="shared" si="90"/>
        <v>11.340215137678143</v>
      </c>
      <c r="BY119" s="97">
        <f t="shared" si="91"/>
        <v>4.0300959763007085E-2</v>
      </c>
      <c r="BZ119" s="97">
        <f t="shared" si="92"/>
        <v>11.318982236369497</v>
      </c>
      <c r="CA119" s="97">
        <f t="shared" si="93"/>
        <v>11.3393169917354</v>
      </c>
      <c r="CB119" s="97">
        <f t="shared" si="94"/>
        <v>11.315605135695899</v>
      </c>
      <c r="CC119" s="97">
        <f t="shared" si="95"/>
        <v>11.2947760224001</v>
      </c>
      <c r="CD119" s="97">
        <f t="shared" si="96"/>
        <v>11.366937240361199</v>
      </c>
      <c r="CE119" s="97">
        <f t="shared" si="97"/>
        <v>11.405673199506762</v>
      </c>
      <c r="CF119" s="97" t="str">
        <f t="shared" si="98"/>
        <v/>
      </c>
      <c r="CG119" s="97" t="str">
        <f t="shared" si="99"/>
        <v/>
      </c>
      <c r="CH119" s="97" t="str">
        <f t="shared" si="100"/>
        <v/>
      </c>
      <c r="CI119" s="72"/>
      <c r="CJ119" s="72"/>
      <c r="CK119" s="97">
        <f t="shared" si="101"/>
        <v>12.047917272238442</v>
      </c>
      <c r="CL119" s="97">
        <f t="shared" si="102"/>
        <v>4.0300959763007085E-2</v>
      </c>
      <c r="CM119" s="72">
        <f t="shared" si="103"/>
        <v>12.026684370929795</v>
      </c>
      <c r="CN119" s="72">
        <f t="shared" si="104"/>
        <v>12.047019126295698</v>
      </c>
      <c r="CO119" s="72">
        <f t="shared" si="105"/>
        <v>12.023307270256197</v>
      </c>
      <c r="CP119" s="72">
        <f t="shared" si="106"/>
        <v>12.002478156960398</v>
      </c>
      <c r="CQ119" s="72">
        <f t="shared" si="107"/>
        <v>12.074639374921498</v>
      </c>
      <c r="CR119" s="72">
        <f t="shared" si="108"/>
        <v>12.11337533406706</v>
      </c>
      <c r="CS119" s="72" t="str">
        <f t="shared" si="109"/>
        <v/>
      </c>
      <c r="CT119" s="72" t="str">
        <f t="shared" si="110"/>
        <v/>
      </c>
      <c r="CU119" s="72" t="str">
        <f t="shared" si="111"/>
        <v/>
      </c>
    </row>
    <row r="120" spans="1:99">
      <c r="A120" s="74">
        <v>85</v>
      </c>
      <c r="B120" s="79">
        <f>IF(AND($B$3&lt;&gt;"",$C$3&lt;&gt;"",$B$4&lt;&gt;"",$C$4&lt;&gt;"",L120&lt;&gt;""),AirMass($B$3,$C$3,$B$4,$C$4,L120),"")</f>
        <v>1.0231841502525456</v>
      </c>
      <c r="C120" s="81">
        <f t="shared" si="72"/>
        <v>2458217.3113310002</v>
      </c>
      <c r="D120" s="93">
        <f t="shared" si="73"/>
        <v>11.320612541388334</v>
      </c>
      <c r="E120" s="97">
        <f t="shared" si="74"/>
        <v>2.5536287024861808E-2</v>
      </c>
      <c r="F120" s="97"/>
      <c r="G120" s="98">
        <f t="shared" si="75"/>
        <v>12.054347706340735</v>
      </c>
      <c r="H120" s="97">
        <f t="shared" si="76"/>
        <v>2.5536287024861808E-2</v>
      </c>
      <c r="I120" s="72"/>
      <c r="J120" s="99">
        <f t="shared" si="77"/>
        <v>6</v>
      </c>
      <c r="K120" s="72"/>
      <c r="L120" s="16">
        <v>2458217.3113310002</v>
      </c>
      <c r="M120" s="17">
        <v>-11.028569752551499</v>
      </c>
      <c r="N120" s="17">
        <v>-10.2948345875991</v>
      </c>
      <c r="O120" s="17">
        <v>-12.1459507691547</v>
      </c>
      <c r="P120" s="17">
        <v>-11.040330167211399</v>
      </c>
      <c r="Q120" s="17">
        <v>-10.4535427700832</v>
      </c>
      <c r="R120" s="17">
        <v>-11.8411754499956</v>
      </c>
      <c r="S120" s="17">
        <v>-10.0382490117151</v>
      </c>
      <c r="T120" s="17">
        <v>-9.813845595479</v>
      </c>
      <c r="U120" s="17"/>
      <c r="V120" s="17"/>
      <c r="W120" s="17"/>
      <c r="X120" s="70">
        <f t="shared" si="60"/>
        <v>2458217.3113310002</v>
      </c>
      <c r="Y120" s="17">
        <v>-10.8435304579352</v>
      </c>
      <c r="Z120" s="17">
        <v>-9.7579077672668895</v>
      </c>
      <c r="AA120" s="17">
        <v>-11.7711250052281</v>
      </c>
      <c r="AB120" s="17">
        <v>-10.6853521733356</v>
      </c>
      <c r="AC120" s="17">
        <v>-9.9018555540906306</v>
      </c>
      <c r="AD120" s="17">
        <v>-11.337251412443599</v>
      </c>
      <c r="AE120" s="17">
        <v>-9.4748999792581508</v>
      </c>
      <c r="AF120" s="17">
        <v>-9.5684860316931708</v>
      </c>
      <c r="AG120" s="17"/>
      <c r="AH120" s="17"/>
      <c r="AI120" s="18"/>
      <c r="AJ120" s="70">
        <f t="shared" si="78"/>
        <v>2458217.3113310002</v>
      </c>
      <c r="AK120" s="17">
        <v>-10.071096951406499</v>
      </c>
      <c r="AL120" s="17">
        <v>-9.6840906599573202</v>
      </c>
      <c r="AM120" s="17">
        <v>-11.325884015942201</v>
      </c>
      <c r="AN120" s="17">
        <v>-10.2061860496388</v>
      </c>
      <c r="AO120" s="17">
        <v>-9.71989707916652</v>
      </c>
      <c r="AP120" s="17">
        <v>-11.1150315539277</v>
      </c>
      <c r="AQ120" s="17">
        <v>-9.1556099043089691</v>
      </c>
      <c r="AR120" s="17">
        <v>-8.9952034866388804</v>
      </c>
      <c r="AS120" s="17"/>
      <c r="AT120" s="17"/>
      <c r="AU120" s="18"/>
      <c r="AV120" s="72"/>
      <c r="AW120" s="72"/>
      <c r="AX120" s="100">
        <f t="shared" si="61"/>
        <v>25788.608018000774</v>
      </c>
      <c r="AY120" s="100">
        <f t="shared" si="62"/>
        <v>13119.999999999964</v>
      </c>
      <c r="AZ120" s="100">
        <f t="shared" si="63"/>
        <v>72173.922290003364</v>
      </c>
      <c r="BA120" s="100">
        <f t="shared" si="64"/>
        <v>26069.46189400115</v>
      </c>
      <c r="BB120" s="100">
        <f t="shared" si="65"/>
        <v>15185.080831000512</v>
      </c>
      <c r="BC120" s="100">
        <f t="shared" si="66"/>
        <v>54509.246667000065</v>
      </c>
      <c r="BD120" s="100">
        <f t="shared" si="67"/>
        <v>10358.56521700039</v>
      </c>
      <c r="BE120" s="100">
        <f t="shared" si="68"/>
        <v>8424.3856210000249</v>
      </c>
      <c r="BF120" s="100" t="str">
        <f t="shared" si="69"/>
        <v/>
      </c>
      <c r="BG120" s="100" t="str">
        <f t="shared" si="70"/>
        <v/>
      </c>
      <c r="BH120" s="100" t="str">
        <f t="shared" si="71"/>
        <v/>
      </c>
      <c r="BI120" s="72"/>
      <c r="BJ120" s="72"/>
      <c r="BK120" s="72">
        <f t="shared" si="79"/>
        <v>-11.028569752551501</v>
      </c>
      <c r="BL120" s="72">
        <f t="shared" si="80"/>
        <v>-10.2948345875991</v>
      </c>
      <c r="BM120" s="72">
        <f t="shared" si="81"/>
        <v>-12.145950769154704</v>
      </c>
      <c r="BN120" s="72">
        <f t="shared" si="82"/>
        <v>-11.040330167211401</v>
      </c>
      <c r="BO120" s="72">
        <f t="shared" si="83"/>
        <v>-10.4535427700832</v>
      </c>
      <c r="BP120" s="72">
        <f t="shared" si="84"/>
        <v>-11.8411754499956</v>
      </c>
      <c r="BQ120" s="72">
        <f t="shared" si="85"/>
        <v>-10.038249011715104</v>
      </c>
      <c r="BR120" s="72">
        <f t="shared" si="86"/>
        <v>-9.813845595479</v>
      </c>
      <c r="BS120" s="72" t="str">
        <f t="shared" si="87"/>
        <v/>
      </c>
      <c r="BT120" s="72" t="str">
        <f t="shared" si="88"/>
        <v/>
      </c>
      <c r="BU120" s="72" t="str">
        <f t="shared" si="89"/>
        <v/>
      </c>
      <c r="BV120" s="72"/>
      <c r="BW120" s="72"/>
      <c r="BX120" s="97">
        <f t="shared" si="90"/>
        <v>11.320612541388334</v>
      </c>
      <c r="BY120" s="97">
        <f t="shared" si="91"/>
        <v>2.5536287024861808E-2</v>
      </c>
      <c r="BZ120" s="97">
        <f t="shared" si="92"/>
        <v>11.307381016603202</v>
      </c>
      <c r="CA120" s="97">
        <f t="shared" si="93"/>
        <v>11.323760414659899</v>
      </c>
      <c r="CB120" s="97">
        <f t="shared" si="94"/>
        <v>11.329973017531698</v>
      </c>
      <c r="CC120" s="97">
        <f t="shared" si="95"/>
        <v>11.280605697444098</v>
      </c>
      <c r="CD120" s="97">
        <f t="shared" si="96"/>
        <v>11.357679259163604</v>
      </c>
      <c r="CE120" s="97">
        <f t="shared" si="97"/>
        <v>11.324275842927499</v>
      </c>
      <c r="CF120" s="97" t="str">
        <f t="shared" si="98"/>
        <v/>
      </c>
      <c r="CG120" s="97" t="str">
        <f t="shared" si="99"/>
        <v/>
      </c>
      <c r="CH120" s="97" t="str">
        <f t="shared" si="100"/>
        <v/>
      </c>
      <c r="CI120" s="72"/>
      <c r="CJ120" s="72"/>
      <c r="CK120" s="97">
        <f t="shared" si="101"/>
        <v>12.054347706340735</v>
      </c>
      <c r="CL120" s="97">
        <f t="shared" si="102"/>
        <v>2.5536287024861808E-2</v>
      </c>
      <c r="CM120" s="72">
        <f t="shared" si="103"/>
        <v>12.041116181555603</v>
      </c>
      <c r="CN120" s="72">
        <f t="shared" si="104"/>
        <v>12.057495579612301</v>
      </c>
      <c r="CO120" s="72">
        <f t="shared" si="105"/>
        <v>12.063708182484099</v>
      </c>
      <c r="CP120" s="72">
        <f t="shared" si="106"/>
        <v>12.0143408623965</v>
      </c>
      <c r="CQ120" s="72">
        <f t="shared" si="107"/>
        <v>12.091414424116005</v>
      </c>
      <c r="CR120" s="72">
        <f t="shared" si="108"/>
        <v>12.0580110078799</v>
      </c>
      <c r="CS120" s="72" t="str">
        <f t="shared" si="109"/>
        <v/>
      </c>
      <c r="CT120" s="72" t="str">
        <f t="shared" si="110"/>
        <v/>
      </c>
      <c r="CU120" s="72" t="str">
        <f t="shared" si="111"/>
        <v/>
      </c>
    </row>
    <row r="121" spans="1:99">
      <c r="A121" s="74">
        <v>86</v>
      </c>
      <c r="B121" s="79">
        <f>IF(AND($B$3&lt;&gt;"",$C$3&lt;&gt;"",$B$4&lt;&gt;"",$C$4&lt;&gt;"",L121&lt;&gt;""),AirMass($B$3,$C$3,$B$4,$C$4,L121),"")</f>
        <v>1.0235871315075349</v>
      </c>
      <c r="C121" s="81">
        <f t="shared" si="72"/>
        <v>2458217.3118289998</v>
      </c>
      <c r="D121" s="93">
        <f t="shared" si="73"/>
        <v>11.302897012237752</v>
      </c>
      <c r="E121" s="97">
        <f t="shared" si="74"/>
        <v>4.6210326540999519E-2</v>
      </c>
      <c r="F121" s="97"/>
      <c r="G121" s="98">
        <f t="shared" si="75"/>
        <v>12.022356113902353</v>
      </c>
      <c r="H121" s="97">
        <f t="shared" si="76"/>
        <v>4.6210326540999519E-2</v>
      </c>
      <c r="I121" s="72"/>
      <c r="J121" s="99">
        <f t="shared" si="77"/>
        <v>6</v>
      </c>
      <c r="K121" s="72"/>
      <c r="L121" s="16">
        <v>2458217.3118289998</v>
      </c>
      <c r="M121" s="17">
        <v>-11.0274500636132</v>
      </c>
      <c r="N121" s="17">
        <v>-10.307990961948599</v>
      </c>
      <c r="O121" s="17">
        <v>-12.1330215855674</v>
      </c>
      <c r="P121" s="17">
        <v>-11.0458257464255</v>
      </c>
      <c r="Q121" s="17">
        <v>-10.397995312753901</v>
      </c>
      <c r="R121" s="17">
        <v>-11.8596179613572</v>
      </c>
      <c r="S121" s="17">
        <v>-9.9199930789715491</v>
      </c>
      <c r="T121" s="17">
        <v>-9.8636287700301608</v>
      </c>
      <c r="U121" s="17"/>
      <c r="V121" s="17"/>
      <c r="W121" s="17"/>
      <c r="X121" s="70">
        <f t="shared" si="60"/>
        <v>2458217.3118289998</v>
      </c>
      <c r="Y121" s="17">
        <v>-10.8189933016341</v>
      </c>
      <c r="Z121" s="17">
        <v>-9.7808894858330095</v>
      </c>
      <c r="AA121" s="17">
        <v>-11.735706904921001</v>
      </c>
      <c r="AB121" s="17">
        <v>-10.679916874281201</v>
      </c>
      <c r="AC121" s="17">
        <v>-9.9062961496529098</v>
      </c>
      <c r="AD121" s="17">
        <v>-11.3179820297664</v>
      </c>
      <c r="AE121" s="17">
        <v>-9.5650672813675399</v>
      </c>
      <c r="AF121" s="17">
        <v>-9.4542281493189009</v>
      </c>
      <c r="AG121" s="17"/>
      <c r="AH121" s="17"/>
      <c r="AI121" s="18"/>
      <c r="AJ121" s="70">
        <f t="shared" si="78"/>
        <v>2458217.3118289998</v>
      </c>
      <c r="AK121" s="17">
        <v>-10.065596556211901</v>
      </c>
      <c r="AL121" s="17">
        <v>-9.6886613741865801</v>
      </c>
      <c r="AM121" s="17">
        <v>-11.3407942871549</v>
      </c>
      <c r="AN121" s="17">
        <v>-10.1532403125639</v>
      </c>
      <c r="AO121" s="17">
        <v>-9.7729600626206601</v>
      </c>
      <c r="AP121" s="17">
        <v>-11.114061566666599</v>
      </c>
      <c r="AQ121" s="17">
        <v>-9.4331986651803099</v>
      </c>
      <c r="AR121" s="17">
        <v>-9.0487414272227298</v>
      </c>
      <c r="AS121" s="17"/>
      <c r="AT121" s="17"/>
      <c r="AU121" s="18"/>
      <c r="AV121" s="72"/>
      <c r="AW121" s="72"/>
      <c r="AX121" s="100">
        <f t="shared" si="61"/>
        <v>25762.026667001068</v>
      </c>
      <c r="AY121" s="100">
        <f t="shared" si="62"/>
        <v>13279.948314999983</v>
      </c>
      <c r="AZ121" s="100">
        <f t="shared" si="63"/>
        <v>71319.556560999452</v>
      </c>
      <c r="BA121" s="100">
        <f t="shared" si="64"/>
        <v>26201.749999999171</v>
      </c>
      <c r="BB121" s="100">
        <f t="shared" si="65"/>
        <v>14427.733944999705</v>
      </c>
      <c r="BC121" s="100">
        <f t="shared" si="66"/>
        <v>55443.059080998471</v>
      </c>
      <c r="BD121" s="100">
        <f t="shared" si="67"/>
        <v>9289.6046510000015</v>
      </c>
      <c r="BE121" s="100">
        <f t="shared" si="68"/>
        <v>8819.6531910000103</v>
      </c>
      <c r="BF121" s="100" t="str">
        <f t="shared" si="69"/>
        <v/>
      </c>
      <c r="BG121" s="100" t="str">
        <f t="shared" si="70"/>
        <v/>
      </c>
      <c r="BH121" s="100" t="str">
        <f t="shared" si="71"/>
        <v/>
      </c>
      <c r="BI121" s="72"/>
      <c r="BJ121" s="72"/>
      <c r="BK121" s="72">
        <f t="shared" si="79"/>
        <v>-11.0274500636132</v>
      </c>
      <c r="BL121" s="72">
        <f t="shared" si="80"/>
        <v>-10.307990961948599</v>
      </c>
      <c r="BM121" s="72">
        <f t="shared" si="81"/>
        <v>-12.133021585567402</v>
      </c>
      <c r="BN121" s="72">
        <f t="shared" si="82"/>
        <v>-11.0458257464255</v>
      </c>
      <c r="BO121" s="72">
        <f t="shared" si="83"/>
        <v>-10.397995312753901</v>
      </c>
      <c r="BP121" s="72">
        <f t="shared" si="84"/>
        <v>-11.8596179613572</v>
      </c>
      <c r="BQ121" s="72">
        <f t="shared" si="85"/>
        <v>-9.9199930789715509</v>
      </c>
      <c r="BR121" s="72">
        <f t="shared" si="86"/>
        <v>-9.8636287700301608</v>
      </c>
      <c r="BS121" s="72" t="str">
        <f t="shared" si="87"/>
        <v/>
      </c>
      <c r="BT121" s="72" t="str">
        <f t="shared" si="88"/>
        <v/>
      </c>
      <c r="BU121" s="72" t="str">
        <f t="shared" si="89"/>
        <v/>
      </c>
      <c r="BV121" s="72"/>
      <c r="BW121" s="72"/>
      <c r="BX121" s="97">
        <f t="shared" si="90"/>
        <v>11.302897012237752</v>
      </c>
      <c r="BY121" s="97">
        <f t="shared" si="91"/>
        <v>4.6210326540999519E-2</v>
      </c>
      <c r="BZ121" s="97">
        <f t="shared" si="92"/>
        <v>11.295571521954201</v>
      </c>
      <c r="CA121" s="97">
        <f t="shared" si="93"/>
        <v>11.330375682812299</v>
      </c>
      <c r="CB121" s="97">
        <f t="shared" si="94"/>
        <v>11.2755452491407</v>
      </c>
      <c r="CC121" s="97">
        <f t="shared" si="95"/>
        <v>11.300167897744</v>
      </c>
      <c r="CD121" s="97">
        <f t="shared" si="96"/>
        <v>11.240543015358352</v>
      </c>
      <c r="CE121" s="97">
        <f t="shared" si="97"/>
        <v>11.37517870641696</v>
      </c>
      <c r="CF121" s="97" t="str">
        <f t="shared" si="98"/>
        <v/>
      </c>
      <c r="CG121" s="97" t="str">
        <f t="shared" si="99"/>
        <v/>
      </c>
      <c r="CH121" s="97" t="str">
        <f t="shared" si="100"/>
        <v/>
      </c>
      <c r="CI121" s="72"/>
      <c r="CJ121" s="72"/>
      <c r="CK121" s="97">
        <f t="shared" si="101"/>
        <v>12.022356113902353</v>
      </c>
      <c r="CL121" s="97">
        <f t="shared" si="102"/>
        <v>4.6210326540999519E-2</v>
      </c>
      <c r="CM121" s="72">
        <f t="shared" si="103"/>
        <v>12.015030623618802</v>
      </c>
      <c r="CN121" s="72">
        <f t="shared" si="104"/>
        <v>12.0498347844769</v>
      </c>
      <c r="CO121" s="72">
        <f t="shared" si="105"/>
        <v>11.995004350805301</v>
      </c>
      <c r="CP121" s="72">
        <f t="shared" si="106"/>
        <v>12.019626999408601</v>
      </c>
      <c r="CQ121" s="72">
        <f t="shared" si="107"/>
        <v>11.960002117022952</v>
      </c>
      <c r="CR121" s="72">
        <f t="shared" si="108"/>
        <v>12.094637808081561</v>
      </c>
      <c r="CS121" s="72" t="str">
        <f t="shared" si="109"/>
        <v/>
      </c>
      <c r="CT121" s="72" t="str">
        <f t="shared" si="110"/>
        <v/>
      </c>
      <c r="CU121" s="72" t="str">
        <f t="shared" si="111"/>
        <v/>
      </c>
    </row>
    <row r="122" spans="1:99">
      <c r="A122" s="74">
        <v>87</v>
      </c>
      <c r="B122" s="79">
        <f>IF(AND($B$3&lt;&gt;"",$C$3&lt;&gt;"",$B$4&lt;&gt;"",$C$4&lt;&gt;"",L122&lt;&gt;""),AirMass($B$3,$C$3,$B$4,$C$4,L122),"")</f>
        <v>1.0239949629793021</v>
      </c>
      <c r="C122" s="81">
        <f t="shared" si="72"/>
        <v>2458217.3123260001</v>
      </c>
      <c r="D122" s="93">
        <f t="shared" si="73"/>
        <v>11.32462428044388</v>
      </c>
      <c r="E122" s="97">
        <f t="shared" si="74"/>
        <v>3.5749293840637061E-2</v>
      </c>
      <c r="F122" s="97"/>
      <c r="G122" s="98">
        <f t="shared" si="75"/>
        <v>12.018622919402382</v>
      </c>
      <c r="H122" s="97">
        <f t="shared" si="76"/>
        <v>3.5749293840637061E-2</v>
      </c>
      <c r="I122" s="72"/>
      <c r="J122" s="99">
        <f t="shared" si="77"/>
        <v>6</v>
      </c>
      <c r="K122" s="72"/>
      <c r="L122" s="16">
        <v>2458217.3123260001</v>
      </c>
      <c r="M122" s="17">
        <v>-11.028019065651501</v>
      </c>
      <c r="N122" s="17">
        <v>-10.334020426693</v>
      </c>
      <c r="O122" s="17">
        <v>-12.136413941812499</v>
      </c>
      <c r="P122" s="17">
        <v>-11.040804340384</v>
      </c>
      <c r="Q122" s="17">
        <v>-10.4379714207276</v>
      </c>
      <c r="R122" s="17">
        <v>-11.847103842584801</v>
      </c>
      <c r="S122" s="17">
        <v>-10.013766683026001</v>
      </c>
      <c r="T122" s="17">
        <v>-9.8777998480373892</v>
      </c>
      <c r="U122" s="17"/>
      <c r="V122" s="17"/>
      <c r="W122" s="17"/>
      <c r="X122" s="70">
        <f t="shared" si="60"/>
        <v>2458217.3123260001</v>
      </c>
      <c r="Y122" s="17">
        <v>-10.7864695604187</v>
      </c>
      <c r="Z122" s="17">
        <v>-9.80417478873321</v>
      </c>
      <c r="AA122" s="17">
        <v>-11.760349496400099</v>
      </c>
      <c r="AB122" s="17">
        <v>-10.7185790554145</v>
      </c>
      <c r="AC122" s="17">
        <v>-9.9557770384204503</v>
      </c>
      <c r="AD122" s="17">
        <v>-11.321997244352399</v>
      </c>
      <c r="AE122" s="17">
        <v>-9.4440700936874702</v>
      </c>
      <c r="AF122" s="17">
        <v>-9.4315376246229299</v>
      </c>
      <c r="AG122" s="17"/>
      <c r="AH122" s="17"/>
      <c r="AI122" s="18"/>
      <c r="AJ122" s="70">
        <f t="shared" si="78"/>
        <v>2458217.3123260001</v>
      </c>
      <c r="AK122" s="17">
        <v>-10.117395511236399</v>
      </c>
      <c r="AL122" s="17">
        <v>-9.7364987231273705</v>
      </c>
      <c r="AM122" s="17">
        <v>-11.299096619185001</v>
      </c>
      <c r="AN122" s="17">
        <v>-10.194943566379701</v>
      </c>
      <c r="AO122" s="17">
        <v>-9.7322626929051701</v>
      </c>
      <c r="AP122" s="17">
        <v>-11.1319800754193</v>
      </c>
      <c r="AQ122" s="17">
        <v>-9.2318598360914805</v>
      </c>
      <c r="AR122" s="17">
        <v>-8.9885550258021905</v>
      </c>
      <c r="AS122" s="17"/>
      <c r="AT122" s="17"/>
      <c r="AU122" s="18"/>
      <c r="AV122" s="72"/>
      <c r="AW122" s="72"/>
      <c r="AX122" s="100">
        <f t="shared" si="61"/>
        <v>25775.531316999026</v>
      </c>
      <c r="AY122" s="100">
        <f t="shared" si="62"/>
        <v>13602.169133000309</v>
      </c>
      <c r="AZ122" s="100">
        <f t="shared" si="63"/>
        <v>71542.741258998183</v>
      </c>
      <c r="BA122" s="100">
        <f t="shared" si="64"/>
        <v>26080.849686999623</v>
      </c>
      <c r="BB122" s="100">
        <f t="shared" si="65"/>
        <v>14968.854545000684</v>
      </c>
      <c r="BC122" s="100">
        <f t="shared" si="66"/>
        <v>54807.694914997926</v>
      </c>
      <c r="BD122" s="100">
        <f t="shared" si="67"/>
        <v>10127.60310400034</v>
      </c>
      <c r="BE122" s="100">
        <f t="shared" si="68"/>
        <v>8935.5222219999923</v>
      </c>
      <c r="BF122" s="100" t="str">
        <f t="shared" si="69"/>
        <v/>
      </c>
      <c r="BG122" s="100" t="str">
        <f t="shared" si="70"/>
        <v/>
      </c>
      <c r="BH122" s="100" t="str">
        <f t="shared" si="71"/>
        <v/>
      </c>
      <c r="BI122" s="72"/>
      <c r="BJ122" s="72"/>
      <c r="BK122" s="72">
        <f t="shared" si="79"/>
        <v>-11.028019065651502</v>
      </c>
      <c r="BL122" s="72">
        <f t="shared" si="80"/>
        <v>-10.334020426693</v>
      </c>
      <c r="BM122" s="72">
        <f t="shared" si="81"/>
        <v>-12.136413941812501</v>
      </c>
      <c r="BN122" s="72">
        <f t="shared" si="82"/>
        <v>-11.040804340384</v>
      </c>
      <c r="BO122" s="72">
        <f t="shared" si="83"/>
        <v>-10.437971420727601</v>
      </c>
      <c r="BP122" s="72">
        <f t="shared" si="84"/>
        <v>-11.847103842584801</v>
      </c>
      <c r="BQ122" s="72">
        <f t="shared" si="85"/>
        <v>-10.013766683026002</v>
      </c>
      <c r="BR122" s="72">
        <f t="shared" si="86"/>
        <v>-9.8777998480373892</v>
      </c>
      <c r="BS122" s="72" t="str">
        <f t="shared" si="87"/>
        <v/>
      </c>
      <c r="BT122" s="72" t="str">
        <f t="shared" si="88"/>
        <v/>
      </c>
      <c r="BU122" s="72" t="str">
        <f t="shared" si="89"/>
        <v/>
      </c>
      <c r="BV122" s="72"/>
      <c r="BW122" s="72"/>
      <c r="BX122" s="97">
        <f t="shared" si="90"/>
        <v>11.32462428044388</v>
      </c>
      <c r="BY122" s="97">
        <f t="shared" si="91"/>
        <v>3.5749293840637061E-2</v>
      </c>
      <c r="BZ122" s="97">
        <f t="shared" si="92"/>
        <v>11.298394876160998</v>
      </c>
      <c r="CA122" s="97">
        <f t="shared" si="93"/>
        <v>11.324785274732497</v>
      </c>
      <c r="CB122" s="97">
        <f t="shared" si="94"/>
        <v>11.314952355076098</v>
      </c>
      <c r="CC122" s="97">
        <f t="shared" si="95"/>
        <v>11.287084776933298</v>
      </c>
      <c r="CD122" s="97">
        <f t="shared" si="96"/>
        <v>11.333747617374501</v>
      </c>
      <c r="CE122" s="97">
        <f t="shared" si="97"/>
        <v>11.388780782385886</v>
      </c>
      <c r="CF122" s="97" t="str">
        <f t="shared" si="98"/>
        <v/>
      </c>
      <c r="CG122" s="97" t="str">
        <f t="shared" si="99"/>
        <v/>
      </c>
      <c r="CH122" s="97" t="str">
        <f t="shared" si="100"/>
        <v/>
      </c>
      <c r="CI122" s="72"/>
      <c r="CJ122" s="72"/>
      <c r="CK122" s="97">
        <f t="shared" si="101"/>
        <v>12.018622919402382</v>
      </c>
      <c r="CL122" s="97">
        <f t="shared" si="102"/>
        <v>3.5749293840637061E-2</v>
      </c>
      <c r="CM122" s="72">
        <f t="shared" si="103"/>
        <v>11.992393515119501</v>
      </c>
      <c r="CN122" s="72">
        <f t="shared" si="104"/>
        <v>12.018783913690999</v>
      </c>
      <c r="CO122" s="72">
        <f t="shared" si="105"/>
        <v>12.008950994034601</v>
      </c>
      <c r="CP122" s="72">
        <f t="shared" si="106"/>
        <v>11.981083415891801</v>
      </c>
      <c r="CQ122" s="72">
        <f t="shared" si="107"/>
        <v>12.027746256333003</v>
      </c>
      <c r="CR122" s="72">
        <f t="shared" si="108"/>
        <v>12.082779421344389</v>
      </c>
      <c r="CS122" s="72" t="str">
        <f t="shared" si="109"/>
        <v/>
      </c>
      <c r="CT122" s="72" t="str">
        <f t="shared" si="110"/>
        <v/>
      </c>
      <c r="CU122" s="72" t="str">
        <f t="shared" si="111"/>
        <v/>
      </c>
    </row>
    <row r="123" spans="1:99">
      <c r="A123" s="74">
        <v>88</v>
      </c>
      <c r="B123" s="79">
        <f>IF(AND($B$3&lt;&gt;"",$C$3&lt;&gt;"",$B$4&lt;&gt;"",$C$4&lt;&gt;"",L123&lt;&gt;""),AirMass($B$3,$C$3,$B$4,$C$4,L123),"")</f>
        <v>1.0244076518603129</v>
      </c>
      <c r="C123" s="81">
        <f t="shared" si="72"/>
        <v>2458217.3128240001</v>
      </c>
      <c r="D123" s="93">
        <f t="shared" si="73"/>
        <v>11.323082459959416</v>
      </c>
      <c r="E123" s="97">
        <f t="shared" si="74"/>
        <v>1.9278793311933152E-2</v>
      </c>
      <c r="F123" s="97"/>
      <c r="G123" s="98">
        <f t="shared" si="75"/>
        <v>12.026065101661921</v>
      </c>
      <c r="H123" s="97">
        <f t="shared" si="76"/>
        <v>1.9278793311933152E-2</v>
      </c>
      <c r="I123" s="72"/>
      <c r="J123" s="99">
        <f t="shared" si="77"/>
        <v>6</v>
      </c>
      <c r="K123" s="72"/>
      <c r="L123" s="16">
        <v>2458217.3128240001</v>
      </c>
      <c r="M123" s="17">
        <v>-11.014777671688501</v>
      </c>
      <c r="N123" s="17">
        <v>-10.311795029986</v>
      </c>
      <c r="O123" s="17">
        <v>-12.1576038950447</v>
      </c>
      <c r="P123" s="17">
        <v>-11.055088937382401</v>
      </c>
      <c r="Q123" s="17">
        <v>-10.4401042457638</v>
      </c>
      <c r="R123" s="17">
        <v>-11.8448001406713</v>
      </c>
      <c r="S123" s="17">
        <v>-9.9777306251344697</v>
      </c>
      <c r="T123" s="17">
        <v>-9.78983294589084</v>
      </c>
      <c r="U123" s="17"/>
      <c r="V123" s="17"/>
      <c r="W123" s="17"/>
      <c r="X123" s="70">
        <f t="shared" si="60"/>
        <v>2458217.3128240001</v>
      </c>
      <c r="Y123" s="17">
        <v>-10.7688184323702</v>
      </c>
      <c r="Z123" s="17">
        <v>-9.7164073366768804</v>
      </c>
      <c r="AA123" s="17">
        <v>-11.782585840902399</v>
      </c>
      <c r="AB123" s="17">
        <v>-10.700022753590201</v>
      </c>
      <c r="AC123" s="17">
        <v>-9.9407993195068407</v>
      </c>
      <c r="AD123" s="17">
        <v>-11.3636803274927</v>
      </c>
      <c r="AE123" s="17">
        <v>-9.49328855906308</v>
      </c>
      <c r="AF123" s="17">
        <v>-9.4684575927222703</v>
      </c>
      <c r="AG123" s="17"/>
      <c r="AH123" s="17"/>
      <c r="AI123" s="18"/>
      <c r="AJ123" s="70">
        <f t="shared" si="78"/>
        <v>2458217.3128240001</v>
      </c>
      <c r="AK123" s="17">
        <v>-10.1286733065891</v>
      </c>
      <c r="AL123" s="17">
        <v>-9.7163043308828705</v>
      </c>
      <c r="AM123" s="17">
        <v>-11.3337635572178</v>
      </c>
      <c r="AN123" s="17">
        <v>-10.191340824462699</v>
      </c>
      <c r="AO123" s="17">
        <v>-9.7229252360530491</v>
      </c>
      <c r="AP123" s="17">
        <v>-11.116942064977</v>
      </c>
      <c r="AQ123" s="17">
        <v>-9.2268425342653302</v>
      </c>
      <c r="AR123" s="17">
        <v>-8.9156345932875301</v>
      </c>
      <c r="AS123" s="17"/>
      <c r="AT123" s="17"/>
      <c r="AU123" s="18"/>
      <c r="AV123" s="72"/>
      <c r="AW123" s="72"/>
      <c r="AX123" s="100">
        <f t="shared" si="61"/>
        <v>25463.087866000777</v>
      </c>
      <c r="AY123" s="100">
        <f t="shared" si="62"/>
        <v>13326.558559000387</v>
      </c>
      <c r="AZ123" s="100">
        <f t="shared" si="63"/>
        <v>72952.731601998516</v>
      </c>
      <c r="BA123" s="100">
        <f t="shared" si="64"/>
        <v>26426.252174000419</v>
      </c>
      <c r="BB123" s="100">
        <f t="shared" si="65"/>
        <v>14998.288330000134</v>
      </c>
      <c r="BC123" s="100">
        <f t="shared" si="66"/>
        <v>54691.527896998159</v>
      </c>
      <c r="BD123" s="100">
        <f t="shared" si="67"/>
        <v>9796.9806450000415</v>
      </c>
      <c r="BE123" s="100">
        <f t="shared" si="68"/>
        <v>8240.1132080000043</v>
      </c>
      <c r="BF123" s="100" t="str">
        <f t="shared" si="69"/>
        <v/>
      </c>
      <c r="BG123" s="100" t="str">
        <f t="shared" si="70"/>
        <v/>
      </c>
      <c r="BH123" s="100" t="str">
        <f t="shared" si="71"/>
        <v/>
      </c>
      <c r="BI123" s="72"/>
      <c r="BJ123" s="72"/>
      <c r="BK123" s="72">
        <f t="shared" si="79"/>
        <v>-11.014777671688503</v>
      </c>
      <c r="BL123" s="72">
        <f t="shared" si="80"/>
        <v>-10.311795029986</v>
      </c>
      <c r="BM123" s="72">
        <f t="shared" si="81"/>
        <v>-12.1576038950447</v>
      </c>
      <c r="BN123" s="72">
        <f t="shared" si="82"/>
        <v>-11.055088937382401</v>
      </c>
      <c r="BO123" s="72">
        <f t="shared" si="83"/>
        <v>-10.440104245763802</v>
      </c>
      <c r="BP123" s="72">
        <f t="shared" si="84"/>
        <v>-11.8448001406713</v>
      </c>
      <c r="BQ123" s="72">
        <f t="shared" si="85"/>
        <v>-9.9777306251344715</v>
      </c>
      <c r="BR123" s="72">
        <f t="shared" si="86"/>
        <v>-9.78983294589084</v>
      </c>
      <c r="BS123" s="72" t="str">
        <f t="shared" si="87"/>
        <v/>
      </c>
      <c r="BT123" s="72" t="str">
        <f t="shared" si="88"/>
        <v/>
      </c>
      <c r="BU123" s="72" t="str">
        <f t="shared" si="89"/>
        <v/>
      </c>
      <c r="BV123" s="72"/>
      <c r="BW123" s="72"/>
      <c r="BX123" s="97">
        <f t="shared" si="90"/>
        <v>11.323082459959416</v>
      </c>
      <c r="BY123" s="97">
        <f t="shared" si="91"/>
        <v>1.9278793311933152E-2</v>
      </c>
      <c r="BZ123" s="97">
        <f t="shared" si="92"/>
        <v>11.332826223356196</v>
      </c>
      <c r="CA123" s="97">
        <f t="shared" si="93"/>
        <v>11.352311265693897</v>
      </c>
      <c r="CB123" s="97">
        <f t="shared" si="94"/>
        <v>11.330326574075299</v>
      </c>
      <c r="CC123" s="97">
        <f t="shared" si="95"/>
        <v>11.298022468982797</v>
      </c>
      <c r="CD123" s="97">
        <f t="shared" si="96"/>
        <v>11.31095295344597</v>
      </c>
      <c r="CE123" s="97">
        <f t="shared" si="97"/>
        <v>11.314055274202337</v>
      </c>
      <c r="CF123" s="97" t="str">
        <f t="shared" si="98"/>
        <v/>
      </c>
      <c r="CG123" s="97" t="str">
        <f t="shared" si="99"/>
        <v/>
      </c>
      <c r="CH123" s="97" t="str">
        <f t="shared" si="100"/>
        <v/>
      </c>
      <c r="CI123" s="72"/>
      <c r="CJ123" s="72"/>
      <c r="CK123" s="97">
        <f t="shared" si="101"/>
        <v>12.026065101661921</v>
      </c>
      <c r="CL123" s="97">
        <f t="shared" si="102"/>
        <v>1.9278793311933152E-2</v>
      </c>
      <c r="CM123" s="72">
        <f t="shared" si="103"/>
        <v>12.0358088650587</v>
      </c>
      <c r="CN123" s="72">
        <f t="shared" si="104"/>
        <v>12.0552939073964</v>
      </c>
      <c r="CO123" s="72">
        <f t="shared" si="105"/>
        <v>12.033309215777802</v>
      </c>
      <c r="CP123" s="72">
        <f t="shared" si="106"/>
        <v>12.0010051106853</v>
      </c>
      <c r="CQ123" s="72">
        <f t="shared" si="107"/>
        <v>12.013935595148473</v>
      </c>
      <c r="CR123" s="72">
        <f t="shared" si="108"/>
        <v>12.01703791590484</v>
      </c>
      <c r="CS123" s="72" t="str">
        <f t="shared" si="109"/>
        <v/>
      </c>
      <c r="CT123" s="72" t="str">
        <f t="shared" si="110"/>
        <v/>
      </c>
      <c r="CU123" s="72" t="str">
        <f t="shared" si="111"/>
        <v/>
      </c>
    </row>
    <row r="124" spans="1:99">
      <c r="A124" s="74">
        <v>89</v>
      </c>
      <c r="B124" s="79">
        <f>IF(AND($B$3&lt;&gt;"",$C$3&lt;&gt;"",$B$4&lt;&gt;"",$C$4&lt;&gt;"",L124&lt;&gt;""),AirMass($B$3,$C$3,$B$4,$C$4,L124),"")</f>
        <v>1.0248252054323848</v>
      </c>
      <c r="C124" s="81">
        <f t="shared" si="72"/>
        <v>2458217.3133220002</v>
      </c>
      <c r="D124" s="93">
        <f t="shared" si="73"/>
        <v>11.323544949792932</v>
      </c>
      <c r="E124" s="97">
        <f t="shared" si="74"/>
        <v>2.4657500236736869E-2</v>
      </c>
      <c r="F124" s="97"/>
      <c r="G124" s="98">
        <f t="shared" si="75"/>
        <v>12.057894840370736</v>
      </c>
      <c r="H124" s="97">
        <f t="shared" si="76"/>
        <v>2.4657500236736869E-2</v>
      </c>
      <c r="I124" s="72"/>
      <c r="J124" s="99">
        <f t="shared" si="77"/>
        <v>6</v>
      </c>
      <c r="K124" s="72"/>
      <c r="L124" s="16">
        <v>2458217.3133220002</v>
      </c>
      <c r="M124" s="17">
        <v>-11.0166224213155</v>
      </c>
      <c r="N124" s="17">
        <v>-10.2822725307377</v>
      </c>
      <c r="O124" s="17">
        <v>-12.149882402914599</v>
      </c>
      <c r="P124" s="17">
        <v>-11.047120251869901</v>
      </c>
      <c r="Q124" s="17">
        <v>-10.423798457426599</v>
      </c>
      <c r="R124" s="17">
        <v>-11.842532644334</v>
      </c>
      <c r="S124" s="17">
        <v>-9.9766541828421005</v>
      </c>
      <c r="T124" s="17">
        <v>-9.8390162872634104</v>
      </c>
      <c r="U124" s="17"/>
      <c r="V124" s="17"/>
      <c r="W124" s="17"/>
      <c r="X124" s="70">
        <f t="shared" si="60"/>
        <v>2458217.3133220002</v>
      </c>
      <c r="Y124" s="17">
        <v>-10.823411976798599</v>
      </c>
      <c r="Z124" s="17">
        <v>-9.7791532981473797</v>
      </c>
      <c r="AA124" s="17">
        <v>-11.7673560664263</v>
      </c>
      <c r="AB124" s="17">
        <v>-10.6775118144642</v>
      </c>
      <c r="AC124" s="17">
        <v>-9.8476743748085607</v>
      </c>
      <c r="AD124" s="17">
        <v>-11.3261610431737</v>
      </c>
      <c r="AE124" s="17">
        <v>-9.4991171917154897</v>
      </c>
      <c r="AF124" s="17">
        <v>-9.6112749515991105</v>
      </c>
      <c r="AG124" s="17"/>
      <c r="AH124" s="17"/>
      <c r="AI124" s="18"/>
      <c r="AJ124" s="70">
        <f t="shared" si="78"/>
        <v>2458217.3133220002</v>
      </c>
      <c r="AK124" s="17">
        <v>-10.088075666696</v>
      </c>
      <c r="AL124" s="17">
        <v>-9.6456897126621701</v>
      </c>
      <c r="AM124" s="17">
        <v>-11.2942430630305</v>
      </c>
      <c r="AN124" s="17">
        <v>-10.2048479823614</v>
      </c>
      <c r="AO124" s="17">
        <v>-9.7444121534989794</v>
      </c>
      <c r="AP124" s="17">
        <v>-11.1267205023039</v>
      </c>
      <c r="AQ124" s="17">
        <v>-9.23889003256261</v>
      </c>
      <c r="AR124" s="17">
        <v>-8.80647158254801</v>
      </c>
      <c r="AS124" s="17"/>
      <c r="AT124" s="17"/>
      <c r="AU124" s="18"/>
      <c r="AV124" s="72"/>
      <c r="AW124" s="72"/>
      <c r="AX124" s="100">
        <f t="shared" si="61"/>
        <v>25506.388393000401</v>
      </c>
      <c r="AY124" s="100">
        <f t="shared" si="62"/>
        <v>12969.075314000049</v>
      </c>
      <c r="AZ124" s="100">
        <f t="shared" si="63"/>
        <v>72435.750000000335</v>
      </c>
      <c r="BA124" s="100">
        <f t="shared" si="64"/>
        <v>26233.008547000092</v>
      </c>
      <c r="BB124" s="100">
        <f t="shared" si="65"/>
        <v>14774.72421100005</v>
      </c>
      <c r="BC124" s="100">
        <f t="shared" si="66"/>
        <v>54577.42703900097</v>
      </c>
      <c r="BD124" s="100">
        <f t="shared" si="67"/>
        <v>9787.2723400000214</v>
      </c>
      <c r="BE124" s="100">
        <f t="shared" si="68"/>
        <v>8621.970149000017</v>
      </c>
      <c r="BF124" s="100" t="str">
        <f t="shared" si="69"/>
        <v/>
      </c>
      <c r="BG124" s="100" t="str">
        <f t="shared" si="70"/>
        <v/>
      </c>
      <c r="BH124" s="100" t="str">
        <f t="shared" si="71"/>
        <v/>
      </c>
      <c r="BI124" s="72"/>
      <c r="BJ124" s="72"/>
      <c r="BK124" s="72">
        <f t="shared" si="79"/>
        <v>-11.016622421315503</v>
      </c>
      <c r="BL124" s="72">
        <f t="shared" si="80"/>
        <v>-10.2822725307377</v>
      </c>
      <c r="BM124" s="72">
        <f t="shared" si="81"/>
        <v>-12.149882402914603</v>
      </c>
      <c r="BN124" s="72">
        <f t="shared" si="82"/>
        <v>-11.047120251869899</v>
      </c>
      <c r="BO124" s="72">
        <f t="shared" si="83"/>
        <v>-10.423798457426599</v>
      </c>
      <c r="BP124" s="72">
        <f t="shared" si="84"/>
        <v>-11.842532644334</v>
      </c>
      <c r="BQ124" s="72">
        <f t="shared" si="85"/>
        <v>-9.9766541828421005</v>
      </c>
      <c r="BR124" s="72">
        <f t="shared" si="86"/>
        <v>-9.8390162872634122</v>
      </c>
      <c r="BS124" s="72" t="str">
        <f t="shared" si="87"/>
        <v/>
      </c>
      <c r="BT124" s="72" t="str">
        <f t="shared" si="88"/>
        <v/>
      </c>
      <c r="BU124" s="72" t="str">
        <f t="shared" si="89"/>
        <v/>
      </c>
      <c r="BV124" s="72"/>
      <c r="BW124" s="72"/>
      <c r="BX124" s="97">
        <f t="shared" si="90"/>
        <v>11.323544949792932</v>
      </c>
      <c r="BY124" s="97">
        <f t="shared" si="91"/>
        <v>2.4657500236736869E-2</v>
      </c>
      <c r="BZ124" s="97">
        <f t="shared" si="92"/>
        <v>11.323259981599099</v>
      </c>
      <c r="CA124" s="97">
        <f t="shared" si="93"/>
        <v>11.342497830554395</v>
      </c>
      <c r="CB124" s="97">
        <f t="shared" si="94"/>
        <v>11.312176036111095</v>
      </c>
      <c r="CC124" s="97">
        <f t="shared" si="95"/>
        <v>11.293910223018496</v>
      </c>
      <c r="CD124" s="97">
        <f t="shared" si="96"/>
        <v>11.308031761526598</v>
      </c>
      <c r="CE124" s="97">
        <f t="shared" si="97"/>
        <v>11.361393865947909</v>
      </c>
      <c r="CF124" s="97" t="str">
        <f t="shared" si="98"/>
        <v/>
      </c>
      <c r="CG124" s="97" t="str">
        <f t="shared" si="99"/>
        <v/>
      </c>
      <c r="CH124" s="97" t="str">
        <f t="shared" si="100"/>
        <v/>
      </c>
      <c r="CI124" s="72"/>
      <c r="CJ124" s="72"/>
      <c r="CK124" s="97">
        <f t="shared" si="101"/>
        <v>12.057894840370736</v>
      </c>
      <c r="CL124" s="97">
        <f t="shared" si="102"/>
        <v>2.4657500236736869E-2</v>
      </c>
      <c r="CM124" s="72">
        <f t="shared" si="103"/>
        <v>12.057609872176902</v>
      </c>
      <c r="CN124" s="72">
        <f t="shared" si="104"/>
        <v>12.076847721132198</v>
      </c>
      <c r="CO124" s="72">
        <f t="shared" si="105"/>
        <v>12.046525926688899</v>
      </c>
      <c r="CP124" s="72">
        <f t="shared" si="106"/>
        <v>12.0282601135963</v>
      </c>
      <c r="CQ124" s="72">
        <f t="shared" si="107"/>
        <v>12.042381652104401</v>
      </c>
      <c r="CR124" s="72">
        <f t="shared" si="108"/>
        <v>12.095743756525712</v>
      </c>
      <c r="CS124" s="72" t="str">
        <f t="shared" si="109"/>
        <v/>
      </c>
      <c r="CT124" s="72" t="str">
        <f t="shared" si="110"/>
        <v/>
      </c>
      <c r="CU124" s="72" t="str">
        <f t="shared" si="111"/>
        <v/>
      </c>
    </row>
    <row r="125" spans="1:99">
      <c r="A125" s="74">
        <v>90</v>
      </c>
      <c r="B125" s="79">
        <f>IF(AND($B$3&lt;&gt;"",$C$3&lt;&gt;"",$B$4&lt;&gt;"",$C$4&lt;&gt;"",L125&lt;&gt;""),AirMass($B$3,$C$3,$B$4,$C$4,L125),"")</f>
        <v>1.0252476310669436</v>
      </c>
      <c r="C125" s="81">
        <f t="shared" si="72"/>
        <v>2458217.313819</v>
      </c>
      <c r="D125" s="93">
        <f t="shared" si="73"/>
        <v>11.337416139081556</v>
      </c>
      <c r="E125" s="97">
        <f t="shared" si="74"/>
        <v>2.745490527632365E-2</v>
      </c>
      <c r="F125" s="97"/>
      <c r="G125" s="98">
        <f t="shared" si="75"/>
        <v>12.021189085889352</v>
      </c>
      <c r="H125" s="97">
        <f t="shared" si="76"/>
        <v>2.7454905276323646E-2</v>
      </c>
      <c r="I125" s="72"/>
      <c r="J125" s="99">
        <f t="shared" si="77"/>
        <v>6</v>
      </c>
      <c r="K125" s="72"/>
      <c r="L125" s="16">
        <v>2458217.313819</v>
      </c>
      <c r="M125" s="17">
        <v>-11.000907102069</v>
      </c>
      <c r="N125" s="17">
        <v>-10.317134155261201</v>
      </c>
      <c r="O125" s="17">
        <v>-12.16576855854</v>
      </c>
      <c r="P125" s="17">
        <v>-11.0576961447314</v>
      </c>
      <c r="Q125" s="17">
        <v>-10.398417972762999</v>
      </c>
      <c r="R125" s="17">
        <v>-11.8470376155573</v>
      </c>
      <c r="S125" s="17">
        <v>-9.9766283464594299</v>
      </c>
      <c r="T125" s="17">
        <v>-9.8223908088522105</v>
      </c>
      <c r="U125" s="17"/>
      <c r="V125" s="17"/>
      <c r="W125" s="17"/>
      <c r="X125" s="70">
        <f t="shared" si="60"/>
        <v>2458217.313819</v>
      </c>
      <c r="Y125" s="17">
        <v>-10.8198394843707</v>
      </c>
      <c r="Z125" s="17">
        <v>-9.7243492782622099</v>
      </c>
      <c r="AA125" s="17">
        <v>-11.7908571588057</v>
      </c>
      <c r="AB125" s="17">
        <v>-10.656397265993901</v>
      </c>
      <c r="AC125" s="17">
        <v>-9.9349335738750604</v>
      </c>
      <c r="AD125" s="17">
        <v>-11.4064585563608</v>
      </c>
      <c r="AE125" s="17">
        <v>-9.5061224775454392</v>
      </c>
      <c r="AF125" s="17">
        <v>-9.4994574470182194</v>
      </c>
      <c r="AG125" s="17"/>
      <c r="AH125" s="17"/>
      <c r="AI125" s="18"/>
      <c r="AJ125" s="70">
        <f t="shared" si="78"/>
        <v>2458217.313819</v>
      </c>
      <c r="AK125" s="17">
        <v>-10.0424529014205</v>
      </c>
      <c r="AL125" s="17">
        <v>-9.7212594212462609</v>
      </c>
      <c r="AM125" s="17">
        <v>-11.328062961746999</v>
      </c>
      <c r="AN125" s="17">
        <v>-10.154731299341099</v>
      </c>
      <c r="AO125" s="17">
        <v>-9.7265632837667209</v>
      </c>
      <c r="AP125" s="17">
        <v>-11.0712269959071</v>
      </c>
      <c r="AQ125" s="17">
        <v>-9.2301997479155897</v>
      </c>
      <c r="AR125" s="17">
        <v>-8.8987970699303993</v>
      </c>
      <c r="AS125" s="17"/>
      <c r="AT125" s="17"/>
      <c r="AU125" s="18"/>
      <c r="AV125" s="72"/>
      <c r="AW125" s="72"/>
      <c r="AX125" s="100">
        <f t="shared" si="61"/>
        <v>25139.85918899989</v>
      </c>
      <c r="AY125" s="100">
        <f t="shared" si="62"/>
        <v>13392.253521000304</v>
      </c>
      <c r="AZ125" s="100">
        <f t="shared" si="63"/>
        <v>73503.399150999554</v>
      </c>
      <c r="BA125" s="100">
        <f t="shared" si="64"/>
        <v>26489.786492000432</v>
      </c>
      <c r="BB125" s="100">
        <f t="shared" si="65"/>
        <v>14433.351528000576</v>
      </c>
      <c r="BC125" s="100">
        <f t="shared" si="66"/>
        <v>54804.35189299842</v>
      </c>
      <c r="BD125" s="100">
        <f t="shared" si="67"/>
        <v>9787.0394430000379</v>
      </c>
      <c r="BE125" s="100">
        <f t="shared" si="68"/>
        <v>8490.9507829999802</v>
      </c>
      <c r="BF125" s="100" t="str">
        <f t="shared" si="69"/>
        <v/>
      </c>
      <c r="BG125" s="100" t="str">
        <f t="shared" si="70"/>
        <v/>
      </c>
      <c r="BH125" s="100" t="str">
        <f t="shared" si="71"/>
        <v/>
      </c>
      <c r="BI125" s="72"/>
      <c r="BJ125" s="72"/>
      <c r="BK125" s="72">
        <f t="shared" si="79"/>
        <v>-11.000907102069</v>
      </c>
      <c r="BL125" s="72">
        <f t="shared" si="80"/>
        <v>-10.317134155261202</v>
      </c>
      <c r="BM125" s="72">
        <f t="shared" si="81"/>
        <v>-12.16576855854</v>
      </c>
      <c r="BN125" s="72">
        <f t="shared" si="82"/>
        <v>-11.057696144731398</v>
      </c>
      <c r="BO125" s="72">
        <f t="shared" si="83"/>
        <v>-10.398417972762999</v>
      </c>
      <c r="BP125" s="72">
        <f t="shared" si="84"/>
        <v>-11.847037615557298</v>
      </c>
      <c r="BQ125" s="72">
        <f t="shared" si="85"/>
        <v>-9.9766283464594299</v>
      </c>
      <c r="BR125" s="72">
        <f t="shared" si="86"/>
        <v>-9.8223908088522123</v>
      </c>
      <c r="BS125" s="72" t="str">
        <f t="shared" si="87"/>
        <v/>
      </c>
      <c r="BT125" s="72" t="str">
        <f t="shared" si="88"/>
        <v/>
      </c>
      <c r="BU125" s="72" t="str">
        <f t="shared" si="89"/>
        <v/>
      </c>
      <c r="BV125" s="72"/>
      <c r="BW125" s="72"/>
      <c r="BX125" s="97">
        <f t="shared" si="90"/>
        <v>11.337416139081556</v>
      </c>
      <c r="BY125" s="97">
        <f t="shared" si="91"/>
        <v>2.745490527632365E-2</v>
      </c>
      <c r="BZ125" s="97">
        <f t="shared" si="92"/>
        <v>11.354861456470999</v>
      </c>
      <c r="CA125" s="97">
        <f t="shared" si="93"/>
        <v>11.368789042662398</v>
      </c>
      <c r="CB125" s="97">
        <f t="shared" si="94"/>
        <v>11.302510870693999</v>
      </c>
      <c r="CC125" s="97">
        <f t="shared" si="95"/>
        <v>11.314130513488298</v>
      </c>
      <c r="CD125" s="97">
        <f t="shared" si="96"/>
        <v>11.32372124439043</v>
      </c>
      <c r="CE125" s="97">
        <f t="shared" si="97"/>
        <v>11.360483706783212</v>
      </c>
      <c r="CF125" s="97" t="str">
        <f t="shared" si="98"/>
        <v/>
      </c>
      <c r="CG125" s="97" t="str">
        <f t="shared" si="99"/>
        <v/>
      </c>
      <c r="CH125" s="97" t="str">
        <f t="shared" si="100"/>
        <v/>
      </c>
      <c r="CI125" s="72"/>
      <c r="CJ125" s="72"/>
      <c r="CK125" s="97">
        <f t="shared" si="101"/>
        <v>12.021189085889352</v>
      </c>
      <c r="CL125" s="97">
        <f t="shared" si="102"/>
        <v>2.7454905276323646E-2</v>
      </c>
      <c r="CM125" s="72">
        <f t="shared" si="103"/>
        <v>12.038634403278797</v>
      </c>
      <c r="CN125" s="72">
        <f t="shared" si="104"/>
        <v>12.052561989470195</v>
      </c>
      <c r="CO125" s="72">
        <f t="shared" si="105"/>
        <v>11.986283817501796</v>
      </c>
      <c r="CP125" s="72">
        <f t="shared" si="106"/>
        <v>11.997903460296095</v>
      </c>
      <c r="CQ125" s="72">
        <f t="shared" si="107"/>
        <v>12.007494191198228</v>
      </c>
      <c r="CR125" s="72">
        <f t="shared" si="108"/>
        <v>12.04425665359101</v>
      </c>
      <c r="CS125" s="72" t="str">
        <f t="shared" si="109"/>
        <v/>
      </c>
      <c r="CT125" s="72" t="str">
        <f t="shared" si="110"/>
        <v/>
      </c>
      <c r="CU125" s="72" t="str">
        <f t="shared" si="111"/>
        <v/>
      </c>
    </row>
    <row r="126" spans="1:99">
      <c r="A126" s="74">
        <v>91</v>
      </c>
      <c r="B126" s="79">
        <f>IF(AND($B$3&lt;&gt;"",$C$3&lt;&gt;"",$B$4&lt;&gt;"",$C$4&lt;&gt;"",L126&lt;&gt;""),AirMass($B$3,$C$3,$B$4,$C$4,L126),"")</f>
        <v>1.0256749362252873</v>
      </c>
      <c r="C126" s="81">
        <f t="shared" si="72"/>
        <v>2458217.3143170001</v>
      </c>
      <c r="D126" s="93">
        <f t="shared" si="73"/>
        <v>11.316615729959075</v>
      </c>
      <c r="E126" s="97">
        <f t="shared" si="74"/>
        <v>3.4586381297830135E-2</v>
      </c>
      <c r="F126" s="97"/>
      <c r="G126" s="98">
        <f t="shared" si="75"/>
        <v>12.008654915792576</v>
      </c>
      <c r="H126" s="97">
        <f t="shared" si="76"/>
        <v>3.4586381297830142E-2</v>
      </c>
      <c r="I126" s="72"/>
      <c r="J126" s="99">
        <f t="shared" si="77"/>
        <v>6</v>
      </c>
      <c r="K126" s="72"/>
      <c r="L126" s="16">
        <v>2458217.3143170001</v>
      </c>
      <c r="M126" s="17">
        <v>-11.0183680108158</v>
      </c>
      <c r="N126" s="17">
        <v>-10.3263288249823</v>
      </c>
      <c r="O126" s="17">
        <v>-12.1538127304187</v>
      </c>
      <c r="P126" s="17">
        <v>-11.0230116027354</v>
      </c>
      <c r="Q126" s="17">
        <v>-10.4447804305975</v>
      </c>
      <c r="R126" s="17">
        <v>-11.846219697018199</v>
      </c>
      <c r="S126" s="17">
        <v>-9.9343097284239104</v>
      </c>
      <c r="T126" s="17">
        <v>-9.8457682554555408</v>
      </c>
      <c r="U126" s="17"/>
      <c r="V126" s="17"/>
      <c r="W126" s="17"/>
      <c r="X126" s="70">
        <f t="shared" si="60"/>
        <v>2458217.3143170001</v>
      </c>
      <c r="Y126" s="17">
        <v>-10.770794142379801</v>
      </c>
      <c r="Z126" s="17">
        <v>-9.7199832526741705</v>
      </c>
      <c r="AA126" s="17">
        <v>-11.818791345323399</v>
      </c>
      <c r="AB126" s="17">
        <v>-10.689973525191901</v>
      </c>
      <c r="AC126" s="17">
        <v>-9.8605354497098805</v>
      </c>
      <c r="AD126" s="17">
        <v>-11.365798266124299</v>
      </c>
      <c r="AE126" s="17">
        <v>-9.4504685675047693</v>
      </c>
      <c r="AF126" s="17">
        <v>-9.5792591090269603</v>
      </c>
      <c r="AG126" s="17"/>
      <c r="AH126" s="17"/>
      <c r="AI126" s="18"/>
      <c r="AJ126" s="70">
        <f t="shared" si="78"/>
        <v>2458217.3143170001</v>
      </c>
      <c r="AK126" s="17">
        <v>-10.070182073484601</v>
      </c>
      <c r="AL126" s="17">
        <v>-9.7897718492909895</v>
      </c>
      <c r="AM126" s="17">
        <v>-11.292249042854699</v>
      </c>
      <c r="AN126" s="17">
        <v>-10.2203977529898</v>
      </c>
      <c r="AO126" s="17">
        <v>-9.7696717642883506</v>
      </c>
      <c r="AP126" s="17">
        <v>-11.157415088709</v>
      </c>
      <c r="AQ126" s="17">
        <v>-9.1451097114565005</v>
      </c>
      <c r="AR126" s="17">
        <v>-8.9843663398161393</v>
      </c>
      <c r="AS126" s="17"/>
      <c r="AT126" s="17"/>
      <c r="AU126" s="18"/>
      <c r="AV126" s="72"/>
      <c r="AW126" s="72"/>
      <c r="AX126" s="100">
        <f t="shared" si="61"/>
        <v>25547.429204000488</v>
      </c>
      <c r="AY126" s="100">
        <f t="shared" si="62"/>
        <v>13506.14879600024</v>
      </c>
      <c r="AZ126" s="100">
        <f t="shared" si="63"/>
        <v>72698.440087000374</v>
      </c>
      <c r="BA126" s="100">
        <f t="shared" si="64"/>
        <v>25656.927152000713</v>
      </c>
      <c r="BB126" s="100">
        <f t="shared" si="65"/>
        <v>15063.024145000325</v>
      </c>
      <c r="BC126" s="100">
        <f t="shared" si="66"/>
        <v>54763.081632998139</v>
      </c>
      <c r="BD126" s="100">
        <f t="shared" si="67"/>
        <v>9412.9096769999996</v>
      </c>
      <c r="BE126" s="100">
        <f t="shared" si="68"/>
        <v>8675.75545900002</v>
      </c>
      <c r="BF126" s="100" t="str">
        <f t="shared" si="69"/>
        <v/>
      </c>
      <c r="BG126" s="100" t="str">
        <f t="shared" si="70"/>
        <v/>
      </c>
      <c r="BH126" s="100" t="str">
        <f t="shared" si="71"/>
        <v/>
      </c>
      <c r="BI126" s="72"/>
      <c r="BJ126" s="72"/>
      <c r="BK126" s="72">
        <f t="shared" si="79"/>
        <v>-11.0183680108158</v>
      </c>
      <c r="BL126" s="72">
        <f t="shared" si="80"/>
        <v>-10.326328824982301</v>
      </c>
      <c r="BM126" s="72">
        <f t="shared" si="81"/>
        <v>-12.153812730418704</v>
      </c>
      <c r="BN126" s="72">
        <f t="shared" si="82"/>
        <v>-11.0230116027354</v>
      </c>
      <c r="BO126" s="72">
        <f t="shared" si="83"/>
        <v>-10.444780430597502</v>
      </c>
      <c r="BP126" s="72">
        <f t="shared" si="84"/>
        <v>-11.846219697018201</v>
      </c>
      <c r="BQ126" s="72">
        <f t="shared" si="85"/>
        <v>-9.9343097284239121</v>
      </c>
      <c r="BR126" s="72">
        <f t="shared" si="86"/>
        <v>-9.8457682554555408</v>
      </c>
      <c r="BS126" s="72" t="str">
        <f t="shared" si="87"/>
        <v/>
      </c>
      <c r="BT126" s="72" t="str">
        <f t="shared" si="88"/>
        <v/>
      </c>
      <c r="BU126" s="72" t="str">
        <f t="shared" si="89"/>
        <v/>
      </c>
      <c r="BV126" s="72"/>
      <c r="BW126" s="72"/>
      <c r="BX126" s="97">
        <f t="shared" si="90"/>
        <v>11.316615729959075</v>
      </c>
      <c r="BY126" s="97">
        <f t="shared" si="91"/>
        <v>3.4586381297830135E-2</v>
      </c>
      <c r="BZ126" s="97">
        <f t="shared" si="92"/>
        <v>11.325444719602903</v>
      </c>
      <c r="CA126" s="97">
        <f t="shared" si="93"/>
        <v>11.316643591919599</v>
      </c>
      <c r="CB126" s="97">
        <f t="shared" si="94"/>
        <v>11.331412419781701</v>
      </c>
      <c r="CC126" s="97">
        <f t="shared" si="95"/>
        <v>11.295851686202401</v>
      </c>
      <c r="CD126" s="97">
        <f t="shared" si="96"/>
        <v>11.263941717608112</v>
      </c>
      <c r="CE126" s="97">
        <f t="shared" si="97"/>
        <v>11.36640024463974</v>
      </c>
      <c r="CF126" s="97" t="str">
        <f t="shared" si="98"/>
        <v/>
      </c>
      <c r="CG126" s="97" t="str">
        <f t="shared" si="99"/>
        <v/>
      </c>
      <c r="CH126" s="97" t="str">
        <f t="shared" si="100"/>
        <v/>
      </c>
      <c r="CI126" s="72"/>
      <c r="CJ126" s="72"/>
      <c r="CK126" s="97">
        <f t="shared" si="101"/>
        <v>12.008654915792576</v>
      </c>
      <c r="CL126" s="97">
        <f t="shared" si="102"/>
        <v>3.4586381297830142E-2</v>
      </c>
      <c r="CM126" s="72">
        <f t="shared" si="103"/>
        <v>12.017483905436402</v>
      </c>
      <c r="CN126" s="72">
        <f t="shared" si="104"/>
        <v>12.008682777753098</v>
      </c>
      <c r="CO126" s="72">
        <f t="shared" si="105"/>
        <v>12.0234516056152</v>
      </c>
      <c r="CP126" s="72">
        <f t="shared" si="106"/>
        <v>11.9878908720359</v>
      </c>
      <c r="CQ126" s="72">
        <f t="shared" si="107"/>
        <v>11.955980903441612</v>
      </c>
      <c r="CR126" s="72">
        <f t="shared" si="108"/>
        <v>12.058439430473239</v>
      </c>
      <c r="CS126" s="72" t="str">
        <f t="shared" si="109"/>
        <v/>
      </c>
      <c r="CT126" s="72" t="str">
        <f t="shared" si="110"/>
        <v/>
      </c>
      <c r="CU126" s="72" t="str">
        <f t="shared" si="111"/>
        <v/>
      </c>
    </row>
    <row r="127" spans="1:99">
      <c r="A127" s="74">
        <v>92</v>
      </c>
      <c r="B127" s="79">
        <f>IF(AND($B$3&lt;&gt;"",$C$3&lt;&gt;"",$B$4&lt;&gt;"",$C$4&lt;&gt;"",L127&lt;&gt;""),AirMass($B$3,$C$3,$B$4,$C$4,L127),"")</f>
        <v>1.0261071284588517</v>
      </c>
      <c r="C127" s="81">
        <f t="shared" si="72"/>
        <v>2458217.3148150002</v>
      </c>
      <c r="D127" s="93">
        <f t="shared" si="73"/>
        <v>11.341541970488157</v>
      </c>
      <c r="E127" s="97">
        <f t="shared" si="74"/>
        <v>3.9567268826095063E-2</v>
      </c>
      <c r="F127" s="97"/>
      <c r="G127" s="98">
        <f t="shared" si="75"/>
        <v>12.027499553647857</v>
      </c>
      <c r="H127" s="97">
        <f t="shared" si="76"/>
        <v>3.956726882609507E-2</v>
      </c>
      <c r="I127" s="72"/>
      <c r="J127" s="99">
        <f t="shared" si="77"/>
        <v>6</v>
      </c>
      <c r="K127" s="72"/>
      <c r="L127" s="16">
        <v>2458217.3148150002</v>
      </c>
      <c r="M127" s="17">
        <v>-11.000771849673001</v>
      </c>
      <c r="N127" s="17">
        <v>-10.3148142665133</v>
      </c>
      <c r="O127" s="17">
        <v>-12.1532572187461</v>
      </c>
      <c r="P127" s="17">
        <v>-11.046786466442001</v>
      </c>
      <c r="Q127" s="17">
        <v>-10.396178459087601</v>
      </c>
      <c r="R127" s="17">
        <v>-11.8516505017691</v>
      </c>
      <c r="S127" s="17">
        <v>-9.9712764266419605</v>
      </c>
      <c r="T127" s="17">
        <v>-9.8727338482802001</v>
      </c>
      <c r="U127" s="17"/>
      <c r="V127" s="17"/>
      <c r="W127" s="17"/>
      <c r="X127" s="70">
        <f t="shared" si="60"/>
        <v>2458217.3148150002</v>
      </c>
      <c r="Y127" s="17">
        <v>-10.805667378316601</v>
      </c>
      <c r="Z127" s="17">
        <v>-9.7652009910052104</v>
      </c>
      <c r="AA127" s="17">
        <v>-11.7470694371397</v>
      </c>
      <c r="AB127" s="17">
        <v>-10.7069065813725</v>
      </c>
      <c r="AC127" s="17">
        <v>-9.85666933787296</v>
      </c>
      <c r="AD127" s="17">
        <v>-11.388576134216599</v>
      </c>
      <c r="AE127" s="17">
        <v>-9.4435347317296099</v>
      </c>
      <c r="AF127" s="17">
        <v>-9.5357276021459096</v>
      </c>
      <c r="AG127" s="17"/>
      <c r="AH127" s="17"/>
      <c r="AI127" s="18"/>
      <c r="AJ127" s="70">
        <f t="shared" si="78"/>
        <v>2458217.3148150002</v>
      </c>
      <c r="AK127" s="17">
        <v>-10.1562350665706</v>
      </c>
      <c r="AL127" s="17">
        <v>-9.7373911411401508</v>
      </c>
      <c r="AM127" s="17">
        <v>-11.338994380995301</v>
      </c>
      <c r="AN127" s="17">
        <v>-10.156920086670199</v>
      </c>
      <c r="AO127" s="17">
        <v>-9.7275006073977099</v>
      </c>
      <c r="AP127" s="17">
        <v>-11.0738514806157</v>
      </c>
      <c r="AQ127" s="17">
        <v>-9.2576323761421193</v>
      </c>
      <c r="AR127" s="17">
        <v>-9.0306564089578707</v>
      </c>
      <c r="AS127" s="17"/>
      <c r="AT127" s="17"/>
      <c r="AU127" s="18"/>
      <c r="AV127" s="72"/>
      <c r="AW127" s="72"/>
      <c r="AX127" s="100">
        <f t="shared" si="61"/>
        <v>25136.727659998975</v>
      </c>
      <c r="AY127" s="100">
        <f t="shared" si="62"/>
        <v>13363.668889000632</v>
      </c>
      <c r="AZ127" s="100">
        <f t="shared" si="63"/>
        <v>72661.25379600162</v>
      </c>
      <c r="BA127" s="100">
        <f t="shared" si="64"/>
        <v>26224.945032001026</v>
      </c>
      <c r="BB127" s="100">
        <f t="shared" si="65"/>
        <v>14403.610993999397</v>
      </c>
      <c r="BC127" s="100">
        <f t="shared" si="66"/>
        <v>55037.690376999089</v>
      </c>
      <c r="BD127" s="100">
        <f t="shared" si="67"/>
        <v>9738.9148940000632</v>
      </c>
      <c r="BE127" s="100">
        <f t="shared" si="68"/>
        <v>8893.9265660000328</v>
      </c>
      <c r="BF127" s="100" t="str">
        <f t="shared" si="69"/>
        <v/>
      </c>
      <c r="BG127" s="100" t="str">
        <f t="shared" si="70"/>
        <v/>
      </c>
      <c r="BH127" s="100" t="str">
        <f t="shared" si="71"/>
        <v/>
      </c>
      <c r="BI127" s="72"/>
      <c r="BJ127" s="72"/>
      <c r="BK127" s="72">
        <f t="shared" si="79"/>
        <v>-11.000771849673004</v>
      </c>
      <c r="BL127" s="72">
        <f t="shared" si="80"/>
        <v>-10.314814266513302</v>
      </c>
      <c r="BM127" s="72">
        <f t="shared" si="81"/>
        <v>-12.153257218746102</v>
      </c>
      <c r="BN127" s="72">
        <f t="shared" si="82"/>
        <v>-11.046786466442001</v>
      </c>
      <c r="BO127" s="72">
        <f t="shared" si="83"/>
        <v>-10.396178459087601</v>
      </c>
      <c r="BP127" s="72">
        <f t="shared" si="84"/>
        <v>-11.8516505017691</v>
      </c>
      <c r="BQ127" s="72">
        <f t="shared" si="85"/>
        <v>-9.9712764266419622</v>
      </c>
      <c r="BR127" s="72">
        <f t="shared" si="86"/>
        <v>-9.8727338482802001</v>
      </c>
      <c r="BS127" s="72" t="str">
        <f t="shared" si="87"/>
        <v/>
      </c>
      <c r="BT127" s="72" t="str">
        <f t="shared" si="88"/>
        <v/>
      </c>
      <c r="BU127" s="72" t="str">
        <f t="shared" si="89"/>
        <v/>
      </c>
      <c r="BV127" s="72"/>
      <c r="BW127" s="72"/>
      <c r="BX127" s="97">
        <f t="shared" si="90"/>
        <v>11.341541970488157</v>
      </c>
      <c r="BY127" s="97">
        <f t="shared" si="91"/>
        <v>3.9567268826095063E-2</v>
      </c>
      <c r="BZ127" s="97">
        <f t="shared" si="92"/>
        <v>11.342485369073097</v>
      </c>
      <c r="CA127" s="97">
        <f t="shared" si="93"/>
        <v>11.358014616768996</v>
      </c>
      <c r="CB127" s="97">
        <f t="shared" si="94"/>
        <v>11.300406609414596</v>
      </c>
      <c r="CC127" s="97">
        <f t="shared" si="95"/>
        <v>11.318878652096096</v>
      </c>
      <c r="CD127" s="97">
        <f t="shared" si="96"/>
        <v>11.318504576968959</v>
      </c>
      <c r="CE127" s="97">
        <f t="shared" si="97"/>
        <v>11.410961998607196</v>
      </c>
      <c r="CF127" s="97" t="str">
        <f t="shared" si="98"/>
        <v/>
      </c>
      <c r="CG127" s="97" t="str">
        <f t="shared" si="99"/>
        <v/>
      </c>
      <c r="CH127" s="97" t="str">
        <f t="shared" si="100"/>
        <v/>
      </c>
      <c r="CI127" s="72"/>
      <c r="CJ127" s="72"/>
      <c r="CK127" s="97">
        <f t="shared" si="101"/>
        <v>12.027499553647857</v>
      </c>
      <c r="CL127" s="97">
        <f t="shared" si="102"/>
        <v>3.956726882609507E-2</v>
      </c>
      <c r="CM127" s="72">
        <f t="shared" si="103"/>
        <v>12.028442952232799</v>
      </c>
      <c r="CN127" s="72">
        <f t="shared" si="104"/>
        <v>12.043972199928698</v>
      </c>
      <c r="CO127" s="72">
        <f t="shared" si="105"/>
        <v>11.986364192574298</v>
      </c>
      <c r="CP127" s="72">
        <f t="shared" si="106"/>
        <v>12.004836235255798</v>
      </c>
      <c r="CQ127" s="72">
        <f t="shared" si="107"/>
        <v>12.004462160128661</v>
      </c>
      <c r="CR127" s="72">
        <f t="shared" si="108"/>
        <v>12.096919581766898</v>
      </c>
      <c r="CS127" s="72" t="str">
        <f t="shared" si="109"/>
        <v/>
      </c>
      <c r="CT127" s="72" t="str">
        <f t="shared" si="110"/>
        <v/>
      </c>
      <c r="CU127" s="72" t="str">
        <f t="shared" si="111"/>
        <v/>
      </c>
    </row>
    <row r="128" spans="1:99">
      <c r="A128" s="74">
        <v>93</v>
      </c>
      <c r="B128" s="79">
        <f>IF(AND($B$3&lt;&gt;"",$C$3&lt;&gt;"",$B$4&lt;&gt;"",$C$4&lt;&gt;"",L128&lt;&gt;""),AirMass($B$3,$C$3,$B$4,$C$4,L128),"")</f>
        <v>1.0265442154094773</v>
      </c>
      <c r="C128" s="81">
        <f t="shared" si="72"/>
        <v>2458217.315312</v>
      </c>
      <c r="D128" s="93">
        <f t="shared" si="73"/>
        <v>11.333167070910482</v>
      </c>
      <c r="E128" s="97">
        <f t="shared" si="74"/>
        <v>2.6283004344742834E-2</v>
      </c>
      <c r="F128" s="97"/>
      <c r="G128" s="98">
        <f t="shared" si="75"/>
        <v>12.010023566803484</v>
      </c>
      <c r="H128" s="97">
        <f t="shared" si="76"/>
        <v>2.6283004344742834E-2</v>
      </c>
      <c r="I128" s="72"/>
      <c r="J128" s="99">
        <f t="shared" si="77"/>
        <v>6</v>
      </c>
      <c r="K128" s="72"/>
      <c r="L128" s="16">
        <v>2458217.315312</v>
      </c>
      <c r="M128" s="17">
        <v>-10.999422805789999</v>
      </c>
      <c r="N128" s="17">
        <v>-10.322566309897001</v>
      </c>
      <c r="O128" s="17">
        <v>-12.149191147998</v>
      </c>
      <c r="P128" s="17">
        <v>-11.059289116973799</v>
      </c>
      <c r="Q128" s="17">
        <v>-10.391953195873301</v>
      </c>
      <c r="R128" s="17">
        <v>-11.8415051492268</v>
      </c>
      <c r="S128" s="17">
        <v>-9.9944495875999202</v>
      </c>
      <c r="T128" s="17">
        <v>-9.7971510625310891</v>
      </c>
      <c r="U128" s="17"/>
      <c r="V128" s="17"/>
      <c r="W128" s="17"/>
      <c r="X128" s="70">
        <f t="shared" si="60"/>
        <v>2458217.315312</v>
      </c>
      <c r="Y128" s="17">
        <v>-10.7699441633101</v>
      </c>
      <c r="Z128" s="17">
        <v>-9.7766266711349896</v>
      </c>
      <c r="AA128" s="17">
        <v>-11.780562037891899</v>
      </c>
      <c r="AB128" s="17">
        <v>-10.701773206307999</v>
      </c>
      <c r="AC128" s="17">
        <v>-9.8858658208675898</v>
      </c>
      <c r="AD128" s="17">
        <v>-11.335459217932099</v>
      </c>
      <c r="AE128" s="17">
        <v>-9.5151397845566006</v>
      </c>
      <c r="AF128" s="17">
        <v>-9.5941592523604502</v>
      </c>
      <c r="AG128" s="17"/>
      <c r="AH128" s="17"/>
      <c r="AI128" s="18"/>
      <c r="AJ128" s="70">
        <f t="shared" si="78"/>
        <v>2458217.315312</v>
      </c>
      <c r="AK128" s="17">
        <v>-10.116015480992001</v>
      </c>
      <c r="AL128" s="17">
        <v>-9.6895475024720596</v>
      </c>
      <c r="AM128" s="17">
        <v>-11.345031840301299</v>
      </c>
      <c r="AN128" s="17">
        <v>-10.243913424418199</v>
      </c>
      <c r="AO128" s="17">
        <v>-9.75499456423778</v>
      </c>
      <c r="AP128" s="17">
        <v>-11.1149374053927</v>
      </c>
      <c r="AQ128" s="17">
        <v>-9.2541022223757601</v>
      </c>
      <c r="AR128" s="17">
        <v>-9.0098173772303198</v>
      </c>
      <c r="AS128" s="17"/>
      <c r="AT128" s="17"/>
      <c r="AU128" s="18"/>
      <c r="AV128" s="72"/>
      <c r="AW128" s="72"/>
      <c r="AX128" s="100">
        <f t="shared" si="61"/>
        <v>25105.514286000547</v>
      </c>
      <c r="AY128" s="100">
        <f t="shared" si="62"/>
        <v>13459.425532000365</v>
      </c>
      <c r="AZ128" s="100">
        <f t="shared" si="63"/>
        <v>72389.64705899806</v>
      </c>
      <c r="BA128" s="100">
        <f t="shared" si="64"/>
        <v>26528.680345998811</v>
      </c>
      <c r="BB128" s="100">
        <f t="shared" si="65"/>
        <v>14347.666666999598</v>
      </c>
      <c r="BC128" s="100">
        <f t="shared" si="66"/>
        <v>54525.801687999883</v>
      </c>
      <c r="BD128" s="100">
        <f t="shared" si="67"/>
        <v>9949.0092590000368</v>
      </c>
      <c r="BE128" s="100">
        <f t="shared" si="68"/>
        <v>8295.8411019999858</v>
      </c>
      <c r="BF128" s="100" t="str">
        <f t="shared" si="69"/>
        <v/>
      </c>
      <c r="BG128" s="100" t="str">
        <f t="shared" si="70"/>
        <v/>
      </c>
      <c r="BH128" s="100" t="str">
        <f t="shared" si="71"/>
        <v/>
      </c>
      <c r="BI128" s="72"/>
      <c r="BJ128" s="72"/>
      <c r="BK128" s="72">
        <f t="shared" si="79"/>
        <v>-10.999422805790003</v>
      </c>
      <c r="BL128" s="72">
        <f t="shared" si="80"/>
        <v>-10.322566309897001</v>
      </c>
      <c r="BM128" s="72">
        <f t="shared" si="81"/>
        <v>-12.149191147998001</v>
      </c>
      <c r="BN128" s="72">
        <f t="shared" si="82"/>
        <v>-11.059289116973801</v>
      </c>
      <c r="BO128" s="72">
        <f t="shared" si="83"/>
        <v>-10.391953195873301</v>
      </c>
      <c r="BP128" s="72">
        <f t="shared" si="84"/>
        <v>-11.841505149226798</v>
      </c>
      <c r="BQ128" s="72">
        <f t="shared" si="85"/>
        <v>-9.994449587599922</v>
      </c>
      <c r="BR128" s="72">
        <f t="shared" si="86"/>
        <v>-9.7971510625310891</v>
      </c>
      <c r="BS128" s="72" t="str">
        <f t="shared" si="87"/>
        <v/>
      </c>
      <c r="BT128" s="72" t="str">
        <f t="shared" si="88"/>
        <v/>
      </c>
      <c r="BU128" s="72" t="str">
        <f t="shared" si="89"/>
        <v/>
      </c>
      <c r="BV128" s="72"/>
      <c r="BW128" s="72"/>
      <c r="BX128" s="97">
        <f t="shared" si="90"/>
        <v>11.333167070910482</v>
      </c>
      <c r="BY128" s="97">
        <f t="shared" si="91"/>
        <v>2.6283004344742834E-2</v>
      </c>
      <c r="BZ128" s="97">
        <f t="shared" si="92"/>
        <v>11.339768342207998</v>
      </c>
      <c r="CA128" s="97">
        <f t="shared" si="93"/>
        <v>11.371866311183798</v>
      </c>
      <c r="CB128" s="97">
        <f t="shared" si="94"/>
        <v>11.297530390083297</v>
      </c>
      <c r="CC128" s="97">
        <f t="shared" si="95"/>
        <v>11.310082343436795</v>
      </c>
      <c r="CD128" s="97">
        <f t="shared" si="96"/>
        <v>11.34302678180992</v>
      </c>
      <c r="CE128" s="97">
        <f t="shared" si="97"/>
        <v>11.336728256741086</v>
      </c>
      <c r="CF128" s="97" t="str">
        <f t="shared" si="98"/>
        <v/>
      </c>
      <c r="CG128" s="97" t="str">
        <f t="shared" si="99"/>
        <v/>
      </c>
      <c r="CH128" s="97" t="str">
        <f t="shared" si="100"/>
        <v/>
      </c>
      <c r="CI128" s="72"/>
      <c r="CJ128" s="72"/>
      <c r="CK128" s="97">
        <f t="shared" si="101"/>
        <v>12.010023566803484</v>
      </c>
      <c r="CL128" s="97">
        <f t="shared" si="102"/>
        <v>2.6283004344742834E-2</v>
      </c>
      <c r="CM128" s="72">
        <f t="shared" si="103"/>
        <v>12.016624838101</v>
      </c>
      <c r="CN128" s="72">
        <f t="shared" si="104"/>
        <v>12.0487228070768</v>
      </c>
      <c r="CO128" s="72">
        <f t="shared" si="105"/>
        <v>11.974386885976299</v>
      </c>
      <c r="CP128" s="72">
        <f t="shared" si="106"/>
        <v>11.986938839329797</v>
      </c>
      <c r="CQ128" s="72">
        <f t="shared" si="107"/>
        <v>12.019883277702922</v>
      </c>
      <c r="CR128" s="72">
        <f t="shared" si="108"/>
        <v>12.013584752634088</v>
      </c>
      <c r="CS128" s="72" t="str">
        <f t="shared" si="109"/>
        <v/>
      </c>
      <c r="CT128" s="72" t="str">
        <f t="shared" si="110"/>
        <v/>
      </c>
      <c r="CU128" s="72" t="str">
        <f t="shared" si="111"/>
        <v/>
      </c>
    </row>
    <row r="129" spans="1:99">
      <c r="A129" s="74">
        <v>94</v>
      </c>
      <c r="B129" s="79">
        <f>IF(AND($B$3&lt;&gt;"",$C$3&lt;&gt;"",$B$4&lt;&gt;"",$C$4&lt;&gt;"",L129&lt;&gt;""),AirMass($B$3,$C$3,$B$4,$C$4,L129),"")</f>
        <v>1.0269862048096838</v>
      </c>
      <c r="C129" s="81">
        <f t="shared" si="72"/>
        <v>2458217.3158100001</v>
      </c>
      <c r="D129" s="93">
        <f t="shared" si="73"/>
        <v>11.326020187684341</v>
      </c>
      <c r="E129" s="97">
        <f t="shared" si="74"/>
        <v>1.3694865468088581E-2</v>
      </c>
      <c r="F129" s="97"/>
      <c r="G129" s="98">
        <f t="shared" si="75"/>
        <v>11.993451083901645</v>
      </c>
      <c r="H129" s="97">
        <f t="shared" si="76"/>
        <v>1.3694865468088581E-2</v>
      </c>
      <c r="I129" s="72"/>
      <c r="J129" s="99">
        <f t="shared" si="77"/>
        <v>6</v>
      </c>
      <c r="K129" s="72"/>
      <c r="L129" s="16">
        <v>2458217.3158100001</v>
      </c>
      <c r="M129" s="17">
        <v>-11.008677416609</v>
      </c>
      <c r="N129" s="17">
        <v>-10.341246520391699</v>
      </c>
      <c r="O129" s="17">
        <v>-12.1663189940653</v>
      </c>
      <c r="P129" s="17">
        <v>-11.0347142353789</v>
      </c>
      <c r="Q129" s="17">
        <v>-10.422617485366599</v>
      </c>
      <c r="R129" s="17">
        <v>-11.8617362181479</v>
      </c>
      <c r="S129" s="17">
        <v>-9.9729064716042704</v>
      </c>
      <c r="T129" s="17">
        <v>-9.7878922211970902</v>
      </c>
      <c r="U129" s="17"/>
      <c r="V129" s="17"/>
      <c r="W129" s="17"/>
      <c r="X129" s="70">
        <f t="shared" si="60"/>
        <v>2458217.3158100001</v>
      </c>
      <c r="Y129" s="17">
        <v>-10.7924405983039</v>
      </c>
      <c r="Z129" s="17">
        <v>-9.75618380759812</v>
      </c>
      <c r="AA129" s="17">
        <v>-11.785686865876199</v>
      </c>
      <c r="AB129" s="17">
        <v>-10.7075765179297</v>
      </c>
      <c r="AC129" s="17">
        <v>-9.9153323389522701</v>
      </c>
      <c r="AD129" s="17">
        <v>-11.3044802500955</v>
      </c>
      <c r="AE129" s="17">
        <v>-9.5414431631757406</v>
      </c>
      <c r="AF129" s="17">
        <v>-9.4709486161084708</v>
      </c>
      <c r="AG129" s="17"/>
      <c r="AH129" s="17"/>
      <c r="AI129" s="18"/>
      <c r="AJ129" s="70">
        <f t="shared" si="78"/>
        <v>2458217.3158100001</v>
      </c>
      <c r="AK129" s="17">
        <v>-10.047139159993099</v>
      </c>
      <c r="AL129" s="17">
        <v>-9.7007147402135807</v>
      </c>
      <c r="AM129" s="17">
        <v>-11.3051234888834</v>
      </c>
      <c r="AN129" s="17">
        <v>-10.2196738263016</v>
      </c>
      <c r="AO129" s="17">
        <v>-9.7505553351542193</v>
      </c>
      <c r="AP129" s="17">
        <v>-11.1471986902922</v>
      </c>
      <c r="AQ129" s="17">
        <v>-9.2449793519802004</v>
      </c>
      <c r="AR129" s="17">
        <v>-8.9997884627724805</v>
      </c>
      <c r="AS129" s="17"/>
      <c r="AT129" s="17"/>
      <c r="AU129" s="18"/>
      <c r="AV129" s="72"/>
      <c r="AW129" s="72"/>
      <c r="AX129" s="100">
        <f t="shared" si="61"/>
        <v>25320.423581000716</v>
      </c>
      <c r="AY129" s="100">
        <f t="shared" si="62"/>
        <v>13692.999999999403</v>
      </c>
      <c r="AZ129" s="100">
        <f t="shared" si="63"/>
        <v>73540.672606002554</v>
      </c>
      <c r="BA129" s="100">
        <f t="shared" si="64"/>
        <v>25934.966666999353</v>
      </c>
      <c r="BB129" s="100">
        <f t="shared" si="65"/>
        <v>14758.662252000082</v>
      </c>
      <c r="BC129" s="100">
        <f t="shared" si="66"/>
        <v>55551.33333300041</v>
      </c>
      <c r="BD129" s="100">
        <f t="shared" si="67"/>
        <v>9753.5471700000126</v>
      </c>
      <c r="BE129" s="100">
        <f t="shared" si="68"/>
        <v>8225.3973800000294</v>
      </c>
      <c r="BF129" s="100" t="str">
        <f t="shared" si="69"/>
        <v/>
      </c>
      <c r="BG129" s="100" t="str">
        <f t="shared" si="70"/>
        <v/>
      </c>
      <c r="BH129" s="100" t="str">
        <f t="shared" si="71"/>
        <v/>
      </c>
      <c r="BI129" s="72"/>
      <c r="BJ129" s="72"/>
      <c r="BK129" s="72">
        <f t="shared" si="79"/>
        <v>-11.008677416609004</v>
      </c>
      <c r="BL129" s="72">
        <f t="shared" si="80"/>
        <v>-10.341246520391699</v>
      </c>
      <c r="BM129" s="72">
        <f t="shared" si="81"/>
        <v>-12.166318994065302</v>
      </c>
      <c r="BN129" s="72">
        <f t="shared" si="82"/>
        <v>-11.034714235378901</v>
      </c>
      <c r="BO129" s="72">
        <f t="shared" si="83"/>
        <v>-10.422617485366599</v>
      </c>
      <c r="BP129" s="72">
        <f t="shared" si="84"/>
        <v>-11.8617362181479</v>
      </c>
      <c r="BQ129" s="72">
        <f t="shared" si="85"/>
        <v>-9.9729064716042704</v>
      </c>
      <c r="BR129" s="72">
        <f t="shared" si="86"/>
        <v>-9.7878922211970902</v>
      </c>
      <c r="BS129" s="72" t="str">
        <f t="shared" si="87"/>
        <v/>
      </c>
      <c r="BT129" s="72" t="str">
        <f t="shared" si="88"/>
        <v/>
      </c>
      <c r="BU129" s="72" t="str">
        <f t="shared" si="89"/>
        <v/>
      </c>
      <c r="BV129" s="72"/>
      <c r="BW129" s="72"/>
      <c r="BX129" s="97">
        <f t="shared" si="90"/>
        <v>11.326020187684341</v>
      </c>
      <c r="BY129" s="97">
        <f t="shared" si="91"/>
        <v>1.3694865468088581E-2</v>
      </c>
      <c r="BZ129" s="97">
        <f t="shared" si="92"/>
        <v>11.347641577456297</v>
      </c>
      <c r="CA129" s="97">
        <f t="shared" si="93"/>
        <v>11.338036818769897</v>
      </c>
      <c r="CB129" s="97">
        <f t="shared" si="94"/>
        <v>11.318940068757595</v>
      </c>
      <c r="CC129" s="97">
        <f t="shared" si="95"/>
        <v>11.321058801538896</v>
      </c>
      <c r="CD129" s="97">
        <f t="shared" si="96"/>
        <v>11.312229054995267</v>
      </c>
      <c r="CE129" s="97">
        <f t="shared" si="97"/>
        <v>11.318214804588086</v>
      </c>
      <c r="CF129" s="97" t="str">
        <f t="shared" si="98"/>
        <v/>
      </c>
      <c r="CG129" s="97" t="str">
        <f t="shared" si="99"/>
        <v/>
      </c>
      <c r="CH129" s="97" t="str">
        <f t="shared" si="100"/>
        <v/>
      </c>
      <c r="CI129" s="72"/>
      <c r="CJ129" s="72"/>
      <c r="CK129" s="97">
        <f t="shared" si="101"/>
        <v>11.993451083901645</v>
      </c>
      <c r="CL129" s="97">
        <f t="shared" si="102"/>
        <v>1.3694865468088581E-2</v>
      </c>
      <c r="CM129" s="72">
        <f t="shared" si="103"/>
        <v>12.015072473673602</v>
      </c>
      <c r="CN129" s="72">
        <f t="shared" si="104"/>
        <v>12.005467714987201</v>
      </c>
      <c r="CO129" s="72">
        <f t="shared" si="105"/>
        <v>11.986370964974899</v>
      </c>
      <c r="CP129" s="72">
        <f t="shared" si="106"/>
        <v>11.988489697756201</v>
      </c>
      <c r="CQ129" s="72">
        <f t="shared" si="107"/>
        <v>11.979659951212572</v>
      </c>
      <c r="CR129" s="72">
        <f t="shared" si="108"/>
        <v>11.98564570080539</v>
      </c>
      <c r="CS129" s="72" t="str">
        <f t="shared" si="109"/>
        <v/>
      </c>
      <c r="CT129" s="72" t="str">
        <f t="shared" si="110"/>
        <v/>
      </c>
      <c r="CU129" s="72" t="str">
        <f t="shared" si="111"/>
        <v/>
      </c>
    </row>
    <row r="130" spans="1:99">
      <c r="A130" s="74">
        <v>95</v>
      </c>
      <c r="B130" s="79">
        <f>IF(AND($B$3&lt;&gt;"",$C$3&lt;&gt;"",$B$4&lt;&gt;"",$C$4&lt;&gt;"",L130&lt;&gt;""),AirMass($B$3,$C$3,$B$4,$C$4,L130),"")</f>
        <v>1.0274331044829441</v>
      </c>
      <c r="C130" s="81">
        <f t="shared" si="72"/>
        <v>2458217.3163080001</v>
      </c>
      <c r="D130" s="93">
        <f t="shared" si="73"/>
        <v>11.319307107291506</v>
      </c>
      <c r="E130" s="97">
        <f t="shared" si="74"/>
        <v>2.4977500250403392E-2</v>
      </c>
      <c r="F130" s="97"/>
      <c r="G130" s="98">
        <f t="shared" si="75"/>
        <v>12.029709661018606</v>
      </c>
      <c r="H130" s="97">
        <f t="shared" si="76"/>
        <v>2.4977500250403392E-2</v>
      </c>
      <c r="I130" s="72"/>
      <c r="J130" s="99">
        <f t="shared" si="77"/>
        <v>6</v>
      </c>
      <c r="K130" s="72"/>
      <c r="L130" s="16">
        <v>2458217.3163080001</v>
      </c>
      <c r="M130" s="17">
        <v>-11.01015613079</v>
      </c>
      <c r="N130" s="17">
        <v>-10.2997535770629</v>
      </c>
      <c r="O130" s="17">
        <v>-12.1454984646172</v>
      </c>
      <c r="P130" s="17">
        <v>-11.032229468670799</v>
      </c>
      <c r="Q130" s="17">
        <v>-10.4121031026888</v>
      </c>
      <c r="R130" s="17">
        <v>-11.839106971814401</v>
      </c>
      <c r="S130" s="17">
        <v>-9.9558974598993899</v>
      </c>
      <c r="T130" s="17">
        <v>-9.8299439607984507</v>
      </c>
      <c r="U130" s="17"/>
      <c r="V130" s="17"/>
      <c r="W130" s="17"/>
      <c r="X130" s="70">
        <f t="shared" si="60"/>
        <v>2458217.3163080001</v>
      </c>
      <c r="Y130" s="17">
        <v>-10.7641546118554</v>
      </c>
      <c r="Z130" s="17">
        <v>-9.7110321071163703</v>
      </c>
      <c r="AA130" s="17">
        <v>-11.7826896755866</v>
      </c>
      <c r="AB130" s="17">
        <v>-10.675458125623299</v>
      </c>
      <c r="AC130" s="17">
        <v>-9.88420693132149</v>
      </c>
      <c r="AD130" s="17">
        <v>-11.3664724569276</v>
      </c>
      <c r="AE130" s="17">
        <v>-9.3724571523670193</v>
      </c>
      <c r="AF130" s="17">
        <v>-9.4666739257232209</v>
      </c>
      <c r="AG130" s="17"/>
      <c r="AH130" s="17"/>
      <c r="AI130" s="18"/>
      <c r="AJ130" s="70">
        <f t="shared" si="78"/>
        <v>2458217.3163080001</v>
      </c>
      <c r="AK130" s="17">
        <v>-10.0421440365969</v>
      </c>
      <c r="AL130" s="17">
        <v>-9.7221614404470102</v>
      </c>
      <c r="AM130" s="17">
        <v>-11.3293706090308</v>
      </c>
      <c r="AN130" s="17">
        <v>-10.204815717399599</v>
      </c>
      <c r="AO130" s="17">
        <v>-9.72296422663781</v>
      </c>
      <c r="AP130" s="17">
        <v>-11.0676259997445</v>
      </c>
      <c r="AQ130" s="17">
        <v>-9.2956539690419593</v>
      </c>
      <c r="AR130" s="17">
        <v>-8.8959715374291708</v>
      </c>
      <c r="AS130" s="17"/>
      <c r="AT130" s="17"/>
      <c r="AU130" s="18"/>
      <c r="AV130" s="72"/>
      <c r="AW130" s="72"/>
      <c r="AX130" s="100">
        <f t="shared" si="61"/>
        <v>25354.932126999825</v>
      </c>
      <c r="AY130" s="100">
        <f t="shared" si="62"/>
        <v>13179.575758000541</v>
      </c>
      <c r="AZ130" s="100">
        <f t="shared" si="63"/>
        <v>72143.861771001189</v>
      </c>
      <c r="BA130" s="100">
        <f t="shared" si="64"/>
        <v>25875.680941999337</v>
      </c>
      <c r="BB130" s="100">
        <f t="shared" si="65"/>
        <v>14616.427645999596</v>
      </c>
      <c r="BC130" s="100">
        <f t="shared" si="66"/>
        <v>54405.497845000114</v>
      </c>
      <c r="BD130" s="100">
        <f t="shared" si="67"/>
        <v>9601.9399139999696</v>
      </c>
      <c r="BE130" s="100">
        <f t="shared" si="68"/>
        <v>8550.2258059999913</v>
      </c>
      <c r="BF130" s="100" t="str">
        <f t="shared" si="69"/>
        <v/>
      </c>
      <c r="BG130" s="100" t="str">
        <f t="shared" si="70"/>
        <v/>
      </c>
      <c r="BH130" s="100" t="str">
        <f t="shared" si="71"/>
        <v/>
      </c>
      <c r="BI130" s="72"/>
      <c r="BJ130" s="72"/>
      <c r="BK130" s="72">
        <f t="shared" si="79"/>
        <v>-11.010156130790001</v>
      </c>
      <c r="BL130" s="72">
        <f t="shared" si="80"/>
        <v>-10.299753577062901</v>
      </c>
      <c r="BM130" s="72">
        <f t="shared" si="81"/>
        <v>-12.145498464617202</v>
      </c>
      <c r="BN130" s="72">
        <f t="shared" si="82"/>
        <v>-11.032229468670799</v>
      </c>
      <c r="BO130" s="72">
        <f t="shared" si="83"/>
        <v>-10.4121031026888</v>
      </c>
      <c r="BP130" s="72">
        <f t="shared" si="84"/>
        <v>-11.839106971814402</v>
      </c>
      <c r="BQ130" s="72">
        <f t="shared" si="85"/>
        <v>-9.9558974598993899</v>
      </c>
      <c r="BR130" s="72">
        <f t="shared" si="86"/>
        <v>-9.8299439607984525</v>
      </c>
      <c r="BS130" s="72" t="str">
        <f t="shared" si="87"/>
        <v/>
      </c>
      <c r="BT130" s="72" t="str">
        <f t="shared" si="88"/>
        <v/>
      </c>
      <c r="BU130" s="72" t="str">
        <f t="shared" si="89"/>
        <v/>
      </c>
      <c r="BV130" s="72"/>
      <c r="BW130" s="72"/>
      <c r="BX130" s="97">
        <f t="shared" si="90"/>
        <v>11.319307107291506</v>
      </c>
      <c r="BY130" s="97">
        <f t="shared" si="91"/>
        <v>2.4977500250403392E-2</v>
      </c>
      <c r="BZ130" s="97">
        <f t="shared" si="92"/>
        <v>11.3253423338272</v>
      </c>
      <c r="CA130" s="97">
        <f t="shared" si="93"/>
        <v>11.334073337880797</v>
      </c>
      <c r="CB130" s="97">
        <f t="shared" si="94"/>
        <v>11.306946971898798</v>
      </c>
      <c r="CC130" s="97">
        <f t="shared" si="95"/>
        <v>11.296950841024401</v>
      </c>
      <c r="CD130" s="97">
        <f t="shared" si="96"/>
        <v>11.293741329109389</v>
      </c>
      <c r="CE130" s="97">
        <f t="shared" si="97"/>
        <v>11.358787830008451</v>
      </c>
      <c r="CF130" s="97" t="str">
        <f t="shared" si="98"/>
        <v/>
      </c>
      <c r="CG130" s="97" t="str">
        <f t="shared" si="99"/>
        <v/>
      </c>
      <c r="CH130" s="97" t="str">
        <f t="shared" si="100"/>
        <v/>
      </c>
      <c r="CI130" s="72"/>
      <c r="CJ130" s="72"/>
      <c r="CK130" s="97">
        <f t="shared" si="101"/>
        <v>12.029709661018606</v>
      </c>
      <c r="CL130" s="97">
        <f t="shared" si="102"/>
        <v>2.4977500250403392E-2</v>
      </c>
      <c r="CM130" s="72">
        <f t="shared" si="103"/>
        <v>12.0357448875543</v>
      </c>
      <c r="CN130" s="72">
        <f t="shared" si="104"/>
        <v>12.044475891607897</v>
      </c>
      <c r="CO130" s="72">
        <f t="shared" si="105"/>
        <v>12.017349525625898</v>
      </c>
      <c r="CP130" s="72">
        <f t="shared" si="106"/>
        <v>12.007353394751501</v>
      </c>
      <c r="CQ130" s="72">
        <f t="shared" si="107"/>
        <v>12.004143882836489</v>
      </c>
      <c r="CR130" s="72">
        <f t="shared" si="108"/>
        <v>12.069190383735551</v>
      </c>
      <c r="CS130" s="72" t="str">
        <f t="shared" si="109"/>
        <v/>
      </c>
      <c r="CT130" s="72" t="str">
        <f t="shared" si="110"/>
        <v/>
      </c>
      <c r="CU130" s="72" t="str">
        <f t="shared" si="111"/>
        <v/>
      </c>
    </row>
    <row r="131" spans="1:99">
      <c r="A131" s="74">
        <v>96</v>
      </c>
      <c r="B131" s="79">
        <f>IF(AND($B$3&lt;&gt;"",$C$3&lt;&gt;"",$B$4&lt;&gt;"",$C$4&lt;&gt;"",L131&lt;&gt;""),AirMass($B$3,$C$3,$B$4,$C$4,L131),"")</f>
        <v>1.0278849223439646</v>
      </c>
      <c r="C131" s="81">
        <f t="shared" si="72"/>
        <v>2458217.3168060002</v>
      </c>
      <c r="D131" s="93">
        <f t="shared" si="73"/>
        <v>11.333028011021616</v>
      </c>
      <c r="E131" s="97">
        <f t="shared" si="74"/>
        <v>2.2231517715554896E-2</v>
      </c>
      <c r="F131" s="97"/>
      <c r="G131" s="98">
        <f t="shared" si="75"/>
        <v>12.051230963880018</v>
      </c>
      <c r="H131" s="97">
        <f t="shared" si="76"/>
        <v>2.2231517715554896E-2</v>
      </c>
      <c r="I131" s="72"/>
      <c r="J131" s="99">
        <f t="shared" si="77"/>
        <v>6</v>
      </c>
      <c r="K131" s="72"/>
      <c r="L131" s="16">
        <v>2458217.3168060002</v>
      </c>
      <c r="M131" s="17">
        <v>-11.008089561921301</v>
      </c>
      <c r="N131" s="17">
        <v>-10.289886609062901</v>
      </c>
      <c r="O131" s="17">
        <v>-12.157142224788901</v>
      </c>
      <c r="P131" s="17">
        <v>-11.0463983215135</v>
      </c>
      <c r="Q131" s="17">
        <v>-10.4060532610576</v>
      </c>
      <c r="R131" s="17">
        <v>-11.864094795891701</v>
      </c>
      <c r="S131" s="17">
        <v>-9.9783536495199598</v>
      </c>
      <c r="T131" s="17">
        <v>-9.8326631848858401</v>
      </c>
      <c r="U131" s="17"/>
      <c r="V131" s="17"/>
      <c r="W131" s="17"/>
      <c r="X131" s="70">
        <f t="shared" si="60"/>
        <v>2458217.3168060002</v>
      </c>
      <c r="Y131" s="17">
        <v>-10.8148518631406</v>
      </c>
      <c r="Z131" s="17">
        <v>-9.7579704367639497</v>
      </c>
      <c r="AA131" s="17">
        <v>-11.7695851970518</v>
      </c>
      <c r="AB131" s="17">
        <v>-10.7122065811625</v>
      </c>
      <c r="AC131" s="17">
        <v>-9.9247369312691003</v>
      </c>
      <c r="AD131" s="17">
        <v>-11.3188049674062</v>
      </c>
      <c r="AE131" s="17">
        <v>-9.3724818184516892</v>
      </c>
      <c r="AF131" s="17">
        <v>-9.5422599491517506</v>
      </c>
      <c r="AG131" s="17"/>
      <c r="AH131" s="17"/>
      <c r="AI131" s="18"/>
      <c r="AJ131" s="70">
        <f t="shared" si="78"/>
        <v>2458217.3168060002</v>
      </c>
      <c r="AK131" s="17">
        <v>-9.9880586178784601</v>
      </c>
      <c r="AL131" s="17">
        <v>-9.7150108629669596</v>
      </c>
      <c r="AM131" s="17">
        <v>-11.355506956085099</v>
      </c>
      <c r="AN131" s="17">
        <v>-10.2242906868532</v>
      </c>
      <c r="AO131" s="17">
        <v>-9.6956545735005903</v>
      </c>
      <c r="AP131" s="17">
        <v>-11.109926522869101</v>
      </c>
      <c r="AQ131" s="17">
        <v>-9.2004574071412204</v>
      </c>
      <c r="AR131" s="17">
        <v>-9.0708785208741602</v>
      </c>
      <c r="AS131" s="17"/>
      <c r="AT131" s="17"/>
      <c r="AU131" s="18"/>
      <c r="AV131" s="72"/>
      <c r="AW131" s="72"/>
      <c r="AX131" s="100">
        <f t="shared" si="61"/>
        <v>25306.717948999252</v>
      </c>
      <c r="AY131" s="100">
        <f t="shared" si="62"/>
        <v>13060.344827999868</v>
      </c>
      <c r="AZ131" s="100">
        <f t="shared" si="63"/>
        <v>72921.717672003069</v>
      </c>
      <c r="BA131" s="100">
        <f t="shared" si="64"/>
        <v>26215.571428999559</v>
      </c>
      <c r="BB131" s="100">
        <f t="shared" si="65"/>
        <v>14535.209789999642</v>
      </c>
      <c r="BC131" s="100">
        <f t="shared" si="66"/>
        <v>55672.140350998059</v>
      </c>
      <c r="BD131" s="100">
        <f t="shared" si="67"/>
        <v>9802.6040269999867</v>
      </c>
      <c r="BE131" s="100">
        <f t="shared" si="68"/>
        <v>8571.6666670000232</v>
      </c>
      <c r="BF131" s="100" t="str">
        <f t="shared" si="69"/>
        <v/>
      </c>
      <c r="BG131" s="100" t="str">
        <f t="shared" si="70"/>
        <v/>
      </c>
      <c r="BH131" s="100" t="str">
        <f t="shared" si="71"/>
        <v/>
      </c>
      <c r="BI131" s="72"/>
      <c r="BJ131" s="72"/>
      <c r="BK131" s="72">
        <f t="shared" si="79"/>
        <v>-11.008089561921304</v>
      </c>
      <c r="BL131" s="72">
        <f t="shared" si="80"/>
        <v>-10.289886609062901</v>
      </c>
      <c r="BM131" s="72">
        <f t="shared" si="81"/>
        <v>-12.157142224788904</v>
      </c>
      <c r="BN131" s="72">
        <f t="shared" si="82"/>
        <v>-11.046398321513502</v>
      </c>
      <c r="BO131" s="72">
        <f t="shared" si="83"/>
        <v>-10.406053261057602</v>
      </c>
      <c r="BP131" s="72">
        <f t="shared" si="84"/>
        <v>-11.864094795891702</v>
      </c>
      <c r="BQ131" s="72">
        <f t="shared" si="85"/>
        <v>-9.9783536495199616</v>
      </c>
      <c r="BR131" s="72">
        <f t="shared" si="86"/>
        <v>-9.8326631848858419</v>
      </c>
      <c r="BS131" s="72" t="str">
        <f t="shared" si="87"/>
        <v/>
      </c>
      <c r="BT131" s="72" t="str">
        <f t="shared" si="88"/>
        <v/>
      </c>
      <c r="BU131" s="72" t="str">
        <f t="shared" si="89"/>
        <v/>
      </c>
      <c r="BV131" s="72"/>
      <c r="BW131" s="72"/>
      <c r="BX131" s="97">
        <f t="shared" si="90"/>
        <v>11.333028011021616</v>
      </c>
      <c r="BY131" s="97">
        <f t="shared" si="91"/>
        <v>2.2231517715554896E-2</v>
      </c>
      <c r="BZ131" s="97">
        <f t="shared" si="92"/>
        <v>11.3390526628676</v>
      </c>
      <c r="CA131" s="97">
        <f t="shared" si="93"/>
        <v>11.350308759592197</v>
      </c>
      <c r="CB131" s="97">
        <f t="shared" si="94"/>
        <v>11.302963699136297</v>
      </c>
      <c r="CC131" s="97">
        <f t="shared" si="95"/>
        <v>11.324005233970398</v>
      </c>
      <c r="CD131" s="97">
        <f t="shared" si="96"/>
        <v>11.318264087598658</v>
      </c>
      <c r="CE131" s="97">
        <f t="shared" si="97"/>
        <v>11.363573622964537</v>
      </c>
      <c r="CF131" s="97" t="str">
        <f t="shared" si="98"/>
        <v/>
      </c>
      <c r="CG131" s="97" t="str">
        <f t="shared" si="99"/>
        <v/>
      </c>
      <c r="CH131" s="97" t="str">
        <f t="shared" si="100"/>
        <v/>
      </c>
      <c r="CI131" s="72"/>
      <c r="CJ131" s="72"/>
      <c r="CK131" s="97">
        <f t="shared" si="101"/>
        <v>12.051230963880018</v>
      </c>
      <c r="CL131" s="97">
        <f t="shared" si="102"/>
        <v>2.2231517715554896E-2</v>
      </c>
      <c r="CM131" s="72">
        <f t="shared" si="103"/>
        <v>12.057255615726003</v>
      </c>
      <c r="CN131" s="72">
        <f t="shared" si="104"/>
        <v>12.068511712450601</v>
      </c>
      <c r="CO131" s="72">
        <f t="shared" si="105"/>
        <v>12.021166651994701</v>
      </c>
      <c r="CP131" s="72">
        <f t="shared" si="106"/>
        <v>12.042208186828802</v>
      </c>
      <c r="CQ131" s="72">
        <f t="shared" si="107"/>
        <v>12.036467040457062</v>
      </c>
      <c r="CR131" s="72">
        <f t="shared" si="108"/>
        <v>12.081776575822941</v>
      </c>
      <c r="CS131" s="72" t="str">
        <f t="shared" si="109"/>
        <v/>
      </c>
      <c r="CT131" s="72" t="str">
        <f t="shared" si="110"/>
        <v/>
      </c>
      <c r="CU131" s="72" t="str">
        <f t="shared" si="111"/>
        <v/>
      </c>
    </row>
    <row r="132" spans="1:99">
      <c r="A132" s="74">
        <v>97</v>
      </c>
      <c r="B132" s="79">
        <f>IF(AND($B$3&lt;&gt;"",$C$3&lt;&gt;"",$B$4&lt;&gt;"",$C$4&lt;&gt;"",L132&lt;&gt;""),AirMass($B$3,$C$3,$B$4,$C$4,L132),"")</f>
        <v>1.0283416663989657</v>
      </c>
      <c r="C132" s="81">
        <f t="shared" si="72"/>
        <v>2458217.317303</v>
      </c>
      <c r="D132" s="93">
        <f t="shared" si="73"/>
        <v>11.349367774354207</v>
      </c>
      <c r="E132" s="97">
        <f t="shared" si="74"/>
        <v>2.8963557461072695E-2</v>
      </c>
      <c r="F132" s="97"/>
      <c r="G132" s="98">
        <f t="shared" si="75"/>
        <v>11.978207303599211</v>
      </c>
      <c r="H132" s="97">
        <f t="shared" si="76"/>
        <v>2.8963557461072695E-2</v>
      </c>
      <c r="I132" s="72"/>
      <c r="J132" s="99">
        <f t="shared" si="77"/>
        <v>6</v>
      </c>
      <c r="K132" s="72"/>
      <c r="L132" s="16">
        <v>2458217.317303</v>
      </c>
      <c r="M132" s="17">
        <v>-10.9661672804218</v>
      </c>
      <c r="N132" s="17">
        <v>-10.337327751176799</v>
      </c>
      <c r="O132" s="17">
        <v>-12.1573938657613</v>
      </c>
      <c r="P132" s="17">
        <v>-11.027597038770599</v>
      </c>
      <c r="Q132" s="17">
        <v>-10.376090567602899</v>
      </c>
      <c r="R132" s="17">
        <v>-11.8595050986568</v>
      </c>
      <c r="S132" s="17">
        <v>-9.9696724399673702</v>
      </c>
      <c r="T132" s="17">
        <v>-9.7409513178970801</v>
      </c>
      <c r="U132" s="17"/>
      <c r="V132" s="17"/>
      <c r="W132" s="17"/>
      <c r="X132" s="70">
        <f t="shared" si="60"/>
        <v>2458217.317303</v>
      </c>
      <c r="Y132" s="17">
        <v>-10.7848698590371</v>
      </c>
      <c r="Z132" s="17">
        <v>-9.7158987356702404</v>
      </c>
      <c r="AA132" s="17">
        <v>-11.7620639510614</v>
      </c>
      <c r="AB132" s="17">
        <v>-10.660091168117599</v>
      </c>
      <c r="AC132" s="17">
        <v>-9.8542634615987108</v>
      </c>
      <c r="AD132" s="17">
        <v>-11.3163792672459</v>
      </c>
      <c r="AE132" s="17">
        <v>-9.4931802910353404</v>
      </c>
      <c r="AF132" s="17">
        <v>-9.5143322333180897</v>
      </c>
      <c r="AG132" s="17"/>
      <c r="AH132" s="17"/>
      <c r="AI132" s="18"/>
      <c r="AJ132" s="70">
        <f t="shared" si="78"/>
        <v>2458217.317303</v>
      </c>
      <c r="AK132" s="17">
        <v>-10.022396782351199</v>
      </c>
      <c r="AL132" s="17">
        <v>-9.6949273534844398</v>
      </c>
      <c r="AM132" s="17">
        <v>-11.325976208796099</v>
      </c>
      <c r="AN132" s="17">
        <v>-10.1954300419499</v>
      </c>
      <c r="AO132" s="17">
        <v>-9.7981547106627005</v>
      </c>
      <c r="AP132" s="17">
        <v>-11.1466229457479</v>
      </c>
      <c r="AQ132" s="17">
        <v>-9.1825850563300104</v>
      </c>
      <c r="AR132" s="17">
        <v>-8.9306388029546397</v>
      </c>
      <c r="AS132" s="17"/>
      <c r="AT132" s="17"/>
      <c r="AU132" s="18"/>
      <c r="AV132" s="72"/>
      <c r="AW132" s="72"/>
      <c r="AX132" s="100">
        <f t="shared" si="61"/>
        <v>24348.202898999069</v>
      </c>
      <c r="AY132" s="100">
        <f t="shared" si="62"/>
        <v>13643.666667000409</v>
      </c>
      <c r="AZ132" s="100">
        <f t="shared" si="63"/>
        <v>72938.620689998774</v>
      </c>
      <c r="BA132" s="100">
        <f t="shared" si="64"/>
        <v>25765.514285999725</v>
      </c>
      <c r="BB132" s="100">
        <f t="shared" si="65"/>
        <v>14139.570805999865</v>
      </c>
      <c r="BC132" s="100">
        <f t="shared" si="66"/>
        <v>55437.29605300157</v>
      </c>
      <c r="BD132" s="100">
        <f t="shared" si="67"/>
        <v>9724.5379610000491</v>
      </c>
      <c r="BE132" s="100">
        <f t="shared" si="68"/>
        <v>7877.3569839999664</v>
      </c>
      <c r="BF132" s="100" t="str">
        <f t="shared" si="69"/>
        <v/>
      </c>
      <c r="BG132" s="100" t="str">
        <f t="shared" si="70"/>
        <v/>
      </c>
      <c r="BH132" s="100" t="str">
        <f t="shared" si="71"/>
        <v/>
      </c>
      <c r="BI132" s="72"/>
      <c r="BJ132" s="72"/>
      <c r="BK132" s="72">
        <f t="shared" si="79"/>
        <v>-10.966167280421802</v>
      </c>
      <c r="BL132" s="72">
        <f t="shared" si="80"/>
        <v>-10.337327751176799</v>
      </c>
      <c r="BM132" s="72">
        <f t="shared" si="81"/>
        <v>-12.157393865761302</v>
      </c>
      <c r="BN132" s="72">
        <f t="shared" si="82"/>
        <v>-11.027597038770603</v>
      </c>
      <c r="BO132" s="72">
        <f t="shared" si="83"/>
        <v>-10.376090567602901</v>
      </c>
      <c r="BP132" s="72">
        <f t="shared" si="84"/>
        <v>-11.859505098656802</v>
      </c>
      <c r="BQ132" s="72">
        <f t="shared" si="85"/>
        <v>-9.9696724399673702</v>
      </c>
      <c r="BR132" s="72">
        <f t="shared" si="86"/>
        <v>-9.7409513178970801</v>
      </c>
      <c r="BS132" s="72" t="str">
        <f t="shared" si="87"/>
        <v/>
      </c>
      <c r="BT132" s="72" t="str">
        <f t="shared" si="88"/>
        <v/>
      </c>
      <c r="BU132" s="72" t="str">
        <f t="shared" si="89"/>
        <v/>
      </c>
      <c r="BV132" s="72"/>
      <c r="BW132" s="72"/>
      <c r="BX132" s="97">
        <f t="shared" si="90"/>
        <v>11.349367774354207</v>
      </c>
      <c r="BY132" s="97">
        <f t="shared" si="91"/>
        <v>2.8963557461072695E-2</v>
      </c>
      <c r="BZ132" s="97">
        <f t="shared" si="92"/>
        <v>11.381226585339499</v>
      </c>
      <c r="CA132" s="97">
        <f t="shared" si="93"/>
        <v>11.3734297583488</v>
      </c>
      <c r="CB132" s="97">
        <f t="shared" si="94"/>
        <v>11.314923287181099</v>
      </c>
      <c r="CC132" s="97">
        <f t="shared" si="95"/>
        <v>11.361337818235</v>
      </c>
      <c r="CD132" s="97">
        <f t="shared" si="96"/>
        <v>11.351505159545569</v>
      </c>
      <c r="CE132" s="97">
        <f t="shared" si="97"/>
        <v>11.313784037475278</v>
      </c>
      <c r="CF132" s="97" t="str">
        <f t="shared" si="98"/>
        <v/>
      </c>
      <c r="CG132" s="97" t="str">
        <f t="shared" si="99"/>
        <v/>
      </c>
      <c r="CH132" s="97" t="str">
        <f t="shared" si="100"/>
        <v/>
      </c>
      <c r="CI132" s="72"/>
      <c r="CJ132" s="72"/>
      <c r="CK132" s="97">
        <f t="shared" si="101"/>
        <v>11.978207303599211</v>
      </c>
      <c r="CL132" s="97">
        <f t="shared" si="102"/>
        <v>2.8963557461072695E-2</v>
      </c>
      <c r="CM132" s="72">
        <f t="shared" si="103"/>
        <v>12.010066114584502</v>
      </c>
      <c r="CN132" s="72">
        <f t="shared" si="104"/>
        <v>12.002269287593803</v>
      </c>
      <c r="CO132" s="72">
        <f t="shared" si="105"/>
        <v>11.943762816426101</v>
      </c>
      <c r="CP132" s="72">
        <f t="shared" si="106"/>
        <v>11.990177347480003</v>
      </c>
      <c r="CQ132" s="72">
        <f t="shared" si="107"/>
        <v>11.980344688790572</v>
      </c>
      <c r="CR132" s="72">
        <f t="shared" si="108"/>
        <v>11.942623566720281</v>
      </c>
      <c r="CS132" s="72" t="str">
        <f t="shared" si="109"/>
        <v/>
      </c>
      <c r="CT132" s="72" t="str">
        <f t="shared" si="110"/>
        <v/>
      </c>
      <c r="CU132" s="72" t="str">
        <f t="shared" si="111"/>
        <v/>
      </c>
    </row>
    <row r="133" spans="1:99">
      <c r="A133" s="74">
        <v>98</v>
      </c>
      <c r="B133" s="79">
        <f>IF(AND($B$3&lt;&gt;"",$C$3&lt;&gt;"",$B$4&lt;&gt;"",$C$4&lt;&gt;"",L133&lt;&gt;""),AirMass($B$3,$C$3,$B$4,$C$4,L133),"")</f>
        <v>1.0288033447459706</v>
      </c>
      <c r="C133" s="81">
        <f t="shared" si="72"/>
        <v>2458217.3178010001</v>
      </c>
      <c r="D133" s="93">
        <f t="shared" si="73"/>
        <v>11.325902738135502</v>
      </c>
      <c r="E133" s="97">
        <f t="shared" si="74"/>
        <v>2.6575702771166741E-2</v>
      </c>
      <c r="F133" s="97"/>
      <c r="G133" s="98">
        <f t="shared" si="75"/>
        <v>12.041402653566401</v>
      </c>
      <c r="H133" s="97">
        <f t="shared" si="76"/>
        <v>2.6575702771166741E-2</v>
      </c>
      <c r="I133" s="72"/>
      <c r="J133" s="99">
        <f t="shared" si="77"/>
        <v>6</v>
      </c>
      <c r="K133" s="72"/>
      <c r="L133" s="16">
        <v>2458217.3178010001</v>
      </c>
      <c r="M133" s="17">
        <v>-11.0045007290201</v>
      </c>
      <c r="N133" s="17">
        <v>-10.289000813589199</v>
      </c>
      <c r="O133" s="17">
        <v>-12.1500622554787</v>
      </c>
      <c r="P133" s="17">
        <v>-11.0502708456091</v>
      </c>
      <c r="Q133" s="17">
        <v>-10.418541893187101</v>
      </c>
      <c r="R133" s="17">
        <v>-11.831779708930901</v>
      </c>
      <c r="S133" s="17">
        <v>-9.9536486343069601</v>
      </c>
      <c r="T133" s="17">
        <v>-9.8161174654208505</v>
      </c>
      <c r="U133" s="17"/>
      <c r="V133" s="17"/>
      <c r="W133" s="17"/>
      <c r="X133" s="70">
        <f t="shared" si="60"/>
        <v>2458217.3178010001</v>
      </c>
      <c r="Y133" s="17">
        <v>-10.787735487588</v>
      </c>
      <c r="Z133" s="17">
        <v>-9.6943311151550606</v>
      </c>
      <c r="AA133" s="17">
        <v>-11.778083531883601</v>
      </c>
      <c r="AB133" s="17">
        <v>-10.670928201662001</v>
      </c>
      <c r="AC133" s="17">
        <v>-9.8884071404749694</v>
      </c>
      <c r="AD133" s="17">
        <v>-11.286598268300599</v>
      </c>
      <c r="AE133" s="17">
        <v>-9.5027500613576894</v>
      </c>
      <c r="AF133" s="17">
        <v>-9.4662977213395205</v>
      </c>
      <c r="AG133" s="17"/>
      <c r="AH133" s="17"/>
      <c r="AI133" s="18"/>
      <c r="AJ133" s="70">
        <f t="shared" si="78"/>
        <v>2458217.3178010001</v>
      </c>
      <c r="AK133" s="17">
        <v>-10.039336564203699</v>
      </c>
      <c r="AL133" s="17">
        <v>-9.6505307112581509</v>
      </c>
      <c r="AM133" s="17">
        <v>-11.3092194698668</v>
      </c>
      <c r="AN133" s="17">
        <v>-10.237655147850999</v>
      </c>
      <c r="AO133" s="17">
        <v>-9.7319348142981905</v>
      </c>
      <c r="AP133" s="17">
        <v>-11.112302464602401</v>
      </c>
      <c r="AQ133" s="17">
        <v>-9.1594778280790798</v>
      </c>
      <c r="AR133" s="17">
        <v>-9.1269303486070701</v>
      </c>
      <c r="AS133" s="17"/>
      <c r="AT133" s="17"/>
      <c r="AU133" s="18"/>
      <c r="AV133" s="72"/>
      <c r="AW133" s="72"/>
      <c r="AX133" s="100">
        <f t="shared" si="61"/>
        <v>25223.206277999139</v>
      </c>
      <c r="AY133" s="100">
        <f t="shared" si="62"/>
        <v>13049.69391999988</v>
      </c>
      <c r="AZ133" s="100">
        <f t="shared" si="63"/>
        <v>72447.74999999888</v>
      </c>
      <c r="BA133" s="100">
        <f t="shared" si="64"/>
        <v>26309.242152000374</v>
      </c>
      <c r="BB133" s="100">
        <f t="shared" si="65"/>
        <v>14703.365638999941</v>
      </c>
      <c r="BC133" s="100">
        <f t="shared" si="66"/>
        <v>54039.569869000006</v>
      </c>
      <c r="BD133" s="100">
        <f t="shared" si="67"/>
        <v>9582.0725270000366</v>
      </c>
      <c r="BE133" s="100">
        <f t="shared" si="68"/>
        <v>8442.0318470000275</v>
      </c>
      <c r="BF133" s="100" t="str">
        <f t="shared" si="69"/>
        <v/>
      </c>
      <c r="BG133" s="100" t="str">
        <f t="shared" si="70"/>
        <v/>
      </c>
      <c r="BH133" s="100" t="str">
        <f t="shared" si="71"/>
        <v/>
      </c>
      <c r="BI133" s="72"/>
      <c r="BJ133" s="72"/>
      <c r="BK133" s="72">
        <f t="shared" si="79"/>
        <v>-11.004500729020101</v>
      </c>
      <c r="BL133" s="72">
        <f t="shared" si="80"/>
        <v>-10.289000813589201</v>
      </c>
      <c r="BM133" s="72">
        <f t="shared" si="81"/>
        <v>-12.1500622554787</v>
      </c>
      <c r="BN133" s="72">
        <f t="shared" si="82"/>
        <v>-11.0502708456091</v>
      </c>
      <c r="BO133" s="72">
        <f t="shared" si="83"/>
        <v>-10.418541893187101</v>
      </c>
      <c r="BP133" s="72">
        <f t="shared" si="84"/>
        <v>-11.831779708930902</v>
      </c>
      <c r="BQ133" s="72">
        <f t="shared" si="85"/>
        <v>-9.9536486343069601</v>
      </c>
      <c r="BR133" s="72">
        <f t="shared" si="86"/>
        <v>-9.8161174654208523</v>
      </c>
      <c r="BS133" s="72" t="str">
        <f t="shared" si="87"/>
        <v/>
      </c>
      <c r="BT133" s="72" t="str">
        <f t="shared" si="88"/>
        <v/>
      </c>
      <c r="BU133" s="72" t="str">
        <f t="shared" si="89"/>
        <v/>
      </c>
      <c r="BV133" s="72"/>
      <c r="BW133" s="72"/>
      <c r="BX133" s="97">
        <f t="shared" si="90"/>
        <v>11.325902738135502</v>
      </c>
      <c r="BY133" s="97">
        <f t="shared" si="91"/>
        <v>2.6575702771166741E-2</v>
      </c>
      <c r="BZ133" s="97">
        <f t="shared" si="92"/>
        <v>11.335561526458598</v>
      </c>
      <c r="CA133" s="97">
        <f t="shared" si="93"/>
        <v>11.357770116588998</v>
      </c>
      <c r="CB133" s="97">
        <f t="shared" si="94"/>
        <v>11.319041164166999</v>
      </c>
      <c r="CC133" s="97">
        <f t="shared" si="95"/>
        <v>11.295278979910801</v>
      </c>
      <c r="CD133" s="97">
        <f t="shared" si="96"/>
        <v>11.29714790528686</v>
      </c>
      <c r="CE133" s="97">
        <f t="shared" si="97"/>
        <v>11.350616736400751</v>
      </c>
      <c r="CF133" s="97" t="str">
        <f t="shared" si="98"/>
        <v/>
      </c>
      <c r="CG133" s="97" t="str">
        <f t="shared" si="99"/>
        <v/>
      </c>
      <c r="CH133" s="97" t="str">
        <f t="shared" si="100"/>
        <v/>
      </c>
      <c r="CI133" s="72"/>
      <c r="CJ133" s="72"/>
      <c r="CK133" s="97">
        <f t="shared" si="101"/>
        <v>12.041402653566401</v>
      </c>
      <c r="CL133" s="97">
        <f t="shared" si="102"/>
        <v>2.6575702771166741E-2</v>
      </c>
      <c r="CM133" s="72">
        <f t="shared" si="103"/>
        <v>12.051061441889498</v>
      </c>
      <c r="CN133" s="72">
        <f t="shared" si="104"/>
        <v>12.073270032019899</v>
      </c>
      <c r="CO133" s="72">
        <f t="shared" si="105"/>
        <v>12.034541079597899</v>
      </c>
      <c r="CP133" s="72">
        <f t="shared" si="106"/>
        <v>12.010778895341701</v>
      </c>
      <c r="CQ133" s="72">
        <f t="shared" si="107"/>
        <v>12.01264782071776</v>
      </c>
      <c r="CR133" s="72">
        <f t="shared" si="108"/>
        <v>12.066116651831651</v>
      </c>
      <c r="CS133" s="72" t="str">
        <f t="shared" si="109"/>
        <v/>
      </c>
      <c r="CT133" s="72" t="str">
        <f t="shared" si="110"/>
        <v/>
      </c>
      <c r="CU133" s="72" t="str">
        <f t="shared" si="111"/>
        <v/>
      </c>
    </row>
    <row r="134" spans="1:99">
      <c r="A134" s="74">
        <v>99</v>
      </c>
      <c r="B134" s="79">
        <f>IF(AND($B$3&lt;&gt;"",$C$3&lt;&gt;"",$B$4&lt;&gt;"",$C$4&lt;&gt;"",L134&lt;&gt;""),AirMass($B$3,$C$3,$B$4,$C$4,L134),"")</f>
        <v>1.0292699655750916</v>
      </c>
      <c r="C134" s="81">
        <f t="shared" si="72"/>
        <v>2458217.3182990002</v>
      </c>
      <c r="D134" s="93">
        <f t="shared" si="73"/>
        <v>11.344029661758702</v>
      </c>
      <c r="E134" s="97">
        <f t="shared" si="74"/>
        <v>2.679103199418064E-2</v>
      </c>
      <c r="F134" s="97"/>
      <c r="G134" s="98">
        <f t="shared" si="75"/>
        <v>12.018466753234298</v>
      </c>
      <c r="H134" s="97">
        <f t="shared" si="76"/>
        <v>2.679103199418064E-2</v>
      </c>
      <c r="I134" s="72"/>
      <c r="J134" s="99">
        <f t="shared" si="77"/>
        <v>6</v>
      </c>
      <c r="K134" s="72"/>
      <c r="L134" s="16">
        <v>2458217.3182990002</v>
      </c>
      <c r="M134" s="17">
        <v>-10.9809368990834</v>
      </c>
      <c r="N134" s="17">
        <v>-10.3064998076078</v>
      </c>
      <c r="O134" s="17">
        <v>-12.142930403480401</v>
      </c>
      <c r="P134" s="17">
        <v>-11.060211006409499</v>
      </c>
      <c r="Q134" s="17">
        <v>-10.3891373388175</v>
      </c>
      <c r="R134" s="17">
        <v>-11.842086754087999</v>
      </c>
      <c r="S134" s="17">
        <v>-9.9783962921601006</v>
      </c>
      <c r="T134" s="17">
        <v>-9.7750375700970995</v>
      </c>
      <c r="U134" s="17"/>
      <c r="V134" s="17"/>
      <c r="W134" s="17"/>
      <c r="X134" s="70">
        <f t="shared" si="60"/>
        <v>2458217.3182990002</v>
      </c>
      <c r="Y134" s="17">
        <v>-10.7605923444842</v>
      </c>
      <c r="Z134" s="17">
        <v>-9.7649131803354408</v>
      </c>
      <c r="AA134" s="17">
        <v>-11.7533813152001</v>
      </c>
      <c r="AB134" s="17">
        <v>-10.6678992709935</v>
      </c>
      <c r="AC134" s="17">
        <v>-9.8974887520359403</v>
      </c>
      <c r="AD134" s="17">
        <v>-11.3869871283128</v>
      </c>
      <c r="AE134" s="17">
        <v>-9.4027132298385805</v>
      </c>
      <c r="AF134" s="17">
        <v>-9.6014021533209402</v>
      </c>
      <c r="AG134" s="17"/>
      <c r="AH134" s="17"/>
      <c r="AI134" s="18"/>
      <c r="AJ134" s="70">
        <f t="shared" si="78"/>
        <v>2458217.3182990002</v>
      </c>
      <c r="AK134" s="17">
        <v>-10.0566954257778</v>
      </c>
      <c r="AL134" s="17">
        <v>-9.6635381010572292</v>
      </c>
      <c r="AM134" s="17">
        <v>-11.306140529294201</v>
      </c>
      <c r="AN134" s="17">
        <v>-10.1271362693918</v>
      </c>
      <c r="AO134" s="17">
        <v>-9.7812872199484797</v>
      </c>
      <c r="AP134" s="17">
        <v>-11.0558927541784</v>
      </c>
      <c r="AQ134" s="17">
        <v>-9.1165148281491195</v>
      </c>
      <c r="AR134" s="17">
        <v>-8.8593434163441298</v>
      </c>
      <c r="AS134" s="17"/>
      <c r="AT134" s="17"/>
      <c r="AU134" s="18"/>
      <c r="AV134" s="72"/>
      <c r="AW134" s="72"/>
      <c r="AX134" s="100">
        <f t="shared" si="61"/>
        <v>24681.682403001032</v>
      </c>
      <c r="AY134" s="100">
        <f t="shared" si="62"/>
        <v>13261.722100999619</v>
      </c>
      <c r="AZ134" s="100">
        <f t="shared" si="63"/>
        <v>71973.423581003241</v>
      </c>
      <c r="BA134" s="100">
        <f t="shared" si="64"/>
        <v>26551.215190000683</v>
      </c>
      <c r="BB134" s="100">
        <f t="shared" si="65"/>
        <v>14310.504202000418</v>
      </c>
      <c r="BC134" s="100">
        <f t="shared" si="66"/>
        <v>54555.017777999514</v>
      </c>
      <c r="BD134" s="100">
        <f t="shared" si="67"/>
        <v>9802.9890350000569</v>
      </c>
      <c r="BE134" s="100">
        <f t="shared" si="68"/>
        <v>8128.5864330000168</v>
      </c>
      <c r="BF134" s="100" t="str">
        <f t="shared" si="69"/>
        <v/>
      </c>
      <c r="BG134" s="100" t="str">
        <f t="shared" si="70"/>
        <v/>
      </c>
      <c r="BH134" s="100" t="str">
        <f t="shared" si="71"/>
        <v/>
      </c>
      <c r="BI134" s="72"/>
      <c r="BJ134" s="72"/>
      <c r="BK134" s="72">
        <f t="shared" si="79"/>
        <v>-10.9809368990834</v>
      </c>
      <c r="BL134" s="72">
        <f t="shared" si="80"/>
        <v>-10.306499807607803</v>
      </c>
      <c r="BM134" s="72">
        <f t="shared" si="81"/>
        <v>-12.142930403480403</v>
      </c>
      <c r="BN134" s="72">
        <f t="shared" si="82"/>
        <v>-11.060211006409501</v>
      </c>
      <c r="BO134" s="72">
        <f t="shared" si="83"/>
        <v>-10.389137338817502</v>
      </c>
      <c r="BP134" s="72">
        <f t="shared" si="84"/>
        <v>-11.842086754087999</v>
      </c>
      <c r="BQ134" s="72">
        <f t="shared" si="85"/>
        <v>-9.9783962921601024</v>
      </c>
      <c r="BR134" s="72">
        <f t="shared" si="86"/>
        <v>-9.7750375700971013</v>
      </c>
      <c r="BS134" s="72" t="str">
        <f t="shared" si="87"/>
        <v/>
      </c>
      <c r="BT134" s="72" t="str">
        <f t="shared" si="88"/>
        <v/>
      </c>
      <c r="BU134" s="72" t="str">
        <f t="shared" si="89"/>
        <v/>
      </c>
      <c r="BV134" s="72"/>
      <c r="BW134" s="72"/>
      <c r="BX134" s="97">
        <f t="shared" si="90"/>
        <v>11.344029661758702</v>
      </c>
      <c r="BY134" s="97">
        <f t="shared" si="91"/>
        <v>2.679103199418064E-2</v>
      </c>
      <c r="BZ134" s="97">
        <f t="shared" si="92"/>
        <v>11.351993504397003</v>
      </c>
      <c r="CA134" s="97">
        <f t="shared" si="93"/>
        <v>11.391274107326101</v>
      </c>
      <c r="CB134" s="97">
        <f t="shared" si="94"/>
        <v>11.313200439734102</v>
      </c>
      <c r="CC134" s="97">
        <f t="shared" si="95"/>
        <v>11.3291498550046</v>
      </c>
      <c r="CD134" s="97">
        <f t="shared" si="96"/>
        <v>11.345459393076704</v>
      </c>
      <c r="CE134" s="97">
        <f t="shared" si="97"/>
        <v>11.333100671013701</v>
      </c>
      <c r="CF134" s="97" t="str">
        <f t="shared" si="98"/>
        <v/>
      </c>
      <c r="CG134" s="97" t="str">
        <f t="shared" si="99"/>
        <v/>
      </c>
      <c r="CH134" s="97" t="str">
        <f t="shared" si="100"/>
        <v/>
      </c>
      <c r="CI134" s="72"/>
      <c r="CJ134" s="72"/>
      <c r="CK134" s="97">
        <f t="shared" si="101"/>
        <v>12.018466753234298</v>
      </c>
      <c r="CL134" s="97">
        <f t="shared" si="102"/>
        <v>2.679103199418064E-2</v>
      </c>
      <c r="CM134" s="72">
        <f t="shared" si="103"/>
        <v>12.026430595872599</v>
      </c>
      <c r="CN134" s="72">
        <f t="shared" si="104"/>
        <v>12.065711198801697</v>
      </c>
      <c r="CO134" s="72">
        <f t="shared" si="105"/>
        <v>11.987637531209698</v>
      </c>
      <c r="CP134" s="72">
        <f t="shared" si="106"/>
        <v>12.003586946480196</v>
      </c>
      <c r="CQ134" s="72">
        <f t="shared" si="107"/>
        <v>12.0198964845523</v>
      </c>
      <c r="CR134" s="72">
        <f t="shared" si="108"/>
        <v>12.007537762489298</v>
      </c>
      <c r="CS134" s="72" t="str">
        <f t="shared" si="109"/>
        <v/>
      </c>
      <c r="CT134" s="72" t="str">
        <f t="shared" si="110"/>
        <v/>
      </c>
      <c r="CU134" s="72" t="str">
        <f t="shared" si="111"/>
        <v/>
      </c>
    </row>
    <row r="135" spans="1:99">
      <c r="A135" s="74">
        <v>100</v>
      </c>
      <c r="B135" s="79">
        <f>IF(AND($B$3&lt;&gt;"",$C$3&lt;&gt;"",$B$4&lt;&gt;"",$C$4&lt;&gt;"",L135&lt;&gt;""),AirMass($B$3,$C$3,$B$4,$C$4,L135),"")</f>
        <v>1.029741537168825</v>
      </c>
      <c r="C135" s="81">
        <f t="shared" si="72"/>
        <v>2458217.318796</v>
      </c>
      <c r="D135" s="93">
        <f t="shared" si="73"/>
        <v>11.358226221140471</v>
      </c>
      <c r="E135" s="97">
        <f t="shared" si="74"/>
        <v>1.8196234401837399E-2</v>
      </c>
      <c r="F135" s="97"/>
      <c r="G135" s="98">
        <f t="shared" si="75"/>
        <v>11.988904489096074</v>
      </c>
      <c r="H135" s="97">
        <f t="shared" si="76"/>
        <v>1.8196234401837399E-2</v>
      </c>
      <c r="I135" s="72"/>
      <c r="J135" s="99">
        <f t="shared" si="77"/>
        <v>6</v>
      </c>
      <c r="K135" s="72"/>
      <c r="L135" s="16">
        <v>2458217.318796</v>
      </c>
      <c r="M135" s="17">
        <v>-10.972553595179701</v>
      </c>
      <c r="N135" s="17">
        <v>-10.3418753272241</v>
      </c>
      <c r="O135" s="17">
        <v>-12.1362603623935</v>
      </c>
      <c r="P135" s="17">
        <v>-11.0293200018922</v>
      </c>
      <c r="Q135" s="17">
        <v>-10.4301007221178</v>
      </c>
      <c r="R135" s="17">
        <v>-11.8435229507598</v>
      </c>
      <c r="S135" s="17">
        <v>-9.9638413194624196</v>
      </c>
      <c r="T135" s="17">
        <v>-9.8196335412953299</v>
      </c>
      <c r="U135" s="17"/>
      <c r="V135" s="17"/>
      <c r="W135" s="17"/>
      <c r="X135" s="70">
        <f t="shared" si="60"/>
        <v>2458217.318796</v>
      </c>
      <c r="Y135" s="17">
        <v>-10.751317692641701</v>
      </c>
      <c r="Z135" s="17">
        <v>-9.7643932283650603</v>
      </c>
      <c r="AA135" s="17">
        <v>-11.7496860361722</v>
      </c>
      <c r="AB135" s="17">
        <v>-10.705548414983999</v>
      </c>
      <c r="AC135" s="17">
        <v>-9.9252360307488505</v>
      </c>
      <c r="AD135" s="17">
        <v>-11.3371398669535</v>
      </c>
      <c r="AE135" s="17">
        <v>-9.4356338515702003</v>
      </c>
      <c r="AF135" s="17">
        <v>-9.5120176606517202</v>
      </c>
      <c r="AG135" s="17"/>
      <c r="AH135" s="17"/>
      <c r="AI135" s="18"/>
      <c r="AJ135" s="70">
        <f t="shared" si="78"/>
        <v>2458217.318796</v>
      </c>
      <c r="AK135" s="17">
        <v>-10.0450218014398</v>
      </c>
      <c r="AL135" s="17">
        <v>-9.6670572485078701</v>
      </c>
      <c r="AM135" s="17">
        <v>-11.3047638331833</v>
      </c>
      <c r="AN135" s="17">
        <v>-10.171572905286</v>
      </c>
      <c r="AO135" s="17">
        <v>-9.73795254682131</v>
      </c>
      <c r="AP135" s="17">
        <v>-11.1392624436993</v>
      </c>
      <c r="AQ135" s="17">
        <v>-9.1925751078704199</v>
      </c>
      <c r="AR135" s="17">
        <v>-9.0263169519498199</v>
      </c>
      <c r="AS135" s="17"/>
      <c r="AT135" s="17"/>
      <c r="AU135" s="18"/>
      <c r="AV135" s="72"/>
      <c r="AW135" s="72"/>
      <c r="AX135" s="100">
        <f t="shared" si="61"/>
        <v>24491.841379000412</v>
      </c>
      <c r="AY135" s="100">
        <f t="shared" si="62"/>
        <v>13700.932631999864</v>
      </c>
      <c r="AZ135" s="100">
        <f t="shared" si="63"/>
        <v>71532.622119999389</v>
      </c>
      <c r="BA135" s="100">
        <f t="shared" si="64"/>
        <v>25806.434238000671</v>
      </c>
      <c r="BB135" s="100">
        <f t="shared" si="65"/>
        <v>14860.734967000191</v>
      </c>
      <c r="BC135" s="100">
        <f t="shared" si="66"/>
        <v>54627.230142997651</v>
      </c>
      <c r="BD135" s="100">
        <f t="shared" si="67"/>
        <v>9672.4507660000436</v>
      </c>
      <c r="BE135" s="100">
        <f t="shared" si="68"/>
        <v>8469.4150539999664</v>
      </c>
      <c r="BF135" s="100" t="str">
        <f t="shared" si="69"/>
        <v/>
      </c>
      <c r="BG135" s="100" t="str">
        <f t="shared" si="70"/>
        <v/>
      </c>
      <c r="BH135" s="100" t="str">
        <f t="shared" si="71"/>
        <v/>
      </c>
      <c r="BI135" s="72"/>
      <c r="BJ135" s="72"/>
      <c r="BK135" s="72">
        <f t="shared" si="79"/>
        <v>-10.972553595179704</v>
      </c>
      <c r="BL135" s="72">
        <f t="shared" si="80"/>
        <v>-10.341875327224102</v>
      </c>
      <c r="BM135" s="72">
        <f t="shared" si="81"/>
        <v>-12.136260362393504</v>
      </c>
      <c r="BN135" s="72">
        <f t="shared" si="82"/>
        <v>-11.029320001892202</v>
      </c>
      <c r="BO135" s="72">
        <f t="shared" si="83"/>
        <v>-10.430100722117801</v>
      </c>
      <c r="BP135" s="72">
        <f t="shared" si="84"/>
        <v>-11.843522950759802</v>
      </c>
      <c r="BQ135" s="72">
        <f t="shared" si="85"/>
        <v>-9.9638413194624196</v>
      </c>
      <c r="BR135" s="72">
        <f t="shared" si="86"/>
        <v>-9.8196335412953299</v>
      </c>
      <c r="BS135" s="72" t="str">
        <f t="shared" si="87"/>
        <v/>
      </c>
      <c r="BT135" s="72" t="str">
        <f t="shared" si="88"/>
        <v/>
      </c>
      <c r="BU135" s="72" t="str">
        <f t="shared" si="89"/>
        <v/>
      </c>
      <c r="BV135" s="72"/>
      <c r="BW135" s="72"/>
      <c r="BX135" s="97">
        <f t="shared" si="90"/>
        <v>11.358226221140471</v>
      </c>
      <c r="BY135" s="97">
        <f t="shared" si="91"/>
        <v>1.8196234401837399E-2</v>
      </c>
      <c r="BZ135" s="97">
        <f t="shared" si="92"/>
        <v>11.353706767213799</v>
      </c>
      <c r="CA135" s="97">
        <f t="shared" si="93"/>
        <v>11.368766406712497</v>
      </c>
      <c r="CB135" s="97">
        <f t="shared" si="94"/>
        <v>11.362547126938097</v>
      </c>
      <c r="CC135" s="97">
        <f t="shared" si="95"/>
        <v>11.338969355580097</v>
      </c>
      <c r="CD135" s="97">
        <f t="shared" si="96"/>
        <v>11.339287724282716</v>
      </c>
      <c r="CE135" s="97">
        <f t="shared" si="97"/>
        <v>11.386079946115625</v>
      </c>
      <c r="CF135" s="97" t="str">
        <f t="shared" si="98"/>
        <v/>
      </c>
      <c r="CG135" s="97" t="str">
        <f t="shared" si="99"/>
        <v/>
      </c>
      <c r="CH135" s="97" t="str">
        <f t="shared" si="100"/>
        <v/>
      </c>
      <c r="CI135" s="72"/>
      <c r="CJ135" s="72"/>
      <c r="CK135" s="97">
        <f t="shared" si="101"/>
        <v>11.988904489096074</v>
      </c>
      <c r="CL135" s="97">
        <f t="shared" si="102"/>
        <v>1.8196234401837399E-2</v>
      </c>
      <c r="CM135" s="72">
        <f t="shared" si="103"/>
        <v>11.984385035169401</v>
      </c>
      <c r="CN135" s="72">
        <f t="shared" si="104"/>
        <v>11.9994446746681</v>
      </c>
      <c r="CO135" s="72">
        <f t="shared" si="105"/>
        <v>11.993225394893699</v>
      </c>
      <c r="CP135" s="72">
        <f t="shared" si="106"/>
        <v>11.9696476235357</v>
      </c>
      <c r="CQ135" s="72">
        <f t="shared" si="107"/>
        <v>11.969965992238318</v>
      </c>
      <c r="CR135" s="72">
        <f t="shared" si="108"/>
        <v>12.016758214071228</v>
      </c>
      <c r="CS135" s="72" t="str">
        <f t="shared" si="109"/>
        <v/>
      </c>
      <c r="CT135" s="72" t="str">
        <f t="shared" si="110"/>
        <v/>
      </c>
      <c r="CU135" s="72" t="str">
        <f t="shared" si="111"/>
        <v/>
      </c>
    </row>
    <row r="136" spans="1:99">
      <c r="A136" s="74">
        <v>101</v>
      </c>
      <c r="B136" s="79">
        <f>IF(AND($B$3&lt;&gt;"",$C$3&lt;&gt;"",$B$4&lt;&gt;"",$C$4&lt;&gt;"",L136&lt;&gt;""),AirMass($B$3,$C$3,$B$4,$C$4,L136),"")</f>
        <v>1.0302180679023472</v>
      </c>
      <c r="C136" s="81">
        <f t="shared" si="72"/>
        <v>2458217.319294</v>
      </c>
      <c r="D136" s="93">
        <f t="shared" si="73"/>
        <v>11.326600102800917</v>
      </c>
      <c r="E136" s="97">
        <f t="shared" si="74"/>
        <v>4.0720503994348081E-2</v>
      </c>
      <c r="F136" s="97"/>
      <c r="G136" s="98">
        <f t="shared" si="75"/>
        <v>12.002001543434721</v>
      </c>
      <c r="H136" s="97">
        <f t="shared" si="76"/>
        <v>4.0720503994348081E-2</v>
      </c>
      <c r="I136" s="72"/>
      <c r="J136" s="99">
        <f t="shared" si="77"/>
        <v>6</v>
      </c>
      <c r="K136" s="72"/>
      <c r="L136" s="16">
        <v>2458217.319294</v>
      </c>
      <c r="M136" s="17">
        <v>-10.9848468503357</v>
      </c>
      <c r="N136" s="17">
        <v>-10.309445409701899</v>
      </c>
      <c r="O136" s="17">
        <v>-12.144356174684599</v>
      </c>
      <c r="P136" s="17">
        <v>-11.011035394931501</v>
      </c>
      <c r="Q136" s="17">
        <v>-10.4042405776646</v>
      </c>
      <c r="R136" s="17">
        <v>-11.8263709208734</v>
      </c>
      <c r="S136" s="17">
        <v>-9.8957582890550402</v>
      </c>
      <c r="T136" s="17">
        <v>-9.8249203616105696</v>
      </c>
      <c r="U136" s="17"/>
      <c r="V136" s="17"/>
      <c r="W136" s="17"/>
      <c r="X136" s="70">
        <f t="shared" si="60"/>
        <v>2458217.319294</v>
      </c>
      <c r="Y136" s="17">
        <v>-10.7778333881745</v>
      </c>
      <c r="Z136" s="17">
        <v>-9.6966000107713999</v>
      </c>
      <c r="AA136" s="17">
        <v>-11.781011103111799</v>
      </c>
      <c r="AB136" s="17">
        <v>-10.675103081423099</v>
      </c>
      <c r="AC136" s="17">
        <v>-9.8886191078489905</v>
      </c>
      <c r="AD136" s="17">
        <v>-11.327558258330299</v>
      </c>
      <c r="AE136" s="17">
        <v>-9.3541554429332301</v>
      </c>
      <c r="AF136" s="17">
        <v>-9.4491225993271701</v>
      </c>
      <c r="AG136" s="17"/>
      <c r="AH136" s="17"/>
      <c r="AI136" s="18"/>
      <c r="AJ136" s="70">
        <f t="shared" si="78"/>
        <v>2458217.319294</v>
      </c>
      <c r="AK136" s="17">
        <v>-9.9943920960227697</v>
      </c>
      <c r="AL136" s="17">
        <v>-9.6344668939589795</v>
      </c>
      <c r="AM136" s="17">
        <v>-11.308221853435301</v>
      </c>
      <c r="AN136" s="17">
        <v>-10.203718094250201</v>
      </c>
      <c r="AO136" s="17">
        <v>-9.6835852386443495</v>
      </c>
      <c r="AP136" s="17">
        <v>-11.1148671289903</v>
      </c>
      <c r="AQ136" s="17">
        <v>-9.2353655396755201</v>
      </c>
      <c r="AR136" s="17">
        <v>-9.0504451394510408</v>
      </c>
      <c r="AS136" s="17"/>
      <c r="AT136" s="17"/>
      <c r="AU136" s="18"/>
      <c r="AV136" s="72"/>
      <c r="AW136" s="72"/>
      <c r="AX136" s="100">
        <f t="shared" si="61"/>
        <v>24770.726268999599</v>
      </c>
      <c r="AY136" s="100">
        <f t="shared" si="62"/>
        <v>13297.750000000458</v>
      </c>
      <c r="AZ136" s="100">
        <f t="shared" si="63"/>
        <v>72067.999999999258</v>
      </c>
      <c r="BA136" s="100">
        <f t="shared" si="64"/>
        <v>25375.47368400059</v>
      </c>
      <c r="BB136" s="100">
        <f t="shared" si="65"/>
        <v>14510.962877000442</v>
      </c>
      <c r="BC136" s="100">
        <f t="shared" si="66"/>
        <v>53771.031579001159</v>
      </c>
      <c r="BD136" s="100">
        <f t="shared" si="67"/>
        <v>9084.5478259999982</v>
      </c>
      <c r="BE136" s="100">
        <f t="shared" si="68"/>
        <v>8510.756097999998</v>
      </c>
      <c r="BF136" s="100" t="str">
        <f t="shared" si="69"/>
        <v/>
      </c>
      <c r="BG136" s="100" t="str">
        <f t="shared" si="70"/>
        <v/>
      </c>
      <c r="BH136" s="100" t="str">
        <f t="shared" si="71"/>
        <v/>
      </c>
      <c r="BI136" s="72"/>
      <c r="BJ136" s="72"/>
      <c r="BK136" s="72">
        <f t="shared" si="79"/>
        <v>-10.984846850335702</v>
      </c>
      <c r="BL136" s="72">
        <f t="shared" si="80"/>
        <v>-10.309445409701897</v>
      </c>
      <c r="BM136" s="72">
        <f t="shared" si="81"/>
        <v>-12.144356174684599</v>
      </c>
      <c r="BN136" s="72">
        <f t="shared" si="82"/>
        <v>-11.011035394931504</v>
      </c>
      <c r="BO136" s="72">
        <f t="shared" si="83"/>
        <v>-10.4042405776646</v>
      </c>
      <c r="BP136" s="72">
        <f t="shared" si="84"/>
        <v>-11.8263709208734</v>
      </c>
      <c r="BQ136" s="72">
        <f t="shared" si="85"/>
        <v>-9.895758289055042</v>
      </c>
      <c r="BR136" s="72">
        <f t="shared" si="86"/>
        <v>-9.8249203616105714</v>
      </c>
      <c r="BS136" s="72" t="str">
        <f t="shared" si="87"/>
        <v/>
      </c>
      <c r="BT136" s="72" t="str">
        <f t="shared" si="88"/>
        <v/>
      </c>
      <c r="BU136" s="72" t="str">
        <f t="shared" si="89"/>
        <v/>
      </c>
      <c r="BV136" s="72"/>
      <c r="BW136" s="72"/>
      <c r="BX136" s="97">
        <f t="shared" si="90"/>
        <v>11.326600102800917</v>
      </c>
      <c r="BY136" s="97">
        <f t="shared" si="91"/>
        <v>4.0720503994348081E-2</v>
      </c>
      <c r="BZ136" s="97">
        <f t="shared" si="92"/>
        <v>11.349509324348897</v>
      </c>
      <c r="CA136" s="97">
        <f t="shared" si="93"/>
        <v>11.338188544595802</v>
      </c>
      <c r="CB136" s="97">
        <f t="shared" si="94"/>
        <v>11.324393727328898</v>
      </c>
      <c r="CC136" s="97">
        <f t="shared" si="95"/>
        <v>11.309524070537698</v>
      </c>
      <c r="CD136" s="97">
        <f t="shared" si="96"/>
        <v>11.258911438719341</v>
      </c>
      <c r="CE136" s="97">
        <f t="shared" si="97"/>
        <v>11.37907351127487</v>
      </c>
      <c r="CF136" s="97" t="str">
        <f t="shared" si="98"/>
        <v/>
      </c>
      <c r="CG136" s="97" t="str">
        <f t="shared" si="99"/>
        <v/>
      </c>
      <c r="CH136" s="97" t="str">
        <f t="shared" si="100"/>
        <v/>
      </c>
      <c r="CI136" s="72"/>
      <c r="CJ136" s="72"/>
      <c r="CK136" s="97">
        <f t="shared" si="101"/>
        <v>12.002001543434721</v>
      </c>
      <c r="CL136" s="97">
        <f t="shared" si="102"/>
        <v>4.0720503994348081E-2</v>
      </c>
      <c r="CM136" s="72">
        <f t="shared" si="103"/>
        <v>12.024910764982701</v>
      </c>
      <c r="CN136" s="72">
        <f t="shared" si="104"/>
        <v>12.013589985229606</v>
      </c>
      <c r="CO136" s="72">
        <f t="shared" si="105"/>
        <v>11.999795167962702</v>
      </c>
      <c r="CP136" s="72">
        <f t="shared" si="106"/>
        <v>11.984925511171502</v>
      </c>
      <c r="CQ136" s="72">
        <f t="shared" si="107"/>
        <v>11.934312879353145</v>
      </c>
      <c r="CR136" s="72">
        <f t="shared" si="108"/>
        <v>12.054474951908674</v>
      </c>
      <c r="CS136" s="72" t="str">
        <f t="shared" si="109"/>
        <v/>
      </c>
      <c r="CT136" s="72" t="str">
        <f t="shared" si="110"/>
        <v/>
      </c>
      <c r="CU136" s="72" t="str">
        <f t="shared" si="111"/>
        <v/>
      </c>
    </row>
    <row r="137" spans="1:99">
      <c r="A137" s="74">
        <v>102</v>
      </c>
      <c r="B137" s="79">
        <f>IF(AND($B$3&lt;&gt;"",$C$3&lt;&gt;"",$B$4&lt;&gt;"",$C$4&lt;&gt;"",L137&lt;&gt;""),AirMass($B$3,$C$3,$B$4,$C$4,L137),"")</f>
        <v>1.0306995662438132</v>
      </c>
      <c r="C137" s="81">
        <f t="shared" si="72"/>
        <v>2458217.3197920001</v>
      </c>
      <c r="D137" s="93">
        <f t="shared" si="73"/>
        <v>11.346895601756911</v>
      </c>
      <c r="E137" s="97">
        <f t="shared" si="74"/>
        <v>2.434154048485529E-2</v>
      </c>
      <c r="F137" s="97"/>
      <c r="G137" s="98">
        <f t="shared" si="75"/>
        <v>12.000342972021507</v>
      </c>
      <c r="H137" s="97">
        <f t="shared" si="76"/>
        <v>2.434154048485529E-2</v>
      </c>
      <c r="I137" s="72"/>
      <c r="J137" s="99">
        <f t="shared" si="77"/>
        <v>6</v>
      </c>
      <c r="K137" s="72"/>
      <c r="L137" s="16">
        <v>2458217.3197920001</v>
      </c>
      <c r="M137" s="17">
        <v>-10.9904826038689</v>
      </c>
      <c r="N137" s="17">
        <v>-10.337035233604301</v>
      </c>
      <c r="O137" s="17">
        <v>-12.1580796335409</v>
      </c>
      <c r="P137" s="17">
        <v>-11.0301428667254</v>
      </c>
      <c r="Q137" s="17">
        <v>-10.430653179324199</v>
      </c>
      <c r="R137" s="17">
        <v>-11.8299955152235</v>
      </c>
      <c r="S137" s="17">
        <v>-9.98048943798298</v>
      </c>
      <c r="T137" s="17">
        <v>-9.8329086009578894</v>
      </c>
      <c r="U137" s="17"/>
      <c r="V137" s="17"/>
      <c r="W137" s="17"/>
      <c r="X137" s="70">
        <f t="shared" si="60"/>
        <v>2458217.3197920001</v>
      </c>
      <c r="Y137" s="17">
        <v>-10.7181491305052</v>
      </c>
      <c r="Z137" s="17">
        <v>-9.7712009707742205</v>
      </c>
      <c r="AA137" s="17">
        <v>-11.6662401223134</v>
      </c>
      <c r="AB137" s="17">
        <v>-10.6776490482805</v>
      </c>
      <c r="AC137" s="17">
        <v>-9.8703688749592793</v>
      </c>
      <c r="AD137" s="17">
        <v>-11.3343952645853</v>
      </c>
      <c r="AE137" s="17">
        <v>-9.5502043747958094</v>
      </c>
      <c r="AF137" s="17">
        <v>-9.4712475425126392</v>
      </c>
      <c r="AG137" s="17"/>
      <c r="AH137" s="17"/>
      <c r="AI137" s="18"/>
      <c r="AJ137" s="70">
        <f t="shared" si="78"/>
        <v>2458217.3197920001</v>
      </c>
      <c r="AK137" s="17">
        <v>-10.0345862649736</v>
      </c>
      <c r="AL137" s="17">
        <v>-9.7071425252741399</v>
      </c>
      <c r="AM137" s="17">
        <v>-11.3265371110197</v>
      </c>
      <c r="AN137" s="17">
        <v>-10.225333410821801</v>
      </c>
      <c r="AO137" s="17">
        <v>-9.7697804149801097</v>
      </c>
      <c r="AP137" s="17">
        <v>-11.1269197748986</v>
      </c>
      <c r="AQ137" s="17">
        <v>-9.1536479560003592</v>
      </c>
      <c r="AR137" s="17">
        <v>-9.1514632472569204</v>
      </c>
      <c r="AS137" s="17"/>
      <c r="AT137" s="17"/>
      <c r="AU137" s="18"/>
      <c r="AV137" s="72"/>
      <c r="AW137" s="72"/>
      <c r="AX137" s="100">
        <f t="shared" si="61"/>
        <v>24899.638477999782</v>
      </c>
      <c r="AY137" s="100">
        <f t="shared" si="62"/>
        <v>13639.991304000048</v>
      </c>
      <c r="AZ137" s="100">
        <f t="shared" si="63"/>
        <v>72984.704403001946</v>
      </c>
      <c r="BA137" s="100">
        <f t="shared" si="64"/>
        <v>25826.000000000258</v>
      </c>
      <c r="BB137" s="100">
        <f t="shared" si="65"/>
        <v>14868.298506999898</v>
      </c>
      <c r="BC137" s="100">
        <f t="shared" si="66"/>
        <v>53950.839399999328</v>
      </c>
      <c r="BD137" s="100">
        <f t="shared" si="67"/>
        <v>9821.9060399999962</v>
      </c>
      <c r="BE137" s="100">
        <f t="shared" si="68"/>
        <v>8573.6043960000097</v>
      </c>
      <c r="BF137" s="100" t="str">
        <f t="shared" si="69"/>
        <v/>
      </c>
      <c r="BG137" s="100" t="str">
        <f t="shared" si="70"/>
        <v/>
      </c>
      <c r="BH137" s="100" t="str">
        <f t="shared" si="71"/>
        <v/>
      </c>
      <c r="BI137" s="72"/>
      <c r="BJ137" s="72"/>
      <c r="BK137" s="72">
        <f t="shared" si="79"/>
        <v>-10.990482603868902</v>
      </c>
      <c r="BL137" s="72">
        <f t="shared" si="80"/>
        <v>-10.337035233604304</v>
      </c>
      <c r="BM137" s="72">
        <f t="shared" si="81"/>
        <v>-12.158079633540904</v>
      </c>
      <c r="BN137" s="72">
        <f t="shared" si="82"/>
        <v>-11.0301428667254</v>
      </c>
      <c r="BO137" s="72">
        <f t="shared" si="83"/>
        <v>-10.430653179324199</v>
      </c>
      <c r="BP137" s="72">
        <f t="shared" si="84"/>
        <v>-11.8299955152235</v>
      </c>
      <c r="BQ137" s="72">
        <f t="shared" si="85"/>
        <v>-9.98048943798298</v>
      </c>
      <c r="BR137" s="72">
        <f t="shared" si="86"/>
        <v>-9.8329086009578894</v>
      </c>
      <c r="BS137" s="72" t="str">
        <f t="shared" si="87"/>
        <v/>
      </c>
      <c r="BT137" s="72" t="str">
        <f t="shared" si="88"/>
        <v/>
      </c>
      <c r="BU137" s="72" t="str">
        <f t="shared" si="89"/>
        <v/>
      </c>
      <c r="BV137" s="72"/>
      <c r="BW137" s="72"/>
      <c r="BX137" s="97">
        <f t="shared" si="90"/>
        <v>11.346895601756911</v>
      </c>
      <c r="BY137" s="97">
        <f t="shared" si="91"/>
        <v>2.434154048485529E-2</v>
      </c>
      <c r="BZ137" s="97">
        <f t="shared" si="92"/>
        <v>11.357597029672002</v>
      </c>
      <c r="CA137" s="97">
        <f t="shared" si="93"/>
        <v>11.351660262856498</v>
      </c>
      <c r="CB137" s="97">
        <f t="shared" si="94"/>
        <v>11.345170575455297</v>
      </c>
      <c r="CC137" s="97">
        <f t="shared" si="95"/>
        <v>11.307512911354598</v>
      </c>
      <c r="CD137" s="97">
        <f t="shared" si="96"/>
        <v>11.338006834114079</v>
      </c>
      <c r="CE137" s="97">
        <f t="shared" si="97"/>
        <v>11.381425997088988</v>
      </c>
      <c r="CF137" s="97" t="str">
        <f t="shared" si="98"/>
        <v/>
      </c>
      <c r="CG137" s="97" t="str">
        <f t="shared" si="99"/>
        <v/>
      </c>
      <c r="CH137" s="97" t="str">
        <f t="shared" si="100"/>
        <v/>
      </c>
      <c r="CI137" s="72"/>
      <c r="CJ137" s="72"/>
      <c r="CK137" s="97">
        <f t="shared" si="101"/>
        <v>12.000342972021507</v>
      </c>
      <c r="CL137" s="97">
        <f t="shared" si="102"/>
        <v>2.434154048485529E-2</v>
      </c>
      <c r="CM137" s="72">
        <f t="shared" si="103"/>
        <v>12.011044399936599</v>
      </c>
      <c r="CN137" s="72">
        <f t="shared" si="104"/>
        <v>12.005107633121096</v>
      </c>
      <c r="CO137" s="72">
        <f t="shared" si="105"/>
        <v>11.998617945719895</v>
      </c>
      <c r="CP137" s="72">
        <f t="shared" si="106"/>
        <v>11.960960281619196</v>
      </c>
      <c r="CQ137" s="72">
        <f t="shared" si="107"/>
        <v>11.991454204378677</v>
      </c>
      <c r="CR137" s="72">
        <f t="shared" si="108"/>
        <v>12.034873367353585</v>
      </c>
      <c r="CS137" s="72" t="str">
        <f t="shared" si="109"/>
        <v/>
      </c>
      <c r="CT137" s="72" t="str">
        <f t="shared" si="110"/>
        <v/>
      </c>
      <c r="CU137" s="72" t="str">
        <f t="shared" si="111"/>
        <v/>
      </c>
    </row>
    <row r="138" spans="1:99">
      <c r="A138" s="74">
        <v>103</v>
      </c>
      <c r="B138" s="79">
        <f>IF(AND($B$3&lt;&gt;"",$C$3&lt;&gt;"",$B$4&lt;&gt;"",$C$4&lt;&gt;"",L138&lt;&gt;""),AirMass($B$3,$C$3,$B$4,$C$4,L138),"")</f>
        <v>1.0311860407546622</v>
      </c>
      <c r="C138" s="81">
        <f t="shared" si="72"/>
        <v>2458217.3202889999</v>
      </c>
      <c r="D138" s="93">
        <f t="shared" si="73"/>
        <v>11.409429904169045</v>
      </c>
      <c r="E138" s="97">
        <f t="shared" si="74"/>
        <v>2.4346322899040748E-2</v>
      </c>
      <c r="F138" s="97"/>
      <c r="G138" s="98">
        <f t="shared" si="75"/>
        <v>12.082299190335846</v>
      </c>
      <c r="H138" s="97">
        <f t="shared" si="76"/>
        <v>2.4346322899040748E-2</v>
      </c>
      <c r="I138" s="72"/>
      <c r="J138" s="99">
        <f t="shared" si="77"/>
        <v>6</v>
      </c>
      <c r="K138" s="72"/>
      <c r="L138" s="16">
        <v>2458217.3202889999</v>
      </c>
      <c r="M138" s="17">
        <v>-10.9288574062307</v>
      </c>
      <c r="N138" s="17">
        <v>-10.2559881200639</v>
      </c>
      <c r="O138" s="17">
        <v>-12.1613049979336</v>
      </c>
      <c r="P138" s="17">
        <v>-11.039832466599901</v>
      </c>
      <c r="Q138" s="17">
        <v>-10.448163055962199</v>
      </c>
      <c r="R138" s="17">
        <v>-11.847405559606299</v>
      </c>
      <c r="S138" s="17">
        <v>-9.9519078147482105</v>
      </c>
      <c r="T138" s="17">
        <v>-9.81910996754827</v>
      </c>
      <c r="U138" s="17"/>
      <c r="V138" s="17"/>
      <c r="W138" s="17"/>
      <c r="X138" s="70">
        <f t="shared" si="60"/>
        <v>2458217.3202889999</v>
      </c>
      <c r="Y138" s="17">
        <v>-10.770297220592401</v>
      </c>
      <c r="Z138" s="17">
        <v>-9.6183757789106199</v>
      </c>
      <c r="AA138" s="17">
        <v>-11.745314609461699</v>
      </c>
      <c r="AB138" s="17">
        <v>-10.710186644153801</v>
      </c>
      <c r="AC138" s="17">
        <v>-9.8972906794119506</v>
      </c>
      <c r="AD138" s="17">
        <v>-11.356519793955499</v>
      </c>
      <c r="AE138" s="17">
        <v>-9.5455570054796706</v>
      </c>
      <c r="AF138" s="17">
        <v>-9.6508221044561893</v>
      </c>
      <c r="AG138" s="17"/>
      <c r="AH138" s="17"/>
      <c r="AI138" s="18"/>
      <c r="AJ138" s="70">
        <f t="shared" si="78"/>
        <v>2458217.3202889999</v>
      </c>
      <c r="AK138" s="17">
        <v>-9.9894575531584806</v>
      </c>
      <c r="AL138" s="17">
        <v>-9.69817651412896</v>
      </c>
      <c r="AM138" s="17">
        <v>-11.2874928944834</v>
      </c>
      <c r="AN138" s="17">
        <v>-10.207433042679099</v>
      </c>
      <c r="AO138" s="17">
        <v>-9.7194887707326298</v>
      </c>
      <c r="AP138" s="17">
        <v>-11.1013175724992</v>
      </c>
      <c r="AQ138" s="17">
        <v>-9.3264989821216595</v>
      </c>
      <c r="AR138" s="17">
        <v>-9.02969878289489</v>
      </c>
      <c r="AS138" s="17"/>
      <c r="AT138" s="17"/>
      <c r="AU138" s="18"/>
      <c r="AV138" s="72"/>
      <c r="AW138" s="72"/>
      <c r="AX138" s="100">
        <f t="shared" si="61"/>
        <v>23525.72209599923</v>
      </c>
      <c r="AY138" s="100">
        <f t="shared" si="62"/>
        <v>12658.878980999743</v>
      </c>
      <c r="AZ138" s="100">
        <f t="shared" si="63"/>
        <v>73201.840263003323</v>
      </c>
      <c r="BA138" s="100">
        <f t="shared" si="64"/>
        <v>26057.514411999979</v>
      </c>
      <c r="BB138" s="100">
        <f t="shared" si="65"/>
        <v>15110.02637400045</v>
      </c>
      <c r="BC138" s="100">
        <f t="shared" si="66"/>
        <v>54822.927631997714</v>
      </c>
      <c r="BD138" s="100">
        <f t="shared" si="67"/>
        <v>9566.7213820000288</v>
      </c>
      <c r="BE138" s="100">
        <f t="shared" si="68"/>
        <v>8465.3318390000368</v>
      </c>
      <c r="BF138" s="100" t="str">
        <f t="shared" si="69"/>
        <v/>
      </c>
      <c r="BG138" s="100" t="str">
        <f t="shared" si="70"/>
        <v/>
      </c>
      <c r="BH138" s="100" t="str">
        <f t="shared" si="71"/>
        <v/>
      </c>
      <c r="BI138" s="72"/>
      <c r="BJ138" s="72"/>
      <c r="BK138" s="72">
        <f t="shared" si="79"/>
        <v>-10.928857406230701</v>
      </c>
      <c r="BL138" s="72">
        <f t="shared" si="80"/>
        <v>-10.2559881200639</v>
      </c>
      <c r="BM138" s="72">
        <f t="shared" si="81"/>
        <v>-12.1613049979336</v>
      </c>
      <c r="BN138" s="72">
        <f t="shared" si="82"/>
        <v>-11.039832466599901</v>
      </c>
      <c r="BO138" s="72">
        <f t="shared" si="83"/>
        <v>-10.448163055962201</v>
      </c>
      <c r="BP138" s="72">
        <f t="shared" si="84"/>
        <v>-11.847405559606301</v>
      </c>
      <c r="BQ138" s="72">
        <f t="shared" si="85"/>
        <v>-9.9519078147482123</v>
      </c>
      <c r="BR138" s="72">
        <f t="shared" si="86"/>
        <v>-9.81910996754827</v>
      </c>
      <c r="BS138" s="72" t="str">
        <f t="shared" si="87"/>
        <v/>
      </c>
      <c r="BT138" s="72" t="str">
        <f t="shared" si="88"/>
        <v/>
      </c>
      <c r="BU138" s="72" t="str">
        <f t="shared" si="89"/>
        <v/>
      </c>
      <c r="BV138" s="72"/>
      <c r="BW138" s="72"/>
      <c r="BX138" s="97">
        <f t="shared" si="90"/>
        <v>11.409429904169045</v>
      </c>
      <c r="BY138" s="97">
        <f t="shared" si="91"/>
        <v>2.4346322899040748E-2</v>
      </c>
      <c r="BZ138" s="97">
        <f t="shared" si="92"/>
        <v>11.422447591702898</v>
      </c>
      <c r="CA138" s="97">
        <f t="shared" si="93"/>
        <v>11.422975060369199</v>
      </c>
      <c r="CB138" s="97">
        <f t="shared" si="94"/>
        <v>11.424305649731499</v>
      </c>
      <c r="CC138" s="97">
        <f t="shared" si="95"/>
        <v>11.3865481533756</v>
      </c>
      <c r="CD138" s="97">
        <f t="shared" si="96"/>
        <v>11.371050408517512</v>
      </c>
      <c r="CE138" s="97">
        <f t="shared" si="97"/>
        <v>11.429252561317568</v>
      </c>
      <c r="CF138" s="97" t="str">
        <f t="shared" si="98"/>
        <v/>
      </c>
      <c r="CG138" s="97" t="str">
        <f t="shared" si="99"/>
        <v/>
      </c>
      <c r="CH138" s="97" t="str">
        <f t="shared" si="100"/>
        <v/>
      </c>
      <c r="CI138" s="72"/>
      <c r="CJ138" s="72"/>
      <c r="CK138" s="97">
        <f t="shared" si="101"/>
        <v>12.082299190335846</v>
      </c>
      <c r="CL138" s="97">
        <f t="shared" si="102"/>
        <v>2.4346322899040748E-2</v>
      </c>
      <c r="CM138" s="72">
        <f t="shared" si="103"/>
        <v>12.095316877869699</v>
      </c>
      <c r="CN138" s="72">
        <f t="shared" si="104"/>
        <v>12.095844346535999</v>
      </c>
      <c r="CO138" s="72">
        <f t="shared" si="105"/>
        <v>12.0971749358983</v>
      </c>
      <c r="CP138" s="72">
        <f t="shared" si="106"/>
        <v>12.059417439542401</v>
      </c>
      <c r="CQ138" s="72">
        <f t="shared" si="107"/>
        <v>12.043919694684313</v>
      </c>
      <c r="CR138" s="72">
        <f t="shared" si="108"/>
        <v>12.102121847484369</v>
      </c>
      <c r="CS138" s="72" t="str">
        <f t="shared" si="109"/>
        <v/>
      </c>
      <c r="CT138" s="72" t="str">
        <f t="shared" si="110"/>
        <v/>
      </c>
      <c r="CU138" s="72" t="str">
        <f t="shared" si="111"/>
        <v/>
      </c>
    </row>
    <row r="139" spans="1:99">
      <c r="A139" s="74">
        <v>104</v>
      </c>
      <c r="B139" s="79">
        <f>IF(AND($B$3&lt;&gt;"",$C$3&lt;&gt;"",$B$4&lt;&gt;"",$C$4&lt;&gt;"",L139&lt;&gt;""),AirMass($B$3,$C$3,$B$4,$C$4,L139),"")</f>
        <v>1.0316775000899225</v>
      </c>
      <c r="C139" s="81">
        <f t="shared" si="72"/>
        <v>2458217.320787</v>
      </c>
      <c r="D139" s="93">
        <f t="shared" si="73"/>
        <v>11.34960265873818</v>
      </c>
      <c r="E139" s="97">
        <f t="shared" si="74"/>
        <v>2.4999848556828831E-2</v>
      </c>
      <c r="F139" s="97"/>
      <c r="G139" s="98">
        <f t="shared" si="75"/>
        <v>12.021487228991381</v>
      </c>
      <c r="H139" s="97">
        <f t="shared" si="76"/>
        <v>2.4999848556828831E-2</v>
      </c>
      <c r="I139" s="72"/>
      <c r="J139" s="99">
        <f t="shared" si="77"/>
        <v>6</v>
      </c>
      <c r="K139" s="72"/>
      <c r="L139" s="16">
        <v>2458217.320787</v>
      </c>
      <c r="M139" s="17">
        <v>-10.989434026194701</v>
      </c>
      <c r="N139" s="17">
        <v>-10.317549455941499</v>
      </c>
      <c r="O139" s="17">
        <v>-12.1479033818046</v>
      </c>
      <c r="P139" s="17">
        <v>-11.032473607237099</v>
      </c>
      <c r="Q139" s="17">
        <v>-10.4158712696709</v>
      </c>
      <c r="R139" s="17">
        <v>-11.8354632904057</v>
      </c>
      <c r="S139" s="17">
        <v>-10.0275175683404</v>
      </c>
      <c r="T139" s="17">
        <v>-9.8129909921385696</v>
      </c>
      <c r="U139" s="17"/>
      <c r="V139" s="17"/>
      <c r="W139" s="17"/>
      <c r="X139" s="70">
        <f t="shared" si="60"/>
        <v>2458217.320787</v>
      </c>
      <c r="Y139" s="17">
        <v>-10.735571013879399</v>
      </c>
      <c r="Z139" s="17">
        <v>-9.7575619204108399</v>
      </c>
      <c r="AA139" s="17">
        <v>-11.7422569310441</v>
      </c>
      <c r="AB139" s="17">
        <v>-10.680034337960601</v>
      </c>
      <c r="AC139" s="17">
        <v>-9.8478840329497892</v>
      </c>
      <c r="AD139" s="17">
        <v>-11.313825885042</v>
      </c>
      <c r="AE139" s="17">
        <v>-9.4875847358168599</v>
      </c>
      <c r="AF139" s="17">
        <v>-9.5803588861265396</v>
      </c>
      <c r="AG139" s="17"/>
      <c r="AH139" s="17"/>
      <c r="AI139" s="18"/>
      <c r="AJ139" s="70">
        <f t="shared" si="78"/>
        <v>2458217.320787</v>
      </c>
      <c r="AK139" s="17">
        <v>-10.0720495619278</v>
      </c>
      <c r="AL139" s="17">
        <v>-9.7398150589607599</v>
      </c>
      <c r="AM139" s="17">
        <v>-11.3267306557153</v>
      </c>
      <c r="AN139" s="17">
        <v>-10.2491753952187</v>
      </c>
      <c r="AO139" s="17">
        <v>-9.7652468817468208</v>
      </c>
      <c r="AP139" s="17">
        <v>-11.124646857950699</v>
      </c>
      <c r="AQ139" s="17">
        <v>-9.3669797408256006</v>
      </c>
      <c r="AR139" s="17">
        <v>-8.8111046183378807</v>
      </c>
      <c r="AS139" s="17"/>
      <c r="AT139" s="17"/>
      <c r="AU139" s="18"/>
      <c r="AV139" s="72"/>
      <c r="AW139" s="72"/>
      <c r="AX139" s="100">
        <f t="shared" si="61"/>
        <v>24875.602619999572</v>
      </c>
      <c r="AY139" s="100">
        <f t="shared" si="62"/>
        <v>13397.377119000121</v>
      </c>
      <c r="AZ139" s="100">
        <f t="shared" si="63"/>
        <v>72303.838297999057</v>
      </c>
      <c r="BA139" s="100">
        <f t="shared" si="64"/>
        <v>25881.499999999902</v>
      </c>
      <c r="BB139" s="100">
        <f t="shared" si="65"/>
        <v>14667.243697000376</v>
      </c>
      <c r="BC139" s="100">
        <f t="shared" si="66"/>
        <v>54223.221491001386</v>
      </c>
      <c r="BD139" s="100">
        <f t="shared" si="67"/>
        <v>10256.685224999987</v>
      </c>
      <c r="BE139" s="100">
        <f t="shared" si="68"/>
        <v>8417.7572380000402</v>
      </c>
      <c r="BF139" s="100" t="str">
        <f t="shared" si="69"/>
        <v/>
      </c>
      <c r="BG139" s="100" t="str">
        <f t="shared" si="70"/>
        <v/>
      </c>
      <c r="BH139" s="100" t="str">
        <f t="shared" si="71"/>
        <v/>
      </c>
      <c r="BI139" s="72"/>
      <c r="BJ139" s="72"/>
      <c r="BK139" s="72">
        <f t="shared" si="79"/>
        <v>-10.989434026194701</v>
      </c>
      <c r="BL139" s="72">
        <f t="shared" si="80"/>
        <v>-10.317549455941499</v>
      </c>
      <c r="BM139" s="72">
        <f t="shared" si="81"/>
        <v>-12.147903381804602</v>
      </c>
      <c r="BN139" s="72">
        <f t="shared" si="82"/>
        <v>-11.032473607237099</v>
      </c>
      <c r="BO139" s="72">
        <f t="shared" si="83"/>
        <v>-10.415871269670902</v>
      </c>
      <c r="BP139" s="72">
        <f t="shared" si="84"/>
        <v>-11.835463290405702</v>
      </c>
      <c r="BQ139" s="72">
        <f t="shared" si="85"/>
        <v>-10.027517568340404</v>
      </c>
      <c r="BR139" s="72">
        <f t="shared" si="86"/>
        <v>-9.8129909921385714</v>
      </c>
      <c r="BS139" s="72" t="str">
        <f t="shared" si="87"/>
        <v/>
      </c>
      <c r="BT139" s="72" t="str">
        <f t="shared" si="88"/>
        <v/>
      </c>
      <c r="BU139" s="72" t="str">
        <f t="shared" si="89"/>
        <v/>
      </c>
      <c r="BV139" s="72"/>
      <c r="BW139" s="72"/>
      <c r="BX139" s="97">
        <f t="shared" si="90"/>
        <v>11.34960265873818</v>
      </c>
      <c r="BY139" s="97">
        <f t="shared" si="91"/>
        <v>2.4999848556828831E-2</v>
      </c>
      <c r="BZ139" s="97">
        <f t="shared" si="92"/>
        <v>11.3484693556099</v>
      </c>
      <c r="CA139" s="97">
        <f t="shared" si="93"/>
        <v>11.355039581042398</v>
      </c>
      <c r="CB139" s="97">
        <f t="shared" si="94"/>
        <v>11.3314372434762</v>
      </c>
      <c r="CC139" s="97">
        <f t="shared" si="95"/>
        <v>11.314029264211001</v>
      </c>
      <c r="CD139" s="97">
        <f t="shared" si="96"/>
        <v>11.386083542145704</v>
      </c>
      <c r="CE139" s="97">
        <f t="shared" si="97"/>
        <v>11.36255696594387</v>
      </c>
      <c r="CF139" s="97" t="str">
        <f t="shared" si="98"/>
        <v/>
      </c>
      <c r="CG139" s="97" t="str">
        <f t="shared" si="99"/>
        <v/>
      </c>
      <c r="CH139" s="97" t="str">
        <f t="shared" si="100"/>
        <v/>
      </c>
      <c r="CI139" s="72"/>
      <c r="CJ139" s="72"/>
      <c r="CK139" s="97">
        <f t="shared" si="101"/>
        <v>12.021487228991381</v>
      </c>
      <c r="CL139" s="97">
        <f t="shared" si="102"/>
        <v>2.4999848556828831E-2</v>
      </c>
      <c r="CM139" s="72">
        <f t="shared" si="103"/>
        <v>12.020353925863102</v>
      </c>
      <c r="CN139" s="72">
        <f t="shared" si="104"/>
        <v>12.026924151295599</v>
      </c>
      <c r="CO139" s="72">
        <f t="shared" si="105"/>
        <v>12.003321813729402</v>
      </c>
      <c r="CP139" s="72">
        <f t="shared" si="106"/>
        <v>11.985913834464203</v>
      </c>
      <c r="CQ139" s="72">
        <f t="shared" si="107"/>
        <v>12.057968112398905</v>
      </c>
      <c r="CR139" s="72">
        <f t="shared" si="108"/>
        <v>12.034441536197072</v>
      </c>
      <c r="CS139" s="72" t="str">
        <f t="shared" si="109"/>
        <v/>
      </c>
      <c r="CT139" s="72" t="str">
        <f t="shared" si="110"/>
        <v/>
      </c>
      <c r="CU139" s="72" t="str">
        <f t="shared" si="111"/>
        <v/>
      </c>
    </row>
    <row r="140" spans="1:99">
      <c r="A140" s="74">
        <v>105</v>
      </c>
      <c r="B140" s="79">
        <f>IF(AND($B$3&lt;&gt;"",$C$3&lt;&gt;"",$B$4&lt;&gt;"",$C$4&lt;&gt;"",L140&lt;&gt;""),AirMass($B$3,$C$3,$B$4,$C$4,L140),"")</f>
        <v>1.0321739529985228</v>
      </c>
      <c r="C140" s="81">
        <f t="shared" si="72"/>
        <v>2458217.3212850001</v>
      </c>
      <c r="D140" s="93">
        <f t="shared" si="73"/>
        <v>11.327367758701273</v>
      </c>
      <c r="E140" s="97">
        <f t="shared" si="74"/>
        <v>2.4162401003382222E-2</v>
      </c>
      <c r="F140" s="97"/>
      <c r="G140" s="98">
        <f t="shared" si="75"/>
        <v>11.987594681625376</v>
      </c>
      <c r="H140" s="97">
        <f t="shared" si="76"/>
        <v>2.4162401003382222E-2</v>
      </c>
      <c r="I140" s="72"/>
      <c r="J140" s="99">
        <f t="shared" si="77"/>
        <v>6</v>
      </c>
      <c r="K140" s="72"/>
      <c r="L140" s="16">
        <v>2458217.3212850001</v>
      </c>
      <c r="M140" s="17">
        <v>-10.987181765324699</v>
      </c>
      <c r="N140" s="17">
        <v>-10.3269548424006</v>
      </c>
      <c r="O140" s="17">
        <v>-12.1556938260804</v>
      </c>
      <c r="P140" s="17">
        <v>-11.0150050959196</v>
      </c>
      <c r="Q140" s="17">
        <v>-10.3812643472918</v>
      </c>
      <c r="R140" s="17">
        <v>-11.8378763464131</v>
      </c>
      <c r="S140" s="17">
        <v>-9.9420548514376392</v>
      </c>
      <c r="T140" s="17">
        <v>-9.7934026770133098</v>
      </c>
      <c r="U140" s="17"/>
      <c r="V140" s="17"/>
      <c r="W140" s="17"/>
      <c r="X140" s="70">
        <f t="shared" si="60"/>
        <v>2458217.3212850001</v>
      </c>
      <c r="Y140" s="17">
        <v>-10.768962884193799</v>
      </c>
      <c r="Z140" s="17">
        <v>-9.7323224558880099</v>
      </c>
      <c r="AA140" s="17">
        <v>-11.7673622913673</v>
      </c>
      <c r="AB140" s="17">
        <v>-10.7015647221787</v>
      </c>
      <c r="AC140" s="17">
        <v>-9.9589991174089203</v>
      </c>
      <c r="AD140" s="17">
        <v>-11.3351115613736</v>
      </c>
      <c r="AE140" s="17">
        <v>-9.3905767976968004</v>
      </c>
      <c r="AF140" s="17">
        <v>-9.56910843910814</v>
      </c>
      <c r="AG140" s="17"/>
      <c r="AH140" s="17"/>
      <c r="AI140" s="18"/>
      <c r="AJ140" s="70">
        <f t="shared" si="78"/>
        <v>2458217.3212850001</v>
      </c>
      <c r="AK140" s="17">
        <v>-10.0860326899318</v>
      </c>
      <c r="AL140" s="17">
        <v>-9.6607332793457008</v>
      </c>
      <c r="AM140" s="17">
        <v>-11.331117569124</v>
      </c>
      <c r="AN140" s="17">
        <v>-10.192455627536701</v>
      </c>
      <c r="AO140" s="17">
        <v>-9.7259279653894097</v>
      </c>
      <c r="AP140" s="17">
        <v>-11.0995576920901</v>
      </c>
      <c r="AQ140" s="17">
        <v>-9.1225918213438195</v>
      </c>
      <c r="AR140" s="17">
        <v>-8.9269654931268203</v>
      </c>
      <c r="AS140" s="17"/>
      <c r="AT140" s="17"/>
      <c r="AU140" s="18"/>
      <c r="AV140" s="72"/>
      <c r="AW140" s="72"/>
      <c r="AX140" s="100">
        <f t="shared" si="61"/>
        <v>24824.05393299989</v>
      </c>
      <c r="AY140" s="100">
        <f t="shared" si="62"/>
        <v>13513.938462000489</v>
      </c>
      <c r="AZ140" s="100">
        <f t="shared" si="63"/>
        <v>72824.503171000571</v>
      </c>
      <c r="BA140" s="100">
        <f t="shared" si="64"/>
        <v>25468.422062001089</v>
      </c>
      <c r="BB140" s="100">
        <f t="shared" si="65"/>
        <v>14207.109864999709</v>
      </c>
      <c r="BC140" s="100">
        <f t="shared" si="66"/>
        <v>54343.866983001404</v>
      </c>
      <c r="BD140" s="100">
        <f t="shared" si="67"/>
        <v>9480.2969430000157</v>
      </c>
      <c r="BE140" s="100">
        <f t="shared" si="68"/>
        <v>8267.2499999999854</v>
      </c>
      <c r="BF140" s="100" t="str">
        <f t="shared" si="69"/>
        <v/>
      </c>
      <c r="BG140" s="100" t="str">
        <f t="shared" si="70"/>
        <v/>
      </c>
      <c r="BH140" s="100" t="str">
        <f t="shared" si="71"/>
        <v/>
      </c>
      <c r="BI140" s="72"/>
      <c r="BJ140" s="72"/>
      <c r="BK140" s="72">
        <f t="shared" si="79"/>
        <v>-10.987181765324701</v>
      </c>
      <c r="BL140" s="72">
        <f t="shared" si="80"/>
        <v>-10.326954842400601</v>
      </c>
      <c r="BM140" s="72">
        <f t="shared" si="81"/>
        <v>-12.1556938260804</v>
      </c>
      <c r="BN140" s="72">
        <f t="shared" si="82"/>
        <v>-11.015005095919598</v>
      </c>
      <c r="BO140" s="72">
        <f t="shared" si="83"/>
        <v>-10.3812643472918</v>
      </c>
      <c r="BP140" s="72">
        <f t="shared" si="84"/>
        <v>-11.837876346413104</v>
      </c>
      <c r="BQ140" s="72">
        <f t="shared" si="85"/>
        <v>-9.942054851437641</v>
      </c>
      <c r="BR140" s="72">
        <f t="shared" si="86"/>
        <v>-9.7934026770133116</v>
      </c>
      <c r="BS140" s="72" t="str">
        <f t="shared" si="87"/>
        <v/>
      </c>
      <c r="BT140" s="72" t="str">
        <f t="shared" si="88"/>
        <v/>
      </c>
      <c r="BU140" s="72" t="str">
        <f t="shared" si="89"/>
        <v/>
      </c>
      <c r="BV140" s="72"/>
      <c r="BW140" s="72"/>
      <c r="BX140" s="97">
        <f t="shared" si="90"/>
        <v>11.327367758701273</v>
      </c>
      <c r="BY140" s="97">
        <f t="shared" si="91"/>
        <v>2.4162401003382222E-2</v>
      </c>
      <c r="BZ140" s="97">
        <f t="shared" si="92"/>
        <v>11.358512060755698</v>
      </c>
      <c r="CA140" s="97">
        <f t="shared" si="93"/>
        <v>11.339823330594896</v>
      </c>
      <c r="CB140" s="97">
        <f t="shared" si="94"/>
        <v>11.299082581967099</v>
      </c>
      <c r="CC140" s="97">
        <f t="shared" si="95"/>
        <v>11.318694581088403</v>
      </c>
      <c r="CD140" s="97">
        <f t="shared" si="96"/>
        <v>11.302873086112941</v>
      </c>
      <c r="CE140" s="97">
        <f t="shared" si="97"/>
        <v>11.34522091168861</v>
      </c>
      <c r="CF140" s="97" t="str">
        <f t="shared" si="98"/>
        <v/>
      </c>
      <c r="CG140" s="97" t="str">
        <f t="shared" si="99"/>
        <v/>
      </c>
      <c r="CH140" s="97" t="str">
        <f t="shared" si="100"/>
        <v/>
      </c>
      <c r="CI140" s="72"/>
      <c r="CJ140" s="72"/>
      <c r="CK140" s="97">
        <f t="shared" si="101"/>
        <v>11.987594681625376</v>
      </c>
      <c r="CL140" s="97">
        <f t="shared" si="102"/>
        <v>2.4162401003382222E-2</v>
      </c>
      <c r="CM140" s="72">
        <f t="shared" si="103"/>
        <v>12.018738983679798</v>
      </c>
      <c r="CN140" s="72">
        <f t="shared" si="104"/>
        <v>12.000050253518996</v>
      </c>
      <c r="CO140" s="72">
        <f t="shared" si="105"/>
        <v>11.959309504891198</v>
      </c>
      <c r="CP140" s="72">
        <f t="shared" si="106"/>
        <v>11.978921504012503</v>
      </c>
      <c r="CQ140" s="72">
        <f t="shared" si="107"/>
        <v>11.96310000903704</v>
      </c>
      <c r="CR140" s="72">
        <f t="shared" si="108"/>
        <v>12.00544783461271</v>
      </c>
      <c r="CS140" s="72" t="str">
        <f t="shared" si="109"/>
        <v/>
      </c>
      <c r="CT140" s="72" t="str">
        <f t="shared" si="110"/>
        <v/>
      </c>
      <c r="CU140" s="72" t="str">
        <f t="shared" si="111"/>
        <v/>
      </c>
    </row>
    <row r="141" spans="1:99">
      <c r="A141" s="74">
        <v>106</v>
      </c>
      <c r="B141" s="79">
        <f>IF(AND($B$3&lt;&gt;"",$C$3&lt;&gt;"",$B$4&lt;&gt;"",$C$4&lt;&gt;"",L141&lt;&gt;""),AirMass($B$3,$C$3,$B$4,$C$4,L141),"")</f>
        <v>1.0326754083236069</v>
      </c>
      <c r="C141" s="81">
        <f t="shared" si="72"/>
        <v>2458217.3217819999</v>
      </c>
      <c r="D141" s="93">
        <f t="shared" si="73"/>
        <v>11.343072497512779</v>
      </c>
      <c r="E141" s="97">
        <f t="shared" si="74"/>
        <v>2.0330778137577173E-2</v>
      </c>
      <c r="F141" s="97"/>
      <c r="G141" s="98">
        <f t="shared" si="75"/>
        <v>12.021904217800577</v>
      </c>
      <c r="H141" s="97">
        <f t="shared" si="76"/>
        <v>2.0330778137577173E-2</v>
      </c>
      <c r="I141" s="72"/>
      <c r="J141" s="99">
        <f t="shared" si="77"/>
        <v>6</v>
      </c>
      <c r="K141" s="72"/>
      <c r="L141" s="16">
        <v>2458217.3217819999</v>
      </c>
      <c r="M141" s="17">
        <v>-10.9802602354683</v>
      </c>
      <c r="N141" s="17">
        <v>-10.301428515180501</v>
      </c>
      <c r="O141" s="17">
        <v>-12.1520647238092</v>
      </c>
      <c r="P141" s="17">
        <v>-11.036629589727101</v>
      </c>
      <c r="Q141" s="17">
        <v>-10.419575990619199</v>
      </c>
      <c r="R141" s="17">
        <v>-11.8490463076662</v>
      </c>
      <c r="S141" s="17">
        <v>-9.9441164591186695</v>
      </c>
      <c r="T141" s="17">
        <v>-9.7765633269460999</v>
      </c>
      <c r="U141" s="17"/>
      <c r="V141" s="17"/>
      <c r="W141" s="17"/>
      <c r="X141" s="70">
        <f t="shared" si="60"/>
        <v>2458217.3217819999</v>
      </c>
      <c r="Y141" s="17">
        <v>-10.7391449846765</v>
      </c>
      <c r="Z141" s="17">
        <v>-9.7725854604241302</v>
      </c>
      <c r="AA141" s="17">
        <v>-11.7509540487341</v>
      </c>
      <c r="AB141" s="17">
        <v>-10.6768001352273</v>
      </c>
      <c r="AC141" s="17">
        <v>-9.8424260050432508</v>
      </c>
      <c r="AD141" s="17">
        <v>-11.3456990471176</v>
      </c>
      <c r="AE141" s="17">
        <v>-9.4930433856715304</v>
      </c>
      <c r="AF141" s="17">
        <v>-9.4926933421765902</v>
      </c>
      <c r="AG141" s="17"/>
      <c r="AH141" s="17"/>
      <c r="AI141" s="18"/>
      <c r="AJ141" s="70">
        <f t="shared" si="78"/>
        <v>2458217.3217819999</v>
      </c>
      <c r="AK141" s="17">
        <v>-10.0033778278517</v>
      </c>
      <c r="AL141" s="17">
        <v>-9.7043871614650499</v>
      </c>
      <c r="AM141" s="17">
        <v>-11.305510682686601</v>
      </c>
      <c r="AN141" s="17">
        <v>-10.2192670465726</v>
      </c>
      <c r="AO141" s="17">
        <v>-9.6545308950032709</v>
      </c>
      <c r="AP141" s="17">
        <v>-11.0968299577408</v>
      </c>
      <c r="AQ141" s="17">
        <v>-9.3708606356444992</v>
      </c>
      <c r="AR141" s="17">
        <v>-9.1511863252038399</v>
      </c>
      <c r="AS141" s="17"/>
      <c r="AT141" s="17"/>
      <c r="AU141" s="18"/>
      <c r="AV141" s="72"/>
      <c r="AW141" s="72"/>
      <c r="AX141" s="100">
        <f t="shared" si="61"/>
        <v>24666.304824999836</v>
      </c>
      <c r="AY141" s="100">
        <f t="shared" si="62"/>
        <v>13199.923250999798</v>
      </c>
      <c r="AZ141" s="100">
        <f t="shared" si="63"/>
        <v>72581.491685998</v>
      </c>
      <c r="BA141" s="100">
        <f t="shared" si="64"/>
        <v>25980.759091000145</v>
      </c>
      <c r="BB141" s="100">
        <f t="shared" si="65"/>
        <v>14717.376367999594</v>
      </c>
      <c r="BC141" s="100">
        <f t="shared" si="66"/>
        <v>54905.837837998486</v>
      </c>
      <c r="BD141" s="100">
        <f t="shared" si="67"/>
        <v>9498.315334999992</v>
      </c>
      <c r="BE141" s="100">
        <f t="shared" si="68"/>
        <v>8140.0173540000023</v>
      </c>
      <c r="BF141" s="100" t="str">
        <f t="shared" si="69"/>
        <v/>
      </c>
      <c r="BG141" s="100" t="str">
        <f t="shared" si="70"/>
        <v/>
      </c>
      <c r="BH141" s="100" t="str">
        <f t="shared" si="71"/>
        <v/>
      </c>
      <c r="BI141" s="72"/>
      <c r="BJ141" s="72"/>
      <c r="BK141" s="72">
        <f t="shared" si="79"/>
        <v>-10.9802602354683</v>
      </c>
      <c r="BL141" s="72">
        <f t="shared" si="80"/>
        <v>-10.301428515180501</v>
      </c>
      <c r="BM141" s="72">
        <f t="shared" si="81"/>
        <v>-12.1520647238092</v>
      </c>
      <c r="BN141" s="72">
        <f t="shared" si="82"/>
        <v>-11.036629589727101</v>
      </c>
      <c r="BO141" s="72">
        <f t="shared" si="83"/>
        <v>-10.419575990619199</v>
      </c>
      <c r="BP141" s="72">
        <f t="shared" si="84"/>
        <v>-11.849046307666203</v>
      </c>
      <c r="BQ141" s="72">
        <f t="shared" si="85"/>
        <v>-9.9441164591186713</v>
      </c>
      <c r="BR141" s="72">
        <f t="shared" si="86"/>
        <v>-9.7765633269460999</v>
      </c>
      <c r="BS141" s="72" t="str">
        <f t="shared" si="87"/>
        <v/>
      </c>
      <c r="BT141" s="72" t="str">
        <f t="shared" si="88"/>
        <v/>
      </c>
      <c r="BU141" s="72" t="str">
        <f t="shared" si="89"/>
        <v/>
      </c>
      <c r="BV141" s="72"/>
      <c r="BW141" s="72"/>
      <c r="BX141" s="97">
        <f t="shared" si="90"/>
        <v>11.343072497512779</v>
      </c>
      <c r="BY141" s="97">
        <f t="shared" si="91"/>
        <v>2.0330778137577173E-2</v>
      </c>
      <c r="BZ141" s="97">
        <f t="shared" si="92"/>
        <v>11.3618044883409</v>
      </c>
      <c r="CA141" s="97">
        <f t="shared" si="93"/>
        <v>11.3683693542588</v>
      </c>
      <c r="CB141" s="97">
        <f t="shared" si="94"/>
        <v>11.344315755150898</v>
      </c>
      <c r="CC141" s="97">
        <f t="shared" si="95"/>
        <v>11.336786072197903</v>
      </c>
      <c r="CD141" s="97">
        <f t="shared" si="96"/>
        <v>11.311856223650372</v>
      </c>
      <c r="CE141" s="97">
        <f t="shared" si="97"/>
        <v>11.335303091477799</v>
      </c>
      <c r="CF141" s="97" t="str">
        <f t="shared" si="98"/>
        <v/>
      </c>
      <c r="CG141" s="97" t="str">
        <f t="shared" si="99"/>
        <v/>
      </c>
      <c r="CH141" s="97" t="str">
        <f t="shared" si="100"/>
        <v/>
      </c>
      <c r="CI141" s="72"/>
      <c r="CJ141" s="72"/>
      <c r="CK141" s="97">
        <f t="shared" si="101"/>
        <v>12.021904217800577</v>
      </c>
      <c r="CL141" s="97">
        <f t="shared" si="102"/>
        <v>2.0330778137577173E-2</v>
      </c>
      <c r="CM141" s="72">
        <f t="shared" si="103"/>
        <v>12.040636208628699</v>
      </c>
      <c r="CN141" s="72">
        <f t="shared" si="104"/>
        <v>12.047201074546599</v>
      </c>
      <c r="CO141" s="72">
        <f t="shared" si="105"/>
        <v>12.023147475438698</v>
      </c>
      <c r="CP141" s="72">
        <f t="shared" si="106"/>
        <v>12.015617792485703</v>
      </c>
      <c r="CQ141" s="72">
        <f t="shared" si="107"/>
        <v>11.990687943938172</v>
      </c>
      <c r="CR141" s="72">
        <f t="shared" si="108"/>
        <v>12.014134811765599</v>
      </c>
      <c r="CS141" s="72" t="str">
        <f t="shared" si="109"/>
        <v/>
      </c>
      <c r="CT141" s="72" t="str">
        <f t="shared" si="110"/>
        <v/>
      </c>
      <c r="CU141" s="72" t="str">
        <f t="shared" si="111"/>
        <v/>
      </c>
    </row>
    <row r="142" spans="1:99">
      <c r="A142" s="74">
        <v>107</v>
      </c>
      <c r="B142" s="79">
        <f>IF(AND($B$3&lt;&gt;"",$C$3&lt;&gt;"",$B$4&lt;&gt;"",$C$4&lt;&gt;"",L142&lt;&gt;""),AirMass($B$3,$C$3,$B$4,$C$4,L142),"")</f>
        <v>1.0331818750028503</v>
      </c>
      <c r="C142" s="81">
        <f t="shared" si="72"/>
        <v>2458217.32228</v>
      </c>
      <c r="D142" s="93">
        <f t="shared" si="73"/>
        <v>11.365530068515296</v>
      </c>
      <c r="E142" s="97">
        <f t="shared" si="74"/>
        <v>2.3303396806369794E-2</v>
      </c>
      <c r="F142" s="97"/>
      <c r="G142" s="98">
        <f t="shared" si="75"/>
        <v>12.038859751588594</v>
      </c>
      <c r="H142" s="97">
        <f t="shared" si="76"/>
        <v>2.3303396806369794E-2</v>
      </c>
      <c r="I142" s="72"/>
      <c r="J142" s="99">
        <f t="shared" si="77"/>
        <v>6</v>
      </c>
      <c r="K142" s="72"/>
      <c r="L142" s="16">
        <v>2458217.32228</v>
      </c>
      <c r="M142" s="17">
        <v>-10.964618518769001</v>
      </c>
      <c r="N142" s="17">
        <v>-10.291288835695701</v>
      </c>
      <c r="O142" s="17">
        <v>-12.152895103327801</v>
      </c>
      <c r="P142" s="17">
        <v>-11.0358643012349</v>
      </c>
      <c r="Q142" s="17">
        <v>-10.396943911468</v>
      </c>
      <c r="R142" s="17">
        <v>-11.840760986529199</v>
      </c>
      <c r="S142" s="17">
        <v>-9.9716760361618206</v>
      </c>
      <c r="T142" s="17">
        <v>-9.8207511849840596</v>
      </c>
      <c r="U142" s="17"/>
      <c r="V142" s="17"/>
      <c r="W142" s="17"/>
      <c r="X142" s="70">
        <f t="shared" si="60"/>
        <v>2458217.32228</v>
      </c>
      <c r="Y142" s="17">
        <v>-10.7306487606588</v>
      </c>
      <c r="Z142" s="17">
        <v>-9.7474480997238402</v>
      </c>
      <c r="AA142" s="17">
        <v>-11.776026236909701</v>
      </c>
      <c r="AB142" s="17">
        <v>-10.6906183796488</v>
      </c>
      <c r="AC142" s="17">
        <v>-9.8453857294728397</v>
      </c>
      <c r="AD142" s="17">
        <v>-11.331865017628701</v>
      </c>
      <c r="AE142" s="17">
        <v>-9.53600784804628</v>
      </c>
      <c r="AF142" s="17">
        <v>-9.3918007986009506</v>
      </c>
      <c r="AG142" s="17"/>
      <c r="AH142" s="17"/>
      <c r="AI142" s="18"/>
      <c r="AJ142" s="70">
        <f t="shared" si="78"/>
        <v>2458217.32228</v>
      </c>
      <c r="AK142" s="17">
        <v>-9.9717489004629503</v>
      </c>
      <c r="AL142" s="17">
        <v>-9.7033262777091807</v>
      </c>
      <c r="AM142" s="17">
        <v>-11.2707640757815</v>
      </c>
      <c r="AN142" s="17">
        <v>-10.0913970081969</v>
      </c>
      <c r="AO142" s="17">
        <v>-9.7283769385105394</v>
      </c>
      <c r="AP142" s="17">
        <v>-11.0914667325158</v>
      </c>
      <c r="AQ142" s="17">
        <v>-9.2905209469249694</v>
      </c>
      <c r="AR142" s="17">
        <v>-9.0401921651411001</v>
      </c>
      <c r="AS142" s="17"/>
      <c r="AT142" s="17"/>
      <c r="AU142" s="18"/>
      <c r="AV142" s="72"/>
      <c r="AW142" s="72"/>
      <c r="AX142" s="100">
        <f t="shared" si="61"/>
        <v>24313.495867999871</v>
      </c>
      <c r="AY142" s="100">
        <f t="shared" si="62"/>
        <v>13077.223139999762</v>
      </c>
      <c r="AZ142" s="100">
        <f t="shared" si="63"/>
        <v>72637.02380999981</v>
      </c>
      <c r="BA142" s="100">
        <f t="shared" si="64"/>
        <v>25962.452829999082</v>
      </c>
      <c r="BB142" s="100">
        <f t="shared" si="65"/>
        <v>14413.769231000133</v>
      </c>
      <c r="BC142" s="100">
        <f t="shared" si="66"/>
        <v>54488.442553000197</v>
      </c>
      <c r="BD142" s="100">
        <f t="shared" si="67"/>
        <v>9742.5000000000127</v>
      </c>
      <c r="BE142" s="100">
        <f t="shared" si="68"/>
        <v>8478.1378559999739</v>
      </c>
      <c r="BF142" s="100" t="str">
        <f t="shared" si="69"/>
        <v/>
      </c>
      <c r="BG142" s="100" t="str">
        <f t="shared" si="70"/>
        <v/>
      </c>
      <c r="BH142" s="100" t="str">
        <f t="shared" si="71"/>
        <v/>
      </c>
      <c r="BI142" s="72"/>
      <c r="BJ142" s="72"/>
      <c r="BK142" s="72">
        <f t="shared" si="79"/>
        <v>-10.964618518769001</v>
      </c>
      <c r="BL142" s="72">
        <f t="shared" si="80"/>
        <v>-10.291288835695703</v>
      </c>
      <c r="BM142" s="72">
        <f t="shared" si="81"/>
        <v>-12.152895103327801</v>
      </c>
      <c r="BN142" s="72">
        <f t="shared" si="82"/>
        <v>-11.035864301234902</v>
      </c>
      <c r="BO142" s="72">
        <f t="shared" si="83"/>
        <v>-10.396943911468</v>
      </c>
      <c r="BP142" s="72">
        <f t="shared" si="84"/>
        <v>-11.840760986529199</v>
      </c>
      <c r="BQ142" s="72">
        <f t="shared" si="85"/>
        <v>-9.9716760361618224</v>
      </c>
      <c r="BR142" s="72">
        <f t="shared" si="86"/>
        <v>-9.8207511849840596</v>
      </c>
      <c r="BS142" s="72" t="str">
        <f t="shared" si="87"/>
        <v/>
      </c>
      <c r="BT142" s="72" t="str">
        <f t="shared" si="88"/>
        <v/>
      </c>
      <c r="BU142" s="72" t="str">
        <f t="shared" si="89"/>
        <v/>
      </c>
      <c r="BV142" s="72"/>
      <c r="BW142" s="72"/>
      <c r="BX142" s="97">
        <f t="shared" si="90"/>
        <v>11.365530068515296</v>
      </c>
      <c r="BY142" s="97">
        <f t="shared" si="91"/>
        <v>2.3303396806369794E-2</v>
      </c>
      <c r="BZ142" s="97">
        <f t="shared" si="92"/>
        <v>11.378276584558799</v>
      </c>
      <c r="CA142" s="97">
        <f t="shared" si="93"/>
        <v>11.383245782465901</v>
      </c>
      <c r="CB142" s="97">
        <f t="shared" si="94"/>
        <v>11.337325392698999</v>
      </c>
      <c r="CC142" s="97">
        <f t="shared" si="95"/>
        <v>11.344142467760198</v>
      </c>
      <c r="CD142" s="97">
        <f t="shared" si="96"/>
        <v>11.355057517392822</v>
      </c>
      <c r="CE142" s="97">
        <f t="shared" si="97"/>
        <v>11.395132666215058</v>
      </c>
      <c r="CF142" s="97" t="str">
        <f t="shared" si="98"/>
        <v/>
      </c>
      <c r="CG142" s="97" t="str">
        <f t="shared" si="99"/>
        <v/>
      </c>
      <c r="CH142" s="97" t="str">
        <f t="shared" si="100"/>
        <v/>
      </c>
      <c r="CI142" s="72"/>
      <c r="CJ142" s="72"/>
      <c r="CK142" s="97">
        <f t="shared" si="101"/>
        <v>12.038859751588594</v>
      </c>
      <c r="CL142" s="97">
        <f t="shared" si="102"/>
        <v>2.3303396806369794E-2</v>
      </c>
      <c r="CM142" s="72">
        <f t="shared" si="103"/>
        <v>12.051606267632097</v>
      </c>
      <c r="CN142" s="72">
        <f t="shared" si="104"/>
        <v>12.056575465539199</v>
      </c>
      <c r="CO142" s="72">
        <f t="shared" si="105"/>
        <v>12.010655075772297</v>
      </c>
      <c r="CP142" s="72">
        <f t="shared" si="106"/>
        <v>12.017472150833497</v>
      </c>
      <c r="CQ142" s="72">
        <f t="shared" si="107"/>
        <v>12.028387200466121</v>
      </c>
      <c r="CR142" s="72">
        <f t="shared" si="108"/>
        <v>12.068462349288357</v>
      </c>
      <c r="CS142" s="72" t="str">
        <f t="shared" si="109"/>
        <v/>
      </c>
      <c r="CT142" s="72" t="str">
        <f t="shared" si="110"/>
        <v/>
      </c>
      <c r="CU142" s="72" t="str">
        <f t="shared" si="111"/>
        <v/>
      </c>
    </row>
    <row r="143" spans="1:99">
      <c r="A143" s="74">
        <v>108</v>
      </c>
      <c r="B143" s="79">
        <f>IF(AND($B$3&lt;&gt;"",$C$3&lt;&gt;"",$B$4&lt;&gt;"",$C$4&lt;&gt;"",L143&lt;&gt;""),AirMass($B$3,$C$3,$B$4,$C$4,L143),"")</f>
        <v>1.0336933620687818</v>
      </c>
      <c r="C143" s="81">
        <f t="shared" si="72"/>
        <v>2458217.322778</v>
      </c>
      <c r="D143" s="93">
        <f t="shared" si="73"/>
        <v>11.334725305837418</v>
      </c>
      <c r="E143" s="97">
        <f t="shared" si="74"/>
        <v>3.9835253642888785E-2</v>
      </c>
      <c r="F143" s="97"/>
      <c r="G143" s="98">
        <f t="shared" si="75"/>
        <v>12.041666122979821</v>
      </c>
      <c r="H143" s="97">
        <f t="shared" si="76"/>
        <v>3.9835253642888785E-2</v>
      </c>
      <c r="I143" s="72"/>
      <c r="J143" s="99">
        <f t="shared" si="77"/>
        <v>6</v>
      </c>
      <c r="K143" s="72"/>
      <c r="L143" s="16">
        <v>2458217.322778</v>
      </c>
      <c r="M143" s="17">
        <v>-10.983271527442399</v>
      </c>
      <c r="N143" s="17">
        <v>-10.2763307103</v>
      </c>
      <c r="O143" s="17">
        <v>-12.1494377052588</v>
      </c>
      <c r="P143" s="17">
        <v>-11.052719264874501</v>
      </c>
      <c r="Q143" s="17">
        <v>-10.4358295372084</v>
      </c>
      <c r="R143" s="17">
        <v>-11.833329704560301</v>
      </c>
      <c r="S143" s="17">
        <v>-9.9034213083964495</v>
      </c>
      <c r="T143" s="17">
        <v>-9.7712434793804697</v>
      </c>
      <c r="U143" s="17"/>
      <c r="V143" s="17"/>
      <c r="W143" s="17"/>
      <c r="X143" s="70">
        <f t="shared" si="60"/>
        <v>2458217.322778</v>
      </c>
      <c r="Y143" s="17">
        <v>-10.7585884085616</v>
      </c>
      <c r="Z143" s="17">
        <v>-9.8143738629874999</v>
      </c>
      <c r="AA143" s="17">
        <v>-11.783892691393101</v>
      </c>
      <c r="AB143" s="17">
        <v>-10.7194429689225</v>
      </c>
      <c r="AC143" s="17">
        <v>-9.84739054030943</v>
      </c>
      <c r="AD143" s="17">
        <v>-11.3286464882553</v>
      </c>
      <c r="AE143" s="17">
        <v>-9.5000357936481308</v>
      </c>
      <c r="AF143" s="17">
        <v>-9.5428800782377792</v>
      </c>
      <c r="AG143" s="17"/>
      <c r="AH143" s="17"/>
      <c r="AI143" s="18"/>
      <c r="AJ143" s="70">
        <f t="shared" si="78"/>
        <v>2458217.322778</v>
      </c>
      <c r="AK143" s="17">
        <v>-10.0241528463328</v>
      </c>
      <c r="AL143" s="17">
        <v>-9.7365604529536505</v>
      </c>
      <c r="AM143" s="17">
        <v>-11.229934226343699</v>
      </c>
      <c r="AN143" s="17">
        <v>-10.1413616795493</v>
      </c>
      <c r="AO143" s="17">
        <v>-9.76726820599335</v>
      </c>
      <c r="AP143" s="17">
        <v>-11.139586881666</v>
      </c>
      <c r="AQ143" s="17">
        <v>-9.2935030679509598</v>
      </c>
      <c r="AR143" s="17">
        <v>-8.8557482462152493</v>
      </c>
      <c r="AS143" s="17"/>
      <c r="AT143" s="17"/>
      <c r="AU143" s="18"/>
      <c r="AV143" s="72"/>
      <c r="AW143" s="72"/>
      <c r="AX143" s="100">
        <f t="shared" si="61"/>
        <v>24734.811839001151</v>
      </c>
      <c r="AY143" s="100">
        <f t="shared" si="62"/>
        <v>12898.294363000234</v>
      </c>
      <c r="AZ143" s="100">
        <f t="shared" si="63"/>
        <v>72406.087719000177</v>
      </c>
      <c r="BA143" s="100">
        <f t="shared" si="64"/>
        <v>26368.638478000848</v>
      </c>
      <c r="BB143" s="100">
        <f t="shared" si="65"/>
        <v>14939.353880999464</v>
      </c>
      <c r="BC143" s="100">
        <f t="shared" si="66"/>
        <v>54116.771783999015</v>
      </c>
      <c r="BD143" s="100">
        <f t="shared" si="67"/>
        <v>9148.8924729999835</v>
      </c>
      <c r="BE143" s="100">
        <f t="shared" si="68"/>
        <v>8100.2307689999898</v>
      </c>
      <c r="BF143" s="100" t="str">
        <f t="shared" si="69"/>
        <v/>
      </c>
      <c r="BG143" s="100" t="str">
        <f t="shared" si="70"/>
        <v/>
      </c>
      <c r="BH143" s="100" t="str">
        <f t="shared" si="71"/>
        <v/>
      </c>
      <c r="BI143" s="72"/>
      <c r="BJ143" s="72"/>
      <c r="BK143" s="72">
        <f t="shared" si="79"/>
        <v>-10.983271527442401</v>
      </c>
      <c r="BL143" s="72">
        <f t="shared" si="80"/>
        <v>-10.276330710299998</v>
      </c>
      <c r="BM143" s="72">
        <f t="shared" si="81"/>
        <v>-12.149437705258801</v>
      </c>
      <c r="BN143" s="72">
        <f t="shared" si="82"/>
        <v>-11.052719264874501</v>
      </c>
      <c r="BO143" s="72">
        <f t="shared" si="83"/>
        <v>-10.435829537208402</v>
      </c>
      <c r="BP143" s="72">
        <f t="shared" si="84"/>
        <v>-11.833329704560301</v>
      </c>
      <c r="BQ143" s="72">
        <f t="shared" si="85"/>
        <v>-9.9034213083964513</v>
      </c>
      <c r="BR143" s="72">
        <f t="shared" si="86"/>
        <v>-9.7712434793804697</v>
      </c>
      <c r="BS143" s="72" t="str">
        <f t="shared" si="87"/>
        <v/>
      </c>
      <c r="BT143" s="72" t="str">
        <f t="shared" si="88"/>
        <v/>
      </c>
      <c r="BU143" s="72" t="str">
        <f t="shared" si="89"/>
        <v/>
      </c>
      <c r="BV143" s="72"/>
      <c r="BW143" s="72"/>
      <c r="BX143" s="97">
        <f t="shared" si="90"/>
        <v>11.334725305837418</v>
      </c>
      <c r="BY143" s="97">
        <f t="shared" si="91"/>
        <v>3.9835253642888785E-2</v>
      </c>
      <c r="BZ143" s="97">
        <f t="shared" si="92"/>
        <v>11.3561661778164</v>
      </c>
      <c r="CA143" s="97">
        <f t="shared" si="93"/>
        <v>11.381447737432099</v>
      </c>
      <c r="CB143" s="97">
        <f t="shared" si="94"/>
        <v>11.357558009766</v>
      </c>
      <c r="CC143" s="97">
        <f t="shared" si="95"/>
        <v>11.3180581771179</v>
      </c>
      <c r="CD143" s="97">
        <f t="shared" si="96"/>
        <v>11.268149780954051</v>
      </c>
      <c r="CE143" s="97">
        <f t="shared" si="97"/>
        <v>11.326971951938068</v>
      </c>
      <c r="CF143" s="97" t="str">
        <f t="shared" si="98"/>
        <v/>
      </c>
      <c r="CG143" s="97" t="str">
        <f t="shared" si="99"/>
        <v/>
      </c>
      <c r="CH143" s="97" t="str">
        <f t="shared" si="100"/>
        <v/>
      </c>
      <c r="CI143" s="72"/>
      <c r="CJ143" s="72"/>
      <c r="CK143" s="97">
        <f t="shared" si="101"/>
        <v>12.041666122979821</v>
      </c>
      <c r="CL143" s="97">
        <f t="shared" si="102"/>
        <v>3.9835253642888785E-2</v>
      </c>
      <c r="CM143" s="72">
        <f t="shared" si="103"/>
        <v>12.063106994958803</v>
      </c>
      <c r="CN143" s="72">
        <f t="shared" si="104"/>
        <v>12.088388554574502</v>
      </c>
      <c r="CO143" s="72">
        <f t="shared" si="105"/>
        <v>12.064498826908403</v>
      </c>
      <c r="CP143" s="72">
        <f t="shared" si="106"/>
        <v>12.024998994260303</v>
      </c>
      <c r="CQ143" s="72">
        <f t="shared" si="107"/>
        <v>11.975090598096454</v>
      </c>
      <c r="CR143" s="72">
        <f t="shared" si="108"/>
        <v>12.033912769080471</v>
      </c>
      <c r="CS143" s="72" t="str">
        <f t="shared" si="109"/>
        <v/>
      </c>
      <c r="CT143" s="72" t="str">
        <f t="shared" si="110"/>
        <v/>
      </c>
      <c r="CU143" s="72" t="str">
        <f t="shared" si="111"/>
        <v/>
      </c>
    </row>
    <row r="144" spans="1:99">
      <c r="A144" s="74">
        <v>109</v>
      </c>
      <c r="B144" s="79">
        <f>IF(AND($B$3&lt;&gt;"",$C$3&lt;&gt;"",$B$4&lt;&gt;"",$C$4&lt;&gt;"",L144&lt;&gt;""),AirMass($B$3,$C$3,$B$4,$C$4,L144),"")</f>
        <v>1.034209878649109</v>
      </c>
      <c r="C144" s="81">
        <f t="shared" si="72"/>
        <v>2458217.3232749999</v>
      </c>
      <c r="D144" s="93">
        <f t="shared" si="73"/>
        <v>11.332710350595946</v>
      </c>
      <c r="E144" s="97">
        <f t="shared" si="74"/>
        <v>4.0048549292415275E-2</v>
      </c>
      <c r="F144" s="97"/>
      <c r="G144" s="98">
        <f t="shared" si="75"/>
        <v>12.025748432609646</v>
      </c>
      <c r="H144" s="97">
        <f t="shared" si="76"/>
        <v>4.0048549292415282E-2</v>
      </c>
      <c r="I144" s="72"/>
      <c r="J144" s="99">
        <f t="shared" si="77"/>
        <v>6</v>
      </c>
      <c r="K144" s="72"/>
      <c r="L144" s="16">
        <v>2458217.3232749999</v>
      </c>
      <c r="M144" s="17">
        <v>-10.993330048288801</v>
      </c>
      <c r="N144" s="17">
        <v>-10.3002919662751</v>
      </c>
      <c r="O144" s="17">
        <v>-12.1507260045161</v>
      </c>
      <c r="P144" s="17">
        <v>-11.0460131575717</v>
      </c>
      <c r="Q144" s="17">
        <v>-10.422490205068</v>
      </c>
      <c r="R144" s="17">
        <v>-11.819603444831801</v>
      </c>
      <c r="S144" s="17">
        <v>-9.9219444765632492</v>
      </c>
      <c r="T144" s="17">
        <v>-9.8334651047576394</v>
      </c>
      <c r="U144" s="17"/>
      <c r="V144" s="17"/>
      <c r="W144" s="17"/>
      <c r="X144" s="70">
        <f t="shared" si="60"/>
        <v>2458217.3232749999</v>
      </c>
      <c r="Y144" s="17">
        <v>-10.7022109269298</v>
      </c>
      <c r="Z144" s="17">
        <v>-9.6140469998965994</v>
      </c>
      <c r="AA144" s="17">
        <v>-11.777133978398499</v>
      </c>
      <c r="AB144" s="17">
        <v>-10.689244836840601</v>
      </c>
      <c r="AC144" s="17">
        <v>-9.86310936737598</v>
      </c>
      <c r="AD144" s="17">
        <v>-11.326710723761</v>
      </c>
      <c r="AE144" s="17">
        <v>-9.3555707847117393</v>
      </c>
      <c r="AF144" s="17">
        <v>-9.4519906224861607</v>
      </c>
      <c r="AG144" s="17"/>
      <c r="AH144" s="17"/>
      <c r="AI144" s="18"/>
      <c r="AJ144" s="70">
        <f t="shared" si="78"/>
        <v>2458217.3232749999</v>
      </c>
      <c r="AK144" s="17">
        <v>-10.0293755127701</v>
      </c>
      <c r="AL144" s="17">
        <v>-9.6760038964017401</v>
      </c>
      <c r="AM144" s="17">
        <v>-11.301083508553599</v>
      </c>
      <c r="AN144" s="17">
        <v>-10.134001456575399</v>
      </c>
      <c r="AO144" s="17">
        <v>-9.7407546731740595</v>
      </c>
      <c r="AP144" s="17">
        <v>-11.0665624086596</v>
      </c>
      <c r="AQ144" s="17">
        <v>-9.3568360505953692</v>
      </c>
      <c r="AR144" s="17">
        <v>-9.0041513041547105</v>
      </c>
      <c r="AS144" s="17"/>
      <c r="AT144" s="17"/>
      <c r="AU144" s="18"/>
      <c r="AV144" s="72"/>
      <c r="AW144" s="72"/>
      <c r="AX144" s="100">
        <f t="shared" si="61"/>
        <v>24965.025805999649</v>
      </c>
      <c r="AY144" s="100">
        <f t="shared" si="62"/>
        <v>13186.112798000559</v>
      </c>
      <c r="AZ144" s="100">
        <f t="shared" si="63"/>
        <v>72492.053418998097</v>
      </c>
      <c r="BA144" s="100">
        <f t="shared" si="64"/>
        <v>26206.273128000747</v>
      </c>
      <c r="BB144" s="100">
        <f t="shared" si="65"/>
        <v>14756.932202999804</v>
      </c>
      <c r="BC144" s="100">
        <f t="shared" si="66"/>
        <v>53436.915032999401</v>
      </c>
      <c r="BD144" s="100">
        <f t="shared" si="67"/>
        <v>9306.3159040000373</v>
      </c>
      <c r="BE144" s="100">
        <f t="shared" si="68"/>
        <v>8578.0000000000418</v>
      </c>
      <c r="BF144" s="100" t="str">
        <f t="shared" si="69"/>
        <v/>
      </c>
      <c r="BG144" s="100" t="str">
        <f t="shared" si="70"/>
        <v/>
      </c>
      <c r="BH144" s="100" t="str">
        <f t="shared" si="71"/>
        <v/>
      </c>
      <c r="BI144" s="72"/>
      <c r="BJ144" s="72"/>
      <c r="BK144" s="72">
        <f t="shared" si="79"/>
        <v>-10.993330048288803</v>
      </c>
      <c r="BL144" s="72">
        <f t="shared" si="80"/>
        <v>-10.300291966275104</v>
      </c>
      <c r="BM144" s="72">
        <f t="shared" si="81"/>
        <v>-12.150726004516098</v>
      </c>
      <c r="BN144" s="72">
        <f t="shared" si="82"/>
        <v>-11.046013157571702</v>
      </c>
      <c r="BO144" s="72">
        <f t="shared" si="83"/>
        <v>-10.422490205068002</v>
      </c>
      <c r="BP144" s="72">
        <f t="shared" si="84"/>
        <v>-11.819603444831802</v>
      </c>
      <c r="BQ144" s="72">
        <f t="shared" si="85"/>
        <v>-9.9219444765632492</v>
      </c>
      <c r="BR144" s="72">
        <f t="shared" si="86"/>
        <v>-9.8334651047576411</v>
      </c>
      <c r="BS144" s="72" t="str">
        <f t="shared" si="87"/>
        <v/>
      </c>
      <c r="BT144" s="72" t="str">
        <f t="shared" si="88"/>
        <v/>
      </c>
      <c r="BU144" s="72" t="str">
        <f t="shared" si="89"/>
        <v/>
      </c>
      <c r="BV144" s="72"/>
      <c r="BW144" s="72"/>
      <c r="BX144" s="97">
        <f t="shared" si="90"/>
        <v>11.332710350595946</v>
      </c>
      <c r="BY144" s="97">
        <f t="shared" si="91"/>
        <v>4.0048549292415275E-2</v>
      </c>
      <c r="BZ144" s="97">
        <f t="shared" si="92"/>
        <v>11.347395956227295</v>
      </c>
      <c r="CA144" s="97">
        <f t="shared" si="93"/>
        <v>11.364683109282899</v>
      </c>
      <c r="CB144" s="97">
        <f t="shared" si="94"/>
        <v>11.334160156779198</v>
      </c>
      <c r="CC144" s="97">
        <f t="shared" si="95"/>
        <v>11.294273396543</v>
      </c>
      <c r="CD144" s="97">
        <f t="shared" si="96"/>
        <v>11.276614428274447</v>
      </c>
      <c r="CE144" s="97">
        <f t="shared" si="97"/>
        <v>11.379135056468838</v>
      </c>
      <c r="CF144" s="97" t="str">
        <f t="shared" si="98"/>
        <v/>
      </c>
      <c r="CG144" s="97" t="str">
        <f t="shared" si="99"/>
        <v/>
      </c>
      <c r="CH144" s="97" t="str">
        <f t="shared" si="100"/>
        <v/>
      </c>
      <c r="CI144" s="72"/>
      <c r="CJ144" s="72"/>
      <c r="CK144" s="97">
        <f t="shared" si="101"/>
        <v>12.025748432609646</v>
      </c>
      <c r="CL144" s="97">
        <f t="shared" si="102"/>
        <v>4.0048549292415282E-2</v>
      </c>
      <c r="CM144" s="72">
        <f t="shared" si="103"/>
        <v>12.040434038240994</v>
      </c>
      <c r="CN144" s="72">
        <f t="shared" si="104"/>
        <v>12.057721191296597</v>
      </c>
      <c r="CO144" s="72">
        <f t="shared" si="105"/>
        <v>12.027198238792897</v>
      </c>
      <c r="CP144" s="72">
        <f t="shared" si="106"/>
        <v>11.987311478556698</v>
      </c>
      <c r="CQ144" s="72">
        <f t="shared" si="107"/>
        <v>11.969652510288146</v>
      </c>
      <c r="CR144" s="72">
        <f t="shared" si="108"/>
        <v>12.072173138482537</v>
      </c>
      <c r="CS144" s="72" t="str">
        <f t="shared" si="109"/>
        <v/>
      </c>
      <c r="CT144" s="72" t="str">
        <f t="shared" si="110"/>
        <v/>
      </c>
      <c r="CU144" s="72" t="str">
        <f t="shared" si="111"/>
        <v/>
      </c>
    </row>
    <row r="145" spans="1:99">
      <c r="A145" s="74">
        <v>110</v>
      </c>
      <c r="B145" s="79">
        <f>IF(AND($B$3&lt;&gt;"",$C$3&lt;&gt;"",$B$4&lt;&gt;"",$C$4&lt;&gt;"",L145&lt;&gt;""),AirMass($B$3,$C$3,$B$4,$C$4,L145),"")</f>
        <v>1.0347314339670466</v>
      </c>
      <c r="C145" s="81">
        <f t="shared" si="72"/>
        <v>2458217.3237729999</v>
      </c>
      <c r="D145" s="93">
        <f t="shared" si="73"/>
        <v>11.350741852231833</v>
      </c>
      <c r="E145" s="97">
        <f t="shared" si="74"/>
        <v>3.4762338461424E-2</v>
      </c>
      <c r="F145" s="97"/>
      <c r="G145" s="98">
        <f t="shared" si="75"/>
        <v>12.023933535877232</v>
      </c>
      <c r="H145" s="97">
        <f t="shared" si="76"/>
        <v>3.4762338461424E-2</v>
      </c>
      <c r="I145" s="72"/>
      <c r="J145" s="99">
        <f t="shared" si="77"/>
        <v>6</v>
      </c>
      <c r="K145" s="72"/>
      <c r="L145" s="16">
        <v>2458217.3237729999</v>
      </c>
      <c r="M145" s="17">
        <v>-10.968899765626199</v>
      </c>
      <c r="N145" s="17">
        <v>-10.2957080819808</v>
      </c>
      <c r="O145" s="17">
        <v>-12.136210485648199</v>
      </c>
      <c r="P145" s="17">
        <v>-11.040376322091401</v>
      </c>
      <c r="Q145" s="17">
        <v>-10.3870767502391</v>
      </c>
      <c r="R145" s="17">
        <v>-11.8511052414921</v>
      </c>
      <c r="S145" s="17">
        <v>-9.9207384986488591</v>
      </c>
      <c r="T145" s="17">
        <v>-9.8203424090285303</v>
      </c>
      <c r="U145" s="17"/>
      <c r="V145" s="17"/>
      <c r="W145" s="17"/>
      <c r="X145" s="70">
        <f t="shared" si="60"/>
        <v>2458217.3237729999</v>
      </c>
      <c r="Y145" s="17">
        <v>-10.720489923710501</v>
      </c>
      <c r="Z145" s="17">
        <v>-9.6390472894117991</v>
      </c>
      <c r="AA145" s="17">
        <v>-11.6597501201491</v>
      </c>
      <c r="AB145" s="17">
        <v>-10.6940704510881</v>
      </c>
      <c r="AC145" s="17">
        <v>-9.8772310546719204</v>
      </c>
      <c r="AD145" s="17">
        <v>-11.352039792788499</v>
      </c>
      <c r="AE145" s="17">
        <v>-9.3987695751002693</v>
      </c>
      <c r="AF145" s="17">
        <v>-9.56954723973546</v>
      </c>
      <c r="AG145" s="17"/>
      <c r="AH145" s="17"/>
      <c r="AI145" s="18"/>
      <c r="AJ145" s="70">
        <f t="shared" si="78"/>
        <v>2458217.3237729999</v>
      </c>
      <c r="AK145" s="17">
        <v>-10.073858640768099</v>
      </c>
      <c r="AL145" s="17">
        <v>-9.7259905844908001</v>
      </c>
      <c r="AM145" s="17">
        <v>-11.305193021247</v>
      </c>
      <c r="AN145" s="17">
        <v>-10.2113926053973</v>
      </c>
      <c r="AO145" s="17">
        <v>-9.7165704761099292</v>
      </c>
      <c r="AP145" s="17">
        <v>-11.006922392644899</v>
      </c>
      <c r="AQ145" s="17">
        <v>-9.3736408179440307</v>
      </c>
      <c r="AR145" s="17">
        <v>-8.9210177126449395</v>
      </c>
      <c r="AS145" s="17"/>
      <c r="AT145" s="17"/>
      <c r="AU145" s="18"/>
      <c r="AV145" s="72"/>
      <c r="AW145" s="72"/>
      <c r="AX145" s="100">
        <f t="shared" si="61"/>
        <v>24409.557483999099</v>
      </c>
      <c r="AY145" s="100">
        <f t="shared" si="62"/>
        <v>13130.559524000117</v>
      </c>
      <c r="AZ145" s="100">
        <f t="shared" si="63"/>
        <v>71529.336116999461</v>
      </c>
      <c r="BA145" s="100">
        <f t="shared" si="64"/>
        <v>26070.570135998962</v>
      </c>
      <c r="BB145" s="100">
        <f t="shared" si="65"/>
        <v>14283.370450000413</v>
      </c>
      <c r="BC145" s="100">
        <f t="shared" si="66"/>
        <v>55010.05720799946</v>
      </c>
      <c r="BD145" s="100">
        <f t="shared" si="67"/>
        <v>9295.9846829999697</v>
      </c>
      <c r="BE145" s="100">
        <f t="shared" si="68"/>
        <v>8474.946467000027</v>
      </c>
      <c r="BF145" s="100" t="str">
        <f t="shared" si="69"/>
        <v/>
      </c>
      <c r="BG145" s="100" t="str">
        <f t="shared" si="70"/>
        <v/>
      </c>
      <c r="BH145" s="100" t="str">
        <f t="shared" si="71"/>
        <v/>
      </c>
      <c r="BI145" s="72"/>
      <c r="BJ145" s="72"/>
      <c r="BK145" s="72">
        <f t="shared" si="79"/>
        <v>-10.968899765626201</v>
      </c>
      <c r="BL145" s="72">
        <f t="shared" si="80"/>
        <v>-10.295708081980802</v>
      </c>
      <c r="BM145" s="72">
        <f t="shared" si="81"/>
        <v>-12.136210485648203</v>
      </c>
      <c r="BN145" s="72">
        <f t="shared" si="82"/>
        <v>-11.040376322091403</v>
      </c>
      <c r="BO145" s="72">
        <f t="shared" si="83"/>
        <v>-10.3870767502391</v>
      </c>
      <c r="BP145" s="72">
        <f t="shared" si="84"/>
        <v>-11.851105241492101</v>
      </c>
      <c r="BQ145" s="72">
        <f t="shared" si="85"/>
        <v>-9.9207384986488591</v>
      </c>
      <c r="BR145" s="72">
        <f t="shared" si="86"/>
        <v>-9.8203424090285321</v>
      </c>
      <c r="BS145" s="72" t="str">
        <f t="shared" si="87"/>
        <v/>
      </c>
      <c r="BT145" s="72" t="str">
        <f t="shared" si="88"/>
        <v/>
      </c>
      <c r="BU145" s="72" t="str">
        <f t="shared" si="89"/>
        <v/>
      </c>
      <c r="BV145" s="72"/>
      <c r="BW145" s="72"/>
      <c r="BX145" s="97">
        <f t="shared" si="90"/>
        <v>11.350741852231833</v>
      </c>
      <c r="BY145" s="97">
        <f t="shared" si="91"/>
        <v>3.4762338461424E-2</v>
      </c>
      <c r="BZ145" s="97">
        <f t="shared" si="92"/>
        <v>11.357310720022001</v>
      </c>
      <c r="CA145" s="97">
        <f t="shared" si="93"/>
        <v>11.383476556465201</v>
      </c>
      <c r="CB145" s="97">
        <f t="shared" si="94"/>
        <v>11.323176984612898</v>
      </c>
      <c r="CC145" s="97">
        <f t="shared" si="95"/>
        <v>11.3502054758659</v>
      </c>
      <c r="CD145" s="97">
        <f t="shared" si="96"/>
        <v>11.299838733022659</v>
      </c>
      <c r="CE145" s="97">
        <f t="shared" si="97"/>
        <v>11.390442643402331</v>
      </c>
      <c r="CF145" s="97" t="str">
        <f t="shared" si="98"/>
        <v/>
      </c>
      <c r="CG145" s="97" t="str">
        <f t="shared" si="99"/>
        <v/>
      </c>
      <c r="CH145" s="97" t="str">
        <f t="shared" si="100"/>
        <v/>
      </c>
      <c r="CI145" s="72"/>
      <c r="CJ145" s="72"/>
      <c r="CK145" s="97">
        <f t="shared" si="101"/>
        <v>12.023933535877232</v>
      </c>
      <c r="CL145" s="97">
        <f t="shared" si="102"/>
        <v>3.4762338461424E-2</v>
      </c>
      <c r="CM145" s="72">
        <f t="shared" si="103"/>
        <v>12.0305024036674</v>
      </c>
      <c r="CN145" s="72">
        <f t="shared" si="104"/>
        <v>12.0566682401106</v>
      </c>
      <c r="CO145" s="72">
        <f t="shared" si="105"/>
        <v>11.996368668258297</v>
      </c>
      <c r="CP145" s="72">
        <f t="shared" si="106"/>
        <v>12.023397159511299</v>
      </c>
      <c r="CQ145" s="72">
        <f t="shared" si="107"/>
        <v>11.973030416668058</v>
      </c>
      <c r="CR145" s="72">
        <f t="shared" si="108"/>
        <v>12.06363432704773</v>
      </c>
      <c r="CS145" s="72" t="str">
        <f t="shared" si="109"/>
        <v/>
      </c>
      <c r="CT145" s="72" t="str">
        <f t="shared" si="110"/>
        <v/>
      </c>
      <c r="CU145" s="72" t="str">
        <f t="shared" si="111"/>
        <v/>
      </c>
    </row>
    <row r="146" spans="1:99">
      <c r="A146" s="74">
        <v>111</v>
      </c>
      <c r="B146" s="79">
        <f>IF(AND($B$3&lt;&gt;"",$C$3&lt;&gt;"",$B$4&lt;&gt;"",$C$4&lt;&gt;"",L146&lt;&gt;""),AirMass($B$3,$C$3,$B$4,$C$4,L146),"")</f>
        <v>1.0352580373416482</v>
      </c>
      <c r="C146" s="81">
        <f t="shared" si="72"/>
        <v>2458217.324271</v>
      </c>
      <c r="D146" s="93">
        <f t="shared" si="73"/>
        <v>11.370119269876026</v>
      </c>
      <c r="E146" s="97">
        <f t="shared" si="74"/>
        <v>1.669767154843305E-2</v>
      </c>
      <c r="F146" s="97"/>
      <c r="G146" s="98">
        <f t="shared" si="75"/>
        <v>12.030036732080726</v>
      </c>
      <c r="H146" s="97">
        <f t="shared" si="76"/>
        <v>1.669767154843305E-2</v>
      </c>
      <c r="I146" s="72"/>
      <c r="J146" s="99">
        <f t="shared" si="77"/>
        <v>6</v>
      </c>
      <c r="K146" s="72"/>
      <c r="L146" s="16">
        <v>2458217.324271</v>
      </c>
      <c r="M146" s="17">
        <v>-10.9516085356234</v>
      </c>
      <c r="N146" s="17">
        <v>-10.291691073418701</v>
      </c>
      <c r="O146" s="17">
        <v>-12.146176717114001</v>
      </c>
      <c r="P146" s="17">
        <v>-11.029122907308199</v>
      </c>
      <c r="Q146" s="17">
        <v>-10.4171553350349</v>
      </c>
      <c r="R146" s="17">
        <v>-11.8303940328401</v>
      </c>
      <c r="S146" s="17">
        <v>-9.9581432143165998</v>
      </c>
      <c r="T146" s="17">
        <v>-9.7873746263827694</v>
      </c>
      <c r="U146" s="17"/>
      <c r="V146" s="17"/>
      <c r="W146" s="17"/>
      <c r="X146" s="70">
        <f t="shared" si="60"/>
        <v>2458217.324271</v>
      </c>
      <c r="Y146" s="17">
        <v>-10.717641866009201</v>
      </c>
      <c r="Z146" s="17">
        <v>-9.7978243174316901</v>
      </c>
      <c r="AA146" s="17">
        <v>-11.7287274700626</v>
      </c>
      <c r="AB146" s="17">
        <v>-10.6776838436597</v>
      </c>
      <c r="AC146" s="17">
        <v>-9.8877429091335003</v>
      </c>
      <c r="AD146" s="17">
        <v>-11.3233292005755</v>
      </c>
      <c r="AE146" s="17">
        <v>-9.5141432259494501</v>
      </c>
      <c r="AF146" s="17">
        <v>-9.4945802402361306</v>
      </c>
      <c r="AG146" s="17"/>
      <c r="AH146" s="17"/>
      <c r="AI146" s="18"/>
      <c r="AJ146" s="70">
        <f t="shared" si="78"/>
        <v>2458217.324271</v>
      </c>
      <c r="AK146" s="17">
        <v>-9.9778201697541498</v>
      </c>
      <c r="AL146" s="17">
        <v>-9.6201657259625808</v>
      </c>
      <c r="AM146" s="17">
        <v>-11.2885727290946</v>
      </c>
      <c r="AN146" s="17">
        <v>-10.1527105040878</v>
      </c>
      <c r="AO146" s="17">
        <v>-9.6605579934988608</v>
      </c>
      <c r="AP146" s="17">
        <v>-11.089090906685801</v>
      </c>
      <c r="AQ146" s="17">
        <v>-9.2325636195480794</v>
      </c>
      <c r="AR146" s="17">
        <v>-9.0978326654138506</v>
      </c>
      <c r="AS146" s="17"/>
      <c r="AT146" s="17"/>
      <c r="AU146" s="18"/>
      <c r="AV146" s="72"/>
      <c r="AW146" s="72"/>
      <c r="AX146" s="100">
        <f t="shared" si="61"/>
        <v>24023.894623998989</v>
      </c>
      <c r="AY146" s="100">
        <f t="shared" si="62"/>
        <v>13082.068817000141</v>
      </c>
      <c r="AZ146" s="100">
        <f t="shared" si="63"/>
        <v>72188.94366199951</v>
      </c>
      <c r="BA146" s="100">
        <f t="shared" si="64"/>
        <v>25801.750000001161</v>
      </c>
      <c r="BB146" s="100">
        <f t="shared" si="65"/>
        <v>14684.60043700027</v>
      </c>
      <c r="BC146" s="100">
        <f t="shared" si="66"/>
        <v>53970.645598001371</v>
      </c>
      <c r="BD146" s="100">
        <f t="shared" si="67"/>
        <v>9621.8212769999664</v>
      </c>
      <c r="BE146" s="100">
        <f t="shared" si="68"/>
        <v>8221.4770830000343</v>
      </c>
      <c r="BF146" s="100" t="str">
        <f t="shared" si="69"/>
        <v/>
      </c>
      <c r="BG146" s="100" t="str">
        <f t="shared" si="70"/>
        <v/>
      </c>
      <c r="BH146" s="100" t="str">
        <f t="shared" si="71"/>
        <v/>
      </c>
      <c r="BI146" s="72"/>
      <c r="BJ146" s="72"/>
      <c r="BK146" s="72">
        <f t="shared" si="79"/>
        <v>-10.951608535623404</v>
      </c>
      <c r="BL146" s="72">
        <f t="shared" si="80"/>
        <v>-10.291691073418702</v>
      </c>
      <c r="BM146" s="72">
        <f t="shared" si="81"/>
        <v>-12.146176717114001</v>
      </c>
      <c r="BN146" s="72">
        <f t="shared" si="82"/>
        <v>-11.029122907308199</v>
      </c>
      <c r="BO146" s="72">
        <f t="shared" si="83"/>
        <v>-10.4171553350349</v>
      </c>
      <c r="BP146" s="72">
        <f t="shared" si="84"/>
        <v>-11.830394032840104</v>
      </c>
      <c r="BQ146" s="72">
        <f t="shared" si="85"/>
        <v>-9.9581432143165998</v>
      </c>
      <c r="BR146" s="72">
        <f t="shared" si="86"/>
        <v>-9.7873746263827712</v>
      </c>
      <c r="BS146" s="72" t="str">
        <f t="shared" si="87"/>
        <v/>
      </c>
      <c r="BT146" s="72" t="str">
        <f t="shared" si="88"/>
        <v/>
      </c>
      <c r="BU146" s="72" t="str">
        <f t="shared" si="89"/>
        <v/>
      </c>
      <c r="BV146" s="72"/>
      <c r="BW146" s="72"/>
      <c r="BX146" s="97">
        <f t="shared" si="90"/>
        <v>11.370119269876026</v>
      </c>
      <c r="BY146" s="97">
        <f t="shared" si="91"/>
        <v>1.669767154843305E-2</v>
      </c>
      <c r="BZ146" s="97">
        <f t="shared" si="92"/>
        <v>11.384568181490597</v>
      </c>
      <c r="CA146" s="97">
        <f t="shared" si="93"/>
        <v>11.389514371684795</v>
      </c>
      <c r="CB146" s="97">
        <f t="shared" si="94"/>
        <v>11.370546799411496</v>
      </c>
      <c r="CC146" s="97">
        <f t="shared" si="95"/>
        <v>11.3467854972167</v>
      </c>
      <c r="CD146" s="97">
        <f t="shared" si="96"/>
        <v>11.354534678693197</v>
      </c>
      <c r="CE146" s="97">
        <f t="shared" si="97"/>
        <v>11.374766090759367</v>
      </c>
      <c r="CF146" s="97" t="str">
        <f t="shared" si="98"/>
        <v/>
      </c>
      <c r="CG146" s="97" t="str">
        <f t="shared" si="99"/>
        <v/>
      </c>
      <c r="CH146" s="97" t="str">
        <f t="shared" si="100"/>
        <v/>
      </c>
      <c r="CI146" s="72"/>
      <c r="CJ146" s="72"/>
      <c r="CK146" s="97">
        <f t="shared" si="101"/>
        <v>12.030036732080726</v>
      </c>
      <c r="CL146" s="97">
        <f t="shared" si="102"/>
        <v>1.669767154843305E-2</v>
      </c>
      <c r="CM146" s="72">
        <f t="shared" si="103"/>
        <v>12.044485643695298</v>
      </c>
      <c r="CN146" s="72">
        <f t="shared" si="104"/>
        <v>12.049431833889496</v>
      </c>
      <c r="CO146" s="72">
        <f t="shared" si="105"/>
        <v>12.030464261616197</v>
      </c>
      <c r="CP146" s="72">
        <f t="shared" si="106"/>
        <v>12.006702959421402</v>
      </c>
      <c r="CQ146" s="72">
        <f t="shared" si="107"/>
        <v>12.014452140897898</v>
      </c>
      <c r="CR146" s="72">
        <f t="shared" si="108"/>
        <v>12.034683552964069</v>
      </c>
      <c r="CS146" s="72" t="str">
        <f t="shared" si="109"/>
        <v/>
      </c>
      <c r="CT146" s="72" t="str">
        <f t="shared" si="110"/>
        <v/>
      </c>
      <c r="CU146" s="72" t="str">
        <f t="shared" si="111"/>
        <v/>
      </c>
    </row>
    <row r="147" spans="1:99">
      <c r="A147" s="74">
        <v>112</v>
      </c>
      <c r="B147" s="79">
        <f>IF(AND($B$3&lt;&gt;"",$C$3&lt;&gt;"",$B$4&lt;&gt;"",$C$4&lt;&gt;"",L147&lt;&gt;""),AirMass($B$3,$C$3,$B$4,$C$4,L147),"")</f>
        <v>1.0357896981881427</v>
      </c>
      <c r="C147" s="81">
        <f t="shared" si="72"/>
        <v>2458217.3247690001</v>
      </c>
      <c r="D147" s="93">
        <f t="shared" si="73"/>
        <v>11.380897777786247</v>
      </c>
      <c r="E147" s="97">
        <f t="shared" si="74"/>
        <v>2.1385361309433484E-2</v>
      </c>
      <c r="F147" s="97"/>
      <c r="G147" s="98">
        <f t="shared" si="75"/>
        <v>12.059659280219648</v>
      </c>
      <c r="H147" s="97">
        <f t="shared" si="76"/>
        <v>2.1385361309433484E-2</v>
      </c>
      <c r="I147" s="72"/>
      <c r="J147" s="99">
        <f t="shared" si="77"/>
        <v>6</v>
      </c>
      <c r="K147" s="72"/>
      <c r="L147" s="16">
        <v>2458217.3247690001</v>
      </c>
      <c r="M147" s="17">
        <v>-10.950859773575999</v>
      </c>
      <c r="N147" s="17">
        <v>-10.2720982711426</v>
      </c>
      <c r="O147" s="17">
        <v>-12.138788515031001</v>
      </c>
      <c r="P147" s="17">
        <v>-11.051361704002</v>
      </c>
      <c r="Q147" s="17">
        <v>-10.4304760905445</v>
      </c>
      <c r="R147" s="17">
        <v>-11.837299815057101</v>
      </c>
      <c r="S147" s="17">
        <v>-9.96425950906122</v>
      </c>
      <c r="T147" s="17">
        <v>-9.80635967447766</v>
      </c>
      <c r="U147" s="17"/>
      <c r="V147" s="17"/>
      <c r="W147" s="17"/>
      <c r="X147" s="70">
        <f t="shared" si="60"/>
        <v>2458217.3247690001</v>
      </c>
      <c r="Y147" s="17">
        <v>-10.756517659705001</v>
      </c>
      <c r="Z147" s="17">
        <v>-9.8016938921009604</v>
      </c>
      <c r="AA147" s="17">
        <v>-11.784321520773799</v>
      </c>
      <c r="AB147" s="17">
        <v>-10.676222765545001</v>
      </c>
      <c r="AC147" s="17">
        <v>-9.9097356967771102</v>
      </c>
      <c r="AD147" s="17">
        <v>-11.332011245162001</v>
      </c>
      <c r="AE147" s="17">
        <v>-9.4614613759316804</v>
      </c>
      <c r="AF147" s="17">
        <v>-9.5184254801175801</v>
      </c>
      <c r="AG147" s="17"/>
      <c r="AH147" s="17"/>
      <c r="AI147" s="18"/>
      <c r="AJ147" s="70">
        <f t="shared" si="78"/>
        <v>2458217.3247690001</v>
      </c>
      <c r="AK147" s="17">
        <v>-9.9698740206167695</v>
      </c>
      <c r="AL147" s="17">
        <v>-9.6430406824170891</v>
      </c>
      <c r="AM147" s="17">
        <v>-11.319842051989699</v>
      </c>
      <c r="AN147" s="17">
        <v>-10.165110217426299</v>
      </c>
      <c r="AO147" s="17">
        <v>-9.77756179569589</v>
      </c>
      <c r="AP147" s="17">
        <v>-11.0846294154784</v>
      </c>
      <c r="AQ147" s="17">
        <v>-9.3116043716482295</v>
      </c>
      <c r="AR147" s="17">
        <v>-8.96400985096877</v>
      </c>
      <c r="AS147" s="17"/>
      <c r="AT147" s="17"/>
      <c r="AU147" s="18"/>
      <c r="AV147" s="72"/>
      <c r="AW147" s="72"/>
      <c r="AX147" s="100">
        <f t="shared" si="61"/>
        <v>24007.33260899975</v>
      </c>
      <c r="AY147" s="100">
        <f t="shared" si="62"/>
        <v>12848.111842000464</v>
      </c>
      <c r="AZ147" s="100">
        <f t="shared" si="63"/>
        <v>71699.380951997446</v>
      </c>
      <c r="BA147" s="100">
        <f t="shared" si="64"/>
        <v>26335.68879699882</v>
      </c>
      <c r="BB147" s="100">
        <f t="shared" si="65"/>
        <v>14865.873614000329</v>
      </c>
      <c r="BC147" s="100">
        <f t="shared" si="66"/>
        <v>54315.01777799827</v>
      </c>
      <c r="BD147" s="100">
        <f t="shared" si="67"/>
        <v>9676.1769909999839</v>
      </c>
      <c r="BE147" s="100">
        <f t="shared" si="68"/>
        <v>8366.5010480000237</v>
      </c>
      <c r="BF147" s="100" t="str">
        <f t="shared" si="69"/>
        <v/>
      </c>
      <c r="BG147" s="100" t="str">
        <f t="shared" si="70"/>
        <v/>
      </c>
      <c r="BH147" s="100" t="str">
        <f t="shared" si="71"/>
        <v/>
      </c>
      <c r="BI147" s="72"/>
      <c r="BJ147" s="72"/>
      <c r="BK147" s="72">
        <f t="shared" si="79"/>
        <v>-10.950859773576001</v>
      </c>
      <c r="BL147" s="72">
        <f t="shared" si="80"/>
        <v>-10.2720982711426</v>
      </c>
      <c r="BM147" s="72">
        <f t="shared" si="81"/>
        <v>-12.138788515031001</v>
      </c>
      <c r="BN147" s="72">
        <f t="shared" si="82"/>
        <v>-11.051361704002002</v>
      </c>
      <c r="BO147" s="72">
        <f t="shared" si="83"/>
        <v>-10.4304760905445</v>
      </c>
      <c r="BP147" s="72">
        <f t="shared" si="84"/>
        <v>-11.837299815057102</v>
      </c>
      <c r="BQ147" s="72">
        <f t="shared" si="85"/>
        <v>-9.9642595090612218</v>
      </c>
      <c r="BR147" s="72">
        <f t="shared" si="86"/>
        <v>-9.8063596744776618</v>
      </c>
      <c r="BS147" s="72" t="str">
        <f t="shared" si="87"/>
        <v/>
      </c>
      <c r="BT147" s="72" t="str">
        <f t="shared" si="88"/>
        <v/>
      </c>
      <c r="BU147" s="72" t="str">
        <f t="shared" si="89"/>
        <v/>
      </c>
      <c r="BV147" s="72"/>
      <c r="BW147" s="72"/>
      <c r="BX147" s="97">
        <f t="shared" si="90"/>
        <v>11.380897777786247</v>
      </c>
      <c r="BY147" s="97">
        <f t="shared" si="91"/>
        <v>2.1385361309433484E-2</v>
      </c>
      <c r="BZ147" s="97">
        <f t="shared" si="92"/>
        <v>11.377928741454999</v>
      </c>
      <c r="CA147" s="97">
        <f t="shared" si="93"/>
        <v>11.412501930426</v>
      </c>
      <c r="CB147" s="97">
        <f t="shared" si="94"/>
        <v>11.384616316968499</v>
      </c>
      <c r="CC147" s="97">
        <f t="shared" si="95"/>
        <v>11.354440041481102</v>
      </c>
      <c r="CD147" s="97">
        <f t="shared" si="96"/>
        <v>11.361399735485222</v>
      </c>
      <c r="CE147" s="97">
        <f t="shared" si="97"/>
        <v>11.394499900901661</v>
      </c>
      <c r="CF147" s="97" t="str">
        <f t="shared" si="98"/>
        <v/>
      </c>
      <c r="CG147" s="97" t="str">
        <f t="shared" si="99"/>
        <v/>
      </c>
      <c r="CH147" s="97" t="str">
        <f t="shared" si="100"/>
        <v/>
      </c>
      <c r="CI147" s="72"/>
      <c r="CJ147" s="72"/>
      <c r="CK147" s="97">
        <f t="shared" si="101"/>
        <v>12.059659280219648</v>
      </c>
      <c r="CL147" s="97">
        <f t="shared" si="102"/>
        <v>2.1385361309433484E-2</v>
      </c>
      <c r="CM147" s="72">
        <f t="shared" si="103"/>
        <v>12.056690243888401</v>
      </c>
      <c r="CN147" s="72">
        <f t="shared" si="104"/>
        <v>12.091263432859401</v>
      </c>
      <c r="CO147" s="72">
        <f t="shared" si="105"/>
        <v>12.0633778194019</v>
      </c>
      <c r="CP147" s="72">
        <f t="shared" si="106"/>
        <v>12.033201543914503</v>
      </c>
      <c r="CQ147" s="72">
        <f t="shared" si="107"/>
        <v>12.040161237918623</v>
      </c>
      <c r="CR147" s="72">
        <f t="shared" si="108"/>
        <v>12.073261403335062</v>
      </c>
      <c r="CS147" s="72" t="str">
        <f t="shared" si="109"/>
        <v/>
      </c>
      <c r="CT147" s="72" t="str">
        <f t="shared" si="110"/>
        <v/>
      </c>
      <c r="CU147" s="72" t="str">
        <f t="shared" si="111"/>
        <v/>
      </c>
    </row>
    <row r="148" spans="1:99">
      <c r="A148" s="74">
        <v>113</v>
      </c>
      <c r="B148" s="79">
        <f>IF(AND($B$3&lt;&gt;"",$C$3&lt;&gt;"",$B$4&lt;&gt;"",$C$4&lt;&gt;"",L148&lt;&gt;""),AirMass($B$3,$C$3,$B$4,$C$4,L148),"")</f>
        <v>1.036326426018275</v>
      </c>
      <c r="C148" s="81">
        <f t="shared" si="72"/>
        <v>2458217.3252659999</v>
      </c>
      <c r="D148" s="93">
        <f t="shared" si="73"/>
        <v>11.367561412781981</v>
      </c>
      <c r="E148" s="97">
        <f t="shared" si="74"/>
        <v>2.6652050932453816E-2</v>
      </c>
      <c r="F148" s="97"/>
      <c r="G148" s="98">
        <f t="shared" si="75"/>
        <v>12.036262228362281</v>
      </c>
      <c r="H148" s="97">
        <f t="shared" si="76"/>
        <v>2.6652050932453816E-2</v>
      </c>
      <c r="I148" s="72"/>
      <c r="J148" s="99">
        <f t="shared" si="77"/>
        <v>6</v>
      </c>
      <c r="K148" s="72"/>
      <c r="L148" s="16">
        <v>2458217.3252659999</v>
      </c>
      <c r="M148" s="17">
        <v>-10.945951978745599</v>
      </c>
      <c r="N148" s="17">
        <v>-10.2772511631653</v>
      </c>
      <c r="O148" s="17">
        <v>-12.1261920755076</v>
      </c>
      <c r="P148" s="17">
        <v>-11.043568600236</v>
      </c>
      <c r="Q148" s="17">
        <v>-10.4276853858529</v>
      </c>
      <c r="R148" s="17">
        <v>-11.8292432632919</v>
      </c>
      <c r="S148" s="17">
        <v>-9.9395767895564493</v>
      </c>
      <c r="T148" s="17">
        <v>-9.7528142347206295</v>
      </c>
      <c r="U148" s="17"/>
      <c r="V148" s="17"/>
      <c r="W148" s="17"/>
      <c r="X148" s="70">
        <f t="shared" si="60"/>
        <v>2458217.3252659999</v>
      </c>
      <c r="Y148" s="17">
        <v>-10.720233681035699</v>
      </c>
      <c r="Z148" s="17">
        <v>-9.6405574863986008</v>
      </c>
      <c r="AA148" s="17">
        <v>-11.776723409663299</v>
      </c>
      <c r="AB148" s="17">
        <v>-10.747425072002599</v>
      </c>
      <c r="AC148" s="17">
        <v>-9.8853664963026002</v>
      </c>
      <c r="AD148" s="17">
        <v>-11.331948822522801</v>
      </c>
      <c r="AE148" s="17">
        <v>-9.4269555764796795</v>
      </c>
      <c r="AF148" s="17">
        <v>-9.5149412490026108</v>
      </c>
      <c r="AG148" s="17"/>
      <c r="AH148" s="17"/>
      <c r="AI148" s="18"/>
      <c r="AJ148" s="70">
        <f t="shared" si="78"/>
        <v>2458217.3252659999</v>
      </c>
      <c r="AK148" s="17">
        <v>-10.014861114673</v>
      </c>
      <c r="AL148" s="17">
        <v>-9.7448920250173803</v>
      </c>
      <c r="AM148" s="17">
        <v>-11.326858827485401</v>
      </c>
      <c r="AN148" s="17">
        <v>-10.187530061825401</v>
      </c>
      <c r="AO148" s="17">
        <v>-9.6957116410522595</v>
      </c>
      <c r="AP148" s="17">
        <v>-11.1101025565422</v>
      </c>
      <c r="AQ148" s="17">
        <v>-9.1002237679320004</v>
      </c>
      <c r="AR148" s="17">
        <v>-8.9662072626445699</v>
      </c>
      <c r="AS148" s="17"/>
      <c r="AT148" s="17"/>
      <c r="AU148" s="18"/>
      <c r="AV148" s="72"/>
      <c r="AW148" s="72"/>
      <c r="AX148" s="100">
        <f t="shared" si="61"/>
        <v>23899.058455000275</v>
      </c>
      <c r="AY148" s="100">
        <f t="shared" si="62"/>
        <v>12909.233765999719</v>
      </c>
      <c r="AZ148" s="100">
        <f t="shared" si="63"/>
        <v>70872.349474000832</v>
      </c>
      <c r="BA148" s="100">
        <f t="shared" si="64"/>
        <v>26147.335540999364</v>
      </c>
      <c r="BB148" s="100">
        <f t="shared" si="65"/>
        <v>14827.712418000419</v>
      </c>
      <c r="BC148" s="100">
        <f t="shared" si="66"/>
        <v>53913.472526998259</v>
      </c>
      <c r="BD148" s="100">
        <f t="shared" si="67"/>
        <v>9458.6839830000354</v>
      </c>
      <c r="BE148" s="100">
        <f t="shared" si="68"/>
        <v>7963.8980889999666</v>
      </c>
      <c r="BF148" s="100" t="str">
        <f t="shared" si="69"/>
        <v/>
      </c>
      <c r="BG148" s="100" t="str">
        <f t="shared" si="70"/>
        <v/>
      </c>
      <c r="BH148" s="100" t="str">
        <f t="shared" si="71"/>
        <v/>
      </c>
      <c r="BI148" s="72"/>
      <c r="BJ148" s="72"/>
      <c r="BK148" s="72">
        <f t="shared" si="79"/>
        <v>-10.945951978745601</v>
      </c>
      <c r="BL148" s="72">
        <f t="shared" si="80"/>
        <v>-10.2772511631653</v>
      </c>
      <c r="BM148" s="72">
        <f t="shared" si="81"/>
        <v>-12.126192075507603</v>
      </c>
      <c r="BN148" s="72">
        <f t="shared" si="82"/>
        <v>-11.043568600236002</v>
      </c>
      <c r="BO148" s="72">
        <f t="shared" si="83"/>
        <v>-10.4276853858529</v>
      </c>
      <c r="BP148" s="72">
        <f t="shared" si="84"/>
        <v>-11.829243263291902</v>
      </c>
      <c r="BQ148" s="72">
        <f t="shared" si="85"/>
        <v>-9.9395767895564511</v>
      </c>
      <c r="BR148" s="72">
        <f t="shared" si="86"/>
        <v>-9.7528142347206295</v>
      </c>
      <c r="BS148" s="72" t="str">
        <f t="shared" si="87"/>
        <v/>
      </c>
      <c r="BT148" s="72" t="str">
        <f t="shared" si="88"/>
        <v/>
      </c>
      <c r="BU148" s="72" t="str">
        <f t="shared" si="89"/>
        <v/>
      </c>
      <c r="BV148" s="72"/>
      <c r="BW148" s="72"/>
      <c r="BX148" s="97">
        <f t="shared" si="90"/>
        <v>11.367561412781981</v>
      </c>
      <c r="BY148" s="97">
        <f t="shared" si="91"/>
        <v>2.6652050932453816E-2</v>
      </c>
      <c r="BZ148" s="97">
        <f t="shared" si="92"/>
        <v>11.370240096762002</v>
      </c>
      <c r="CA148" s="97">
        <f t="shared" si="93"/>
        <v>11.4096166214904</v>
      </c>
      <c r="CB148" s="97">
        <f t="shared" si="94"/>
        <v>11.386733407107299</v>
      </c>
      <c r="CC148" s="97">
        <f t="shared" si="95"/>
        <v>11.351291284546301</v>
      </c>
      <c r="CD148" s="97">
        <f t="shared" si="96"/>
        <v>11.341624810810851</v>
      </c>
      <c r="CE148" s="97">
        <f t="shared" si="97"/>
        <v>11.345862255975028</v>
      </c>
      <c r="CF148" s="97" t="str">
        <f t="shared" si="98"/>
        <v/>
      </c>
      <c r="CG148" s="97" t="str">
        <f t="shared" si="99"/>
        <v/>
      </c>
      <c r="CH148" s="97" t="str">
        <f t="shared" si="100"/>
        <v/>
      </c>
      <c r="CI148" s="72"/>
      <c r="CJ148" s="72"/>
      <c r="CK148" s="97">
        <f t="shared" si="101"/>
        <v>12.036262228362281</v>
      </c>
      <c r="CL148" s="97">
        <f t="shared" si="102"/>
        <v>2.6652050932453816E-2</v>
      </c>
      <c r="CM148" s="72">
        <f t="shared" si="103"/>
        <v>12.038940912342303</v>
      </c>
      <c r="CN148" s="72">
        <f t="shared" si="104"/>
        <v>12.078317437070702</v>
      </c>
      <c r="CO148" s="72">
        <f t="shared" si="105"/>
        <v>12.0554342226876</v>
      </c>
      <c r="CP148" s="72">
        <f t="shared" si="106"/>
        <v>12.019992100126602</v>
      </c>
      <c r="CQ148" s="72">
        <f t="shared" si="107"/>
        <v>12.010325626391152</v>
      </c>
      <c r="CR148" s="72">
        <f t="shared" si="108"/>
        <v>12.01456307155533</v>
      </c>
      <c r="CS148" s="72" t="str">
        <f t="shared" si="109"/>
        <v/>
      </c>
      <c r="CT148" s="72" t="str">
        <f t="shared" si="110"/>
        <v/>
      </c>
      <c r="CU148" s="72" t="str">
        <f t="shared" si="111"/>
        <v/>
      </c>
    </row>
    <row r="149" spans="1:99">
      <c r="A149" s="74">
        <v>114</v>
      </c>
      <c r="B149" s="79">
        <f>IF(AND($B$3&lt;&gt;"",$C$3&lt;&gt;"",$B$4&lt;&gt;"",$C$4&lt;&gt;"",L149&lt;&gt;""),AirMass($B$3,$C$3,$B$4,$C$4,L149),"")</f>
        <v>1.036868230440646</v>
      </c>
      <c r="C149" s="81">
        <f t="shared" si="72"/>
        <v>2458217.325764</v>
      </c>
      <c r="D149" s="93">
        <f t="shared" si="73"/>
        <v>11.367454244515367</v>
      </c>
      <c r="E149" s="97">
        <f t="shared" si="74"/>
        <v>2.7418167004121079E-2</v>
      </c>
      <c r="F149" s="97"/>
      <c r="G149" s="98">
        <f t="shared" si="75"/>
        <v>12.057246941921271</v>
      </c>
      <c r="H149" s="97">
        <f t="shared" si="76"/>
        <v>2.7418167004121079E-2</v>
      </c>
      <c r="I149" s="72"/>
      <c r="J149" s="99">
        <f t="shared" si="77"/>
        <v>6</v>
      </c>
      <c r="K149" s="72"/>
      <c r="L149" s="16">
        <v>2458217.325764</v>
      </c>
      <c r="M149" s="17">
        <v>-10.9614940830014</v>
      </c>
      <c r="N149" s="17">
        <v>-10.271701385595501</v>
      </c>
      <c r="O149" s="17">
        <v>-12.133145814491201</v>
      </c>
      <c r="P149" s="17">
        <v>-11.058859140978599</v>
      </c>
      <c r="Q149" s="17">
        <v>-10.419082695902899</v>
      </c>
      <c r="R149" s="17">
        <v>-11.844693042505501</v>
      </c>
      <c r="S149" s="17">
        <v>-9.9454512923435292</v>
      </c>
      <c r="T149" s="17">
        <v>-9.8104579788788904</v>
      </c>
      <c r="U149" s="17"/>
      <c r="V149" s="17"/>
      <c r="W149" s="17"/>
      <c r="X149" s="70">
        <f t="shared" si="60"/>
        <v>2458217.325764</v>
      </c>
      <c r="Y149" s="17">
        <v>-10.7503786472627</v>
      </c>
      <c r="Z149" s="17">
        <v>-9.7138832379482007</v>
      </c>
      <c r="AA149" s="17">
        <v>-11.749533977893901</v>
      </c>
      <c r="AB149" s="17">
        <v>-10.7012453525704</v>
      </c>
      <c r="AC149" s="17">
        <v>-9.8936278896127998</v>
      </c>
      <c r="AD149" s="17">
        <v>-11.2959200215763</v>
      </c>
      <c r="AE149" s="17">
        <v>-9.5236467604317205</v>
      </c>
      <c r="AF149" s="17">
        <v>-9.4387574701842798</v>
      </c>
      <c r="AG149" s="17"/>
      <c r="AH149" s="17"/>
      <c r="AI149" s="18"/>
      <c r="AJ149" s="70">
        <f t="shared" si="78"/>
        <v>2458217.325764</v>
      </c>
      <c r="AK149" s="17">
        <v>-9.9859854328403195</v>
      </c>
      <c r="AL149" s="17">
        <v>-9.7935233882515806</v>
      </c>
      <c r="AM149" s="17">
        <v>-11.313814740750001</v>
      </c>
      <c r="AN149" s="17">
        <v>-10.173653762829799</v>
      </c>
      <c r="AO149" s="17">
        <v>-9.7187727567428706</v>
      </c>
      <c r="AP149" s="17">
        <v>-11.125029174374699</v>
      </c>
      <c r="AQ149" s="17">
        <v>-9.28913184507417</v>
      </c>
      <c r="AR149" s="17">
        <v>-8.9657374376611791</v>
      </c>
      <c r="AS149" s="17"/>
      <c r="AT149" s="17"/>
      <c r="AU149" s="18"/>
      <c r="AV149" s="72"/>
      <c r="AW149" s="72"/>
      <c r="AX149" s="100">
        <f t="shared" si="61"/>
        <v>24243.629213000135</v>
      </c>
      <c r="AY149" s="100">
        <f t="shared" si="62"/>
        <v>12843.416135999714</v>
      </c>
      <c r="AZ149" s="100">
        <f t="shared" si="63"/>
        <v>71327.717345001569</v>
      </c>
      <c r="BA149" s="100">
        <f t="shared" si="64"/>
        <v>26518.176470999482</v>
      </c>
      <c r="BB149" s="100">
        <f t="shared" si="65"/>
        <v>14710.691175999449</v>
      </c>
      <c r="BC149" s="100">
        <f t="shared" si="66"/>
        <v>54686.133332998157</v>
      </c>
      <c r="BD149" s="100">
        <f t="shared" si="67"/>
        <v>9509.9999999999509</v>
      </c>
      <c r="BE149" s="100">
        <f t="shared" si="68"/>
        <v>8398.1415729999899</v>
      </c>
      <c r="BF149" s="100" t="str">
        <f t="shared" si="69"/>
        <v/>
      </c>
      <c r="BG149" s="100" t="str">
        <f t="shared" si="70"/>
        <v/>
      </c>
      <c r="BH149" s="100" t="str">
        <f t="shared" si="71"/>
        <v/>
      </c>
      <c r="BI149" s="72"/>
      <c r="BJ149" s="72"/>
      <c r="BK149" s="72">
        <f t="shared" si="79"/>
        <v>-10.961494083001401</v>
      </c>
      <c r="BL149" s="72">
        <f t="shared" si="80"/>
        <v>-10.271701385595499</v>
      </c>
      <c r="BM149" s="72">
        <f t="shared" si="81"/>
        <v>-12.133145814491201</v>
      </c>
      <c r="BN149" s="72">
        <f t="shared" si="82"/>
        <v>-11.058859140978598</v>
      </c>
      <c r="BO149" s="72">
        <f t="shared" si="83"/>
        <v>-10.419082695902899</v>
      </c>
      <c r="BP149" s="72">
        <f t="shared" si="84"/>
        <v>-11.844693042505503</v>
      </c>
      <c r="BQ149" s="72">
        <f t="shared" si="85"/>
        <v>-9.9454512923435292</v>
      </c>
      <c r="BR149" s="72">
        <f t="shared" si="86"/>
        <v>-9.8104579788788904</v>
      </c>
      <c r="BS149" s="72" t="str">
        <f t="shared" si="87"/>
        <v/>
      </c>
      <c r="BT149" s="72" t="str">
        <f t="shared" si="88"/>
        <v/>
      </c>
      <c r="BU149" s="72" t="str">
        <f t="shared" si="89"/>
        <v/>
      </c>
      <c r="BV149" s="72"/>
      <c r="BW149" s="72"/>
      <c r="BX149" s="97">
        <f t="shared" si="90"/>
        <v>11.367454244515367</v>
      </c>
      <c r="BY149" s="97">
        <f t="shared" si="91"/>
        <v>2.7418167004121079E-2</v>
      </c>
      <c r="BZ149" s="97">
        <f t="shared" si="92"/>
        <v>11.361651731489799</v>
      </c>
      <c r="CA149" s="97">
        <f t="shared" si="93"/>
        <v>11.409365057977196</v>
      </c>
      <c r="CB149" s="97">
        <f t="shared" si="94"/>
        <v>11.362588612901497</v>
      </c>
      <c r="CC149" s="97">
        <f t="shared" si="95"/>
        <v>11.351198959504101</v>
      </c>
      <c r="CD149" s="97">
        <f t="shared" si="96"/>
        <v>11.331957209342129</v>
      </c>
      <c r="CE149" s="97">
        <f t="shared" si="97"/>
        <v>11.387963895877489</v>
      </c>
      <c r="CF149" s="97" t="str">
        <f t="shared" si="98"/>
        <v/>
      </c>
      <c r="CG149" s="97" t="str">
        <f t="shared" si="99"/>
        <v/>
      </c>
      <c r="CH149" s="97" t="str">
        <f t="shared" si="100"/>
        <v/>
      </c>
      <c r="CI149" s="72"/>
      <c r="CJ149" s="72"/>
      <c r="CK149" s="97">
        <f t="shared" si="101"/>
        <v>12.057246941921271</v>
      </c>
      <c r="CL149" s="97">
        <f t="shared" si="102"/>
        <v>2.7418167004121079E-2</v>
      </c>
      <c r="CM149" s="72">
        <f t="shared" si="103"/>
        <v>12.051444428895701</v>
      </c>
      <c r="CN149" s="72">
        <f t="shared" si="104"/>
        <v>12.099157755383098</v>
      </c>
      <c r="CO149" s="72">
        <f t="shared" si="105"/>
        <v>12.0523813103074</v>
      </c>
      <c r="CP149" s="72">
        <f t="shared" si="106"/>
        <v>12.040991656910004</v>
      </c>
      <c r="CQ149" s="72">
        <f t="shared" si="107"/>
        <v>12.021749906748031</v>
      </c>
      <c r="CR149" s="72">
        <f t="shared" si="108"/>
        <v>12.077756593283391</v>
      </c>
      <c r="CS149" s="72" t="str">
        <f t="shared" si="109"/>
        <v/>
      </c>
      <c r="CT149" s="72" t="str">
        <f t="shared" si="110"/>
        <v/>
      </c>
      <c r="CU149" s="72" t="str">
        <f t="shared" si="111"/>
        <v/>
      </c>
    </row>
    <row r="150" spans="1:99">
      <c r="A150" s="74">
        <v>115</v>
      </c>
      <c r="B150" s="79">
        <f>IF(AND($B$3&lt;&gt;"",$C$3&lt;&gt;"",$B$4&lt;&gt;"",$C$4&lt;&gt;"",L150&lt;&gt;""),AirMass($B$3,$C$3,$B$4,$C$4,L150),"")</f>
        <v>1.0374151211610643</v>
      </c>
      <c r="C150" s="81">
        <f t="shared" si="72"/>
        <v>2458217.326262</v>
      </c>
      <c r="D150" s="93">
        <f t="shared" si="73"/>
        <v>11.36969894462309</v>
      </c>
      <c r="E150" s="97">
        <f t="shared" si="74"/>
        <v>1.8371962429362707E-2</v>
      </c>
      <c r="F150" s="97"/>
      <c r="G150" s="98">
        <f t="shared" si="75"/>
        <v>12.012770363613598</v>
      </c>
      <c r="H150" s="97">
        <f t="shared" si="76"/>
        <v>1.8371962429362711E-2</v>
      </c>
      <c r="I150" s="72"/>
      <c r="J150" s="99">
        <f t="shared" si="77"/>
        <v>6</v>
      </c>
      <c r="K150" s="72"/>
      <c r="L150" s="16">
        <v>2458217.326262</v>
      </c>
      <c r="M150" s="17">
        <v>-10.9567293997353</v>
      </c>
      <c r="N150" s="17">
        <v>-10.3136579807448</v>
      </c>
      <c r="O150" s="17">
        <v>-12.1533939785868</v>
      </c>
      <c r="P150" s="17">
        <v>-11.040286083725301</v>
      </c>
      <c r="Q150" s="17">
        <v>-10.414624081212301</v>
      </c>
      <c r="R150" s="17">
        <v>-11.834109423428</v>
      </c>
      <c r="S150" s="17">
        <v>-9.9761162192160295</v>
      </c>
      <c r="T150" s="17">
        <v>-9.7780402799819406</v>
      </c>
      <c r="U150" s="17"/>
      <c r="V150" s="17"/>
      <c r="W150" s="17"/>
      <c r="X150" s="70">
        <f t="shared" si="60"/>
        <v>2458217.326262</v>
      </c>
      <c r="Y150" s="17">
        <v>-10.729924302740001</v>
      </c>
      <c r="Z150" s="17">
        <v>-9.7080727155576803</v>
      </c>
      <c r="AA150" s="17">
        <v>-11.788438899320001</v>
      </c>
      <c r="AB150" s="17">
        <v>-10.675111541003201</v>
      </c>
      <c r="AC150" s="17">
        <v>-9.9648855485413392</v>
      </c>
      <c r="AD150" s="17">
        <v>-11.316294616579199</v>
      </c>
      <c r="AE150" s="17">
        <v>-9.4843146466986994</v>
      </c>
      <c r="AF150" s="17">
        <v>-9.5657614291269901</v>
      </c>
      <c r="AG150" s="17"/>
      <c r="AH150" s="17"/>
      <c r="AI150" s="18"/>
      <c r="AJ150" s="70">
        <f t="shared" si="78"/>
        <v>2458217.326262</v>
      </c>
      <c r="AK150" s="17">
        <v>-9.8675391636987992</v>
      </c>
      <c r="AL150" s="17">
        <v>-9.6912263209975595</v>
      </c>
      <c r="AM150" s="17">
        <v>-11.3217094032321</v>
      </c>
      <c r="AN150" s="17">
        <v>-10.190417348362301</v>
      </c>
      <c r="AO150" s="17">
        <v>-9.7665525339536003</v>
      </c>
      <c r="AP150" s="17">
        <v>-11.1051977230912</v>
      </c>
      <c r="AQ150" s="17">
        <v>-9.2385799062807497</v>
      </c>
      <c r="AR150" s="17">
        <v>-8.9540234783364099</v>
      </c>
      <c r="AS150" s="17"/>
      <c r="AT150" s="17"/>
      <c r="AU150" s="18"/>
      <c r="AV150" s="72"/>
      <c r="AW150" s="72"/>
      <c r="AX150" s="100">
        <f t="shared" si="61"/>
        <v>24137.470715998999</v>
      </c>
      <c r="AY150" s="100">
        <f t="shared" si="62"/>
        <v>13349.444443999806</v>
      </c>
      <c r="AZ150" s="100">
        <f t="shared" si="63"/>
        <v>72670.4068179975</v>
      </c>
      <c r="BA150" s="100">
        <f t="shared" si="64"/>
        <v>26068.403432999814</v>
      </c>
      <c r="BB150" s="100">
        <f t="shared" si="65"/>
        <v>14650.405062999833</v>
      </c>
      <c r="BC150" s="100">
        <f t="shared" si="66"/>
        <v>54155.649572998489</v>
      </c>
      <c r="BD150" s="100">
        <f t="shared" si="67"/>
        <v>9782.4241159999965</v>
      </c>
      <c r="BE150" s="100">
        <f t="shared" si="68"/>
        <v>8151.0979500000376</v>
      </c>
      <c r="BF150" s="100" t="str">
        <f t="shared" si="69"/>
        <v/>
      </c>
      <c r="BG150" s="100" t="str">
        <f t="shared" si="70"/>
        <v/>
      </c>
      <c r="BH150" s="100" t="str">
        <f t="shared" si="71"/>
        <v/>
      </c>
      <c r="BI150" s="72"/>
      <c r="BJ150" s="72"/>
      <c r="BK150" s="72">
        <f t="shared" si="79"/>
        <v>-10.956729399735304</v>
      </c>
      <c r="BL150" s="72">
        <f t="shared" si="80"/>
        <v>-10.3136579807448</v>
      </c>
      <c r="BM150" s="72">
        <f t="shared" si="81"/>
        <v>-12.153393978586802</v>
      </c>
      <c r="BN150" s="72">
        <f t="shared" si="82"/>
        <v>-11.040286083725304</v>
      </c>
      <c r="BO150" s="72">
        <f t="shared" si="83"/>
        <v>-10.414624081212301</v>
      </c>
      <c r="BP150" s="72">
        <f t="shared" si="84"/>
        <v>-11.834109423428</v>
      </c>
      <c r="BQ150" s="72">
        <f t="shared" si="85"/>
        <v>-9.9761162192160295</v>
      </c>
      <c r="BR150" s="72">
        <f t="shared" si="86"/>
        <v>-9.7780402799819406</v>
      </c>
      <c r="BS150" s="72" t="str">
        <f t="shared" si="87"/>
        <v/>
      </c>
      <c r="BT150" s="72" t="str">
        <f t="shared" si="88"/>
        <v/>
      </c>
      <c r="BU150" s="72" t="str">
        <f t="shared" si="89"/>
        <v/>
      </c>
      <c r="BV150" s="72"/>
      <c r="BW150" s="72"/>
      <c r="BX150" s="97">
        <f t="shared" si="90"/>
        <v>11.36969894462309</v>
      </c>
      <c r="BY150" s="97">
        <f t="shared" si="91"/>
        <v>1.8371962429362707E-2</v>
      </c>
      <c r="BZ150" s="97">
        <f t="shared" si="92"/>
        <v>11.386664578851498</v>
      </c>
      <c r="CA150" s="97">
        <f t="shared" si="93"/>
        <v>11.39555668399</v>
      </c>
      <c r="CB150" s="97">
        <f t="shared" si="94"/>
        <v>11.362894681476996</v>
      </c>
      <c r="CC150" s="97">
        <f t="shared" si="95"/>
        <v>11.345380023692696</v>
      </c>
      <c r="CD150" s="97">
        <f t="shared" si="96"/>
        <v>11.367386819480727</v>
      </c>
      <c r="CE150" s="97">
        <f t="shared" si="97"/>
        <v>11.360310880246637</v>
      </c>
      <c r="CF150" s="97" t="str">
        <f t="shared" si="98"/>
        <v/>
      </c>
      <c r="CG150" s="97" t="str">
        <f t="shared" si="99"/>
        <v/>
      </c>
      <c r="CH150" s="97" t="str">
        <f t="shared" si="100"/>
        <v/>
      </c>
      <c r="CI150" s="72"/>
      <c r="CJ150" s="72"/>
      <c r="CK150" s="97">
        <f t="shared" si="101"/>
        <v>12.012770363613598</v>
      </c>
      <c r="CL150" s="97">
        <f t="shared" si="102"/>
        <v>1.8371962429362711E-2</v>
      </c>
      <c r="CM150" s="72">
        <f t="shared" si="103"/>
        <v>12.029735997842002</v>
      </c>
      <c r="CN150" s="72">
        <f t="shared" si="104"/>
        <v>12.038628102980503</v>
      </c>
      <c r="CO150" s="72">
        <f t="shared" si="105"/>
        <v>12.0059661004675</v>
      </c>
      <c r="CP150" s="72">
        <f t="shared" si="106"/>
        <v>11.9884514426832</v>
      </c>
      <c r="CQ150" s="72">
        <f t="shared" si="107"/>
        <v>12.01045823847123</v>
      </c>
      <c r="CR150" s="72">
        <f t="shared" si="108"/>
        <v>12.00338229923714</v>
      </c>
      <c r="CS150" s="72" t="str">
        <f t="shared" si="109"/>
        <v/>
      </c>
      <c r="CT150" s="72" t="str">
        <f t="shared" si="110"/>
        <v/>
      </c>
      <c r="CU150" s="72" t="str">
        <f t="shared" si="111"/>
        <v/>
      </c>
    </row>
    <row r="151" spans="1:99">
      <c r="A151" s="74">
        <v>116</v>
      </c>
      <c r="B151" s="79">
        <f>IF(AND($B$3&lt;&gt;"",$C$3&lt;&gt;"",$B$4&lt;&gt;"",$C$4&lt;&gt;"",L151&lt;&gt;""),AirMass($B$3,$C$3,$B$4,$C$4,L151),"")</f>
        <v>1.0379671079828943</v>
      </c>
      <c r="C151" s="81">
        <f t="shared" si="72"/>
        <v>2458217.3267589998</v>
      </c>
      <c r="D151" s="93">
        <f t="shared" si="73"/>
        <v>11.367596131131682</v>
      </c>
      <c r="E151" s="97">
        <f t="shared" si="74"/>
        <v>2.6586801357410927E-2</v>
      </c>
      <c r="F151" s="97"/>
      <c r="G151" s="98">
        <f t="shared" si="75"/>
        <v>12.038562646394283</v>
      </c>
      <c r="H151" s="97">
        <f t="shared" si="76"/>
        <v>2.6586801357410927E-2</v>
      </c>
      <c r="I151" s="72"/>
      <c r="J151" s="99">
        <f t="shared" si="77"/>
        <v>6</v>
      </c>
      <c r="K151" s="72"/>
      <c r="L151" s="16">
        <v>2458217.3267589998</v>
      </c>
      <c r="M151" s="17">
        <v>-10.9511440242666</v>
      </c>
      <c r="N151" s="17">
        <v>-10.280177509004</v>
      </c>
      <c r="O151" s="17">
        <v>-12.1555727777874</v>
      </c>
      <c r="P151" s="17">
        <v>-11.0212065409623</v>
      </c>
      <c r="Q151" s="17">
        <v>-10.3676399237673</v>
      </c>
      <c r="R151" s="17">
        <v>-11.8418498490809</v>
      </c>
      <c r="S151" s="17">
        <v>-9.9651958801038703</v>
      </c>
      <c r="T151" s="17">
        <v>-9.7989759606879208</v>
      </c>
      <c r="U151" s="17"/>
      <c r="V151" s="17"/>
      <c r="W151" s="17"/>
      <c r="X151" s="70">
        <f t="shared" si="60"/>
        <v>2458217.3267589998</v>
      </c>
      <c r="Y151" s="17">
        <v>-10.7508928836714</v>
      </c>
      <c r="Z151" s="17">
        <v>-9.7740086956044401</v>
      </c>
      <c r="AA151" s="17">
        <v>-11.7505646853249</v>
      </c>
      <c r="AB151" s="17">
        <v>-10.6443338266571</v>
      </c>
      <c r="AC151" s="17">
        <v>-9.9041535228351592</v>
      </c>
      <c r="AD151" s="17">
        <v>-11.322600650447299</v>
      </c>
      <c r="AE151" s="17">
        <v>-9.4228690727707498</v>
      </c>
      <c r="AF151" s="17">
        <v>-9.5165531579592901</v>
      </c>
      <c r="AG151" s="17"/>
      <c r="AH151" s="17"/>
      <c r="AI151" s="18"/>
      <c r="AJ151" s="70">
        <f t="shared" si="78"/>
        <v>2458217.3267589998</v>
      </c>
      <c r="AK151" s="17">
        <v>-10.004005770740299</v>
      </c>
      <c r="AL151" s="17">
        <v>-9.7338963689232205</v>
      </c>
      <c r="AM151" s="17">
        <v>-11.297266933196701</v>
      </c>
      <c r="AN151" s="17">
        <v>-10.2328239114947</v>
      </c>
      <c r="AO151" s="17">
        <v>-9.7649183121676195</v>
      </c>
      <c r="AP151" s="17">
        <v>-11.104965547413901</v>
      </c>
      <c r="AQ151" s="17">
        <v>-9.1490416339899792</v>
      </c>
      <c r="AR151" s="17">
        <v>-8.8905317240921899</v>
      </c>
      <c r="AS151" s="17"/>
      <c r="AT151" s="17"/>
      <c r="AU151" s="18"/>
      <c r="AV151" s="72"/>
      <c r="AW151" s="72"/>
      <c r="AX151" s="100">
        <f t="shared" si="61"/>
        <v>24013.618661000259</v>
      </c>
      <c r="AY151" s="100">
        <f t="shared" si="62"/>
        <v>12944.074492000274</v>
      </c>
      <c r="AZ151" s="100">
        <f t="shared" si="63"/>
        <v>72816.384449002551</v>
      </c>
      <c r="BA151" s="100">
        <f t="shared" si="64"/>
        <v>25614.307350000541</v>
      </c>
      <c r="BB151" s="100">
        <f t="shared" si="65"/>
        <v>14029.945032000105</v>
      </c>
      <c r="BC151" s="100">
        <f t="shared" si="66"/>
        <v>54543.115304002378</v>
      </c>
      <c r="BD151" s="100">
        <f t="shared" si="67"/>
        <v>9684.5256120000431</v>
      </c>
      <c r="BE151" s="100">
        <f t="shared" si="68"/>
        <v>8309.7964210000355</v>
      </c>
      <c r="BF151" s="100" t="str">
        <f t="shared" si="69"/>
        <v/>
      </c>
      <c r="BG151" s="100" t="str">
        <f t="shared" si="70"/>
        <v/>
      </c>
      <c r="BH151" s="100" t="str">
        <f t="shared" si="71"/>
        <v/>
      </c>
      <c r="BI151" s="72"/>
      <c r="BJ151" s="72"/>
      <c r="BK151" s="72">
        <f t="shared" si="79"/>
        <v>-10.9511440242666</v>
      </c>
      <c r="BL151" s="72">
        <f t="shared" si="80"/>
        <v>-10.280177509004</v>
      </c>
      <c r="BM151" s="72">
        <f t="shared" si="81"/>
        <v>-12.1555727777874</v>
      </c>
      <c r="BN151" s="72">
        <f t="shared" si="82"/>
        <v>-11.021206540962304</v>
      </c>
      <c r="BO151" s="72">
        <f t="shared" si="83"/>
        <v>-10.3676399237673</v>
      </c>
      <c r="BP151" s="72">
        <f t="shared" si="84"/>
        <v>-11.841849849080901</v>
      </c>
      <c r="BQ151" s="72">
        <f t="shared" si="85"/>
        <v>-9.9651958801038703</v>
      </c>
      <c r="BR151" s="72">
        <f t="shared" si="86"/>
        <v>-9.7989759606879208</v>
      </c>
      <c r="BS151" s="72" t="str">
        <f t="shared" si="87"/>
        <v/>
      </c>
      <c r="BT151" s="72" t="str">
        <f t="shared" si="88"/>
        <v/>
      </c>
      <c r="BU151" s="72" t="str">
        <f t="shared" si="89"/>
        <v/>
      </c>
      <c r="BV151" s="72"/>
      <c r="BW151" s="72"/>
      <c r="BX151" s="97">
        <f t="shared" si="90"/>
        <v>11.367596131131682</v>
      </c>
      <c r="BY151" s="97">
        <f t="shared" si="91"/>
        <v>2.6586801357410927E-2</v>
      </c>
      <c r="BZ151" s="97">
        <f t="shared" si="92"/>
        <v>11.394428753520799</v>
      </c>
      <c r="CA151" s="97">
        <f t="shared" si="93"/>
        <v>11.382062516695703</v>
      </c>
      <c r="CB151" s="97">
        <f t="shared" si="94"/>
        <v>11.321495899500698</v>
      </c>
      <c r="CC151" s="97">
        <f t="shared" si="95"/>
        <v>11.358705824814301</v>
      </c>
      <c r="CD151" s="97">
        <f t="shared" si="96"/>
        <v>11.362051855837271</v>
      </c>
      <c r="CE151" s="97">
        <f t="shared" si="97"/>
        <v>11.38683193642132</v>
      </c>
      <c r="CF151" s="97" t="str">
        <f t="shared" si="98"/>
        <v/>
      </c>
      <c r="CG151" s="97" t="str">
        <f t="shared" si="99"/>
        <v/>
      </c>
      <c r="CH151" s="97" t="str">
        <f t="shared" si="100"/>
        <v/>
      </c>
      <c r="CI151" s="72"/>
      <c r="CJ151" s="72"/>
      <c r="CK151" s="97">
        <f t="shared" si="101"/>
        <v>12.038562646394283</v>
      </c>
      <c r="CL151" s="97">
        <f t="shared" si="102"/>
        <v>2.6586801357410927E-2</v>
      </c>
      <c r="CM151" s="72">
        <f t="shared" si="103"/>
        <v>12.0653952687834</v>
      </c>
      <c r="CN151" s="72">
        <f t="shared" si="104"/>
        <v>12.053029031958303</v>
      </c>
      <c r="CO151" s="72">
        <f t="shared" si="105"/>
        <v>11.992462414763299</v>
      </c>
      <c r="CP151" s="72">
        <f t="shared" si="106"/>
        <v>12.029672340076901</v>
      </c>
      <c r="CQ151" s="72">
        <f t="shared" si="107"/>
        <v>12.033018371099871</v>
      </c>
      <c r="CR151" s="72">
        <f t="shared" si="108"/>
        <v>12.057798451683921</v>
      </c>
      <c r="CS151" s="72" t="str">
        <f t="shared" si="109"/>
        <v/>
      </c>
      <c r="CT151" s="72" t="str">
        <f t="shared" si="110"/>
        <v/>
      </c>
      <c r="CU151" s="72" t="str">
        <f t="shared" si="111"/>
        <v/>
      </c>
    </row>
    <row r="152" spans="1:99">
      <c r="A152" s="74">
        <v>117</v>
      </c>
      <c r="B152" s="79">
        <f>IF(AND($B$3&lt;&gt;"",$C$3&lt;&gt;"",$B$4&lt;&gt;"",$C$4&lt;&gt;"",L152&lt;&gt;""),AirMass($B$3,$C$3,$B$4,$C$4,L152),"")</f>
        <v>1.0385242008074109</v>
      </c>
      <c r="C152" s="81">
        <f t="shared" si="72"/>
        <v>2458217.3272569999</v>
      </c>
      <c r="D152" s="93">
        <f t="shared" si="73"/>
        <v>11.355702279076938</v>
      </c>
      <c r="E152" s="97">
        <f t="shared" si="74"/>
        <v>4.0622701499659415E-2</v>
      </c>
      <c r="F152" s="97"/>
      <c r="G152" s="98">
        <f t="shared" si="75"/>
        <v>12.022173464348642</v>
      </c>
      <c r="H152" s="97">
        <f t="shared" si="76"/>
        <v>4.0622701499659415E-2</v>
      </c>
      <c r="I152" s="72"/>
      <c r="J152" s="99">
        <f t="shared" si="77"/>
        <v>6</v>
      </c>
      <c r="K152" s="72"/>
      <c r="L152" s="16">
        <v>2458217.3272569999</v>
      </c>
      <c r="M152" s="17">
        <v>-10.969092457608401</v>
      </c>
      <c r="N152" s="17">
        <v>-10.302621272336699</v>
      </c>
      <c r="O152" s="17">
        <v>-12.1411616083673</v>
      </c>
      <c r="P152" s="17">
        <v>-11.043936746568701</v>
      </c>
      <c r="Q152" s="17">
        <v>-10.409554089798</v>
      </c>
      <c r="R152" s="17">
        <v>-11.8380395082128</v>
      </c>
      <c r="S152" s="17">
        <v>-9.9144529838628905</v>
      </c>
      <c r="T152" s="17">
        <v>-9.8396234833023506</v>
      </c>
      <c r="U152" s="17"/>
      <c r="V152" s="17"/>
      <c r="W152" s="17"/>
      <c r="X152" s="70">
        <f t="shared" si="60"/>
        <v>2458217.3272569999</v>
      </c>
      <c r="Y152" s="17">
        <v>-10.7066310138737</v>
      </c>
      <c r="Z152" s="17">
        <v>-9.7069307521434691</v>
      </c>
      <c r="AA152" s="17">
        <v>-11.756461401745399</v>
      </c>
      <c r="AB152" s="17">
        <v>-10.668253380920699</v>
      </c>
      <c r="AC152" s="17">
        <v>-9.8822421392604092</v>
      </c>
      <c r="AD152" s="17">
        <v>-11.318803050297699</v>
      </c>
      <c r="AE152" s="17">
        <v>-9.4406919590547105</v>
      </c>
      <c r="AF152" s="17">
        <v>-9.6276690146692303</v>
      </c>
      <c r="AG152" s="17"/>
      <c r="AH152" s="17"/>
      <c r="AI152" s="18"/>
      <c r="AJ152" s="70">
        <f t="shared" si="78"/>
        <v>2458217.3272569999</v>
      </c>
      <c r="AK152" s="17">
        <v>-10.013242241029801</v>
      </c>
      <c r="AL152" s="17">
        <v>-9.6146841622018293</v>
      </c>
      <c r="AM152" s="17">
        <v>-11.3175279128287</v>
      </c>
      <c r="AN152" s="17">
        <v>-10.1649620995791</v>
      </c>
      <c r="AO152" s="17">
        <v>-9.7135531841504097</v>
      </c>
      <c r="AP152" s="17">
        <v>-11.0902087557683</v>
      </c>
      <c r="AQ152" s="17">
        <v>-9.3112697053294493</v>
      </c>
      <c r="AR152" s="17">
        <v>-8.8142504278182496</v>
      </c>
      <c r="AS152" s="17"/>
      <c r="AT152" s="17"/>
      <c r="AU152" s="18"/>
      <c r="AV152" s="72"/>
      <c r="AW152" s="72"/>
      <c r="AX152" s="100">
        <f t="shared" si="61"/>
        <v>24413.889975999937</v>
      </c>
      <c r="AY152" s="100">
        <f t="shared" si="62"/>
        <v>13214.432258000354</v>
      </c>
      <c r="AZ152" s="100">
        <f t="shared" si="63"/>
        <v>71856.265659002893</v>
      </c>
      <c r="BA152" s="100">
        <f t="shared" si="64"/>
        <v>26156.202959999271</v>
      </c>
      <c r="BB152" s="100">
        <f t="shared" si="65"/>
        <v>14582.152505000449</v>
      </c>
      <c r="BC152" s="100">
        <f t="shared" si="66"/>
        <v>54352.034260999382</v>
      </c>
      <c r="BD152" s="100">
        <f t="shared" si="67"/>
        <v>9242.3240939999851</v>
      </c>
      <c r="BE152" s="100">
        <f t="shared" si="68"/>
        <v>8626.7933190000203</v>
      </c>
      <c r="BF152" s="100" t="str">
        <f t="shared" si="69"/>
        <v/>
      </c>
      <c r="BG152" s="100" t="str">
        <f t="shared" si="70"/>
        <v/>
      </c>
      <c r="BH152" s="100" t="str">
        <f t="shared" si="71"/>
        <v/>
      </c>
      <c r="BI152" s="72"/>
      <c r="BJ152" s="72"/>
      <c r="BK152" s="72">
        <f t="shared" si="79"/>
        <v>-10.969092457608403</v>
      </c>
      <c r="BL152" s="72">
        <f t="shared" si="80"/>
        <v>-10.302621272336701</v>
      </c>
      <c r="BM152" s="72">
        <f t="shared" si="81"/>
        <v>-12.141161608367302</v>
      </c>
      <c r="BN152" s="72">
        <f t="shared" si="82"/>
        <v>-11.043936746568704</v>
      </c>
      <c r="BO152" s="72">
        <f t="shared" si="83"/>
        <v>-10.409554089798</v>
      </c>
      <c r="BP152" s="72">
        <f t="shared" si="84"/>
        <v>-11.838039508212802</v>
      </c>
      <c r="BQ152" s="72">
        <f t="shared" si="85"/>
        <v>-9.9144529838628905</v>
      </c>
      <c r="BR152" s="72">
        <f t="shared" si="86"/>
        <v>-9.8396234833023524</v>
      </c>
      <c r="BS152" s="72" t="str">
        <f t="shared" si="87"/>
        <v/>
      </c>
      <c r="BT152" s="72" t="str">
        <f t="shared" si="88"/>
        <v/>
      </c>
      <c r="BU152" s="72" t="str">
        <f t="shared" si="89"/>
        <v/>
      </c>
      <c r="BV152" s="72"/>
      <c r="BW152" s="72"/>
      <c r="BX152" s="97">
        <f t="shared" si="90"/>
        <v>11.355702279076938</v>
      </c>
      <c r="BY152" s="97">
        <f t="shared" si="91"/>
        <v>4.0622701499659415E-2</v>
      </c>
      <c r="BZ152" s="97">
        <f t="shared" si="92"/>
        <v>11.362069150758899</v>
      </c>
      <c r="CA152" s="97">
        <f t="shared" si="93"/>
        <v>11.386844288960301</v>
      </c>
      <c r="CB152" s="97">
        <f t="shared" si="94"/>
        <v>11.345461632189597</v>
      </c>
      <c r="CC152" s="97">
        <f t="shared" si="95"/>
        <v>11.336947050604399</v>
      </c>
      <c r="CD152" s="97">
        <f t="shared" si="96"/>
        <v>11.293360526254489</v>
      </c>
      <c r="CE152" s="97">
        <f t="shared" si="97"/>
        <v>11.40953102569395</v>
      </c>
      <c r="CF152" s="97" t="str">
        <f t="shared" si="98"/>
        <v/>
      </c>
      <c r="CG152" s="97" t="str">
        <f t="shared" si="99"/>
        <v/>
      </c>
      <c r="CH152" s="97" t="str">
        <f t="shared" si="100"/>
        <v/>
      </c>
      <c r="CI152" s="72"/>
      <c r="CJ152" s="72"/>
      <c r="CK152" s="97">
        <f t="shared" si="101"/>
        <v>12.022173464348642</v>
      </c>
      <c r="CL152" s="97">
        <f t="shared" si="102"/>
        <v>4.0622701499659415E-2</v>
      </c>
      <c r="CM152" s="72">
        <f t="shared" si="103"/>
        <v>12.0285403360306</v>
      </c>
      <c r="CN152" s="72">
        <f t="shared" si="104"/>
        <v>12.053315474232003</v>
      </c>
      <c r="CO152" s="72">
        <f t="shared" si="105"/>
        <v>12.011932817461298</v>
      </c>
      <c r="CP152" s="72">
        <f t="shared" si="106"/>
        <v>12.003418235876101</v>
      </c>
      <c r="CQ152" s="72">
        <f t="shared" si="107"/>
        <v>11.95983171152619</v>
      </c>
      <c r="CR152" s="72">
        <f t="shared" si="108"/>
        <v>12.076002210965651</v>
      </c>
      <c r="CS152" s="72" t="str">
        <f t="shared" si="109"/>
        <v/>
      </c>
      <c r="CT152" s="72" t="str">
        <f t="shared" si="110"/>
        <v/>
      </c>
      <c r="CU152" s="72" t="str">
        <f t="shared" si="111"/>
        <v/>
      </c>
    </row>
    <row r="153" spans="1:99">
      <c r="A153" s="74">
        <v>118</v>
      </c>
      <c r="B153" s="79">
        <f>IF(AND($B$3&lt;&gt;"",$C$3&lt;&gt;"",$B$4&lt;&gt;"",$C$4&lt;&gt;"",L153&lt;&gt;""),AirMass($B$3,$C$3,$B$4,$C$4,L153),"")</f>
        <v>1.0390864096341597</v>
      </c>
      <c r="C153" s="81">
        <f t="shared" si="72"/>
        <v>2458217.327755</v>
      </c>
      <c r="D153" s="93">
        <f t="shared" si="73"/>
        <v>11.379277023826956</v>
      </c>
      <c r="E153" s="97">
        <f t="shared" si="74"/>
        <v>2.7643686384942669E-2</v>
      </c>
      <c r="F153" s="97"/>
      <c r="G153" s="98">
        <f t="shared" si="75"/>
        <v>12.072823846261755</v>
      </c>
      <c r="H153" s="97">
        <f t="shared" si="76"/>
        <v>2.7643686384942669E-2</v>
      </c>
      <c r="I153" s="72"/>
      <c r="J153" s="99">
        <f t="shared" si="77"/>
        <v>6</v>
      </c>
      <c r="K153" s="72"/>
      <c r="L153" s="16">
        <v>2458217.327755</v>
      </c>
      <c r="M153" s="17">
        <v>-10.9565653816734</v>
      </c>
      <c r="N153" s="17">
        <v>-10.263018559238599</v>
      </c>
      <c r="O153" s="17">
        <v>-12.159680843112501</v>
      </c>
      <c r="P153" s="17">
        <v>-11.04538775494</v>
      </c>
      <c r="Q153" s="17">
        <v>-10.4130932970446</v>
      </c>
      <c r="R153" s="17">
        <v>-11.8524514696976</v>
      </c>
      <c r="S153" s="17">
        <v>-9.9505906738770005</v>
      </c>
      <c r="T153" s="17">
        <v>-9.8318503943304307</v>
      </c>
      <c r="U153" s="17"/>
      <c r="V153" s="17"/>
      <c r="W153" s="17"/>
      <c r="X153" s="70">
        <f t="shared" si="60"/>
        <v>2458217.327755</v>
      </c>
      <c r="Y153" s="17">
        <v>-10.7347575018205</v>
      </c>
      <c r="Z153" s="17">
        <v>-9.7491373822058307</v>
      </c>
      <c r="AA153" s="17">
        <v>-11.775576851110999</v>
      </c>
      <c r="AB153" s="17">
        <v>-10.6891675886149</v>
      </c>
      <c r="AC153" s="17">
        <v>-9.9572714903585098</v>
      </c>
      <c r="AD153" s="17">
        <v>-11.344431832366899</v>
      </c>
      <c r="AE153" s="17">
        <v>-9.4062168646390205</v>
      </c>
      <c r="AF153" s="17">
        <v>-9.4273245967612702</v>
      </c>
      <c r="AG153" s="17"/>
      <c r="AH153" s="17"/>
      <c r="AI153" s="18"/>
      <c r="AJ153" s="70">
        <f t="shared" si="78"/>
        <v>2458217.327755</v>
      </c>
      <c r="AK153" s="17">
        <v>-9.9590302963018704</v>
      </c>
      <c r="AL153" s="17">
        <v>-9.6807468679159197</v>
      </c>
      <c r="AM153" s="17">
        <v>-11.3048243250994</v>
      </c>
      <c r="AN153" s="17">
        <v>-10.188170488028099</v>
      </c>
      <c r="AO153" s="17">
        <v>-9.7700525133117093</v>
      </c>
      <c r="AP153" s="17">
        <v>-11.0998861513345</v>
      </c>
      <c r="AQ153" s="17">
        <v>-9.2462423391829294</v>
      </c>
      <c r="AR153" s="17">
        <v>-8.9601256989297102</v>
      </c>
      <c r="AS153" s="17"/>
      <c r="AT153" s="17"/>
      <c r="AU153" s="18"/>
      <c r="AV153" s="72"/>
      <c r="AW153" s="72"/>
      <c r="AX153" s="100">
        <f t="shared" si="61"/>
        <v>24133.8246349992</v>
      </c>
      <c r="AY153" s="100">
        <f t="shared" si="62"/>
        <v>12741.114649999574</v>
      </c>
      <c r="AZ153" s="100">
        <f t="shared" si="63"/>
        <v>73092.419355001737</v>
      </c>
      <c r="BA153" s="100">
        <f t="shared" si="64"/>
        <v>26191.182212999945</v>
      </c>
      <c r="BB153" s="100">
        <f t="shared" si="65"/>
        <v>14629.76394799954</v>
      </c>
      <c r="BC153" s="100">
        <f t="shared" si="66"/>
        <v>55078.307691997688</v>
      </c>
      <c r="BD153" s="100">
        <f t="shared" si="67"/>
        <v>9555.1227270000018</v>
      </c>
      <c r="BE153" s="100">
        <f t="shared" si="68"/>
        <v>8565.2522520000148</v>
      </c>
      <c r="BF153" s="100" t="str">
        <f t="shared" si="69"/>
        <v/>
      </c>
      <c r="BG153" s="100" t="str">
        <f t="shared" si="70"/>
        <v/>
      </c>
      <c r="BH153" s="100" t="str">
        <f t="shared" si="71"/>
        <v/>
      </c>
      <c r="BI153" s="72"/>
      <c r="BJ153" s="72"/>
      <c r="BK153" s="72">
        <f t="shared" si="79"/>
        <v>-10.9565653816734</v>
      </c>
      <c r="BL153" s="72">
        <f t="shared" si="80"/>
        <v>-10.263018559238601</v>
      </c>
      <c r="BM153" s="72">
        <f t="shared" si="81"/>
        <v>-12.159680843112504</v>
      </c>
      <c r="BN153" s="72">
        <f t="shared" si="82"/>
        <v>-11.045387754939998</v>
      </c>
      <c r="BO153" s="72">
        <f t="shared" si="83"/>
        <v>-10.413093297044602</v>
      </c>
      <c r="BP153" s="72">
        <f t="shared" si="84"/>
        <v>-11.8524514696976</v>
      </c>
      <c r="BQ153" s="72">
        <f t="shared" si="85"/>
        <v>-9.9505906738770005</v>
      </c>
      <c r="BR153" s="72">
        <f t="shared" si="86"/>
        <v>-9.8318503943304307</v>
      </c>
      <c r="BS153" s="72" t="str">
        <f t="shared" si="87"/>
        <v/>
      </c>
      <c r="BT153" s="72" t="str">
        <f t="shared" si="88"/>
        <v/>
      </c>
      <c r="BU153" s="72" t="str">
        <f t="shared" si="89"/>
        <v/>
      </c>
      <c r="BV153" s="72"/>
      <c r="BW153" s="72"/>
      <c r="BX153" s="97">
        <f t="shared" si="90"/>
        <v>11.379277023826956</v>
      </c>
      <c r="BY153" s="97">
        <f t="shared" si="91"/>
        <v>2.7643686384942669E-2</v>
      </c>
      <c r="BZ153" s="97">
        <f t="shared" si="92"/>
        <v>11.393115461439104</v>
      </c>
      <c r="CA153" s="97">
        <f t="shared" si="93"/>
        <v>11.400822373266598</v>
      </c>
      <c r="CB153" s="97">
        <f t="shared" si="94"/>
        <v>11.361527915371202</v>
      </c>
      <c r="CC153" s="97">
        <f t="shared" si="95"/>
        <v>11.3638860880242</v>
      </c>
      <c r="CD153" s="97">
        <f t="shared" si="96"/>
        <v>11.342025292203601</v>
      </c>
      <c r="CE153" s="97">
        <f t="shared" si="97"/>
        <v>11.414285012657031</v>
      </c>
      <c r="CF153" s="97" t="str">
        <f t="shared" si="98"/>
        <v/>
      </c>
      <c r="CG153" s="97" t="str">
        <f t="shared" si="99"/>
        <v/>
      </c>
      <c r="CH153" s="97" t="str">
        <f t="shared" si="100"/>
        <v/>
      </c>
      <c r="CI153" s="72"/>
      <c r="CJ153" s="72"/>
      <c r="CK153" s="97">
        <f t="shared" si="101"/>
        <v>12.072823846261755</v>
      </c>
      <c r="CL153" s="97">
        <f t="shared" si="102"/>
        <v>2.7643686384942669E-2</v>
      </c>
      <c r="CM153" s="72">
        <f t="shared" si="103"/>
        <v>12.086662283873903</v>
      </c>
      <c r="CN153" s="72">
        <f t="shared" si="104"/>
        <v>12.094369195701397</v>
      </c>
      <c r="CO153" s="72">
        <f t="shared" si="105"/>
        <v>12.055074737806001</v>
      </c>
      <c r="CP153" s="72">
        <f t="shared" si="106"/>
        <v>12.057432910458999</v>
      </c>
      <c r="CQ153" s="72">
        <f t="shared" si="107"/>
        <v>12.0355721146384</v>
      </c>
      <c r="CR153" s="72">
        <f t="shared" si="108"/>
        <v>12.107831835091829</v>
      </c>
      <c r="CS153" s="72" t="str">
        <f t="shared" si="109"/>
        <v/>
      </c>
      <c r="CT153" s="72" t="str">
        <f t="shared" si="110"/>
        <v/>
      </c>
      <c r="CU153" s="72" t="str">
        <f t="shared" si="111"/>
        <v/>
      </c>
    </row>
    <row r="154" spans="1:99">
      <c r="A154" s="74">
        <v>119</v>
      </c>
      <c r="B154" s="79">
        <f>IF(AND($B$3&lt;&gt;"",$C$3&lt;&gt;"",$B$4&lt;&gt;"",$C$4&lt;&gt;"",L154&lt;&gt;""),AirMass($B$3,$C$3,$B$4,$C$4,L154),"")</f>
        <v>1.0396537445613172</v>
      </c>
      <c r="C154" s="81">
        <f t="shared" si="72"/>
        <v>2458217.3282519998</v>
      </c>
      <c r="D154" s="93">
        <f t="shared" si="73"/>
        <v>11.387464961652087</v>
      </c>
      <c r="E154" s="97">
        <f t="shared" si="74"/>
        <v>3.0849695076289735E-2</v>
      </c>
      <c r="F154" s="97"/>
      <c r="G154" s="98">
        <f t="shared" si="75"/>
        <v>12.047256265219582</v>
      </c>
      <c r="H154" s="97">
        <f t="shared" si="76"/>
        <v>3.0849695076289735E-2</v>
      </c>
      <c r="I154" s="72"/>
      <c r="J154" s="99">
        <f t="shared" si="77"/>
        <v>6</v>
      </c>
      <c r="K154" s="72"/>
      <c r="L154" s="16">
        <v>2458217.3282519998</v>
      </c>
      <c r="M154" s="17">
        <v>-10.9410199793061</v>
      </c>
      <c r="N154" s="17">
        <v>-10.2812286757386</v>
      </c>
      <c r="O154" s="17">
        <v>-12.1605217792186</v>
      </c>
      <c r="P154" s="17">
        <v>-11.0300414105606</v>
      </c>
      <c r="Q154" s="17">
        <v>-10.3917000328277</v>
      </c>
      <c r="R154" s="17">
        <v>-11.834238550547701</v>
      </c>
      <c r="S154" s="17">
        <v>-9.95900658766144</v>
      </c>
      <c r="T154" s="17">
        <v>-9.8334012849330694</v>
      </c>
      <c r="U154" s="17"/>
      <c r="V154" s="17"/>
      <c r="W154" s="17"/>
      <c r="X154" s="70">
        <f t="shared" si="60"/>
        <v>2458217.3282519998</v>
      </c>
      <c r="Y154" s="17">
        <v>-10.7581894409299</v>
      </c>
      <c r="Z154" s="17">
        <v>-9.7406501077580199</v>
      </c>
      <c r="AA154" s="17">
        <v>-11.7745737639788</v>
      </c>
      <c r="AB154" s="17">
        <v>-10.725500216692099</v>
      </c>
      <c r="AC154" s="17">
        <v>-9.9567371877412594</v>
      </c>
      <c r="AD154" s="17">
        <v>-11.3291713191912</v>
      </c>
      <c r="AE154" s="17">
        <v>-9.48421642701439</v>
      </c>
      <c r="AF154" s="17">
        <v>-9.5283280965448096</v>
      </c>
      <c r="AG154" s="17"/>
      <c r="AH154" s="17"/>
      <c r="AI154" s="18"/>
      <c r="AJ154" s="70">
        <f t="shared" si="78"/>
        <v>2458217.3282519998</v>
      </c>
      <c r="AK154" s="17">
        <v>-9.8692933151476101</v>
      </c>
      <c r="AL154" s="17">
        <v>-9.7086489474621196</v>
      </c>
      <c r="AM154" s="17">
        <v>-11.291470415553</v>
      </c>
      <c r="AN154" s="17">
        <v>-10.230453424710101</v>
      </c>
      <c r="AO154" s="17">
        <v>-9.6499836566788506</v>
      </c>
      <c r="AP154" s="17">
        <v>-11.1141710938151</v>
      </c>
      <c r="AQ154" s="17">
        <v>-9.1521215055154403</v>
      </c>
      <c r="AR154" s="17">
        <v>-8.9217457135254197</v>
      </c>
      <c r="AS154" s="17"/>
      <c r="AT154" s="17"/>
      <c r="AU154" s="18"/>
      <c r="AV154" s="72"/>
      <c r="AW154" s="72"/>
      <c r="AX154" s="100">
        <f t="shared" si="61"/>
        <v>23790.742242999324</v>
      </c>
      <c r="AY154" s="100">
        <f t="shared" si="62"/>
        <v>12956.612500000434</v>
      </c>
      <c r="AZ154" s="100">
        <f t="shared" si="63"/>
        <v>73149.053613001481</v>
      </c>
      <c r="BA154" s="100">
        <f t="shared" si="64"/>
        <v>25823.5868130011</v>
      </c>
      <c r="BB154" s="100">
        <f t="shared" si="65"/>
        <v>14344.321586000302</v>
      </c>
      <c r="BC154" s="100">
        <f t="shared" si="66"/>
        <v>54162.090712999925</v>
      </c>
      <c r="BD154" s="100">
        <f t="shared" si="67"/>
        <v>9629.4755560000449</v>
      </c>
      <c r="BE154" s="100">
        <f t="shared" si="68"/>
        <v>8577.495797999989</v>
      </c>
      <c r="BF154" s="100" t="str">
        <f t="shared" si="69"/>
        <v/>
      </c>
      <c r="BG154" s="100" t="str">
        <f t="shared" si="70"/>
        <v/>
      </c>
      <c r="BH154" s="100" t="str">
        <f t="shared" si="71"/>
        <v/>
      </c>
      <c r="BI154" s="72"/>
      <c r="BJ154" s="72"/>
      <c r="BK154" s="72">
        <f t="shared" si="79"/>
        <v>-10.941019979306098</v>
      </c>
      <c r="BL154" s="72">
        <f t="shared" si="80"/>
        <v>-10.281228675738603</v>
      </c>
      <c r="BM154" s="72">
        <f t="shared" si="81"/>
        <v>-12.160521779218602</v>
      </c>
      <c r="BN154" s="72">
        <f t="shared" si="82"/>
        <v>-11.030041410560603</v>
      </c>
      <c r="BO154" s="72">
        <f t="shared" si="83"/>
        <v>-10.3917000328277</v>
      </c>
      <c r="BP154" s="72">
        <f t="shared" si="84"/>
        <v>-11.834238550547699</v>
      </c>
      <c r="BQ154" s="72">
        <f t="shared" si="85"/>
        <v>-9.9590065876614418</v>
      </c>
      <c r="BR154" s="72">
        <f t="shared" si="86"/>
        <v>-9.8334012849330712</v>
      </c>
      <c r="BS154" s="72" t="str">
        <f t="shared" si="87"/>
        <v/>
      </c>
      <c r="BT154" s="72" t="str">
        <f t="shared" si="88"/>
        <v/>
      </c>
      <c r="BU154" s="72" t="str">
        <f t="shared" si="89"/>
        <v/>
      </c>
      <c r="BV154" s="72"/>
      <c r="BW154" s="72"/>
      <c r="BX154" s="97">
        <f t="shared" si="90"/>
        <v>11.387464961652087</v>
      </c>
      <c r="BY154" s="97">
        <f t="shared" si="91"/>
        <v>3.0849695076289735E-2</v>
      </c>
      <c r="BZ154" s="97">
        <f t="shared" si="92"/>
        <v>11.409501799912503</v>
      </c>
      <c r="CA154" s="97">
        <f t="shared" si="93"/>
        <v>11.401021431254504</v>
      </c>
      <c r="CB154" s="97">
        <f t="shared" si="94"/>
        <v>11.355680053521601</v>
      </c>
      <c r="CC154" s="97">
        <f t="shared" si="95"/>
        <v>11.361218571241601</v>
      </c>
      <c r="CD154" s="97">
        <f t="shared" si="96"/>
        <v>11.365986608355344</v>
      </c>
      <c r="CE154" s="97">
        <f t="shared" si="97"/>
        <v>11.431381305626973</v>
      </c>
      <c r="CF154" s="97" t="str">
        <f t="shared" si="98"/>
        <v/>
      </c>
      <c r="CG154" s="97" t="str">
        <f t="shared" si="99"/>
        <v/>
      </c>
      <c r="CH154" s="97" t="str">
        <f t="shared" si="100"/>
        <v/>
      </c>
      <c r="CI154" s="72"/>
      <c r="CJ154" s="72"/>
      <c r="CK154" s="97">
        <f t="shared" si="101"/>
        <v>12.047256265219582</v>
      </c>
      <c r="CL154" s="97">
        <f t="shared" si="102"/>
        <v>3.0849695076289735E-2</v>
      </c>
      <c r="CM154" s="72">
        <f t="shared" si="103"/>
        <v>12.069293103479998</v>
      </c>
      <c r="CN154" s="72">
        <f t="shared" si="104"/>
        <v>12.060812734821999</v>
      </c>
      <c r="CO154" s="72">
        <f t="shared" si="105"/>
        <v>12.015471357089096</v>
      </c>
      <c r="CP154" s="72">
        <f t="shared" si="106"/>
        <v>12.021009874809096</v>
      </c>
      <c r="CQ154" s="72">
        <f t="shared" si="107"/>
        <v>12.025777911922839</v>
      </c>
      <c r="CR154" s="72">
        <f t="shared" si="108"/>
        <v>12.091172609194468</v>
      </c>
      <c r="CS154" s="72" t="str">
        <f t="shared" si="109"/>
        <v/>
      </c>
      <c r="CT154" s="72" t="str">
        <f t="shared" si="110"/>
        <v/>
      </c>
      <c r="CU154" s="72" t="str">
        <f t="shared" si="111"/>
        <v/>
      </c>
    </row>
    <row r="155" spans="1:99">
      <c r="A155" s="74">
        <v>120</v>
      </c>
      <c r="B155" s="79">
        <f>IF(AND($B$3&lt;&gt;"",$C$3&lt;&gt;"",$B$4&lt;&gt;"",$C$4&lt;&gt;"",L155&lt;&gt;""),AirMass($B$3,$C$3,$B$4,$C$4,L155),"")</f>
        <v>1.0402262157860593</v>
      </c>
      <c r="C155" s="81">
        <f t="shared" si="72"/>
        <v>2458217.3287499999</v>
      </c>
      <c r="D155" s="93">
        <f t="shared" si="73"/>
        <v>11.388504622167227</v>
      </c>
      <c r="E155" s="97">
        <f t="shared" si="74"/>
        <v>2.5197479742392961E-2</v>
      </c>
      <c r="F155" s="97"/>
      <c r="G155" s="98">
        <f t="shared" si="75"/>
        <v>12.002674713443028</v>
      </c>
      <c r="H155" s="97">
        <f t="shared" si="76"/>
        <v>2.5197479742392961E-2</v>
      </c>
      <c r="I155" s="72"/>
      <c r="J155" s="99">
        <f t="shared" si="77"/>
        <v>6</v>
      </c>
      <c r="K155" s="72"/>
      <c r="L155" s="16">
        <v>2458217.3287499999</v>
      </c>
      <c r="M155" s="17">
        <v>-10.9518593469819</v>
      </c>
      <c r="N155" s="17">
        <v>-10.337689255706101</v>
      </c>
      <c r="O155" s="17">
        <v>-12.153815670627599</v>
      </c>
      <c r="P155" s="17">
        <v>-11.048388870646001</v>
      </c>
      <c r="Q155" s="17">
        <v>-10.4295743667248</v>
      </c>
      <c r="R155" s="17">
        <v>-11.8384427129267</v>
      </c>
      <c r="S155" s="17">
        <v>-9.97359515869692</v>
      </c>
      <c r="T155" s="17">
        <v>-9.8363670352727599</v>
      </c>
      <c r="U155" s="17"/>
      <c r="V155" s="17"/>
      <c r="W155" s="17"/>
      <c r="X155" s="70">
        <f t="shared" si="60"/>
        <v>2458217.3287499999</v>
      </c>
      <c r="Y155" s="17">
        <v>-10.780151571339299</v>
      </c>
      <c r="Z155" s="17">
        <v>-9.7321146905642308</v>
      </c>
      <c r="AA155" s="17">
        <v>-11.745291155430699</v>
      </c>
      <c r="AB155" s="17">
        <v>-10.739877458809</v>
      </c>
      <c r="AC155" s="17">
        <v>-9.95614993442579</v>
      </c>
      <c r="AD155" s="17">
        <v>-11.3823348697792</v>
      </c>
      <c r="AE155" s="17">
        <v>-9.4187143928134898</v>
      </c>
      <c r="AF155" s="17">
        <v>-9.5049655014740608</v>
      </c>
      <c r="AG155" s="17"/>
      <c r="AH155" s="17"/>
      <c r="AI155" s="18"/>
      <c r="AJ155" s="70">
        <f t="shared" si="78"/>
        <v>2458217.3287499999</v>
      </c>
      <c r="AK155" s="17">
        <v>-9.9398685602832497</v>
      </c>
      <c r="AL155" s="17">
        <v>-9.6425713131693591</v>
      </c>
      <c r="AM155" s="17">
        <v>-11.329011865312999</v>
      </c>
      <c r="AN155" s="17">
        <v>-10.248461818153</v>
      </c>
      <c r="AO155" s="17">
        <v>-9.6931958784800205</v>
      </c>
      <c r="AP155" s="17">
        <v>-11.077703696530801</v>
      </c>
      <c r="AQ155" s="17">
        <v>-9.3041810541395407</v>
      </c>
      <c r="AR155" s="17">
        <v>-9.0079373275977392</v>
      </c>
      <c r="AS155" s="17"/>
      <c r="AT155" s="17"/>
      <c r="AU155" s="18"/>
      <c r="AV155" s="72"/>
      <c r="AW155" s="72"/>
      <c r="AX155" s="100">
        <f t="shared" si="61"/>
        <v>24029.444924000989</v>
      </c>
      <c r="AY155" s="100">
        <f t="shared" si="62"/>
        <v>13648.210190999576</v>
      </c>
      <c r="AZ155" s="100">
        <f t="shared" si="63"/>
        <v>72698.636957003357</v>
      </c>
      <c r="BA155" s="100">
        <f t="shared" si="64"/>
        <v>26263.678185998819</v>
      </c>
      <c r="BB155" s="100">
        <f t="shared" si="65"/>
        <v>14853.532358999662</v>
      </c>
      <c r="BC155" s="100">
        <f t="shared" si="66"/>
        <v>54372.222466998239</v>
      </c>
      <c r="BD155" s="100">
        <f t="shared" si="67"/>
        <v>9759.7358489999988</v>
      </c>
      <c r="BE155" s="100">
        <f t="shared" si="68"/>
        <v>8600.95774599998</v>
      </c>
      <c r="BF155" s="100" t="str">
        <f t="shared" si="69"/>
        <v/>
      </c>
      <c r="BG155" s="100" t="str">
        <f t="shared" si="70"/>
        <v/>
      </c>
      <c r="BH155" s="100" t="str">
        <f t="shared" si="71"/>
        <v/>
      </c>
      <c r="BI155" s="72"/>
      <c r="BJ155" s="72"/>
      <c r="BK155" s="72">
        <f t="shared" si="79"/>
        <v>-10.951859346981902</v>
      </c>
      <c r="BL155" s="72">
        <f t="shared" si="80"/>
        <v>-10.337689255706103</v>
      </c>
      <c r="BM155" s="72">
        <f t="shared" si="81"/>
        <v>-12.153815670627601</v>
      </c>
      <c r="BN155" s="72">
        <f t="shared" si="82"/>
        <v>-11.048388870646001</v>
      </c>
      <c r="BO155" s="72">
        <f t="shared" si="83"/>
        <v>-10.429574366724804</v>
      </c>
      <c r="BP155" s="72">
        <f t="shared" si="84"/>
        <v>-11.8384427129267</v>
      </c>
      <c r="BQ155" s="72">
        <f t="shared" si="85"/>
        <v>-9.97359515869692</v>
      </c>
      <c r="BR155" s="72">
        <f t="shared" si="86"/>
        <v>-9.8363670352727599</v>
      </c>
      <c r="BS155" s="72" t="str">
        <f t="shared" si="87"/>
        <v/>
      </c>
      <c r="BT155" s="72" t="str">
        <f t="shared" si="88"/>
        <v/>
      </c>
      <c r="BU155" s="72" t="str">
        <f t="shared" si="89"/>
        <v/>
      </c>
      <c r="BV155" s="72"/>
      <c r="BW155" s="72"/>
      <c r="BX155" s="97">
        <f t="shared" si="90"/>
        <v>11.388504622167227</v>
      </c>
      <c r="BY155" s="97">
        <f t="shared" si="91"/>
        <v>2.5197479742392961E-2</v>
      </c>
      <c r="BZ155" s="97">
        <f t="shared" si="92"/>
        <v>11.391956323645699</v>
      </c>
      <c r="CA155" s="97">
        <f t="shared" si="93"/>
        <v>11.408529523664098</v>
      </c>
      <c r="CB155" s="97">
        <f t="shared" si="94"/>
        <v>11.382715019742902</v>
      </c>
      <c r="CC155" s="97">
        <f t="shared" si="95"/>
        <v>11.354583365944798</v>
      </c>
      <c r="CD155" s="97">
        <f t="shared" si="96"/>
        <v>11.369735811715019</v>
      </c>
      <c r="CE155" s="97">
        <f t="shared" si="97"/>
        <v>11.423507688290858</v>
      </c>
      <c r="CF155" s="97" t="str">
        <f t="shared" si="98"/>
        <v/>
      </c>
      <c r="CG155" s="97" t="str">
        <f t="shared" si="99"/>
        <v/>
      </c>
      <c r="CH155" s="97" t="str">
        <f t="shared" si="100"/>
        <v/>
      </c>
      <c r="CI155" s="72"/>
      <c r="CJ155" s="72"/>
      <c r="CK155" s="97">
        <f t="shared" si="101"/>
        <v>12.002674713443028</v>
      </c>
      <c r="CL155" s="97">
        <f t="shared" si="102"/>
        <v>2.5197479742392961E-2</v>
      </c>
      <c r="CM155" s="72">
        <f t="shared" si="103"/>
        <v>12.006126414921498</v>
      </c>
      <c r="CN155" s="72">
        <f t="shared" si="104"/>
        <v>12.022699614939897</v>
      </c>
      <c r="CO155" s="72">
        <f t="shared" si="105"/>
        <v>11.996885111018701</v>
      </c>
      <c r="CP155" s="72">
        <f t="shared" si="106"/>
        <v>11.968753457220597</v>
      </c>
      <c r="CQ155" s="72">
        <f t="shared" si="107"/>
        <v>11.983905902990818</v>
      </c>
      <c r="CR155" s="72">
        <f t="shared" si="108"/>
        <v>12.037677779566657</v>
      </c>
      <c r="CS155" s="72" t="str">
        <f t="shared" si="109"/>
        <v/>
      </c>
      <c r="CT155" s="72" t="str">
        <f t="shared" si="110"/>
        <v/>
      </c>
      <c r="CU155" s="72" t="str">
        <f t="shared" si="111"/>
        <v/>
      </c>
    </row>
    <row r="156" spans="1:99">
      <c r="A156" s="74">
        <v>121</v>
      </c>
      <c r="B156" s="79">
        <f>IF(AND($B$3&lt;&gt;"",$C$3&lt;&gt;"",$B$4&lt;&gt;"",$C$4&lt;&gt;"",L156&lt;&gt;""),AirMass($B$3,$C$3,$B$4,$C$4,L156),"")</f>
        <v>1.0408038336049297</v>
      </c>
      <c r="C156" s="81">
        <f t="shared" si="72"/>
        <v>2458217.3292479999</v>
      </c>
      <c r="D156" s="93">
        <f t="shared" si="73"/>
        <v>11.340589464081427</v>
      </c>
      <c r="E156" s="97">
        <f t="shared" si="74"/>
        <v>2.0253796517580146E-2</v>
      </c>
      <c r="F156" s="97"/>
      <c r="G156" s="98">
        <f t="shared" si="75"/>
        <v>11.998411595174227</v>
      </c>
      <c r="H156" s="97">
        <f t="shared" si="76"/>
        <v>2.0253796517580146E-2</v>
      </c>
      <c r="I156" s="72"/>
      <c r="J156" s="99">
        <f t="shared" si="77"/>
        <v>6</v>
      </c>
      <c r="K156" s="72"/>
      <c r="L156" s="16">
        <v>2458217.3292479999</v>
      </c>
      <c r="M156" s="17">
        <v>-10.9866238970758</v>
      </c>
      <c r="N156" s="17">
        <v>-10.328801765983</v>
      </c>
      <c r="O156" s="17">
        <v>-12.148322120098999</v>
      </c>
      <c r="P156" s="17">
        <v>-11.028892194524801</v>
      </c>
      <c r="Q156" s="17">
        <v>-10.4043424033992</v>
      </c>
      <c r="R156" s="17">
        <v>-11.844711503055301</v>
      </c>
      <c r="S156" s="17">
        <v>-9.9586942110506804</v>
      </c>
      <c r="T156" s="17">
        <v>-9.8163177348143797</v>
      </c>
      <c r="U156" s="17"/>
      <c r="V156" s="17"/>
      <c r="W156" s="17"/>
      <c r="X156" s="70">
        <f t="shared" si="60"/>
        <v>2458217.3292479999</v>
      </c>
      <c r="Y156" s="17">
        <v>-10.733818977587999</v>
      </c>
      <c r="Z156" s="17">
        <v>-9.6809412045068299</v>
      </c>
      <c r="AA156" s="17">
        <v>-11.755562003954999</v>
      </c>
      <c r="AB156" s="17">
        <v>-10.7233335205957</v>
      </c>
      <c r="AC156" s="17">
        <v>-9.8849930714896406</v>
      </c>
      <c r="AD156" s="17">
        <v>-11.317497501452401</v>
      </c>
      <c r="AE156" s="17">
        <v>-9.4716846357509894</v>
      </c>
      <c r="AF156" s="17">
        <v>-9.3872175545052503</v>
      </c>
      <c r="AG156" s="17"/>
      <c r="AH156" s="17"/>
      <c r="AI156" s="18"/>
      <c r="AJ156" s="70">
        <f t="shared" si="78"/>
        <v>2458217.3292479999</v>
      </c>
      <c r="AK156" s="17">
        <v>-10.0335915876075</v>
      </c>
      <c r="AL156" s="17">
        <v>-9.5098064151308499</v>
      </c>
      <c r="AM156" s="17">
        <v>-11.3251686218712</v>
      </c>
      <c r="AN156" s="17">
        <v>-10.165630572664201</v>
      </c>
      <c r="AO156" s="17">
        <v>-9.7668013932115496</v>
      </c>
      <c r="AP156" s="17">
        <v>-11.1306178299363</v>
      </c>
      <c r="AQ156" s="17">
        <v>-9.2918462729711404</v>
      </c>
      <c r="AR156" s="17">
        <v>-8.99139360105241</v>
      </c>
      <c r="AS156" s="17"/>
      <c r="AT156" s="17"/>
      <c r="AU156" s="18"/>
      <c r="AV156" s="72"/>
      <c r="AW156" s="72"/>
      <c r="AX156" s="100">
        <f t="shared" si="61"/>
        <v>24811.302221999027</v>
      </c>
      <c r="AY156" s="100">
        <f t="shared" si="62"/>
        <v>13536.946308999526</v>
      </c>
      <c r="AZ156" s="100">
        <f t="shared" si="63"/>
        <v>72331.729258000167</v>
      </c>
      <c r="BA156" s="100">
        <f t="shared" si="64"/>
        <v>25796.267856999624</v>
      </c>
      <c r="BB156" s="100">
        <f t="shared" si="65"/>
        <v>14512.323850999685</v>
      </c>
      <c r="BC156" s="100">
        <f t="shared" si="66"/>
        <v>54687.063158001489</v>
      </c>
      <c r="BD156" s="100">
        <f t="shared" si="67"/>
        <v>9626.7054629999839</v>
      </c>
      <c r="BE156" s="100">
        <f t="shared" si="68"/>
        <v>8443.5891650000194</v>
      </c>
      <c r="BF156" s="100" t="str">
        <f t="shared" si="69"/>
        <v/>
      </c>
      <c r="BG156" s="100" t="str">
        <f t="shared" si="70"/>
        <v/>
      </c>
      <c r="BH156" s="100" t="str">
        <f t="shared" si="71"/>
        <v/>
      </c>
      <c r="BI156" s="72"/>
      <c r="BJ156" s="72"/>
      <c r="BK156" s="72">
        <f t="shared" si="79"/>
        <v>-10.9866238970758</v>
      </c>
      <c r="BL156" s="72">
        <f t="shared" si="80"/>
        <v>-10.328801765983</v>
      </c>
      <c r="BM156" s="72">
        <f t="shared" si="81"/>
        <v>-12.148322120099003</v>
      </c>
      <c r="BN156" s="72">
        <f t="shared" si="82"/>
        <v>-11.028892194524802</v>
      </c>
      <c r="BO156" s="72">
        <f t="shared" si="83"/>
        <v>-10.404342403399202</v>
      </c>
      <c r="BP156" s="72">
        <f t="shared" si="84"/>
        <v>-11.844711503055301</v>
      </c>
      <c r="BQ156" s="72">
        <f t="shared" si="85"/>
        <v>-9.9586942110506804</v>
      </c>
      <c r="BR156" s="72">
        <f t="shared" si="86"/>
        <v>-9.8163177348143797</v>
      </c>
      <c r="BS156" s="72" t="str">
        <f t="shared" si="87"/>
        <v/>
      </c>
      <c r="BT156" s="72" t="str">
        <f t="shared" si="88"/>
        <v/>
      </c>
      <c r="BU156" s="72" t="str">
        <f t="shared" si="89"/>
        <v/>
      </c>
      <c r="BV156" s="72"/>
      <c r="BW156" s="72"/>
      <c r="BX156" s="97">
        <f t="shared" si="90"/>
        <v>11.340589464081427</v>
      </c>
      <c r="BY156" s="97">
        <f t="shared" si="91"/>
        <v>2.0253796517580146E-2</v>
      </c>
      <c r="BZ156" s="97">
        <f t="shared" si="92"/>
        <v>11.351698223023202</v>
      </c>
      <c r="CA156" s="97">
        <f t="shared" si="93"/>
        <v>11.354268297449002</v>
      </c>
      <c r="CB156" s="97">
        <f t="shared" si="94"/>
        <v>11.322718506323401</v>
      </c>
      <c r="CC156" s="97">
        <f t="shared" si="95"/>
        <v>11.326087605979501</v>
      </c>
      <c r="CD156" s="97">
        <f t="shared" si="96"/>
        <v>11.320070313974881</v>
      </c>
      <c r="CE156" s="97">
        <f t="shared" si="97"/>
        <v>11.368693837738579</v>
      </c>
      <c r="CF156" s="97" t="str">
        <f t="shared" si="98"/>
        <v/>
      </c>
      <c r="CG156" s="97" t="str">
        <f t="shared" si="99"/>
        <v/>
      </c>
      <c r="CH156" s="97" t="str">
        <f t="shared" si="100"/>
        <v/>
      </c>
      <c r="CI156" s="72"/>
      <c r="CJ156" s="72"/>
      <c r="CK156" s="97">
        <f t="shared" si="101"/>
        <v>11.998411595174227</v>
      </c>
      <c r="CL156" s="97">
        <f t="shared" si="102"/>
        <v>2.0253796517580146E-2</v>
      </c>
      <c r="CM156" s="72">
        <f t="shared" si="103"/>
        <v>12.009520354116002</v>
      </c>
      <c r="CN156" s="72">
        <f t="shared" si="104"/>
        <v>12.012090428541802</v>
      </c>
      <c r="CO156" s="72">
        <f t="shared" si="105"/>
        <v>11.980540637416201</v>
      </c>
      <c r="CP156" s="72">
        <f t="shared" si="106"/>
        <v>11.983909737072301</v>
      </c>
      <c r="CQ156" s="72">
        <f t="shared" si="107"/>
        <v>11.977892445067681</v>
      </c>
      <c r="CR156" s="72">
        <f t="shared" si="108"/>
        <v>12.026515968831379</v>
      </c>
      <c r="CS156" s="72" t="str">
        <f t="shared" si="109"/>
        <v/>
      </c>
      <c r="CT156" s="72" t="str">
        <f t="shared" si="110"/>
        <v/>
      </c>
      <c r="CU156" s="72" t="str">
        <f t="shared" si="111"/>
        <v/>
      </c>
    </row>
    <row r="157" spans="1:99">
      <c r="A157" s="74">
        <v>122</v>
      </c>
      <c r="B157" s="79">
        <f>IF(AND($B$3&lt;&gt;"",$C$3&lt;&gt;"",$B$4&lt;&gt;"",$C$4&lt;&gt;"",L157&lt;&gt;""),AirMass($B$3,$C$3,$B$4,$C$4,L157),"")</f>
        <v>1.0413866084142147</v>
      </c>
      <c r="C157" s="81">
        <f t="shared" si="72"/>
        <v>2458217.3297450002</v>
      </c>
      <c r="D157" s="93">
        <f t="shared" si="73"/>
        <v>11.35440940104837</v>
      </c>
      <c r="E157" s="97">
        <f t="shared" si="74"/>
        <v>4.779851230974673E-2</v>
      </c>
      <c r="F157" s="97"/>
      <c r="G157" s="98">
        <f t="shared" si="75"/>
        <v>12.011549969108268</v>
      </c>
      <c r="H157" s="97">
        <f t="shared" si="76"/>
        <v>4.779851230974673E-2</v>
      </c>
      <c r="I157" s="72"/>
      <c r="J157" s="99">
        <f t="shared" si="77"/>
        <v>6</v>
      </c>
      <c r="K157" s="72"/>
      <c r="L157" s="16">
        <v>2458217.3297450002</v>
      </c>
      <c r="M157" s="17">
        <v>-10.959146528554699</v>
      </c>
      <c r="N157" s="17">
        <v>-10.3020059604948</v>
      </c>
      <c r="O157" s="17">
        <v>-12.1418871960382</v>
      </c>
      <c r="P157" s="17">
        <v>-11.0249650743727</v>
      </c>
      <c r="Q157" s="17">
        <v>-10.4312201128126</v>
      </c>
      <c r="R157" s="17">
        <v>-11.848912247689601</v>
      </c>
      <c r="S157" s="17">
        <v>-9.8695515455790606</v>
      </c>
      <c r="T157" s="17">
        <v>-9.8027994011262702</v>
      </c>
      <c r="U157" s="17"/>
      <c r="V157" s="17"/>
      <c r="W157" s="17"/>
      <c r="X157" s="70">
        <f t="shared" si="60"/>
        <v>2458217.3297450002</v>
      </c>
      <c r="Y157" s="17">
        <v>-10.744308337212299</v>
      </c>
      <c r="Z157" s="17">
        <v>-9.8332780640680006</v>
      </c>
      <c r="AA157" s="17">
        <v>-11.7625241911802</v>
      </c>
      <c r="AB157" s="17">
        <v>-10.6613453411198</v>
      </c>
      <c r="AC157" s="17">
        <v>-9.9169912703464096</v>
      </c>
      <c r="AD157" s="17">
        <v>-11.336945857425899</v>
      </c>
      <c r="AE157" s="17">
        <v>-9.4129502741267608</v>
      </c>
      <c r="AF157" s="17">
        <v>-9.3674124720601206</v>
      </c>
      <c r="AG157" s="17"/>
      <c r="AH157" s="17"/>
      <c r="AI157" s="18"/>
      <c r="AJ157" s="70">
        <f t="shared" si="78"/>
        <v>2458217.3297450002</v>
      </c>
      <c r="AK157" s="17">
        <v>-9.8915947875231502</v>
      </c>
      <c r="AL157" s="17">
        <v>-9.6703089811661904</v>
      </c>
      <c r="AM157" s="17">
        <v>-11.325555292390201</v>
      </c>
      <c r="AN157" s="17">
        <v>-10.243206392033301</v>
      </c>
      <c r="AO157" s="17">
        <v>-9.7719450603205402</v>
      </c>
      <c r="AP157" s="17">
        <v>-11.0993335158782</v>
      </c>
      <c r="AQ157" s="17">
        <v>-9.2847758853223894</v>
      </c>
      <c r="AR157" s="17">
        <v>-8.6796781300131105</v>
      </c>
      <c r="AS157" s="17"/>
      <c r="AT157" s="17"/>
      <c r="AU157" s="18"/>
      <c r="AV157" s="72"/>
      <c r="AW157" s="72"/>
      <c r="AX157" s="100">
        <f t="shared" si="61"/>
        <v>24191.266810999896</v>
      </c>
      <c r="AY157" s="100">
        <f t="shared" si="62"/>
        <v>13206.945454999912</v>
      </c>
      <c r="AZ157" s="100">
        <f t="shared" si="63"/>
        <v>71904.302599997784</v>
      </c>
      <c r="BA157" s="100">
        <f t="shared" si="64"/>
        <v>25703.131004001112</v>
      </c>
      <c r="BB157" s="100">
        <f t="shared" si="65"/>
        <v>14876.06423999994</v>
      </c>
      <c r="BC157" s="100">
        <f t="shared" si="66"/>
        <v>54899.058824001389</v>
      </c>
      <c r="BD157" s="100">
        <f t="shared" si="67"/>
        <v>8867.8965520000129</v>
      </c>
      <c r="BE157" s="100">
        <f t="shared" si="68"/>
        <v>8339.1111110000238</v>
      </c>
      <c r="BF157" s="100" t="str">
        <f t="shared" si="69"/>
        <v/>
      </c>
      <c r="BG157" s="100" t="str">
        <f t="shared" si="70"/>
        <v/>
      </c>
      <c r="BH157" s="100" t="str">
        <f t="shared" si="71"/>
        <v/>
      </c>
      <c r="BI157" s="72"/>
      <c r="BJ157" s="72"/>
      <c r="BK157" s="72">
        <f t="shared" si="79"/>
        <v>-10.959146528554701</v>
      </c>
      <c r="BL157" s="72">
        <f t="shared" si="80"/>
        <v>-10.302005960494803</v>
      </c>
      <c r="BM157" s="72">
        <f t="shared" si="81"/>
        <v>-12.1418871960382</v>
      </c>
      <c r="BN157" s="72">
        <f t="shared" si="82"/>
        <v>-11.024965074372698</v>
      </c>
      <c r="BO157" s="72">
        <f t="shared" si="83"/>
        <v>-10.4312201128126</v>
      </c>
      <c r="BP157" s="72">
        <f t="shared" si="84"/>
        <v>-11.848912247689601</v>
      </c>
      <c r="BQ157" s="72">
        <f t="shared" si="85"/>
        <v>-9.8695515455790623</v>
      </c>
      <c r="BR157" s="72">
        <f t="shared" si="86"/>
        <v>-9.802799401126272</v>
      </c>
      <c r="BS157" s="72" t="str">
        <f t="shared" si="87"/>
        <v/>
      </c>
      <c r="BT157" s="72" t="str">
        <f t="shared" si="88"/>
        <v/>
      </c>
      <c r="BU157" s="72" t="str">
        <f t="shared" si="89"/>
        <v/>
      </c>
      <c r="BV157" s="72"/>
      <c r="BW157" s="72"/>
      <c r="BX157" s="97">
        <f t="shared" si="90"/>
        <v>11.35440940104837</v>
      </c>
      <c r="BY157" s="97">
        <f t="shared" si="91"/>
        <v>4.779851230974673E-2</v>
      </c>
      <c r="BZ157" s="97">
        <f t="shared" si="92"/>
        <v>11.372740667483498</v>
      </c>
      <c r="CA157" s="97">
        <f t="shared" si="93"/>
        <v>11.377818545817997</v>
      </c>
      <c r="CB157" s="97">
        <f t="shared" si="94"/>
        <v>11.377073584257898</v>
      </c>
      <c r="CC157" s="97">
        <f t="shared" si="95"/>
        <v>11.3577657191349</v>
      </c>
      <c r="CD157" s="97">
        <f t="shared" si="96"/>
        <v>11.258405017024362</v>
      </c>
      <c r="CE157" s="97">
        <f t="shared" si="97"/>
        <v>11.382652872571571</v>
      </c>
      <c r="CF157" s="97" t="str">
        <f t="shared" si="98"/>
        <v/>
      </c>
      <c r="CG157" s="97" t="str">
        <f t="shared" si="99"/>
        <v/>
      </c>
      <c r="CH157" s="97" t="str">
        <f t="shared" si="100"/>
        <v/>
      </c>
      <c r="CI157" s="72"/>
      <c r="CJ157" s="72"/>
      <c r="CK157" s="97">
        <f t="shared" si="101"/>
        <v>12.011549969108268</v>
      </c>
      <c r="CL157" s="97">
        <f t="shared" si="102"/>
        <v>4.779851230974673E-2</v>
      </c>
      <c r="CM157" s="72">
        <f t="shared" si="103"/>
        <v>12.029881235543396</v>
      </c>
      <c r="CN157" s="72">
        <f t="shared" si="104"/>
        <v>12.034959113877894</v>
      </c>
      <c r="CO157" s="72">
        <f t="shared" si="105"/>
        <v>12.034214152317796</v>
      </c>
      <c r="CP157" s="72">
        <f t="shared" si="106"/>
        <v>12.014906287194798</v>
      </c>
      <c r="CQ157" s="72">
        <f t="shared" si="107"/>
        <v>11.91554558508426</v>
      </c>
      <c r="CR157" s="72">
        <f t="shared" si="108"/>
        <v>12.039793440631469</v>
      </c>
      <c r="CS157" s="72" t="str">
        <f t="shared" si="109"/>
        <v/>
      </c>
      <c r="CT157" s="72" t="str">
        <f t="shared" si="110"/>
        <v/>
      </c>
      <c r="CU157" s="72" t="str">
        <f t="shared" si="111"/>
        <v/>
      </c>
    </row>
    <row r="158" spans="1:99">
      <c r="A158" s="74">
        <v>123</v>
      </c>
      <c r="B158" s="79">
        <f>IF(AND($B$3&lt;&gt;"",$C$3&lt;&gt;"",$B$4&lt;&gt;"",$C$4&lt;&gt;"",L158&lt;&gt;""),AirMass($B$3,$C$3,$B$4,$C$4,L158),"")</f>
        <v>1.0571150006023027</v>
      </c>
      <c r="C158" s="81">
        <f t="shared" si="72"/>
        <v>2458217.3418060001</v>
      </c>
      <c r="D158" s="93">
        <f t="shared" si="73"/>
        <v>11.291209684697513</v>
      </c>
      <c r="E158" s="97">
        <f t="shared" si="74"/>
        <v>2.5362857837873759E-2</v>
      </c>
      <c r="F158" s="97"/>
      <c r="G158" s="98">
        <f t="shared" si="75"/>
        <v>12.040712444995513</v>
      </c>
      <c r="H158" s="97">
        <f t="shared" si="76"/>
        <v>2.5362857837873759E-2</v>
      </c>
      <c r="I158" s="72"/>
      <c r="J158" s="99">
        <f t="shared" si="77"/>
        <v>6</v>
      </c>
      <c r="K158" s="72"/>
      <c r="L158" s="16">
        <v>2458217.3418060001</v>
      </c>
      <c r="M158" s="17">
        <v>-11.034931759357701</v>
      </c>
      <c r="N158" s="17">
        <v>-10.2854289990597</v>
      </c>
      <c r="O158" s="17">
        <v>-12.1232073472426</v>
      </c>
      <c r="P158" s="17">
        <v>-11.038373445905499</v>
      </c>
      <c r="Q158" s="17">
        <v>-10.3928969239573</v>
      </c>
      <c r="R158" s="17">
        <v>-11.8360848697401</v>
      </c>
      <c r="S158" s="17">
        <v>-10.012082952829999</v>
      </c>
      <c r="T158" s="17">
        <v>-9.7922031246557797</v>
      </c>
      <c r="U158" s="17"/>
      <c r="V158" s="17"/>
      <c r="W158" s="17"/>
      <c r="X158" s="70">
        <f t="shared" si="60"/>
        <v>2458217.3418060001</v>
      </c>
      <c r="Y158" s="17">
        <v>-10.8323747514651</v>
      </c>
      <c r="Z158" s="17">
        <v>-9.7553294212217505</v>
      </c>
      <c r="AA158" s="17">
        <v>-11.738685194156201</v>
      </c>
      <c r="AB158" s="17">
        <v>-10.6919631935388</v>
      </c>
      <c r="AC158" s="17">
        <v>-9.8389207947402895</v>
      </c>
      <c r="AD158" s="17">
        <v>-11.328521644600601</v>
      </c>
      <c r="AE158" s="17">
        <v>-9.5249301113126297</v>
      </c>
      <c r="AF158" s="17">
        <v>-9.3931607793812901</v>
      </c>
      <c r="AG158" s="17"/>
      <c r="AH158" s="17"/>
      <c r="AI158" s="18"/>
      <c r="AJ158" s="70">
        <f t="shared" si="78"/>
        <v>2458217.3418060001</v>
      </c>
      <c r="AK158" s="17">
        <v>-10.0733004403035</v>
      </c>
      <c r="AL158" s="17">
        <v>-9.6653408813802208</v>
      </c>
      <c r="AM158" s="17">
        <v>-11.308979807167701</v>
      </c>
      <c r="AN158" s="17">
        <v>-10.1556892365347</v>
      </c>
      <c r="AO158" s="17">
        <v>-9.7885176165108891</v>
      </c>
      <c r="AP158" s="17">
        <v>-11.101040408914701</v>
      </c>
      <c r="AQ158" s="17">
        <v>-9.1969582754296493</v>
      </c>
      <c r="AR158" s="17">
        <v>-9.0479761613720999</v>
      </c>
      <c r="AS158" s="17"/>
      <c r="AT158" s="17"/>
      <c r="AU158" s="18"/>
      <c r="AV158" s="72"/>
      <c r="AW158" s="72"/>
      <c r="AX158" s="100">
        <f t="shared" si="61"/>
        <v>25940.163180000323</v>
      </c>
      <c r="AY158" s="100">
        <f t="shared" si="62"/>
        <v>13006.83406100001</v>
      </c>
      <c r="AZ158" s="100">
        <f t="shared" si="63"/>
        <v>70677.786363997773</v>
      </c>
      <c r="BA158" s="100">
        <f t="shared" si="64"/>
        <v>26022.521640000039</v>
      </c>
      <c r="BB158" s="100">
        <f t="shared" si="65"/>
        <v>14360.143161999626</v>
      </c>
      <c r="BC158" s="100">
        <f t="shared" si="66"/>
        <v>54254.272940998708</v>
      </c>
      <c r="BD158" s="100">
        <f t="shared" si="67"/>
        <v>10111.909664000354</v>
      </c>
      <c r="BE158" s="100">
        <f t="shared" si="68"/>
        <v>8258.1211499999627</v>
      </c>
      <c r="BF158" s="100" t="str">
        <f t="shared" si="69"/>
        <v/>
      </c>
      <c r="BG158" s="100" t="str">
        <f t="shared" si="70"/>
        <v/>
      </c>
      <c r="BH158" s="100" t="str">
        <f t="shared" si="71"/>
        <v/>
      </c>
      <c r="BI158" s="72"/>
      <c r="BJ158" s="72"/>
      <c r="BK158" s="72">
        <f t="shared" si="79"/>
        <v>-11.034931759357701</v>
      </c>
      <c r="BL158" s="72">
        <f t="shared" si="80"/>
        <v>-10.2854289990597</v>
      </c>
      <c r="BM158" s="72">
        <f t="shared" si="81"/>
        <v>-12.123207347242602</v>
      </c>
      <c r="BN158" s="72">
        <f t="shared" si="82"/>
        <v>-11.038373445905501</v>
      </c>
      <c r="BO158" s="72">
        <f t="shared" si="83"/>
        <v>-10.3928969239573</v>
      </c>
      <c r="BP158" s="72">
        <f t="shared" si="84"/>
        <v>-11.8360848697401</v>
      </c>
      <c r="BQ158" s="72">
        <f t="shared" si="85"/>
        <v>-10.012082952829999</v>
      </c>
      <c r="BR158" s="72">
        <f t="shared" si="86"/>
        <v>-9.7922031246557797</v>
      </c>
      <c r="BS158" s="72" t="str">
        <f t="shared" si="87"/>
        <v/>
      </c>
      <c r="BT158" s="72" t="str">
        <f t="shared" si="88"/>
        <v/>
      </c>
      <c r="BU158" s="72" t="str">
        <f t="shared" si="89"/>
        <v/>
      </c>
      <c r="BV158" s="72"/>
      <c r="BW158" s="72"/>
      <c r="BX158" s="97">
        <f t="shared" si="90"/>
        <v>11.291209684697513</v>
      </c>
      <c r="BY158" s="97">
        <f t="shared" si="91"/>
        <v>2.5362857837873759E-2</v>
      </c>
      <c r="BZ158" s="97">
        <f t="shared" si="92"/>
        <v>11.278275587884901</v>
      </c>
      <c r="CA158" s="97">
        <f t="shared" si="93"/>
        <v>11.3154416865478</v>
      </c>
      <c r="CB158" s="97">
        <f t="shared" si="94"/>
        <v>11.262965164599599</v>
      </c>
      <c r="CC158" s="97">
        <f t="shared" si="95"/>
        <v>11.269153110382399</v>
      </c>
      <c r="CD158" s="97">
        <f t="shared" si="96"/>
        <v>11.325151193472299</v>
      </c>
      <c r="CE158" s="97">
        <f t="shared" si="97"/>
        <v>11.296271365298079</v>
      </c>
      <c r="CF158" s="97" t="str">
        <f t="shared" si="98"/>
        <v/>
      </c>
      <c r="CG158" s="97" t="str">
        <f t="shared" si="99"/>
        <v/>
      </c>
      <c r="CH158" s="97" t="str">
        <f t="shared" si="100"/>
        <v/>
      </c>
      <c r="CI158" s="72"/>
      <c r="CJ158" s="72"/>
      <c r="CK158" s="97">
        <f t="shared" si="101"/>
        <v>12.040712444995513</v>
      </c>
      <c r="CL158" s="97">
        <f t="shared" si="102"/>
        <v>2.5362857837873759E-2</v>
      </c>
      <c r="CM158" s="72">
        <f t="shared" si="103"/>
        <v>12.027778348182901</v>
      </c>
      <c r="CN158" s="72">
        <f t="shared" si="104"/>
        <v>12.0649444468458</v>
      </c>
      <c r="CO158" s="72">
        <f t="shared" si="105"/>
        <v>12.012467924897599</v>
      </c>
      <c r="CP158" s="72">
        <f t="shared" si="106"/>
        <v>12.0186558706804</v>
      </c>
      <c r="CQ158" s="72">
        <f t="shared" si="107"/>
        <v>12.0746539537703</v>
      </c>
      <c r="CR158" s="72">
        <f t="shared" si="108"/>
        <v>12.045774125596079</v>
      </c>
      <c r="CS158" s="72" t="str">
        <f t="shared" si="109"/>
        <v/>
      </c>
      <c r="CT158" s="72" t="str">
        <f t="shared" si="110"/>
        <v/>
      </c>
      <c r="CU158" s="72" t="str">
        <f t="shared" si="111"/>
        <v/>
      </c>
    </row>
    <row r="159" spans="1:99">
      <c r="A159" s="74">
        <v>124</v>
      </c>
      <c r="B159" s="79">
        <f>IF(AND($B$3&lt;&gt;"",$C$3&lt;&gt;"",$B$4&lt;&gt;"",$C$4&lt;&gt;"",L159&lt;&gt;""),AirMass($B$3,$C$3,$B$4,$C$4,L159),"")</f>
        <v>1.0581668346144328</v>
      </c>
      <c r="C159" s="81">
        <f t="shared" si="72"/>
        <v>2458217.3425349998</v>
      </c>
      <c r="D159" s="93">
        <f t="shared" si="73"/>
        <v>11.271264846581374</v>
      </c>
      <c r="E159" s="97">
        <f t="shared" si="74"/>
        <v>2.16774298542604E-2</v>
      </c>
      <c r="F159" s="97"/>
      <c r="G159" s="98">
        <f t="shared" si="75"/>
        <v>12.037034307968677</v>
      </c>
      <c r="H159" s="97">
        <f t="shared" si="76"/>
        <v>2.16774298542604E-2</v>
      </c>
      <c r="I159" s="72"/>
      <c r="J159" s="99">
        <f t="shared" si="77"/>
        <v>6</v>
      </c>
      <c r="K159" s="72"/>
      <c r="L159" s="16">
        <v>2458217.3425349998</v>
      </c>
      <c r="M159" s="17">
        <v>-11.042100724139001</v>
      </c>
      <c r="N159" s="17">
        <v>-10.2763312627517</v>
      </c>
      <c r="O159" s="17">
        <v>-12.127976574525</v>
      </c>
      <c r="P159" s="17">
        <v>-11.031442782641999</v>
      </c>
      <c r="Q159" s="17">
        <v>-10.388236553832501</v>
      </c>
      <c r="R159" s="17">
        <v>-11.836746778958</v>
      </c>
      <c r="S159" s="17">
        <v>-9.9408715468669993</v>
      </c>
      <c r="T159" s="17">
        <v>-9.7929191874977608</v>
      </c>
      <c r="U159" s="17"/>
      <c r="V159" s="17"/>
      <c r="W159" s="17"/>
      <c r="X159" s="70">
        <f t="shared" si="60"/>
        <v>2458217.3425349998</v>
      </c>
      <c r="Y159" s="17">
        <v>-10.8437461589342</v>
      </c>
      <c r="Z159" s="17">
        <v>-9.7376454974506998</v>
      </c>
      <c r="AA159" s="17">
        <v>-11.7466611409232</v>
      </c>
      <c r="AB159" s="17">
        <v>-10.674075162559999</v>
      </c>
      <c r="AC159" s="17">
        <v>-9.8632517475030301</v>
      </c>
      <c r="AD159" s="17">
        <v>-11.3219527710606</v>
      </c>
      <c r="AE159" s="17">
        <v>-9.3991712537336198</v>
      </c>
      <c r="AF159" s="17">
        <v>-9.5046039644561002</v>
      </c>
      <c r="AG159" s="17"/>
      <c r="AH159" s="17"/>
      <c r="AI159" s="18"/>
      <c r="AJ159" s="70">
        <f t="shared" si="78"/>
        <v>2458217.3425349998</v>
      </c>
      <c r="AK159" s="17">
        <v>-10.0474525486045</v>
      </c>
      <c r="AL159" s="17">
        <v>-9.7316446796906906</v>
      </c>
      <c r="AM159" s="17">
        <v>-11.3184943739878</v>
      </c>
      <c r="AN159" s="17">
        <v>-10.230450100928801</v>
      </c>
      <c r="AO159" s="17">
        <v>-9.7167441322259496</v>
      </c>
      <c r="AP159" s="17">
        <v>-11.120578896544799</v>
      </c>
      <c r="AQ159" s="17">
        <v>-9.3445362237654894</v>
      </c>
      <c r="AR159" s="17">
        <v>-9.0454877766185007</v>
      </c>
      <c r="AS159" s="17"/>
      <c r="AT159" s="17"/>
      <c r="AU159" s="18"/>
      <c r="AV159" s="72"/>
      <c r="AW159" s="72"/>
      <c r="AX159" s="100">
        <f t="shared" si="61"/>
        <v>26112.009173999941</v>
      </c>
      <c r="AY159" s="100">
        <f t="shared" si="62"/>
        <v>12898.300926000038</v>
      </c>
      <c r="AZ159" s="100">
        <f t="shared" si="63"/>
        <v>70988.929936002969</v>
      </c>
      <c r="BA159" s="100">
        <f t="shared" si="64"/>
        <v>25856.939129998897</v>
      </c>
      <c r="BB159" s="100">
        <f t="shared" si="65"/>
        <v>14298.636364000546</v>
      </c>
      <c r="BC159" s="100">
        <f t="shared" si="66"/>
        <v>54287.35865000241</v>
      </c>
      <c r="BD159" s="100">
        <f t="shared" si="67"/>
        <v>9469.970339000005</v>
      </c>
      <c r="BE159" s="100">
        <f t="shared" si="68"/>
        <v>8263.5693279999959</v>
      </c>
      <c r="BF159" s="100" t="str">
        <f t="shared" si="69"/>
        <v/>
      </c>
      <c r="BG159" s="100" t="str">
        <f t="shared" si="70"/>
        <v/>
      </c>
      <c r="BH159" s="100" t="str">
        <f t="shared" si="71"/>
        <v/>
      </c>
      <c r="BI159" s="72"/>
      <c r="BJ159" s="72"/>
      <c r="BK159" s="72">
        <f t="shared" si="79"/>
        <v>-11.042100724139004</v>
      </c>
      <c r="BL159" s="72">
        <f t="shared" si="80"/>
        <v>-10.2763312627517</v>
      </c>
      <c r="BM159" s="72">
        <f t="shared" si="81"/>
        <v>-12.127976574525</v>
      </c>
      <c r="BN159" s="72">
        <f t="shared" si="82"/>
        <v>-11.031442782642003</v>
      </c>
      <c r="BO159" s="72">
        <f t="shared" si="83"/>
        <v>-10.388236553832504</v>
      </c>
      <c r="BP159" s="72">
        <f t="shared" si="84"/>
        <v>-11.836746778958</v>
      </c>
      <c r="BQ159" s="72">
        <f t="shared" si="85"/>
        <v>-9.940871546867001</v>
      </c>
      <c r="BR159" s="72">
        <f t="shared" si="86"/>
        <v>-9.7929191874977626</v>
      </c>
      <c r="BS159" s="72" t="str">
        <f t="shared" si="87"/>
        <v/>
      </c>
      <c r="BT159" s="72" t="str">
        <f t="shared" si="88"/>
        <v/>
      </c>
      <c r="BU159" s="72" t="str">
        <f t="shared" si="89"/>
        <v/>
      </c>
      <c r="BV159" s="72"/>
      <c r="BW159" s="72"/>
      <c r="BX159" s="97">
        <f t="shared" si="90"/>
        <v>11.271264846581374</v>
      </c>
      <c r="BY159" s="97">
        <f t="shared" si="91"/>
        <v>2.16774298542604E-2</v>
      </c>
      <c r="BZ159" s="97">
        <f t="shared" si="92"/>
        <v>11.275875850385995</v>
      </c>
      <c r="CA159" s="97">
        <f t="shared" si="93"/>
        <v>11.301342058502998</v>
      </c>
      <c r="CB159" s="97">
        <f t="shared" si="94"/>
        <v>11.251135829693499</v>
      </c>
      <c r="CC159" s="97">
        <f t="shared" si="95"/>
        <v>11.262646054818996</v>
      </c>
      <c r="CD159" s="97">
        <f t="shared" si="96"/>
        <v>11.246770822727997</v>
      </c>
      <c r="CE159" s="97">
        <f t="shared" si="97"/>
        <v>11.289818463358758</v>
      </c>
      <c r="CF159" s="97" t="str">
        <f t="shared" si="98"/>
        <v/>
      </c>
      <c r="CG159" s="97" t="str">
        <f t="shared" si="99"/>
        <v/>
      </c>
      <c r="CH159" s="97" t="str">
        <f t="shared" si="100"/>
        <v/>
      </c>
      <c r="CI159" s="72"/>
      <c r="CJ159" s="72"/>
      <c r="CK159" s="97">
        <f t="shared" si="101"/>
        <v>12.037034307968677</v>
      </c>
      <c r="CL159" s="97">
        <f t="shared" si="102"/>
        <v>2.16774298542604E-2</v>
      </c>
      <c r="CM159" s="72">
        <f t="shared" si="103"/>
        <v>12.0416453117733</v>
      </c>
      <c r="CN159" s="72">
        <f t="shared" si="104"/>
        <v>12.067111519890302</v>
      </c>
      <c r="CO159" s="72">
        <f t="shared" si="105"/>
        <v>12.016905291080803</v>
      </c>
      <c r="CP159" s="72">
        <f t="shared" si="106"/>
        <v>12.0284155162063</v>
      </c>
      <c r="CQ159" s="72">
        <f t="shared" si="107"/>
        <v>12.012540284115302</v>
      </c>
      <c r="CR159" s="72">
        <f t="shared" si="108"/>
        <v>12.055587924746062</v>
      </c>
      <c r="CS159" s="72" t="str">
        <f t="shared" si="109"/>
        <v/>
      </c>
      <c r="CT159" s="72" t="str">
        <f t="shared" si="110"/>
        <v/>
      </c>
      <c r="CU159" s="72" t="str">
        <f t="shared" si="111"/>
        <v/>
      </c>
    </row>
    <row r="160" spans="1:99">
      <c r="A160" s="74">
        <v>125</v>
      </c>
      <c r="B160" s="79">
        <f>IF(AND($B$3&lt;&gt;"",$C$3&lt;&gt;"",$B$4&lt;&gt;"",$C$4&lt;&gt;"",L160&lt;&gt;""),AirMass($B$3,$C$3,$B$4,$C$4,L160),"")</f>
        <v>1.0589084139683227</v>
      </c>
      <c r="C160" s="81">
        <f t="shared" si="72"/>
        <v>2458217.3430440002</v>
      </c>
      <c r="D160" s="93">
        <f t="shared" si="73"/>
        <v>11.27819700415146</v>
      </c>
      <c r="E160" s="97">
        <f t="shared" si="74"/>
        <v>3.4021638902859037E-2</v>
      </c>
      <c r="F160" s="97"/>
      <c r="G160" s="98">
        <f t="shared" si="75"/>
        <v>12.050078989453461</v>
      </c>
      <c r="H160" s="97">
        <f t="shared" si="76"/>
        <v>3.4021638902859044E-2</v>
      </c>
      <c r="I160" s="72"/>
      <c r="J160" s="99">
        <f t="shared" si="77"/>
        <v>6</v>
      </c>
      <c r="K160" s="72"/>
      <c r="L160" s="16">
        <v>2458217.3430440002</v>
      </c>
      <c r="M160" s="17">
        <v>-11.0577802556802</v>
      </c>
      <c r="N160" s="17">
        <v>-10.285898270378199</v>
      </c>
      <c r="O160" s="17">
        <v>-12.126316753029</v>
      </c>
      <c r="P160" s="17">
        <v>-11.017538727172401</v>
      </c>
      <c r="Q160" s="17">
        <v>-10.4230401976418</v>
      </c>
      <c r="R160" s="17">
        <v>-11.8482630305536</v>
      </c>
      <c r="S160" s="17">
        <v>-9.9732400923418307</v>
      </c>
      <c r="T160" s="17">
        <v>-9.8654647582513295</v>
      </c>
      <c r="U160" s="17"/>
      <c r="V160" s="17"/>
      <c r="W160" s="17"/>
      <c r="X160" s="70">
        <f t="shared" si="60"/>
        <v>2458217.3430440002</v>
      </c>
      <c r="Y160" s="17">
        <v>-10.8803517911313</v>
      </c>
      <c r="Z160" s="17">
        <v>-9.6708932855619398</v>
      </c>
      <c r="AA160" s="17">
        <v>-11.756784163833601</v>
      </c>
      <c r="AB160" s="17">
        <v>-10.705966781029</v>
      </c>
      <c r="AC160" s="17">
        <v>-9.8740400200355705</v>
      </c>
      <c r="AD160" s="17">
        <v>-11.3329459607495</v>
      </c>
      <c r="AE160" s="17">
        <v>-9.4391682280331608</v>
      </c>
      <c r="AF160" s="17">
        <v>-9.6040628476065493</v>
      </c>
      <c r="AG160" s="17"/>
      <c r="AH160" s="17"/>
      <c r="AI160" s="18"/>
      <c r="AJ160" s="70">
        <f t="shared" si="78"/>
        <v>2458217.3430440002</v>
      </c>
      <c r="AK160" s="17">
        <v>-10.112984612536099</v>
      </c>
      <c r="AL160" s="17">
        <v>-9.6737531102471106</v>
      </c>
      <c r="AM160" s="17">
        <v>-11.3193534337214</v>
      </c>
      <c r="AN160" s="17">
        <v>-10.178666836315401</v>
      </c>
      <c r="AO160" s="17">
        <v>-9.7605807996973404</v>
      </c>
      <c r="AP160" s="17">
        <v>-11.077936742531801</v>
      </c>
      <c r="AQ160" s="17">
        <v>-9.3023939571911196</v>
      </c>
      <c r="AR160" s="17">
        <v>-9.1401717558730393</v>
      </c>
      <c r="AS160" s="17"/>
      <c r="AT160" s="17"/>
      <c r="AU160" s="18"/>
      <c r="AV160" s="72"/>
      <c r="AW160" s="72"/>
      <c r="AX160" s="100">
        <f t="shared" si="61"/>
        <v>26491.838709999167</v>
      </c>
      <c r="AY160" s="100">
        <f t="shared" si="62"/>
        <v>13012.457023000283</v>
      </c>
      <c r="AZ160" s="100">
        <f t="shared" si="63"/>
        <v>70880.488372002539</v>
      </c>
      <c r="BA160" s="100">
        <f t="shared" si="64"/>
        <v>25527.923567000886</v>
      </c>
      <c r="BB160" s="100">
        <f t="shared" si="65"/>
        <v>14764.409396000132</v>
      </c>
      <c r="BC160" s="100">
        <f t="shared" si="66"/>
        <v>54866.241684997971</v>
      </c>
      <c r="BD160" s="100">
        <f t="shared" si="67"/>
        <v>9756.5446619999748</v>
      </c>
      <c r="BE160" s="100">
        <f t="shared" si="68"/>
        <v>8834.5799089999982</v>
      </c>
      <c r="BF160" s="100" t="str">
        <f t="shared" si="69"/>
        <v/>
      </c>
      <c r="BG160" s="100" t="str">
        <f t="shared" si="70"/>
        <v/>
      </c>
      <c r="BH160" s="100" t="str">
        <f t="shared" si="71"/>
        <v/>
      </c>
      <c r="BI160" s="72"/>
      <c r="BJ160" s="72"/>
      <c r="BK160" s="72">
        <f t="shared" si="79"/>
        <v>-11.0577802556802</v>
      </c>
      <c r="BL160" s="72">
        <f t="shared" si="80"/>
        <v>-10.285898270378201</v>
      </c>
      <c r="BM160" s="72">
        <f t="shared" si="81"/>
        <v>-12.126316753029</v>
      </c>
      <c r="BN160" s="72">
        <f t="shared" si="82"/>
        <v>-11.017538727172402</v>
      </c>
      <c r="BO160" s="72">
        <f t="shared" si="83"/>
        <v>-10.423040197641802</v>
      </c>
      <c r="BP160" s="72">
        <f t="shared" si="84"/>
        <v>-11.848263030553603</v>
      </c>
      <c r="BQ160" s="72">
        <f t="shared" si="85"/>
        <v>-9.9732400923418325</v>
      </c>
      <c r="BR160" s="72">
        <f t="shared" si="86"/>
        <v>-9.8654647582513295</v>
      </c>
      <c r="BS160" s="72" t="str">
        <f t="shared" si="87"/>
        <v/>
      </c>
      <c r="BT160" s="72" t="str">
        <f t="shared" si="88"/>
        <v/>
      </c>
      <c r="BU160" s="72" t="str">
        <f t="shared" si="89"/>
        <v/>
      </c>
      <c r="BV160" s="72"/>
      <c r="BW160" s="72"/>
      <c r="BX160" s="97">
        <f t="shared" si="90"/>
        <v>11.27819700415146</v>
      </c>
      <c r="BY160" s="97">
        <f t="shared" si="91"/>
        <v>3.4021638902859037E-2</v>
      </c>
      <c r="BZ160" s="97">
        <f t="shared" si="92"/>
        <v>11.2585364973488</v>
      </c>
      <c r="CA160" s="97">
        <f t="shared" si="93"/>
        <v>11.271758471492202</v>
      </c>
      <c r="CB160" s="97">
        <f t="shared" si="94"/>
        <v>11.270259941961601</v>
      </c>
      <c r="CC160" s="97">
        <f t="shared" si="95"/>
        <v>11.258482774873404</v>
      </c>
      <c r="CD160" s="97">
        <f t="shared" si="96"/>
        <v>11.263459836661633</v>
      </c>
      <c r="CE160" s="97">
        <f t="shared" si="97"/>
        <v>11.346684502571129</v>
      </c>
      <c r="CF160" s="97" t="str">
        <f t="shared" si="98"/>
        <v/>
      </c>
      <c r="CG160" s="97" t="str">
        <f t="shared" si="99"/>
        <v/>
      </c>
      <c r="CH160" s="97" t="str">
        <f t="shared" si="100"/>
        <v/>
      </c>
      <c r="CI160" s="72"/>
      <c r="CJ160" s="72"/>
      <c r="CK160" s="97">
        <f t="shared" si="101"/>
        <v>12.050078989453461</v>
      </c>
      <c r="CL160" s="97">
        <f t="shared" si="102"/>
        <v>3.4021638902859044E-2</v>
      </c>
      <c r="CM160" s="72">
        <f t="shared" si="103"/>
        <v>12.030418482650798</v>
      </c>
      <c r="CN160" s="72">
        <f t="shared" si="104"/>
        <v>12.043640456794201</v>
      </c>
      <c r="CO160" s="72">
        <f t="shared" si="105"/>
        <v>12.0421419272636</v>
      </c>
      <c r="CP160" s="72">
        <f t="shared" si="106"/>
        <v>12.030364760175402</v>
      </c>
      <c r="CQ160" s="72">
        <f t="shared" si="107"/>
        <v>12.035341821963632</v>
      </c>
      <c r="CR160" s="72">
        <f t="shared" si="108"/>
        <v>12.118566487873128</v>
      </c>
      <c r="CS160" s="72" t="str">
        <f t="shared" si="109"/>
        <v/>
      </c>
      <c r="CT160" s="72" t="str">
        <f t="shared" si="110"/>
        <v/>
      </c>
      <c r="CU160" s="72" t="str">
        <f t="shared" si="111"/>
        <v/>
      </c>
    </row>
    <row r="161" spans="1:99">
      <c r="A161" s="74">
        <v>126</v>
      </c>
      <c r="B161" s="79">
        <f>IF(AND($B$3&lt;&gt;"",$C$3&lt;&gt;"",$B$4&lt;&gt;"",$C$4&lt;&gt;"",L161&lt;&gt;""),AirMass($B$3,$C$3,$B$4,$C$4,L161),"")</f>
        <v>1.0596386894261181</v>
      </c>
      <c r="C161" s="81">
        <f t="shared" si="72"/>
        <v>2458217.3435419998</v>
      </c>
      <c r="D161" s="93">
        <f t="shared" si="73"/>
        <v>11.277668141212757</v>
      </c>
      <c r="E161" s="97">
        <f t="shared" si="74"/>
        <v>1.2005100964756215E-2</v>
      </c>
      <c r="F161" s="97"/>
      <c r="G161" s="98">
        <f t="shared" si="75"/>
        <v>12.020039736408656</v>
      </c>
      <c r="H161" s="97">
        <f t="shared" si="76"/>
        <v>1.2005100964756215E-2</v>
      </c>
      <c r="I161" s="72"/>
      <c r="J161" s="99">
        <f t="shared" si="77"/>
        <v>6</v>
      </c>
      <c r="K161" s="72"/>
      <c r="L161" s="16">
        <v>2458217.3435419998</v>
      </c>
      <c r="M161" s="17">
        <v>-11.0426533883119</v>
      </c>
      <c r="N161" s="17">
        <v>-10.300281793116</v>
      </c>
      <c r="O161" s="17">
        <v>-12.133265616989901</v>
      </c>
      <c r="P161" s="17">
        <v>-11.0061562850287</v>
      </c>
      <c r="Q161" s="17">
        <v>-10.422651685896399</v>
      </c>
      <c r="R161" s="17">
        <v>-11.847110606642101</v>
      </c>
      <c r="S161" s="17">
        <v>-9.9532348613832404</v>
      </c>
      <c r="T161" s="17">
        <v>-9.7975101212075995</v>
      </c>
      <c r="U161" s="17"/>
      <c r="V161" s="17"/>
      <c r="W161" s="17"/>
      <c r="X161" s="70">
        <f t="shared" si="60"/>
        <v>2458217.3435419998</v>
      </c>
      <c r="Y161" s="17">
        <v>-10.867530518154499</v>
      </c>
      <c r="Z161" s="17">
        <v>-9.7285500260126998</v>
      </c>
      <c r="AA161" s="17">
        <v>-11.758270750387901</v>
      </c>
      <c r="AB161" s="17">
        <v>-10.681083684896301</v>
      </c>
      <c r="AC161" s="17">
        <v>-9.8718646794737204</v>
      </c>
      <c r="AD161" s="17">
        <v>-11.3393289884278</v>
      </c>
      <c r="AE161" s="17">
        <v>-9.4138493369708307</v>
      </c>
      <c r="AF161" s="17">
        <v>-9.5699680589278007</v>
      </c>
      <c r="AG161" s="17"/>
      <c r="AH161" s="17"/>
      <c r="AI161" s="18"/>
      <c r="AJ161" s="70">
        <f t="shared" si="78"/>
        <v>2458217.3435419998</v>
      </c>
      <c r="AK161" s="17">
        <v>-10.146752072144301</v>
      </c>
      <c r="AL161" s="17">
        <v>-9.6609315567478706</v>
      </c>
      <c r="AM161" s="17">
        <v>-11.3122900972488</v>
      </c>
      <c r="AN161" s="17">
        <v>-10.1888483868733</v>
      </c>
      <c r="AO161" s="17">
        <v>-9.74610855348676</v>
      </c>
      <c r="AP161" s="17">
        <v>-11.108228232709299</v>
      </c>
      <c r="AQ161" s="17">
        <v>-9.3134170597177093</v>
      </c>
      <c r="AR161" s="17">
        <v>-9.0491317990882294</v>
      </c>
      <c r="AS161" s="17"/>
      <c r="AT161" s="17"/>
      <c r="AU161" s="18"/>
      <c r="AV161" s="72"/>
      <c r="AW161" s="72"/>
      <c r="AX161" s="100">
        <f t="shared" si="61"/>
        <v>26125.304158001203</v>
      </c>
      <c r="AY161" s="100">
        <f t="shared" si="62"/>
        <v>13185.989246999505</v>
      </c>
      <c r="AZ161" s="100">
        <f t="shared" si="63"/>
        <v>71335.58823499734</v>
      </c>
      <c r="BA161" s="100">
        <f t="shared" si="64"/>
        <v>25261.696552000882</v>
      </c>
      <c r="BB161" s="100">
        <f t="shared" si="65"/>
        <v>14759.127154999434</v>
      </c>
      <c r="BC161" s="100">
        <f t="shared" si="66"/>
        <v>54808.036364000138</v>
      </c>
      <c r="BD161" s="100">
        <f t="shared" si="67"/>
        <v>9578.4215050000184</v>
      </c>
      <c r="BE161" s="100">
        <f t="shared" si="68"/>
        <v>8298.5850339999633</v>
      </c>
      <c r="BF161" s="100" t="str">
        <f t="shared" si="69"/>
        <v/>
      </c>
      <c r="BG161" s="100" t="str">
        <f t="shared" si="70"/>
        <v/>
      </c>
      <c r="BH161" s="100" t="str">
        <f t="shared" si="71"/>
        <v/>
      </c>
      <c r="BI161" s="72"/>
      <c r="BJ161" s="72"/>
      <c r="BK161" s="72">
        <f t="shared" si="79"/>
        <v>-11.042653388311901</v>
      </c>
      <c r="BL161" s="72">
        <f t="shared" si="80"/>
        <v>-10.300281793116001</v>
      </c>
      <c r="BM161" s="72">
        <f t="shared" si="81"/>
        <v>-12.133265616989901</v>
      </c>
      <c r="BN161" s="72">
        <f t="shared" si="82"/>
        <v>-11.006156285028702</v>
      </c>
      <c r="BO161" s="72">
        <f t="shared" si="83"/>
        <v>-10.422651685896401</v>
      </c>
      <c r="BP161" s="72">
        <f t="shared" si="84"/>
        <v>-11.847110606642104</v>
      </c>
      <c r="BQ161" s="72">
        <f t="shared" si="85"/>
        <v>-9.9532348613832404</v>
      </c>
      <c r="BR161" s="72">
        <f t="shared" si="86"/>
        <v>-9.7975101212075995</v>
      </c>
      <c r="BS161" s="72" t="str">
        <f t="shared" si="87"/>
        <v/>
      </c>
      <c r="BT161" s="72" t="str">
        <f t="shared" si="88"/>
        <v/>
      </c>
      <c r="BU161" s="72" t="str">
        <f t="shared" si="89"/>
        <v/>
      </c>
      <c r="BV161" s="72"/>
      <c r="BW161" s="72"/>
      <c r="BX161" s="97">
        <f t="shared" si="90"/>
        <v>11.277668141212757</v>
      </c>
      <c r="BY161" s="97">
        <f t="shared" si="91"/>
        <v>1.2005100964756215E-2</v>
      </c>
      <c r="BZ161" s="97">
        <f t="shared" si="92"/>
        <v>11.280612228677999</v>
      </c>
      <c r="CA161" s="97">
        <f t="shared" si="93"/>
        <v>11.2755028967168</v>
      </c>
      <c r="CB161" s="97">
        <f t="shared" si="94"/>
        <v>11.284998297584499</v>
      </c>
      <c r="CC161" s="97">
        <f t="shared" si="95"/>
        <v>11.272457218330203</v>
      </c>
      <c r="CD161" s="97">
        <f t="shared" si="96"/>
        <v>11.25858147307134</v>
      </c>
      <c r="CE161" s="97">
        <f t="shared" si="97"/>
        <v>11.293856732895698</v>
      </c>
      <c r="CF161" s="97" t="str">
        <f t="shared" si="98"/>
        <v/>
      </c>
      <c r="CG161" s="97" t="str">
        <f t="shared" si="99"/>
        <v/>
      </c>
      <c r="CH161" s="97" t="str">
        <f t="shared" si="100"/>
        <v/>
      </c>
      <c r="CI161" s="72"/>
      <c r="CJ161" s="72"/>
      <c r="CK161" s="97">
        <f t="shared" si="101"/>
        <v>12.020039736408656</v>
      </c>
      <c r="CL161" s="97">
        <f t="shared" si="102"/>
        <v>1.2005100964756215E-2</v>
      </c>
      <c r="CM161" s="72">
        <f t="shared" si="103"/>
        <v>12.022983823873899</v>
      </c>
      <c r="CN161" s="72">
        <f t="shared" si="104"/>
        <v>12.0178744919127</v>
      </c>
      <c r="CO161" s="72">
        <f t="shared" si="105"/>
        <v>12.027369892780399</v>
      </c>
      <c r="CP161" s="72">
        <f t="shared" si="106"/>
        <v>12.014828813526103</v>
      </c>
      <c r="CQ161" s="72">
        <f t="shared" si="107"/>
        <v>12.00095306826724</v>
      </c>
      <c r="CR161" s="72">
        <f t="shared" si="108"/>
        <v>12.036228328091598</v>
      </c>
      <c r="CS161" s="72" t="str">
        <f t="shared" si="109"/>
        <v/>
      </c>
      <c r="CT161" s="72" t="str">
        <f t="shared" si="110"/>
        <v/>
      </c>
      <c r="CU161" s="72" t="str">
        <f t="shared" si="111"/>
        <v/>
      </c>
    </row>
    <row r="162" spans="1:99">
      <c r="A162" s="74">
        <v>127</v>
      </c>
      <c r="B162" s="79">
        <f>IF(AND($B$3&lt;&gt;"",$C$3&lt;&gt;"",$B$4&lt;&gt;"",$C$4&lt;&gt;"",L162&lt;&gt;""),AirMass($B$3,$C$3,$B$4,$C$4,L162),"")</f>
        <v>1.0603744648108138</v>
      </c>
      <c r="C162" s="81">
        <f t="shared" si="72"/>
        <v>2458217.3440390001</v>
      </c>
      <c r="D162" s="93">
        <f t="shared" si="73"/>
        <v>11.246585276343469</v>
      </c>
      <c r="E162" s="97">
        <f t="shared" si="74"/>
        <v>4.7217882967926492E-2</v>
      </c>
      <c r="F162" s="97"/>
      <c r="G162" s="98">
        <f t="shared" si="75"/>
        <v>12.024854776731866</v>
      </c>
      <c r="H162" s="97">
        <f t="shared" si="76"/>
        <v>4.7217882967926492E-2</v>
      </c>
      <c r="I162" s="72"/>
      <c r="J162" s="99">
        <f t="shared" si="77"/>
        <v>6</v>
      </c>
      <c r="K162" s="72"/>
      <c r="L162" s="16">
        <v>2458217.3440390001</v>
      </c>
      <c r="M162" s="17">
        <v>-11.077761426318601</v>
      </c>
      <c r="N162" s="17">
        <v>-10.2994919259302</v>
      </c>
      <c r="O162" s="17">
        <v>-12.14327579781</v>
      </c>
      <c r="P162" s="17">
        <v>-11.0355278641546</v>
      </c>
      <c r="Q162" s="17">
        <v>-10.3874468796082</v>
      </c>
      <c r="R162" s="17">
        <v>-11.8486374752449</v>
      </c>
      <c r="S162" s="17">
        <v>-9.9114469899004405</v>
      </c>
      <c r="T162" s="17">
        <v>-9.8577452092542703</v>
      </c>
      <c r="U162" s="17"/>
      <c r="V162" s="17"/>
      <c r="W162" s="17"/>
      <c r="X162" s="70">
        <f t="shared" si="60"/>
        <v>2458217.3440390001</v>
      </c>
      <c r="Y162" s="17">
        <v>-10.892657707681201</v>
      </c>
      <c r="Z162" s="17">
        <v>-9.6781134314233608</v>
      </c>
      <c r="AA162" s="17">
        <v>-11.758181424913399</v>
      </c>
      <c r="AB162" s="17">
        <v>-10.692385343152701</v>
      </c>
      <c r="AC162" s="17">
        <v>-9.9107796198186904</v>
      </c>
      <c r="AD162" s="17">
        <v>-11.3175969248834</v>
      </c>
      <c r="AE162" s="17">
        <v>-9.4729525373680001</v>
      </c>
      <c r="AF162" s="17">
        <v>-9.5901586710371696</v>
      </c>
      <c r="AG162" s="17"/>
      <c r="AH162" s="17"/>
      <c r="AI162" s="18"/>
      <c r="AJ162" s="70">
        <f t="shared" si="78"/>
        <v>2458217.3440390001</v>
      </c>
      <c r="AK162" s="17">
        <v>-10.077569206535999</v>
      </c>
      <c r="AL162" s="17">
        <v>-9.6604897184178995</v>
      </c>
      <c r="AM162" s="17">
        <v>-11.309012568489599</v>
      </c>
      <c r="AN162" s="17">
        <v>-10.2218470479544</v>
      </c>
      <c r="AO162" s="17">
        <v>-9.7966523808703894</v>
      </c>
      <c r="AP162" s="17">
        <v>-11.0998276095569</v>
      </c>
      <c r="AQ162" s="17">
        <v>-9.2991313821007999</v>
      </c>
      <c r="AR162" s="17">
        <v>-8.9572435241713908</v>
      </c>
      <c r="AS162" s="17"/>
      <c r="AT162" s="17"/>
      <c r="AU162" s="18"/>
      <c r="AV162" s="72"/>
      <c r="AW162" s="72"/>
      <c r="AX162" s="100">
        <f t="shared" si="61"/>
        <v>26983.890792000406</v>
      </c>
      <c r="AY162" s="100">
        <f t="shared" si="62"/>
        <v>13176.400000000154</v>
      </c>
      <c r="AZ162" s="100">
        <f t="shared" si="63"/>
        <v>71996.32340400129</v>
      </c>
      <c r="BA162" s="100">
        <f t="shared" si="64"/>
        <v>25954.409091001155</v>
      </c>
      <c r="BB162" s="100">
        <f t="shared" si="65"/>
        <v>14288.240505999551</v>
      </c>
      <c r="BC162" s="100">
        <f t="shared" si="66"/>
        <v>54885.167015001069</v>
      </c>
      <c r="BD162" s="100">
        <f t="shared" si="67"/>
        <v>9216.7709749999922</v>
      </c>
      <c r="BE162" s="100">
        <f t="shared" si="68"/>
        <v>8771.989106999994</v>
      </c>
      <c r="BF162" s="100" t="str">
        <f t="shared" si="69"/>
        <v/>
      </c>
      <c r="BG162" s="100" t="str">
        <f t="shared" si="70"/>
        <v/>
      </c>
      <c r="BH162" s="100" t="str">
        <f t="shared" si="71"/>
        <v/>
      </c>
      <c r="BI162" s="72"/>
      <c r="BJ162" s="72"/>
      <c r="BK162" s="72">
        <f t="shared" si="79"/>
        <v>-11.077761426318599</v>
      </c>
      <c r="BL162" s="72">
        <f t="shared" si="80"/>
        <v>-10.299491925930202</v>
      </c>
      <c r="BM162" s="72">
        <f t="shared" si="81"/>
        <v>-12.143275797810002</v>
      </c>
      <c r="BN162" s="72">
        <f t="shared" si="82"/>
        <v>-11.035527864154599</v>
      </c>
      <c r="BO162" s="72">
        <f t="shared" si="83"/>
        <v>-10.387446879608202</v>
      </c>
      <c r="BP162" s="72">
        <f t="shared" si="84"/>
        <v>-11.8486374752449</v>
      </c>
      <c r="BQ162" s="72">
        <f t="shared" si="85"/>
        <v>-9.9114469899004405</v>
      </c>
      <c r="BR162" s="72">
        <f t="shared" si="86"/>
        <v>-9.8577452092542703</v>
      </c>
      <c r="BS162" s="72" t="str">
        <f t="shared" si="87"/>
        <v/>
      </c>
      <c r="BT162" s="72" t="str">
        <f t="shared" si="88"/>
        <v/>
      </c>
      <c r="BU162" s="72" t="str">
        <f t="shared" si="89"/>
        <v/>
      </c>
      <c r="BV162" s="72"/>
      <c r="BW162" s="72"/>
      <c r="BX162" s="97">
        <f t="shared" si="90"/>
        <v>11.246585276343469</v>
      </c>
      <c r="BY162" s="97">
        <f t="shared" si="91"/>
        <v>4.7217882967926492E-2</v>
      </c>
      <c r="BZ162" s="97">
        <f t="shared" si="92"/>
        <v>11.255514371491403</v>
      </c>
      <c r="CA162" s="97">
        <f t="shared" si="93"/>
        <v>11.269766437835999</v>
      </c>
      <c r="CB162" s="97">
        <f t="shared" si="94"/>
        <v>11.214685453289603</v>
      </c>
      <c r="CC162" s="97">
        <f t="shared" si="95"/>
        <v>11.238876048926301</v>
      </c>
      <c r="CD162" s="97">
        <f t="shared" si="96"/>
        <v>11.181685563581842</v>
      </c>
      <c r="CE162" s="97">
        <f t="shared" si="97"/>
        <v>11.318983782935671</v>
      </c>
      <c r="CF162" s="97" t="str">
        <f t="shared" si="98"/>
        <v/>
      </c>
      <c r="CG162" s="97" t="str">
        <f t="shared" si="99"/>
        <v/>
      </c>
      <c r="CH162" s="97" t="str">
        <f t="shared" si="100"/>
        <v/>
      </c>
      <c r="CI162" s="72"/>
      <c r="CJ162" s="72"/>
      <c r="CK162" s="97">
        <f t="shared" si="101"/>
        <v>12.024854776731866</v>
      </c>
      <c r="CL162" s="97">
        <f t="shared" si="102"/>
        <v>4.7217882967926492E-2</v>
      </c>
      <c r="CM162" s="72">
        <f t="shared" si="103"/>
        <v>12.0337838718798</v>
      </c>
      <c r="CN162" s="72">
        <f t="shared" si="104"/>
        <v>12.048035938224396</v>
      </c>
      <c r="CO162" s="72">
        <f t="shared" si="105"/>
        <v>11.992954953678</v>
      </c>
      <c r="CP162" s="72">
        <f t="shared" si="106"/>
        <v>12.017145549314698</v>
      </c>
      <c r="CQ162" s="72">
        <f t="shared" si="107"/>
        <v>11.95995506397024</v>
      </c>
      <c r="CR162" s="72">
        <f t="shared" si="108"/>
        <v>12.097253283324068</v>
      </c>
      <c r="CS162" s="72" t="str">
        <f t="shared" si="109"/>
        <v/>
      </c>
      <c r="CT162" s="72" t="str">
        <f t="shared" si="110"/>
        <v/>
      </c>
      <c r="CU162" s="72" t="str">
        <f t="shared" si="111"/>
        <v/>
      </c>
    </row>
    <row r="163" spans="1:99">
      <c r="A163" s="74">
        <v>128</v>
      </c>
      <c r="B163" s="79">
        <f>IF(AND($B$3&lt;&gt;"",$C$3&lt;&gt;"",$B$4&lt;&gt;"",$C$4&lt;&gt;"",L163&lt;&gt;""),AirMass($B$3,$C$3,$B$4,$C$4,L163),"")</f>
        <v>1.0611157536735876</v>
      </c>
      <c r="C163" s="81">
        <f t="shared" si="72"/>
        <v>2458217.3445370002</v>
      </c>
      <c r="D163" s="93">
        <f t="shared" si="73"/>
        <v>11.25669223307527</v>
      </c>
      <c r="E163" s="97">
        <f t="shared" si="74"/>
        <v>4.0645755058390583E-2</v>
      </c>
      <c r="F163" s="97"/>
      <c r="G163" s="98">
        <f t="shared" si="75"/>
        <v>12.070794394367971</v>
      </c>
      <c r="H163" s="97">
        <f t="shared" si="76"/>
        <v>4.0645755058390583E-2</v>
      </c>
      <c r="I163" s="72"/>
      <c r="J163" s="99">
        <f t="shared" si="77"/>
        <v>6</v>
      </c>
      <c r="K163" s="72"/>
      <c r="L163" s="16">
        <v>2458217.3445370002</v>
      </c>
      <c r="M163" s="17">
        <v>-11.0755933297183</v>
      </c>
      <c r="N163" s="17">
        <v>-10.2614911684256</v>
      </c>
      <c r="O163" s="17">
        <v>-12.125168466104499</v>
      </c>
      <c r="P163" s="17">
        <v>-11.018296644241699</v>
      </c>
      <c r="Q163" s="17">
        <v>-10.415421996315301</v>
      </c>
      <c r="R163" s="17">
        <v>-11.8195818410389</v>
      </c>
      <c r="S163" s="17">
        <v>-9.9836446571259891</v>
      </c>
      <c r="T163" s="17">
        <v>-9.8695997719350306</v>
      </c>
      <c r="U163" s="17"/>
      <c r="V163" s="17"/>
      <c r="W163" s="17"/>
      <c r="X163" s="70">
        <f t="shared" si="60"/>
        <v>2458217.3445370002</v>
      </c>
      <c r="Y163" s="17">
        <v>-10.9007783135533</v>
      </c>
      <c r="Z163" s="17">
        <v>-9.7523219066778495</v>
      </c>
      <c r="AA163" s="17">
        <v>-11.735079123507401</v>
      </c>
      <c r="AB163" s="17">
        <v>-10.6464644045212</v>
      </c>
      <c r="AC163" s="17">
        <v>-9.7718340287354994</v>
      </c>
      <c r="AD163" s="17">
        <v>-11.3209853460289</v>
      </c>
      <c r="AE163" s="17">
        <v>-9.4473135573930005</v>
      </c>
      <c r="AF163" s="17">
        <v>-9.5003256823629503</v>
      </c>
      <c r="AG163" s="17"/>
      <c r="AH163" s="17"/>
      <c r="AI163" s="18"/>
      <c r="AJ163" s="70">
        <f t="shared" si="78"/>
        <v>2458217.3445370002</v>
      </c>
      <c r="AK163" s="17">
        <v>-10.1166404862932</v>
      </c>
      <c r="AL163" s="17">
        <v>-9.7165716438225793</v>
      </c>
      <c r="AM163" s="17">
        <v>-11.314357783782301</v>
      </c>
      <c r="AN163" s="17">
        <v>-10.1753492940071</v>
      </c>
      <c r="AO163" s="17">
        <v>-9.7356610512615092</v>
      </c>
      <c r="AP163" s="17">
        <v>-11.1136941901505</v>
      </c>
      <c r="AQ163" s="17">
        <v>-9.2272547105380998</v>
      </c>
      <c r="AR163" s="17">
        <v>-8.9412900462466105</v>
      </c>
      <c r="AS163" s="17"/>
      <c r="AT163" s="17"/>
      <c r="AU163" s="18"/>
      <c r="AV163" s="72"/>
      <c r="AW163" s="72"/>
      <c r="AX163" s="100">
        <f t="shared" si="61"/>
        <v>26930.060673999655</v>
      </c>
      <c r="AY163" s="100">
        <f t="shared" si="62"/>
        <v>12723.203319999757</v>
      </c>
      <c r="AZ163" s="100">
        <f t="shared" si="63"/>
        <v>70805.563990999843</v>
      </c>
      <c r="BA163" s="100">
        <f t="shared" si="64"/>
        <v>25545.749999999367</v>
      </c>
      <c r="BB163" s="100">
        <f t="shared" si="65"/>
        <v>14661.175704999467</v>
      </c>
      <c r="BC163" s="100">
        <f t="shared" si="66"/>
        <v>53435.851765001804</v>
      </c>
      <c r="BD163" s="100">
        <f t="shared" si="67"/>
        <v>9850.4906439999995</v>
      </c>
      <c r="BE163" s="100">
        <f t="shared" si="68"/>
        <v>8868.2904560000279</v>
      </c>
      <c r="BF163" s="100" t="str">
        <f t="shared" si="69"/>
        <v/>
      </c>
      <c r="BG163" s="100" t="str">
        <f t="shared" si="70"/>
        <v/>
      </c>
      <c r="BH163" s="100" t="str">
        <f t="shared" si="71"/>
        <v/>
      </c>
      <c r="BI163" s="72"/>
      <c r="BJ163" s="72"/>
      <c r="BK163" s="72">
        <f t="shared" si="79"/>
        <v>-11.0755933297183</v>
      </c>
      <c r="BL163" s="72">
        <f t="shared" si="80"/>
        <v>-10.2614911684256</v>
      </c>
      <c r="BM163" s="72">
        <f t="shared" si="81"/>
        <v>-12.125168466104501</v>
      </c>
      <c r="BN163" s="72">
        <f t="shared" si="82"/>
        <v>-11.018296644241701</v>
      </c>
      <c r="BO163" s="72">
        <f t="shared" si="83"/>
        <v>-10.415421996315303</v>
      </c>
      <c r="BP163" s="72">
        <f t="shared" si="84"/>
        <v>-11.8195818410389</v>
      </c>
      <c r="BQ163" s="72">
        <f t="shared" si="85"/>
        <v>-9.9836446571259927</v>
      </c>
      <c r="BR163" s="72">
        <f t="shared" si="86"/>
        <v>-9.8695997719350306</v>
      </c>
      <c r="BS163" s="72" t="str">
        <f t="shared" si="87"/>
        <v/>
      </c>
      <c r="BT163" s="72" t="str">
        <f t="shared" si="88"/>
        <v/>
      </c>
      <c r="BU163" s="72" t="str">
        <f t="shared" si="89"/>
        <v/>
      </c>
      <c r="BV163" s="72"/>
      <c r="BW163" s="72"/>
      <c r="BX163" s="97">
        <f t="shared" si="90"/>
        <v>11.25669223307527</v>
      </c>
      <c r="BY163" s="97">
        <f t="shared" si="91"/>
        <v>4.0645755058390583E-2</v>
      </c>
      <c r="BZ163" s="97">
        <f t="shared" si="92"/>
        <v>11.2395751363862</v>
      </c>
      <c r="CA163" s="97">
        <f t="shared" si="93"/>
        <v>11.2547033145234</v>
      </c>
      <c r="CB163" s="97">
        <f t="shared" si="94"/>
        <v>11.244828666597002</v>
      </c>
      <c r="CC163" s="97">
        <f t="shared" si="95"/>
        <v>11.2119885113206</v>
      </c>
      <c r="CD163" s="97">
        <f t="shared" si="96"/>
        <v>11.256051327407693</v>
      </c>
      <c r="CE163" s="97">
        <f t="shared" si="97"/>
        <v>11.33300644221673</v>
      </c>
      <c r="CF163" s="97" t="str">
        <f t="shared" si="98"/>
        <v/>
      </c>
      <c r="CG163" s="97" t="str">
        <f t="shared" si="99"/>
        <v/>
      </c>
      <c r="CH163" s="97" t="str">
        <f t="shared" si="100"/>
        <v/>
      </c>
      <c r="CI163" s="72"/>
      <c r="CJ163" s="72"/>
      <c r="CK163" s="97">
        <f t="shared" si="101"/>
        <v>12.070794394367971</v>
      </c>
      <c r="CL163" s="97">
        <f t="shared" si="102"/>
        <v>4.0645755058390583E-2</v>
      </c>
      <c r="CM163" s="72">
        <f t="shared" si="103"/>
        <v>12.053677297678901</v>
      </c>
      <c r="CN163" s="72">
        <f t="shared" si="104"/>
        <v>12.068805475816101</v>
      </c>
      <c r="CO163" s="72">
        <f t="shared" si="105"/>
        <v>12.058930827889702</v>
      </c>
      <c r="CP163" s="72">
        <f t="shared" si="106"/>
        <v>12.0260906726133</v>
      </c>
      <c r="CQ163" s="72">
        <f t="shared" si="107"/>
        <v>12.070153488700393</v>
      </c>
      <c r="CR163" s="72">
        <f t="shared" si="108"/>
        <v>12.14710860350943</v>
      </c>
      <c r="CS163" s="72" t="str">
        <f t="shared" si="109"/>
        <v/>
      </c>
      <c r="CT163" s="72" t="str">
        <f t="shared" si="110"/>
        <v/>
      </c>
      <c r="CU163" s="72" t="str">
        <f t="shared" si="111"/>
        <v/>
      </c>
    </row>
    <row r="164" spans="1:99">
      <c r="A164" s="74">
        <v>129</v>
      </c>
      <c r="B164" s="79">
        <f>IF(AND($B$3&lt;&gt;"",$C$3&lt;&gt;"",$B$4&lt;&gt;"",$C$4&lt;&gt;"",L164&lt;&gt;""),AirMass($B$3,$C$3,$B$4,$C$4,L164),"")</f>
        <v>1.0618625696788722</v>
      </c>
      <c r="C164" s="81">
        <f t="shared" si="72"/>
        <v>2458217.3450349998</v>
      </c>
      <c r="D164" s="93">
        <f t="shared" si="73"/>
        <v>11.223379604266684</v>
      </c>
      <c r="E164" s="97">
        <f t="shared" si="74"/>
        <v>3.9711371043468148E-2</v>
      </c>
      <c r="F164" s="97"/>
      <c r="G164" s="98">
        <f t="shared" si="75"/>
        <v>12.017998967687491</v>
      </c>
      <c r="H164" s="97">
        <f t="shared" si="76"/>
        <v>3.9711371043468141E-2</v>
      </c>
      <c r="I164" s="72"/>
      <c r="J164" s="99">
        <f t="shared" si="77"/>
        <v>6</v>
      </c>
      <c r="K164" s="72"/>
      <c r="L164" s="16">
        <v>2458217.3450349998</v>
      </c>
      <c r="M164" s="17">
        <v>-11.1002242266396</v>
      </c>
      <c r="N164" s="17">
        <v>-10.3056048632188</v>
      </c>
      <c r="O164" s="17">
        <v>-12.142401703644101</v>
      </c>
      <c r="P164" s="17">
        <v>-11.036297592935</v>
      </c>
      <c r="Q164" s="17">
        <v>-10.4006718171012</v>
      </c>
      <c r="R164" s="17">
        <v>-11.8492548057524</v>
      </c>
      <c r="S164" s="17">
        <v>-9.9127169075711592</v>
      </c>
      <c r="T164" s="17">
        <v>-9.8382801584338804</v>
      </c>
      <c r="U164" s="17"/>
      <c r="V164" s="17"/>
      <c r="W164" s="17"/>
      <c r="X164" s="70">
        <f t="shared" ref="X164:X227" si="112">IF(L164&lt;&gt;"",L164,"")</f>
        <v>2458217.3450349998</v>
      </c>
      <c r="Y164" s="17">
        <v>-10.885135146825199</v>
      </c>
      <c r="Z164" s="17">
        <v>-9.76635258565687</v>
      </c>
      <c r="AA164" s="17">
        <v>-11.751578234715099</v>
      </c>
      <c r="AB164" s="17">
        <v>-10.667254070667701</v>
      </c>
      <c r="AC164" s="17">
        <v>-9.8366206648378007</v>
      </c>
      <c r="AD164" s="17">
        <v>-11.3071278904537</v>
      </c>
      <c r="AE164" s="17">
        <v>-9.5055282055335404</v>
      </c>
      <c r="AF164" s="17">
        <v>-9.4355799571909706</v>
      </c>
      <c r="AG164" s="17"/>
      <c r="AH164" s="17"/>
      <c r="AI164" s="18"/>
      <c r="AJ164" s="70">
        <f t="shared" si="78"/>
        <v>2458217.3450349998</v>
      </c>
      <c r="AK164" s="17">
        <v>-10.1353393398677</v>
      </c>
      <c r="AL164" s="17">
        <v>-9.7290972007367795</v>
      </c>
      <c r="AM164" s="17">
        <v>-11.2634948150535</v>
      </c>
      <c r="AN164" s="17">
        <v>-10.1728294220142</v>
      </c>
      <c r="AO164" s="17">
        <v>-9.6634965793672603</v>
      </c>
      <c r="AP164" s="17">
        <v>-11.106664810980201</v>
      </c>
      <c r="AQ164" s="17">
        <v>-9.2706199390718496</v>
      </c>
      <c r="AR164" s="17">
        <v>-8.9309600441835002</v>
      </c>
      <c r="AS164" s="17"/>
      <c r="AT164" s="17"/>
      <c r="AU164" s="18"/>
      <c r="AV164" s="72"/>
      <c r="AW164" s="72"/>
      <c r="AX164" s="100">
        <f t="shared" ref="AX164:AX227" si="113">IF(AND(M164&lt;&gt;"",Y164&lt;&gt;"",AK164&lt;&gt;""),10^(M164/(-2.5))+$C$18*10^(AK164/(-2.5))-$C$19*10^(Y164/(-2.5)),"")</f>
        <v>27547.975663999965</v>
      </c>
      <c r="AY164" s="100">
        <f t="shared" ref="AY164:AY227" si="114">IF(AND(N164&lt;&gt;"",Z164&lt;&gt;"",AL164&lt;&gt;""),10^(N164/(-2.5))+$C$18*10^(AL164/(-2.5))-$C$19*10^(Z164/(-2.5)),"")</f>
        <v>13250.795309000336</v>
      </c>
      <c r="AZ164" s="100">
        <f t="shared" ref="AZ164:AZ227" si="115">IF(AND(O164&lt;&gt;"",AA164&lt;&gt;"",AM164&lt;&gt;""),10^(O164/(-2.5))+$C$18*10^(AM164/(-2.5))-$C$19*10^(AA164/(-2.5)),"")</f>
        <v>71938.384615001138</v>
      </c>
      <c r="BA164" s="100">
        <f t="shared" ref="BA164:BA227" si="116">IF(AND(P164&lt;&gt;"",AB164&lt;&gt;"",AN164&lt;&gt;""),10^(P164/(-2.5))+$C$18*10^(AN164/(-2.5))-$C$19*10^(AB164/(-2.5)),"")</f>
        <v>25972.815899999827</v>
      </c>
      <c r="BB164" s="100">
        <f t="shared" ref="BB164:BB227" si="117">IF(AND(Q164&lt;&gt;"",AC164&lt;&gt;"",AO164&lt;&gt;""),10^(Q164/(-2.5))+$C$18*10^(AO164/(-2.5))-$C$19*10^(AC164/(-2.5)),"")</f>
        <v>14463.344371000294</v>
      </c>
      <c r="BC164" s="100">
        <f t="shared" ref="BC164:BC227" si="118">IF(AND(R164&lt;&gt;"",AD164&lt;&gt;"",AP164&lt;&gt;""),10^(R164/(-2.5))+$C$18*10^(AP164/(-2.5))-$C$19*10^(AD164/(-2.5)),"")</f>
        <v>54916.382628997839</v>
      </c>
      <c r="BD164" s="100">
        <f t="shared" ref="BD164:BD227" si="119">IF(AND(S164&lt;&gt;"",AE164&lt;&gt;"",AQ164&lt;&gt;""),10^(S164/(-2.5))+$C$18*10^(AQ164/(-2.5))-$C$19*10^(AE164/(-2.5)),"")</f>
        <v>9227.5575620000072</v>
      </c>
      <c r="BE164" s="100">
        <f t="shared" ref="BE164:BE227" si="120">IF(AND(T164&lt;&gt;"",AF164&lt;&gt;"",AR164&lt;&gt;""),10^(T164/(-2.5))+$C$18*10^(AR164/(-2.5))-$C$19*10^(AF164/(-2.5)),"")</f>
        <v>8616.1264370000517</v>
      </c>
      <c r="BF164" s="100" t="str">
        <f t="shared" ref="BF164:BF227" si="121">IF(AND(U164&lt;&gt;"",AG164&lt;&gt;"",AS164&lt;&gt;""),10^(U164/(-2.5))+$C$18*10^(AS164/(-2.5))-$C$19*10^(AG164/(-2.5)),"")</f>
        <v/>
      </c>
      <c r="BG164" s="100" t="str">
        <f t="shared" ref="BG164:BG227" si="122">IF(AND(V164&lt;&gt;"",AH164&lt;&gt;"",AT164&lt;&gt;""),10^(V164/(-2.5))+$C$18*10^(AT164/(-2.5))-$C$19*10^(AH164/(-2.5)),"")</f>
        <v/>
      </c>
      <c r="BH164" s="100" t="str">
        <f t="shared" ref="BH164:BH227" si="123">IF(AND(W164&lt;&gt;"",AI164&lt;&gt;"",AU164&lt;&gt;""),10^(W164/(-2.5))+$C$18*10^(AU164/(-2.5))-$C$19*10^(AI164/(-2.5)),"")</f>
        <v/>
      </c>
      <c r="BI164" s="72"/>
      <c r="BJ164" s="72"/>
      <c r="BK164" s="72">
        <f t="shared" si="79"/>
        <v>-11.100224226639604</v>
      </c>
      <c r="BL164" s="72">
        <f t="shared" si="80"/>
        <v>-10.3056048632188</v>
      </c>
      <c r="BM164" s="72">
        <f t="shared" si="81"/>
        <v>-12.142401703644101</v>
      </c>
      <c r="BN164" s="72">
        <f t="shared" si="82"/>
        <v>-11.036297592935004</v>
      </c>
      <c r="BO164" s="72">
        <f t="shared" si="83"/>
        <v>-10.400671817101198</v>
      </c>
      <c r="BP164" s="72">
        <f t="shared" si="84"/>
        <v>-11.8492548057524</v>
      </c>
      <c r="BQ164" s="72">
        <f t="shared" si="85"/>
        <v>-9.9127169075711592</v>
      </c>
      <c r="BR164" s="72">
        <f t="shared" si="86"/>
        <v>-9.8382801584338821</v>
      </c>
      <c r="BS164" s="72" t="str">
        <f t="shared" si="87"/>
        <v/>
      </c>
      <c r="BT164" s="72" t="str">
        <f t="shared" si="88"/>
        <v/>
      </c>
      <c r="BU164" s="72" t="str">
        <f t="shared" si="89"/>
        <v/>
      </c>
      <c r="BV164" s="72"/>
      <c r="BW164" s="72"/>
      <c r="BX164" s="97">
        <f t="shared" si="90"/>
        <v>11.223379604266684</v>
      </c>
      <c r="BY164" s="97">
        <f t="shared" si="91"/>
        <v>3.9711371043468148E-2</v>
      </c>
      <c r="BZ164" s="97">
        <f t="shared" si="92"/>
        <v>11.232177477004496</v>
      </c>
      <c r="CA164" s="97">
        <f t="shared" si="93"/>
        <v>11.248073366295399</v>
      </c>
      <c r="CB164" s="97">
        <f t="shared" si="94"/>
        <v>11.205447590461594</v>
      </c>
      <c r="CC164" s="97">
        <f t="shared" si="95"/>
        <v>11.217030579112796</v>
      </c>
      <c r="CD164" s="97">
        <f t="shared" si="96"/>
        <v>11.160492680931556</v>
      </c>
      <c r="CE164" s="97">
        <f t="shared" si="97"/>
        <v>11.277055931794278</v>
      </c>
      <c r="CF164" s="97" t="str">
        <f t="shared" si="98"/>
        <v/>
      </c>
      <c r="CG164" s="97" t="str">
        <f t="shared" si="99"/>
        <v/>
      </c>
      <c r="CH164" s="97" t="str">
        <f t="shared" si="100"/>
        <v/>
      </c>
      <c r="CI164" s="72"/>
      <c r="CJ164" s="72"/>
      <c r="CK164" s="97">
        <f t="shared" si="101"/>
        <v>12.017998967687491</v>
      </c>
      <c r="CL164" s="97">
        <f t="shared" si="102"/>
        <v>3.9711371043468141E-2</v>
      </c>
      <c r="CM164" s="72">
        <f t="shared" si="103"/>
        <v>12.0267968404253</v>
      </c>
      <c r="CN164" s="72">
        <f t="shared" si="104"/>
        <v>12.042692729716203</v>
      </c>
      <c r="CO164" s="72">
        <f t="shared" si="105"/>
        <v>12.000066953882397</v>
      </c>
      <c r="CP164" s="72">
        <f t="shared" si="106"/>
        <v>12.0116499425336</v>
      </c>
      <c r="CQ164" s="72">
        <f t="shared" si="107"/>
        <v>11.95511204435236</v>
      </c>
      <c r="CR164" s="72">
        <f t="shared" si="108"/>
        <v>12.071675295215082</v>
      </c>
      <c r="CS164" s="72" t="str">
        <f t="shared" si="109"/>
        <v/>
      </c>
      <c r="CT164" s="72" t="str">
        <f t="shared" si="110"/>
        <v/>
      </c>
      <c r="CU164" s="72" t="str">
        <f t="shared" si="111"/>
        <v/>
      </c>
    </row>
    <row r="165" spans="1:99">
      <c r="A165" s="74">
        <v>130</v>
      </c>
      <c r="B165" s="79">
        <f>IF(AND($B$3&lt;&gt;"",$C$3&lt;&gt;"",$B$4&lt;&gt;"",$C$4&lt;&gt;"",L165&lt;&gt;""),AirMass($B$3,$C$3,$B$4,$C$4,L165),"")</f>
        <v>1.0626149266048652</v>
      </c>
      <c r="C165" s="81">
        <f t="shared" ref="C165:C228" si="124">IF(L165&lt;&gt;"",L165,NA())</f>
        <v>2458217.3455320001</v>
      </c>
      <c r="D165" s="93">
        <f t="shared" ref="D165:D228" si="125">BX165</f>
        <v>11.205191347993269</v>
      </c>
      <c r="E165" s="97">
        <f t="shared" ref="E165:E228" si="126">BY165</f>
        <v>1.8730991147685377E-2</v>
      </c>
      <c r="F165" s="97"/>
      <c r="G165" s="98">
        <f t="shared" ref="G165:G228" si="127">CK165</f>
        <v>11.992535034149164</v>
      </c>
      <c r="H165" s="97">
        <f t="shared" ref="H165:H228" si="128">CL165</f>
        <v>1.873099114768538E-2</v>
      </c>
      <c r="I165" s="72"/>
      <c r="J165" s="99">
        <f t="shared" ref="J165:J228" si="129">MIN(COUNT(O$32:W$32),COUNT(O165:W165))</f>
        <v>6</v>
      </c>
      <c r="K165" s="72"/>
      <c r="L165" s="16">
        <v>2458217.3455320001</v>
      </c>
      <c r="M165" s="17">
        <v>-11.101730836105499</v>
      </c>
      <c r="N165" s="17">
        <v>-10.314387149949599</v>
      </c>
      <c r="O165" s="17">
        <v>-12.1316375352257</v>
      </c>
      <c r="P165" s="17">
        <v>-11.0223128816307</v>
      </c>
      <c r="Q165" s="17">
        <v>-10.403370870794101</v>
      </c>
      <c r="R165" s="17">
        <v>-11.814321592173799</v>
      </c>
      <c r="S165" s="17">
        <v>-9.9499650566266098</v>
      </c>
      <c r="T165" s="17">
        <v>-9.7579251681416892</v>
      </c>
      <c r="U165" s="17"/>
      <c r="V165" s="17"/>
      <c r="W165" s="17"/>
      <c r="X165" s="70">
        <f t="shared" si="112"/>
        <v>2458217.3455320001</v>
      </c>
      <c r="Y165" s="17">
        <v>-10.887159621230699</v>
      </c>
      <c r="Z165" s="17">
        <v>-9.7184038230188392</v>
      </c>
      <c r="AA165" s="17">
        <v>-11.7773837541007</v>
      </c>
      <c r="AB165" s="17">
        <v>-10.637858014560299</v>
      </c>
      <c r="AC165" s="17">
        <v>-9.9168794068600103</v>
      </c>
      <c r="AD165" s="17">
        <v>-11.328513169632201</v>
      </c>
      <c r="AE165" s="17">
        <v>-9.32454475194222</v>
      </c>
      <c r="AF165" s="17">
        <v>-9.6014183875595798</v>
      </c>
      <c r="AG165" s="17"/>
      <c r="AH165" s="17"/>
      <c r="AI165" s="18"/>
      <c r="AJ165" s="70">
        <f t="shared" ref="AJ165:AJ228" si="130">IF(L165&lt;&gt;"",L165,"")</f>
        <v>2458217.3455320001</v>
      </c>
      <c r="AK165" s="17">
        <v>-10.1827854209296</v>
      </c>
      <c r="AL165" s="17">
        <v>-9.6477021204212203</v>
      </c>
      <c r="AM165" s="17">
        <v>-11.264612227999599</v>
      </c>
      <c r="AN165" s="17">
        <v>-10.177302834646101</v>
      </c>
      <c r="AO165" s="17">
        <v>-9.7769233038247592</v>
      </c>
      <c r="AP165" s="17">
        <v>-11.082674540180401</v>
      </c>
      <c r="AQ165" s="17">
        <v>-9.2324345330325297</v>
      </c>
      <c r="AR165" s="17">
        <v>-9.0716726821035394</v>
      </c>
      <c r="AS165" s="17"/>
      <c r="AT165" s="17"/>
      <c r="AU165" s="18"/>
      <c r="AV165" s="72"/>
      <c r="AW165" s="72"/>
      <c r="AX165" s="100">
        <f t="shared" si="113"/>
        <v>27586.228833000394</v>
      </c>
      <c r="AY165" s="100">
        <f t="shared" si="114"/>
        <v>13358.412804000218</v>
      </c>
      <c r="AZ165" s="100">
        <f t="shared" si="115"/>
        <v>71228.699345998466</v>
      </c>
      <c r="BA165" s="100">
        <f t="shared" si="116"/>
        <v>25640.421052999973</v>
      </c>
      <c r="BB165" s="100">
        <f t="shared" si="117"/>
        <v>14499.343820000193</v>
      </c>
      <c r="BC165" s="100">
        <f t="shared" si="118"/>
        <v>53177.588235000891</v>
      </c>
      <c r="BD165" s="100">
        <f t="shared" si="119"/>
        <v>9549.6185100000384</v>
      </c>
      <c r="BE165" s="100">
        <f t="shared" si="120"/>
        <v>8001.4752689999641</v>
      </c>
      <c r="BF165" s="100" t="str">
        <f t="shared" si="121"/>
        <v/>
      </c>
      <c r="BG165" s="100" t="str">
        <f t="shared" si="122"/>
        <v/>
      </c>
      <c r="BH165" s="100" t="str">
        <f t="shared" si="123"/>
        <v/>
      </c>
      <c r="BI165" s="72"/>
      <c r="BJ165" s="72"/>
      <c r="BK165" s="72">
        <f t="shared" ref="BK165:BK228" si="131">IF(AX165&lt;&gt;"",-2.5*LOG(AX165),"")</f>
        <v>-11.101730836105499</v>
      </c>
      <c r="BL165" s="72">
        <f t="shared" ref="BL165:BL228" si="132">IF(AY165&lt;&gt;"",-2.5*LOG(AY165),"")</f>
        <v>-10.314387149949603</v>
      </c>
      <c r="BM165" s="72">
        <f t="shared" ref="BM165:BM228" si="133">IF(AZ165&lt;&gt;"",-2.5*LOG(AZ165),"")</f>
        <v>-12.131637535225702</v>
      </c>
      <c r="BN165" s="72">
        <f t="shared" ref="BN165:BN228" si="134">IF(BA165&lt;&gt;"",-2.5*LOG(BA165),"")</f>
        <v>-11.022312881630702</v>
      </c>
      <c r="BO165" s="72">
        <f t="shared" ref="BO165:BO228" si="135">IF(BB165&lt;&gt;"",-2.5*LOG(BB165),"")</f>
        <v>-10.403370870794099</v>
      </c>
      <c r="BP165" s="72">
        <f t="shared" ref="BP165:BP228" si="136">IF(BC165&lt;&gt;"",-2.5*LOG(BC165),"")</f>
        <v>-11.814321592173801</v>
      </c>
      <c r="BQ165" s="72">
        <f t="shared" ref="BQ165:BQ228" si="137">IF(BD165&lt;&gt;"",-2.5*LOG(BD165),"")</f>
        <v>-9.9499650566266098</v>
      </c>
      <c r="BR165" s="72">
        <f t="shared" ref="BR165:BR228" si="138">IF(BE165&lt;&gt;"",-2.5*LOG(BE165),"")</f>
        <v>-9.7579251681416892</v>
      </c>
      <c r="BS165" s="72" t="str">
        <f t="shared" ref="BS165:BS228" si="139">IF(BF165&lt;&gt;"",-2.5*LOG(BF165),"")</f>
        <v/>
      </c>
      <c r="BT165" s="72" t="str">
        <f t="shared" ref="BT165:BT228" si="140">IF(BG165&lt;&gt;"",-2.5*LOG(BG165),"")</f>
        <v/>
      </c>
      <c r="BU165" s="72" t="str">
        <f t="shared" ref="BU165:BU228" si="141">IF(BH165&lt;&gt;"",-2.5*LOG(BH165),"")</f>
        <v/>
      </c>
      <c r="BV165" s="72"/>
      <c r="BW165" s="72"/>
      <c r="BX165" s="97">
        <f t="shared" ref="BX165:BX228" si="142">IF(COUNT(BZ165:CH165)&gt;0,AVERAGE(BZ165:CH165),"")</f>
        <v>11.205191347993269</v>
      </c>
      <c r="BY165" s="97">
        <f t="shared" ref="BY165:BY228" si="143">IF(COUNT(BZ165:CH165)&gt;1,STDEV(BZ165:CH165),"")</f>
        <v>1.8730991147685377E-2</v>
      </c>
      <c r="BZ165" s="97">
        <f t="shared" ref="BZ165:BZ228" si="144">IF(AND($BK165&lt;&gt;"",BM165&lt;&gt;"",O$32&lt;&gt;""),$BK165-BM165+O$32,"")</f>
        <v>11.219906699120202</v>
      </c>
      <c r="CA165" s="97">
        <f t="shared" ref="CA165:CA228" si="145">IF(AND($BK165&lt;&gt;"",BN165&lt;&gt;"",P$32&lt;&gt;""),$BK165-BN165+P$32,"")</f>
        <v>11.232582045525202</v>
      </c>
      <c r="CB165" s="97">
        <f t="shared" ref="CB165:CB228" si="146">IF(AND($BK165&lt;&gt;"",BO165&lt;&gt;"",Q$32&lt;&gt;""),$BK165-BO165+Q$32,"")</f>
        <v>11.206640034688599</v>
      </c>
      <c r="CC165" s="97">
        <f t="shared" ref="CC165:CC228" si="147">IF(AND($BK165&lt;&gt;"",BP165&lt;&gt;"",R$32&lt;&gt;""),$BK165-BP165+R$32,"")</f>
        <v>11.180590756068302</v>
      </c>
      <c r="CD165" s="97">
        <f t="shared" ref="CD165:CD228" si="148">IF(AND($BK165&lt;&gt;"",BQ165&lt;&gt;"",S$32&lt;&gt;""),$BK165-BQ165+S$32,"")</f>
        <v>11.196234220521111</v>
      </c>
      <c r="CE165" s="97">
        <f t="shared" ref="CE165:CE228" si="149">IF(AND($BK165&lt;&gt;"",BR165&lt;&gt;"",T$32&lt;&gt;""),$BK165-BR165+T$32,"")</f>
        <v>11.19519433203619</v>
      </c>
      <c r="CF165" s="97" t="str">
        <f t="shared" ref="CF165:CF228" si="150">IF(AND($BK165&lt;&gt;"",BS165&lt;&gt;"",U$32&lt;&gt;""),$BK165-BS165+U$32,"")</f>
        <v/>
      </c>
      <c r="CG165" s="97" t="str">
        <f t="shared" ref="CG165:CG228" si="151">IF(AND($BK165&lt;&gt;"",BT165&lt;&gt;"",V$32&lt;&gt;""),$BK165-BT165+V$32,"")</f>
        <v/>
      </c>
      <c r="CH165" s="97" t="str">
        <f t="shared" ref="CH165:CH228" si="152">IF(AND($BK165&lt;&gt;"",BU165&lt;&gt;"",W$32&lt;&gt;""),$BK165-BU165+W$32,"")</f>
        <v/>
      </c>
      <c r="CI165" s="72"/>
      <c r="CJ165" s="72"/>
      <c r="CK165" s="97">
        <f t="shared" ref="CK165:CK228" si="153">IF(COUNT(CM165:CU165)&gt;0,AVERAGE(CM165:CU165),"")</f>
        <v>11.992535034149164</v>
      </c>
      <c r="CL165" s="97">
        <f t="shared" ref="CL165:CL228" si="154">IF(COUNT(CM165:CU165)&gt;1,STDEV(CM165:CU165),"")</f>
        <v>1.873099114768538E-2</v>
      </c>
      <c r="CM165" s="72">
        <f t="shared" ref="CM165:CM228" si="155">IF(AND($BL165&lt;&gt;"",BM165&lt;&gt;"",O$32&lt;&gt;""),$BL165-BM165+O$32,"")</f>
        <v>12.007250385276098</v>
      </c>
      <c r="CN165" s="72">
        <f t="shared" ref="CN165:CN228" si="156">IF(AND($BL165&lt;&gt;"",BN165&lt;&gt;"",P$32&lt;&gt;""),$BL165-BN165+P$32,"")</f>
        <v>12.019925731681099</v>
      </c>
      <c r="CO165" s="72">
        <f t="shared" ref="CO165:CO228" si="157">IF(AND($BL165&lt;&gt;"",BO165&lt;&gt;"",Q$32&lt;&gt;""),$BL165-BO165+Q$32,"")</f>
        <v>11.993983720844495</v>
      </c>
      <c r="CP165" s="72">
        <f t="shared" ref="CP165:CP228" si="158">IF(AND($BL165&lt;&gt;"",BP165&lt;&gt;"",R$32&lt;&gt;""),$BL165-BP165+R$32,"")</f>
        <v>11.967934442224198</v>
      </c>
      <c r="CQ165" s="72">
        <f t="shared" ref="CQ165:CQ228" si="159">IF(AND($BL165&lt;&gt;"",BQ165&lt;&gt;"",S$32&lt;&gt;""),$BL165-BQ165+S$32,"")</f>
        <v>11.983577906677008</v>
      </c>
      <c r="CR165" s="72">
        <f t="shared" ref="CR165:CR228" si="160">IF(AND($BL165&lt;&gt;"",BR165&lt;&gt;"",T$32&lt;&gt;""),$BL165-BR165+T$32,"")</f>
        <v>11.982538018192086</v>
      </c>
      <c r="CS165" s="72" t="str">
        <f t="shared" ref="CS165:CS228" si="161">IF(AND($BL165&lt;&gt;"",BS165&lt;&gt;"",U$32&lt;&gt;""),$BL165-BS165+U$32,"")</f>
        <v/>
      </c>
      <c r="CT165" s="72" t="str">
        <f t="shared" ref="CT165:CT228" si="162">IF(AND($BL165&lt;&gt;"",BT165&lt;&gt;"",V$32&lt;&gt;""),$BL165-BT165+V$32,"")</f>
        <v/>
      </c>
      <c r="CU165" s="72" t="str">
        <f t="shared" ref="CU165:CU228" si="163">IF(AND($BL165&lt;&gt;"",BU165&lt;&gt;"",W$32&lt;&gt;""),$BL165-BU165+W$32,"")</f>
        <v/>
      </c>
    </row>
    <row r="166" spans="1:99">
      <c r="A166" s="74">
        <v>131</v>
      </c>
      <c r="B166" s="79">
        <f>IF(AND($B$3&lt;&gt;"",$C$3&lt;&gt;"",$B$4&lt;&gt;"",$C$4&lt;&gt;"",L166&lt;&gt;""),AirMass($B$3,$C$3,$B$4,$C$4,L166),"")</f>
        <v>1.0633728383440439</v>
      </c>
      <c r="C166" s="81">
        <f t="shared" si="124"/>
        <v>2458217.3460300001</v>
      </c>
      <c r="D166" s="93">
        <f t="shared" si="125"/>
        <v>11.201254994475415</v>
      </c>
      <c r="E166" s="97">
        <f t="shared" si="126"/>
        <v>2.3233079176976659E-2</v>
      </c>
      <c r="F166" s="97"/>
      <c r="G166" s="98">
        <f t="shared" si="127"/>
        <v>11.991351090797609</v>
      </c>
      <c r="H166" s="97">
        <f t="shared" si="128"/>
        <v>2.3233079176976659E-2</v>
      </c>
      <c r="I166" s="72"/>
      <c r="J166" s="99">
        <f t="shared" si="129"/>
        <v>6</v>
      </c>
      <c r="K166" s="72"/>
      <c r="L166" s="16">
        <v>2458217.3460300001</v>
      </c>
      <c r="M166" s="17">
        <v>-11.1139114084013</v>
      </c>
      <c r="N166" s="17">
        <v>-10.3238153120791</v>
      </c>
      <c r="O166" s="17">
        <v>-12.127899208709101</v>
      </c>
      <c r="P166" s="17">
        <v>-11.0382056382791</v>
      </c>
      <c r="Q166" s="17">
        <v>-10.411334954898001</v>
      </c>
      <c r="R166" s="17">
        <v>-11.833691490781201</v>
      </c>
      <c r="S166" s="17">
        <v>-9.9325649276039893</v>
      </c>
      <c r="T166" s="17">
        <v>-9.7853021969888907</v>
      </c>
      <c r="U166" s="17"/>
      <c r="V166" s="17"/>
      <c r="W166" s="17"/>
      <c r="X166" s="70">
        <f t="shared" si="112"/>
        <v>2458217.3460300001</v>
      </c>
      <c r="Y166" s="17">
        <v>-10.900430733559499</v>
      </c>
      <c r="Z166" s="17">
        <v>-9.8137120873968797</v>
      </c>
      <c r="AA166" s="17">
        <v>-11.7591263260241</v>
      </c>
      <c r="AB166" s="17">
        <v>-10.684310602926301</v>
      </c>
      <c r="AC166" s="17">
        <v>-9.9451947683372897</v>
      </c>
      <c r="AD166" s="17">
        <v>-11.3203541468263</v>
      </c>
      <c r="AE166" s="17">
        <v>-9.42930071604418</v>
      </c>
      <c r="AF166" s="17">
        <v>-9.4779613445857294</v>
      </c>
      <c r="AG166" s="17"/>
      <c r="AH166" s="17"/>
      <c r="AI166" s="18"/>
      <c r="AJ166" s="70">
        <f t="shared" si="130"/>
        <v>2458217.3460300001</v>
      </c>
      <c r="AK166" s="17">
        <v>-10.1502904255736</v>
      </c>
      <c r="AL166" s="17">
        <v>-9.6629783542395202</v>
      </c>
      <c r="AM166" s="17">
        <v>-11.2910995048089</v>
      </c>
      <c r="AN166" s="17">
        <v>-10.1601988594582</v>
      </c>
      <c r="AO166" s="17">
        <v>-9.7843970049082696</v>
      </c>
      <c r="AP166" s="17">
        <v>-11.091381489242499</v>
      </c>
      <c r="AQ166" s="17">
        <v>-9.2130059219470901</v>
      </c>
      <c r="AR166" s="17">
        <v>-8.9784842834294505</v>
      </c>
      <c r="AS166" s="17"/>
      <c r="AT166" s="17"/>
      <c r="AU166" s="18"/>
      <c r="AV166" s="72"/>
      <c r="AW166" s="72"/>
      <c r="AX166" s="100">
        <f t="shared" si="113"/>
        <v>27897.453563998803</v>
      </c>
      <c r="AY166" s="100">
        <f t="shared" si="114"/>
        <v>13474.917808000624</v>
      </c>
      <c r="AZ166" s="100">
        <f t="shared" si="115"/>
        <v>70983.871690003332</v>
      </c>
      <c r="BA166" s="100">
        <f t="shared" si="116"/>
        <v>26018.500000000749</v>
      </c>
      <c r="BB166" s="100">
        <f t="shared" si="117"/>
        <v>14606.090322999444</v>
      </c>
      <c r="BC166" s="100">
        <f t="shared" si="118"/>
        <v>54134.807439999</v>
      </c>
      <c r="BD166" s="100">
        <f t="shared" si="119"/>
        <v>9397.7950820000478</v>
      </c>
      <c r="BE166" s="100">
        <f t="shared" si="120"/>
        <v>8205.7990760000139</v>
      </c>
      <c r="BF166" s="100" t="str">
        <f t="shared" si="121"/>
        <v/>
      </c>
      <c r="BG166" s="100" t="str">
        <f t="shared" si="122"/>
        <v/>
      </c>
      <c r="BH166" s="100" t="str">
        <f t="shared" si="123"/>
        <v/>
      </c>
      <c r="BI166" s="72"/>
      <c r="BJ166" s="72"/>
      <c r="BK166" s="72">
        <f t="shared" si="131"/>
        <v>-11.1139114084013</v>
      </c>
      <c r="BL166" s="72">
        <f t="shared" si="132"/>
        <v>-10.323815312079104</v>
      </c>
      <c r="BM166" s="72">
        <f t="shared" si="133"/>
        <v>-12.127899208709101</v>
      </c>
      <c r="BN166" s="72">
        <f t="shared" si="134"/>
        <v>-11.038205638279099</v>
      </c>
      <c r="BO166" s="72">
        <f t="shared" si="135"/>
        <v>-10.411334954898003</v>
      </c>
      <c r="BP166" s="72">
        <f t="shared" si="136"/>
        <v>-11.833691490781202</v>
      </c>
      <c r="BQ166" s="72">
        <f t="shared" si="137"/>
        <v>-9.9325649276039911</v>
      </c>
      <c r="BR166" s="72">
        <f t="shared" si="138"/>
        <v>-9.7853021969888925</v>
      </c>
      <c r="BS166" s="72" t="str">
        <f t="shared" si="139"/>
        <v/>
      </c>
      <c r="BT166" s="72" t="str">
        <f t="shared" si="140"/>
        <v/>
      </c>
      <c r="BU166" s="72" t="str">
        <f t="shared" si="141"/>
        <v/>
      </c>
      <c r="BV166" s="72"/>
      <c r="BW166" s="72"/>
      <c r="BX166" s="97">
        <f t="shared" si="142"/>
        <v>11.201254994475415</v>
      </c>
      <c r="BY166" s="97">
        <f t="shared" si="143"/>
        <v>2.3233079176976659E-2</v>
      </c>
      <c r="BZ166" s="97">
        <f t="shared" si="144"/>
        <v>11.2039878003078</v>
      </c>
      <c r="CA166" s="97">
        <f t="shared" si="145"/>
        <v>11.236294229877798</v>
      </c>
      <c r="CB166" s="97">
        <f t="shared" si="146"/>
        <v>11.202423546496702</v>
      </c>
      <c r="CC166" s="97">
        <f t="shared" si="147"/>
        <v>11.187780082379902</v>
      </c>
      <c r="CD166" s="97">
        <f t="shared" si="148"/>
        <v>11.166653519202692</v>
      </c>
      <c r="CE166" s="97">
        <f t="shared" si="149"/>
        <v>11.210390788587592</v>
      </c>
      <c r="CF166" s="97" t="str">
        <f t="shared" si="150"/>
        <v/>
      </c>
      <c r="CG166" s="97" t="str">
        <f t="shared" si="151"/>
        <v/>
      </c>
      <c r="CH166" s="97" t="str">
        <f t="shared" si="152"/>
        <v/>
      </c>
      <c r="CI166" s="72"/>
      <c r="CJ166" s="72"/>
      <c r="CK166" s="97">
        <f t="shared" si="153"/>
        <v>11.991351090797609</v>
      </c>
      <c r="CL166" s="97">
        <f t="shared" si="154"/>
        <v>2.3233079176976659E-2</v>
      </c>
      <c r="CM166" s="72">
        <f t="shared" si="155"/>
        <v>11.994083896629997</v>
      </c>
      <c r="CN166" s="72">
        <f t="shared" si="156"/>
        <v>12.026390326199994</v>
      </c>
      <c r="CO166" s="72">
        <f t="shared" si="157"/>
        <v>11.992519642818898</v>
      </c>
      <c r="CP166" s="72">
        <f t="shared" si="158"/>
        <v>11.977876178702099</v>
      </c>
      <c r="CQ166" s="72">
        <f t="shared" si="159"/>
        <v>11.956749615524888</v>
      </c>
      <c r="CR166" s="72">
        <f t="shared" si="160"/>
        <v>12.000486884909789</v>
      </c>
      <c r="CS166" s="72" t="str">
        <f t="shared" si="161"/>
        <v/>
      </c>
      <c r="CT166" s="72" t="str">
        <f t="shared" si="162"/>
        <v/>
      </c>
      <c r="CU166" s="72" t="str">
        <f t="shared" si="163"/>
        <v/>
      </c>
    </row>
    <row r="167" spans="1:99">
      <c r="A167" s="74">
        <v>132</v>
      </c>
      <c r="B167" s="79">
        <f>IF(AND($B$3&lt;&gt;"",$C$3&lt;&gt;"",$B$4&lt;&gt;"",$C$4&lt;&gt;"",L167&lt;&gt;""),AirMass($B$3,$C$3,$B$4,$C$4,L167),"")</f>
        <v>1.0641363189036854</v>
      </c>
      <c r="C167" s="81">
        <f t="shared" si="124"/>
        <v>2458217.3465280002</v>
      </c>
      <c r="D167" s="93">
        <f t="shared" si="125"/>
        <v>11.20856518398238</v>
      </c>
      <c r="E167" s="97">
        <f t="shared" si="126"/>
        <v>1.9235816074711226E-2</v>
      </c>
      <c r="F167" s="97"/>
      <c r="G167" s="98">
        <f t="shared" si="127"/>
        <v>12.065720380612078</v>
      </c>
      <c r="H167" s="97">
        <f t="shared" si="128"/>
        <v>1.9235816074711226E-2</v>
      </c>
      <c r="I167" s="72"/>
      <c r="J167" s="99">
        <f t="shared" si="129"/>
        <v>6</v>
      </c>
      <c r="K167" s="72"/>
      <c r="L167" s="16">
        <v>2458217.3465280002</v>
      </c>
      <c r="M167" s="17">
        <v>-11.1176160164728</v>
      </c>
      <c r="N167" s="17">
        <v>-10.2604608198431</v>
      </c>
      <c r="O167" s="17">
        <v>-12.128486585830901</v>
      </c>
      <c r="P167" s="17">
        <v>-11.026283982887801</v>
      </c>
      <c r="Q167" s="17">
        <v>-10.405375540549301</v>
      </c>
      <c r="R167" s="17">
        <v>-11.832078301586799</v>
      </c>
      <c r="S167" s="17">
        <v>-9.9991762553749002</v>
      </c>
      <c r="T167" s="17">
        <v>-9.8036865365013703</v>
      </c>
      <c r="U167" s="17"/>
      <c r="V167" s="17"/>
      <c r="W167" s="17"/>
      <c r="X167" s="70">
        <f t="shared" si="112"/>
        <v>2458217.3465280002</v>
      </c>
      <c r="Y167" s="17">
        <v>-10.9592277347819</v>
      </c>
      <c r="Z167" s="17">
        <v>-9.7354548041044602</v>
      </c>
      <c r="AA167" s="17">
        <v>-11.746137529735501</v>
      </c>
      <c r="AB167" s="17">
        <v>-10.7125875484353</v>
      </c>
      <c r="AC167" s="17">
        <v>-9.8491051550475905</v>
      </c>
      <c r="AD167" s="17">
        <v>-11.306768885022199</v>
      </c>
      <c r="AE167" s="17">
        <v>-9.4817176196058295</v>
      </c>
      <c r="AF167" s="17">
        <v>-9.5204579015977</v>
      </c>
      <c r="AG167" s="17"/>
      <c r="AH167" s="17"/>
      <c r="AI167" s="18"/>
      <c r="AJ167" s="70">
        <f t="shared" si="130"/>
        <v>2458217.3465280002</v>
      </c>
      <c r="AK167" s="17">
        <v>-10.177990381709501</v>
      </c>
      <c r="AL167" s="17">
        <v>-9.7155644504551102</v>
      </c>
      <c r="AM167" s="17">
        <v>-11.2941689954158</v>
      </c>
      <c r="AN167" s="17">
        <v>-10.218871799377199</v>
      </c>
      <c r="AO167" s="17">
        <v>-9.7185131395705699</v>
      </c>
      <c r="AP167" s="17">
        <v>-11.084697817354799</v>
      </c>
      <c r="AQ167" s="17">
        <v>-9.2387240908803498</v>
      </c>
      <c r="AR167" s="17">
        <v>-9.06930690866864</v>
      </c>
      <c r="AS167" s="17"/>
      <c r="AT167" s="17"/>
      <c r="AU167" s="18"/>
      <c r="AV167" s="72"/>
      <c r="AW167" s="72"/>
      <c r="AX167" s="100">
        <f t="shared" si="113"/>
        <v>27992.80421100037</v>
      </c>
      <c r="AY167" s="100">
        <f t="shared" si="114"/>
        <v>12711.134904000379</v>
      </c>
      <c r="AZ167" s="100">
        <f t="shared" si="115"/>
        <v>71022.283951001169</v>
      </c>
      <c r="BA167" s="100">
        <f t="shared" si="116"/>
        <v>25734.373101999365</v>
      </c>
      <c r="BB167" s="100">
        <f t="shared" si="117"/>
        <v>14526.139689999443</v>
      </c>
      <c r="BC167" s="100">
        <f t="shared" si="118"/>
        <v>54054.43355099886</v>
      </c>
      <c r="BD167" s="100">
        <f t="shared" si="119"/>
        <v>9992.4159089999685</v>
      </c>
      <c r="BE167" s="100">
        <f t="shared" si="120"/>
        <v>8345.9276319999844</v>
      </c>
      <c r="BF167" s="100" t="str">
        <f t="shared" si="121"/>
        <v/>
      </c>
      <c r="BG167" s="100" t="str">
        <f t="shared" si="122"/>
        <v/>
      </c>
      <c r="BH167" s="100" t="str">
        <f t="shared" si="123"/>
        <v/>
      </c>
      <c r="BI167" s="72"/>
      <c r="BJ167" s="72"/>
      <c r="BK167" s="72">
        <f t="shared" si="131"/>
        <v>-11.1176160164728</v>
      </c>
      <c r="BL167" s="72">
        <f t="shared" si="132"/>
        <v>-10.2604608198431</v>
      </c>
      <c r="BM167" s="72">
        <f t="shared" si="133"/>
        <v>-12.128486585830903</v>
      </c>
      <c r="BN167" s="72">
        <f t="shared" si="134"/>
        <v>-11.026283982887804</v>
      </c>
      <c r="BO167" s="72">
        <f t="shared" si="135"/>
        <v>-10.405375540549301</v>
      </c>
      <c r="BP167" s="72">
        <f t="shared" si="136"/>
        <v>-11.832078301586799</v>
      </c>
      <c r="BQ167" s="72">
        <f t="shared" si="137"/>
        <v>-9.9991762553749002</v>
      </c>
      <c r="BR167" s="72">
        <f t="shared" si="138"/>
        <v>-9.8036865365013703</v>
      </c>
      <c r="BS167" s="72" t="str">
        <f t="shared" si="139"/>
        <v/>
      </c>
      <c r="BT167" s="72" t="str">
        <f t="shared" si="140"/>
        <v/>
      </c>
      <c r="BU167" s="72" t="str">
        <f t="shared" si="141"/>
        <v/>
      </c>
      <c r="BV167" s="72"/>
      <c r="BW167" s="72"/>
      <c r="BX167" s="97">
        <f t="shared" si="142"/>
        <v>11.20856518398238</v>
      </c>
      <c r="BY167" s="97">
        <f t="shared" si="143"/>
        <v>1.9235816074711226E-2</v>
      </c>
      <c r="BZ167" s="97">
        <f t="shared" si="144"/>
        <v>11.200870569358102</v>
      </c>
      <c r="CA167" s="97">
        <f t="shared" si="145"/>
        <v>11.220667966415004</v>
      </c>
      <c r="CB167" s="97">
        <f t="shared" si="146"/>
        <v>11.1927595240765</v>
      </c>
      <c r="CC167" s="97">
        <f t="shared" si="147"/>
        <v>11.182462285113999</v>
      </c>
      <c r="CD167" s="97">
        <f t="shared" si="148"/>
        <v>11.229560238902101</v>
      </c>
      <c r="CE167" s="97">
        <f t="shared" si="149"/>
        <v>11.22507052002857</v>
      </c>
      <c r="CF167" s="97" t="str">
        <f t="shared" si="150"/>
        <v/>
      </c>
      <c r="CG167" s="97" t="str">
        <f t="shared" si="151"/>
        <v/>
      </c>
      <c r="CH167" s="97" t="str">
        <f t="shared" si="152"/>
        <v/>
      </c>
      <c r="CI167" s="72"/>
      <c r="CJ167" s="72"/>
      <c r="CK167" s="97">
        <f t="shared" si="153"/>
        <v>12.065720380612078</v>
      </c>
      <c r="CL167" s="97">
        <f t="shared" si="154"/>
        <v>1.9235816074711226E-2</v>
      </c>
      <c r="CM167" s="72">
        <f t="shared" si="155"/>
        <v>12.058025765987802</v>
      </c>
      <c r="CN167" s="72">
        <f t="shared" si="156"/>
        <v>12.077823163044703</v>
      </c>
      <c r="CO167" s="72">
        <f t="shared" si="157"/>
        <v>12.0499147207062</v>
      </c>
      <c r="CP167" s="72">
        <f t="shared" si="158"/>
        <v>12.039617481743699</v>
      </c>
      <c r="CQ167" s="72">
        <f t="shared" si="159"/>
        <v>12.086715435531801</v>
      </c>
      <c r="CR167" s="72">
        <f t="shared" si="160"/>
        <v>12.08222571665827</v>
      </c>
      <c r="CS167" s="72" t="str">
        <f t="shared" si="161"/>
        <v/>
      </c>
      <c r="CT167" s="72" t="str">
        <f t="shared" si="162"/>
        <v/>
      </c>
      <c r="CU167" s="72" t="str">
        <f t="shared" si="163"/>
        <v/>
      </c>
    </row>
    <row r="168" spans="1:99">
      <c r="A168" s="74">
        <v>133</v>
      </c>
      <c r="B168" s="79">
        <f>IF(AND($B$3&lt;&gt;"",$C$3&lt;&gt;"",$B$4&lt;&gt;"",$C$4&lt;&gt;"",L168&lt;&gt;""),AirMass($B$3,$C$3,$B$4,$C$4,L168),"")</f>
        <v>1.0649053824063914</v>
      </c>
      <c r="C168" s="81">
        <f t="shared" si="124"/>
        <v>2458217.347025</v>
      </c>
      <c r="D168" s="93">
        <f t="shared" si="125"/>
        <v>11.161635479676002</v>
      </c>
      <c r="E168" s="97">
        <f t="shared" si="126"/>
        <v>2.8256407788328702E-2</v>
      </c>
      <c r="F168" s="97"/>
      <c r="G168" s="98">
        <f t="shared" si="127"/>
        <v>12.056724638541199</v>
      </c>
      <c r="H168" s="97">
        <f t="shared" si="128"/>
        <v>2.8256407788328702E-2</v>
      </c>
      <c r="I168" s="72"/>
      <c r="J168" s="99">
        <f t="shared" si="129"/>
        <v>6</v>
      </c>
      <c r="K168" s="72"/>
      <c r="L168" s="16">
        <v>2458217.347025</v>
      </c>
      <c r="M168" s="17">
        <v>-11.1339669872138</v>
      </c>
      <c r="N168" s="17">
        <v>-10.238877828348601</v>
      </c>
      <c r="O168" s="17">
        <v>-12.1344541098786</v>
      </c>
      <c r="P168" s="17">
        <v>-11.0049904094454</v>
      </c>
      <c r="Q168" s="17">
        <v>-10.4009031526539</v>
      </c>
      <c r="R168" s="17">
        <v>-11.8366559377355</v>
      </c>
      <c r="S168" s="17">
        <v>-9.9060031116888592</v>
      </c>
      <c r="T168" s="17">
        <v>-9.7286080799365493</v>
      </c>
      <c r="U168" s="17"/>
      <c r="V168" s="17"/>
      <c r="W168" s="17"/>
      <c r="X168" s="70">
        <f t="shared" si="112"/>
        <v>2458217.347025</v>
      </c>
      <c r="Y168" s="17">
        <v>-10.9625299251366</v>
      </c>
      <c r="Z168" s="17">
        <v>-9.7083063529376297</v>
      </c>
      <c r="AA168" s="17">
        <v>-11.7155956096962</v>
      </c>
      <c r="AB168" s="17">
        <v>-10.693408754898901</v>
      </c>
      <c r="AC168" s="17">
        <v>-9.8960381321857191</v>
      </c>
      <c r="AD168" s="17">
        <v>-11.3031315128157</v>
      </c>
      <c r="AE168" s="17">
        <v>-9.4367190452557299</v>
      </c>
      <c r="AF168" s="17">
        <v>-9.5791322352670605</v>
      </c>
      <c r="AG168" s="17"/>
      <c r="AH168" s="17"/>
      <c r="AI168" s="18"/>
      <c r="AJ168" s="70">
        <f t="shared" si="130"/>
        <v>2458217.347025</v>
      </c>
      <c r="AK168" s="17">
        <v>-10.1691956741762</v>
      </c>
      <c r="AL168" s="17">
        <v>-9.6129001941298604</v>
      </c>
      <c r="AM168" s="17">
        <v>-11.323537466571199</v>
      </c>
      <c r="AN168" s="17">
        <v>-10.181059796487601</v>
      </c>
      <c r="AO168" s="17">
        <v>-9.6807826150851497</v>
      </c>
      <c r="AP168" s="17">
        <v>-11.065973605492699</v>
      </c>
      <c r="AQ168" s="17">
        <v>-9.2976289875082205</v>
      </c>
      <c r="AR168" s="17">
        <v>-8.9871548837287403</v>
      </c>
      <c r="AS168" s="17"/>
      <c r="AT168" s="17"/>
      <c r="AU168" s="18"/>
      <c r="AV168" s="72"/>
      <c r="AW168" s="72"/>
      <c r="AX168" s="100">
        <f t="shared" si="113"/>
        <v>28417.560606000483</v>
      </c>
      <c r="AY168" s="100">
        <f t="shared" si="114"/>
        <v>12460.949367000414</v>
      </c>
      <c r="AZ168" s="100">
        <f t="shared" si="115"/>
        <v>71413.717949002588</v>
      </c>
      <c r="BA168" s="100">
        <f t="shared" si="116"/>
        <v>25234.584820999662</v>
      </c>
      <c r="BB168" s="100">
        <f t="shared" si="117"/>
        <v>14466.426373999815</v>
      </c>
      <c r="BC168" s="100">
        <f t="shared" si="118"/>
        <v>54282.81673300187</v>
      </c>
      <c r="BD168" s="100">
        <f t="shared" si="119"/>
        <v>9170.6737739999808</v>
      </c>
      <c r="BE168" s="100">
        <f t="shared" si="120"/>
        <v>7788.3100439999844</v>
      </c>
      <c r="BF168" s="100" t="str">
        <f t="shared" si="121"/>
        <v/>
      </c>
      <c r="BG168" s="100" t="str">
        <f t="shared" si="122"/>
        <v/>
      </c>
      <c r="BH168" s="100" t="str">
        <f t="shared" si="123"/>
        <v/>
      </c>
      <c r="BI168" s="72"/>
      <c r="BJ168" s="72"/>
      <c r="BK168" s="72">
        <f t="shared" si="131"/>
        <v>-11.1339669872138</v>
      </c>
      <c r="BL168" s="72">
        <f t="shared" si="132"/>
        <v>-10.238877828348601</v>
      </c>
      <c r="BM168" s="72">
        <f t="shared" si="133"/>
        <v>-12.1344541098786</v>
      </c>
      <c r="BN168" s="72">
        <f t="shared" si="134"/>
        <v>-11.004990409445398</v>
      </c>
      <c r="BO168" s="72">
        <f t="shared" si="135"/>
        <v>-10.400903152653902</v>
      </c>
      <c r="BP168" s="72">
        <f t="shared" si="136"/>
        <v>-11.8366559377355</v>
      </c>
      <c r="BQ168" s="72">
        <f t="shared" si="137"/>
        <v>-9.9060031116888592</v>
      </c>
      <c r="BR168" s="72">
        <f t="shared" si="138"/>
        <v>-9.7286080799365511</v>
      </c>
      <c r="BS168" s="72" t="str">
        <f t="shared" si="139"/>
        <v/>
      </c>
      <c r="BT168" s="72" t="str">
        <f t="shared" si="140"/>
        <v/>
      </c>
      <c r="BU168" s="72" t="str">
        <f t="shared" si="141"/>
        <v/>
      </c>
      <c r="BV168" s="72"/>
      <c r="BW168" s="72"/>
      <c r="BX168" s="97">
        <f t="shared" si="142"/>
        <v>11.161635479676002</v>
      </c>
      <c r="BY168" s="97">
        <f t="shared" si="143"/>
        <v>2.8256407788328702E-2</v>
      </c>
      <c r="BZ168" s="97">
        <f t="shared" si="144"/>
        <v>11.1904871226648</v>
      </c>
      <c r="CA168" s="97">
        <f t="shared" si="145"/>
        <v>11.183023422231598</v>
      </c>
      <c r="CB168" s="97">
        <f t="shared" si="146"/>
        <v>11.171936165440101</v>
      </c>
      <c r="CC168" s="97">
        <f t="shared" si="147"/>
        <v>11.170688950521701</v>
      </c>
      <c r="CD168" s="97">
        <f t="shared" si="148"/>
        <v>11.12003612447506</v>
      </c>
      <c r="CE168" s="97">
        <f t="shared" si="149"/>
        <v>11.133641092722751</v>
      </c>
      <c r="CF168" s="97" t="str">
        <f t="shared" si="150"/>
        <v/>
      </c>
      <c r="CG168" s="97" t="str">
        <f t="shared" si="151"/>
        <v/>
      </c>
      <c r="CH168" s="97" t="str">
        <f t="shared" si="152"/>
        <v/>
      </c>
      <c r="CI168" s="72"/>
      <c r="CJ168" s="72"/>
      <c r="CK168" s="97">
        <f t="shared" si="153"/>
        <v>12.056724638541199</v>
      </c>
      <c r="CL168" s="97">
        <f t="shared" si="154"/>
        <v>2.8256407788328702E-2</v>
      </c>
      <c r="CM168" s="72">
        <f t="shared" si="155"/>
        <v>12.085576281529999</v>
      </c>
      <c r="CN168" s="72">
        <f t="shared" si="156"/>
        <v>12.078112581096796</v>
      </c>
      <c r="CO168" s="72">
        <f t="shared" si="157"/>
        <v>12.0670253243053</v>
      </c>
      <c r="CP168" s="72">
        <f t="shared" si="158"/>
        <v>12.065778109386899</v>
      </c>
      <c r="CQ168" s="72">
        <f t="shared" si="159"/>
        <v>12.015125283340259</v>
      </c>
      <c r="CR168" s="72">
        <f t="shared" si="160"/>
        <v>12.02873025158795</v>
      </c>
      <c r="CS168" s="72" t="str">
        <f t="shared" si="161"/>
        <v/>
      </c>
      <c r="CT168" s="72" t="str">
        <f t="shared" si="162"/>
        <v/>
      </c>
      <c r="CU168" s="72" t="str">
        <f t="shared" si="163"/>
        <v/>
      </c>
    </row>
    <row r="169" spans="1:99">
      <c r="A169" s="74">
        <v>134</v>
      </c>
      <c r="B169" s="79">
        <f>IF(AND($B$3&lt;&gt;"",$C$3&lt;&gt;"",$B$4&lt;&gt;"",$C$4&lt;&gt;"",L169&lt;&gt;""),AirMass($B$3,$C$3,$B$4,$C$4,L169),"")</f>
        <v>1.0656800430906159</v>
      </c>
      <c r="C169" s="81">
        <f t="shared" si="124"/>
        <v>2458217.3475230001</v>
      </c>
      <c r="D169" s="93">
        <f t="shared" si="125"/>
        <v>11.206644291931669</v>
      </c>
      <c r="E169" s="97">
        <f t="shared" si="126"/>
        <v>4.0295183754511847E-2</v>
      </c>
      <c r="F169" s="97"/>
      <c r="G169" s="98">
        <f t="shared" si="127"/>
        <v>12.032156596247065</v>
      </c>
      <c r="H169" s="97">
        <f t="shared" si="128"/>
        <v>4.0295183754511847E-2</v>
      </c>
      <c r="I169" s="72"/>
      <c r="J169" s="99">
        <f t="shared" si="129"/>
        <v>6</v>
      </c>
      <c r="K169" s="72"/>
      <c r="L169" s="16">
        <v>2458217.3475230001</v>
      </c>
      <c r="M169" s="17">
        <v>-11.1097218563255</v>
      </c>
      <c r="N169" s="17">
        <v>-10.2842095520101</v>
      </c>
      <c r="O169" s="17">
        <v>-12.109894975721099</v>
      </c>
      <c r="P169" s="17">
        <v>-11.023540528266</v>
      </c>
      <c r="Q169" s="17">
        <v>-10.3948055874361</v>
      </c>
      <c r="R169" s="17">
        <v>-11.817895057598999</v>
      </c>
      <c r="S169" s="17">
        <v>-9.9390798708411197</v>
      </c>
      <c r="T169" s="17">
        <v>-9.8509808696797005</v>
      </c>
      <c r="U169" s="17"/>
      <c r="V169" s="17"/>
      <c r="W169" s="17"/>
      <c r="X169" s="70">
        <f t="shared" si="112"/>
        <v>2458217.3475230001</v>
      </c>
      <c r="Y169" s="17">
        <v>-10.9468803419881</v>
      </c>
      <c r="Z169" s="17">
        <v>-9.7298868834710799</v>
      </c>
      <c r="AA169" s="17">
        <v>-11.750587304089899</v>
      </c>
      <c r="AB169" s="17">
        <v>-10.659977820269701</v>
      </c>
      <c r="AC169" s="17">
        <v>-9.8678692317276901</v>
      </c>
      <c r="AD169" s="17">
        <v>-11.335815089875201</v>
      </c>
      <c r="AE169" s="17">
        <v>-9.4405505318349192</v>
      </c>
      <c r="AF169" s="17">
        <v>-9.4725009648623502</v>
      </c>
      <c r="AG169" s="17"/>
      <c r="AH169" s="17"/>
      <c r="AI169" s="18"/>
      <c r="AJ169" s="70">
        <f t="shared" si="130"/>
        <v>2458217.3475230001</v>
      </c>
      <c r="AK169" s="17">
        <v>-10.2162681246852</v>
      </c>
      <c r="AL169" s="17">
        <v>-9.6383807794482301</v>
      </c>
      <c r="AM169" s="17">
        <v>-11.308850425473899</v>
      </c>
      <c r="AN169" s="17">
        <v>-10.1793351648437</v>
      </c>
      <c r="AO169" s="17">
        <v>-9.7309084891521707</v>
      </c>
      <c r="AP169" s="17">
        <v>-11.083099045209901</v>
      </c>
      <c r="AQ169" s="17">
        <v>-9.2372784075102494</v>
      </c>
      <c r="AR169" s="17">
        <v>-9.0074654682572497</v>
      </c>
      <c r="AS169" s="17"/>
      <c r="AT169" s="17"/>
      <c r="AU169" s="18"/>
      <c r="AV169" s="72"/>
      <c r="AW169" s="72"/>
      <c r="AX169" s="100">
        <f t="shared" si="113"/>
        <v>27790.012525999195</v>
      </c>
      <c r="AY169" s="100">
        <f t="shared" si="114"/>
        <v>12992.233607000097</v>
      </c>
      <c r="AZ169" s="100">
        <f t="shared" si="115"/>
        <v>69816.486666998971</v>
      </c>
      <c r="BA169" s="100">
        <f t="shared" si="116"/>
        <v>25669.429185000754</v>
      </c>
      <c r="BB169" s="100">
        <f t="shared" si="117"/>
        <v>14385.409692000358</v>
      </c>
      <c r="BC169" s="100">
        <f t="shared" si="118"/>
        <v>53352.899082997552</v>
      </c>
      <c r="BD169" s="100">
        <f t="shared" si="119"/>
        <v>9454.3559320000295</v>
      </c>
      <c r="BE169" s="100">
        <f t="shared" si="120"/>
        <v>8717.5078649999887</v>
      </c>
      <c r="BF169" s="100" t="str">
        <f t="shared" si="121"/>
        <v/>
      </c>
      <c r="BG169" s="100" t="str">
        <f t="shared" si="122"/>
        <v/>
      </c>
      <c r="BH169" s="100" t="str">
        <f t="shared" si="123"/>
        <v/>
      </c>
      <c r="BI169" s="72"/>
      <c r="BJ169" s="72"/>
      <c r="BK169" s="72">
        <f t="shared" si="131"/>
        <v>-11.1097218563255</v>
      </c>
      <c r="BL169" s="72">
        <f t="shared" si="132"/>
        <v>-10.284209552010102</v>
      </c>
      <c r="BM169" s="72">
        <f t="shared" si="133"/>
        <v>-12.109894975721097</v>
      </c>
      <c r="BN169" s="72">
        <f t="shared" si="134"/>
        <v>-11.023540528266</v>
      </c>
      <c r="BO169" s="72">
        <f t="shared" si="135"/>
        <v>-10.394805587436103</v>
      </c>
      <c r="BP169" s="72">
        <f t="shared" si="136"/>
        <v>-11.817895057598999</v>
      </c>
      <c r="BQ169" s="72">
        <f t="shared" si="137"/>
        <v>-9.9390798708411197</v>
      </c>
      <c r="BR169" s="72">
        <f t="shared" si="138"/>
        <v>-9.8509808696797005</v>
      </c>
      <c r="BS169" s="72" t="str">
        <f t="shared" si="139"/>
        <v/>
      </c>
      <c r="BT169" s="72" t="str">
        <f t="shared" si="140"/>
        <v/>
      </c>
      <c r="BU169" s="72" t="str">
        <f t="shared" si="141"/>
        <v/>
      </c>
      <c r="BV169" s="72"/>
      <c r="BW169" s="72"/>
      <c r="BX169" s="97">
        <f t="shared" si="142"/>
        <v>11.206644291931669</v>
      </c>
      <c r="BY169" s="97">
        <f t="shared" si="143"/>
        <v>4.0295183754511847E-2</v>
      </c>
      <c r="BZ169" s="97">
        <f t="shared" si="144"/>
        <v>11.190173119395597</v>
      </c>
      <c r="CA169" s="97">
        <f t="shared" si="145"/>
        <v>11.2258186719405</v>
      </c>
      <c r="CB169" s="97">
        <f t="shared" si="146"/>
        <v>11.190083731110603</v>
      </c>
      <c r="CC169" s="97">
        <f t="shared" si="147"/>
        <v>11.1761732012735</v>
      </c>
      <c r="CD169" s="97">
        <f t="shared" si="148"/>
        <v>11.177358014515621</v>
      </c>
      <c r="CE169" s="97">
        <f t="shared" si="149"/>
        <v>11.2802590133542</v>
      </c>
      <c r="CF169" s="97" t="str">
        <f t="shared" si="150"/>
        <v/>
      </c>
      <c r="CG169" s="97" t="str">
        <f t="shared" si="151"/>
        <v/>
      </c>
      <c r="CH169" s="97" t="str">
        <f t="shared" si="152"/>
        <v/>
      </c>
      <c r="CI169" s="72"/>
      <c r="CJ169" s="72"/>
      <c r="CK169" s="97">
        <f t="shared" si="153"/>
        <v>12.032156596247065</v>
      </c>
      <c r="CL169" s="97">
        <f t="shared" si="154"/>
        <v>4.0295183754511847E-2</v>
      </c>
      <c r="CM169" s="72">
        <f t="shared" si="155"/>
        <v>12.015685423710995</v>
      </c>
      <c r="CN169" s="72">
        <f t="shared" si="156"/>
        <v>12.051330976255898</v>
      </c>
      <c r="CO169" s="72">
        <f t="shared" si="157"/>
        <v>12.015596035426</v>
      </c>
      <c r="CP169" s="72">
        <f t="shared" si="158"/>
        <v>12.001685505588897</v>
      </c>
      <c r="CQ169" s="72">
        <f t="shared" si="159"/>
        <v>12.002870318831018</v>
      </c>
      <c r="CR169" s="72">
        <f t="shared" si="160"/>
        <v>12.105771317669598</v>
      </c>
      <c r="CS169" s="72" t="str">
        <f t="shared" si="161"/>
        <v/>
      </c>
      <c r="CT169" s="72" t="str">
        <f t="shared" si="162"/>
        <v/>
      </c>
      <c r="CU169" s="72" t="str">
        <f t="shared" si="163"/>
        <v/>
      </c>
    </row>
    <row r="170" spans="1:99">
      <c r="A170" s="74">
        <v>135</v>
      </c>
      <c r="B170" s="79">
        <f>IF(AND($B$3&lt;&gt;"",$C$3&lt;&gt;"",$B$4&lt;&gt;"",$C$4&lt;&gt;"",L170&lt;&gt;""),AirMass($B$3,$C$3,$B$4,$C$4,L170),"")</f>
        <v>1.0664603153111998</v>
      </c>
      <c r="C170" s="81">
        <f t="shared" si="124"/>
        <v>2458217.3480210002</v>
      </c>
      <c r="D170" s="93">
        <f t="shared" si="125"/>
        <v>11.192893126673736</v>
      </c>
      <c r="E170" s="97">
        <f t="shared" si="126"/>
        <v>1.3190709826958696E-2</v>
      </c>
      <c r="F170" s="97"/>
      <c r="G170" s="98">
        <f t="shared" si="127"/>
        <v>12.031635456683633</v>
      </c>
      <c r="H170" s="97">
        <f t="shared" si="128"/>
        <v>1.3190709826958696E-2</v>
      </c>
      <c r="I170" s="72"/>
      <c r="J170" s="99">
        <f t="shared" si="129"/>
        <v>6</v>
      </c>
      <c r="K170" s="72"/>
      <c r="L170" s="16">
        <v>2458217.3480210002</v>
      </c>
      <c r="M170" s="17">
        <v>-11.126507858077799</v>
      </c>
      <c r="N170" s="17">
        <v>-10.287765528067901</v>
      </c>
      <c r="O170" s="17">
        <v>-12.1307477392841</v>
      </c>
      <c r="P170" s="17">
        <v>-11.018987867748599</v>
      </c>
      <c r="Q170" s="17">
        <v>-10.4065027527356</v>
      </c>
      <c r="R170" s="17">
        <v>-11.829024525380801</v>
      </c>
      <c r="S170" s="17">
        <v>-9.9832699836552692</v>
      </c>
      <c r="T170" s="17">
        <v>-9.7858730397048408</v>
      </c>
      <c r="U170" s="17"/>
      <c r="V170" s="17"/>
      <c r="W170" s="17"/>
      <c r="X170" s="70">
        <f t="shared" si="112"/>
        <v>2458217.3480210002</v>
      </c>
      <c r="Y170" s="17">
        <v>-10.980702986443299</v>
      </c>
      <c r="Z170" s="17">
        <v>-9.8060550980094092</v>
      </c>
      <c r="AA170" s="17">
        <v>-11.7290068508677</v>
      </c>
      <c r="AB170" s="17">
        <v>-10.7020771420462</v>
      </c>
      <c r="AC170" s="17">
        <v>-9.9265209687673899</v>
      </c>
      <c r="AD170" s="17">
        <v>-11.317481015476099</v>
      </c>
      <c r="AE170" s="17">
        <v>-9.5178687501459507</v>
      </c>
      <c r="AF170" s="17">
        <v>-9.5677840366899201</v>
      </c>
      <c r="AG170" s="17"/>
      <c r="AH170" s="17"/>
      <c r="AI170" s="18"/>
      <c r="AJ170" s="70">
        <f t="shared" si="130"/>
        <v>2458217.3480210002</v>
      </c>
      <c r="AK170" s="17">
        <v>-10.1693822166107</v>
      </c>
      <c r="AL170" s="17">
        <v>-9.6311460491115408</v>
      </c>
      <c r="AM170" s="17">
        <v>-11.3132339849884</v>
      </c>
      <c r="AN170" s="17">
        <v>-10.17516612252</v>
      </c>
      <c r="AO170" s="17">
        <v>-9.7733790832379608</v>
      </c>
      <c r="AP170" s="17">
        <v>-11.1389519295419</v>
      </c>
      <c r="AQ170" s="17">
        <v>-9.1389100842208002</v>
      </c>
      <c r="AR170" s="17">
        <v>-8.9720793139855193</v>
      </c>
      <c r="AS170" s="17"/>
      <c r="AT170" s="17"/>
      <c r="AU170" s="18"/>
      <c r="AV170" s="72"/>
      <c r="AW170" s="72"/>
      <c r="AX170" s="100">
        <f t="shared" si="113"/>
        <v>28222.997886001205</v>
      </c>
      <c r="AY170" s="100">
        <f t="shared" si="114"/>
        <v>13034.855203999856</v>
      </c>
      <c r="AZ170" s="100">
        <f t="shared" si="115"/>
        <v>71170.349036000989</v>
      </c>
      <c r="BA170" s="100">
        <f t="shared" si="116"/>
        <v>25562.018633999523</v>
      </c>
      <c r="BB170" s="100">
        <f t="shared" si="117"/>
        <v>14541.228571000604</v>
      </c>
      <c r="BC170" s="100">
        <f t="shared" si="118"/>
        <v>53902.611939999253</v>
      </c>
      <c r="BD170" s="100">
        <f t="shared" si="119"/>
        <v>9847.0919539999686</v>
      </c>
      <c r="BE170" s="100">
        <f t="shared" si="120"/>
        <v>8210.1145369999922</v>
      </c>
      <c r="BF170" s="100" t="str">
        <f t="shared" si="121"/>
        <v/>
      </c>
      <c r="BG170" s="100" t="str">
        <f t="shared" si="122"/>
        <v/>
      </c>
      <c r="BH170" s="100" t="str">
        <f t="shared" si="123"/>
        <v/>
      </c>
      <c r="BI170" s="72"/>
      <c r="BJ170" s="72"/>
      <c r="BK170" s="72">
        <f t="shared" si="131"/>
        <v>-11.126507858077801</v>
      </c>
      <c r="BL170" s="72">
        <f t="shared" si="132"/>
        <v>-10.287765528067903</v>
      </c>
      <c r="BM170" s="72">
        <f t="shared" si="133"/>
        <v>-12.130747739284102</v>
      </c>
      <c r="BN170" s="72">
        <f t="shared" si="134"/>
        <v>-11.018987867748599</v>
      </c>
      <c r="BO170" s="72">
        <f t="shared" si="135"/>
        <v>-10.406502752735602</v>
      </c>
      <c r="BP170" s="72">
        <f t="shared" si="136"/>
        <v>-11.829024525380802</v>
      </c>
      <c r="BQ170" s="72">
        <f t="shared" si="137"/>
        <v>-9.983269983655271</v>
      </c>
      <c r="BR170" s="72">
        <f t="shared" si="138"/>
        <v>-9.7858730397048426</v>
      </c>
      <c r="BS170" s="72" t="str">
        <f t="shared" si="139"/>
        <v/>
      </c>
      <c r="BT170" s="72" t="str">
        <f t="shared" si="140"/>
        <v/>
      </c>
      <c r="BU170" s="72" t="str">
        <f t="shared" si="141"/>
        <v/>
      </c>
      <c r="BV170" s="72"/>
      <c r="BW170" s="72"/>
      <c r="BX170" s="97">
        <f t="shared" si="142"/>
        <v>11.192893126673736</v>
      </c>
      <c r="BY170" s="97">
        <f t="shared" si="143"/>
        <v>1.3190709826958696E-2</v>
      </c>
      <c r="BZ170" s="97">
        <f t="shared" si="144"/>
        <v>11.1942398812063</v>
      </c>
      <c r="CA170" s="97">
        <f t="shared" si="145"/>
        <v>11.204480009670798</v>
      </c>
      <c r="CB170" s="97">
        <f t="shared" si="146"/>
        <v>11.1849948946578</v>
      </c>
      <c r="CC170" s="97">
        <f t="shared" si="147"/>
        <v>11.170516667303001</v>
      </c>
      <c r="CD170" s="97">
        <f t="shared" si="148"/>
        <v>11.204762125577471</v>
      </c>
      <c r="CE170" s="97">
        <f t="shared" si="149"/>
        <v>11.198365181627041</v>
      </c>
      <c r="CF170" s="97" t="str">
        <f t="shared" si="150"/>
        <v/>
      </c>
      <c r="CG170" s="97" t="str">
        <f t="shared" si="151"/>
        <v/>
      </c>
      <c r="CH170" s="97" t="str">
        <f t="shared" si="152"/>
        <v/>
      </c>
      <c r="CI170" s="72"/>
      <c r="CJ170" s="72"/>
      <c r="CK170" s="97">
        <f t="shared" si="153"/>
        <v>12.031635456683633</v>
      </c>
      <c r="CL170" s="97">
        <f t="shared" si="154"/>
        <v>1.3190709826958696E-2</v>
      </c>
      <c r="CM170" s="72">
        <f t="shared" si="155"/>
        <v>12.032982211216199</v>
      </c>
      <c r="CN170" s="72">
        <f t="shared" si="156"/>
        <v>12.043222339680696</v>
      </c>
      <c r="CO170" s="72">
        <f t="shared" si="157"/>
        <v>12.023737224667698</v>
      </c>
      <c r="CP170" s="72">
        <f t="shared" si="158"/>
        <v>12.0092589973129</v>
      </c>
      <c r="CQ170" s="72">
        <f t="shared" si="159"/>
        <v>12.043504455587369</v>
      </c>
      <c r="CR170" s="72">
        <f t="shared" si="160"/>
        <v>12.03710751163694</v>
      </c>
      <c r="CS170" s="72" t="str">
        <f t="shared" si="161"/>
        <v/>
      </c>
      <c r="CT170" s="72" t="str">
        <f t="shared" si="162"/>
        <v/>
      </c>
      <c r="CU170" s="72" t="str">
        <f t="shared" si="163"/>
        <v/>
      </c>
    </row>
    <row r="171" spans="1:99">
      <c r="A171" s="74">
        <v>136</v>
      </c>
      <c r="B171" s="79">
        <f>IF(AND($B$3&lt;&gt;"",$C$3&lt;&gt;"",$B$4&lt;&gt;"",$C$4&lt;&gt;"",L171&lt;&gt;""),AirMass($B$3,$C$3,$B$4,$C$4,L171),"")</f>
        <v>1.0672462135399117</v>
      </c>
      <c r="C171" s="81">
        <f t="shared" si="124"/>
        <v>2458217.3485190002</v>
      </c>
      <c r="D171" s="93">
        <f t="shared" si="125"/>
        <v>11.146229888368746</v>
      </c>
      <c r="E171" s="97">
        <f t="shared" si="126"/>
        <v>1.7896980868416602E-2</v>
      </c>
      <c r="F171" s="97"/>
      <c r="G171" s="98">
        <f t="shared" si="127"/>
        <v>12.035257163725651</v>
      </c>
      <c r="H171" s="97">
        <f t="shared" si="128"/>
        <v>1.7896980868416602E-2</v>
      </c>
      <c r="I171" s="72"/>
      <c r="J171" s="99">
        <f t="shared" si="129"/>
        <v>6</v>
      </c>
      <c r="K171" s="72"/>
      <c r="L171" s="16">
        <v>2458217.3485190002</v>
      </c>
      <c r="M171" s="17">
        <v>-11.171557860429701</v>
      </c>
      <c r="N171" s="17">
        <v>-10.2825305850728</v>
      </c>
      <c r="O171" s="17">
        <v>-12.1137508871469</v>
      </c>
      <c r="P171" s="17">
        <v>-11.0187466001088</v>
      </c>
      <c r="Q171" s="17">
        <v>-10.4108651319395</v>
      </c>
      <c r="R171" s="17">
        <v>-11.8351344605395</v>
      </c>
      <c r="S171" s="17">
        <v>-9.9578505712124006</v>
      </c>
      <c r="T171" s="17">
        <v>-9.8083788418436004</v>
      </c>
      <c r="U171" s="17"/>
      <c r="V171" s="17"/>
      <c r="W171" s="17"/>
      <c r="X171" s="70">
        <f t="shared" si="112"/>
        <v>2458217.3485190002</v>
      </c>
      <c r="Y171" s="17">
        <v>-10.9694753433008</v>
      </c>
      <c r="Z171" s="17">
        <v>-9.64807760469985</v>
      </c>
      <c r="AA171" s="17">
        <v>-11.752226181597401</v>
      </c>
      <c r="AB171" s="17">
        <v>-10.6752861749797</v>
      </c>
      <c r="AC171" s="17">
        <v>-9.8431380244088693</v>
      </c>
      <c r="AD171" s="17">
        <v>-11.3217986758045</v>
      </c>
      <c r="AE171" s="17">
        <v>-9.3312356982982205</v>
      </c>
      <c r="AF171" s="17">
        <v>-9.5128716293440103</v>
      </c>
      <c r="AG171" s="17"/>
      <c r="AH171" s="17"/>
      <c r="AI171" s="18"/>
      <c r="AJ171" s="70">
        <f t="shared" si="130"/>
        <v>2458217.3485190002</v>
      </c>
      <c r="AK171" s="17">
        <v>-10.151946252369701</v>
      </c>
      <c r="AL171" s="17">
        <v>-9.6471289374437301</v>
      </c>
      <c r="AM171" s="17">
        <v>-11.290383818991</v>
      </c>
      <c r="AN171" s="17">
        <v>-10.115637483146299</v>
      </c>
      <c r="AO171" s="17">
        <v>-9.7825653366496095</v>
      </c>
      <c r="AP171" s="17">
        <v>-11.087879699839601</v>
      </c>
      <c r="AQ171" s="17">
        <v>-9.1996557407749506</v>
      </c>
      <c r="AR171" s="17">
        <v>-8.9754192877601309</v>
      </c>
      <c r="AS171" s="17"/>
      <c r="AT171" s="17"/>
      <c r="AU171" s="18"/>
      <c r="AV171" s="72"/>
      <c r="AW171" s="72"/>
      <c r="AX171" s="100">
        <f t="shared" si="113"/>
        <v>29418.677418999836</v>
      </c>
      <c r="AY171" s="100">
        <f t="shared" si="114"/>
        <v>12972.158129000132</v>
      </c>
      <c r="AZ171" s="100">
        <f t="shared" si="115"/>
        <v>70064.875536001491</v>
      </c>
      <c r="BA171" s="100">
        <f t="shared" si="116"/>
        <v>25556.338982999623</v>
      </c>
      <c r="BB171" s="100">
        <f t="shared" si="117"/>
        <v>14599.771299999627</v>
      </c>
      <c r="BC171" s="100">
        <f t="shared" si="118"/>
        <v>54206.80174299841</v>
      </c>
      <c r="BD171" s="100">
        <f t="shared" si="119"/>
        <v>9619.2282160000304</v>
      </c>
      <c r="BE171" s="100">
        <f t="shared" si="120"/>
        <v>8382.0748899999999</v>
      </c>
      <c r="BF171" s="100" t="str">
        <f t="shared" si="121"/>
        <v/>
      </c>
      <c r="BG171" s="100" t="str">
        <f t="shared" si="122"/>
        <v/>
      </c>
      <c r="BH171" s="100" t="str">
        <f t="shared" si="123"/>
        <v/>
      </c>
      <c r="BI171" s="72"/>
      <c r="BJ171" s="72"/>
      <c r="BK171" s="72">
        <f t="shared" si="131"/>
        <v>-11.171557860429704</v>
      </c>
      <c r="BL171" s="72">
        <f t="shared" si="132"/>
        <v>-10.2825305850728</v>
      </c>
      <c r="BM171" s="72">
        <f t="shared" si="133"/>
        <v>-12.113750887146901</v>
      </c>
      <c r="BN171" s="72">
        <f t="shared" si="134"/>
        <v>-11.0187466001088</v>
      </c>
      <c r="BO171" s="72">
        <f t="shared" si="135"/>
        <v>-10.410865131939499</v>
      </c>
      <c r="BP171" s="72">
        <f t="shared" si="136"/>
        <v>-11.8351344605395</v>
      </c>
      <c r="BQ171" s="72">
        <f t="shared" si="137"/>
        <v>-9.9578505712124024</v>
      </c>
      <c r="BR171" s="72">
        <f t="shared" si="138"/>
        <v>-9.8083788418436022</v>
      </c>
      <c r="BS171" s="72" t="str">
        <f t="shared" si="139"/>
        <v/>
      </c>
      <c r="BT171" s="72" t="str">
        <f t="shared" si="140"/>
        <v/>
      </c>
      <c r="BU171" s="72" t="str">
        <f t="shared" si="141"/>
        <v/>
      </c>
      <c r="BV171" s="72"/>
      <c r="BW171" s="72"/>
      <c r="BX171" s="97">
        <f t="shared" si="142"/>
        <v>11.146229888368746</v>
      </c>
      <c r="BY171" s="97">
        <f t="shared" si="143"/>
        <v>1.7896980868416602E-2</v>
      </c>
      <c r="BZ171" s="97">
        <f t="shared" si="144"/>
        <v>11.132193026717196</v>
      </c>
      <c r="CA171" s="97">
        <f t="shared" si="145"/>
        <v>11.159188739679095</v>
      </c>
      <c r="CB171" s="97">
        <f t="shared" si="146"/>
        <v>11.144307271509794</v>
      </c>
      <c r="CC171" s="97">
        <f t="shared" si="147"/>
        <v>11.131576600109796</v>
      </c>
      <c r="CD171" s="97">
        <f t="shared" si="148"/>
        <v>11.134292710782699</v>
      </c>
      <c r="CE171" s="97">
        <f t="shared" si="149"/>
        <v>11.175820981413898</v>
      </c>
      <c r="CF171" s="97" t="str">
        <f t="shared" si="150"/>
        <v/>
      </c>
      <c r="CG171" s="97" t="str">
        <f t="shared" si="151"/>
        <v/>
      </c>
      <c r="CH171" s="97" t="str">
        <f t="shared" si="152"/>
        <v/>
      </c>
      <c r="CI171" s="72"/>
      <c r="CJ171" s="72"/>
      <c r="CK171" s="97">
        <f t="shared" si="153"/>
        <v>12.035257163725651</v>
      </c>
      <c r="CL171" s="97">
        <f t="shared" si="154"/>
        <v>1.7896980868416602E-2</v>
      </c>
      <c r="CM171" s="72">
        <f t="shared" si="155"/>
        <v>12.0212203020741</v>
      </c>
      <c r="CN171" s="72">
        <f t="shared" si="156"/>
        <v>12.048216015035999</v>
      </c>
      <c r="CO171" s="72">
        <f t="shared" si="157"/>
        <v>12.033334546866698</v>
      </c>
      <c r="CP171" s="72">
        <f t="shared" si="158"/>
        <v>12.0206038754667</v>
      </c>
      <c r="CQ171" s="72">
        <f t="shared" si="159"/>
        <v>12.023319986139603</v>
      </c>
      <c r="CR171" s="72">
        <f t="shared" si="160"/>
        <v>12.064848256770802</v>
      </c>
      <c r="CS171" s="72" t="str">
        <f t="shared" si="161"/>
        <v/>
      </c>
      <c r="CT171" s="72" t="str">
        <f t="shared" si="162"/>
        <v/>
      </c>
      <c r="CU171" s="72" t="str">
        <f t="shared" si="163"/>
        <v/>
      </c>
    </row>
    <row r="172" spans="1:99">
      <c r="A172" s="74">
        <v>137</v>
      </c>
      <c r="B172" s="79">
        <f>IF(AND($B$3&lt;&gt;"",$C$3&lt;&gt;"",$B$4&lt;&gt;"",$C$4&lt;&gt;"",L172&lt;&gt;""),AirMass($B$3,$C$3,$B$4,$C$4,L172),"")</f>
        <v>1.0680377523659899</v>
      </c>
      <c r="C172" s="81">
        <f t="shared" si="124"/>
        <v>2458217.3490160001</v>
      </c>
      <c r="D172" s="93">
        <f t="shared" si="125"/>
        <v>11.141330534306549</v>
      </c>
      <c r="E172" s="97">
        <f t="shared" si="126"/>
        <v>1.8772829775169444E-2</v>
      </c>
      <c r="F172" s="97"/>
      <c r="G172" s="98">
        <f t="shared" si="127"/>
        <v>12.00756653488375</v>
      </c>
      <c r="H172" s="97">
        <f t="shared" si="128"/>
        <v>1.8772829775169444E-2</v>
      </c>
      <c r="I172" s="72"/>
      <c r="J172" s="99">
        <f t="shared" si="129"/>
        <v>6</v>
      </c>
      <c r="K172" s="72"/>
      <c r="L172" s="16">
        <v>2458217.3490160001</v>
      </c>
      <c r="M172" s="17">
        <v>-11.175185792981599</v>
      </c>
      <c r="N172" s="17">
        <v>-10.3089497924044</v>
      </c>
      <c r="O172" s="17">
        <v>-12.114585190566</v>
      </c>
      <c r="P172" s="17">
        <v>-11.0210629304385</v>
      </c>
      <c r="Q172" s="17">
        <v>-10.4034485835104</v>
      </c>
      <c r="R172" s="17">
        <v>-11.8278555745347</v>
      </c>
      <c r="S172" s="17">
        <v>-9.9637907196317901</v>
      </c>
      <c r="T172" s="17">
        <v>-9.8063549650475004</v>
      </c>
      <c r="U172" s="17"/>
      <c r="V172" s="17"/>
      <c r="W172" s="17"/>
      <c r="X172" s="70">
        <f t="shared" si="112"/>
        <v>2458217.3490160001</v>
      </c>
      <c r="Y172" s="17">
        <v>-11.0097642887213</v>
      </c>
      <c r="Z172" s="17">
        <v>-9.7367517085875495</v>
      </c>
      <c r="AA172" s="17">
        <v>-11.7206174776131</v>
      </c>
      <c r="AB172" s="17">
        <v>-10.662111920113899</v>
      </c>
      <c r="AC172" s="17">
        <v>-9.9068646659001693</v>
      </c>
      <c r="AD172" s="17">
        <v>-11.3265272596378</v>
      </c>
      <c r="AE172" s="17">
        <v>-9.4340557867600801</v>
      </c>
      <c r="AF172" s="17">
        <v>-9.6264291452250603</v>
      </c>
      <c r="AG172" s="17"/>
      <c r="AH172" s="17"/>
      <c r="AI172" s="18"/>
      <c r="AJ172" s="70">
        <f t="shared" si="130"/>
        <v>2458217.3490160001</v>
      </c>
      <c r="AK172" s="17">
        <v>-10.244153969842699</v>
      </c>
      <c r="AL172" s="17">
        <v>-9.6595236065387393</v>
      </c>
      <c r="AM172" s="17">
        <v>-11.291155903373101</v>
      </c>
      <c r="AN172" s="17">
        <v>-10.0872225883168</v>
      </c>
      <c r="AO172" s="17">
        <v>-9.7097566071746098</v>
      </c>
      <c r="AP172" s="17">
        <v>-11.0542159567425</v>
      </c>
      <c r="AQ172" s="17">
        <v>-9.2807786567180699</v>
      </c>
      <c r="AR172" s="17">
        <v>-8.9690254591304903</v>
      </c>
      <c r="AS172" s="17"/>
      <c r="AT172" s="17"/>
      <c r="AU172" s="18"/>
      <c r="AV172" s="72"/>
      <c r="AW172" s="72"/>
      <c r="AX172" s="100">
        <f t="shared" si="113"/>
        <v>29517.142857000807</v>
      </c>
      <c r="AY172" s="100">
        <f t="shared" si="114"/>
        <v>13291.681223000036</v>
      </c>
      <c r="AZ172" s="100">
        <f t="shared" si="115"/>
        <v>70118.735608002316</v>
      </c>
      <c r="BA172" s="100">
        <f t="shared" si="116"/>
        <v>25610.919564999906</v>
      </c>
      <c r="BB172" s="100">
        <f t="shared" si="117"/>
        <v>14500.381662999453</v>
      </c>
      <c r="BC172" s="100">
        <f t="shared" si="118"/>
        <v>53844.609272002017</v>
      </c>
      <c r="BD172" s="100">
        <f t="shared" si="119"/>
        <v>9672.0000000000182</v>
      </c>
      <c r="BE172" s="100">
        <f t="shared" si="120"/>
        <v>8366.4647579999819</v>
      </c>
      <c r="BF172" s="100" t="str">
        <f t="shared" si="121"/>
        <v/>
      </c>
      <c r="BG172" s="100" t="str">
        <f t="shared" si="122"/>
        <v/>
      </c>
      <c r="BH172" s="100" t="str">
        <f t="shared" si="123"/>
        <v/>
      </c>
      <c r="BI172" s="72"/>
      <c r="BJ172" s="72"/>
      <c r="BK172" s="72">
        <f t="shared" si="131"/>
        <v>-11.175185792981601</v>
      </c>
      <c r="BL172" s="72">
        <f t="shared" si="132"/>
        <v>-10.3089497924044</v>
      </c>
      <c r="BM172" s="72">
        <f t="shared" si="133"/>
        <v>-12.114585190566</v>
      </c>
      <c r="BN172" s="72">
        <f t="shared" si="134"/>
        <v>-11.021062930438504</v>
      </c>
      <c r="BO172" s="72">
        <f t="shared" si="135"/>
        <v>-10.403448583510402</v>
      </c>
      <c r="BP172" s="72">
        <f t="shared" si="136"/>
        <v>-11.8278555745347</v>
      </c>
      <c r="BQ172" s="72">
        <f t="shared" si="137"/>
        <v>-9.9637907196317919</v>
      </c>
      <c r="BR172" s="72">
        <f t="shared" si="138"/>
        <v>-9.8063549650475021</v>
      </c>
      <c r="BS172" s="72" t="str">
        <f t="shared" si="139"/>
        <v/>
      </c>
      <c r="BT172" s="72" t="str">
        <f t="shared" si="140"/>
        <v/>
      </c>
      <c r="BU172" s="72" t="str">
        <f t="shared" si="141"/>
        <v/>
      </c>
      <c r="BV172" s="72"/>
      <c r="BW172" s="72"/>
      <c r="BX172" s="97">
        <f t="shared" si="142"/>
        <v>11.141330534306549</v>
      </c>
      <c r="BY172" s="97">
        <f t="shared" si="143"/>
        <v>1.8772829775169444E-2</v>
      </c>
      <c r="BZ172" s="97">
        <f t="shared" si="144"/>
        <v>11.129399397584399</v>
      </c>
      <c r="CA172" s="97">
        <f t="shared" si="145"/>
        <v>11.157877137456902</v>
      </c>
      <c r="CB172" s="97">
        <f t="shared" si="146"/>
        <v>11.1332627905288</v>
      </c>
      <c r="CC172" s="97">
        <f t="shared" si="147"/>
        <v>11.120669781553099</v>
      </c>
      <c r="CD172" s="97">
        <f t="shared" si="148"/>
        <v>11.136604926650191</v>
      </c>
      <c r="CE172" s="97">
        <f t="shared" si="149"/>
        <v>11.170169172065901</v>
      </c>
      <c r="CF172" s="97" t="str">
        <f t="shared" si="150"/>
        <v/>
      </c>
      <c r="CG172" s="97" t="str">
        <f t="shared" si="151"/>
        <v/>
      </c>
      <c r="CH172" s="97" t="str">
        <f t="shared" si="152"/>
        <v/>
      </c>
      <c r="CI172" s="72"/>
      <c r="CJ172" s="72"/>
      <c r="CK172" s="97">
        <f t="shared" si="153"/>
        <v>12.00756653488375</v>
      </c>
      <c r="CL172" s="97">
        <f t="shared" si="154"/>
        <v>1.8772829775169444E-2</v>
      </c>
      <c r="CM172" s="72">
        <f t="shared" si="155"/>
        <v>11.9956353981616</v>
      </c>
      <c r="CN172" s="72">
        <f t="shared" si="156"/>
        <v>12.024113138034103</v>
      </c>
      <c r="CO172" s="72">
        <f t="shared" si="157"/>
        <v>11.999498791106001</v>
      </c>
      <c r="CP172" s="72">
        <f t="shared" si="158"/>
        <v>11.9869057821303</v>
      </c>
      <c r="CQ172" s="72">
        <f t="shared" si="159"/>
        <v>12.002840927227393</v>
      </c>
      <c r="CR172" s="72">
        <f t="shared" si="160"/>
        <v>12.036405172643102</v>
      </c>
      <c r="CS172" s="72" t="str">
        <f t="shared" si="161"/>
        <v/>
      </c>
      <c r="CT172" s="72" t="str">
        <f t="shared" si="162"/>
        <v/>
      </c>
      <c r="CU172" s="72" t="str">
        <f t="shared" si="163"/>
        <v/>
      </c>
    </row>
    <row r="173" spans="1:99">
      <c r="A173" s="74">
        <v>138</v>
      </c>
      <c r="B173" s="79">
        <f>IF(AND($B$3&lt;&gt;"",$C$3&lt;&gt;"",$B$4&lt;&gt;"",$C$4&lt;&gt;"",L173&lt;&gt;""),AirMass($B$3,$C$3,$B$4,$C$4,L173),"")</f>
        <v>1.0688349464966918</v>
      </c>
      <c r="C173" s="81">
        <f t="shared" si="124"/>
        <v>2458217.3495140001</v>
      </c>
      <c r="D173" s="93">
        <f t="shared" si="125"/>
        <v>11.096593838148051</v>
      </c>
      <c r="E173" s="97">
        <f t="shared" si="126"/>
        <v>4.5111908202129798E-2</v>
      </c>
      <c r="F173" s="97"/>
      <c r="G173" s="98">
        <f t="shared" si="127"/>
        <v>12.024011631730355</v>
      </c>
      <c r="H173" s="97">
        <f t="shared" si="128"/>
        <v>4.5111908202129798E-2</v>
      </c>
      <c r="I173" s="72"/>
      <c r="J173" s="99">
        <f t="shared" si="129"/>
        <v>6</v>
      </c>
      <c r="K173" s="72"/>
      <c r="L173" s="16">
        <v>2458217.3495140001</v>
      </c>
      <c r="M173" s="17">
        <v>-11.210072246202101</v>
      </c>
      <c r="N173" s="17">
        <v>-10.2826544526198</v>
      </c>
      <c r="O173" s="17">
        <v>-12.1304861375208</v>
      </c>
      <c r="P173" s="17">
        <v>-11.020309518305</v>
      </c>
      <c r="Q173" s="17">
        <v>-10.3877320450128</v>
      </c>
      <c r="R173" s="17">
        <v>-11.816549319311999</v>
      </c>
      <c r="S173" s="17">
        <v>-9.8912417477844699</v>
      </c>
      <c r="T173" s="17">
        <v>-9.8316777381658493</v>
      </c>
      <c r="U173" s="17"/>
      <c r="V173" s="17"/>
      <c r="W173" s="17"/>
      <c r="X173" s="70">
        <f t="shared" si="112"/>
        <v>2458217.3495140001</v>
      </c>
      <c r="Y173" s="17">
        <v>-11.047106746660599</v>
      </c>
      <c r="Z173" s="17">
        <v>-9.8409901860133804</v>
      </c>
      <c r="AA173" s="17">
        <v>-11.760260533617901</v>
      </c>
      <c r="AB173" s="17">
        <v>-10.695872069736</v>
      </c>
      <c r="AC173" s="17">
        <v>-9.8398258356959705</v>
      </c>
      <c r="AD173" s="17">
        <v>-11.3252059320806</v>
      </c>
      <c r="AE173" s="17">
        <v>-9.3074207207511801</v>
      </c>
      <c r="AF173" s="17">
        <v>-9.5015897153574702</v>
      </c>
      <c r="AG173" s="17"/>
      <c r="AH173" s="17"/>
      <c r="AI173" s="18"/>
      <c r="AJ173" s="70">
        <f t="shared" si="130"/>
        <v>2458217.3495140001</v>
      </c>
      <c r="AK173" s="17">
        <v>-10.228998198841699</v>
      </c>
      <c r="AL173" s="17">
        <v>-9.6368909805189293</v>
      </c>
      <c r="AM173" s="17">
        <v>-11.293847576748901</v>
      </c>
      <c r="AN173" s="17">
        <v>-10.158457371147099</v>
      </c>
      <c r="AO173" s="17">
        <v>-9.6595960144334807</v>
      </c>
      <c r="AP173" s="17">
        <v>-11.0857186196461</v>
      </c>
      <c r="AQ173" s="17">
        <v>-9.1733924874225306</v>
      </c>
      <c r="AR173" s="17">
        <v>-9.0846118557722395</v>
      </c>
      <c r="AS173" s="17"/>
      <c r="AT173" s="17"/>
      <c r="AU173" s="18"/>
      <c r="AV173" s="72"/>
      <c r="AW173" s="72"/>
      <c r="AX173" s="100">
        <f t="shared" si="113"/>
        <v>30480.978069999685</v>
      </c>
      <c r="AY173" s="100">
        <f t="shared" si="114"/>
        <v>12973.638157999554</v>
      </c>
      <c r="AZ173" s="100">
        <f t="shared" si="115"/>
        <v>71153.203023997892</v>
      </c>
      <c r="BA173" s="100">
        <f t="shared" si="116"/>
        <v>25593.153845999528</v>
      </c>
      <c r="BB173" s="100">
        <f t="shared" si="117"/>
        <v>14291.993762999886</v>
      </c>
      <c r="BC173" s="100">
        <f t="shared" si="118"/>
        <v>53286.810689999977</v>
      </c>
      <c r="BD173" s="100">
        <f t="shared" si="119"/>
        <v>9046.8356159999639</v>
      </c>
      <c r="BE173" s="100">
        <f t="shared" si="120"/>
        <v>8563.8902949999901</v>
      </c>
      <c r="BF173" s="100" t="str">
        <f t="shared" si="121"/>
        <v/>
      </c>
      <c r="BG173" s="100" t="str">
        <f t="shared" si="122"/>
        <v/>
      </c>
      <c r="BH173" s="100" t="str">
        <f t="shared" si="123"/>
        <v/>
      </c>
      <c r="BI173" s="72"/>
      <c r="BJ173" s="72"/>
      <c r="BK173" s="72">
        <f t="shared" si="131"/>
        <v>-11.210072246202103</v>
      </c>
      <c r="BL173" s="72">
        <f t="shared" si="132"/>
        <v>-10.282654452619798</v>
      </c>
      <c r="BM173" s="72">
        <f t="shared" si="133"/>
        <v>-12.130486137520801</v>
      </c>
      <c r="BN173" s="72">
        <f t="shared" si="134"/>
        <v>-11.020309518305002</v>
      </c>
      <c r="BO173" s="72">
        <f t="shared" si="135"/>
        <v>-10.3877320450128</v>
      </c>
      <c r="BP173" s="72">
        <f t="shared" si="136"/>
        <v>-11.816549319311999</v>
      </c>
      <c r="BQ173" s="72">
        <f t="shared" si="137"/>
        <v>-9.8912417477844699</v>
      </c>
      <c r="BR173" s="72">
        <f t="shared" si="138"/>
        <v>-9.8316777381658493</v>
      </c>
      <c r="BS173" s="72" t="str">
        <f t="shared" si="139"/>
        <v/>
      </c>
      <c r="BT173" s="72" t="str">
        <f t="shared" si="140"/>
        <v/>
      </c>
      <c r="BU173" s="72" t="str">
        <f t="shared" si="141"/>
        <v/>
      </c>
      <c r="BV173" s="72"/>
      <c r="BW173" s="72"/>
      <c r="BX173" s="97">
        <f t="shared" si="142"/>
        <v>11.096593838148051</v>
      </c>
      <c r="BY173" s="97">
        <f t="shared" si="143"/>
        <v>4.5111908202129798E-2</v>
      </c>
      <c r="BZ173" s="97">
        <f t="shared" si="144"/>
        <v>11.110413891318698</v>
      </c>
      <c r="CA173" s="97">
        <f t="shared" si="145"/>
        <v>11.122237272102899</v>
      </c>
      <c r="CB173" s="97">
        <f t="shared" si="146"/>
        <v>11.082659798810697</v>
      </c>
      <c r="CC173" s="97">
        <f t="shared" si="147"/>
        <v>11.074477073109897</v>
      </c>
      <c r="CD173" s="97">
        <f t="shared" si="148"/>
        <v>11.029169501582368</v>
      </c>
      <c r="CE173" s="97">
        <f t="shared" si="149"/>
        <v>11.160605491963747</v>
      </c>
      <c r="CF173" s="97" t="str">
        <f t="shared" si="150"/>
        <v/>
      </c>
      <c r="CG173" s="97" t="str">
        <f t="shared" si="151"/>
        <v/>
      </c>
      <c r="CH173" s="97" t="str">
        <f t="shared" si="152"/>
        <v/>
      </c>
      <c r="CI173" s="72"/>
      <c r="CJ173" s="72"/>
      <c r="CK173" s="97">
        <f t="shared" si="153"/>
        <v>12.024011631730355</v>
      </c>
      <c r="CL173" s="97">
        <f t="shared" si="154"/>
        <v>4.5111908202129798E-2</v>
      </c>
      <c r="CM173" s="72">
        <f t="shared" si="155"/>
        <v>12.037831684901002</v>
      </c>
      <c r="CN173" s="72">
        <f t="shared" si="156"/>
        <v>12.049655065685203</v>
      </c>
      <c r="CO173" s="72">
        <f t="shared" si="157"/>
        <v>12.010077592393001</v>
      </c>
      <c r="CP173" s="72">
        <f t="shared" si="158"/>
        <v>12.001894866692201</v>
      </c>
      <c r="CQ173" s="72">
        <f t="shared" si="159"/>
        <v>11.956587295164672</v>
      </c>
      <c r="CR173" s="72">
        <f t="shared" si="160"/>
        <v>12.088023285546051</v>
      </c>
      <c r="CS173" s="72" t="str">
        <f t="shared" si="161"/>
        <v/>
      </c>
      <c r="CT173" s="72" t="str">
        <f t="shared" si="162"/>
        <v/>
      </c>
      <c r="CU173" s="72" t="str">
        <f t="shared" si="163"/>
        <v/>
      </c>
    </row>
    <row r="174" spans="1:99">
      <c r="A174" s="74">
        <v>139</v>
      </c>
      <c r="B174" s="79">
        <f>IF(AND($B$3&lt;&gt;"",$C$3&lt;&gt;"",$B$4&lt;&gt;"",$C$4&lt;&gt;"",L174&lt;&gt;""),AirMass($B$3,$C$3,$B$4,$C$4,L174),"")</f>
        <v>1.0696378107578484</v>
      </c>
      <c r="C174" s="81">
        <f t="shared" si="124"/>
        <v>2458217.3500120002</v>
      </c>
      <c r="D174" s="93">
        <f t="shared" si="125"/>
        <v>11.110715398200563</v>
      </c>
      <c r="E174" s="97">
        <f t="shared" si="126"/>
        <v>2.6660576106656744E-2</v>
      </c>
      <c r="F174" s="97"/>
      <c r="G174" s="98">
        <f t="shared" si="127"/>
        <v>12.025524670668959</v>
      </c>
      <c r="H174" s="97">
        <f t="shared" si="128"/>
        <v>2.6660576106656744E-2</v>
      </c>
      <c r="I174" s="72"/>
      <c r="J174" s="99">
        <f t="shared" si="129"/>
        <v>6</v>
      </c>
      <c r="K174" s="72"/>
      <c r="L174" s="16">
        <v>2458217.3500120002</v>
      </c>
      <c r="M174" s="17">
        <v>-11.2095827162535</v>
      </c>
      <c r="N174" s="17">
        <v>-10.2947734437851</v>
      </c>
      <c r="O174" s="17">
        <v>-12.122704886934001</v>
      </c>
      <c r="P174" s="17">
        <v>-11.0075526229334</v>
      </c>
      <c r="Q174" s="17">
        <v>-10.399325646577401</v>
      </c>
      <c r="R174" s="17">
        <v>-11.8171115959482</v>
      </c>
      <c r="S174" s="17">
        <v>-9.9912645870952996</v>
      </c>
      <c r="T174" s="17">
        <v>-9.8218293472360791</v>
      </c>
      <c r="U174" s="17"/>
      <c r="V174" s="17"/>
      <c r="W174" s="17"/>
      <c r="X174" s="70">
        <f t="shared" si="112"/>
        <v>2458217.3500120002</v>
      </c>
      <c r="Y174" s="17">
        <v>-11.0502095573604</v>
      </c>
      <c r="Z174" s="17">
        <v>-9.7387808485163401</v>
      </c>
      <c r="AA174" s="17">
        <v>-11.7614697835005</v>
      </c>
      <c r="AB174" s="17">
        <v>-10.6877664704376</v>
      </c>
      <c r="AC174" s="17">
        <v>-9.9412734921381105</v>
      </c>
      <c r="AD174" s="17">
        <v>-11.302539345883799</v>
      </c>
      <c r="AE174" s="17">
        <v>-9.4855176832204808</v>
      </c>
      <c r="AF174" s="17">
        <v>-9.4963301369469608</v>
      </c>
      <c r="AG174" s="17"/>
      <c r="AH174" s="17"/>
      <c r="AI174" s="18"/>
      <c r="AJ174" s="70">
        <f t="shared" si="130"/>
        <v>2458217.3500120002</v>
      </c>
      <c r="AK174" s="17">
        <v>-10.267938019418599</v>
      </c>
      <c r="AL174" s="17">
        <v>-9.7660321958590792</v>
      </c>
      <c r="AM174" s="17">
        <v>-11.2709176748975</v>
      </c>
      <c r="AN174" s="17">
        <v>-10.1142590867319</v>
      </c>
      <c r="AO174" s="17">
        <v>-9.6713416082364798</v>
      </c>
      <c r="AP174" s="17">
        <v>-11.084630498170499</v>
      </c>
      <c r="AQ174" s="17">
        <v>-9.4134180981175799</v>
      </c>
      <c r="AR174" s="17">
        <v>-8.97860138131397</v>
      </c>
      <c r="AS174" s="17"/>
      <c r="AT174" s="17"/>
      <c r="AU174" s="18"/>
      <c r="AV174" s="72"/>
      <c r="AW174" s="72"/>
      <c r="AX174" s="100">
        <f t="shared" si="113"/>
        <v>30467.238094999146</v>
      </c>
      <c r="AY174" s="100">
        <f t="shared" si="114"/>
        <v>13119.261161000028</v>
      </c>
      <c r="AZ174" s="100">
        <f t="shared" si="115"/>
        <v>70645.085449998063</v>
      </c>
      <c r="BA174" s="100">
        <f t="shared" si="116"/>
        <v>25294.20588199994</v>
      </c>
      <c r="BB174" s="100">
        <f t="shared" si="117"/>
        <v>14445.422832999875</v>
      </c>
      <c r="BC174" s="100">
        <f t="shared" si="118"/>
        <v>53314.413792998195</v>
      </c>
      <c r="BD174" s="100">
        <f t="shared" si="119"/>
        <v>9919.8666670000275</v>
      </c>
      <c r="BE174" s="100">
        <f t="shared" si="120"/>
        <v>8486.5610329999763</v>
      </c>
      <c r="BF174" s="100" t="str">
        <f t="shared" si="121"/>
        <v/>
      </c>
      <c r="BG174" s="100" t="str">
        <f t="shared" si="122"/>
        <v/>
      </c>
      <c r="BH174" s="100" t="str">
        <f t="shared" si="123"/>
        <v/>
      </c>
      <c r="BI174" s="72"/>
      <c r="BJ174" s="72"/>
      <c r="BK174" s="72">
        <f t="shared" si="131"/>
        <v>-11.2095827162535</v>
      </c>
      <c r="BL174" s="72">
        <f t="shared" si="132"/>
        <v>-10.294773443785104</v>
      </c>
      <c r="BM174" s="72">
        <f t="shared" si="133"/>
        <v>-12.122704886934002</v>
      </c>
      <c r="BN174" s="72">
        <f t="shared" si="134"/>
        <v>-11.007552622933401</v>
      </c>
      <c r="BO174" s="72">
        <f t="shared" si="135"/>
        <v>-10.399325646577399</v>
      </c>
      <c r="BP174" s="72">
        <f t="shared" si="136"/>
        <v>-11.817111595948202</v>
      </c>
      <c r="BQ174" s="72">
        <f t="shared" si="137"/>
        <v>-9.9912645870953014</v>
      </c>
      <c r="BR174" s="72">
        <f t="shared" si="138"/>
        <v>-9.8218293472360809</v>
      </c>
      <c r="BS174" s="72" t="str">
        <f t="shared" si="139"/>
        <v/>
      </c>
      <c r="BT174" s="72" t="str">
        <f t="shared" si="140"/>
        <v/>
      </c>
      <c r="BU174" s="72" t="str">
        <f t="shared" si="141"/>
        <v/>
      </c>
      <c r="BV174" s="72"/>
      <c r="BW174" s="72"/>
      <c r="BX174" s="97">
        <f t="shared" si="142"/>
        <v>11.110715398200563</v>
      </c>
      <c r="BY174" s="97">
        <f t="shared" si="143"/>
        <v>2.6660576106656744E-2</v>
      </c>
      <c r="BZ174" s="97">
        <f t="shared" si="144"/>
        <v>11.103122170680502</v>
      </c>
      <c r="CA174" s="97">
        <f t="shared" si="145"/>
        <v>11.1099699066799</v>
      </c>
      <c r="CB174" s="97">
        <f t="shared" si="146"/>
        <v>11.094742930323898</v>
      </c>
      <c r="CC174" s="97">
        <f t="shared" si="147"/>
        <v>11.075528879694701</v>
      </c>
      <c r="CD174" s="97">
        <f t="shared" si="148"/>
        <v>11.129681870841802</v>
      </c>
      <c r="CE174" s="97">
        <f t="shared" si="149"/>
        <v>11.15124663098258</v>
      </c>
      <c r="CF174" s="97" t="str">
        <f t="shared" si="150"/>
        <v/>
      </c>
      <c r="CG174" s="97" t="str">
        <f t="shared" si="151"/>
        <v/>
      </c>
      <c r="CH174" s="97" t="str">
        <f t="shared" si="152"/>
        <v/>
      </c>
      <c r="CI174" s="72"/>
      <c r="CJ174" s="72"/>
      <c r="CK174" s="97">
        <f t="shared" si="153"/>
        <v>12.025524670668959</v>
      </c>
      <c r="CL174" s="97">
        <f t="shared" si="154"/>
        <v>2.6660576106656744E-2</v>
      </c>
      <c r="CM174" s="72">
        <f t="shared" si="155"/>
        <v>12.017931443148898</v>
      </c>
      <c r="CN174" s="72">
        <f t="shared" si="156"/>
        <v>12.024779179148297</v>
      </c>
      <c r="CO174" s="72">
        <f t="shared" si="157"/>
        <v>12.009552202792294</v>
      </c>
      <c r="CP174" s="72">
        <f t="shared" si="158"/>
        <v>11.990338152163098</v>
      </c>
      <c r="CQ174" s="72">
        <f t="shared" si="159"/>
        <v>12.044491143310198</v>
      </c>
      <c r="CR174" s="72">
        <f t="shared" si="160"/>
        <v>12.066055903450977</v>
      </c>
      <c r="CS174" s="72" t="str">
        <f t="shared" si="161"/>
        <v/>
      </c>
      <c r="CT174" s="72" t="str">
        <f t="shared" si="162"/>
        <v/>
      </c>
      <c r="CU174" s="72" t="str">
        <f t="shared" si="163"/>
        <v/>
      </c>
    </row>
    <row r="175" spans="1:99">
      <c r="A175" s="74">
        <v>140</v>
      </c>
      <c r="B175" s="79">
        <f>IF(AND($B$3&lt;&gt;"",$C$3&lt;&gt;"",$B$4&lt;&gt;"",$C$4&lt;&gt;"",L175&lt;&gt;""),AirMass($B$3,$C$3,$B$4,$C$4,L175),"")</f>
        <v>1.0704463600944223</v>
      </c>
      <c r="C175" s="81">
        <f t="shared" si="124"/>
        <v>2458217.350509</v>
      </c>
      <c r="D175" s="93">
        <f t="shared" si="125"/>
        <v>11.079111305635429</v>
      </c>
      <c r="E175" s="97">
        <f t="shared" si="126"/>
        <v>2.1409986914052565E-2</v>
      </c>
      <c r="F175" s="97"/>
      <c r="G175" s="98">
        <f t="shared" si="127"/>
        <v>12.01546023858833</v>
      </c>
      <c r="H175" s="97">
        <f t="shared" si="128"/>
        <v>2.1409986914052565E-2</v>
      </c>
      <c r="I175" s="72"/>
      <c r="J175" s="99">
        <f t="shared" si="129"/>
        <v>6</v>
      </c>
      <c r="K175" s="72"/>
      <c r="L175" s="16">
        <v>2458217.350509</v>
      </c>
      <c r="M175" s="17">
        <v>-11.228867491493901</v>
      </c>
      <c r="N175" s="17">
        <v>-10.292518558541</v>
      </c>
      <c r="O175" s="17">
        <v>-12.1138753282297</v>
      </c>
      <c r="P175" s="17">
        <v>-11.026293536629</v>
      </c>
      <c r="Q175" s="17">
        <v>-10.4189530675383</v>
      </c>
      <c r="R175" s="17">
        <v>-11.8285634950235</v>
      </c>
      <c r="S175" s="17">
        <v>-9.9288262179582603</v>
      </c>
      <c r="T175" s="17">
        <v>-9.76936113739721</v>
      </c>
      <c r="U175" s="17"/>
      <c r="V175" s="17"/>
      <c r="W175" s="17"/>
      <c r="X175" s="70">
        <f t="shared" si="112"/>
        <v>2458217.350509</v>
      </c>
      <c r="Y175" s="17">
        <v>-11.066349117657101</v>
      </c>
      <c r="Z175" s="17">
        <v>-9.7426825362682106</v>
      </c>
      <c r="AA175" s="17">
        <v>-11.7282217662133</v>
      </c>
      <c r="AB175" s="17">
        <v>-10.6442824603636</v>
      </c>
      <c r="AC175" s="17">
        <v>-9.88503822672293</v>
      </c>
      <c r="AD175" s="17">
        <v>-11.306955138799101</v>
      </c>
      <c r="AE175" s="17">
        <v>-9.4037716445025303</v>
      </c>
      <c r="AF175" s="17">
        <v>-9.4698322147266101</v>
      </c>
      <c r="AG175" s="17"/>
      <c r="AH175" s="17"/>
      <c r="AI175" s="18"/>
      <c r="AJ175" s="70">
        <f t="shared" si="130"/>
        <v>2458217.350509</v>
      </c>
      <c r="AK175" s="17">
        <v>-10.2749764602735</v>
      </c>
      <c r="AL175" s="17">
        <v>-9.6492630991383503</v>
      </c>
      <c r="AM175" s="17">
        <v>-11.2803383198719</v>
      </c>
      <c r="AN175" s="17">
        <v>-10.2383929447917</v>
      </c>
      <c r="AO175" s="17">
        <v>-9.6598038266468702</v>
      </c>
      <c r="AP175" s="17">
        <v>-11.079263443336901</v>
      </c>
      <c r="AQ175" s="17">
        <v>-9.30612565485381</v>
      </c>
      <c r="AR175" s="17">
        <v>-8.9982021141356103</v>
      </c>
      <c r="AS175" s="17"/>
      <c r="AT175" s="17"/>
      <c r="AU175" s="18"/>
      <c r="AV175" s="72"/>
      <c r="AW175" s="72"/>
      <c r="AX175" s="100">
        <f t="shared" si="113"/>
        <v>31013.229758999085</v>
      </c>
      <c r="AY175" s="100">
        <f t="shared" si="114"/>
        <v>13092.043011000358</v>
      </c>
      <c r="AZ175" s="100">
        <f t="shared" si="115"/>
        <v>70072.906444999215</v>
      </c>
      <c r="BA175" s="100">
        <f t="shared" si="116"/>
        <v>25734.599548000824</v>
      </c>
      <c r="BB175" s="100">
        <f t="shared" si="117"/>
        <v>14708.934940000669</v>
      </c>
      <c r="BC175" s="100">
        <f t="shared" si="118"/>
        <v>53879.728420999527</v>
      </c>
      <c r="BD175" s="100">
        <f t="shared" si="119"/>
        <v>9365.4896269999972</v>
      </c>
      <c r="BE175" s="100">
        <f t="shared" si="120"/>
        <v>8086.1995569999708</v>
      </c>
      <c r="BF175" s="100" t="str">
        <f t="shared" si="121"/>
        <v/>
      </c>
      <c r="BG175" s="100" t="str">
        <f t="shared" si="122"/>
        <v/>
      </c>
      <c r="BH175" s="100" t="str">
        <f t="shared" si="123"/>
        <v/>
      </c>
      <c r="BI175" s="72"/>
      <c r="BJ175" s="72"/>
      <c r="BK175" s="72">
        <f t="shared" si="131"/>
        <v>-11.228867491493901</v>
      </c>
      <c r="BL175" s="72">
        <f t="shared" si="132"/>
        <v>-10.292518558541</v>
      </c>
      <c r="BM175" s="72">
        <f t="shared" si="133"/>
        <v>-12.113875328229701</v>
      </c>
      <c r="BN175" s="72">
        <f t="shared" si="134"/>
        <v>-11.026293536629</v>
      </c>
      <c r="BO175" s="72">
        <f t="shared" si="135"/>
        <v>-10.418953067538304</v>
      </c>
      <c r="BP175" s="72">
        <f t="shared" si="136"/>
        <v>-11.828563495023502</v>
      </c>
      <c r="BQ175" s="72">
        <f t="shared" si="137"/>
        <v>-9.9288262179582603</v>
      </c>
      <c r="BR175" s="72">
        <f t="shared" si="138"/>
        <v>-9.76936113739721</v>
      </c>
      <c r="BS175" s="72" t="str">
        <f t="shared" si="139"/>
        <v/>
      </c>
      <c r="BT175" s="72" t="str">
        <f t="shared" si="140"/>
        <v/>
      </c>
      <c r="BU175" s="72" t="str">
        <f t="shared" si="141"/>
        <v/>
      </c>
      <c r="BV175" s="72"/>
      <c r="BW175" s="72"/>
      <c r="BX175" s="97">
        <f t="shared" si="142"/>
        <v>11.079111305635429</v>
      </c>
      <c r="BY175" s="97">
        <f t="shared" si="143"/>
        <v>2.1409986914052565E-2</v>
      </c>
      <c r="BZ175" s="97">
        <f t="shared" si="144"/>
        <v>11.0750078367358</v>
      </c>
      <c r="CA175" s="97">
        <f t="shared" si="145"/>
        <v>11.109426045135098</v>
      </c>
      <c r="CB175" s="97">
        <f t="shared" si="146"/>
        <v>11.095085576044402</v>
      </c>
      <c r="CC175" s="97">
        <f t="shared" si="147"/>
        <v>11.067696003529601</v>
      </c>
      <c r="CD175" s="97">
        <f t="shared" si="148"/>
        <v>11.04795872646436</v>
      </c>
      <c r="CE175" s="97">
        <f t="shared" si="149"/>
        <v>11.079493645903309</v>
      </c>
      <c r="CF175" s="97" t="str">
        <f t="shared" si="150"/>
        <v/>
      </c>
      <c r="CG175" s="97" t="str">
        <f t="shared" si="151"/>
        <v/>
      </c>
      <c r="CH175" s="97" t="str">
        <f t="shared" si="152"/>
        <v/>
      </c>
      <c r="CI175" s="72"/>
      <c r="CJ175" s="72"/>
      <c r="CK175" s="97">
        <f t="shared" si="153"/>
        <v>12.01546023858833</v>
      </c>
      <c r="CL175" s="97">
        <f t="shared" si="154"/>
        <v>2.1409986914052565E-2</v>
      </c>
      <c r="CM175" s="72">
        <f t="shared" si="155"/>
        <v>12.011356769688701</v>
      </c>
      <c r="CN175" s="72">
        <f t="shared" si="156"/>
        <v>12.045774978088</v>
      </c>
      <c r="CO175" s="72">
        <f t="shared" si="157"/>
        <v>12.031434508997304</v>
      </c>
      <c r="CP175" s="72">
        <f t="shared" si="158"/>
        <v>12.004044936482503</v>
      </c>
      <c r="CQ175" s="72">
        <f t="shared" si="159"/>
        <v>11.984307659417262</v>
      </c>
      <c r="CR175" s="72">
        <f t="shared" si="160"/>
        <v>12.01584257885621</v>
      </c>
      <c r="CS175" s="72" t="str">
        <f t="shared" si="161"/>
        <v/>
      </c>
      <c r="CT175" s="72" t="str">
        <f t="shared" si="162"/>
        <v/>
      </c>
      <c r="CU175" s="72" t="str">
        <f t="shared" si="163"/>
        <v/>
      </c>
    </row>
    <row r="176" spans="1:99">
      <c r="A176" s="74">
        <v>141</v>
      </c>
      <c r="B176" s="79">
        <f>IF(AND($B$3&lt;&gt;"",$C$3&lt;&gt;"",$B$4&lt;&gt;"",$C$4&lt;&gt;"",L176&lt;&gt;""),AirMass($B$3,$C$3,$B$4,$C$4,L176),"")</f>
        <v>1.0712606095710719</v>
      </c>
      <c r="C176" s="81">
        <f t="shared" si="124"/>
        <v>2458217.3510070001</v>
      </c>
      <c r="D176" s="93">
        <f t="shared" si="125"/>
        <v>11.094759807296464</v>
      </c>
      <c r="E176" s="97">
        <f t="shared" si="126"/>
        <v>3.7222546124034667E-2</v>
      </c>
      <c r="F176" s="97"/>
      <c r="G176" s="98">
        <f t="shared" si="127"/>
        <v>12.047305649886864</v>
      </c>
      <c r="H176" s="97">
        <f t="shared" si="128"/>
        <v>3.7222546124034667E-2</v>
      </c>
      <c r="I176" s="72"/>
      <c r="J176" s="99">
        <f t="shared" si="129"/>
        <v>6</v>
      </c>
      <c r="K176" s="72"/>
      <c r="L176" s="16">
        <v>2458217.3510070001</v>
      </c>
      <c r="M176" s="17">
        <v>-11.2284496122272</v>
      </c>
      <c r="N176" s="17">
        <v>-10.2759037696368</v>
      </c>
      <c r="O176" s="17">
        <v>-12.1389529290733</v>
      </c>
      <c r="P176" s="17">
        <v>-11.012910390565001</v>
      </c>
      <c r="Q176" s="17">
        <v>-10.360626522772799</v>
      </c>
      <c r="R176" s="17">
        <v>-11.8550253284013</v>
      </c>
      <c r="S176" s="17">
        <v>-9.9663875358905401</v>
      </c>
      <c r="T176" s="17">
        <v>-9.8433538104390408</v>
      </c>
      <c r="U176" s="17"/>
      <c r="V176" s="17"/>
      <c r="W176" s="17"/>
      <c r="X176" s="70">
        <f t="shared" si="112"/>
        <v>2458217.3510070001</v>
      </c>
      <c r="Y176" s="17">
        <v>-11.0775358002319</v>
      </c>
      <c r="Z176" s="17">
        <v>-9.6850961970032792</v>
      </c>
      <c r="AA176" s="17">
        <v>-11.755962215020601</v>
      </c>
      <c r="AB176" s="17">
        <v>-10.633645859911701</v>
      </c>
      <c r="AC176" s="17">
        <v>-9.8382341324201104</v>
      </c>
      <c r="AD176" s="17">
        <v>-11.320732696787701</v>
      </c>
      <c r="AE176" s="17">
        <v>-9.3988685699288208</v>
      </c>
      <c r="AF176" s="17">
        <v>-9.4456209928211994</v>
      </c>
      <c r="AG176" s="17"/>
      <c r="AH176" s="17"/>
      <c r="AI176" s="18"/>
      <c r="AJ176" s="70">
        <f t="shared" si="130"/>
        <v>2458217.3510070001</v>
      </c>
      <c r="AK176" s="17">
        <v>-10.2877487420284</v>
      </c>
      <c r="AL176" s="17">
        <v>-9.5739833786463393</v>
      </c>
      <c r="AM176" s="17">
        <v>-11.2776455899337</v>
      </c>
      <c r="AN176" s="17">
        <v>-10.228650211425199</v>
      </c>
      <c r="AO176" s="17">
        <v>-9.7211061033855604</v>
      </c>
      <c r="AP176" s="17">
        <v>-11.0932458941283</v>
      </c>
      <c r="AQ176" s="17">
        <v>-9.2042788601248695</v>
      </c>
      <c r="AR176" s="17">
        <v>-8.9632888291216108</v>
      </c>
      <c r="AS176" s="17"/>
      <c r="AT176" s="17"/>
      <c r="AU176" s="18"/>
      <c r="AV176" s="72"/>
      <c r="AW176" s="72"/>
      <c r="AX176" s="100">
        <f t="shared" si="113"/>
        <v>31001.295651998662</v>
      </c>
      <c r="AY176" s="100">
        <f t="shared" si="114"/>
        <v>12893.223404000179</v>
      </c>
      <c r="AZ176" s="100">
        <f t="shared" si="115"/>
        <v>71710.239277996981</v>
      </c>
      <c r="BA176" s="100">
        <f t="shared" si="116"/>
        <v>25419.333332999311</v>
      </c>
      <c r="BB176" s="100">
        <f t="shared" si="117"/>
        <v>13939.609544000237</v>
      </c>
      <c r="BC176" s="100">
        <f t="shared" si="118"/>
        <v>55209.031846998812</v>
      </c>
      <c r="BD176" s="100">
        <f t="shared" si="119"/>
        <v>9695.1607519999852</v>
      </c>
      <c r="BE176" s="100">
        <f t="shared" si="120"/>
        <v>8656.4838710000149</v>
      </c>
      <c r="BF176" s="100" t="str">
        <f t="shared" si="121"/>
        <v/>
      </c>
      <c r="BG176" s="100" t="str">
        <f t="shared" si="122"/>
        <v/>
      </c>
      <c r="BH176" s="100" t="str">
        <f t="shared" si="123"/>
        <v/>
      </c>
      <c r="BI176" s="72"/>
      <c r="BJ176" s="72"/>
      <c r="BK176" s="72">
        <f t="shared" si="131"/>
        <v>-11.2284496122272</v>
      </c>
      <c r="BL176" s="72">
        <f t="shared" si="132"/>
        <v>-10.275903769636802</v>
      </c>
      <c r="BM176" s="72">
        <f t="shared" si="133"/>
        <v>-12.138952929073302</v>
      </c>
      <c r="BN176" s="72">
        <f t="shared" si="134"/>
        <v>-11.012910390565002</v>
      </c>
      <c r="BO176" s="72">
        <f t="shared" si="135"/>
        <v>-10.360626522772801</v>
      </c>
      <c r="BP176" s="72">
        <f t="shared" si="136"/>
        <v>-11.8550253284013</v>
      </c>
      <c r="BQ176" s="72">
        <f t="shared" si="137"/>
        <v>-9.9663875358905401</v>
      </c>
      <c r="BR176" s="72">
        <f t="shared" si="138"/>
        <v>-9.8433538104390408</v>
      </c>
      <c r="BS176" s="72" t="str">
        <f t="shared" si="139"/>
        <v/>
      </c>
      <c r="BT176" s="72" t="str">
        <f t="shared" si="140"/>
        <v/>
      </c>
      <c r="BU176" s="72" t="str">
        <f t="shared" si="141"/>
        <v/>
      </c>
      <c r="BV176" s="72"/>
      <c r="BW176" s="72"/>
      <c r="BX176" s="97">
        <f t="shared" si="142"/>
        <v>11.094759807296464</v>
      </c>
      <c r="BY176" s="97">
        <f t="shared" si="143"/>
        <v>3.7222546124034667E-2</v>
      </c>
      <c r="BZ176" s="97">
        <f t="shared" si="144"/>
        <v>11.100503316846101</v>
      </c>
      <c r="CA176" s="97">
        <f t="shared" si="145"/>
        <v>11.096460778337802</v>
      </c>
      <c r="CB176" s="97">
        <f t="shared" si="146"/>
        <v>11.0371769105456</v>
      </c>
      <c r="CC176" s="97">
        <f t="shared" si="147"/>
        <v>11.0945757161741</v>
      </c>
      <c r="CD176" s="97">
        <f t="shared" si="148"/>
        <v>11.085937923663341</v>
      </c>
      <c r="CE176" s="97">
        <f t="shared" si="149"/>
        <v>11.153904198211841</v>
      </c>
      <c r="CF176" s="97" t="str">
        <f t="shared" si="150"/>
        <v/>
      </c>
      <c r="CG176" s="97" t="str">
        <f t="shared" si="151"/>
        <v/>
      </c>
      <c r="CH176" s="97" t="str">
        <f t="shared" si="152"/>
        <v/>
      </c>
      <c r="CI176" s="72"/>
      <c r="CJ176" s="72"/>
      <c r="CK176" s="97">
        <f t="shared" si="153"/>
        <v>12.047305649886864</v>
      </c>
      <c r="CL176" s="97">
        <f t="shared" si="154"/>
        <v>3.7222546124034667E-2</v>
      </c>
      <c r="CM176" s="72">
        <f t="shared" si="155"/>
        <v>12.053049159436499</v>
      </c>
      <c r="CN176" s="72">
        <f t="shared" si="156"/>
        <v>12.0490066209282</v>
      </c>
      <c r="CO176" s="72">
        <f t="shared" si="157"/>
        <v>11.989722753135998</v>
      </c>
      <c r="CP176" s="72">
        <f t="shared" si="158"/>
        <v>12.047121558764498</v>
      </c>
      <c r="CQ176" s="72">
        <f t="shared" si="159"/>
        <v>12.038483766253739</v>
      </c>
      <c r="CR176" s="72">
        <f t="shared" si="160"/>
        <v>12.106450040802239</v>
      </c>
      <c r="CS176" s="72" t="str">
        <f t="shared" si="161"/>
        <v/>
      </c>
      <c r="CT176" s="72" t="str">
        <f t="shared" si="162"/>
        <v/>
      </c>
      <c r="CU176" s="72" t="str">
        <f t="shared" si="163"/>
        <v/>
      </c>
    </row>
    <row r="177" spans="1:99">
      <c r="A177" s="74">
        <v>142</v>
      </c>
      <c r="B177" s="79">
        <f>IF(AND($B$3&lt;&gt;"",$C$3&lt;&gt;"",$B$4&lt;&gt;"",$C$4&lt;&gt;"",L177&lt;&gt;""),AirMass($B$3,$C$3,$B$4,$C$4,L177),"")</f>
        <v>1.0720805743727218</v>
      </c>
      <c r="C177" s="81">
        <f t="shared" si="124"/>
        <v>2458217.3515050001</v>
      </c>
      <c r="D177" s="93">
        <f t="shared" si="125"/>
        <v>11.055422136003122</v>
      </c>
      <c r="E177" s="97">
        <f t="shared" si="126"/>
        <v>3.574334793542637E-2</v>
      </c>
      <c r="F177" s="97"/>
      <c r="G177" s="98">
        <f t="shared" si="127"/>
        <v>12.016981543951223</v>
      </c>
      <c r="H177" s="97">
        <f t="shared" si="128"/>
        <v>3.574334793542637E-2</v>
      </c>
      <c r="I177" s="72"/>
      <c r="J177" s="99">
        <f t="shared" si="129"/>
        <v>6</v>
      </c>
      <c r="K177" s="72"/>
      <c r="L177" s="16">
        <v>2458217.3515050001</v>
      </c>
      <c r="M177" s="17">
        <v>-11.2607662679626</v>
      </c>
      <c r="N177" s="17">
        <v>-10.2992068600145</v>
      </c>
      <c r="O177" s="17">
        <v>-12.118518076967099</v>
      </c>
      <c r="P177" s="17">
        <v>-10.997649794181401</v>
      </c>
      <c r="Q177" s="17">
        <v>-10.401112742907801</v>
      </c>
      <c r="R177" s="17">
        <v>-11.825527700742001</v>
      </c>
      <c r="S177" s="17">
        <v>-9.9438625701516603</v>
      </c>
      <c r="T177" s="17">
        <v>-9.8484595388443701</v>
      </c>
      <c r="U177" s="17"/>
      <c r="V177" s="17"/>
      <c r="W177" s="17"/>
      <c r="X177" s="70">
        <f t="shared" si="112"/>
        <v>2458217.3515050001</v>
      </c>
      <c r="Y177" s="17">
        <v>-11.1098051201543</v>
      </c>
      <c r="Z177" s="17">
        <v>-9.7375662421518001</v>
      </c>
      <c r="AA177" s="17">
        <v>-11.752781111437899</v>
      </c>
      <c r="AB177" s="17">
        <v>-10.6273992756191</v>
      </c>
      <c r="AC177" s="17">
        <v>-9.8381866117142103</v>
      </c>
      <c r="AD177" s="17">
        <v>-11.297863097143299</v>
      </c>
      <c r="AE177" s="17">
        <v>-9.52750261735547</v>
      </c>
      <c r="AF177" s="17">
        <v>-9.4881532003786706</v>
      </c>
      <c r="AG177" s="17"/>
      <c r="AH177" s="17"/>
      <c r="AI177" s="18"/>
      <c r="AJ177" s="70">
        <f t="shared" si="130"/>
        <v>2458217.3515050001</v>
      </c>
      <c r="AK177" s="17">
        <v>-10.2841302326287</v>
      </c>
      <c r="AL177" s="17">
        <v>-9.6683043228532508</v>
      </c>
      <c r="AM177" s="17">
        <v>-11.281377555576899</v>
      </c>
      <c r="AN177" s="17">
        <v>-10.1939323053167</v>
      </c>
      <c r="AO177" s="17">
        <v>-9.7001464690387404</v>
      </c>
      <c r="AP177" s="17">
        <v>-11.0882175515304</v>
      </c>
      <c r="AQ177" s="17">
        <v>-9.1910353724255494</v>
      </c>
      <c r="AR177" s="17">
        <v>-9.0313248686217804</v>
      </c>
      <c r="AS177" s="17"/>
      <c r="AT177" s="17"/>
      <c r="AU177" s="18"/>
      <c r="AV177" s="72"/>
      <c r="AW177" s="72"/>
      <c r="AX177" s="100">
        <f t="shared" si="113"/>
        <v>31937.911062999265</v>
      </c>
      <c r="AY177" s="100">
        <f t="shared" si="114"/>
        <v>13172.94091900005</v>
      </c>
      <c r="AZ177" s="100">
        <f t="shared" si="115"/>
        <v>70373.18884099937</v>
      </c>
      <c r="BA177" s="100">
        <f t="shared" si="116"/>
        <v>25064.550335999706</v>
      </c>
      <c r="BB177" s="100">
        <f t="shared" si="117"/>
        <v>14469.219239000266</v>
      </c>
      <c r="BC177" s="100">
        <f t="shared" si="118"/>
        <v>53729.287356001005</v>
      </c>
      <c r="BD177" s="100">
        <f t="shared" si="119"/>
        <v>9496.0945049999827</v>
      </c>
      <c r="BE177" s="100">
        <f t="shared" si="120"/>
        <v>8697.2872810000026</v>
      </c>
      <c r="BF177" s="100" t="str">
        <f t="shared" si="121"/>
        <v/>
      </c>
      <c r="BG177" s="100" t="str">
        <f t="shared" si="122"/>
        <v/>
      </c>
      <c r="BH177" s="100" t="str">
        <f t="shared" si="123"/>
        <v/>
      </c>
      <c r="BI177" s="72"/>
      <c r="BJ177" s="72"/>
      <c r="BK177" s="72">
        <f t="shared" si="131"/>
        <v>-11.260766267962602</v>
      </c>
      <c r="BL177" s="72">
        <f t="shared" si="132"/>
        <v>-10.2992068600145</v>
      </c>
      <c r="BM177" s="72">
        <f t="shared" si="133"/>
        <v>-12.118518076967099</v>
      </c>
      <c r="BN177" s="72">
        <f t="shared" si="134"/>
        <v>-10.997649794181401</v>
      </c>
      <c r="BO177" s="72">
        <f t="shared" si="135"/>
        <v>-10.401112742907802</v>
      </c>
      <c r="BP177" s="72">
        <f t="shared" si="136"/>
        <v>-11.825527700742001</v>
      </c>
      <c r="BQ177" s="72">
        <f t="shared" si="137"/>
        <v>-9.9438625701516621</v>
      </c>
      <c r="BR177" s="72">
        <f t="shared" si="138"/>
        <v>-9.8484595388443701</v>
      </c>
      <c r="BS177" s="72" t="str">
        <f t="shared" si="139"/>
        <v/>
      </c>
      <c r="BT177" s="72" t="str">
        <f t="shared" si="140"/>
        <v/>
      </c>
      <c r="BU177" s="72" t="str">
        <f t="shared" si="141"/>
        <v/>
      </c>
      <c r="BV177" s="72"/>
      <c r="BW177" s="72"/>
      <c r="BX177" s="97">
        <f t="shared" si="142"/>
        <v>11.055422136003122</v>
      </c>
      <c r="BY177" s="97">
        <f t="shared" si="143"/>
        <v>3.574334793542637E-2</v>
      </c>
      <c r="BZ177" s="97">
        <f t="shared" si="144"/>
        <v>11.047751809004497</v>
      </c>
      <c r="CA177" s="97">
        <f t="shared" si="145"/>
        <v>11.048883526218798</v>
      </c>
      <c r="CB177" s="97">
        <f t="shared" si="146"/>
        <v>11.0453464749452</v>
      </c>
      <c r="CC177" s="97">
        <f t="shared" si="147"/>
        <v>11.032761432779399</v>
      </c>
      <c r="CD177" s="97">
        <f t="shared" si="148"/>
        <v>11.031096302189061</v>
      </c>
      <c r="CE177" s="97">
        <f t="shared" si="149"/>
        <v>11.126693270881768</v>
      </c>
      <c r="CF177" s="97" t="str">
        <f t="shared" si="150"/>
        <v/>
      </c>
      <c r="CG177" s="97" t="str">
        <f t="shared" si="151"/>
        <v/>
      </c>
      <c r="CH177" s="97" t="str">
        <f t="shared" si="152"/>
        <v/>
      </c>
      <c r="CI177" s="72"/>
      <c r="CJ177" s="72"/>
      <c r="CK177" s="97">
        <f t="shared" si="153"/>
        <v>12.016981543951223</v>
      </c>
      <c r="CL177" s="97">
        <f t="shared" si="154"/>
        <v>3.574334793542637E-2</v>
      </c>
      <c r="CM177" s="72">
        <f t="shared" si="155"/>
        <v>12.009311216952598</v>
      </c>
      <c r="CN177" s="72">
        <f t="shared" si="156"/>
        <v>12.0104429341669</v>
      </c>
      <c r="CO177" s="72">
        <f t="shared" si="157"/>
        <v>12.006905882893301</v>
      </c>
      <c r="CP177" s="72">
        <f t="shared" si="158"/>
        <v>11.9943208407275</v>
      </c>
      <c r="CQ177" s="72">
        <f t="shared" si="159"/>
        <v>11.992655710137162</v>
      </c>
      <c r="CR177" s="72">
        <f t="shared" si="160"/>
        <v>12.088252678829869</v>
      </c>
      <c r="CS177" s="72" t="str">
        <f t="shared" si="161"/>
        <v/>
      </c>
      <c r="CT177" s="72" t="str">
        <f t="shared" si="162"/>
        <v/>
      </c>
      <c r="CU177" s="72" t="str">
        <f t="shared" si="163"/>
        <v/>
      </c>
    </row>
    <row r="178" spans="1:99">
      <c r="A178" s="74">
        <v>143</v>
      </c>
      <c r="B178" s="79">
        <f>IF(AND($B$3&lt;&gt;"",$C$3&lt;&gt;"",$B$4&lt;&gt;"",$C$4&lt;&gt;"",L178&lt;&gt;""),AirMass($B$3,$C$3,$B$4,$C$4,L178),"")</f>
        <v>1.0729062698051344</v>
      </c>
      <c r="C178" s="81">
        <f t="shared" si="124"/>
        <v>2458217.352002</v>
      </c>
      <c r="D178" s="93">
        <f t="shared" si="125"/>
        <v>11.04443688351928</v>
      </c>
      <c r="E178" s="97">
        <f t="shared" si="126"/>
        <v>3.0619246991438181E-2</v>
      </c>
      <c r="F178" s="97"/>
      <c r="G178" s="98">
        <f t="shared" si="127"/>
        <v>12.002567113400884</v>
      </c>
      <c r="H178" s="97">
        <f t="shared" si="128"/>
        <v>3.0619246991438181E-2</v>
      </c>
      <c r="I178" s="72"/>
      <c r="J178" s="99">
        <f t="shared" si="129"/>
        <v>6</v>
      </c>
      <c r="K178" s="72"/>
      <c r="L178" s="16">
        <v>2458217.352002</v>
      </c>
      <c r="M178" s="17">
        <v>-11.2663544838804</v>
      </c>
      <c r="N178" s="17">
        <v>-10.3082242539988</v>
      </c>
      <c r="O178" s="17">
        <v>-12.113392578733899</v>
      </c>
      <c r="P178" s="17">
        <v>-11.025699383395599</v>
      </c>
      <c r="Q178" s="17">
        <v>-10.373943825631599</v>
      </c>
      <c r="R178" s="17">
        <v>-11.837633447608599</v>
      </c>
      <c r="S178" s="17">
        <v>-9.9346953610090996</v>
      </c>
      <c r="T178" s="17">
        <v>-9.8173836080192807</v>
      </c>
      <c r="U178" s="17"/>
      <c r="V178" s="17"/>
      <c r="W178" s="17"/>
      <c r="X178" s="70">
        <f t="shared" si="112"/>
        <v>2458217.352002</v>
      </c>
      <c r="Y178" s="17">
        <v>-11.1263458219186</v>
      </c>
      <c r="Z178" s="17">
        <v>-9.7645729051823302</v>
      </c>
      <c r="AA178" s="17">
        <v>-11.7354635204182</v>
      </c>
      <c r="AB178" s="17">
        <v>-10.689708397187101</v>
      </c>
      <c r="AC178" s="17">
        <v>-9.8871864713597599</v>
      </c>
      <c r="AD178" s="17">
        <v>-11.317949222855299</v>
      </c>
      <c r="AE178" s="17">
        <v>-9.3793789254999105</v>
      </c>
      <c r="AF178" s="17">
        <v>-9.4387400011134908</v>
      </c>
      <c r="AG178" s="17"/>
      <c r="AH178" s="17"/>
      <c r="AI178" s="18"/>
      <c r="AJ178" s="70">
        <f t="shared" si="130"/>
        <v>2458217.352002</v>
      </c>
      <c r="AK178" s="17">
        <v>-10.3124811700756</v>
      </c>
      <c r="AL178" s="17">
        <v>-9.6574439727101602</v>
      </c>
      <c r="AM178" s="17">
        <v>-11.2802015708174</v>
      </c>
      <c r="AN178" s="17">
        <v>-10.141824306287999</v>
      </c>
      <c r="AO178" s="17">
        <v>-9.6787007637046099</v>
      </c>
      <c r="AP178" s="17">
        <v>-11.109225428599901</v>
      </c>
      <c r="AQ178" s="17">
        <v>-9.1627527370121804</v>
      </c>
      <c r="AR178" s="17">
        <v>-8.9725545679316401</v>
      </c>
      <c r="AS178" s="17"/>
      <c r="AT178" s="17"/>
      <c r="AU178" s="18"/>
      <c r="AV178" s="72"/>
      <c r="AW178" s="72"/>
      <c r="AX178" s="100">
        <f t="shared" si="113"/>
        <v>32102.717240998645</v>
      </c>
      <c r="AY178" s="100">
        <f t="shared" si="114"/>
        <v>13282.80208300013</v>
      </c>
      <c r="AZ178" s="100">
        <f t="shared" si="115"/>
        <v>70041.756943999499</v>
      </c>
      <c r="BA178" s="100">
        <f t="shared" si="116"/>
        <v>25720.520518000147</v>
      </c>
      <c r="BB178" s="100">
        <f t="shared" si="117"/>
        <v>14111.641349999674</v>
      </c>
      <c r="BC178" s="100">
        <f t="shared" si="118"/>
        <v>54331.710637999284</v>
      </c>
      <c r="BD178" s="100">
        <f t="shared" si="119"/>
        <v>9416.2535549999866</v>
      </c>
      <c r="BE178" s="100">
        <f t="shared" si="120"/>
        <v>8451.8823530000245</v>
      </c>
      <c r="BF178" s="100" t="str">
        <f t="shared" si="121"/>
        <v/>
      </c>
      <c r="BG178" s="100" t="str">
        <f t="shared" si="122"/>
        <v/>
      </c>
      <c r="BH178" s="100" t="str">
        <f t="shared" si="123"/>
        <v/>
      </c>
      <c r="BI178" s="72"/>
      <c r="BJ178" s="72"/>
      <c r="BK178" s="72">
        <f t="shared" si="131"/>
        <v>-11.266354483880402</v>
      </c>
      <c r="BL178" s="72">
        <f t="shared" si="132"/>
        <v>-10.308224253998798</v>
      </c>
      <c r="BM178" s="72">
        <f t="shared" si="133"/>
        <v>-12.113392578733899</v>
      </c>
      <c r="BN178" s="72">
        <f t="shared" si="134"/>
        <v>-11.025699383395601</v>
      </c>
      <c r="BO178" s="72">
        <f t="shared" si="135"/>
        <v>-10.373943825631603</v>
      </c>
      <c r="BP178" s="72">
        <f t="shared" si="136"/>
        <v>-11.837633447608599</v>
      </c>
      <c r="BQ178" s="72">
        <f t="shared" si="137"/>
        <v>-9.9346953610090996</v>
      </c>
      <c r="BR178" s="72">
        <f t="shared" si="138"/>
        <v>-9.8173836080192824</v>
      </c>
      <c r="BS178" s="72" t="str">
        <f t="shared" si="139"/>
        <v/>
      </c>
      <c r="BT178" s="72" t="str">
        <f t="shared" si="140"/>
        <v/>
      </c>
      <c r="BU178" s="72" t="str">
        <f t="shared" si="141"/>
        <v/>
      </c>
      <c r="BV178" s="72"/>
      <c r="BW178" s="72"/>
      <c r="BX178" s="97">
        <f t="shared" si="142"/>
        <v>11.04443688351928</v>
      </c>
      <c r="BY178" s="97">
        <f t="shared" si="143"/>
        <v>3.0619246991438181E-2</v>
      </c>
      <c r="BZ178" s="97">
        <f t="shared" si="144"/>
        <v>11.037038094853497</v>
      </c>
      <c r="CA178" s="97">
        <f t="shared" si="145"/>
        <v>11.071344899515198</v>
      </c>
      <c r="CB178" s="97">
        <f t="shared" si="146"/>
        <v>11.0125893417512</v>
      </c>
      <c r="CC178" s="97">
        <f t="shared" si="147"/>
        <v>11.039278963728197</v>
      </c>
      <c r="CD178" s="97">
        <f t="shared" si="148"/>
        <v>11.016340877128698</v>
      </c>
      <c r="CE178" s="97">
        <f t="shared" si="149"/>
        <v>11.09002912413888</v>
      </c>
      <c r="CF178" s="97" t="str">
        <f t="shared" si="150"/>
        <v/>
      </c>
      <c r="CG178" s="97" t="str">
        <f t="shared" si="151"/>
        <v/>
      </c>
      <c r="CH178" s="97" t="str">
        <f t="shared" si="152"/>
        <v/>
      </c>
      <c r="CI178" s="72"/>
      <c r="CJ178" s="72"/>
      <c r="CK178" s="97">
        <f t="shared" si="153"/>
        <v>12.002567113400884</v>
      </c>
      <c r="CL178" s="97">
        <f t="shared" si="154"/>
        <v>3.0619246991438181E-2</v>
      </c>
      <c r="CM178" s="72">
        <f t="shared" si="155"/>
        <v>11.995168324735101</v>
      </c>
      <c r="CN178" s="72">
        <f t="shared" si="156"/>
        <v>12.029475129396802</v>
      </c>
      <c r="CO178" s="72">
        <f t="shared" si="157"/>
        <v>11.970719571632804</v>
      </c>
      <c r="CP178" s="72">
        <f t="shared" si="158"/>
        <v>11.997409193609801</v>
      </c>
      <c r="CQ178" s="72">
        <f t="shared" si="159"/>
        <v>11.974471107010302</v>
      </c>
      <c r="CR178" s="72">
        <f t="shared" si="160"/>
        <v>12.048159354020484</v>
      </c>
      <c r="CS178" s="72" t="str">
        <f t="shared" si="161"/>
        <v/>
      </c>
      <c r="CT178" s="72" t="str">
        <f t="shared" si="162"/>
        <v/>
      </c>
      <c r="CU178" s="72" t="str">
        <f t="shared" si="163"/>
        <v/>
      </c>
    </row>
    <row r="179" spans="1:99">
      <c r="A179" s="74">
        <v>144</v>
      </c>
      <c r="B179" s="79">
        <f>IF(AND($B$3&lt;&gt;"",$C$3&lt;&gt;"",$B$4&lt;&gt;"",$C$4&lt;&gt;"",L179&lt;&gt;""),AirMass($B$3,$C$3,$B$4,$C$4,L179),"")</f>
        <v>1.0737377112954916</v>
      </c>
      <c r="C179" s="81">
        <f t="shared" si="124"/>
        <v>2458217.3525</v>
      </c>
      <c r="D179" s="93">
        <f t="shared" si="125"/>
        <v>11.04964202497581</v>
      </c>
      <c r="E179" s="97">
        <f t="shared" si="126"/>
        <v>4.7367037527852512E-2</v>
      </c>
      <c r="F179" s="97"/>
      <c r="G179" s="98">
        <f t="shared" si="127"/>
        <v>12.101720607689513</v>
      </c>
      <c r="H179" s="97">
        <f t="shared" si="128"/>
        <v>4.7367037527852512E-2</v>
      </c>
      <c r="I179" s="72"/>
      <c r="J179" s="99">
        <f t="shared" si="129"/>
        <v>6</v>
      </c>
      <c r="K179" s="72"/>
      <c r="L179" s="16">
        <v>2458217.3525</v>
      </c>
      <c r="M179" s="17">
        <v>-11.2793134013751</v>
      </c>
      <c r="N179" s="17">
        <v>-10.227234818661399</v>
      </c>
      <c r="O179" s="17">
        <v>-12.116459731401299</v>
      </c>
      <c r="P179" s="17">
        <v>-11.0453541568163</v>
      </c>
      <c r="Q179" s="17">
        <v>-10.401551089865899</v>
      </c>
      <c r="R179" s="17">
        <v>-11.8123697281824</v>
      </c>
      <c r="S179" s="17">
        <v>-9.96387557481731</v>
      </c>
      <c r="T179" s="17">
        <v>-9.8721222770222603</v>
      </c>
      <c r="U179" s="17"/>
      <c r="V179" s="17"/>
      <c r="W179" s="17"/>
      <c r="X179" s="70">
        <f t="shared" si="112"/>
        <v>2458217.3525</v>
      </c>
      <c r="Y179" s="17">
        <v>-11.1193597237682</v>
      </c>
      <c r="Z179" s="17">
        <v>-9.7291781557757098</v>
      </c>
      <c r="AA179" s="17">
        <v>-11.746020699801999</v>
      </c>
      <c r="AB179" s="17">
        <v>-10.6859262539447</v>
      </c>
      <c r="AC179" s="17">
        <v>-9.9335319823329407</v>
      </c>
      <c r="AD179" s="17">
        <v>-11.3027080754204</v>
      </c>
      <c r="AE179" s="17">
        <v>-9.4717562852750596</v>
      </c>
      <c r="AF179" s="17">
        <v>-9.5471634832217696</v>
      </c>
      <c r="AG179" s="17"/>
      <c r="AH179" s="17"/>
      <c r="AI179" s="18"/>
      <c r="AJ179" s="70">
        <f t="shared" si="130"/>
        <v>2458217.3525</v>
      </c>
      <c r="AK179" s="17">
        <v>-10.349156326364101</v>
      </c>
      <c r="AL179" s="17">
        <v>-9.6792645026056796</v>
      </c>
      <c r="AM179" s="17">
        <v>-11.2718900293599</v>
      </c>
      <c r="AN179" s="17">
        <v>-10.1356900840695</v>
      </c>
      <c r="AO179" s="17">
        <v>-9.7275947398461806</v>
      </c>
      <c r="AP179" s="17">
        <v>-11.101832079834599</v>
      </c>
      <c r="AQ179" s="17">
        <v>-9.1544991417415194</v>
      </c>
      <c r="AR179" s="17">
        <v>-8.8939901185578094</v>
      </c>
      <c r="AS179" s="17"/>
      <c r="AT179" s="17"/>
      <c r="AU179" s="18"/>
      <c r="AV179" s="72"/>
      <c r="AW179" s="72"/>
      <c r="AX179" s="100">
        <f t="shared" si="113"/>
        <v>32488.178344001488</v>
      </c>
      <c r="AY179" s="100">
        <f t="shared" si="114"/>
        <v>12328.036952000239</v>
      </c>
      <c r="AZ179" s="100">
        <f t="shared" si="115"/>
        <v>70239.901287998131</v>
      </c>
      <c r="BA179" s="100">
        <f t="shared" si="116"/>
        <v>26190.37173900022</v>
      </c>
      <c r="BB179" s="100">
        <f t="shared" si="117"/>
        <v>14475.062112000434</v>
      </c>
      <c r="BC179" s="100">
        <f t="shared" si="118"/>
        <v>53082.074999999721</v>
      </c>
      <c r="BD179" s="100">
        <f t="shared" si="119"/>
        <v>9672.75594000005</v>
      </c>
      <c r="BE179" s="100">
        <f t="shared" si="120"/>
        <v>8888.9182240000409</v>
      </c>
      <c r="BF179" s="100" t="str">
        <f t="shared" si="121"/>
        <v/>
      </c>
      <c r="BG179" s="100" t="str">
        <f t="shared" si="122"/>
        <v/>
      </c>
      <c r="BH179" s="100" t="str">
        <f t="shared" si="123"/>
        <v/>
      </c>
      <c r="BI179" s="72"/>
      <c r="BJ179" s="72"/>
      <c r="BK179" s="72">
        <f t="shared" si="131"/>
        <v>-11.279313401375102</v>
      </c>
      <c r="BL179" s="72">
        <f t="shared" si="132"/>
        <v>-10.227234818661401</v>
      </c>
      <c r="BM179" s="72">
        <f t="shared" si="133"/>
        <v>-12.116459731401301</v>
      </c>
      <c r="BN179" s="72">
        <f t="shared" si="134"/>
        <v>-11.045354156816302</v>
      </c>
      <c r="BO179" s="72">
        <f t="shared" si="135"/>
        <v>-10.401551089865899</v>
      </c>
      <c r="BP179" s="72">
        <f t="shared" si="136"/>
        <v>-11.8123697281824</v>
      </c>
      <c r="BQ179" s="72">
        <f t="shared" si="137"/>
        <v>-9.9638755748173118</v>
      </c>
      <c r="BR179" s="72">
        <f t="shared" si="138"/>
        <v>-9.8721222770222621</v>
      </c>
      <c r="BS179" s="72" t="str">
        <f t="shared" si="139"/>
        <v/>
      </c>
      <c r="BT179" s="72" t="str">
        <f t="shared" si="140"/>
        <v/>
      </c>
      <c r="BU179" s="72" t="str">
        <f t="shared" si="141"/>
        <v/>
      </c>
      <c r="BV179" s="72"/>
      <c r="BW179" s="72"/>
      <c r="BX179" s="97">
        <f t="shared" si="142"/>
        <v>11.04964202497581</v>
      </c>
      <c r="BY179" s="97">
        <f t="shared" si="143"/>
        <v>4.7367037527852512E-2</v>
      </c>
      <c r="BZ179" s="97">
        <f t="shared" si="144"/>
        <v>11.027146330026198</v>
      </c>
      <c r="CA179" s="97">
        <f t="shared" si="145"/>
        <v>11.078040755441199</v>
      </c>
      <c r="CB179" s="97">
        <f t="shared" si="146"/>
        <v>11.027237688490796</v>
      </c>
      <c r="CC179" s="97">
        <f t="shared" si="147"/>
        <v>11.001056326807298</v>
      </c>
      <c r="CD179" s="97">
        <f t="shared" si="148"/>
        <v>11.03256217344221</v>
      </c>
      <c r="CE179" s="97">
        <f t="shared" si="149"/>
        <v>11.13180887564716</v>
      </c>
      <c r="CF179" s="97" t="str">
        <f t="shared" si="150"/>
        <v/>
      </c>
      <c r="CG179" s="97" t="str">
        <f t="shared" si="151"/>
        <v/>
      </c>
      <c r="CH179" s="97" t="str">
        <f t="shared" si="152"/>
        <v/>
      </c>
      <c r="CI179" s="72"/>
      <c r="CJ179" s="72"/>
      <c r="CK179" s="97">
        <f t="shared" si="153"/>
        <v>12.101720607689513</v>
      </c>
      <c r="CL179" s="97">
        <f t="shared" si="154"/>
        <v>4.7367037527852512E-2</v>
      </c>
      <c r="CM179" s="72">
        <f t="shared" si="155"/>
        <v>12.0792249127399</v>
      </c>
      <c r="CN179" s="72">
        <f t="shared" si="156"/>
        <v>12.1301193381549</v>
      </c>
      <c r="CO179" s="72">
        <f t="shared" si="157"/>
        <v>12.079316271204497</v>
      </c>
      <c r="CP179" s="72">
        <f t="shared" si="158"/>
        <v>12.053134909520999</v>
      </c>
      <c r="CQ179" s="72">
        <f t="shared" si="159"/>
        <v>12.084640756155911</v>
      </c>
      <c r="CR179" s="72">
        <f t="shared" si="160"/>
        <v>12.183887458360861</v>
      </c>
      <c r="CS179" s="72" t="str">
        <f t="shared" si="161"/>
        <v/>
      </c>
      <c r="CT179" s="72" t="str">
        <f t="shared" si="162"/>
        <v/>
      </c>
      <c r="CU179" s="72" t="str">
        <f t="shared" si="163"/>
        <v/>
      </c>
    </row>
    <row r="180" spans="1:99">
      <c r="A180" s="74">
        <v>145</v>
      </c>
      <c r="B180" s="79">
        <f>IF(AND($B$3&lt;&gt;"",$C$3&lt;&gt;"",$B$4&lt;&gt;"",$C$4&lt;&gt;"",L180&lt;&gt;""),AirMass($B$3,$C$3,$B$4,$C$4,L180),"")</f>
        <v>1.0745749143929779</v>
      </c>
      <c r="C180" s="81">
        <f t="shared" si="124"/>
        <v>2458217.3529980001</v>
      </c>
      <c r="D180" s="93">
        <f t="shared" si="125"/>
        <v>11.027448111862734</v>
      </c>
      <c r="E180" s="97">
        <f t="shared" si="126"/>
        <v>3.8294994557041259E-2</v>
      </c>
      <c r="F180" s="97"/>
      <c r="G180" s="98">
        <f t="shared" si="127"/>
        <v>12.01182180182853</v>
      </c>
      <c r="H180" s="97">
        <f t="shared" si="128"/>
        <v>3.8294994557041259E-2</v>
      </c>
      <c r="I180" s="72"/>
      <c r="J180" s="99">
        <f t="shared" si="129"/>
        <v>6</v>
      </c>
      <c r="K180" s="72"/>
      <c r="L180" s="16">
        <v>2458217.3529980001</v>
      </c>
      <c r="M180" s="17">
        <v>-11.2900767201201</v>
      </c>
      <c r="N180" s="17">
        <v>-10.3057030301543</v>
      </c>
      <c r="O180" s="17">
        <v>-12.1194277331152</v>
      </c>
      <c r="P180" s="17">
        <v>-11.0259510526711</v>
      </c>
      <c r="Q180" s="17">
        <v>-10.397349263442001</v>
      </c>
      <c r="R180" s="17">
        <v>-11.812971723613799</v>
      </c>
      <c r="S180" s="17">
        <v>-9.9417527786361095</v>
      </c>
      <c r="T180" s="17">
        <v>-9.8456964404187808</v>
      </c>
      <c r="U180" s="17"/>
      <c r="V180" s="17"/>
      <c r="W180" s="17"/>
      <c r="X180" s="70">
        <f t="shared" si="112"/>
        <v>2458217.3529980001</v>
      </c>
      <c r="Y180" s="17">
        <v>-11.146901088454101</v>
      </c>
      <c r="Z180" s="17">
        <v>-9.7045123867729508</v>
      </c>
      <c r="AA180" s="17">
        <v>-11.749539199522401</v>
      </c>
      <c r="AB180" s="17">
        <v>-10.651813926337701</v>
      </c>
      <c r="AC180" s="17">
        <v>-9.8309084285188604</v>
      </c>
      <c r="AD180" s="17">
        <v>-11.3051961284208</v>
      </c>
      <c r="AE180" s="17">
        <v>-9.5231028334355798</v>
      </c>
      <c r="AF180" s="17">
        <v>-9.4484804189930909</v>
      </c>
      <c r="AG180" s="17"/>
      <c r="AH180" s="17"/>
      <c r="AI180" s="18"/>
      <c r="AJ180" s="70">
        <f t="shared" si="130"/>
        <v>2458217.3529980001</v>
      </c>
      <c r="AK180" s="17">
        <v>-10.3064387835706</v>
      </c>
      <c r="AL180" s="17">
        <v>-9.7393158384850107</v>
      </c>
      <c r="AM180" s="17">
        <v>-11.310344148312099</v>
      </c>
      <c r="AN180" s="17">
        <v>-10.1687842666945</v>
      </c>
      <c r="AO180" s="17">
        <v>-9.7271625000677808</v>
      </c>
      <c r="AP180" s="17">
        <v>-11.125523807785999</v>
      </c>
      <c r="AQ180" s="17">
        <v>-9.1895088818621105</v>
      </c>
      <c r="AR180" s="17">
        <v>-8.82876601657434</v>
      </c>
      <c r="AS180" s="17"/>
      <c r="AT180" s="17"/>
      <c r="AU180" s="18"/>
      <c r="AV180" s="72"/>
      <c r="AW180" s="72"/>
      <c r="AX180" s="100">
        <f t="shared" si="113"/>
        <v>32811.847774999027</v>
      </c>
      <c r="AY180" s="100">
        <f t="shared" si="114"/>
        <v>13251.993435000022</v>
      </c>
      <c r="AZ180" s="100">
        <f t="shared" si="115"/>
        <v>70432.173912999904</v>
      </c>
      <c r="BA180" s="100">
        <f t="shared" si="116"/>
        <v>25726.483122000107</v>
      </c>
      <c r="BB180" s="100">
        <f t="shared" si="117"/>
        <v>14419.151514999538</v>
      </c>
      <c r="BC180" s="100">
        <f t="shared" si="118"/>
        <v>53111.514956998617</v>
      </c>
      <c r="BD180" s="100">
        <f t="shared" si="119"/>
        <v>9477.6597080000101</v>
      </c>
      <c r="BE180" s="100">
        <f t="shared" si="120"/>
        <v>8675.1816279999948</v>
      </c>
      <c r="BF180" s="100" t="str">
        <f t="shared" si="121"/>
        <v/>
      </c>
      <c r="BG180" s="100" t="str">
        <f t="shared" si="122"/>
        <v/>
      </c>
      <c r="BH180" s="100" t="str">
        <f t="shared" si="123"/>
        <v/>
      </c>
      <c r="BI180" s="72"/>
      <c r="BJ180" s="72"/>
      <c r="BK180" s="72">
        <f t="shared" si="131"/>
        <v>-11.2900767201201</v>
      </c>
      <c r="BL180" s="72">
        <f t="shared" si="132"/>
        <v>-10.305703030154302</v>
      </c>
      <c r="BM180" s="72">
        <f t="shared" si="133"/>
        <v>-12.119427733115202</v>
      </c>
      <c r="BN180" s="72">
        <f t="shared" si="134"/>
        <v>-11.0259510526711</v>
      </c>
      <c r="BO180" s="72">
        <f t="shared" si="135"/>
        <v>-10.397349263442003</v>
      </c>
      <c r="BP180" s="72">
        <f t="shared" si="136"/>
        <v>-11.812971723613801</v>
      </c>
      <c r="BQ180" s="72">
        <f t="shared" si="137"/>
        <v>-9.9417527786361095</v>
      </c>
      <c r="BR180" s="72">
        <f t="shared" si="138"/>
        <v>-9.8456964404187808</v>
      </c>
      <c r="BS180" s="72" t="str">
        <f t="shared" si="139"/>
        <v/>
      </c>
      <c r="BT180" s="72" t="str">
        <f t="shared" si="140"/>
        <v/>
      </c>
      <c r="BU180" s="72" t="str">
        <f t="shared" si="141"/>
        <v/>
      </c>
      <c r="BV180" s="72"/>
      <c r="BW180" s="72"/>
      <c r="BX180" s="97">
        <f t="shared" si="142"/>
        <v>11.027448111862734</v>
      </c>
      <c r="BY180" s="97">
        <f t="shared" si="143"/>
        <v>3.8294994557041259E-2</v>
      </c>
      <c r="BZ180" s="97">
        <f t="shared" si="144"/>
        <v>11.019351012995102</v>
      </c>
      <c r="CA180" s="97">
        <f t="shared" si="145"/>
        <v>11.047874332551</v>
      </c>
      <c r="CB180" s="97">
        <f t="shared" si="146"/>
        <v>11.012272543321902</v>
      </c>
      <c r="CC180" s="97">
        <f t="shared" si="147"/>
        <v>10.990895003493701</v>
      </c>
      <c r="CD180" s="97">
        <f t="shared" si="148"/>
        <v>10.999676058516011</v>
      </c>
      <c r="CE180" s="97">
        <f t="shared" si="149"/>
        <v>11.094619720298681</v>
      </c>
      <c r="CF180" s="97" t="str">
        <f t="shared" si="150"/>
        <v/>
      </c>
      <c r="CG180" s="97" t="str">
        <f t="shared" si="151"/>
        <v/>
      </c>
      <c r="CH180" s="97" t="str">
        <f t="shared" si="152"/>
        <v/>
      </c>
      <c r="CI180" s="72"/>
      <c r="CJ180" s="72"/>
      <c r="CK180" s="97">
        <f t="shared" si="153"/>
        <v>12.01182180182853</v>
      </c>
      <c r="CL180" s="97">
        <f t="shared" si="154"/>
        <v>3.8294994557041259E-2</v>
      </c>
      <c r="CM180" s="72">
        <f t="shared" si="155"/>
        <v>12.0037247029609</v>
      </c>
      <c r="CN180" s="72">
        <f t="shared" si="156"/>
        <v>12.032248022516798</v>
      </c>
      <c r="CO180" s="72">
        <f t="shared" si="157"/>
        <v>11.9966462332877</v>
      </c>
      <c r="CP180" s="72">
        <f t="shared" si="158"/>
        <v>11.975268693459499</v>
      </c>
      <c r="CQ180" s="72">
        <f t="shared" si="159"/>
        <v>11.984049748481809</v>
      </c>
      <c r="CR180" s="72">
        <f t="shared" si="160"/>
        <v>12.078993410264479</v>
      </c>
      <c r="CS180" s="72" t="str">
        <f t="shared" si="161"/>
        <v/>
      </c>
      <c r="CT180" s="72" t="str">
        <f t="shared" si="162"/>
        <v/>
      </c>
      <c r="CU180" s="72" t="str">
        <f t="shared" si="163"/>
        <v/>
      </c>
    </row>
    <row r="181" spans="1:99">
      <c r="A181" s="74">
        <v>146</v>
      </c>
      <c r="B181" s="79">
        <f>IF(AND($B$3&lt;&gt;"",$C$3&lt;&gt;"",$B$4&lt;&gt;"",$C$4&lt;&gt;"",L181&lt;&gt;""),AirMass($B$3,$C$3,$B$4,$C$4,L181),"")</f>
        <v>1.0754178947693711</v>
      </c>
      <c r="C181" s="81">
        <f t="shared" si="124"/>
        <v>2458217.3534949999</v>
      </c>
      <c r="D181" s="93">
        <f t="shared" si="125"/>
        <v>11.013160321311313</v>
      </c>
      <c r="E181" s="97">
        <f t="shared" si="126"/>
        <v>5.5317214603955313E-2</v>
      </c>
      <c r="F181" s="97"/>
      <c r="G181" s="98">
        <f t="shared" si="127"/>
        <v>12.046630918463315</v>
      </c>
      <c r="H181" s="97">
        <f t="shared" si="128"/>
        <v>5.5317214603955313E-2</v>
      </c>
      <c r="I181" s="72"/>
      <c r="J181" s="99">
        <f t="shared" si="129"/>
        <v>6</v>
      </c>
      <c r="K181" s="72"/>
      <c r="L181" s="16">
        <v>2458217.3534949999</v>
      </c>
      <c r="M181" s="17">
        <v>-11.3070845792209</v>
      </c>
      <c r="N181" s="17">
        <v>-10.2736139820689</v>
      </c>
      <c r="O181" s="17">
        <v>-12.1270342534922</v>
      </c>
      <c r="P181" s="17">
        <v>-11.0028730496535</v>
      </c>
      <c r="Q181" s="17">
        <v>-10.3776696970268</v>
      </c>
      <c r="R181" s="17">
        <v>-11.819675158077899</v>
      </c>
      <c r="S181" s="17">
        <v>-9.9420057602113694</v>
      </c>
      <c r="T181" s="17">
        <v>-9.8902114847315197</v>
      </c>
      <c r="U181" s="17"/>
      <c r="V181" s="17"/>
      <c r="W181" s="17"/>
      <c r="X181" s="70">
        <f t="shared" si="112"/>
        <v>2458217.3534949999</v>
      </c>
      <c r="Y181" s="17">
        <v>-11.164037736212199</v>
      </c>
      <c r="Z181" s="17">
        <v>-9.67456129919983</v>
      </c>
      <c r="AA181" s="17">
        <v>-11.7594879723398</v>
      </c>
      <c r="AB181" s="17">
        <v>-10.6587401415077</v>
      </c>
      <c r="AC181" s="17">
        <v>-9.7890051314393194</v>
      </c>
      <c r="AD181" s="17">
        <v>-11.2397842609611</v>
      </c>
      <c r="AE181" s="17">
        <v>-9.5311926334487609</v>
      </c>
      <c r="AF181" s="17">
        <v>-9.4517306826445804</v>
      </c>
      <c r="AG181" s="17"/>
      <c r="AH181" s="17"/>
      <c r="AI181" s="18"/>
      <c r="AJ181" s="70">
        <f t="shared" si="130"/>
        <v>2458217.3534949999</v>
      </c>
      <c r="AK181" s="17">
        <v>-10.344035812134599</v>
      </c>
      <c r="AL181" s="17">
        <v>-9.6246759687937402</v>
      </c>
      <c r="AM181" s="17">
        <v>-11.3195265481456</v>
      </c>
      <c r="AN181" s="17">
        <v>-10.1775157096786</v>
      </c>
      <c r="AO181" s="17">
        <v>-9.7083025855392098</v>
      </c>
      <c r="AP181" s="17">
        <v>-11.093678004563101</v>
      </c>
      <c r="AQ181" s="17">
        <v>-9.2776678172809</v>
      </c>
      <c r="AR181" s="17">
        <v>-9.0474977132119196</v>
      </c>
      <c r="AS181" s="17"/>
      <c r="AT181" s="17"/>
      <c r="AU181" s="18"/>
      <c r="AV181" s="72"/>
      <c r="AW181" s="72"/>
      <c r="AX181" s="100">
        <f t="shared" si="113"/>
        <v>33329.886266001093</v>
      </c>
      <c r="AY181" s="100">
        <f t="shared" si="114"/>
        <v>12866.060606000228</v>
      </c>
      <c r="AZ181" s="100">
        <f t="shared" si="115"/>
        <v>70927.344680999202</v>
      </c>
      <c r="BA181" s="100">
        <f t="shared" si="116"/>
        <v>25185.421286001016</v>
      </c>
      <c r="BB181" s="100">
        <f t="shared" si="117"/>
        <v>14160.150812000178</v>
      </c>
      <c r="BC181" s="100">
        <f t="shared" si="118"/>
        <v>53440.444676002371</v>
      </c>
      <c r="BD181" s="100">
        <f t="shared" si="119"/>
        <v>9479.868304000036</v>
      </c>
      <c r="BE181" s="100">
        <f t="shared" si="120"/>
        <v>9038.2550790000223</v>
      </c>
      <c r="BF181" s="100" t="str">
        <f t="shared" si="121"/>
        <v/>
      </c>
      <c r="BG181" s="100" t="str">
        <f t="shared" si="122"/>
        <v/>
      </c>
      <c r="BH181" s="100" t="str">
        <f t="shared" si="123"/>
        <v/>
      </c>
      <c r="BI181" s="72"/>
      <c r="BJ181" s="72"/>
      <c r="BK181" s="72">
        <f t="shared" si="131"/>
        <v>-11.3070845792209</v>
      </c>
      <c r="BL181" s="72">
        <f t="shared" si="132"/>
        <v>-10.273613982068902</v>
      </c>
      <c r="BM181" s="72">
        <f t="shared" si="133"/>
        <v>-12.127034253492202</v>
      </c>
      <c r="BN181" s="72">
        <f t="shared" si="134"/>
        <v>-11.002873049653504</v>
      </c>
      <c r="BO181" s="72">
        <f t="shared" si="135"/>
        <v>-10.377669697026802</v>
      </c>
      <c r="BP181" s="72">
        <f t="shared" si="136"/>
        <v>-11.819675158077899</v>
      </c>
      <c r="BQ181" s="72">
        <f t="shared" si="137"/>
        <v>-9.9420057602113694</v>
      </c>
      <c r="BR181" s="72">
        <f t="shared" si="138"/>
        <v>-9.8902114847315197</v>
      </c>
      <c r="BS181" s="72" t="str">
        <f t="shared" si="139"/>
        <v/>
      </c>
      <c r="BT181" s="72" t="str">
        <f t="shared" si="140"/>
        <v/>
      </c>
      <c r="BU181" s="72" t="str">
        <f t="shared" si="141"/>
        <v/>
      </c>
      <c r="BV181" s="72"/>
      <c r="BW181" s="72"/>
      <c r="BX181" s="97">
        <f t="shared" si="142"/>
        <v>11.013160321311313</v>
      </c>
      <c r="BY181" s="97">
        <f t="shared" si="143"/>
        <v>5.5317214603955313E-2</v>
      </c>
      <c r="BZ181" s="97">
        <f t="shared" si="144"/>
        <v>11.009949674271301</v>
      </c>
      <c r="CA181" s="97">
        <f t="shared" si="145"/>
        <v>11.007788470432603</v>
      </c>
      <c r="CB181" s="97">
        <f t="shared" si="146"/>
        <v>10.975585117805901</v>
      </c>
      <c r="CC181" s="97">
        <f t="shared" si="147"/>
        <v>10.980590578856999</v>
      </c>
      <c r="CD181" s="97">
        <f t="shared" si="148"/>
        <v>10.98292118099047</v>
      </c>
      <c r="CE181" s="97">
        <f t="shared" si="149"/>
        <v>11.122126905510619</v>
      </c>
      <c r="CF181" s="97" t="str">
        <f t="shared" si="150"/>
        <v/>
      </c>
      <c r="CG181" s="97" t="str">
        <f t="shared" si="151"/>
        <v/>
      </c>
      <c r="CH181" s="97" t="str">
        <f t="shared" si="152"/>
        <v/>
      </c>
      <c r="CI181" s="72"/>
      <c r="CJ181" s="72"/>
      <c r="CK181" s="97">
        <f t="shared" si="153"/>
        <v>12.046630918463315</v>
      </c>
      <c r="CL181" s="97">
        <f t="shared" si="154"/>
        <v>5.5317214603955313E-2</v>
      </c>
      <c r="CM181" s="72">
        <f t="shared" si="155"/>
        <v>12.043420271423299</v>
      </c>
      <c r="CN181" s="72">
        <f t="shared" si="156"/>
        <v>12.041259067584601</v>
      </c>
      <c r="CO181" s="72">
        <f t="shared" si="157"/>
        <v>12.009055714957899</v>
      </c>
      <c r="CP181" s="72">
        <f t="shared" si="158"/>
        <v>12.014061176008997</v>
      </c>
      <c r="CQ181" s="72">
        <f t="shared" si="159"/>
        <v>12.016391778142468</v>
      </c>
      <c r="CR181" s="72">
        <f t="shared" si="160"/>
        <v>12.155597502662618</v>
      </c>
      <c r="CS181" s="72" t="str">
        <f t="shared" si="161"/>
        <v/>
      </c>
      <c r="CT181" s="72" t="str">
        <f t="shared" si="162"/>
        <v/>
      </c>
      <c r="CU181" s="72" t="str">
        <f t="shared" si="163"/>
        <v/>
      </c>
    </row>
    <row r="182" spans="1:99">
      <c r="A182" s="74">
        <v>147</v>
      </c>
      <c r="B182" s="79">
        <f>IF(AND($B$3&lt;&gt;"",$C$3&lt;&gt;"",$B$4&lt;&gt;"",$C$4&lt;&gt;"",L182&lt;&gt;""),AirMass($B$3,$C$3,$B$4,$C$4,L182),"")</f>
        <v>1.0762666682196365</v>
      </c>
      <c r="C182" s="81">
        <f t="shared" si="124"/>
        <v>2458217.353993</v>
      </c>
      <c r="D182" s="93">
        <f t="shared" si="125"/>
        <v>11.015795403024619</v>
      </c>
      <c r="E182" s="97">
        <f t="shared" si="126"/>
        <v>3.8502897598271753E-2</v>
      </c>
      <c r="F182" s="97"/>
      <c r="G182" s="98">
        <f t="shared" si="127"/>
        <v>12.041610200867218</v>
      </c>
      <c r="H182" s="97">
        <f t="shared" si="128"/>
        <v>3.8502897598271753E-2</v>
      </c>
      <c r="I182" s="72"/>
      <c r="J182" s="99">
        <f t="shared" si="129"/>
        <v>6</v>
      </c>
      <c r="K182" s="72"/>
      <c r="L182" s="16">
        <v>2458217.353993</v>
      </c>
      <c r="M182" s="17">
        <v>-11.300044773985199</v>
      </c>
      <c r="N182" s="17">
        <v>-10.2742299761426</v>
      </c>
      <c r="O182" s="17">
        <v>-12.1307774119936</v>
      </c>
      <c r="P182" s="17">
        <v>-11.0232239259519</v>
      </c>
      <c r="Q182" s="17">
        <v>-10.3644934780966</v>
      </c>
      <c r="R182" s="17">
        <v>-11.8120018093444</v>
      </c>
      <c r="S182" s="17">
        <v>-9.9659037192045492</v>
      </c>
      <c r="T182" s="17">
        <v>-9.8366407174678603</v>
      </c>
      <c r="U182" s="17"/>
      <c r="V182" s="17"/>
      <c r="W182" s="17"/>
      <c r="X182" s="70">
        <f t="shared" si="112"/>
        <v>2458217.353993</v>
      </c>
      <c r="Y182" s="17">
        <v>-11.1480834081436</v>
      </c>
      <c r="Z182" s="17">
        <v>-9.7504866127106897</v>
      </c>
      <c r="AA182" s="17">
        <v>-11.755029492174501</v>
      </c>
      <c r="AB182" s="17">
        <v>-10.676222630715101</v>
      </c>
      <c r="AC182" s="17">
        <v>-9.8739983367065793</v>
      </c>
      <c r="AD182" s="17">
        <v>-11.2410593083964</v>
      </c>
      <c r="AE182" s="17">
        <v>-9.4175020045141604</v>
      </c>
      <c r="AF182" s="17">
        <v>-9.5326321046385303</v>
      </c>
      <c r="AG182" s="17"/>
      <c r="AH182" s="17"/>
      <c r="AI182" s="18"/>
      <c r="AJ182" s="70">
        <f t="shared" si="130"/>
        <v>2458217.353993</v>
      </c>
      <c r="AK182" s="17">
        <v>-10.3263024891376</v>
      </c>
      <c r="AL182" s="17">
        <v>-9.6305796554390302</v>
      </c>
      <c r="AM182" s="17">
        <v>-11.2861191708452</v>
      </c>
      <c r="AN182" s="17">
        <v>-10.142914780750701</v>
      </c>
      <c r="AO182" s="17">
        <v>-9.7481070703530008</v>
      </c>
      <c r="AP182" s="17">
        <v>-11.0881572526909</v>
      </c>
      <c r="AQ182" s="17">
        <v>-9.2616826601612097</v>
      </c>
      <c r="AR182" s="17">
        <v>-9.0014794210734408</v>
      </c>
      <c r="AS182" s="17"/>
      <c r="AT182" s="17"/>
      <c r="AU182" s="18"/>
      <c r="AV182" s="72"/>
      <c r="AW182" s="72"/>
      <c r="AX182" s="100">
        <f t="shared" si="113"/>
        <v>33114.477706999132</v>
      </c>
      <c r="AY182" s="100">
        <f t="shared" si="114"/>
        <v>12873.362255999837</v>
      </c>
      <c r="AZ182" s="100">
        <f t="shared" si="115"/>
        <v>71172.294118002057</v>
      </c>
      <c r="BA182" s="100">
        <f t="shared" si="116"/>
        <v>25661.945032000862</v>
      </c>
      <c r="BB182" s="100">
        <f t="shared" si="117"/>
        <v>13989.345339000449</v>
      </c>
      <c r="BC182" s="100">
        <f t="shared" si="118"/>
        <v>53064.090349000486</v>
      </c>
      <c r="BD182" s="100">
        <f t="shared" si="119"/>
        <v>9690.8414380000231</v>
      </c>
      <c r="BE182" s="100">
        <f t="shared" si="120"/>
        <v>8603.1260679999905</v>
      </c>
      <c r="BF182" s="100" t="str">
        <f t="shared" si="121"/>
        <v/>
      </c>
      <c r="BG182" s="100" t="str">
        <f t="shared" si="122"/>
        <v/>
      </c>
      <c r="BH182" s="100" t="str">
        <f t="shared" si="123"/>
        <v/>
      </c>
      <c r="BI182" s="72"/>
      <c r="BJ182" s="72"/>
      <c r="BK182" s="72">
        <f t="shared" si="131"/>
        <v>-11.300044773985199</v>
      </c>
      <c r="BL182" s="72">
        <f t="shared" si="132"/>
        <v>-10.2742299761426</v>
      </c>
      <c r="BM182" s="72">
        <f t="shared" si="133"/>
        <v>-12.1307774119936</v>
      </c>
      <c r="BN182" s="72">
        <f t="shared" si="134"/>
        <v>-11.023223925951902</v>
      </c>
      <c r="BO182" s="72">
        <f t="shared" si="135"/>
        <v>-10.364493478096598</v>
      </c>
      <c r="BP182" s="72">
        <f t="shared" si="136"/>
        <v>-11.812001809344398</v>
      </c>
      <c r="BQ182" s="72">
        <f t="shared" si="137"/>
        <v>-9.965903719204551</v>
      </c>
      <c r="BR182" s="72">
        <f t="shared" si="138"/>
        <v>-9.8366407174678621</v>
      </c>
      <c r="BS182" s="72" t="str">
        <f t="shared" si="139"/>
        <v/>
      </c>
      <c r="BT182" s="72" t="str">
        <f t="shared" si="140"/>
        <v/>
      </c>
      <c r="BU182" s="72" t="str">
        <f t="shared" si="141"/>
        <v/>
      </c>
      <c r="BV182" s="72"/>
      <c r="BW182" s="72"/>
      <c r="BX182" s="97">
        <f t="shared" si="142"/>
        <v>11.015795403024619</v>
      </c>
      <c r="BY182" s="97">
        <f t="shared" si="143"/>
        <v>3.8502897598271753E-2</v>
      </c>
      <c r="BZ182" s="97">
        <f t="shared" si="144"/>
        <v>11.020732638008401</v>
      </c>
      <c r="CA182" s="97">
        <f t="shared" si="145"/>
        <v>11.035179151966702</v>
      </c>
      <c r="CB182" s="97">
        <f t="shared" si="146"/>
        <v>10.969448704111398</v>
      </c>
      <c r="CC182" s="97">
        <f t="shared" si="147"/>
        <v>10.979957035359199</v>
      </c>
      <c r="CD182" s="97">
        <f t="shared" si="148"/>
        <v>11.013858945219352</v>
      </c>
      <c r="CE182" s="97">
        <f t="shared" si="149"/>
        <v>11.075595943482663</v>
      </c>
      <c r="CF182" s="97" t="str">
        <f t="shared" si="150"/>
        <v/>
      </c>
      <c r="CG182" s="97" t="str">
        <f t="shared" si="151"/>
        <v/>
      </c>
      <c r="CH182" s="97" t="str">
        <f t="shared" si="152"/>
        <v/>
      </c>
      <c r="CI182" s="72"/>
      <c r="CJ182" s="72"/>
      <c r="CK182" s="97">
        <f t="shared" si="153"/>
        <v>12.041610200867218</v>
      </c>
      <c r="CL182" s="97">
        <f t="shared" si="154"/>
        <v>3.8502897598271753E-2</v>
      </c>
      <c r="CM182" s="72">
        <f t="shared" si="155"/>
        <v>12.046547435851</v>
      </c>
      <c r="CN182" s="72">
        <f t="shared" si="156"/>
        <v>12.060993949809301</v>
      </c>
      <c r="CO182" s="72">
        <f t="shared" si="157"/>
        <v>11.995263501953998</v>
      </c>
      <c r="CP182" s="72">
        <f t="shared" si="158"/>
        <v>12.005771833201798</v>
      </c>
      <c r="CQ182" s="72">
        <f t="shared" si="159"/>
        <v>12.039673743061952</v>
      </c>
      <c r="CR182" s="72">
        <f t="shared" si="160"/>
        <v>12.101410741325262</v>
      </c>
      <c r="CS182" s="72" t="str">
        <f t="shared" si="161"/>
        <v/>
      </c>
      <c r="CT182" s="72" t="str">
        <f t="shared" si="162"/>
        <v/>
      </c>
      <c r="CU182" s="72" t="str">
        <f t="shared" si="163"/>
        <v/>
      </c>
    </row>
    <row r="183" spans="1:99">
      <c r="A183" s="74">
        <v>148</v>
      </c>
      <c r="B183" s="79">
        <f>IF(AND($B$3&lt;&gt;"",$C$3&lt;&gt;"",$B$4&lt;&gt;"",$C$4&lt;&gt;"",L183&lt;&gt;""),AirMass($B$3,$C$3,$B$4,$C$4,L183),"")</f>
        <v>1.0771212506625281</v>
      </c>
      <c r="C183" s="81">
        <f t="shared" si="124"/>
        <v>2458217.3544910001</v>
      </c>
      <c r="D183" s="93">
        <f t="shared" si="125"/>
        <v>10.986767839796121</v>
      </c>
      <c r="E183" s="97">
        <f t="shared" si="126"/>
        <v>1.6852743017708911E-2</v>
      </c>
      <c r="F183" s="97"/>
      <c r="G183" s="98">
        <f t="shared" si="127"/>
        <v>12.017258684314122</v>
      </c>
      <c r="H183" s="97">
        <f t="shared" si="128"/>
        <v>1.6852743017708911E-2</v>
      </c>
      <c r="I183" s="72"/>
      <c r="J183" s="99">
        <f t="shared" si="129"/>
        <v>6</v>
      </c>
      <c r="K183" s="72"/>
      <c r="L183" s="16">
        <v>2458217.3544910001</v>
      </c>
      <c r="M183" s="17">
        <v>-11.3189790711806</v>
      </c>
      <c r="N183" s="17">
        <v>-10.288488226662601</v>
      </c>
      <c r="O183" s="17">
        <v>-12.1092742021092</v>
      </c>
      <c r="P183" s="17">
        <v>-10.9979844030557</v>
      </c>
      <c r="Q183" s="17">
        <v>-10.3873529422507</v>
      </c>
      <c r="R183" s="17">
        <v>-11.819636679095099</v>
      </c>
      <c r="S183" s="17">
        <v>-9.9627071823089093</v>
      </c>
      <c r="T183" s="17">
        <v>-9.7955260570407194</v>
      </c>
      <c r="U183" s="17"/>
      <c r="V183" s="17"/>
      <c r="W183" s="17"/>
      <c r="X183" s="70">
        <f t="shared" si="112"/>
        <v>2458217.3544910001</v>
      </c>
      <c r="Y183" s="17">
        <v>-11.1601944506221</v>
      </c>
      <c r="Z183" s="17">
        <v>-9.7860104072603793</v>
      </c>
      <c r="AA183" s="17">
        <v>-11.7419176757034</v>
      </c>
      <c r="AB183" s="17">
        <v>-10.6050889805541</v>
      </c>
      <c r="AC183" s="17">
        <v>-9.8842199698746001</v>
      </c>
      <c r="AD183" s="17">
        <v>-11.3068137381289</v>
      </c>
      <c r="AE183" s="17">
        <v>-9.4826934335186106</v>
      </c>
      <c r="AF183" s="17">
        <v>-9.4781999780379902</v>
      </c>
      <c r="AG183" s="17"/>
      <c r="AH183" s="17"/>
      <c r="AI183" s="18"/>
      <c r="AJ183" s="70">
        <f t="shared" si="130"/>
        <v>2458217.3544910001</v>
      </c>
      <c r="AK183" s="17">
        <v>-10.351990317493399</v>
      </c>
      <c r="AL183" s="17">
        <v>-9.6900414842792593</v>
      </c>
      <c r="AM183" s="17">
        <v>-11.302100963313601</v>
      </c>
      <c r="AN183" s="17">
        <v>-10.1674910511242</v>
      </c>
      <c r="AO183" s="17">
        <v>-9.71757576072131</v>
      </c>
      <c r="AP183" s="17">
        <v>-11.0866403962644</v>
      </c>
      <c r="AQ183" s="17">
        <v>-9.2088837357264097</v>
      </c>
      <c r="AR183" s="17">
        <v>-8.9972343570222204</v>
      </c>
      <c r="AS183" s="17"/>
      <c r="AT183" s="17"/>
      <c r="AU183" s="18"/>
      <c r="AV183" s="72"/>
      <c r="AW183" s="72"/>
      <c r="AX183" s="100">
        <f t="shared" si="113"/>
        <v>33697.03030299992</v>
      </c>
      <c r="AY183" s="100">
        <f t="shared" si="114"/>
        <v>13043.53448299983</v>
      </c>
      <c r="AZ183" s="100">
        <f t="shared" si="115"/>
        <v>69776.580247003192</v>
      </c>
      <c r="BA183" s="100">
        <f t="shared" si="116"/>
        <v>25072.276074001122</v>
      </c>
      <c r="BB183" s="100">
        <f t="shared" si="117"/>
        <v>14287.004348</v>
      </c>
      <c r="BC183" s="100">
        <f t="shared" si="118"/>
        <v>53438.550756002121</v>
      </c>
      <c r="BD183" s="100">
        <f t="shared" si="119"/>
        <v>9662.3524030000117</v>
      </c>
      <c r="BE183" s="100">
        <f t="shared" si="120"/>
        <v>8283.434124999987</v>
      </c>
      <c r="BF183" s="100" t="str">
        <f t="shared" si="121"/>
        <v/>
      </c>
      <c r="BG183" s="100" t="str">
        <f t="shared" si="122"/>
        <v/>
      </c>
      <c r="BH183" s="100" t="str">
        <f t="shared" si="123"/>
        <v/>
      </c>
      <c r="BI183" s="72"/>
      <c r="BJ183" s="72"/>
      <c r="BK183" s="72">
        <f t="shared" si="131"/>
        <v>-11.318979071180602</v>
      </c>
      <c r="BL183" s="72">
        <f t="shared" si="132"/>
        <v>-10.288488226662601</v>
      </c>
      <c r="BM183" s="72">
        <f t="shared" si="133"/>
        <v>-12.109274202109201</v>
      </c>
      <c r="BN183" s="72">
        <f t="shared" si="134"/>
        <v>-10.9979844030557</v>
      </c>
      <c r="BO183" s="72">
        <f t="shared" si="135"/>
        <v>-10.3873529422507</v>
      </c>
      <c r="BP183" s="72">
        <f t="shared" si="136"/>
        <v>-11.819636679095103</v>
      </c>
      <c r="BQ183" s="72">
        <f t="shared" si="137"/>
        <v>-9.9627071823089111</v>
      </c>
      <c r="BR183" s="72">
        <f t="shared" si="138"/>
        <v>-9.7955260570407212</v>
      </c>
      <c r="BS183" s="72" t="str">
        <f t="shared" si="139"/>
        <v/>
      </c>
      <c r="BT183" s="72" t="str">
        <f t="shared" si="140"/>
        <v/>
      </c>
      <c r="BU183" s="72" t="str">
        <f t="shared" si="141"/>
        <v/>
      </c>
      <c r="BV183" s="72"/>
      <c r="BW183" s="72"/>
      <c r="BX183" s="97">
        <f t="shared" si="142"/>
        <v>10.986767839796121</v>
      </c>
      <c r="BY183" s="97">
        <f t="shared" si="143"/>
        <v>1.6852743017708911E-2</v>
      </c>
      <c r="BZ183" s="97">
        <f t="shared" si="144"/>
        <v>10.980295130928599</v>
      </c>
      <c r="CA183" s="97">
        <f t="shared" si="145"/>
        <v>10.991005331875098</v>
      </c>
      <c r="CB183" s="97">
        <f t="shared" si="146"/>
        <v>10.973373871070098</v>
      </c>
      <c r="CC183" s="97">
        <f t="shared" si="147"/>
        <v>10.968657607914501</v>
      </c>
      <c r="CD183" s="97">
        <f t="shared" si="148"/>
        <v>10.99172811112831</v>
      </c>
      <c r="CE183" s="97">
        <f t="shared" si="149"/>
        <v>11.015546985860119</v>
      </c>
      <c r="CF183" s="97" t="str">
        <f t="shared" si="150"/>
        <v/>
      </c>
      <c r="CG183" s="97" t="str">
        <f t="shared" si="151"/>
        <v/>
      </c>
      <c r="CH183" s="97" t="str">
        <f t="shared" si="152"/>
        <v/>
      </c>
      <c r="CI183" s="72"/>
      <c r="CJ183" s="72"/>
      <c r="CK183" s="97">
        <f t="shared" si="153"/>
        <v>12.017258684314122</v>
      </c>
      <c r="CL183" s="97">
        <f t="shared" si="154"/>
        <v>1.6852743017708911E-2</v>
      </c>
      <c r="CM183" s="72">
        <f t="shared" si="155"/>
        <v>12.0107859754466</v>
      </c>
      <c r="CN183" s="72">
        <f t="shared" si="156"/>
        <v>12.021496176393098</v>
      </c>
      <c r="CO183" s="72">
        <f t="shared" si="157"/>
        <v>12.003864715588099</v>
      </c>
      <c r="CP183" s="72">
        <f t="shared" si="158"/>
        <v>11.999148452432502</v>
      </c>
      <c r="CQ183" s="72">
        <f t="shared" si="159"/>
        <v>12.022218955646311</v>
      </c>
      <c r="CR183" s="72">
        <f t="shared" si="160"/>
        <v>12.04603783037812</v>
      </c>
      <c r="CS183" s="72" t="str">
        <f t="shared" si="161"/>
        <v/>
      </c>
      <c r="CT183" s="72" t="str">
        <f t="shared" si="162"/>
        <v/>
      </c>
      <c r="CU183" s="72" t="str">
        <f t="shared" si="163"/>
        <v/>
      </c>
    </row>
    <row r="184" spans="1:99">
      <c r="A184" s="74">
        <v>149</v>
      </c>
      <c r="B184" s="79">
        <f>IF(AND($B$3&lt;&gt;"",$C$3&lt;&gt;"",$B$4&lt;&gt;"",$C$4&lt;&gt;"",L184&lt;&gt;""),AirMass($B$3,$C$3,$B$4,$C$4,L184),"")</f>
        <v>1.0779816581411936</v>
      </c>
      <c r="C184" s="81">
        <f t="shared" si="124"/>
        <v>2458217.3549879999</v>
      </c>
      <c r="D184" s="93">
        <f t="shared" si="125"/>
        <v>10.965858253004457</v>
      </c>
      <c r="E184" s="97">
        <f t="shared" si="126"/>
        <v>2.2357006372798079E-2</v>
      </c>
      <c r="F184" s="97"/>
      <c r="G184" s="98">
        <f t="shared" si="127"/>
        <v>12.030986510211259</v>
      </c>
      <c r="H184" s="97">
        <f t="shared" si="128"/>
        <v>2.2357006372798079E-2</v>
      </c>
      <c r="I184" s="72"/>
      <c r="J184" s="99">
        <f t="shared" si="129"/>
        <v>6</v>
      </c>
      <c r="K184" s="72"/>
      <c r="L184" s="16">
        <v>2458217.3549879999</v>
      </c>
      <c r="M184" s="17">
        <v>-11.3443980435855</v>
      </c>
      <c r="N184" s="17">
        <v>-10.2792697863787</v>
      </c>
      <c r="O184" s="17">
        <v>-12.1260493465519</v>
      </c>
      <c r="P184" s="17">
        <v>-11.027434438179</v>
      </c>
      <c r="Q184" s="17">
        <v>-10.3907564091193</v>
      </c>
      <c r="R184" s="17">
        <v>-11.8070570337697</v>
      </c>
      <c r="S184" s="17">
        <v>-9.9643021902497502</v>
      </c>
      <c r="T184" s="17">
        <v>-9.7839383616700903</v>
      </c>
      <c r="U184" s="17"/>
      <c r="V184" s="17"/>
      <c r="W184" s="17"/>
      <c r="X184" s="70">
        <f t="shared" si="112"/>
        <v>2458217.3549879999</v>
      </c>
      <c r="Y184" s="17">
        <v>-11.189477077056999</v>
      </c>
      <c r="Z184" s="17">
        <v>-9.8083587555879497</v>
      </c>
      <c r="AA184" s="17">
        <v>-11.723893161775299</v>
      </c>
      <c r="AB184" s="17">
        <v>-10.653581056482199</v>
      </c>
      <c r="AC184" s="17">
        <v>-9.8272503442533807</v>
      </c>
      <c r="AD184" s="17">
        <v>-11.309115949827101</v>
      </c>
      <c r="AE184" s="17">
        <v>-9.5162869221843298</v>
      </c>
      <c r="AF184" s="17">
        <v>-9.4234371602672997</v>
      </c>
      <c r="AG184" s="17"/>
      <c r="AH184" s="17"/>
      <c r="AI184" s="18"/>
      <c r="AJ184" s="70">
        <f t="shared" si="130"/>
        <v>2458217.3549879999</v>
      </c>
      <c r="AK184" s="17">
        <v>-10.3460136067694</v>
      </c>
      <c r="AL184" s="17">
        <v>-9.6595234762477205</v>
      </c>
      <c r="AM184" s="17">
        <v>-11.2949654682019</v>
      </c>
      <c r="AN184" s="17">
        <v>-10.172074338021201</v>
      </c>
      <c r="AO184" s="17">
        <v>-9.7249425734477004</v>
      </c>
      <c r="AP184" s="17">
        <v>-11.117724875438901</v>
      </c>
      <c r="AQ184" s="17">
        <v>-9.2476362194055302</v>
      </c>
      <c r="AR184" s="17">
        <v>-8.9410028385585392</v>
      </c>
      <c r="AS184" s="17"/>
      <c r="AT184" s="17"/>
      <c r="AU184" s="18"/>
      <c r="AV184" s="72"/>
      <c r="AW184" s="72"/>
      <c r="AX184" s="100">
        <f t="shared" si="113"/>
        <v>34495.243697001089</v>
      </c>
      <c r="AY184" s="100">
        <f t="shared" si="114"/>
        <v>12933.257205999507</v>
      </c>
      <c r="AZ184" s="100">
        <f t="shared" si="115"/>
        <v>70863.033333000683</v>
      </c>
      <c r="BA184" s="100">
        <f t="shared" si="116"/>
        <v>25761.655914000297</v>
      </c>
      <c r="BB184" s="100">
        <f t="shared" si="117"/>
        <v>14331.860215000652</v>
      </c>
      <c r="BC184" s="100">
        <f t="shared" si="118"/>
        <v>52822.969696999353</v>
      </c>
      <c r="BD184" s="100">
        <f t="shared" si="119"/>
        <v>9676.5573770000119</v>
      </c>
      <c r="BE184" s="100">
        <f t="shared" si="120"/>
        <v>8195.4979249999815</v>
      </c>
      <c r="BF184" s="100" t="str">
        <f t="shared" si="121"/>
        <v/>
      </c>
      <c r="BG184" s="100" t="str">
        <f t="shared" si="122"/>
        <v/>
      </c>
      <c r="BH184" s="100" t="str">
        <f t="shared" si="123"/>
        <v/>
      </c>
      <c r="BI184" s="72"/>
      <c r="BJ184" s="72"/>
      <c r="BK184" s="72">
        <f t="shared" si="131"/>
        <v>-11.3443980435855</v>
      </c>
      <c r="BL184" s="72">
        <f t="shared" si="132"/>
        <v>-10.2792697863787</v>
      </c>
      <c r="BM184" s="72">
        <f t="shared" si="133"/>
        <v>-12.126049346551898</v>
      </c>
      <c r="BN184" s="72">
        <f t="shared" si="134"/>
        <v>-11.027434438179</v>
      </c>
      <c r="BO184" s="72">
        <f t="shared" si="135"/>
        <v>-10.390756409119302</v>
      </c>
      <c r="BP184" s="72">
        <f t="shared" si="136"/>
        <v>-11.807057033769704</v>
      </c>
      <c r="BQ184" s="72">
        <f t="shared" si="137"/>
        <v>-9.9643021902497519</v>
      </c>
      <c r="BR184" s="72">
        <f t="shared" si="138"/>
        <v>-9.7839383616700921</v>
      </c>
      <c r="BS184" s="72" t="str">
        <f t="shared" si="139"/>
        <v/>
      </c>
      <c r="BT184" s="72" t="str">
        <f t="shared" si="140"/>
        <v/>
      </c>
      <c r="BU184" s="72" t="str">
        <f t="shared" si="141"/>
        <v/>
      </c>
      <c r="BV184" s="72"/>
      <c r="BW184" s="72"/>
      <c r="BX184" s="97">
        <f t="shared" si="142"/>
        <v>10.965858253004457</v>
      </c>
      <c r="BY184" s="97">
        <f t="shared" si="143"/>
        <v>2.2357006372798079E-2</v>
      </c>
      <c r="BZ184" s="97">
        <f t="shared" si="144"/>
        <v>10.971651302966398</v>
      </c>
      <c r="CA184" s="97">
        <f t="shared" si="145"/>
        <v>10.9950363945935</v>
      </c>
      <c r="CB184" s="97">
        <f t="shared" si="146"/>
        <v>10.951358365533801</v>
      </c>
      <c r="CC184" s="97">
        <f t="shared" si="147"/>
        <v>10.930658990184204</v>
      </c>
      <c r="CD184" s="97">
        <f t="shared" si="148"/>
        <v>10.967904146664253</v>
      </c>
      <c r="CE184" s="97">
        <f t="shared" si="149"/>
        <v>10.978540318084592</v>
      </c>
      <c r="CF184" s="97" t="str">
        <f t="shared" si="150"/>
        <v/>
      </c>
      <c r="CG184" s="97" t="str">
        <f t="shared" si="151"/>
        <v/>
      </c>
      <c r="CH184" s="97" t="str">
        <f t="shared" si="152"/>
        <v/>
      </c>
      <c r="CI184" s="72"/>
      <c r="CJ184" s="72"/>
      <c r="CK184" s="97">
        <f t="shared" si="153"/>
        <v>12.030986510211259</v>
      </c>
      <c r="CL184" s="97">
        <f t="shared" si="154"/>
        <v>2.2357006372798079E-2</v>
      </c>
      <c r="CM184" s="72">
        <f t="shared" si="155"/>
        <v>12.036779560173198</v>
      </c>
      <c r="CN184" s="72">
        <f t="shared" si="156"/>
        <v>12.060164651800299</v>
      </c>
      <c r="CO184" s="72">
        <f t="shared" si="157"/>
        <v>12.016486622740601</v>
      </c>
      <c r="CP184" s="72">
        <f t="shared" si="158"/>
        <v>11.995787247391004</v>
      </c>
      <c r="CQ184" s="72">
        <f t="shared" si="159"/>
        <v>12.033032403871053</v>
      </c>
      <c r="CR184" s="72">
        <f t="shared" si="160"/>
        <v>12.043668575291392</v>
      </c>
      <c r="CS184" s="72" t="str">
        <f t="shared" si="161"/>
        <v/>
      </c>
      <c r="CT184" s="72" t="str">
        <f t="shared" si="162"/>
        <v/>
      </c>
      <c r="CU184" s="72" t="str">
        <f t="shared" si="163"/>
        <v/>
      </c>
    </row>
    <row r="185" spans="1:99">
      <c r="A185" s="74">
        <v>150</v>
      </c>
      <c r="B185" s="79">
        <f>IF(AND($B$3&lt;&gt;"",$C$3&lt;&gt;"",$B$4&lt;&gt;"",$C$4&lt;&gt;"",L185&lt;&gt;""),AirMass($B$3,$C$3,$B$4,$C$4,L185),"")</f>
        <v>1.0788479068237846</v>
      </c>
      <c r="C185" s="81">
        <f t="shared" si="124"/>
        <v>2458217.355486</v>
      </c>
      <c r="D185" s="93">
        <f t="shared" si="125"/>
        <v>10.964530295412409</v>
      </c>
      <c r="E185" s="97">
        <f t="shared" si="126"/>
        <v>2.3685648507841491E-2</v>
      </c>
      <c r="F185" s="97"/>
      <c r="G185" s="98">
        <f t="shared" si="127"/>
        <v>12.035091274783211</v>
      </c>
      <c r="H185" s="97">
        <f t="shared" si="128"/>
        <v>2.3685648507841491E-2</v>
      </c>
      <c r="I185" s="72"/>
      <c r="J185" s="99">
        <f t="shared" si="129"/>
        <v>6</v>
      </c>
      <c r="K185" s="72"/>
      <c r="L185" s="16">
        <v>2458217.355486</v>
      </c>
      <c r="M185" s="17">
        <v>-11.3305492563403</v>
      </c>
      <c r="N185" s="17">
        <v>-10.2599882769695</v>
      </c>
      <c r="O185" s="17">
        <v>-12.105394899284001</v>
      </c>
      <c r="P185" s="17">
        <v>-11.005536557205</v>
      </c>
      <c r="Q185" s="17">
        <v>-10.3611549229296</v>
      </c>
      <c r="R185" s="17">
        <v>-11.832271898177</v>
      </c>
      <c r="S185" s="17">
        <v>-9.9207586037701798</v>
      </c>
      <c r="T185" s="17">
        <v>-9.7833604291504805</v>
      </c>
      <c r="U185" s="17"/>
      <c r="V185" s="17"/>
      <c r="W185" s="17"/>
      <c r="X185" s="70">
        <f t="shared" si="112"/>
        <v>2458217.355486</v>
      </c>
      <c r="Y185" s="17">
        <v>-11.2051105100405</v>
      </c>
      <c r="Z185" s="17">
        <v>-9.6958653993462001</v>
      </c>
      <c r="AA185" s="17">
        <v>-11.718578643904801</v>
      </c>
      <c r="AB185" s="17">
        <v>-10.6877112629595</v>
      </c>
      <c r="AC185" s="17">
        <v>-9.8370530701309793</v>
      </c>
      <c r="AD185" s="17">
        <v>-11.303693781250599</v>
      </c>
      <c r="AE185" s="17">
        <v>-9.4181981174605607</v>
      </c>
      <c r="AF185" s="17">
        <v>-9.4783350367631805</v>
      </c>
      <c r="AG185" s="17"/>
      <c r="AH185" s="17"/>
      <c r="AI185" s="18"/>
      <c r="AJ185" s="70">
        <f t="shared" si="130"/>
        <v>2458217.355486</v>
      </c>
      <c r="AK185" s="17">
        <v>-10.3619888397031</v>
      </c>
      <c r="AL185" s="17">
        <v>-9.6455310254267292</v>
      </c>
      <c r="AM185" s="17">
        <v>-11.284209819878299</v>
      </c>
      <c r="AN185" s="17">
        <v>-10.1231563371886</v>
      </c>
      <c r="AO185" s="17">
        <v>-9.7151388863228707</v>
      </c>
      <c r="AP185" s="17">
        <v>-11.0784118723618</v>
      </c>
      <c r="AQ185" s="17">
        <v>-9.1917892141736495</v>
      </c>
      <c r="AR185" s="17">
        <v>-8.9441750259047694</v>
      </c>
      <c r="AS185" s="17"/>
      <c r="AT185" s="17"/>
      <c r="AU185" s="18"/>
      <c r="AV185" s="72"/>
      <c r="AW185" s="72"/>
      <c r="AX185" s="100">
        <f t="shared" si="113"/>
        <v>34058.044025000941</v>
      </c>
      <c r="AY185" s="100">
        <f t="shared" si="114"/>
        <v>12705.60386499975</v>
      </c>
      <c r="AZ185" s="100">
        <f t="shared" si="115"/>
        <v>69527.71548100021</v>
      </c>
      <c r="BA185" s="100">
        <f t="shared" si="116"/>
        <v>25247.281531999542</v>
      </c>
      <c r="BB185" s="100">
        <f t="shared" si="117"/>
        <v>13946.395247999637</v>
      </c>
      <c r="BC185" s="100">
        <f t="shared" si="118"/>
        <v>54064.072805000396</v>
      </c>
      <c r="BD185" s="100">
        <f t="shared" si="119"/>
        <v>9296.1568229999848</v>
      </c>
      <c r="BE185" s="100">
        <f t="shared" si="120"/>
        <v>8191.1366590000252</v>
      </c>
      <c r="BF185" s="100" t="str">
        <f t="shared" si="121"/>
        <v/>
      </c>
      <c r="BG185" s="100" t="str">
        <f t="shared" si="122"/>
        <v/>
      </c>
      <c r="BH185" s="100" t="str">
        <f t="shared" si="123"/>
        <v/>
      </c>
      <c r="BI185" s="72"/>
      <c r="BJ185" s="72"/>
      <c r="BK185" s="72">
        <f t="shared" si="131"/>
        <v>-11.330549256340301</v>
      </c>
      <c r="BL185" s="72">
        <f t="shared" si="132"/>
        <v>-10.259988276969501</v>
      </c>
      <c r="BM185" s="72">
        <f t="shared" si="133"/>
        <v>-12.105394899284004</v>
      </c>
      <c r="BN185" s="72">
        <f t="shared" si="134"/>
        <v>-11.005536557205</v>
      </c>
      <c r="BO185" s="72">
        <f t="shared" si="135"/>
        <v>-10.361154922929604</v>
      </c>
      <c r="BP185" s="72">
        <f t="shared" si="136"/>
        <v>-11.832271898177</v>
      </c>
      <c r="BQ185" s="72">
        <f t="shared" si="137"/>
        <v>-9.9207586037701816</v>
      </c>
      <c r="BR185" s="72">
        <f t="shared" si="138"/>
        <v>-9.7833604291504805</v>
      </c>
      <c r="BS185" s="72" t="str">
        <f t="shared" si="139"/>
        <v/>
      </c>
      <c r="BT185" s="72" t="str">
        <f t="shared" si="140"/>
        <v/>
      </c>
      <c r="BU185" s="72" t="str">
        <f t="shared" si="141"/>
        <v/>
      </c>
      <c r="BV185" s="72"/>
      <c r="BW185" s="72"/>
      <c r="BX185" s="97">
        <f t="shared" si="142"/>
        <v>10.964530295412409</v>
      </c>
      <c r="BY185" s="97">
        <f t="shared" si="143"/>
        <v>2.3685648507841491E-2</v>
      </c>
      <c r="BZ185" s="97">
        <f t="shared" si="144"/>
        <v>10.964845642943702</v>
      </c>
      <c r="CA185" s="97">
        <f t="shared" si="145"/>
        <v>10.986987300864698</v>
      </c>
      <c r="CB185" s="97">
        <f t="shared" si="146"/>
        <v>10.935605666589302</v>
      </c>
      <c r="CC185" s="97">
        <f t="shared" si="147"/>
        <v>10.969722641836698</v>
      </c>
      <c r="CD185" s="97">
        <f t="shared" si="148"/>
        <v>10.938209347429881</v>
      </c>
      <c r="CE185" s="97">
        <f t="shared" si="149"/>
        <v>10.991811172810179</v>
      </c>
      <c r="CF185" s="97" t="str">
        <f t="shared" si="150"/>
        <v/>
      </c>
      <c r="CG185" s="97" t="str">
        <f t="shared" si="151"/>
        <v/>
      </c>
      <c r="CH185" s="97" t="str">
        <f t="shared" si="152"/>
        <v/>
      </c>
      <c r="CI185" s="72"/>
      <c r="CJ185" s="72"/>
      <c r="CK185" s="97">
        <f t="shared" si="153"/>
        <v>12.035091274783211</v>
      </c>
      <c r="CL185" s="97">
        <f t="shared" si="154"/>
        <v>2.3685648507841491E-2</v>
      </c>
      <c r="CM185" s="72">
        <f t="shared" si="155"/>
        <v>12.035406622314502</v>
      </c>
      <c r="CN185" s="72">
        <f t="shared" si="156"/>
        <v>12.057548280235498</v>
      </c>
      <c r="CO185" s="72">
        <f t="shared" si="157"/>
        <v>12.006166645960102</v>
      </c>
      <c r="CP185" s="72">
        <f t="shared" si="158"/>
        <v>12.040283621207498</v>
      </c>
      <c r="CQ185" s="72">
        <f t="shared" si="159"/>
        <v>12.008770326800681</v>
      </c>
      <c r="CR185" s="72">
        <f t="shared" si="160"/>
        <v>12.062372152180979</v>
      </c>
      <c r="CS185" s="72" t="str">
        <f t="shared" si="161"/>
        <v/>
      </c>
      <c r="CT185" s="72" t="str">
        <f t="shared" si="162"/>
        <v/>
      </c>
      <c r="CU185" s="72" t="str">
        <f t="shared" si="163"/>
        <v/>
      </c>
    </row>
    <row r="186" spans="1:99">
      <c r="A186" s="74">
        <v>151</v>
      </c>
      <c r="B186" s="79">
        <f>IF(AND($B$3&lt;&gt;"",$C$3&lt;&gt;"",$B$4&lt;&gt;"",$C$4&lt;&gt;"",L186&lt;&gt;""),AirMass($B$3,$C$3,$B$4,$C$4,L186),"")</f>
        <v>1.0797200130040754</v>
      </c>
      <c r="C186" s="81">
        <f t="shared" si="124"/>
        <v>2458217.355984</v>
      </c>
      <c r="D186" s="93">
        <f t="shared" si="125"/>
        <v>10.979970354993034</v>
      </c>
      <c r="E186" s="97">
        <f t="shared" si="126"/>
        <v>5.2213705897423794E-2</v>
      </c>
      <c r="F186" s="97"/>
      <c r="G186" s="98">
        <f t="shared" si="127"/>
        <v>12.06213740136983</v>
      </c>
      <c r="H186" s="97">
        <f t="shared" si="128"/>
        <v>5.2213705897423794E-2</v>
      </c>
      <c r="I186" s="72"/>
      <c r="J186" s="99">
        <f t="shared" si="129"/>
        <v>6</v>
      </c>
      <c r="K186" s="72"/>
      <c r="L186" s="16">
        <v>2458217.355984</v>
      </c>
      <c r="M186" s="17">
        <v>-11.344538592347</v>
      </c>
      <c r="N186" s="17">
        <v>-10.262371545970201</v>
      </c>
      <c r="O186" s="17">
        <v>-12.106339787569601</v>
      </c>
      <c r="P186" s="17">
        <v>-11.0265248953921</v>
      </c>
      <c r="Q186" s="17">
        <v>-10.369411700288399</v>
      </c>
      <c r="R186" s="17">
        <v>-11.8088801470895</v>
      </c>
      <c r="S186" s="17">
        <v>-10.0041229172746</v>
      </c>
      <c r="T186" s="17">
        <v>-9.8697742364259806</v>
      </c>
      <c r="U186" s="17"/>
      <c r="V186" s="17"/>
      <c r="W186" s="17"/>
      <c r="X186" s="70">
        <f t="shared" si="112"/>
        <v>2458217.355984</v>
      </c>
      <c r="Y186" s="17">
        <v>-11.2103887730519</v>
      </c>
      <c r="Z186" s="17">
        <v>-9.7483324340335002</v>
      </c>
      <c r="AA186" s="17">
        <v>-11.7406937054431</v>
      </c>
      <c r="AB186" s="17">
        <v>-10.6734790273988</v>
      </c>
      <c r="AC186" s="17">
        <v>-9.9245197344246208</v>
      </c>
      <c r="AD186" s="17">
        <v>-11.278828847267601</v>
      </c>
      <c r="AE186" s="17">
        <v>-9.4081755208290296</v>
      </c>
      <c r="AF186" s="17">
        <v>-9.5507022663953691</v>
      </c>
      <c r="AG186" s="17"/>
      <c r="AH186" s="17"/>
      <c r="AI186" s="18"/>
      <c r="AJ186" s="70">
        <f t="shared" si="130"/>
        <v>2458217.355984</v>
      </c>
      <c r="AK186" s="17">
        <v>-10.305785137160701</v>
      </c>
      <c r="AL186" s="17">
        <v>-9.6595151892905005</v>
      </c>
      <c r="AM186" s="17">
        <v>-11.295282425495801</v>
      </c>
      <c r="AN186" s="17">
        <v>-10.174377177565299</v>
      </c>
      <c r="AO186" s="17">
        <v>-9.7238644986622003</v>
      </c>
      <c r="AP186" s="17">
        <v>-11.1197806632523</v>
      </c>
      <c r="AQ186" s="17">
        <v>-9.2107846213156197</v>
      </c>
      <c r="AR186" s="17">
        <v>-9.1191676439427702</v>
      </c>
      <c r="AS186" s="17"/>
      <c r="AT186" s="17"/>
      <c r="AU186" s="18"/>
      <c r="AV186" s="72"/>
      <c r="AW186" s="72"/>
      <c r="AX186" s="100">
        <f t="shared" si="113"/>
        <v>34499.709402000059</v>
      </c>
      <c r="AY186" s="100">
        <f t="shared" si="114"/>
        <v>12733.524211000347</v>
      </c>
      <c r="AZ186" s="100">
        <f t="shared" si="115"/>
        <v>69588.249999997657</v>
      </c>
      <c r="BA186" s="100">
        <f t="shared" si="116"/>
        <v>25740.083899999176</v>
      </c>
      <c r="BB186" s="100">
        <f t="shared" si="117"/>
        <v>14052.858720000335</v>
      </c>
      <c r="BC186" s="100">
        <f t="shared" si="118"/>
        <v>52911.741866002252</v>
      </c>
      <c r="BD186" s="100">
        <f t="shared" si="119"/>
        <v>10038.04566199982</v>
      </c>
      <c r="BE186" s="100">
        <f t="shared" si="120"/>
        <v>8869.7155960000237</v>
      </c>
      <c r="BF186" s="100" t="str">
        <f t="shared" si="121"/>
        <v/>
      </c>
      <c r="BG186" s="100" t="str">
        <f t="shared" si="122"/>
        <v/>
      </c>
      <c r="BH186" s="100" t="str">
        <f t="shared" si="123"/>
        <v/>
      </c>
      <c r="BI186" s="72"/>
      <c r="BJ186" s="72"/>
      <c r="BK186" s="72">
        <f t="shared" si="131"/>
        <v>-11.344538592347</v>
      </c>
      <c r="BL186" s="72">
        <f t="shared" si="132"/>
        <v>-10.262371545970204</v>
      </c>
      <c r="BM186" s="72">
        <f t="shared" si="133"/>
        <v>-12.106339787569603</v>
      </c>
      <c r="BN186" s="72">
        <f t="shared" si="134"/>
        <v>-11.026524895392102</v>
      </c>
      <c r="BO186" s="72">
        <f t="shared" si="135"/>
        <v>-10.369411700288403</v>
      </c>
      <c r="BP186" s="72">
        <f t="shared" si="136"/>
        <v>-11.8088801470895</v>
      </c>
      <c r="BQ186" s="72">
        <f t="shared" si="137"/>
        <v>-10.004122917274604</v>
      </c>
      <c r="BR186" s="72">
        <f t="shared" si="138"/>
        <v>-9.8697742364259806</v>
      </c>
      <c r="BS186" s="72" t="str">
        <f t="shared" si="139"/>
        <v/>
      </c>
      <c r="BT186" s="72" t="str">
        <f t="shared" si="140"/>
        <v/>
      </c>
      <c r="BU186" s="72" t="str">
        <f t="shared" si="141"/>
        <v/>
      </c>
      <c r="BV186" s="72"/>
      <c r="BW186" s="72"/>
      <c r="BX186" s="97">
        <f t="shared" si="142"/>
        <v>10.979970354993034</v>
      </c>
      <c r="BY186" s="97">
        <f t="shared" si="143"/>
        <v>5.2213705897423794E-2</v>
      </c>
      <c r="BZ186" s="97">
        <f t="shared" si="144"/>
        <v>10.951801195222602</v>
      </c>
      <c r="CA186" s="97">
        <f t="shared" si="145"/>
        <v>10.993986303045101</v>
      </c>
      <c r="CB186" s="97">
        <f t="shared" si="146"/>
        <v>10.929873107941402</v>
      </c>
      <c r="CC186" s="97">
        <f t="shared" si="147"/>
        <v>10.9323415547425</v>
      </c>
      <c r="CD186" s="97">
        <f t="shared" si="148"/>
        <v>11.007584324927604</v>
      </c>
      <c r="CE186" s="97">
        <f t="shared" si="149"/>
        <v>11.06423564407898</v>
      </c>
      <c r="CF186" s="97" t="str">
        <f t="shared" si="150"/>
        <v/>
      </c>
      <c r="CG186" s="97" t="str">
        <f t="shared" si="151"/>
        <v/>
      </c>
      <c r="CH186" s="97" t="str">
        <f t="shared" si="152"/>
        <v/>
      </c>
      <c r="CI186" s="72"/>
      <c r="CJ186" s="72"/>
      <c r="CK186" s="97">
        <f t="shared" si="153"/>
        <v>12.06213740136983</v>
      </c>
      <c r="CL186" s="97">
        <f t="shared" si="154"/>
        <v>5.2213705897423794E-2</v>
      </c>
      <c r="CM186" s="72">
        <f t="shared" si="155"/>
        <v>12.033968241599398</v>
      </c>
      <c r="CN186" s="72">
        <f t="shared" si="156"/>
        <v>12.076153349421897</v>
      </c>
      <c r="CO186" s="72">
        <f t="shared" si="157"/>
        <v>12.012040154318198</v>
      </c>
      <c r="CP186" s="72">
        <f t="shared" si="158"/>
        <v>12.014508601119296</v>
      </c>
      <c r="CQ186" s="72">
        <f t="shared" si="159"/>
        <v>12.0897513713044</v>
      </c>
      <c r="CR186" s="72">
        <f t="shared" si="160"/>
        <v>12.146402690455776</v>
      </c>
      <c r="CS186" s="72" t="str">
        <f t="shared" si="161"/>
        <v/>
      </c>
      <c r="CT186" s="72" t="str">
        <f t="shared" si="162"/>
        <v/>
      </c>
      <c r="CU186" s="72" t="str">
        <f t="shared" si="163"/>
        <v/>
      </c>
    </row>
    <row r="187" spans="1:99">
      <c r="A187" s="74">
        <v>152</v>
      </c>
      <c r="B187" s="79">
        <f>IF(AND($B$3&lt;&gt;"",$C$3&lt;&gt;"",$B$4&lt;&gt;"",$C$4&lt;&gt;"",L187&lt;&gt;""),AirMass($B$3,$C$3,$B$4,$C$4,L187),"")</f>
        <v>1.0805979931020826</v>
      </c>
      <c r="C187" s="81">
        <f t="shared" si="124"/>
        <v>2458217.3564809998</v>
      </c>
      <c r="D187" s="93">
        <f t="shared" si="125"/>
        <v>10.955885141325609</v>
      </c>
      <c r="E187" s="97">
        <f t="shared" si="126"/>
        <v>6.3887384834787814E-2</v>
      </c>
      <c r="F187" s="97"/>
      <c r="G187" s="98">
        <f t="shared" si="127"/>
        <v>12.05233059927601</v>
      </c>
      <c r="H187" s="97">
        <f t="shared" si="128"/>
        <v>6.3887384834787814E-2</v>
      </c>
      <c r="I187" s="72"/>
      <c r="J187" s="99">
        <f t="shared" si="129"/>
        <v>6</v>
      </c>
      <c r="K187" s="72"/>
      <c r="L187" s="16">
        <v>2458217.3564809998</v>
      </c>
      <c r="M187" s="17">
        <v>-11.3626657908253</v>
      </c>
      <c r="N187" s="17">
        <v>-10.2662203328749</v>
      </c>
      <c r="O187" s="17">
        <v>-12.113521752016901</v>
      </c>
      <c r="P187" s="17">
        <v>-11.0253305407743</v>
      </c>
      <c r="Q187" s="17">
        <v>-10.369327972227801</v>
      </c>
      <c r="R187" s="17">
        <v>-11.79180457298</v>
      </c>
      <c r="S187" s="17">
        <v>-9.9512385350410106</v>
      </c>
      <c r="T187" s="17">
        <v>-9.8980822198654401</v>
      </c>
      <c r="U187" s="17"/>
      <c r="V187" s="17"/>
      <c r="W187" s="17"/>
      <c r="X187" s="70">
        <f t="shared" si="112"/>
        <v>2458217.3564809998</v>
      </c>
      <c r="Y187" s="17">
        <v>-11.2059531948704</v>
      </c>
      <c r="Z187" s="17">
        <v>-9.7487264313483806</v>
      </c>
      <c r="AA187" s="17">
        <v>-11.757021131794501</v>
      </c>
      <c r="AB187" s="17">
        <v>-10.604915548605501</v>
      </c>
      <c r="AC187" s="17">
        <v>-9.8376092341242902</v>
      </c>
      <c r="AD187" s="17">
        <v>-11.241838672653</v>
      </c>
      <c r="AE187" s="17">
        <v>-9.5344125426242297</v>
      </c>
      <c r="AF187" s="17">
        <v>-9.5343763298033792</v>
      </c>
      <c r="AG187" s="17"/>
      <c r="AH187" s="17"/>
      <c r="AI187" s="18"/>
      <c r="AJ187" s="70">
        <f t="shared" si="130"/>
        <v>2458217.3564809998</v>
      </c>
      <c r="AK187" s="17">
        <v>-10.352815376877601</v>
      </c>
      <c r="AL187" s="17">
        <v>-9.67443772003978</v>
      </c>
      <c r="AM187" s="17">
        <v>-11.2669812736042</v>
      </c>
      <c r="AN187" s="17">
        <v>-10.2173082320591</v>
      </c>
      <c r="AO187" s="17">
        <v>-9.7183431986003495</v>
      </c>
      <c r="AP187" s="17">
        <v>-11.101181226842501</v>
      </c>
      <c r="AQ187" s="17">
        <v>-9.1230612147090007</v>
      </c>
      <c r="AR187" s="17">
        <v>-8.8502876434172908</v>
      </c>
      <c r="AS187" s="17"/>
      <c r="AT187" s="17"/>
      <c r="AU187" s="18"/>
      <c r="AV187" s="72"/>
      <c r="AW187" s="72"/>
      <c r="AX187" s="100">
        <f t="shared" si="113"/>
        <v>35080.543750001387</v>
      </c>
      <c r="AY187" s="100">
        <f t="shared" si="114"/>
        <v>12778.742919000419</v>
      </c>
      <c r="AZ187" s="100">
        <f t="shared" si="115"/>
        <v>70050.090516997108</v>
      </c>
      <c r="BA187" s="100">
        <f t="shared" si="116"/>
        <v>25711.784313999517</v>
      </c>
      <c r="BB187" s="100">
        <f t="shared" si="117"/>
        <v>14051.7750559996</v>
      </c>
      <c r="BC187" s="100">
        <f t="shared" si="118"/>
        <v>52086.098655000809</v>
      </c>
      <c r="BD187" s="100">
        <f t="shared" si="119"/>
        <v>9560.8259909999924</v>
      </c>
      <c r="BE187" s="100">
        <f t="shared" si="120"/>
        <v>9104.0133930000084</v>
      </c>
      <c r="BF187" s="100" t="str">
        <f t="shared" si="121"/>
        <v/>
      </c>
      <c r="BG187" s="100" t="str">
        <f t="shared" si="122"/>
        <v/>
      </c>
      <c r="BH187" s="100" t="str">
        <f t="shared" si="123"/>
        <v/>
      </c>
      <c r="BI187" s="72"/>
      <c r="BJ187" s="72"/>
      <c r="BK187" s="72">
        <f t="shared" si="131"/>
        <v>-11.3626657908253</v>
      </c>
      <c r="BL187" s="72">
        <f t="shared" si="132"/>
        <v>-10.266220332874902</v>
      </c>
      <c r="BM187" s="72">
        <f t="shared" si="133"/>
        <v>-12.113521752016903</v>
      </c>
      <c r="BN187" s="72">
        <f t="shared" si="134"/>
        <v>-11.0253305407743</v>
      </c>
      <c r="BO187" s="72">
        <f t="shared" si="135"/>
        <v>-10.369327972227802</v>
      </c>
      <c r="BP187" s="72">
        <f t="shared" si="136"/>
        <v>-11.791804572980002</v>
      </c>
      <c r="BQ187" s="72">
        <f t="shared" si="137"/>
        <v>-9.9512385350410106</v>
      </c>
      <c r="BR187" s="72">
        <f t="shared" si="138"/>
        <v>-9.8980822198654401</v>
      </c>
      <c r="BS187" s="72" t="str">
        <f t="shared" si="139"/>
        <v/>
      </c>
      <c r="BT187" s="72" t="str">
        <f t="shared" si="140"/>
        <v/>
      </c>
      <c r="BU187" s="72" t="str">
        <f t="shared" si="141"/>
        <v/>
      </c>
      <c r="BV187" s="72"/>
      <c r="BW187" s="72"/>
      <c r="BX187" s="97">
        <f t="shared" si="142"/>
        <v>10.955885141325609</v>
      </c>
      <c r="BY187" s="97">
        <f t="shared" si="143"/>
        <v>6.3887384834787814E-2</v>
      </c>
      <c r="BZ187" s="97">
        <f t="shared" si="144"/>
        <v>10.940855961191602</v>
      </c>
      <c r="CA187" s="97">
        <f t="shared" si="145"/>
        <v>10.974664749949</v>
      </c>
      <c r="CB187" s="97">
        <f t="shared" si="146"/>
        <v>10.911662181402502</v>
      </c>
      <c r="CC187" s="97">
        <f t="shared" si="147"/>
        <v>10.897138782154702</v>
      </c>
      <c r="CD187" s="97">
        <f t="shared" si="148"/>
        <v>10.936572744215711</v>
      </c>
      <c r="CE187" s="97">
        <f t="shared" si="149"/>
        <v>11.07441642904014</v>
      </c>
      <c r="CF187" s="97" t="str">
        <f t="shared" si="150"/>
        <v/>
      </c>
      <c r="CG187" s="97" t="str">
        <f t="shared" si="151"/>
        <v/>
      </c>
      <c r="CH187" s="97" t="str">
        <f t="shared" si="152"/>
        <v/>
      </c>
      <c r="CI187" s="72"/>
      <c r="CJ187" s="72"/>
      <c r="CK187" s="97">
        <f t="shared" si="153"/>
        <v>12.05233059927601</v>
      </c>
      <c r="CL187" s="97">
        <f t="shared" si="154"/>
        <v>6.3887384834787814E-2</v>
      </c>
      <c r="CM187" s="72">
        <f t="shared" si="155"/>
        <v>12.037301419142</v>
      </c>
      <c r="CN187" s="72">
        <f t="shared" si="156"/>
        <v>12.071110207899398</v>
      </c>
      <c r="CO187" s="72">
        <f t="shared" si="157"/>
        <v>12.0081076393529</v>
      </c>
      <c r="CP187" s="72">
        <f t="shared" si="158"/>
        <v>11.9935842401051</v>
      </c>
      <c r="CQ187" s="72">
        <f t="shared" si="159"/>
        <v>12.03301820216611</v>
      </c>
      <c r="CR187" s="72">
        <f t="shared" si="160"/>
        <v>12.170861886990538</v>
      </c>
      <c r="CS187" s="72" t="str">
        <f t="shared" si="161"/>
        <v/>
      </c>
      <c r="CT187" s="72" t="str">
        <f t="shared" si="162"/>
        <v/>
      </c>
      <c r="CU187" s="72" t="str">
        <f t="shared" si="163"/>
        <v/>
      </c>
    </row>
    <row r="188" spans="1:99">
      <c r="A188" s="74">
        <v>153</v>
      </c>
      <c r="B188" s="79">
        <f>IF(AND($B$3&lt;&gt;"",$C$3&lt;&gt;"",$B$4&lt;&gt;"",$C$4&lt;&gt;"",L188&lt;&gt;""),AirMass($B$3,$C$3,$B$4,$C$4,L188),"")</f>
        <v>1.0814818636646939</v>
      </c>
      <c r="C188" s="81">
        <f t="shared" si="124"/>
        <v>2458217.3569789999</v>
      </c>
      <c r="D188" s="93">
        <f t="shared" si="125"/>
        <v>10.957512292818601</v>
      </c>
      <c r="E188" s="97">
        <f t="shared" si="126"/>
        <v>5.5316346961312116E-2</v>
      </c>
      <c r="F188" s="97"/>
      <c r="G188" s="98">
        <f t="shared" si="127"/>
        <v>12.073873079331198</v>
      </c>
      <c r="H188" s="97">
        <f t="shared" si="128"/>
        <v>5.5316346961312116E-2</v>
      </c>
      <c r="I188" s="72"/>
      <c r="J188" s="99">
        <f t="shared" si="129"/>
        <v>6</v>
      </c>
      <c r="K188" s="72"/>
      <c r="L188" s="16">
        <v>2458217.3569789999</v>
      </c>
      <c r="M188" s="17">
        <v>-11.361729374988601</v>
      </c>
      <c r="N188" s="17">
        <v>-10.245368588476</v>
      </c>
      <c r="O188" s="17">
        <v>-12.113926840505</v>
      </c>
      <c r="P188" s="17">
        <v>-11.0011519427301</v>
      </c>
      <c r="Q188" s="17">
        <v>-10.4162227783288</v>
      </c>
      <c r="R188" s="17">
        <v>-11.7853792129795</v>
      </c>
      <c r="S188" s="17">
        <v>-9.9545161368137904</v>
      </c>
      <c r="T188" s="17">
        <v>-9.8822530954860106</v>
      </c>
      <c r="U188" s="17"/>
      <c r="V188" s="17"/>
      <c r="W188" s="17"/>
      <c r="X188" s="70">
        <f t="shared" si="112"/>
        <v>2458217.3569789999</v>
      </c>
      <c r="Y188" s="17">
        <v>-11.193224891364601</v>
      </c>
      <c r="Z188" s="17">
        <v>-9.6690531773496193</v>
      </c>
      <c r="AA188" s="17">
        <v>-11.738836527595801</v>
      </c>
      <c r="AB188" s="17">
        <v>-10.651239365465999</v>
      </c>
      <c r="AC188" s="17">
        <v>-9.8665750660775196</v>
      </c>
      <c r="AD188" s="17">
        <v>-11.3034890416282</v>
      </c>
      <c r="AE188" s="17">
        <v>-9.4823216120945908</v>
      </c>
      <c r="AF188" s="17">
        <v>-9.4480713986032594</v>
      </c>
      <c r="AG188" s="17"/>
      <c r="AH188" s="17"/>
      <c r="AI188" s="18"/>
      <c r="AJ188" s="70">
        <f t="shared" si="130"/>
        <v>2458217.3569789999</v>
      </c>
      <c r="AK188" s="17">
        <v>-10.315539139156201</v>
      </c>
      <c r="AL188" s="17">
        <v>-9.7062018028082004</v>
      </c>
      <c r="AM188" s="17">
        <v>-11.277489532697899</v>
      </c>
      <c r="AN188" s="17">
        <v>-10.1648830685535</v>
      </c>
      <c r="AO188" s="17">
        <v>-9.7183398259979192</v>
      </c>
      <c r="AP188" s="17">
        <v>-11.0851961054685</v>
      </c>
      <c r="AQ188" s="17">
        <v>-9.2924141973622305</v>
      </c>
      <c r="AR188" s="17">
        <v>-8.9158717653471395</v>
      </c>
      <c r="AS188" s="17"/>
      <c r="AT188" s="17"/>
      <c r="AU188" s="18"/>
      <c r="AV188" s="72"/>
      <c r="AW188" s="72"/>
      <c r="AX188" s="100">
        <f t="shared" si="113"/>
        <v>35050.300847000195</v>
      </c>
      <c r="AY188" s="100">
        <f t="shared" si="114"/>
        <v>12535.666667000074</v>
      </c>
      <c r="AZ188" s="100">
        <f t="shared" si="115"/>
        <v>70076.231102003047</v>
      </c>
      <c r="BA188" s="100">
        <f t="shared" si="116"/>
        <v>25145.529032001188</v>
      </c>
      <c r="BB188" s="100">
        <f t="shared" si="117"/>
        <v>14671.993006999612</v>
      </c>
      <c r="BC188" s="100">
        <f t="shared" si="118"/>
        <v>51778.76470599982</v>
      </c>
      <c r="BD188" s="100">
        <f t="shared" si="119"/>
        <v>9589.7316560000381</v>
      </c>
      <c r="BE188" s="100">
        <f t="shared" si="120"/>
        <v>8972.2473570000147</v>
      </c>
      <c r="BF188" s="100" t="str">
        <f t="shared" si="121"/>
        <v/>
      </c>
      <c r="BG188" s="100" t="str">
        <f t="shared" si="122"/>
        <v/>
      </c>
      <c r="BH188" s="100" t="str">
        <f t="shared" si="123"/>
        <v/>
      </c>
      <c r="BI188" s="72"/>
      <c r="BJ188" s="72"/>
      <c r="BK188" s="72">
        <f t="shared" si="131"/>
        <v>-11.361729374988601</v>
      </c>
      <c r="BL188" s="72">
        <f t="shared" si="132"/>
        <v>-10.245368588476001</v>
      </c>
      <c r="BM188" s="72">
        <f t="shared" si="133"/>
        <v>-12.113926840505</v>
      </c>
      <c r="BN188" s="72">
        <f t="shared" si="134"/>
        <v>-11.0011519427301</v>
      </c>
      <c r="BO188" s="72">
        <f t="shared" si="135"/>
        <v>-10.416222778328803</v>
      </c>
      <c r="BP188" s="72">
        <f t="shared" si="136"/>
        <v>-11.785379212979501</v>
      </c>
      <c r="BQ188" s="72">
        <f t="shared" si="137"/>
        <v>-9.9545161368137904</v>
      </c>
      <c r="BR188" s="72">
        <f t="shared" si="138"/>
        <v>-9.8822530954860124</v>
      </c>
      <c r="BS188" s="72" t="str">
        <f t="shared" si="139"/>
        <v/>
      </c>
      <c r="BT188" s="72" t="str">
        <f t="shared" si="140"/>
        <v/>
      </c>
      <c r="BU188" s="72" t="str">
        <f t="shared" si="141"/>
        <v/>
      </c>
      <c r="BV188" s="72"/>
      <c r="BW188" s="72"/>
      <c r="BX188" s="97">
        <f t="shared" si="142"/>
        <v>10.957512292818601</v>
      </c>
      <c r="BY188" s="97">
        <f t="shared" si="143"/>
        <v>5.5316346961312116E-2</v>
      </c>
      <c r="BZ188" s="97">
        <f t="shared" si="144"/>
        <v>10.942197465516399</v>
      </c>
      <c r="CA188" s="97">
        <f t="shared" si="145"/>
        <v>10.951422567741499</v>
      </c>
      <c r="CB188" s="97">
        <f t="shared" si="146"/>
        <v>10.959493403340202</v>
      </c>
      <c r="CC188" s="97">
        <f t="shared" si="147"/>
        <v>10.891649837990901</v>
      </c>
      <c r="CD188" s="97">
        <f t="shared" si="148"/>
        <v>10.940786761825191</v>
      </c>
      <c r="CE188" s="97">
        <f t="shared" si="149"/>
        <v>11.059523720497412</v>
      </c>
      <c r="CF188" s="97" t="str">
        <f t="shared" si="150"/>
        <v/>
      </c>
      <c r="CG188" s="97" t="str">
        <f t="shared" si="151"/>
        <v/>
      </c>
      <c r="CH188" s="97" t="str">
        <f t="shared" si="152"/>
        <v/>
      </c>
      <c r="CI188" s="72"/>
      <c r="CJ188" s="72"/>
      <c r="CK188" s="97">
        <f t="shared" si="153"/>
        <v>12.073873079331198</v>
      </c>
      <c r="CL188" s="97">
        <f t="shared" si="154"/>
        <v>5.5316346961312116E-2</v>
      </c>
      <c r="CM188" s="72">
        <f t="shared" si="155"/>
        <v>12.058558252028998</v>
      </c>
      <c r="CN188" s="72">
        <f t="shared" si="156"/>
        <v>12.067783354254098</v>
      </c>
      <c r="CO188" s="72">
        <f t="shared" si="157"/>
        <v>12.075854189852802</v>
      </c>
      <c r="CP188" s="72">
        <f t="shared" si="158"/>
        <v>12.0080106245035</v>
      </c>
      <c r="CQ188" s="72">
        <f t="shared" si="159"/>
        <v>12.05714754833779</v>
      </c>
      <c r="CR188" s="72">
        <f t="shared" si="160"/>
        <v>12.175884507010011</v>
      </c>
      <c r="CS188" s="72" t="str">
        <f t="shared" si="161"/>
        <v/>
      </c>
      <c r="CT188" s="72" t="str">
        <f t="shared" si="162"/>
        <v/>
      </c>
      <c r="CU188" s="72" t="str">
        <f t="shared" si="163"/>
        <v/>
      </c>
    </row>
    <row r="189" spans="1:99">
      <c r="A189" s="74">
        <v>154</v>
      </c>
      <c r="B189" s="79">
        <f>IF(AND($B$3&lt;&gt;"",$C$3&lt;&gt;"",$B$4&lt;&gt;"",$C$4&lt;&gt;"",L189&lt;&gt;""),AirMass($B$3,$C$3,$B$4,$C$4,L189),"")</f>
        <v>1.0823716413662998</v>
      </c>
      <c r="C189" s="81">
        <f t="shared" si="124"/>
        <v>2458217.357477</v>
      </c>
      <c r="D189" s="93">
        <f t="shared" si="125"/>
        <v>10.915905747131378</v>
      </c>
      <c r="E189" s="97">
        <f t="shared" si="126"/>
        <v>3.2022786687220556E-2</v>
      </c>
      <c r="F189" s="97"/>
      <c r="G189" s="98">
        <f t="shared" si="127"/>
        <v>12.030636295510172</v>
      </c>
      <c r="H189" s="97">
        <f t="shared" si="128"/>
        <v>3.2022786687220556E-2</v>
      </c>
      <c r="I189" s="72"/>
      <c r="J189" s="99">
        <f t="shared" si="129"/>
        <v>6</v>
      </c>
      <c r="K189" s="72"/>
      <c r="L189" s="16">
        <v>2458217.357477</v>
      </c>
      <c r="M189" s="17">
        <v>-11.371084577051899</v>
      </c>
      <c r="N189" s="17">
        <v>-10.256354028673099</v>
      </c>
      <c r="O189" s="17">
        <v>-12.1041167726846</v>
      </c>
      <c r="P189" s="17">
        <v>-10.9892398419122</v>
      </c>
      <c r="Q189" s="17">
        <v>-10.363321714827901</v>
      </c>
      <c r="R189" s="17">
        <v>-11.8036131321238</v>
      </c>
      <c r="S189" s="17">
        <v>-9.8994546523983598</v>
      </c>
      <c r="T189" s="17">
        <v>-9.8001958311528004</v>
      </c>
      <c r="U189" s="17"/>
      <c r="V189" s="17"/>
      <c r="W189" s="17"/>
      <c r="X189" s="70">
        <f t="shared" si="112"/>
        <v>2458217.357477</v>
      </c>
      <c r="Y189" s="17">
        <v>-11.194462279593001</v>
      </c>
      <c r="Z189" s="17">
        <v>-9.7280009370156701</v>
      </c>
      <c r="AA189" s="17">
        <v>-11.719472175426199</v>
      </c>
      <c r="AB189" s="17">
        <v>-10.683336705531801</v>
      </c>
      <c r="AC189" s="17">
        <v>-9.8823444514292493</v>
      </c>
      <c r="AD189" s="17">
        <v>-11.272102901435201</v>
      </c>
      <c r="AE189" s="17">
        <v>-9.3968748098131094</v>
      </c>
      <c r="AF189" s="17">
        <v>-9.4823470529192306</v>
      </c>
      <c r="AG189" s="17"/>
      <c r="AH189" s="17"/>
      <c r="AI189" s="18"/>
      <c r="AJ189" s="70">
        <f t="shared" si="130"/>
        <v>2458217.357477</v>
      </c>
      <c r="AK189" s="17">
        <v>-10.3371732480206</v>
      </c>
      <c r="AL189" s="17">
        <v>-9.6839258594910795</v>
      </c>
      <c r="AM189" s="17">
        <v>-11.269742387353</v>
      </c>
      <c r="AN189" s="17">
        <v>-10.165740505779199</v>
      </c>
      <c r="AO189" s="17">
        <v>-9.75563922328754</v>
      </c>
      <c r="AP189" s="17">
        <v>-11.093040143584499</v>
      </c>
      <c r="AQ189" s="17">
        <v>-9.2685718090469305</v>
      </c>
      <c r="AR189" s="17">
        <v>-9.0864977942748606</v>
      </c>
      <c r="AS189" s="17"/>
      <c r="AT189" s="17"/>
      <c r="AU189" s="18"/>
      <c r="AV189" s="72"/>
      <c r="AW189" s="72"/>
      <c r="AX189" s="100">
        <f t="shared" si="113"/>
        <v>35353.615217001396</v>
      </c>
      <c r="AY189" s="100">
        <f t="shared" si="114"/>
        <v>12663.145923000229</v>
      </c>
      <c r="AZ189" s="100">
        <f t="shared" si="115"/>
        <v>69445.915743001431</v>
      </c>
      <c r="BA189" s="100">
        <f t="shared" si="116"/>
        <v>24871.154008000423</v>
      </c>
      <c r="BB189" s="100">
        <f t="shared" si="117"/>
        <v>13974.255708000095</v>
      </c>
      <c r="BC189" s="100">
        <f t="shared" si="118"/>
        <v>52655.683297000891</v>
      </c>
      <c r="BD189" s="100">
        <f t="shared" si="119"/>
        <v>9115.5286620000206</v>
      </c>
      <c r="BE189" s="100">
        <f t="shared" si="120"/>
        <v>8319.1380750000044</v>
      </c>
      <c r="BF189" s="100" t="str">
        <f t="shared" si="121"/>
        <v/>
      </c>
      <c r="BG189" s="100" t="str">
        <f t="shared" si="122"/>
        <v/>
      </c>
      <c r="BH189" s="100" t="str">
        <f t="shared" si="123"/>
        <v/>
      </c>
      <c r="BI189" s="72"/>
      <c r="BJ189" s="72"/>
      <c r="BK189" s="72">
        <f t="shared" si="131"/>
        <v>-11.371084577051899</v>
      </c>
      <c r="BL189" s="72">
        <f t="shared" si="132"/>
        <v>-10.256354028673103</v>
      </c>
      <c r="BM189" s="72">
        <f t="shared" si="133"/>
        <v>-12.104116772684602</v>
      </c>
      <c r="BN189" s="72">
        <f t="shared" si="134"/>
        <v>-10.9892398419122</v>
      </c>
      <c r="BO189" s="72">
        <f t="shared" si="135"/>
        <v>-10.363321714827901</v>
      </c>
      <c r="BP189" s="72">
        <f t="shared" si="136"/>
        <v>-11.803613132123802</v>
      </c>
      <c r="BQ189" s="72">
        <f t="shared" si="137"/>
        <v>-9.8994546523983615</v>
      </c>
      <c r="BR189" s="72">
        <f t="shared" si="138"/>
        <v>-9.8001958311528021</v>
      </c>
      <c r="BS189" s="72" t="str">
        <f t="shared" si="139"/>
        <v/>
      </c>
      <c r="BT189" s="72" t="str">
        <f t="shared" si="140"/>
        <v/>
      </c>
      <c r="BU189" s="72" t="str">
        <f t="shared" si="141"/>
        <v/>
      </c>
      <c r="BV189" s="72"/>
      <c r="BW189" s="72"/>
      <c r="BX189" s="97">
        <f t="shared" si="142"/>
        <v>10.915905747131378</v>
      </c>
      <c r="BY189" s="97">
        <f t="shared" si="143"/>
        <v>3.2022786687220556E-2</v>
      </c>
      <c r="BZ189" s="97">
        <f t="shared" si="144"/>
        <v>10.923032195632702</v>
      </c>
      <c r="CA189" s="97">
        <f t="shared" si="145"/>
        <v>10.9301552648603</v>
      </c>
      <c r="CB189" s="97">
        <f t="shared" si="146"/>
        <v>10.897237137776001</v>
      </c>
      <c r="CC189" s="97">
        <f t="shared" si="147"/>
        <v>10.900528555071903</v>
      </c>
      <c r="CD189" s="97">
        <f t="shared" si="148"/>
        <v>10.876370075346463</v>
      </c>
      <c r="CE189" s="97">
        <f t="shared" si="149"/>
        <v>10.968111254100902</v>
      </c>
      <c r="CF189" s="97" t="str">
        <f t="shared" si="150"/>
        <v/>
      </c>
      <c r="CG189" s="97" t="str">
        <f t="shared" si="151"/>
        <v/>
      </c>
      <c r="CH189" s="97" t="str">
        <f t="shared" si="152"/>
        <v/>
      </c>
      <c r="CI189" s="72"/>
      <c r="CJ189" s="72"/>
      <c r="CK189" s="97">
        <f t="shared" si="153"/>
        <v>12.030636295510172</v>
      </c>
      <c r="CL189" s="97">
        <f t="shared" si="154"/>
        <v>3.2022786687220556E-2</v>
      </c>
      <c r="CM189" s="72">
        <f t="shared" si="155"/>
        <v>12.037762744011498</v>
      </c>
      <c r="CN189" s="72">
        <f t="shared" si="156"/>
        <v>12.044885813239096</v>
      </c>
      <c r="CO189" s="72">
        <f t="shared" si="157"/>
        <v>12.011967686154797</v>
      </c>
      <c r="CP189" s="72">
        <f t="shared" si="158"/>
        <v>12.015259103450699</v>
      </c>
      <c r="CQ189" s="72">
        <f t="shared" si="159"/>
        <v>11.991100623725259</v>
      </c>
      <c r="CR189" s="72">
        <f t="shared" si="160"/>
        <v>12.082841802479699</v>
      </c>
      <c r="CS189" s="72" t="str">
        <f t="shared" si="161"/>
        <v/>
      </c>
      <c r="CT189" s="72" t="str">
        <f t="shared" si="162"/>
        <v/>
      </c>
      <c r="CU189" s="72" t="str">
        <f t="shared" si="163"/>
        <v/>
      </c>
    </row>
    <row r="190" spans="1:99">
      <c r="A190" s="74">
        <v>155</v>
      </c>
      <c r="B190" s="79">
        <f>IF(AND($B$3&lt;&gt;"",$C$3&lt;&gt;"",$B$4&lt;&gt;"",$C$4&lt;&gt;"",L190&lt;&gt;""),AirMass($B$3,$C$3,$B$4,$C$4,L190),"")</f>
        <v>1.0832673430094333</v>
      </c>
      <c r="C190" s="81">
        <f t="shared" si="124"/>
        <v>2458217.357975</v>
      </c>
      <c r="D190" s="93">
        <f t="shared" si="125"/>
        <v>10.958323302364109</v>
      </c>
      <c r="E190" s="97">
        <f t="shared" si="126"/>
        <v>4.3055172153466922E-2</v>
      </c>
      <c r="F190" s="97"/>
      <c r="G190" s="98">
        <f t="shared" si="127"/>
        <v>12.032999308539404</v>
      </c>
      <c r="H190" s="97">
        <f t="shared" si="128"/>
        <v>4.3055172153466922E-2</v>
      </c>
      <c r="I190" s="72"/>
      <c r="J190" s="99">
        <f t="shared" si="129"/>
        <v>6</v>
      </c>
      <c r="K190" s="72"/>
      <c r="L190" s="16">
        <v>2458217.357975</v>
      </c>
      <c r="M190" s="17">
        <v>-11.3463338122113</v>
      </c>
      <c r="N190" s="17">
        <v>-10.271657806036</v>
      </c>
      <c r="O190" s="17">
        <v>-12.1091070400677</v>
      </c>
      <c r="P190" s="17">
        <v>-10.9797653829264</v>
      </c>
      <c r="Q190" s="17">
        <v>-10.3859743335308</v>
      </c>
      <c r="R190" s="17">
        <v>-11.801300317815899</v>
      </c>
      <c r="S190" s="17">
        <v>-9.9386409277423304</v>
      </c>
      <c r="T190" s="17">
        <v>-9.8511546853693197</v>
      </c>
      <c r="U190" s="17"/>
      <c r="V190" s="17"/>
      <c r="W190" s="17"/>
      <c r="X190" s="70">
        <f t="shared" si="112"/>
        <v>2458217.357975</v>
      </c>
      <c r="Y190" s="17">
        <v>-11.183857899207499</v>
      </c>
      <c r="Z190" s="17">
        <v>-9.7498784734911208</v>
      </c>
      <c r="AA190" s="17">
        <v>-11.7167308937454</v>
      </c>
      <c r="AB190" s="17">
        <v>-10.664726270941999</v>
      </c>
      <c r="AC190" s="17">
        <v>-9.8813313541743</v>
      </c>
      <c r="AD190" s="17">
        <v>-11.2819387834118</v>
      </c>
      <c r="AE190" s="17">
        <v>-9.3246661001592805</v>
      </c>
      <c r="AF190" s="17">
        <v>-9.4832935342101994</v>
      </c>
      <c r="AG190" s="17"/>
      <c r="AH190" s="17"/>
      <c r="AI190" s="18"/>
      <c r="AJ190" s="70">
        <f t="shared" si="130"/>
        <v>2458217.357975</v>
      </c>
      <c r="AK190" s="17">
        <v>-10.3463462088289</v>
      </c>
      <c r="AL190" s="17">
        <v>-9.7243685027019797</v>
      </c>
      <c r="AM190" s="17">
        <v>-11.246558809127199</v>
      </c>
      <c r="AN190" s="17">
        <v>-10.212692557760599</v>
      </c>
      <c r="AO190" s="17">
        <v>-9.6136481837505308</v>
      </c>
      <c r="AP190" s="17">
        <v>-11.100113608437301</v>
      </c>
      <c r="AQ190" s="17">
        <v>-9.1940481177369904</v>
      </c>
      <c r="AR190" s="17">
        <v>-9.0913681857281308</v>
      </c>
      <c r="AS190" s="17"/>
      <c r="AT190" s="17"/>
      <c r="AU190" s="18"/>
      <c r="AV190" s="72"/>
      <c r="AW190" s="72"/>
      <c r="AX190" s="100">
        <f t="shared" si="113"/>
        <v>34556.800429001109</v>
      </c>
      <c r="AY190" s="100">
        <f t="shared" si="114"/>
        <v>12842.900633999816</v>
      </c>
      <c r="AZ190" s="100">
        <f t="shared" si="115"/>
        <v>69765.838137002269</v>
      </c>
      <c r="BA190" s="100">
        <f t="shared" si="116"/>
        <v>24655.065076000068</v>
      </c>
      <c r="BB190" s="100">
        <f t="shared" si="117"/>
        <v>14268.875000000069</v>
      </c>
      <c r="BC190" s="100">
        <f t="shared" si="118"/>
        <v>52543.636559002043</v>
      </c>
      <c r="BD190" s="100">
        <f t="shared" si="119"/>
        <v>9450.5344829999704</v>
      </c>
      <c r="BE190" s="100">
        <f t="shared" si="120"/>
        <v>8718.9035640000238</v>
      </c>
      <c r="BF190" s="100" t="str">
        <f t="shared" si="121"/>
        <v/>
      </c>
      <c r="BG190" s="100" t="str">
        <f t="shared" si="122"/>
        <v/>
      </c>
      <c r="BH190" s="100" t="str">
        <f t="shared" si="123"/>
        <v/>
      </c>
      <c r="BI190" s="72"/>
      <c r="BJ190" s="72"/>
      <c r="BK190" s="72">
        <f t="shared" si="131"/>
        <v>-11.3463338122113</v>
      </c>
      <c r="BL190" s="72">
        <f t="shared" si="132"/>
        <v>-10.271657806036004</v>
      </c>
      <c r="BM190" s="72">
        <f t="shared" si="133"/>
        <v>-12.109107040067698</v>
      </c>
      <c r="BN190" s="72">
        <f t="shared" si="134"/>
        <v>-10.979765382926402</v>
      </c>
      <c r="BO190" s="72">
        <f t="shared" si="135"/>
        <v>-10.3859743335308</v>
      </c>
      <c r="BP190" s="72">
        <f t="shared" si="136"/>
        <v>-11.801300317815901</v>
      </c>
      <c r="BQ190" s="72">
        <f t="shared" si="137"/>
        <v>-9.9386409277423322</v>
      </c>
      <c r="BR190" s="72">
        <f t="shared" si="138"/>
        <v>-9.8511546853693215</v>
      </c>
      <c r="BS190" s="72" t="str">
        <f t="shared" si="139"/>
        <v/>
      </c>
      <c r="BT190" s="72" t="str">
        <f t="shared" si="140"/>
        <v/>
      </c>
      <c r="BU190" s="72" t="str">
        <f t="shared" si="141"/>
        <v/>
      </c>
      <c r="BV190" s="72"/>
      <c r="BW190" s="72"/>
      <c r="BX190" s="97">
        <f t="shared" si="142"/>
        <v>10.958323302364109</v>
      </c>
      <c r="BY190" s="97">
        <f t="shared" si="143"/>
        <v>4.3055172153466922E-2</v>
      </c>
      <c r="BZ190" s="97">
        <f t="shared" si="144"/>
        <v>10.952773227856397</v>
      </c>
      <c r="CA190" s="97">
        <f t="shared" si="145"/>
        <v>10.945431570715101</v>
      </c>
      <c r="CB190" s="97">
        <f t="shared" si="146"/>
        <v>10.944640521319499</v>
      </c>
      <c r="CC190" s="97">
        <f t="shared" si="147"/>
        <v>10.922966505604601</v>
      </c>
      <c r="CD190" s="97">
        <f t="shared" si="148"/>
        <v>10.940307115531033</v>
      </c>
      <c r="CE190" s="97">
        <f t="shared" si="149"/>
        <v>11.043820873158021</v>
      </c>
      <c r="CF190" s="97" t="str">
        <f t="shared" si="150"/>
        <v/>
      </c>
      <c r="CG190" s="97" t="str">
        <f t="shared" si="151"/>
        <v/>
      </c>
      <c r="CH190" s="97" t="str">
        <f t="shared" si="152"/>
        <v/>
      </c>
      <c r="CI190" s="72"/>
      <c r="CJ190" s="72"/>
      <c r="CK190" s="97">
        <f t="shared" si="153"/>
        <v>12.032999308539404</v>
      </c>
      <c r="CL190" s="97">
        <f t="shared" si="154"/>
        <v>4.3055172153466922E-2</v>
      </c>
      <c r="CM190" s="72">
        <f t="shared" si="155"/>
        <v>12.027449234031694</v>
      </c>
      <c r="CN190" s="72">
        <f t="shared" si="156"/>
        <v>12.020107576890398</v>
      </c>
      <c r="CO190" s="72">
        <f t="shared" si="157"/>
        <v>12.019316527494796</v>
      </c>
      <c r="CP190" s="72">
        <f t="shared" si="158"/>
        <v>11.997642511779897</v>
      </c>
      <c r="CQ190" s="72">
        <f t="shared" si="159"/>
        <v>12.014983121706329</v>
      </c>
      <c r="CR190" s="72">
        <f t="shared" si="160"/>
        <v>12.118496879333318</v>
      </c>
      <c r="CS190" s="72" t="str">
        <f t="shared" si="161"/>
        <v/>
      </c>
      <c r="CT190" s="72" t="str">
        <f t="shared" si="162"/>
        <v/>
      </c>
      <c r="CU190" s="72" t="str">
        <f t="shared" si="163"/>
        <v/>
      </c>
    </row>
    <row r="191" spans="1:99">
      <c r="A191" s="74">
        <v>156</v>
      </c>
      <c r="B191" s="79">
        <f>IF(AND($B$3&lt;&gt;"",$C$3&lt;&gt;"",$B$4&lt;&gt;"",$C$4&lt;&gt;"",L191&lt;&gt;""),AirMass($B$3,$C$3,$B$4,$C$4,L191),"")</f>
        <v>1.0841689855254124</v>
      </c>
      <c r="C191" s="81">
        <f t="shared" si="124"/>
        <v>2458217.3584719999</v>
      </c>
      <c r="D191" s="93">
        <f t="shared" si="125"/>
        <v>10.961634623650326</v>
      </c>
      <c r="E191" s="97">
        <f t="shared" si="126"/>
        <v>3.8254027838478519E-2</v>
      </c>
      <c r="F191" s="97"/>
      <c r="G191" s="98">
        <f t="shared" si="127"/>
        <v>12.024000603139426</v>
      </c>
      <c r="H191" s="97">
        <f t="shared" si="128"/>
        <v>3.8254027838478519E-2</v>
      </c>
      <c r="I191" s="72"/>
      <c r="J191" s="99">
        <f t="shared" si="129"/>
        <v>6</v>
      </c>
      <c r="K191" s="72"/>
      <c r="L191" s="16">
        <v>2458217.3584719999</v>
      </c>
      <c r="M191" s="17">
        <v>-11.3420552722498</v>
      </c>
      <c r="N191" s="17">
        <v>-10.2796892927607</v>
      </c>
      <c r="O191" s="17">
        <v>-12.121012702894101</v>
      </c>
      <c r="P191" s="17">
        <v>-11.0070898255891</v>
      </c>
      <c r="Q191" s="17">
        <v>-10.371407645979099</v>
      </c>
      <c r="R191" s="17">
        <v>-11.8183879804028</v>
      </c>
      <c r="S191" s="17">
        <v>-9.9130322093827807</v>
      </c>
      <c r="T191" s="17">
        <v>-9.8292090111528694</v>
      </c>
      <c r="U191" s="17"/>
      <c r="V191" s="17"/>
      <c r="W191" s="17"/>
      <c r="X191" s="70">
        <f t="shared" si="112"/>
        <v>2458217.3584719999</v>
      </c>
      <c r="Y191" s="17">
        <v>-11.223678048569401</v>
      </c>
      <c r="Z191" s="17">
        <v>-9.6773243107454103</v>
      </c>
      <c r="AA191" s="17">
        <v>-11.7106435619961</v>
      </c>
      <c r="AB191" s="17">
        <v>-10.6402467714805</v>
      </c>
      <c r="AC191" s="17">
        <v>-9.8387715841216199</v>
      </c>
      <c r="AD191" s="17">
        <v>-11.2970487264004</v>
      </c>
      <c r="AE191" s="17">
        <v>-9.5077215816244305</v>
      </c>
      <c r="AF191" s="17">
        <v>-9.3514987820278908</v>
      </c>
      <c r="AG191" s="17"/>
      <c r="AH191" s="17"/>
      <c r="AI191" s="18"/>
      <c r="AJ191" s="70">
        <f t="shared" si="130"/>
        <v>2458217.3584719999</v>
      </c>
      <c r="AK191" s="17">
        <v>-10.362691964374401</v>
      </c>
      <c r="AL191" s="17">
        <v>-9.6715724322177099</v>
      </c>
      <c r="AM191" s="17">
        <v>-11.276075659072101</v>
      </c>
      <c r="AN191" s="17">
        <v>-10.0569634107013</v>
      </c>
      <c r="AO191" s="17">
        <v>-9.7506221665596904</v>
      </c>
      <c r="AP191" s="17">
        <v>-11.091040977727999</v>
      </c>
      <c r="AQ191" s="17">
        <v>-9.1533483500151007</v>
      </c>
      <c r="AR191" s="17">
        <v>-8.7540886325363605</v>
      </c>
      <c r="AS191" s="17"/>
      <c r="AT191" s="17"/>
      <c r="AU191" s="18"/>
      <c r="AV191" s="72"/>
      <c r="AW191" s="72"/>
      <c r="AX191" s="100">
        <f t="shared" si="113"/>
        <v>34420.891068000194</v>
      </c>
      <c r="AY191" s="100">
        <f t="shared" si="114"/>
        <v>12938.255319000471</v>
      </c>
      <c r="AZ191" s="100">
        <f t="shared" si="115"/>
        <v>70535.06666700264</v>
      </c>
      <c r="BA191" s="100">
        <f t="shared" si="116"/>
        <v>25283.426470998955</v>
      </c>
      <c r="BB191" s="100">
        <f t="shared" si="117"/>
        <v>14078.71632699946</v>
      </c>
      <c r="BC191" s="100">
        <f t="shared" si="118"/>
        <v>53377.126727999326</v>
      </c>
      <c r="BD191" s="100">
        <f t="shared" si="119"/>
        <v>9230.2376680000416</v>
      </c>
      <c r="BE191" s="100">
        <f t="shared" si="120"/>
        <v>8544.4400000000314</v>
      </c>
      <c r="BF191" s="100" t="str">
        <f t="shared" si="121"/>
        <v/>
      </c>
      <c r="BG191" s="100" t="str">
        <f t="shared" si="122"/>
        <v/>
      </c>
      <c r="BH191" s="100" t="str">
        <f t="shared" si="123"/>
        <v/>
      </c>
      <c r="BI191" s="72"/>
      <c r="BJ191" s="72"/>
      <c r="BK191" s="72">
        <f t="shared" si="131"/>
        <v>-11.3420552722498</v>
      </c>
      <c r="BL191" s="72">
        <f t="shared" si="132"/>
        <v>-10.2796892927607</v>
      </c>
      <c r="BM191" s="72">
        <f t="shared" si="133"/>
        <v>-12.121012702894102</v>
      </c>
      <c r="BN191" s="72">
        <f t="shared" si="134"/>
        <v>-11.007089825589102</v>
      </c>
      <c r="BO191" s="72">
        <f t="shared" si="135"/>
        <v>-10.371407645979097</v>
      </c>
      <c r="BP191" s="72">
        <f t="shared" si="136"/>
        <v>-11.818387980402802</v>
      </c>
      <c r="BQ191" s="72">
        <f t="shared" si="137"/>
        <v>-9.9130322093827807</v>
      </c>
      <c r="BR191" s="72">
        <f t="shared" si="138"/>
        <v>-9.8292090111528712</v>
      </c>
      <c r="BS191" s="72" t="str">
        <f t="shared" si="139"/>
        <v/>
      </c>
      <c r="BT191" s="72" t="str">
        <f t="shared" si="140"/>
        <v/>
      </c>
      <c r="BU191" s="72" t="str">
        <f t="shared" si="141"/>
        <v/>
      </c>
      <c r="BV191" s="72"/>
      <c r="BW191" s="72"/>
      <c r="BX191" s="97">
        <f t="shared" si="142"/>
        <v>10.961634623650326</v>
      </c>
      <c r="BY191" s="97">
        <f t="shared" si="143"/>
        <v>3.8254027838478519E-2</v>
      </c>
      <c r="BZ191" s="97">
        <f t="shared" si="144"/>
        <v>10.968957430644302</v>
      </c>
      <c r="CA191" s="97">
        <f t="shared" si="145"/>
        <v>10.977034553339301</v>
      </c>
      <c r="CB191" s="97">
        <f t="shared" si="146"/>
        <v>10.934352373729297</v>
      </c>
      <c r="CC191" s="97">
        <f t="shared" si="147"/>
        <v>10.944332708153002</v>
      </c>
      <c r="CD191" s="97">
        <f t="shared" si="148"/>
        <v>10.918976937132982</v>
      </c>
      <c r="CE191" s="97">
        <f t="shared" si="149"/>
        <v>11.026153738903071</v>
      </c>
      <c r="CF191" s="97" t="str">
        <f t="shared" si="150"/>
        <v/>
      </c>
      <c r="CG191" s="97" t="str">
        <f t="shared" si="151"/>
        <v/>
      </c>
      <c r="CH191" s="97" t="str">
        <f t="shared" si="152"/>
        <v/>
      </c>
      <c r="CI191" s="72"/>
      <c r="CJ191" s="72"/>
      <c r="CK191" s="97">
        <f t="shared" si="153"/>
        <v>12.024000603139426</v>
      </c>
      <c r="CL191" s="97">
        <f t="shared" si="154"/>
        <v>3.8254027838478519E-2</v>
      </c>
      <c r="CM191" s="72">
        <f t="shared" si="155"/>
        <v>12.031323410133401</v>
      </c>
      <c r="CN191" s="72">
        <f t="shared" si="156"/>
        <v>12.039400532828401</v>
      </c>
      <c r="CO191" s="72">
        <f t="shared" si="157"/>
        <v>11.996718353218396</v>
      </c>
      <c r="CP191" s="72">
        <f t="shared" si="158"/>
        <v>12.006698687642102</v>
      </c>
      <c r="CQ191" s="72">
        <f t="shared" si="159"/>
        <v>11.981342916622081</v>
      </c>
      <c r="CR191" s="72">
        <f t="shared" si="160"/>
        <v>12.08851971839217</v>
      </c>
      <c r="CS191" s="72" t="str">
        <f t="shared" si="161"/>
        <v/>
      </c>
      <c r="CT191" s="72" t="str">
        <f t="shared" si="162"/>
        <v/>
      </c>
      <c r="CU191" s="72" t="str">
        <f t="shared" si="163"/>
        <v/>
      </c>
    </row>
    <row r="192" spans="1:99">
      <c r="A192" s="74">
        <v>157</v>
      </c>
      <c r="B192" s="79">
        <f>IF(AND($B$3&lt;&gt;"",$C$3&lt;&gt;"",$B$4&lt;&gt;"",$C$4&lt;&gt;"",L192&lt;&gt;""),AirMass($B$3,$C$3,$B$4,$C$4,L192),"")</f>
        <v>1.0850765859749916</v>
      </c>
      <c r="C192" s="81">
        <f t="shared" si="124"/>
        <v>2458217.3589699999</v>
      </c>
      <c r="D192" s="93">
        <f t="shared" si="125"/>
        <v>10.943123101534503</v>
      </c>
      <c r="E192" s="97">
        <f t="shared" si="126"/>
        <v>2.6042217758426522E-2</v>
      </c>
      <c r="F192" s="97"/>
      <c r="G192" s="98">
        <f t="shared" si="127"/>
        <v>12.028767367772801</v>
      </c>
      <c r="H192" s="97">
        <f t="shared" si="128"/>
        <v>2.6042217758426519E-2</v>
      </c>
      <c r="I192" s="72"/>
      <c r="J192" s="99">
        <f t="shared" si="129"/>
        <v>6</v>
      </c>
      <c r="K192" s="72"/>
      <c r="L192" s="16">
        <v>2458217.3589699999</v>
      </c>
      <c r="M192" s="17">
        <v>-11.3553307040511</v>
      </c>
      <c r="N192" s="17">
        <v>-10.269686437812799</v>
      </c>
      <c r="O192" s="17">
        <v>-12.1011632294594</v>
      </c>
      <c r="P192" s="17">
        <v>-11.012749748596001</v>
      </c>
      <c r="Q192" s="17">
        <v>-10.3628380335256</v>
      </c>
      <c r="R192" s="17">
        <v>-11.8173216620361</v>
      </c>
      <c r="S192" s="17">
        <v>-9.9380210393693407</v>
      </c>
      <c r="T192" s="17">
        <v>-9.7966291205271805</v>
      </c>
      <c r="U192" s="17"/>
      <c r="V192" s="17"/>
      <c r="W192" s="17"/>
      <c r="X192" s="70">
        <f t="shared" si="112"/>
        <v>2458217.3589699999</v>
      </c>
      <c r="Y192" s="17">
        <v>-11.1632679821795</v>
      </c>
      <c r="Z192" s="17">
        <v>-9.6767502638029104</v>
      </c>
      <c r="AA192" s="17">
        <v>-11.703009413616</v>
      </c>
      <c r="AB192" s="17">
        <v>-10.6772076986079</v>
      </c>
      <c r="AC192" s="17">
        <v>-9.8722873449209008</v>
      </c>
      <c r="AD192" s="17">
        <v>-11.305175982963499</v>
      </c>
      <c r="AE192" s="17">
        <v>-9.4671191408003406</v>
      </c>
      <c r="AF192" s="17">
        <v>-9.4983787727892306</v>
      </c>
      <c r="AG192" s="17"/>
      <c r="AH192" s="17"/>
      <c r="AI192" s="18"/>
      <c r="AJ192" s="70">
        <f t="shared" si="130"/>
        <v>2458217.3589699999</v>
      </c>
      <c r="AK192" s="17">
        <v>-10.405744349157599</v>
      </c>
      <c r="AL192" s="17">
        <v>-9.6072680520175808</v>
      </c>
      <c r="AM192" s="17">
        <v>-11.261655074894</v>
      </c>
      <c r="AN192" s="17">
        <v>-10.113509802098701</v>
      </c>
      <c r="AO192" s="17">
        <v>-9.6782231992250303</v>
      </c>
      <c r="AP192" s="17">
        <v>-11.0577024419929</v>
      </c>
      <c r="AQ192" s="17">
        <v>-9.1974487298134395</v>
      </c>
      <c r="AR192" s="17">
        <v>-8.9469069726034594</v>
      </c>
      <c r="AS192" s="17"/>
      <c r="AT192" s="17"/>
      <c r="AU192" s="18"/>
      <c r="AV192" s="72"/>
      <c r="AW192" s="72"/>
      <c r="AX192" s="100">
        <f t="shared" si="113"/>
        <v>34844.343114999145</v>
      </c>
      <c r="AY192" s="100">
        <f t="shared" si="114"/>
        <v>12819.602972000375</v>
      </c>
      <c r="AZ192" s="100">
        <f t="shared" si="115"/>
        <v>69257.257777999941</v>
      </c>
      <c r="BA192" s="100">
        <f t="shared" si="116"/>
        <v>25415.57264999898</v>
      </c>
      <c r="BB192" s="100">
        <f t="shared" si="117"/>
        <v>13968.031745999846</v>
      </c>
      <c r="BC192" s="100">
        <f t="shared" si="118"/>
        <v>53324.729958000615</v>
      </c>
      <c r="BD192" s="100">
        <f t="shared" si="119"/>
        <v>9445.1403510000018</v>
      </c>
      <c r="BE192" s="100">
        <f t="shared" si="120"/>
        <v>8291.8540310000189</v>
      </c>
      <c r="BF192" s="100" t="str">
        <f t="shared" si="121"/>
        <v/>
      </c>
      <c r="BG192" s="100" t="str">
        <f t="shared" si="122"/>
        <v/>
      </c>
      <c r="BH192" s="100" t="str">
        <f t="shared" si="123"/>
        <v/>
      </c>
      <c r="BI192" s="72"/>
      <c r="BJ192" s="72"/>
      <c r="BK192" s="72">
        <f t="shared" si="131"/>
        <v>-11.3553307040511</v>
      </c>
      <c r="BL192" s="72">
        <f t="shared" si="132"/>
        <v>-10.269686437812801</v>
      </c>
      <c r="BM192" s="72">
        <f t="shared" si="133"/>
        <v>-12.101163229459399</v>
      </c>
      <c r="BN192" s="72">
        <f t="shared" si="134"/>
        <v>-11.012749748596002</v>
      </c>
      <c r="BO192" s="72">
        <f t="shared" si="135"/>
        <v>-10.362838033525602</v>
      </c>
      <c r="BP192" s="72">
        <f t="shared" si="136"/>
        <v>-11.8173216620361</v>
      </c>
      <c r="BQ192" s="72">
        <f t="shared" si="137"/>
        <v>-9.9380210393693407</v>
      </c>
      <c r="BR192" s="72">
        <f t="shared" si="138"/>
        <v>-9.7966291205271805</v>
      </c>
      <c r="BS192" s="72" t="str">
        <f t="shared" si="139"/>
        <v/>
      </c>
      <c r="BT192" s="72" t="str">
        <f t="shared" si="140"/>
        <v/>
      </c>
      <c r="BU192" s="72" t="str">
        <f t="shared" si="141"/>
        <v/>
      </c>
      <c r="BV192" s="72"/>
      <c r="BW192" s="72"/>
      <c r="BX192" s="97">
        <f t="shared" si="142"/>
        <v>10.943123101534503</v>
      </c>
      <c r="BY192" s="97">
        <f t="shared" si="143"/>
        <v>2.6042217758426522E-2</v>
      </c>
      <c r="BZ192" s="97">
        <f t="shared" si="144"/>
        <v>10.935832525408298</v>
      </c>
      <c r="CA192" s="97">
        <f t="shared" si="145"/>
        <v>10.969419044544901</v>
      </c>
      <c r="CB192" s="97">
        <f t="shared" si="146"/>
        <v>10.912507329474501</v>
      </c>
      <c r="CC192" s="97">
        <f t="shared" si="147"/>
        <v>10.929990957985</v>
      </c>
      <c r="CD192" s="97">
        <f t="shared" si="148"/>
        <v>10.930690335318241</v>
      </c>
      <c r="CE192" s="97">
        <f t="shared" si="149"/>
        <v>10.98029841647608</v>
      </c>
      <c r="CF192" s="97" t="str">
        <f t="shared" si="150"/>
        <v/>
      </c>
      <c r="CG192" s="97" t="str">
        <f t="shared" si="151"/>
        <v/>
      </c>
      <c r="CH192" s="97" t="str">
        <f t="shared" si="152"/>
        <v/>
      </c>
      <c r="CI192" s="72"/>
      <c r="CJ192" s="72"/>
      <c r="CK192" s="97">
        <f t="shared" si="153"/>
        <v>12.028767367772801</v>
      </c>
      <c r="CL192" s="97">
        <f t="shared" si="154"/>
        <v>2.6042217758426519E-2</v>
      </c>
      <c r="CM192" s="72">
        <f t="shared" si="155"/>
        <v>12.021476791646597</v>
      </c>
      <c r="CN192" s="72">
        <f t="shared" si="156"/>
        <v>12.055063310783201</v>
      </c>
      <c r="CO192" s="72">
        <f t="shared" si="157"/>
        <v>11.9981515957128</v>
      </c>
      <c r="CP192" s="72">
        <f t="shared" si="158"/>
        <v>12.015635224223299</v>
      </c>
      <c r="CQ192" s="72">
        <f t="shared" si="159"/>
        <v>12.01633460155654</v>
      </c>
      <c r="CR192" s="72">
        <f t="shared" si="160"/>
        <v>12.065942682714379</v>
      </c>
      <c r="CS192" s="72" t="str">
        <f t="shared" si="161"/>
        <v/>
      </c>
      <c r="CT192" s="72" t="str">
        <f t="shared" si="162"/>
        <v/>
      </c>
      <c r="CU192" s="72" t="str">
        <f t="shared" si="163"/>
        <v/>
      </c>
    </row>
    <row r="193" spans="1:99">
      <c r="A193" s="74">
        <v>158</v>
      </c>
      <c r="B193" s="79">
        <f>IF(AND($B$3&lt;&gt;"",$C$3&lt;&gt;"",$B$4&lt;&gt;"",$C$4&lt;&gt;"",L193&lt;&gt;""),AirMass($B$3,$C$3,$B$4,$C$4,L193),"")</f>
        <v>1.0859901615490153</v>
      </c>
      <c r="C193" s="81">
        <f t="shared" si="124"/>
        <v>2458217.359468</v>
      </c>
      <c r="D193" s="93">
        <f t="shared" si="125"/>
        <v>10.966995294611635</v>
      </c>
      <c r="E193" s="97">
        <f t="shared" si="126"/>
        <v>2.9634270364988884E-2</v>
      </c>
      <c r="F193" s="97"/>
      <c r="G193" s="98">
        <f t="shared" si="127"/>
        <v>12.061999120055139</v>
      </c>
      <c r="H193" s="97">
        <f t="shared" si="128"/>
        <v>2.9634270364988884E-2</v>
      </c>
      <c r="I193" s="72"/>
      <c r="J193" s="99">
        <f t="shared" si="129"/>
        <v>6</v>
      </c>
      <c r="K193" s="72"/>
      <c r="L193" s="16">
        <v>2458217.359468</v>
      </c>
      <c r="M193" s="17">
        <v>-11.3507817834157</v>
      </c>
      <c r="N193" s="17">
        <v>-10.255777957972199</v>
      </c>
      <c r="O193" s="17">
        <v>-12.1148688937212</v>
      </c>
      <c r="P193" s="17">
        <v>-11.029572689974399</v>
      </c>
      <c r="Q193" s="17">
        <v>-10.387201577976301</v>
      </c>
      <c r="R193" s="17">
        <v>-11.817870116916</v>
      </c>
      <c r="S193" s="17">
        <v>-9.9718568123207891</v>
      </c>
      <c r="T193" s="17">
        <v>-9.8232923772553296</v>
      </c>
      <c r="U193" s="17"/>
      <c r="V193" s="17"/>
      <c r="W193" s="17"/>
      <c r="X193" s="70">
        <f t="shared" si="112"/>
        <v>2458217.359468</v>
      </c>
      <c r="Y193" s="17">
        <v>-11.1713019415961</v>
      </c>
      <c r="Z193" s="17">
        <v>-9.7385464982532604</v>
      </c>
      <c r="AA193" s="17">
        <v>-11.7151036930939</v>
      </c>
      <c r="AB193" s="17">
        <v>-10.6404039879962</v>
      </c>
      <c r="AC193" s="17">
        <v>-9.8852141313833197</v>
      </c>
      <c r="AD193" s="17">
        <v>-11.304411939732301</v>
      </c>
      <c r="AE193" s="17">
        <v>-9.3725680022368092</v>
      </c>
      <c r="AF193" s="17">
        <v>-9.5129093235891506</v>
      </c>
      <c r="AG193" s="17"/>
      <c r="AH193" s="17"/>
      <c r="AI193" s="18"/>
      <c r="AJ193" s="70">
        <f t="shared" si="130"/>
        <v>2458217.359468</v>
      </c>
      <c r="AK193" s="17">
        <v>-10.329977809905399</v>
      </c>
      <c r="AL193" s="17">
        <v>-9.5939707577164608</v>
      </c>
      <c r="AM193" s="17">
        <v>-11.3124488494838</v>
      </c>
      <c r="AN193" s="17">
        <v>-10.1869549346073</v>
      </c>
      <c r="AO193" s="17">
        <v>-9.7225881296030305</v>
      </c>
      <c r="AP193" s="17">
        <v>-11.1100865377703</v>
      </c>
      <c r="AQ193" s="17">
        <v>-9.2925337509546502</v>
      </c>
      <c r="AR193" s="17">
        <v>-8.9015080272744598</v>
      </c>
      <c r="AS193" s="17"/>
      <c r="AT193" s="17"/>
      <c r="AU193" s="18"/>
      <c r="AV193" s="72"/>
      <c r="AW193" s="72"/>
      <c r="AX193" s="100">
        <f t="shared" si="113"/>
        <v>34698.660793000985</v>
      </c>
      <c r="AY193" s="100">
        <f t="shared" si="114"/>
        <v>12656.428883999624</v>
      </c>
      <c r="AZ193" s="100">
        <f t="shared" si="115"/>
        <v>70137.060046001803</v>
      </c>
      <c r="BA193" s="100">
        <f t="shared" si="116"/>
        <v>25812.440980001174</v>
      </c>
      <c r="BB193" s="100">
        <f t="shared" si="117"/>
        <v>14285.012712000185</v>
      </c>
      <c r="BC193" s="100">
        <f t="shared" si="118"/>
        <v>53351.673516000796</v>
      </c>
      <c r="BD193" s="100">
        <f t="shared" si="119"/>
        <v>9744.1222710000293</v>
      </c>
      <c r="BE193" s="100">
        <f t="shared" si="120"/>
        <v>8498.0043860000133</v>
      </c>
      <c r="BF193" s="100" t="str">
        <f t="shared" si="121"/>
        <v/>
      </c>
      <c r="BG193" s="100" t="str">
        <f t="shared" si="122"/>
        <v/>
      </c>
      <c r="BH193" s="100" t="str">
        <f t="shared" si="123"/>
        <v/>
      </c>
      <c r="BI193" s="72"/>
      <c r="BJ193" s="72"/>
      <c r="BK193" s="72">
        <f t="shared" si="131"/>
        <v>-11.350781783415702</v>
      </c>
      <c r="BL193" s="72">
        <f t="shared" si="132"/>
        <v>-10.255777957972199</v>
      </c>
      <c r="BM193" s="72">
        <f t="shared" si="133"/>
        <v>-12.114868893721201</v>
      </c>
      <c r="BN193" s="72">
        <f t="shared" si="134"/>
        <v>-11.029572689974401</v>
      </c>
      <c r="BO193" s="72">
        <f t="shared" si="135"/>
        <v>-10.387201577976303</v>
      </c>
      <c r="BP193" s="72">
        <f t="shared" si="136"/>
        <v>-11.817870116916003</v>
      </c>
      <c r="BQ193" s="72">
        <f t="shared" si="137"/>
        <v>-9.9718568123207909</v>
      </c>
      <c r="BR193" s="72">
        <f t="shared" si="138"/>
        <v>-9.8232923772553313</v>
      </c>
      <c r="BS193" s="72" t="str">
        <f t="shared" si="139"/>
        <v/>
      </c>
      <c r="BT193" s="72" t="str">
        <f t="shared" si="140"/>
        <v/>
      </c>
      <c r="BU193" s="72" t="str">
        <f t="shared" si="141"/>
        <v/>
      </c>
      <c r="BV193" s="72"/>
      <c r="BW193" s="72"/>
      <c r="BX193" s="97">
        <f t="shared" si="142"/>
        <v>10.966995294611635</v>
      </c>
      <c r="BY193" s="97">
        <f t="shared" si="143"/>
        <v>2.9634270364988884E-2</v>
      </c>
      <c r="BZ193" s="97">
        <f t="shared" si="144"/>
        <v>10.954087110305499</v>
      </c>
      <c r="CA193" s="97">
        <f t="shared" si="145"/>
        <v>10.990790906558699</v>
      </c>
      <c r="CB193" s="97">
        <f t="shared" si="146"/>
        <v>10.9414197945606</v>
      </c>
      <c r="CC193" s="97">
        <f t="shared" si="147"/>
        <v>10.935088333500302</v>
      </c>
      <c r="CD193" s="97">
        <f t="shared" si="148"/>
        <v>10.96907502890509</v>
      </c>
      <c r="CE193" s="97">
        <f t="shared" si="149"/>
        <v>11.011510593839629</v>
      </c>
      <c r="CF193" s="97" t="str">
        <f t="shared" si="150"/>
        <v/>
      </c>
      <c r="CG193" s="97" t="str">
        <f t="shared" si="151"/>
        <v/>
      </c>
      <c r="CH193" s="97" t="str">
        <f t="shared" si="152"/>
        <v/>
      </c>
      <c r="CI193" s="72"/>
      <c r="CJ193" s="72"/>
      <c r="CK193" s="97">
        <f t="shared" si="153"/>
        <v>12.061999120055139</v>
      </c>
      <c r="CL193" s="97">
        <f t="shared" si="154"/>
        <v>2.9634270364988884E-2</v>
      </c>
      <c r="CM193" s="72">
        <f t="shared" si="155"/>
        <v>12.049090935749001</v>
      </c>
      <c r="CN193" s="72">
        <f t="shared" si="156"/>
        <v>12.085794732002201</v>
      </c>
      <c r="CO193" s="72">
        <f t="shared" si="157"/>
        <v>12.036423620004102</v>
      </c>
      <c r="CP193" s="72">
        <f t="shared" si="158"/>
        <v>12.030092158943804</v>
      </c>
      <c r="CQ193" s="72">
        <f t="shared" si="159"/>
        <v>12.064078854348592</v>
      </c>
      <c r="CR193" s="72">
        <f t="shared" si="160"/>
        <v>12.106514419283132</v>
      </c>
      <c r="CS193" s="72" t="str">
        <f t="shared" si="161"/>
        <v/>
      </c>
      <c r="CT193" s="72" t="str">
        <f t="shared" si="162"/>
        <v/>
      </c>
      <c r="CU193" s="72" t="str">
        <f t="shared" si="163"/>
        <v/>
      </c>
    </row>
    <row r="194" spans="1:99">
      <c r="A194" s="74">
        <v>159</v>
      </c>
      <c r="B194" s="79">
        <f>IF(AND($B$3&lt;&gt;"",$C$3&lt;&gt;"",$B$4&lt;&gt;"",$C$4&lt;&gt;"",L194&lt;&gt;""),AirMass($B$3,$C$3,$B$4,$C$4,L194),"")</f>
        <v>1.0869097295690806</v>
      </c>
      <c r="C194" s="81">
        <f t="shared" si="124"/>
        <v>2458217.3599649998</v>
      </c>
      <c r="D194" s="93">
        <f t="shared" si="125"/>
        <v>10.971243929984993</v>
      </c>
      <c r="E194" s="97">
        <f t="shared" si="126"/>
        <v>2.8721949618138023E-2</v>
      </c>
      <c r="F194" s="97"/>
      <c r="G194" s="98">
        <f t="shared" si="127"/>
        <v>12.019574695315091</v>
      </c>
      <c r="H194" s="97">
        <f t="shared" si="128"/>
        <v>2.8721949618138023E-2</v>
      </c>
      <c r="I194" s="72"/>
      <c r="J194" s="99">
        <f t="shared" si="129"/>
        <v>6</v>
      </c>
      <c r="K194" s="72"/>
      <c r="L194" s="16">
        <v>2458217.3599649998</v>
      </c>
      <c r="M194" s="17">
        <v>-11.3181261464642</v>
      </c>
      <c r="N194" s="17">
        <v>-10.269795381134101</v>
      </c>
      <c r="O194" s="17">
        <v>-12.097518485110401</v>
      </c>
      <c r="P194" s="17">
        <v>-11.000759941453</v>
      </c>
      <c r="Q194" s="17">
        <v>-10.351830522805599</v>
      </c>
      <c r="R194" s="17">
        <v>-11.8048464054303</v>
      </c>
      <c r="S194" s="17">
        <v>-9.9246073815554503</v>
      </c>
      <c r="T194" s="17">
        <v>-9.7946577223404194</v>
      </c>
      <c r="U194" s="17"/>
      <c r="V194" s="17"/>
      <c r="W194" s="17"/>
      <c r="X194" s="70">
        <f t="shared" si="112"/>
        <v>2458217.3599649998</v>
      </c>
      <c r="Y194" s="17">
        <v>-11.2019300303292</v>
      </c>
      <c r="Z194" s="17">
        <v>-9.70247920082398</v>
      </c>
      <c r="AA194" s="17">
        <v>-11.719149387214401</v>
      </c>
      <c r="AB194" s="17">
        <v>-10.630957617223601</v>
      </c>
      <c r="AC194" s="17">
        <v>-9.7795912389874005</v>
      </c>
      <c r="AD194" s="17">
        <v>-11.2951327001993</v>
      </c>
      <c r="AE194" s="17">
        <v>-9.4397394103809908</v>
      </c>
      <c r="AF194" s="17">
        <v>-9.5413581221702906</v>
      </c>
      <c r="AG194" s="17"/>
      <c r="AH194" s="17"/>
      <c r="AI194" s="18"/>
      <c r="AJ194" s="70">
        <f t="shared" si="130"/>
        <v>2458217.3599649998</v>
      </c>
      <c r="AK194" s="17">
        <v>-10.362581271833699</v>
      </c>
      <c r="AL194" s="17">
        <v>-9.62029734643402</v>
      </c>
      <c r="AM194" s="17">
        <v>-11.283699243538701</v>
      </c>
      <c r="AN194" s="17">
        <v>-10.160068062755901</v>
      </c>
      <c r="AO194" s="17">
        <v>-9.67566718162489</v>
      </c>
      <c r="AP194" s="17">
        <v>-11.1092288978928</v>
      </c>
      <c r="AQ194" s="17">
        <v>-9.3117281877962892</v>
      </c>
      <c r="AR194" s="17">
        <v>-9.0005502816318792</v>
      </c>
      <c r="AS194" s="17"/>
      <c r="AT194" s="17"/>
      <c r="AU194" s="18"/>
      <c r="AV194" s="72"/>
      <c r="AW194" s="72"/>
      <c r="AX194" s="100">
        <f t="shared" si="113"/>
        <v>33670.569231000911</v>
      </c>
      <c r="AY194" s="100">
        <f t="shared" si="114"/>
        <v>12820.889362000129</v>
      </c>
      <c r="AZ194" s="100">
        <f t="shared" si="115"/>
        <v>69025.155555998557</v>
      </c>
      <c r="BA194" s="100">
        <f t="shared" si="116"/>
        <v>25136.451965000248</v>
      </c>
      <c r="BB194" s="100">
        <f t="shared" si="117"/>
        <v>13827.13519299962</v>
      </c>
      <c r="BC194" s="100">
        <f t="shared" si="118"/>
        <v>52715.528169002384</v>
      </c>
      <c r="BD194" s="100">
        <f t="shared" si="119"/>
        <v>9329.1688309999954</v>
      </c>
      <c r="BE194" s="100">
        <f t="shared" si="120"/>
        <v>8276.8119660000193</v>
      </c>
      <c r="BF194" s="100" t="str">
        <f t="shared" si="121"/>
        <v/>
      </c>
      <c r="BG194" s="100" t="str">
        <f t="shared" si="122"/>
        <v/>
      </c>
      <c r="BH194" s="100" t="str">
        <f t="shared" si="123"/>
        <v/>
      </c>
      <c r="BI194" s="72"/>
      <c r="BJ194" s="72"/>
      <c r="BK194" s="72">
        <f t="shared" si="131"/>
        <v>-11.318126146464202</v>
      </c>
      <c r="BL194" s="72">
        <f t="shared" si="132"/>
        <v>-10.269795381134104</v>
      </c>
      <c r="BM194" s="72">
        <f t="shared" si="133"/>
        <v>-12.097518485110403</v>
      </c>
      <c r="BN194" s="72">
        <f t="shared" si="134"/>
        <v>-11.000759941453</v>
      </c>
      <c r="BO194" s="72">
        <f t="shared" si="135"/>
        <v>-10.351830522805599</v>
      </c>
      <c r="BP194" s="72">
        <f t="shared" si="136"/>
        <v>-11.804846405430302</v>
      </c>
      <c r="BQ194" s="72">
        <f t="shared" si="137"/>
        <v>-9.9246073815554521</v>
      </c>
      <c r="BR194" s="72">
        <f t="shared" si="138"/>
        <v>-9.7946577223404194</v>
      </c>
      <c r="BS194" s="72" t="str">
        <f t="shared" si="139"/>
        <v/>
      </c>
      <c r="BT194" s="72" t="str">
        <f t="shared" si="140"/>
        <v/>
      </c>
      <c r="BU194" s="72" t="str">
        <f t="shared" si="141"/>
        <v/>
      </c>
      <c r="BV194" s="72"/>
      <c r="BW194" s="72"/>
      <c r="BX194" s="97">
        <f t="shared" si="142"/>
        <v>10.971243929984993</v>
      </c>
      <c r="BY194" s="97">
        <f t="shared" si="143"/>
        <v>2.8721949618138023E-2</v>
      </c>
      <c r="BZ194" s="97">
        <f t="shared" si="144"/>
        <v>10.9693923386462</v>
      </c>
      <c r="CA194" s="97">
        <f t="shared" si="145"/>
        <v>10.994633794988797</v>
      </c>
      <c r="CB194" s="97">
        <f t="shared" si="146"/>
        <v>10.938704376341397</v>
      </c>
      <c r="CC194" s="97">
        <f t="shared" si="147"/>
        <v>10.9547202589661</v>
      </c>
      <c r="CD194" s="97">
        <f t="shared" si="148"/>
        <v>10.954481235091251</v>
      </c>
      <c r="CE194" s="97">
        <f t="shared" si="149"/>
        <v>11.015531575876217</v>
      </c>
      <c r="CF194" s="97" t="str">
        <f t="shared" si="150"/>
        <v/>
      </c>
      <c r="CG194" s="97" t="str">
        <f t="shared" si="151"/>
        <v/>
      </c>
      <c r="CH194" s="97" t="str">
        <f t="shared" si="152"/>
        <v/>
      </c>
      <c r="CI194" s="72"/>
      <c r="CJ194" s="72"/>
      <c r="CK194" s="97">
        <f t="shared" si="153"/>
        <v>12.019574695315091</v>
      </c>
      <c r="CL194" s="97">
        <f t="shared" si="154"/>
        <v>2.8721949618138023E-2</v>
      </c>
      <c r="CM194" s="72">
        <f t="shared" si="155"/>
        <v>12.017723103976298</v>
      </c>
      <c r="CN194" s="72">
        <f t="shared" si="156"/>
        <v>12.042964560318895</v>
      </c>
      <c r="CO194" s="72">
        <f t="shared" si="157"/>
        <v>11.987035141671495</v>
      </c>
      <c r="CP194" s="72">
        <f t="shared" si="158"/>
        <v>12.003051024296198</v>
      </c>
      <c r="CQ194" s="72">
        <f t="shared" si="159"/>
        <v>12.002812000421349</v>
      </c>
      <c r="CR194" s="72">
        <f t="shared" si="160"/>
        <v>12.063862341206315</v>
      </c>
      <c r="CS194" s="72" t="str">
        <f t="shared" si="161"/>
        <v/>
      </c>
      <c r="CT194" s="72" t="str">
        <f t="shared" si="162"/>
        <v/>
      </c>
      <c r="CU194" s="72" t="str">
        <f t="shared" si="163"/>
        <v/>
      </c>
    </row>
    <row r="195" spans="1:99">
      <c r="A195" s="74">
        <v>160</v>
      </c>
      <c r="B195" s="79">
        <f>IF(AND($B$3&lt;&gt;"",$C$3&lt;&gt;"",$B$4&lt;&gt;"",$C$4&lt;&gt;"",L195&lt;&gt;""),AirMass($B$3,$C$3,$B$4,$C$4,L195),"")</f>
        <v>1.0878353074882026</v>
      </c>
      <c r="C195" s="81">
        <f t="shared" si="124"/>
        <v>2458217.3604629999</v>
      </c>
      <c r="D195" s="93">
        <f t="shared" si="125"/>
        <v>10.968993227776236</v>
      </c>
      <c r="E195" s="97">
        <f t="shared" si="126"/>
        <v>3.7741559405186288E-2</v>
      </c>
      <c r="F195" s="97"/>
      <c r="G195" s="98">
        <f t="shared" si="127"/>
        <v>12.04915582912634</v>
      </c>
      <c r="H195" s="97">
        <f t="shared" si="128"/>
        <v>3.7741559405186288E-2</v>
      </c>
      <c r="I195" s="72"/>
      <c r="J195" s="99">
        <f t="shared" si="129"/>
        <v>6</v>
      </c>
      <c r="K195" s="72"/>
      <c r="L195" s="16">
        <v>2458217.3604629999</v>
      </c>
      <c r="M195" s="17">
        <v>-11.336191653091401</v>
      </c>
      <c r="N195" s="17">
        <v>-10.256029051741301</v>
      </c>
      <c r="O195" s="17">
        <v>-12.111184835314999</v>
      </c>
      <c r="P195" s="17">
        <v>-10.9912995525867</v>
      </c>
      <c r="Q195" s="17">
        <v>-10.369518492361699</v>
      </c>
      <c r="R195" s="17">
        <v>-11.826429783143</v>
      </c>
      <c r="S195" s="17">
        <v>-9.9312021210333601</v>
      </c>
      <c r="T195" s="17">
        <v>-9.8394745007660696</v>
      </c>
      <c r="U195" s="17"/>
      <c r="V195" s="17"/>
      <c r="W195" s="17"/>
      <c r="X195" s="70">
        <f t="shared" si="112"/>
        <v>2458217.3604629999</v>
      </c>
      <c r="Y195" s="17">
        <v>-11.199101583971</v>
      </c>
      <c r="Z195" s="17">
        <v>-9.7366865501154294</v>
      </c>
      <c r="AA195" s="17">
        <v>-11.731702314386199</v>
      </c>
      <c r="AB195" s="17">
        <v>-10.691915738964299</v>
      </c>
      <c r="AC195" s="17">
        <v>-9.7793279305136398</v>
      </c>
      <c r="AD195" s="17">
        <v>-11.285134145960001</v>
      </c>
      <c r="AE195" s="17">
        <v>-9.3100514320552392</v>
      </c>
      <c r="AF195" s="17">
        <v>-9.5255802290833191</v>
      </c>
      <c r="AG195" s="17"/>
      <c r="AH195" s="17"/>
      <c r="AI195" s="18"/>
      <c r="AJ195" s="70">
        <f t="shared" si="130"/>
        <v>2458217.3604629999</v>
      </c>
      <c r="AK195" s="17">
        <v>-10.292056094449901</v>
      </c>
      <c r="AL195" s="17">
        <v>-9.6670859317135704</v>
      </c>
      <c r="AM195" s="17">
        <v>-11.2841807185518</v>
      </c>
      <c r="AN195" s="17">
        <v>-10.100107073269699</v>
      </c>
      <c r="AO195" s="17">
        <v>-9.7183685526639003</v>
      </c>
      <c r="AP195" s="17">
        <v>-11.090472491076801</v>
      </c>
      <c r="AQ195" s="17">
        <v>-9.2717124858871909</v>
      </c>
      <c r="AR195" s="17">
        <v>-9.0672756583095495</v>
      </c>
      <c r="AS195" s="17"/>
      <c r="AT195" s="17"/>
      <c r="AU195" s="18"/>
      <c r="AV195" s="72"/>
      <c r="AW195" s="72"/>
      <c r="AX195" s="100">
        <f t="shared" si="113"/>
        <v>34235.498914999509</v>
      </c>
      <c r="AY195" s="100">
        <f t="shared" si="114"/>
        <v>12659.356222999699</v>
      </c>
      <c r="AZ195" s="100">
        <f t="shared" si="115"/>
        <v>69899.478260996766</v>
      </c>
      <c r="BA195" s="100">
        <f t="shared" si="116"/>
        <v>24918.38095199949</v>
      </c>
      <c r="BB195" s="100">
        <f t="shared" si="117"/>
        <v>14054.241014999609</v>
      </c>
      <c r="BC195" s="100">
        <f t="shared" si="118"/>
        <v>53773.946809000343</v>
      </c>
      <c r="BD195" s="100">
        <f t="shared" si="119"/>
        <v>9386.0064520000342</v>
      </c>
      <c r="BE195" s="100">
        <f t="shared" si="120"/>
        <v>8625.6096489999709</v>
      </c>
      <c r="BF195" s="100" t="str">
        <f t="shared" si="121"/>
        <v/>
      </c>
      <c r="BG195" s="100" t="str">
        <f t="shared" si="122"/>
        <v/>
      </c>
      <c r="BH195" s="100" t="str">
        <f t="shared" si="123"/>
        <v/>
      </c>
      <c r="BI195" s="72"/>
      <c r="BJ195" s="72"/>
      <c r="BK195" s="72">
        <f t="shared" si="131"/>
        <v>-11.336191653091403</v>
      </c>
      <c r="BL195" s="72">
        <f t="shared" si="132"/>
        <v>-10.256029051741301</v>
      </c>
      <c r="BM195" s="72">
        <f t="shared" si="133"/>
        <v>-12.111184835314999</v>
      </c>
      <c r="BN195" s="72">
        <f t="shared" si="134"/>
        <v>-10.9912995525867</v>
      </c>
      <c r="BO195" s="72">
        <f t="shared" si="135"/>
        <v>-10.369518492361703</v>
      </c>
      <c r="BP195" s="72">
        <f t="shared" si="136"/>
        <v>-11.826429783143</v>
      </c>
      <c r="BQ195" s="72">
        <f t="shared" si="137"/>
        <v>-9.9312021210333619</v>
      </c>
      <c r="BR195" s="72">
        <f t="shared" si="138"/>
        <v>-9.8394745007660713</v>
      </c>
      <c r="BS195" s="72" t="str">
        <f t="shared" si="139"/>
        <v/>
      </c>
      <c r="BT195" s="72" t="str">
        <f t="shared" si="140"/>
        <v/>
      </c>
      <c r="BU195" s="72" t="str">
        <f t="shared" si="141"/>
        <v/>
      </c>
      <c r="BV195" s="72"/>
      <c r="BW195" s="72"/>
      <c r="BX195" s="97">
        <f t="shared" si="142"/>
        <v>10.968993227776236</v>
      </c>
      <c r="BY195" s="97">
        <f t="shared" si="143"/>
        <v>3.7741559405186288E-2</v>
      </c>
      <c r="BZ195" s="97">
        <f t="shared" si="144"/>
        <v>10.964993182223596</v>
      </c>
      <c r="CA195" s="97">
        <f t="shared" si="145"/>
        <v>10.967107899495296</v>
      </c>
      <c r="CB195" s="97">
        <f t="shared" si="146"/>
        <v>10.938326839270299</v>
      </c>
      <c r="CC195" s="97">
        <f t="shared" si="147"/>
        <v>10.958238130051598</v>
      </c>
      <c r="CD195" s="97">
        <f t="shared" si="148"/>
        <v>10.94301046794196</v>
      </c>
      <c r="CE195" s="97">
        <f t="shared" si="149"/>
        <v>11.042282847674668</v>
      </c>
      <c r="CF195" s="97" t="str">
        <f t="shared" si="150"/>
        <v/>
      </c>
      <c r="CG195" s="97" t="str">
        <f t="shared" si="151"/>
        <v/>
      </c>
      <c r="CH195" s="97" t="str">
        <f t="shared" si="152"/>
        <v/>
      </c>
      <c r="CI195" s="72"/>
      <c r="CJ195" s="72"/>
      <c r="CK195" s="97">
        <f t="shared" si="153"/>
        <v>12.04915582912634</v>
      </c>
      <c r="CL195" s="97">
        <f t="shared" si="154"/>
        <v>3.7741559405186288E-2</v>
      </c>
      <c r="CM195" s="72">
        <f t="shared" si="155"/>
        <v>12.045155783573698</v>
      </c>
      <c r="CN195" s="72">
        <f t="shared" si="156"/>
        <v>12.047270500845398</v>
      </c>
      <c r="CO195" s="72">
        <f t="shared" si="157"/>
        <v>12.018489440620401</v>
      </c>
      <c r="CP195" s="72">
        <f t="shared" si="158"/>
        <v>12.038400731401699</v>
      </c>
      <c r="CQ195" s="72">
        <f t="shared" si="159"/>
        <v>12.023173069292062</v>
      </c>
      <c r="CR195" s="72">
        <f t="shared" si="160"/>
        <v>12.12244544902477</v>
      </c>
      <c r="CS195" s="72" t="str">
        <f t="shared" si="161"/>
        <v/>
      </c>
      <c r="CT195" s="72" t="str">
        <f t="shared" si="162"/>
        <v/>
      </c>
      <c r="CU195" s="72" t="str">
        <f t="shared" si="163"/>
        <v/>
      </c>
    </row>
    <row r="196" spans="1:99">
      <c r="A196" s="74">
        <v>161</v>
      </c>
      <c r="B196" s="79">
        <f>IF(AND($B$3&lt;&gt;"",$C$3&lt;&gt;"",$B$4&lt;&gt;"",$C$4&lt;&gt;"",L196&lt;&gt;""),AirMass($B$3,$C$3,$B$4,$C$4,L196),"")</f>
        <v>1.0887669128914881</v>
      </c>
      <c r="C196" s="81">
        <f t="shared" si="124"/>
        <v>2458217.360961</v>
      </c>
      <c r="D196" s="93">
        <f t="shared" si="125"/>
        <v>10.947171617614316</v>
      </c>
      <c r="E196" s="97">
        <f t="shared" si="126"/>
        <v>4.5369055982578572E-2</v>
      </c>
      <c r="F196" s="97"/>
      <c r="G196" s="98">
        <f t="shared" si="127"/>
        <v>12.063799885578414</v>
      </c>
      <c r="H196" s="97">
        <f t="shared" si="128"/>
        <v>4.5369055982578572E-2</v>
      </c>
      <c r="I196" s="72"/>
      <c r="J196" s="99">
        <f t="shared" si="129"/>
        <v>6</v>
      </c>
      <c r="K196" s="72"/>
      <c r="L196" s="16">
        <v>2458217.360961</v>
      </c>
      <c r="M196" s="17">
        <v>-11.3553555777988</v>
      </c>
      <c r="N196" s="17">
        <v>-10.238727309834699</v>
      </c>
      <c r="O196" s="17">
        <v>-12.098970475271599</v>
      </c>
      <c r="P196" s="17">
        <v>-10.976456055489001</v>
      </c>
      <c r="Q196" s="17">
        <v>-10.386067381657099</v>
      </c>
      <c r="R196" s="17">
        <v>-11.8064203774167</v>
      </c>
      <c r="S196" s="17">
        <v>-9.9301110629105906</v>
      </c>
      <c r="T196" s="17">
        <v>-9.8551378197336899</v>
      </c>
      <c r="U196" s="17"/>
      <c r="V196" s="17"/>
      <c r="W196" s="17"/>
      <c r="X196" s="70">
        <f t="shared" si="112"/>
        <v>2458217.360961</v>
      </c>
      <c r="Y196" s="17">
        <v>-11.2132745457378</v>
      </c>
      <c r="Z196" s="17">
        <v>-9.7275930884357802</v>
      </c>
      <c r="AA196" s="17">
        <v>-11.7355736592068</v>
      </c>
      <c r="AB196" s="17">
        <v>-10.6559982814882</v>
      </c>
      <c r="AC196" s="17">
        <v>-9.9279647995567597</v>
      </c>
      <c r="AD196" s="17">
        <v>-11.3089687701871</v>
      </c>
      <c r="AE196" s="17">
        <v>-9.4641398395999001</v>
      </c>
      <c r="AF196" s="17">
        <v>-9.5289608259197696</v>
      </c>
      <c r="AG196" s="17"/>
      <c r="AH196" s="17"/>
      <c r="AI196" s="18"/>
      <c r="AJ196" s="70">
        <f t="shared" si="130"/>
        <v>2458217.360961</v>
      </c>
      <c r="AK196" s="17">
        <v>-10.3336857352117</v>
      </c>
      <c r="AL196" s="17">
        <v>-9.6224101425639503</v>
      </c>
      <c r="AM196" s="17">
        <v>-11.2617481006506</v>
      </c>
      <c r="AN196" s="17">
        <v>-10.155419618724199</v>
      </c>
      <c r="AO196" s="17">
        <v>-9.7382800611894709</v>
      </c>
      <c r="AP196" s="17">
        <v>-11.072621278639801</v>
      </c>
      <c r="AQ196" s="17">
        <v>-9.2748475363660301</v>
      </c>
      <c r="AR196" s="17">
        <v>-9.0840794630938806</v>
      </c>
      <c r="AS196" s="17"/>
      <c r="AT196" s="17"/>
      <c r="AU196" s="18"/>
      <c r="AV196" s="72"/>
      <c r="AW196" s="72"/>
      <c r="AX196" s="100">
        <f t="shared" si="113"/>
        <v>34845.141393000413</v>
      </c>
      <c r="AY196" s="100">
        <f t="shared" si="114"/>
        <v>12459.221992000543</v>
      </c>
      <c r="AZ196" s="100">
        <f t="shared" si="115"/>
        <v>69117.526882002203</v>
      </c>
      <c r="BA196" s="100">
        <f t="shared" si="116"/>
        <v>24580.030768999131</v>
      </c>
      <c r="BB196" s="100">
        <f t="shared" si="117"/>
        <v>14270.09790200048</v>
      </c>
      <c r="BC196" s="100">
        <f t="shared" si="118"/>
        <v>52792.004329000927</v>
      </c>
      <c r="BD196" s="100">
        <f t="shared" si="119"/>
        <v>9376.5791760000357</v>
      </c>
      <c r="BE196" s="100">
        <f t="shared" si="120"/>
        <v>8750.9484979999761</v>
      </c>
      <c r="BF196" s="100" t="str">
        <f t="shared" si="121"/>
        <v/>
      </c>
      <c r="BG196" s="100" t="str">
        <f t="shared" si="122"/>
        <v/>
      </c>
      <c r="BH196" s="100" t="str">
        <f t="shared" si="123"/>
        <v/>
      </c>
      <c r="BI196" s="72"/>
      <c r="BJ196" s="72"/>
      <c r="BK196" s="72">
        <f t="shared" si="131"/>
        <v>-11.3553555777988</v>
      </c>
      <c r="BL196" s="72">
        <f t="shared" si="132"/>
        <v>-10.238727309834701</v>
      </c>
      <c r="BM196" s="72">
        <f t="shared" si="133"/>
        <v>-12.098970475271603</v>
      </c>
      <c r="BN196" s="72">
        <f t="shared" si="134"/>
        <v>-10.976456055489002</v>
      </c>
      <c r="BO196" s="72">
        <f t="shared" si="135"/>
        <v>-10.386067381657103</v>
      </c>
      <c r="BP196" s="72">
        <f t="shared" si="136"/>
        <v>-11.806420377416702</v>
      </c>
      <c r="BQ196" s="72">
        <f t="shared" si="137"/>
        <v>-9.9301110629105924</v>
      </c>
      <c r="BR196" s="72">
        <f t="shared" si="138"/>
        <v>-9.8551378197336916</v>
      </c>
      <c r="BS196" s="72" t="str">
        <f t="shared" si="139"/>
        <v/>
      </c>
      <c r="BT196" s="72" t="str">
        <f t="shared" si="140"/>
        <v/>
      </c>
      <c r="BU196" s="72" t="str">
        <f t="shared" si="141"/>
        <v/>
      </c>
      <c r="BV196" s="72"/>
      <c r="BW196" s="72"/>
      <c r="BX196" s="97">
        <f t="shared" si="142"/>
        <v>10.947171617614316</v>
      </c>
      <c r="BY196" s="97">
        <f t="shared" si="143"/>
        <v>4.5369055982578572E-2</v>
      </c>
      <c r="BZ196" s="97">
        <f t="shared" si="144"/>
        <v>10.933614897472802</v>
      </c>
      <c r="CA196" s="97">
        <f t="shared" si="145"/>
        <v>10.933100477690202</v>
      </c>
      <c r="CB196" s="97">
        <f t="shared" si="146"/>
        <v>10.935711803858302</v>
      </c>
      <c r="CC196" s="97">
        <f t="shared" si="147"/>
        <v>10.919064799617901</v>
      </c>
      <c r="CD196" s="97">
        <f t="shared" si="148"/>
        <v>10.922755485111793</v>
      </c>
      <c r="CE196" s="97">
        <f t="shared" si="149"/>
        <v>11.038782241934891</v>
      </c>
      <c r="CF196" s="97" t="str">
        <f t="shared" si="150"/>
        <v/>
      </c>
      <c r="CG196" s="97" t="str">
        <f t="shared" si="151"/>
        <v/>
      </c>
      <c r="CH196" s="97" t="str">
        <f t="shared" si="152"/>
        <v/>
      </c>
      <c r="CI196" s="72"/>
      <c r="CJ196" s="72"/>
      <c r="CK196" s="97">
        <f t="shared" si="153"/>
        <v>12.063799885578414</v>
      </c>
      <c r="CL196" s="97">
        <f t="shared" si="154"/>
        <v>4.5369055982578572E-2</v>
      </c>
      <c r="CM196" s="72">
        <f t="shared" si="155"/>
        <v>12.050243165436902</v>
      </c>
      <c r="CN196" s="72">
        <f t="shared" si="156"/>
        <v>12.049728745654301</v>
      </c>
      <c r="CO196" s="72">
        <f t="shared" si="157"/>
        <v>12.052340071822401</v>
      </c>
      <c r="CP196" s="72">
        <f t="shared" si="158"/>
        <v>12.035693067582001</v>
      </c>
      <c r="CQ196" s="72">
        <f t="shared" si="159"/>
        <v>12.039383753075892</v>
      </c>
      <c r="CR196" s="72">
        <f t="shared" si="160"/>
        <v>12.15541050989899</v>
      </c>
      <c r="CS196" s="72" t="str">
        <f t="shared" si="161"/>
        <v/>
      </c>
      <c r="CT196" s="72" t="str">
        <f t="shared" si="162"/>
        <v/>
      </c>
      <c r="CU196" s="72" t="str">
        <f t="shared" si="163"/>
        <v/>
      </c>
    </row>
    <row r="197" spans="1:99">
      <c r="A197" s="74">
        <v>162</v>
      </c>
      <c r="B197" s="79">
        <f>IF(AND($B$3&lt;&gt;"",$C$3&lt;&gt;"",$B$4&lt;&gt;"",$C$4&lt;&gt;"",L197&lt;&gt;""),AirMass($B$3,$C$3,$B$4,$C$4,L197),"")</f>
        <v>1.0897045634968134</v>
      </c>
      <c r="C197" s="81">
        <f t="shared" si="124"/>
        <v>2458217.3614579998</v>
      </c>
      <c r="D197" s="93">
        <f t="shared" si="125"/>
        <v>10.986201527576975</v>
      </c>
      <c r="E197" s="97">
        <f t="shared" si="126"/>
        <v>3.5963035034469286E-2</v>
      </c>
      <c r="F197" s="97"/>
      <c r="G197" s="98">
        <f t="shared" si="127"/>
        <v>12.051013977748276</v>
      </c>
      <c r="H197" s="97">
        <f t="shared" si="128"/>
        <v>3.5963035034469286E-2</v>
      </c>
      <c r="I197" s="72"/>
      <c r="J197" s="99">
        <f t="shared" si="129"/>
        <v>6</v>
      </c>
      <c r="K197" s="72"/>
      <c r="L197" s="16">
        <v>2458217.3614579998</v>
      </c>
      <c r="M197" s="17">
        <v>-11.3199012111715</v>
      </c>
      <c r="N197" s="17">
        <v>-10.2550887610002</v>
      </c>
      <c r="O197" s="17">
        <v>-12.105557792260401</v>
      </c>
      <c r="P197" s="17">
        <v>-11.0079467255908</v>
      </c>
      <c r="Q197" s="17">
        <v>-10.3788568358323</v>
      </c>
      <c r="R197" s="17">
        <v>-11.8020832354294</v>
      </c>
      <c r="S197" s="17">
        <v>-9.9477645515965598</v>
      </c>
      <c r="T197" s="17">
        <v>-9.8324072917813901</v>
      </c>
      <c r="U197" s="17"/>
      <c r="V197" s="17"/>
      <c r="W197" s="17"/>
      <c r="X197" s="70">
        <f t="shared" si="112"/>
        <v>2458217.3614579998</v>
      </c>
      <c r="Y197" s="17">
        <v>-11.1718017764079</v>
      </c>
      <c r="Z197" s="17">
        <v>-9.8353988329519897</v>
      </c>
      <c r="AA197" s="17">
        <v>-11.740322262251601</v>
      </c>
      <c r="AB197" s="17">
        <v>-10.615987944479899</v>
      </c>
      <c r="AC197" s="17">
        <v>-9.9193009362557607</v>
      </c>
      <c r="AD197" s="17">
        <v>-11.318052581992699</v>
      </c>
      <c r="AE197" s="17">
        <v>-9.4905370978729806</v>
      </c>
      <c r="AF197" s="17">
        <v>-9.5034017923020109</v>
      </c>
      <c r="AG197" s="17"/>
      <c r="AH197" s="17"/>
      <c r="AI197" s="18"/>
      <c r="AJ197" s="70">
        <f t="shared" si="130"/>
        <v>2458217.3614579998</v>
      </c>
      <c r="AK197" s="17">
        <v>-10.3776470376557</v>
      </c>
      <c r="AL197" s="17">
        <v>-9.6064164195795598</v>
      </c>
      <c r="AM197" s="17">
        <v>-11.280568407375201</v>
      </c>
      <c r="AN197" s="17">
        <v>-10.1035235728454</v>
      </c>
      <c r="AO197" s="17">
        <v>-9.6542682216834201</v>
      </c>
      <c r="AP197" s="17">
        <v>-11.0784919673233</v>
      </c>
      <c r="AQ197" s="17">
        <v>-9.2528900619279302</v>
      </c>
      <c r="AR197" s="17">
        <v>-9.0151164706037594</v>
      </c>
      <c r="AS197" s="17"/>
      <c r="AT197" s="17"/>
      <c r="AU197" s="18"/>
      <c r="AV197" s="72"/>
      <c r="AW197" s="72"/>
      <c r="AX197" s="100">
        <f t="shared" si="113"/>
        <v>33725.662100000445</v>
      </c>
      <c r="AY197" s="100">
        <f t="shared" si="114"/>
        <v>12648.39746300009</v>
      </c>
      <c r="AZ197" s="100">
        <f t="shared" si="115"/>
        <v>69538.147505001631</v>
      </c>
      <c r="BA197" s="100">
        <f t="shared" si="116"/>
        <v>25303.388889000649</v>
      </c>
      <c r="BB197" s="100">
        <f t="shared" si="117"/>
        <v>14175.641921000337</v>
      </c>
      <c r="BC197" s="100">
        <f t="shared" si="118"/>
        <v>52581.539112001614</v>
      </c>
      <c r="BD197" s="100">
        <f t="shared" si="119"/>
        <v>9530.2835160000177</v>
      </c>
      <c r="BE197" s="100">
        <f t="shared" si="120"/>
        <v>8569.6466809999911</v>
      </c>
      <c r="BF197" s="100" t="str">
        <f t="shared" si="121"/>
        <v/>
      </c>
      <c r="BG197" s="100" t="str">
        <f t="shared" si="122"/>
        <v/>
      </c>
      <c r="BH197" s="100" t="str">
        <f t="shared" si="123"/>
        <v/>
      </c>
      <c r="BI197" s="72"/>
      <c r="BJ197" s="72"/>
      <c r="BK197" s="72">
        <f t="shared" si="131"/>
        <v>-11.3199012111715</v>
      </c>
      <c r="BL197" s="72">
        <f t="shared" si="132"/>
        <v>-10.255088761000199</v>
      </c>
      <c r="BM197" s="72">
        <f t="shared" si="133"/>
        <v>-12.105557792260399</v>
      </c>
      <c r="BN197" s="72">
        <f t="shared" si="134"/>
        <v>-11.007946725590802</v>
      </c>
      <c r="BO197" s="72">
        <f t="shared" si="135"/>
        <v>-10.3788568358323</v>
      </c>
      <c r="BP197" s="72">
        <f t="shared" si="136"/>
        <v>-11.802083235429402</v>
      </c>
      <c r="BQ197" s="72">
        <f t="shared" si="137"/>
        <v>-9.9477645515965598</v>
      </c>
      <c r="BR197" s="72">
        <f t="shared" si="138"/>
        <v>-9.8324072917813901</v>
      </c>
      <c r="BS197" s="72" t="str">
        <f t="shared" si="139"/>
        <v/>
      </c>
      <c r="BT197" s="72" t="str">
        <f t="shared" si="140"/>
        <v/>
      </c>
      <c r="BU197" s="72" t="str">
        <f t="shared" si="141"/>
        <v/>
      </c>
      <c r="BV197" s="72"/>
      <c r="BW197" s="72"/>
      <c r="BX197" s="97">
        <f t="shared" si="142"/>
        <v>10.986201527576975</v>
      </c>
      <c r="BY197" s="97">
        <f t="shared" si="143"/>
        <v>3.5963035034469286E-2</v>
      </c>
      <c r="BZ197" s="97">
        <f t="shared" si="144"/>
        <v>10.975656581088899</v>
      </c>
      <c r="CA197" s="97">
        <f t="shared" si="145"/>
        <v>11.000045514419302</v>
      </c>
      <c r="CB197" s="97">
        <f t="shared" si="146"/>
        <v>10.9639556246608</v>
      </c>
      <c r="CC197" s="97">
        <f t="shared" si="147"/>
        <v>10.950182024257902</v>
      </c>
      <c r="CD197" s="97">
        <f t="shared" si="148"/>
        <v>10.975863340425061</v>
      </c>
      <c r="CE197" s="97">
        <f t="shared" si="149"/>
        <v>11.05150608060989</v>
      </c>
      <c r="CF197" s="97" t="str">
        <f t="shared" si="150"/>
        <v/>
      </c>
      <c r="CG197" s="97" t="str">
        <f t="shared" si="151"/>
        <v/>
      </c>
      <c r="CH197" s="97" t="str">
        <f t="shared" si="152"/>
        <v/>
      </c>
      <c r="CI197" s="72"/>
      <c r="CJ197" s="72"/>
      <c r="CK197" s="97">
        <f t="shared" si="153"/>
        <v>12.051013977748276</v>
      </c>
      <c r="CL197" s="97">
        <f t="shared" si="154"/>
        <v>3.5963035034469286E-2</v>
      </c>
      <c r="CM197" s="72">
        <f t="shared" si="155"/>
        <v>12.0404690312602</v>
      </c>
      <c r="CN197" s="72">
        <f t="shared" si="156"/>
        <v>12.064857964590603</v>
      </c>
      <c r="CO197" s="72">
        <f t="shared" si="157"/>
        <v>12.028768074832101</v>
      </c>
      <c r="CP197" s="72">
        <f t="shared" si="158"/>
        <v>12.014994474429203</v>
      </c>
      <c r="CQ197" s="72">
        <f t="shared" si="159"/>
        <v>12.040675790596362</v>
      </c>
      <c r="CR197" s="72">
        <f t="shared" si="160"/>
        <v>12.116318530781191</v>
      </c>
      <c r="CS197" s="72" t="str">
        <f t="shared" si="161"/>
        <v/>
      </c>
      <c r="CT197" s="72" t="str">
        <f t="shared" si="162"/>
        <v/>
      </c>
      <c r="CU197" s="72" t="str">
        <f t="shared" si="163"/>
        <v/>
      </c>
    </row>
    <row r="198" spans="1:99">
      <c r="A198" s="74">
        <v>163</v>
      </c>
      <c r="B198" s="79">
        <f>IF(AND($B$3&lt;&gt;"",$C$3&lt;&gt;"",$B$4&lt;&gt;"",$C$4&lt;&gt;"",L198&lt;&gt;""),AirMass($B$3,$C$3,$B$4,$C$4,L198),"")</f>
        <v>1.0906482771555095</v>
      </c>
      <c r="C198" s="81">
        <f t="shared" si="124"/>
        <v>2458217.3619559999</v>
      </c>
      <c r="D198" s="93">
        <f t="shared" si="125"/>
        <v>10.991154799604045</v>
      </c>
      <c r="E198" s="97">
        <f t="shared" si="126"/>
        <v>2.2262158032036686E-2</v>
      </c>
      <c r="F198" s="97"/>
      <c r="G198" s="98">
        <f t="shared" si="127"/>
        <v>11.993189201365745</v>
      </c>
      <c r="H198" s="97">
        <f t="shared" si="128"/>
        <v>2.2262158032036686E-2</v>
      </c>
      <c r="I198" s="72"/>
      <c r="J198" s="99">
        <f t="shared" si="129"/>
        <v>6</v>
      </c>
      <c r="K198" s="72"/>
      <c r="L198" s="16">
        <v>2458217.3619559999</v>
      </c>
      <c r="M198" s="17">
        <v>-11.306691136750899</v>
      </c>
      <c r="N198" s="17">
        <v>-10.3046567349892</v>
      </c>
      <c r="O198" s="17">
        <v>-12.1053671239221</v>
      </c>
      <c r="P198" s="17">
        <v>-11.010577267490801</v>
      </c>
      <c r="Q198" s="17">
        <v>-10.4186959162121</v>
      </c>
      <c r="R198" s="17">
        <v>-11.8152373023241</v>
      </c>
      <c r="S198" s="17">
        <v>-9.9186476715743606</v>
      </c>
      <c r="T198" s="17">
        <v>-9.7565503366061996</v>
      </c>
      <c r="U198" s="17"/>
      <c r="V198" s="17"/>
      <c r="W198" s="17"/>
      <c r="X198" s="70">
        <f t="shared" si="112"/>
        <v>2458217.3619559999</v>
      </c>
      <c r="Y198" s="17">
        <v>-11.2104454563682</v>
      </c>
      <c r="Z198" s="17">
        <v>-9.6861521325111202</v>
      </c>
      <c r="AA198" s="17">
        <v>-11.7119571334642</v>
      </c>
      <c r="AB198" s="17">
        <v>-10.6857610545767</v>
      </c>
      <c r="AC198" s="17">
        <v>-9.8806381257325793</v>
      </c>
      <c r="AD198" s="17">
        <v>-11.2965098931687</v>
      </c>
      <c r="AE198" s="17">
        <v>-9.4289021621711804</v>
      </c>
      <c r="AF198" s="17">
        <v>-9.46610671666412</v>
      </c>
      <c r="AG198" s="17"/>
      <c r="AH198" s="17"/>
      <c r="AI198" s="18"/>
      <c r="AJ198" s="70">
        <f t="shared" si="130"/>
        <v>2458217.3619559999</v>
      </c>
      <c r="AK198" s="17">
        <v>-10.330928584882001</v>
      </c>
      <c r="AL198" s="17">
        <v>-9.6015740674426393</v>
      </c>
      <c r="AM198" s="17">
        <v>-11.2714512473457</v>
      </c>
      <c r="AN198" s="17">
        <v>-10.1908594009921</v>
      </c>
      <c r="AO198" s="17">
        <v>-9.6414515988249505</v>
      </c>
      <c r="AP198" s="17">
        <v>-11.0961621830828</v>
      </c>
      <c r="AQ198" s="17">
        <v>-9.2349947502448302</v>
      </c>
      <c r="AR198" s="17">
        <v>-8.9977531085813993</v>
      </c>
      <c r="AS198" s="17"/>
      <c r="AT198" s="17"/>
      <c r="AU198" s="18"/>
      <c r="AV198" s="72"/>
      <c r="AW198" s="72"/>
      <c r="AX198" s="100">
        <f t="shared" si="113"/>
        <v>33317.810573000148</v>
      </c>
      <c r="AY198" s="100">
        <f t="shared" si="114"/>
        <v>13239.22899199974</v>
      </c>
      <c r="AZ198" s="100">
        <f t="shared" si="115"/>
        <v>69525.936841999341</v>
      </c>
      <c r="BA198" s="100">
        <f t="shared" si="116"/>
        <v>25364.768737000522</v>
      </c>
      <c r="BB198" s="100">
        <f t="shared" si="117"/>
        <v>14705.451612999594</v>
      </c>
      <c r="BC198" s="100">
        <f t="shared" si="118"/>
        <v>53222.457143001971</v>
      </c>
      <c r="BD198" s="100">
        <f t="shared" si="119"/>
        <v>9278.10041800006</v>
      </c>
      <c r="BE198" s="100">
        <f t="shared" si="120"/>
        <v>7991.349680000023</v>
      </c>
      <c r="BF198" s="100" t="str">
        <f t="shared" si="121"/>
        <v/>
      </c>
      <c r="BG198" s="100" t="str">
        <f t="shared" si="122"/>
        <v/>
      </c>
      <c r="BH198" s="100" t="str">
        <f t="shared" si="123"/>
        <v/>
      </c>
      <c r="BI198" s="72"/>
      <c r="BJ198" s="72"/>
      <c r="BK198" s="72">
        <f t="shared" si="131"/>
        <v>-11.306691136750899</v>
      </c>
      <c r="BL198" s="72">
        <f t="shared" si="132"/>
        <v>-10.3046567349892</v>
      </c>
      <c r="BM198" s="72">
        <f t="shared" si="133"/>
        <v>-12.105367123922102</v>
      </c>
      <c r="BN198" s="72">
        <f t="shared" si="134"/>
        <v>-11.010577267490802</v>
      </c>
      <c r="BO198" s="72">
        <f t="shared" si="135"/>
        <v>-10.418695916212101</v>
      </c>
      <c r="BP198" s="72">
        <f t="shared" si="136"/>
        <v>-11.8152373023241</v>
      </c>
      <c r="BQ198" s="72">
        <f t="shared" si="137"/>
        <v>-9.9186476715743623</v>
      </c>
      <c r="BR198" s="72">
        <f t="shared" si="138"/>
        <v>-9.7565503366062014</v>
      </c>
      <c r="BS198" s="72" t="str">
        <f t="shared" si="139"/>
        <v/>
      </c>
      <c r="BT198" s="72" t="str">
        <f t="shared" si="140"/>
        <v/>
      </c>
      <c r="BU198" s="72" t="str">
        <f t="shared" si="141"/>
        <v/>
      </c>
      <c r="BV198" s="72"/>
      <c r="BW198" s="72"/>
      <c r="BX198" s="97">
        <f t="shared" si="142"/>
        <v>10.991154799604045</v>
      </c>
      <c r="BY198" s="97">
        <f t="shared" si="143"/>
        <v>2.2262158032036686E-2</v>
      </c>
      <c r="BZ198" s="97">
        <f t="shared" si="144"/>
        <v>10.988675987171202</v>
      </c>
      <c r="CA198" s="97">
        <f t="shared" si="145"/>
        <v>11.015886130739903</v>
      </c>
      <c r="CB198" s="97">
        <f t="shared" si="146"/>
        <v>11.017004779461201</v>
      </c>
      <c r="CC198" s="97">
        <f t="shared" si="147"/>
        <v>10.9765461655732</v>
      </c>
      <c r="CD198" s="97">
        <f t="shared" si="148"/>
        <v>10.959956534823464</v>
      </c>
      <c r="CE198" s="97">
        <f t="shared" si="149"/>
        <v>10.988859199855302</v>
      </c>
      <c r="CF198" s="97" t="str">
        <f t="shared" si="150"/>
        <v/>
      </c>
      <c r="CG198" s="97" t="str">
        <f t="shared" si="151"/>
        <v/>
      </c>
      <c r="CH198" s="97" t="str">
        <f t="shared" si="152"/>
        <v/>
      </c>
      <c r="CI198" s="72"/>
      <c r="CJ198" s="72"/>
      <c r="CK198" s="97">
        <f t="shared" si="153"/>
        <v>11.993189201365745</v>
      </c>
      <c r="CL198" s="97">
        <f t="shared" si="154"/>
        <v>2.2262158032036686E-2</v>
      </c>
      <c r="CM198" s="72">
        <f t="shared" si="155"/>
        <v>11.990710388932902</v>
      </c>
      <c r="CN198" s="72">
        <f t="shared" si="156"/>
        <v>12.017920532501602</v>
      </c>
      <c r="CO198" s="72">
        <f t="shared" si="157"/>
        <v>12.019039181222901</v>
      </c>
      <c r="CP198" s="72">
        <f t="shared" si="158"/>
        <v>11.9785805673349</v>
      </c>
      <c r="CQ198" s="72">
        <f t="shared" si="159"/>
        <v>11.961990936585163</v>
      </c>
      <c r="CR198" s="72">
        <f t="shared" si="160"/>
        <v>11.990893601617001</v>
      </c>
      <c r="CS198" s="72" t="str">
        <f t="shared" si="161"/>
        <v/>
      </c>
      <c r="CT198" s="72" t="str">
        <f t="shared" si="162"/>
        <v/>
      </c>
      <c r="CU198" s="72" t="str">
        <f t="shared" si="163"/>
        <v/>
      </c>
    </row>
    <row r="199" spans="1:99">
      <c r="A199" s="74">
        <v>164</v>
      </c>
      <c r="B199" s="79">
        <f>IF(AND($B$3&lt;&gt;"",$C$3&lt;&gt;"",$B$4&lt;&gt;"",$C$4&lt;&gt;"",L199&lt;&gt;""),AirMass($B$3,$C$3,$B$4,$C$4,L199),"")</f>
        <v>1.0915980718530502</v>
      </c>
      <c r="C199" s="81">
        <f t="shared" si="124"/>
        <v>2458217.3624539999</v>
      </c>
      <c r="D199" s="93">
        <f t="shared" si="125"/>
        <v>10.983568906328182</v>
      </c>
      <c r="E199" s="97">
        <f t="shared" si="126"/>
        <v>3.6438579951403725E-2</v>
      </c>
      <c r="F199" s="97"/>
      <c r="G199" s="98">
        <f t="shared" si="127"/>
        <v>12.02254546014098</v>
      </c>
      <c r="H199" s="97">
        <f t="shared" si="128"/>
        <v>3.6438579951403725E-2</v>
      </c>
      <c r="I199" s="72"/>
      <c r="J199" s="99">
        <f t="shared" si="129"/>
        <v>6</v>
      </c>
      <c r="K199" s="72"/>
      <c r="L199" s="16">
        <v>2458217.3624539999</v>
      </c>
      <c r="M199" s="17">
        <v>-11.306837675654201</v>
      </c>
      <c r="N199" s="17">
        <v>-10.267861121841401</v>
      </c>
      <c r="O199" s="17">
        <v>-12.112514306853001</v>
      </c>
      <c r="P199" s="17">
        <v>-11.028215335365999</v>
      </c>
      <c r="Q199" s="17">
        <v>-10.3898313312867</v>
      </c>
      <c r="R199" s="17">
        <v>-11.796706665122599</v>
      </c>
      <c r="S199" s="17">
        <v>-9.8866922871723606</v>
      </c>
      <c r="T199" s="17">
        <v>-9.7664795660936399</v>
      </c>
      <c r="U199" s="17"/>
      <c r="V199" s="17"/>
      <c r="W199" s="17"/>
      <c r="X199" s="70">
        <f t="shared" si="112"/>
        <v>2458217.3624539999</v>
      </c>
      <c r="Y199" s="17">
        <v>-11.1946149818842</v>
      </c>
      <c r="Z199" s="17">
        <v>-9.7463657444743301</v>
      </c>
      <c r="AA199" s="17">
        <v>-11.7313608328515</v>
      </c>
      <c r="AB199" s="17">
        <v>-10.5910379212058</v>
      </c>
      <c r="AC199" s="17">
        <v>-9.8003513161623594</v>
      </c>
      <c r="AD199" s="17">
        <v>-11.290562419092</v>
      </c>
      <c r="AE199" s="17">
        <v>-9.4780215029603703</v>
      </c>
      <c r="AF199" s="17">
        <v>-9.4818294675195904</v>
      </c>
      <c r="AG199" s="17"/>
      <c r="AH199" s="17"/>
      <c r="AI199" s="18"/>
      <c r="AJ199" s="70">
        <f t="shared" si="130"/>
        <v>2458217.3624539999</v>
      </c>
      <c r="AK199" s="17">
        <v>-10.3239088856224</v>
      </c>
      <c r="AL199" s="17">
        <v>-9.6685811689501104</v>
      </c>
      <c r="AM199" s="17">
        <v>-11.260926631001301</v>
      </c>
      <c r="AN199" s="17">
        <v>-10.1269339029642</v>
      </c>
      <c r="AO199" s="17">
        <v>-9.74309084316093</v>
      </c>
      <c r="AP199" s="17">
        <v>-11.072659329777901</v>
      </c>
      <c r="AQ199" s="17">
        <v>-9.2719209357633599</v>
      </c>
      <c r="AR199" s="17">
        <v>-8.9377207864911501</v>
      </c>
      <c r="AS199" s="17"/>
      <c r="AT199" s="17"/>
      <c r="AU199" s="18"/>
      <c r="AV199" s="72"/>
      <c r="AW199" s="72"/>
      <c r="AX199" s="100">
        <f t="shared" si="113"/>
        <v>33322.307692000541</v>
      </c>
      <c r="AY199" s="100">
        <f t="shared" si="114"/>
        <v>12798.069042000245</v>
      </c>
      <c r="AZ199" s="100">
        <f t="shared" si="115"/>
        <v>69985.12179500045</v>
      </c>
      <c r="BA199" s="100">
        <f t="shared" si="116"/>
        <v>25780.191209000863</v>
      </c>
      <c r="BB199" s="100">
        <f t="shared" si="117"/>
        <v>14319.654267000529</v>
      </c>
      <c r="BC199" s="100">
        <f t="shared" si="118"/>
        <v>52321.798754997959</v>
      </c>
      <c r="BD199" s="100">
        <f t="shared" si="119"/>
        <v>9009.0068030000402</v>
      </c>
      <c r="BE199" s="100">
        <f t="shared" si="120"/>
        <v>8064.7670330000201</v>
      </c>
      <c r="BF199" s="100" t="str">
        <f t="shared" si="121"/>
        <v/>
      </c>
      <c r="BG199" s="100" t="str">
        <f t="shared" si="122"/>
        <v/>
      </c>
      <c r="BH199" s="100" t="str">
        <f t="shared" si="123"/>
        <v/>
      </c>
      <c r="BI199" s="72"/>
      <c r="BJ199" s="72"/>
      <c r="BK199" s="72">
        <f t="shared" si="131"/>
        <v>-11.306837675654203</v>
      </c>
      <c r="BL199" s="72">
        <f t="shared" si="132"/>
        <v>-10.267861121841403</v>
      </c>
      <c r="BM199" s="72">
        <f t="shared" si="133"/>
        <v>-12.112514306853001</v>
      </c>
      <c r="BN199" s="72">
        <f t="shared" si="134"/>
        <v>-11.028215335365999</v>
      </c>
      <c r="BO199" s="72">
        <f t="shared" si="135"/>
        <v>-10.389831331286704</v>
      </c>
      <c r="BP199" s="72">
        <f t="shared" si="136"/>
        <v>-11.796706665122601</v>
      </c>
      <c r="BQ199" s="72">
        <f t="shared" si="137"/>
        <v>-9.8866922871723624</v>
      </c>
      <c r="BR199" s="72">
        <f t="shared" si="138"/>
        <v>-9.7664795660936399</v>
      </c>
      <c r="BS199" s="72" t="str">
        <f t="shared" si="139"/>
        <v/>
      </c>
      <c r="BT199" s="72" t="str">
        <f t="shared" si="140"/>
        <v/>
      </c>
      <c r="BU199" s="72" t="str">
        <f t="shared" si="141"/>
        <v/>
      </c>
      <c r="BV199" s="72"/>
      <c r="BW199" s="72"/>
      <c r="BX199" s="97">
        <f t="shared" si="142"/>
        <v>10.983568906328182</v>
      </c>
      <c r="BY199" s="97">
        <f t="shared" si="143"/>
        <v>3.6438579951403725E-2</v>
      </c>
      <c r="BZ199" s="97">
        <f t="shared" si="144"/>
        <v>10.995676631198798</v>
      </c>
      <c r="CA199" s="97">
        <f t="shared" si="145"/>
        <v>11.033377659711796</v>
      </c>
      <c r="CB199" s="97">
        <f t="shared" si="146"/>
        <v>10.987993655632501</v>
      </c>
      <c r="CC199" s="97">
        <f t="shared" si="147"/>
        <v>10.957868989468398</v>
      </c>
      <c r="CD199" s="97">
        <f t="shared" si="148"/>
        <v>10.927854611518161</v>
      </c>
      <c r="CE199" s="97">
        <f t="shared" si="149"/>
        <v>10.998641890439437</v>
      </c>
      <c r="CF199" s="97" t="str">
        <f t="shared" si="150"/>
        <v/>
      </c>
      <c r="CG199" s="97" t="str">
        <f t="shared" si="151"/>
        <v/>
      </c>
      <c r="CH199" s="97" t="str">
        <f t="shared" si="152"/>
        <v/>
      </c>
      <c r="CI199" s="72"/>
      <c r="CJ199" s="72"/>
      <c r="CK199" s="97">
        <f t="shared" si="153"/>
        <v>12.02254546014098</v>
      </c>
      <c r="CL199" s="97">
        <f t="shared" si="154"/>
        <v>3.6438579951403725E-2</v>
      </c>
      <c r="CM199" s="72">
        <f t="shared" si="155"/>
        <v>12.034653185011598</v>
      </c>
      <c r="CN199" s="72">
        <f t="shared" si="156"/>
        <v>12.072354213524596</v>
      </c>
      <c r="CO199" s="72">
        <f t="shared" si="157"/>
        <v>12.026970209445301</v>
      </c>
      <c r="CP199" s="72">
        <f t="shared" si="158"/>
        <v>11.996845543281198</v>
      </c>
      <c r="CQ199" s="72">
        <f t="shared" si="159"/>
        <v>11.96683116533096</v>
      </c>
      <c r="CR199" s="72">
        <f t="shared" si="160"/>
        <v>12.037618444252237</v>
      </c>
      <c r="CS199" s="72" t="str">
        <f t="shared" si="161"/>
        <v/>
      </c>
      <c r="CT199" s="72" t="str">
        <f t="shared" si="162"/>
        <v/>
      </c>
      <c r="CU199" s="72" t="str">
        <f t="shared" si="163"/>
        <v/>
      </c>
    </row>
    <row r="200" spans="1:99">
      <c r="A200" s="74">
        <v>165</v>
      </c>
      <c r="B200" s="79">
        <f>IF(AND($B$3&lt;&gt;"",$C$3&lt;&gt;"",$B$4&lt;&gt;"",$C$4&lt;&gt;"",L200&lt;&gt;""),AirMass($B$3,$C$3,$B$4,$C$4,L200),"")</f>
        <v>1.0925539657097518</v>
      </c>
      <c r="C200" s="81">
        <f t="shared" si="124"/>
        <v>2458217.3629510002</v>
      </c>
      <c r="D200" s="93">
        <f t="shared" si="125"/>
        <v>10.96643616240253</v>
      </c>
      <c r="E200" s="97">
        <f t="shared" si="126"/>
        <v>5.1630816755801126E-2</v>
      </c>
      <c r="F200" s="97"/>
      <c r="G200" s="98">
        <f t="shared" si="127"/>
        <v>12.001415463587529</v>
      </c>
      <c r="H200" s="97">
        <f t="shared" si="128"/>
        <v>5.1630816755801126E-2</v>
      </c>
      <c r="I200" s="72"/>
      <c r="J200" s="99">
        <f t="shared" si="129"/>
        <v>6</v>
      </c>
      <c r="K200" s="72"/>
      <c r="L200" s="16">
        <v>2458217.3629510002</v>
      </c>
      <c r="M200" s="17">
        <v>-11.3304067373923</v>
      </c>
      <c r="N200" s="17">
        <v>-10.2954274362073</v>
      </c>
      <c r="O200" s="17">
        <v>-12.103519498336899</v>
      </c>
      <c r="P200" s="17">
        <v>-10.9920575876264</v>
      </c>
      <c r="Q200" s="17">
        <v>-10.3431505449798</v>
      </c>
      <c r="R200" s="17">
        <v>-11.807716136842799</v>
      </c>
      <c r="S200" s="17">
        <v>-9.9174830855382403</v>
      </c>
      <c r="T200" s="17">
        <v>-9.8551305454448599</v>
      </c>
      <c r="U200" s="17"/>
      <c r="V200" s="17"/>
      <c r="W200" s="17"/>
      <c r="X200" s="70">
        <f t="shared" si="112"/>
        <v>2458217.3629510002</v>
      </c>
      <c r="Y200" s="17">
        <v>-11.1675800055186</v>
      </c>
      <c r="Z200" s="17">
        <v>-9.6231368902677996</v>
      </c>
      <c r="AA200" s="17">
        <v>-11.7207393153192</v>
      </c>
      <c r="AB200" s="17">
        <v>-10.6764488252501</v>
      </c>
      <c r="AC200" s="17">
        <v>-9.8142289229647997</v>
      </c>
      <c r="AD200" s="17">
        <v>-11.3133930699258</v>
      </c>
      <c r="AE200" s="17">
        <v>-9.4114676501572294</v>
      </c>
      <c r="AF200" s="17">
        <v>-9.6411857991072907</v>
      </c>
      <c r="AG200" s="17"/>
      <c r="AH200" s="17"/>
      <c r="AI200" s="18"/>
      <c r="AJ200" s="70">
        <f t="shared" si="130"/>
        <v>2458217.3629510002</v>
      </c>
      <c r="AK200" s="17">
        <v>-10.304115581474299</v>
      </c>
      <c r="AL200" s="17">
        <v>-9.6315396155846198</v>
      </c>
      <c r="AM200" s="17">
        <v>-11.294373959662099</v>
      </c>
      <c r="AN200" s="17">
        <v>-10.1440361777471</v>
      </c>
      <c r="AO200" s="17">
        <v>-9.63472447705918</v>
      </c>
      <c r="AP200" s="17">
        <v>-11.0775012482155</v>
      </c>
      <c r="AQ200" s="17">
        <v>-9.2756464084435901</v>
      </c>
      <c r="AR200" s="17">
        <v>-9.0216424284494892</v>
      </c>
      <c r="AS200" s="17"/>
      <c r="AT200" s="17"/>
      <c r="AU200" s="18"/>
      <c r="AV200" s="72"/>
      <c r="AW200" s="72"/>
      <c r="AX200" s="100">
        <f t="shared" si="113"/>
        <v>34053.573695998566</v>
      </c>
      <c r="AY200" s="100">
        <f t="shared" si="114"/>
        <v>13127.165919000126</v>
      </c>
      <c r="AZ200" s="100">
        <f t="shared" si="115"/>
        <v>69407.723355999842</v>
      </c>
      <c r="BA200" s="100">
        <f t="shared" si="116"/>
        <v>24935.784444000823</v>
      </c>
      <c r="BB200" s="100">
        <f t="shared" si="117"/>
        <v>13717.034090999634</v>
      </c>
      <c r="BC200" s="100">
        <f t="shared" si="118"/>
        <v>52855.045951999724</v>
      </c>
      <c r="BD200" s="100">
        <f t="shared" si="119"/>
        <v>9268.1538459999902</v>
      </c>
      <c r="BE200" s="100">
        <f t="shared" si="120"/>
        <v>8750.8898680000002</v>
      </c>
      <c r="BF200" s="100" t="str">
        <f t="shared" si="121"/>
        <v/>
      </c>
      <c r="BG200" s="100" t="str">
        <f t="shared" si="122"/>
        <v/>
      </c>
      <c r="BH200" s="100" t="str">
        <f t="shared" si="123"/>
        <v/>
      </c>
      <c r="BI200" s="72"/>
      <c r="BJ200" s="72"/>
      <c r="BK200" s="72">
        <f t="shared" si="131"/>
        <v>-11.330406737392302</v>
      </c>
      <c r="BL200" s="72">
        <f t="shared" si="132"/>
        <v>-10.295427436207303</v>
      </c>
      <c r="BM200" s="72">
        <f t="shared" si="133"/>
        <v>-12.103519498336899</v>
      </c>
      <c r="BN200" s="72">
        <f t="shared" si="134"/>
        <v>-10.9920575876264</v>
      </c>
      <c r="BO200" s="72">
        <f t="shared" si="135"/>
        <v>-10.3431505449798</v>
      </c>
      <c r="BP200" s="72">
        <f t="shared" si="136"/>
        <v>-11.807716136842799</v>
      </c>
      <c r="BQ200" s="72">
        <f t="shared" si="137"/>
        <v>-9.9174830855382403</v>
      </c>
      <c r="BR200" s="72">
        <f t="shared" si="138"/>
        <v>-9.8551305454448617</v>
      </c>
      <c r="BS200" s="72" t="str">
        <f t="shared" si="139"/>
        <v/>
      </c>
      <c r="BT200" s="72" t="str">
        <f t="shared" si="140"/>
        <v/>
      </c>
      <c r="BU200" s="72" t="str">
        <f t="shared" si="141"/>
        <v/>
      </c>
      <c r="BV200" s="72"/>
      <c r="BW200" s="72"/>
      <c r="BX200" s="97">
        <f t="shared" si="142"/>
        <v>10.96643616240253</v>
      </c>
      <c r="BY200" s="97">
        <f t="shared" si="143"/>
        <v>5.1630816755801126E-2</v>
      </c>
      <c r="BZ200" s="97">
        <f t="shared" si="144"/>
        <v>10.963112760944597</v>
      </c>
      <c r="CA200" s="97">
        <f t="shared" si="145"/>
        <v>10.973650850234097</v>
      </c>
      <c r="CB200" s="97">
        <f t="shared" si="146"/>
        <v>10.917743807587497</v>
      </c>
      <c r="CC200" s="97">
        <f t="shared" si="147"/>
        <v>10.945309399450498</v>
      </c>
      <c r="CD200" s="97">
        <f t="shared" si="148"/>
        <v>10.935076348145939</v>
      </c>
      <c r="CE200" s="97">
        <f t="shared" si="149"/>
        <v>11.06372380805256</v>
      </c>
      <c r="CF200" s="97" t="str">
        <f t="shared" si="150"/>
        <v/>
      </c>
      <c r="CG200" s="97" t="str">
        <f t="shared" si="151"/>
        <v/>
      </c>
      <c r="CH200" s="97" t="str">
        <f t="shared" si="152"/>
        <v/>
      </c>
      <c r="CI200" s="72"/>
      <c r="CJ200" s="72"/>
      <c r="CK200" s="97">
        <f t="shared" si="153"/>
        <v>12.001415463587529</v>
      </c>
      <c r="CL200" s="97">
        <f t="shared" si="154"/>
        <v>5.1630816755801126E-2</v>
      </c>
      <c r="CM200" s="72">
        <f t="shared" si="155"/>
        <v>11.998092062129595</v>
      </c>
      <c r="CN200" s="72">
        <f t="shared" si="156"/>
        <v>12.008630151419096</v>
      </c>
      <c r="CO200" s="72">
        <f t="shared" si="157"/>
        <v>11.952723108772496</v>
      </c>
      <c r="CP200" s="72">
        <f t="shared" si="158"/>
        <v>11.980288700635496</v>
      </c>
      <c r="CQ200" s="72">
        <f t="shared" si="159"/>
        <v>11.970055649330938</v>
      </c>
      <c r="CR200" s="72">
        <f t="shared" si="160"/>
        <v>12.098703109237558</v>
      </c>
      <c r="CS200" s="72" t="str">
        <f t="shared" si="161"/>
        <v/>
      </c>
      <c r="CT200" s="72" t="str">
        <f t="shared" si="162"/>
        <v/>
      </c>
      <c r="CU200" s="72" t="str">
        <f t="shared" si="163"/>
        <v/>
      </c>
    </row>
    <row r="201" spans="1:99">
      <c r="A201" s="74">
        <v>166</v>
      </c>
      <c r="B201" s="79">
        <f>IF(AND($B$3&lt;&gt;"",$C$3&lt;&gt;"",$B$4&lt;&gt;"",$C$4&lt;&gt;"",L201&lt;&gt;""),AirMass($B$3,$C$3,$B$4,$C$4,L201),"")</f>
        <v>1.0935159769814708</v>
      </c>
      <c r="C201" s="81">
        <f t="shared" si="124"/>
        <v>2458217.3634489998</v>
      </c>
      <c r="D201" s="93">
        <f t="shared" si="125"/>
        <v>11.017397971754699</v>
      </c>
      <c r="E201" s="97">
        <f t="shared" si="126"/>
        <v>2.5608429562673205E-2</v>
      </c>
      <c r="F201" s="97"/>
      <c r="G201" s="98">
        <f t="shared" si="127"/>
        <v>12.040790351790003</v>
      </c>
      <c r="H201" s="97">
        <f t="shared" si="128"/>
        <v>2.5608429562673205E-2</v>
      </c>
      <c r="I201" s="72"/>
      <c r="J201" s="99">
        <f t="shared" si="129"/>
        <v>6</v>
      </c>
      <c r="K201" s="72"/>
      <c r="L201" s="16">
        <v>2458217.3634489998</v>
      </c>
      <c r="M201" s="17">
        <v>-11.306537286962101</v>
      </c>
      <c r="N201" s="17">
        <v>-10.2831449069268</v>
      </c>
      <c r="O201" s="17">
        <v>-12.120804906438099</v>
      </c>
      <c r="P201" s="17">
        <v>-11.0169378086108</v>
      </c>
      <c r="Q201" s="17">
        <v>-10.390553078160501</v>
      </c>
      <c r="R201" s="17">
        <v>-11.834889738147799</v>
      </c>
      <c r="S201" s="17">
        <v>-10.014113716978001</v>
      </c>
      <c r="T201" s="17">
        <v>-9.8043123039656095</v>
      </c>
      <c r="U201" s="17"/>
      <c r="V201" s="17"/>
      <c r="W201" s="17"/>
      <c r="X201" s="70">
        <f t="shared" si="112"/>
        <v>2458217.3634489998</v>
      </c>
      <c r="Y201" s="17">
        <v>-11.1672575259617</v>
      </c>
      <c r="Z201" s="17">
        <v>-9.6736743863945698</v>
      </c>
      <c r="AA201" s="17">
        <v>-11.7237101394908</v>
      </c>
      <c r="AB201" s="17">
        <v>-10.6325503176643</v>
      </c>
      <c r="AC201" s="17">
        <v>-9.8244441273531802</v>
      </c>
      <c r="AD201" s="17">
        <v>-11.2851254035774</v>
      </c>
      <c r="AE201" s="17">
        <v>-9.3144296725701992</v>
      </c>
      <c r="AF201" s="17">
        <v>-9.4674106485893308</v>
      </c>
      <c r="AG201" s="17"/>
      <c r="AH201" s="17"/>
      <c r="AI201" s="18"/>
      <c r="AJ201" s="70">
        <f t="shared" si="130"/>
        <v>2458217.3634489998</v>
      </c>
      <c r="AK201" s="17">
        <v>-10.351003652442801</v>
      </c>
      <c r="AL201" s="17">
        <v>-9.6501133265269292</v>
      </c>
      <c r="AM201" s="17">
        <v>-11.2855073441249</v>
      </c>
      <c r="AN201" s="17">
        <v>-10.2134900463824</v>
      </c>
      <c r="AO201" s="17">
        <v>-9.6674842530359708</v>
      </c>
      <c r="AP201" s="17">
        <v>-11.0953246717201</v>
      </c>
      <c r="AQ201" s="17">
        <v>-9.2673106574164201</v>
      </c>
      <c r="AR201" s="17">
        <v>-9.0928376142912697</v>
      </c>
      <c r="AS201" s="17"/>
      <c r="AT201" s="17"/>
      <c r="AU201" s="18"/>
      <c r="AV201" s="72"/>
      <c r="AW201" s="72"/>
      <c r="AX201" s="100">
        <f t="shared" si="113"/>
        <v>33313.089743999961</v>
      </c>
      <c r="AY201" s="100">
        <f t="shared" si="114"/>
        <v>12979.500000000186</v>
      </c>
      <c r="AZ201" s="100">
        <f t="shared" si="115"/>
        <v>70521.568420997326</v>
      </c>
      <c r="BA201" s="100">
        <f t="shared" si="116"/>
        <v>25513.798626999338</v>
      </c>
      <c r="BB201" s="100">
        <f t="shared" si="117"/>
        <v>14329.176470999593</v>
      </c>
      <c r="BC201" s="100">
        <f t="shared" si="118"/>
        <v>54194.58503400084</v>
      </c>
      <c r="BD201" s="100">
        <f t="shared" si="119"/>
        <v>10130.840707999731</v>
      </c>
      <c r="BE201" s="100">
        <f t="shared" si="120"/>
        <v>8350.7392200000158</v>
      </c>
      <c r="BF201" s="100" t="str">
        <f t="shared" si="121"/>
        <v/>
      </c>
      <c r="BG201" s="100" t="str">
        <f t="shared" si="122"/>
        <v/>
      </c>
      <c r="BH201" s="100" t="str">
        <f t="shared" si="123"/>
        <v/>
      </c>
      <c r="BI201" s="72"/>
      <c r="BJ201" s="72"/>
      <c r="BK201" s="72">
        <f t="shared" si="131"/>
        <v>-11.306537286962104</v>
      </c>
      <c r="BL201" s="72">
        <f t="shared" si="132"/>
        <v>-10.2831449069268</v>
      </c>
      <c r="BM201" s="72">
        <f t="shared" si="133"/>
        <v>-12.120804906438101</v>
      </c>
      <c r="BN201" s="72">
        <f t="shared" si="134"/>
        <v>-11.0169378086108</v>
      </c>
      <c r="BO201" s="72">
        <f t="shared" si="135"/>
        <v>-10.390553078160503</v>
      </c>
      <c r="BP201" s="72">
        <f t="shared" si="136"/>
        <v>-11.834889738147803</v>
      </c>
      <c r="BQ201" s="72">
        <f t="shared" si="137"/>
        <v>-10.014113716978002</v>
      </c>
      <c r="BR201" s="72">
        <f t="shared" si="138"/>
        <v>-9.8043123039656113</v>
      </c>
      <c r="BS201" s="72" t="str">
        <f t="shared" si="139"/>
        <v/>
      </c>
      <c r="BT201" s="72" t="str">
        <f t="shared" si="140"/>
        <v/>
      </c>
      <c r="BU201" s="72" t="str">
        <f t="shared" si="141"/>
        <v/>
      </c>
      <c r="BV201" s="72"/>
      <c r="BW201" s="72"/>
      <c r="BX201" s="97">
        <f t="shared" si="142"/>
        <v>11.017397971754699</v>
      </c>
      <c r="BY201" s="97">
        <f t="shared" si="143"/>
        <v>2.5608429562673205E-2</v>
      </c>
      <c r="BZ201" s="97">
        <f t="shared" si="144"/>
        <v>11.004267619475996</v>
      </c>
      <c r="CA201" s="97">
        <f t="shared" si="145"/>
        <v>11.022400521648695</v>
      </c>
      <c r="CB201" s="97">
        <f t="shared" si="146"/>
        <v>10.989015791198398</v>
      </c>
      <c r="CC201" s="97">
        <f t="shared" si="147"/>
        <v>10.996352451185698</v>
      </c>
      <c r="CD201" s="97">
        <f t="shared" si="148"/>
        <v>11.055576430015899</v>
      </c>
      <c r="CE201" s="97">
        <f t="shared" si="149"/>
        <v>11.036775017003507</v>
      </c>
      <c r="CF201" s="97" t="str">
        <f t="shared" si="150"/>
        <v/>
      </c>
      <c r="CG201" s="97" t="str">
        <f t="shared" si="151"/>
        <v/>
      </c>
      <c r="CH201" s="97" t="str">
        <f t="shared" si="152"/>
        <v/>
      </c>
      <c r="CI201" s="72"/>
      <c r="CJ201" s="72"/>
      <c r="CK201" s="97">
        <f t="shared" si="153"/>
        <v>12.040790351790003</v>
      </c>
      <c r="CL201" s="97">
        <f t="shared" si="154"/>
        <v>2.5608429562673205E-2</v>
      </c>
      <c r="CM201" s="72">
        <f t="shared" si="155"/>
        <v>12.0276599995113</v>
      </c>
      <c r="CN201" s="72">
        <f t="shared" si="156"/>
        <v>12.045792901683999</v>
      </c>
      <c r="CO201" s="72">
        <f t="shared" si="157"/>
        <v>12.012408171233702</v>
      </c>
      <c r="CP201" s="72">
        <f t="shared" si="158"/>
        <v>12.019744831221002</v>
      </c>
      <c r="CQ201" s="72">
        <f t="shared" si="159"/>
        <v>12.078968810051203</v>
      </c>
      <c r="CR201" s="72">
        <f t="shared" si="160"/>
        <v>12.060167397038811</v>
      </c>
      <c r="CS201" s="72" t="str">
        <f t="shared" si="161"/>
        <v/>
      </c>
      <c r="CT201" s="72" t="str">
        <f t="shared" si="162"/>
        <v/>
      </c>
      <c r="CU201" s="72" t="str">
        <f t="shared" si="163"/>
        <v/>
      </c>
    </row>
    <row r="202" spans="1:99">
      <c r="A202" s="74">
        <v>167</v>
      </c>
      <c r="B202" s="79">
        <f>IF(AND($B$3&lt;&gt;"",$C$3&lt;&gt;"",$B$4&lt;&gt;"",$C$4&lt;&gt;"",L202&lt;&gt;""),AirMass($B$3,$C$3,$B$4,$C$4,L202),"")</f>
        <v>1.0944841240603163</v>
      </c>
      <c r="C202" s="81">
        <f t="shared" si="124"/>
        <v>2458217.3639469999</v>
      </c>
      <c r="D202" s="93">
        <f t="shared" si="125"/>
        <v>10.980683752986513</v>
      </c>
      <c r="E202" s="97">
        <f t="shared" si="126"/>
        <v>2.144209030458322E-2</v>
      </c>
      <c r="F202" s="97"/>
      <c r="G202" s="98">
        <f t="shared" si="127"/>
        <v>12.053269206802616</v>
      </c>
      <c r="H202" s="97">
        <f t="shared" si="128"/>
        <v>2.144209030458322E-2</v>
      </c>
      <c r="I202" s="72"/>
      <c r="J202" s="99">
        <f t="shared" si="129"/>
        <v>6</v>
      </c>
      <c r="K202" s="72"/>
      <c r="L202" s="16">
        <v>2458217.3639469999</v>
      </c>
      <c r="M202" s="17">
        <v>-11.3020627772959</v>
      </c>
      <c r="N202" s="17">
        <v>-10.2294773234798</v>
      </c>
      <c r="O202" s="17">
        <v>-12.1084381145468</v>
      </c>
      <c r="P202" s="17">
        <v>-10.994947964522</v>
      </c>
      <c r="Q202" s="17">
        <v>-10.377336356152799</v>
      </c>
      <c r="R202" s="17">
        <v>-11.7805277710018</v>
      </c>
      <c r="S202" s="17">
        <v>-9.9439874385421501</v>
      </c>
      <c r="T202" s="17">
        <v>-9.7292415369289404</v>
      </c>
      <c r="U202" s="17"/>
      <c r="V202" s="17"/>
      <c r="W202" s="17"/>
      <c r="X202" s="70">
        <f t="shared" si="112"/>
        <v>2458217.3639469999</v>
      </c>
      <c r="Y202" s="17">
        <v>-11.1417657772562</v>
      </c>
      <c r="Z202" s="17">
        <v>-9.6887711278280904</v>
      </c>
      <c r="AA202" s="17">
        <v>-11.7167760814083</v>
      </c>
      <c r="AB202" s="17">
        <v>-10.6005600098537</v>
      </c>
      <c r="AC202" s="17">
        <v>-9.7737250294585092</v>
      </c>
      <c r="AD202" s="17">
        <v>-11.294610451864999</v>
      </c>
      <c r="AE202" s="17">
        <v>-9.4011902510055201</v>
      </c>
      <c r="AF202" s="17">
        <v>-9.4942660599112294</v>
      </c>
      <c r="AG202" s="17"/>
      <c r="AH202" s="17"/>
      <c r="AI202" s="18"/>
      <c r="AJ202" s="70">
        <f t="shared" si="130"/>
        <v>2458217.3639469999</v>
      </c>
      <c r="AK202" s="17">
        <v>-10.345441855129801</v>
      </c>
      <c r="AL202" s="17">
        <v>-9.5678299127777109</v>
      </c>
      <c r="AM202" s="17">
        <v>-11.2618190690661</v>
      </c>
      <c r="AN202" s="17">
        <v>-10.160686915078101</v>
      </c>
      <c r="AO202" s="17">
        <v>-9.7569782671314194</v>
      </c>
      <c r="AP202" s="17">
        <v>-11.060793501276599</v>
      </c>
      <c r="AQ202" s="17">
        <v>-9.18421234687378</v>
      </c>
      <c r="AR202" s="17">
        <v>-8.7741805941189401</v>
      </c>
      <c r="AS202" s="17"/>
      <c r="AT202" s="17"/>
      <c r="AU202" s="18"/>
      <c r="AV202" s="72"/>
      <c r="AW202" s="72"/>
      <c r="AX202" s="100">
        <f t="shared" si="113"/>
        <v>33176.0831559988</v>
      </c>
      <c r="AY202" s="100">
        <f t="shared" si="114"/>
        <v>12353.525880000243</v>
      </c>
      <c r="AZ202" s="100">
        <f t="shared" si="115"/>
        <v>69722.868421000647</v>
      </c>
      <c r="BA202" s="100">
        <f t="shared" si="116"/>
        <v>25002.255319000527</v>
      </c>
      <c r="BB202" s="100">
        <f t="shared" si="117"/>
        <v>14155.804053999629</v>
      </c>
      <c r="BC202" s="100">
        <f t="shared" si="118"/>
        <v>51547.915555999934</v>
      </c>
      <c r="BD202" s="100">
        <f t="shared" si="119"/>
        <v>9497.186694999984</v>
      </c>
      <c r="BE202" s="100">
        <f t="shared" si="120"/>
        <v>7792.855345999983</v>
      </c>
      <c r="BF202" s="100" t="str">
        <f t="shared" si="121"/>
        <v/>
      </c>
      <c r="BG202" s="100" t="str">
        <f t="shared" si="122"/>
        <v/>
      </c>
      <c r="BH202" s="100" t="str">
        <f t="shared" si="123"/>
        <v/>
      </c>
      <c r="BI202" s="72"/>
      <c r="BJ202" s="72"/>
      <c r="BK202" s="72">
        <f t="shared" si="131"/>
        <v>-11.302062777295902</v>
      </c>
      <c r="BL202" s="72">
        <f t="shared" si="132"/>
        <v>-10.229477323479802</v>
      </c>
      <c r="BM202" s="72">
        <f t="shared" si="133"/>
        <v>-12.108438114546802</v>
      </c>
      <c r="BN202" s="72">
        <f t="shared" si="134"/>
        <v>-10.994947964522</v>
      </c>
      <c r="BO202" s="72">
        <f t="shared" si="135"/>
        <v>-10.377336356152799</v>
      </c>
      <c r="BP202" s="72">
        <f t="shared" si="136"/>
        <v>-11.780527771001804</v>
      </c>
      <c r="BQ202" s="72">
        <f t="shared" si="137"/>
        <v>-9.9439874385421518</v>
      </c>
      <c r="BR202" s="72">
        <f t="shared" si="138"/>
        <v>-9.7292415369289404</v>
      </c>
      <c r="BS202" s="72" t="str">
        <f t="shared" si="139"/>
        <v/>
      </c>
      <c r="BT202" s="72" t="str">
        <f t="shared" si="140"/>
        <v/>
      </c>
      <c r="BU202" s="72" t="str">
        <f t="shared" si="141"/>
        <v/>
      </c>
      <c r="BV202" s="72"/>
      <c r="BW202" s="72"/>
      <c r="BX202" s="97">
        <f t="shared" si="142"/>
        <v>10.980683752986513</v>
      </c>
      <c r="BY202" s="97">
        <f t="shared" si="143"/>
        <v>2.144209030458322E-2</v>
      </c>
      <c r="BZ202" s="97">
        <f t="shared" si="144"/>
        <v>10.9963753372509</v>
      </c>
      <c r="CA202" s="97">
        <f t="shared" si="145"/>
        <v>11.004885187226098</v>
      </c>
      <c r="CB202" s="97">
        <f t="shared" si="146"/>
        <v>10.980273578856897</v>
      </c>
      <c r="CC202" s="97">
        <f t="shared" si="147"/>
        <v>10.946464993705902</v>
      </c>
      <c r="CD202" s="97">
        <f t="shared" si="148"/>
        <v>10.989924661246251</v>
      </c>
      <c r="CE202" s="97">
        <f t="shared" si="149"/>
        <v>10.966178759633038</v>
      </c>
      <c r="CF202" s="97" t="str">
        <f t="shared" si="150"/>
        <v/>
      </c>
      <c r="CG202" s="97" t="str">
        <f t="shared" si="151"/>
        <v/>
      </c>
      <c r="CH202" s="97" t="str">
        <f t="shared" si="152"/>
        <v/>
      </c>
      <c r="CI202" s="72"/>
      <c r="CJ202" s="72"/>
      <c r="CK202" s="97">
        <f t="shared" si="153"/>
        <v>12.053269206802616</v>
      </c>
      <c r="CL202" s="97">
        <f t="shared" si="154"/>
        <v>2.144209030458322E-2</v>
      </c>
      <c r="CM202" s="72">
        <f t="shared" si="155"/>
        <v>12.068960791066999</v>
      </c>
      <c r="CN202" s="72">
        <f t="shared" si="156"/>
        <v>12.077470641042197</v>
      </c>
      <c r="CO202" s="72">
        <f t="shared" si="157"/>
        <v>12.052859032672997</v>
      </c>
      <c r="CP202" s="72">
        <f t="shared" si="158"/>
        <v>12.019050447522002</v>
      </c>
      <c r="CQ202" s="72">
        <f t="shared" si="159"/>
        <v>12.06251011506235</v>
      </c>
      <c r="CR202" s="72">
        <f t="shared" si="160"/>
        <v>12.038764213449138</v>
      </c>
      <c r="CS202" s="72" t="str">
        <f t="shared" si="161"/>
        <v/>
      </c>
      <c r="CT202" s="72" t="str">
        <f t="shared" si="162"/>
        <v/>
      </c>
      <c r="CU202" s="72" t="str">
        <f t="shared" si="163"/>
        <v/>
      </c>
    </row>
    <row r="203" spans="1:99">
      <c r="A203" s="74">
        <v>168</v>
      </c>
      <c r="B203" s="79">
        <f>IF(AND($B$3&lt;&gt;"",$C$3&lt;&gt;"",$B$4&lt;&gt;"",$C$4&lt;&gt;"",L203&lt;&gt;""),AirMass($B$3,$C$3,$B$4,$C$4,L203),"")</f>
        <v>1.0954584254753617</v>
      </c>
      <c r="C203" s="81">
        <f t="shared" si="124"/>
        <v>2458217.3644440002</v>
      </c>
      <c r="D203" s="93">
        <f t="shared" si="125"/>
        <v>10.993924844845145</v>
      </c>
      <c r="E203" s="97">
        <f t="shared" si="126"/>
        <v>3.6585320108364759E-2</v>
      </c>
      <c r="F203" s="97"/>
      <c r="G203" s="98">
        <f t="shared" si="127"/>
        <v>12.023743477350747</v>
      </c>
      <c r="H203" s="97">
        <f t="shared" si="128"/>
        <v>3.6585320108364759E-2</v>
      </c>
      <c r="I203" s="72"/>
      <c r="J203" s="99">
        <f t="shared" si="129"/>
        <v>6</v>
      </c>
      <c r="K203" s="72"/>
      <c r="L203" s="16">
        <v>2458217.3644440002</v>
      </c>
      <c r="M203" s="17">
        <v>-11.294887583517101</v>
      </c>
      <c r="N203" s="17">
        <v>-10.2650689510115</v>
      </c>
      <c r="O203" s="17">
        <v>-12.086594946827701</v>
      </c>
      <c r="P203" s="17">
        <v>-10.9948798850951</v>
      </c>
      <c r="Q203" s="17">
        <v>-10.3572265833389</v>
      </c>
      <c r="R203" s="17">
        <v>-11.7789117080543</v>
      </c>
      <c r="S203" s="17">
        <v>-9.9421926234586095</v>
      </c>
      <c r="T203" s="17">
        <v>-9.8110688233988697</v>
      </c>
      <c r="U203" s="17"/>
      <c r="V203" s="17"/>
      <c r="W203" s="17"/>
      <c r="X203" s="70">
        <f t="shared" si="112"/>
        <v>2458217.3644440002</v>
      </c>
      <c r="Y203" s="17">
        <v>-11.152246148598101</v>
      </c>
      <c r="Z203" s="17">
        <v>-9.6517481840539698</v>
      </c>
      <c r="AA203" s="17">
        <v>-11.7232334880289</v>
      </c>
      <c r="AB203" s="17">
        <v>-10.5631566754302</v>
      </c>
      <c r="AC203" s="17">
        <v>-9.8032279041394599</v>
      </c>
      <c r="AD203" s="17">
        <v>-11.275936243335</v>
      </c>
      <c r="AE203" s="17">
        <v>-9.3445425193539293</v>
      </c>
      <c r="AF203" s="17">
        <v>-9.5175883119317</v>
      </c>
      <c r="AG203" s="17"/>
      <c r="AH203" s="17"/>
      <c r="AI203" s="18"/>
      <c r="AJ203" s="70">
        <f t="shared" si="130"/>
        <v>2458217.3644440002</v>
      </c>
      <c r="AK203" s="17">
        <v>-10.336675907632699</v>
      </c>
      <c r="AL203" s="17">
        <v>-9.6547545324666899</v>
      </c>
      <c r="AM203" s="17">
        <v>-11.2109538980029</v>
      </c>
      <c r="AN203" s="17">
        <v>-10.1518423801495</v>
      </c>
      <c r="AO203" s="17">
        <v>-9.6344545071603207</v>
      </c>
      <c r="AP203" s="17">
        <v>-11.0580977985218</v>
      </c>
      <c r="AQ203" s="17">
        <v>-9.3307889307473708</v>
      </c>
      <c r="AR203" s="17">
        <v>-9.0724618590461006</v>
      </c>
      <c r="AS203" s="17"/>
      <c r="AT203" s="17"/>
      <c r="AU203" s="18"/>
      <c r="AV203" s="72"/>
      <c r="AW203" s="72"/>
      <c r="AX203" s="100">
        <f t="shared" si="113"/>
        <v>32957.558635000198</v>
      </c>
      <c r="AY203" s="100">
        <f t="shared" si="114"/>
        <v>12765.198732000114</v>
      </c>
      <c r="AZ203" s="100">
        <f t="shared" si="115"/>
        <v>68334.178648997142</v>
      </c>
      <c r="BA203" s="100">
        <f t="shared" si="116"/>
        <v>25000.687639999043</v>
      </c>
      <c r="BB203" s="100">
        <f t="shared" si="117"/>
        <v>13896.026490000344</v>
      </c>
      <c r="BC203" s="100">
        <f t="shared" si="118"/>
        <v>51471.246186999997</v>
      </c>
      <c r="BD203" s="100">
        <f t="shared" si="119"/>
        <v>9481.5000000000036</v>
      </c>
      <c r="BE203" s="100">
        <f t="shared" si="120"/>
        <v>8402.8677690000077</v>
      </c>
      <c r="BF203" s="100" t="str">
        <f t="shared" si="121"/>
        <v/>
      </c>
      <c r="BG203" s="100" t="str">
        <f t="shared" si="122"/>
        <v/>
      </c>
      <c r="BH203" s="100" t="str">
        <f t="shared" si="123"/>
        <v/>
      </c>
      <c r="BI203" s="72"/>
      <c r="BJ203" s="72"/>
      <c r="BK203" s="72">
        <f t="shared" si="131"/>
        <v>-11.294887583517102</v>
      </c>
      <c r="BL203" s="72">
        <f t="shared" si="132"/>
        <v>-10.2650689510115</v>
      </c>
      <c r="BM203" s="72">
        <f t="shared" si="133"/>
        <v>-12.086594946827702</v>
      </c>
      <c r="BN203" s="72">
        <f t="shared" si="134"/>
        <v>-10.994879885095102</v>
      </c>
      <c r="BO203" s="72">
        <f t="shared" si="135"/>
        <v>-10.3572265833389</v>
      </c>
      <c r="BP203" s="72">
        <f t="shared" si="136"/>
        <v>-11.778911708054302</v>
      </c>
      <c r="BQ203" s="72">
        <f t="shared" si="137"/>
        <v>-9.9421926234586095</v>
      </c>
      <c r="BR203" s="72">
        <f t="shared" si="138"/>
        <v>-9.8110688233988714</v>
      </c>
      <c r="BS203" s="72" t="str">
        <f t="shared" si="139"/>
        <v/>
      </c>
      <c r="BT203" s="72" t="str">
        <f t="shared" si="140"/>
        <v/>
      </c>
      <c r="BU203" s="72" t="str">
        <f t="shared" si="141"/>
        <v/>
      </c>
      <c r="BV203" s="72"/>
      <c r="BW203" s="72"/>
      <c r="BX203" s="97">
        <f t="shared" si="142"/>
        <v>10.993924844845145</v>
      </c>
      <c r="BY203" s="97">
        <f t="shared" si="143"/>
        <v>3.6585320108364759E-2</v>
      </c>
      <c r="BZ203" s="97">
        <f t="shared" si="144"/>
        <v>10.981707363310599</v>
      </c>
      <c r="CA203" s="97">
        <f t="shared" si="145"/>
        <v>11.011992301577999</v>
      </c>
      <c r="CB203" s="97">
        <f t="shared" si="146"/>
        <v>10.967338999821797</v>
      </c>
      <c r="CC203" s="97">
        <f t="shared" si="147"/>
        <v>10.9520241245372</v>
      </c>
      <c r="CD203" s="97">
        <f t="shared" si="148"/>
        <v>10.995305039941508</v>
      </c>
      <c r="CE203" s="97">
        <f t="shared" si="149"/>
        <v>11.055181239881769</v>
      </c>
      <c r="CF203" s="97" t="str">
        <f t="shared" si="150"/>
        <v/>
      </c>
      <c r="CG203" s="97" t="str">
        <f t="shared" si="151"/>
        <v/>
      </c>
      <c r="CH203" s="97" t="str">
        <f t="shared" si="152"/>
        <v/>
      </c>
      <c r="CI203" s="72"/>
      <c r="CJ203" s="72"/>
      <c r="CK203" s="97">
        <f t="shared" si="153"/>
        <v>12.023743477350747</v>
      </c>
      <c r="CL203" s="97">
        <f t="shared" si="154"/>
        <v>3.6585320108364759E-2</v>
      </c>
      <c r="CM203" s="72">
        <f t="shared" si="155"/>
        <v>12.011525995816202</v>
      </c>
      <c r="CN203" s="72">
        <f t="shared" si="156"/>
        <v>12.041810934083601</v>
      </c>
      <c r="CO203" s="72">
        <f t="shared" si="157"/>
        <v>11.997157632327399</v>
      </c>
      <c r="CP203" s="72">
        <f t="shared" si="158"/>
        <v>11.981842757042802</v>
      </c>
      <c r="CQ203" s="72">
        <f t="shared" si="159"/>
        <v>12.02512367244711</v>
      </c>
      <c r="CR203" s="72">
        <f t="shared" si="160"/>
        <v>12.084999872387371</v>
      </c>
      <c r="CS203" s="72" t="str">
        <f t="shared" si="161"/>
        <v/>
      </c>
      <c r="CT203" s="72" t="str">
        <f t="shared" si="162"/>
        <v/>
      </c>
      <c r="CU203" s="72" t="str">
        <f t="shared" si="163"/>
        <v/>
      </c>
    </row>
    <row r="204" spans="1:99">
      <c r="A204" s="74">
        <v>169</v>
      </c>
      <c r="B204" s="79">
        <f>IF(AND($B$3&lt;&gt;"",$C$3&lt;&gt;"",$B$4&lt;&gt;"",$C$4&lt;&gt;"",L204&lt;&gt;""),AirMass($B$3,$C$3,$B$4,$C$4,L204),"")</f>
        <v>1.0964388998933667</v>
      </c>
      <c r="C204" s="81">
        <f t="shared" si="124"/>
        <v>2458217.3649419998</v>
      </c>
      <c r="D204" s="93">
        <f t="shared" si="125"/>
        <v>10.974732842673953</v>
      </c>
      <c r="E204" s="97">
        <f t="shared" si="126"/>
        <v>3.7669838822233674E-2</v>
      </c>
      <c r="F204" s="97"/>
      <c r="G204" s="98">
        <f t="shared" si="127"/>
        <v>11.994448958114253</v>
      </c>
      <c r="H204" s="97">
        <f t="shared" si="128"/>
        <v>3.7669838822233681E-2</v>
      </c>
      <c r="I204" s="72"/>
      <c r="J204" s="99">
        <f t="shared" si="129"/>
        <v>6</v>
      </c>
      <c r="K204" s="72"/>
      <c r="L204" s="16">
        <v>2458217.3649419998</v>
      </c>
      <c r="M204" s="17">
        <v>-11.295375875075401</v>
      </c>
      <c r="N204" s="17">
        <v>-10.275659759635101</v>
      </c>
      <c r="O204" s="17">
        <v>-12.0863485771876</v>
      </c>
      <c r="P204" s="17">
        <v>-10.9576571840424</v>
      </c>
      <c r="Q204" s="17">
        <v>-10.3007108660391</v>
      </c>
      <c r="R204" s="17">
        <v>-11.7937055372151</v>
      </c>
      <c r="S204" s="17">
        <v>-9.9383974072436008</v>
      </c>
      <c r="T204" s="17">
        <v>-9.7818327347683205</v>
      </c>
      <c r="U204" s="17"/>
      <c r="V204" s="17"/>
      <c r="W204" s="17"/>
      <c r="X204" s="70">
        <f t="shared" si="112"/>
        <v>2458217.3649419998</v>
      </c>
      <c r="Y204" s="17">
        <v>-11.1313630835848</v>
      </c>
      <c r="Z204" s="17">
        <v>-9.6336422668929806</v>
      </c>
      <c r="AA204" s="17">
        <v>-11.7101775406322</v>
      </c>
      <c r="AB204" s="17">
        <v>-10.595037610535</v>
      </c>
      <c r="AC204" s="17">
        <v>-9.8121778368495196</v>
      </c>
      <c r="AD204" s="17">
        <v>-11.273921922975401</v>
      </c>
      <c r="AE204" s="17">
        <v>-9.3316450119788499</v>
      </c>
      <c r="AF204" s="17">
        <v>-9.3941681127944996</v>
      </c>
      <c r="AG204" s="17"/>
      <c r="AH204" s="17"/>
      <c r="AI204" s="18"/>
      <c r="AJ204" s="70">
        <f t="shared" si="130"/>
        <v>2458217.3649419998</v>
      </c>
      <c r="AK204" s="17">
        <v>-10.3037409253793</v>
      </c>
      <c r="AL204" s="17">
        <v>-9.7059095245242002</v>
      </c>
      <c r="AM204" s="17">
        <v>-11.255368269177</v>
      </c>
      <c r="AN204" s="17">
        <v>-10.1826640001334</v>
      </c>
      <c r="AO204" s="17">
        <v>-9.6604280923256507</v>
      </c>
      <c r="AP204" s="17">
        <v>-11.100535198346501</v>
      </c>
      <c r="AQ204" s="17">
        <v>-9.2641637509189305</v>
      </c>
      <c r="AR204" s="17">
        <v>-8.8623318300033898</v>
      </c>
      <c r="AS204" s="17"/>
      <c r="AT204" s="17"/>
      <c r="AU204" s="18"/>
      <c r="AV204" s="72"/>
      <c r="AW204" s="72"/>
      <c r="AX204" s="100">
        <f t="shared" si="113"/>
        <v>32972.384075001486</v>
      </c>
      <c r="AY204" s="100">
        <f t="shared" si="114"/>
        <v>12890.326086999476</v>
      </c>
      <c r="AZ204" s="100">
        <f t="shared" si="115"/>
        <v>68318.674369999557</v>
      </c>
      <c r="BA204" s="100">
        <f t="shared" si="116"/>
        <v>24158.105505000774</v>
      </c>
      <c r="BB204" s="100">
        <f t="shared" si="117"/>
        <v>13191.201258000072</v>
      </c>
      <c r="BC204" s="100">
        <f t="shared" si="118"/>
        <v>52177.373625998851</v>
      </c>
      <c r="BD204" s="100">
        <f t="shared" si="119"/>
        <v>9448.415053999981</v>
      </c>
      <c r="BE204" s="100">
        <f t="shared" si="120"/>
        <v>8179.619354999988</v>
      </c>
      <c r="BF204" s="100" t="str">
        <f t="shared" si="121"/>
        <v/>
      </c>
      <c r="BG204" s="100" t="str">
        <f t="shared" si="122"/>
        <v/>
      </c>
      <c r="BH204" s="100" t="str">
        <f t="shared" si="123"/>
        <v/>
      </c>
      <c r="BI204" s="72"/>
      <c r="BJ204" s="72"/>
      <c r="BK204" s="72">
        <f t="shared" si="131"/>
        <v>-11.295375875075401</v>
      </c>
      <c r="BL204" s="72">
        <f t="shared" si="132"/>
        <v>-10.275659759635102</v>
      </c>
      <c r="BM204" s="72">
        <f t="shared" si="133"/>
        <v>-12.0863485771876</v>
      </c>
      <c r="BN204" s="72">
        <f t="shared" si="134"/>
        <v>-10.957657184042402</v>
      </c>
      <c r="BO204" s="72">
        <f t="shared" si="135"/>
        <v>-10.3007108660391</v>
      </c>
      <c r="BP204" s="72">
        <f t="shared" si="136"/>
        <v>-11.793705537215102</v>
      </c>
      <c r="BQ204" s="72">
        <f t="shared" si="137"/>
        <v>-9.9383974072436025</v>
      </c>
      <c r="BR204" s="72">
        <f t="shared" si="138"/>
        <v>-9.7818327347683223</v>
      </c>
      <c r="BS204" s="72" t="str">
        <f t="shared" si="139"/>
        <v/>
      </c>
      <c r="BT204" s="72" t="str">
        <f t="shared" si="140"/>
        <v/>
      </c>
      <c r="BU204" s="72" t="str">
        <f t="shared" si="141"/>
        <v/>
      </c>
      <c r="BV204" s="72"/>
      <c r="BW204" s="72"/>
      <c r="BX204" s="97">
        <f t="shared" si="142"/>
        <v>10.974732842673953</v>
      </c>
      <c r="BY204" s="97">
        <f t="shared" si="143"/>
        <v>3.7669838822233674E-2</v>
      </c>
      <c r="BZ204" s="97">
        <f t="shared" si="144"/>
        <v>10.980972702112199</v>
      </c>
      <c r="CA204" s="97">
        <f t="shared" si="145"/>
        <v>10.974281308967001</v>
      </c>
      <c r="CB204" s="97">
        <f t="shared" si="146"/>
        <v>10.910334990963699</v>
      </c>
      <c r="CC204" s="97">
        <f t="shared" si="147"/>
        <v>10.966329662139701</v>
      </c>
      <c r="CD204" s="97">
        <f t="shared" si="148"/>
        <v>10.991021532168203</v>
      </c>
      <c r="CE204" s="97">
        <f t="shared" si="149"/>
        <v>11.025456859692921</v>
      </c>
      <c r="CF204" s="97" t="str">
        <f t="shared" si="150"/>
        <v/>
      </c>
      <c r="CG204" s="97" t="str">
        <f t="shared" si="151"/>
        <v/>
      </c>
      <c r="CH204" s="97" t="str">
        <f t="shared" si="152"/>
        <v/>
      </c>
      <c r="CI204" s="72"/>
      <c r="CJ204" s="72"/>
      <c r="CK204" s="97">
        <f t="shared" si="153"/>
        <v>11.994448958114253</v>
      </c>
      <c r="CL204" s="97">
        <f t="shared" si="154"/>
        <v>3.7669838822233681E-2</v>
      </c>
      <c r="CM204" s="72">
        <f t="shared" si="155"/>
        <v>12.000688817552497</v>
      </c>
      <c r="CN204" s="72">
        <f t="shared" si="156"/>
        <v>11.993997424407299</v>
      </c>
      <c r="CO204" s="72">
        <f t="shared" si="157"/>
        <v>11.930051106403997</v>
      </c>
      <c r="CP204" s="72">
        <f t="shared" si="158"/>
        <v>11.986045777579999</v>
      </c>
      <c r="CQ204" s="72">
        <f t="shared" si="159"/>
        <v>12.010737647608501</v>
      </c>
      <c r="CR204" s="72">
        <f t="shared" si="160"/>
        <v>12.045172975133219</v>
      </c>
      <c r="CS204" s="72" t="str">
        <f t="shared" si="161"/>
        <v/>
      </c>
      <c r="CT204" s="72" t="str">
        <f t="shared" si="162"/>
        <v/>
      </c>
      <c r="CU204" s="72" t="str">
        <f t="shared" si="163"/>
        <v/>
      </c>
    </row>
    <row r="205" spans="1:99">
      <c r="A205" s="74">
        <v>170</v>
      </c>
      <c r="B205" s="79">
        <f>IF(AND($B$3&lt;&gt;"",$C$3&lt;&gt;"",$B$4&lt;&gt;"",$C$4&lt;&gt;"",L205&lt;&gt;""),AirMass($B$3,$C$3,$B$4,$C$4,L205),"")</f>
        <v>1.0974255661195023</v>
      </c>
      <c r="C205" s="81">
        <f t="shared" si="124"/>
        <v>2458217.3654399998</v>
      </c>
      <c r="D205" s="93">
        <f t="shared" si="125"/>
        <v>10.992360077936931</v>
      </c>
      <c r="E205" s="97">
        <f t="shared" si="126"/>
        <v>2.1935962582588061E-2</v>
      </c>
      <c r="F205" s="97"/>
      <c r="G205" s="98">
        <f t="shared" si="127"/>
        <v>11.968075274502134</v>
      </c>
      <c r="H205" s="97">
        <f t="shared" si="128"/>
        <v>2.1935962582588061E-2</v>
      </c>
      <c r="I205" s="72"/>
      <c r="J205" s="99">
        <f t="shared" si="129"/>
        <v>6</v>
      </c>
      <c r="K205" s="72"/>
      <c r="L205" s="16">
        <v>2458217.3654399998</v>
      </c>
      <c r="M205" s="17">
        <v>-11.2745916268257</v>
      </c>
      <c r="N205" s="17">
        <v>-10.298876430260499</v>
      </c>
      <c r="O205" s="17">
        <v>-12.071254031409399</v>
      </c>
      <c r="P205" s="17">
        <v>-10.9613126531217</v>
      </c>
      <c r="Q205" s="17">
        <v>-10.3359329136246</v>
      </c>
      <c r="R205" s="17">
        <v>-11.776946736760999</v>
      </c>
      <c r="S205" s="17">
        <v>-9.9376168053198803</v>
      </c>
      <c r="T205" s="17">
        <v>-9.7566470883392107</v>
      </c>
      <c r="U205" s="17"/>
      <c r="V205" s="17"/>
      <c r="W205" s="17"/>
      <c r="X205" s="70">
        <f t="shared" si="112"/>
        <v>2458217.3654399998</v>
      </c>
      <c r="Y205" s="17">
        <v>-11.0775524577172</v>
      </c>
      <c r="Z205" s="17">
        <v>-9.6754609033637795</v>
      </c>
      <c r="AA205" s="17">
        <v>-11.657866575406301</v>
      </c>
      <c r="AB205" s="17">
        <v>-10.609826207717701</v>
      </c>
      <c r="AC205" s="17">
        <v>-9.8660699342819704</v>
      </c>
      <c r="AD205" s="17">
        <v>-11.283238564348601</v>
      </c>
      <c r="AE205" s="17">
        <v>-9.2736917293788501</v>
      </c>
      <c r="AF205" s="17">
        <v>-9.5317567277676591</v>
      </c>
      <c r="AG205" s="17"/>
      <c r="AH205" s="17"/>
      <c r="AI205" s="18"/>
      <c r="AJ205" s="70">
        <f t="shared" si="130"/>
        <v>2458217.3654399998</v>
      </c>
      <c r="AK205" s="17">
        <v>-10.336382489096501</v>
      </c>
      <c r="AL205" s="17">
        <v>-9.6650632724598005</v>
      </c>
      <c r="AM205" s="17">
        <v>-11.2478592001879</v>
      </c>
      <c r="AN205" s="17">
        <v>-10.107776077157601</v>
      </c>
      <c r="AO205" s="17">
        <v>-9.5867205888932698</v>
      </c>
      <c r="AP205" s="17">
        <v>-11.0312851787652</v>
      </c>
      <c r="AQ205" s="17">
        <v>-9.1694114322012599</v>
      </c>
      <c r="AR205" s="17">
        <v>-9.0753631499625307</v>
      </c>
      <c r="AS205" s="17"/>
      <c r="AT205" s="17"/>
      <c r="AU205" s="18"/>
      <c r="AV205" s="72"/>
      <c r="AW205" s="72"/>
      <c r="AX205" s="100">
        <f t="shared" si="113"/>
        <v>32347.196795999531</v>
      </c>
      <c r="AY205" s="100">
        <f t="shared" si="114"/>
        <v>13168.932515000351</v>
      </c>
      <c r="AZ205" s="100">
        <f t="shared" si="115"/>
        <v>67375.439715999528</v>
      </c>
      <c r="BA205" s="100">
        <f t="shared" si="116"/>
        <v>24239.57836599903</v>
      </c>
      <c r="BB205" s="100">
        <f t="shared" si="117"/>
        <v>13626.150000000353</v>
      </c>
      <c r="BC205" s="100">
        <f t="shared" si="118"/>
        <v>51378.177489001289</v>
      </c>
      <c r="BD205" s="100">
        <f t="shared" si="119"/>
        <v>9441.6244540000353</v>
      </c>
      <c r="BE205" s="100">
        <f t="shared" si="120"/>
        <v>7992.0618340000456</v>
      </c>
      <c r="BF205" s="100" t="str">
        <f t="shared" si="121"/>
        <v/>
      </c>
      <c r="BG205" s="100" t="str">
        <f t="shared" si="122"/>
        <v/>
      </c>
      <c r="BH205" s="100" t="str">
        <f t="shared" si="123"/>
        <v/>
      </c>
      <c r="BI205" s="72"/>
      <c r="BJ205" s="72"/>
      <c r="BK205" s="72">
        <f t="shared" si="131"/>
        <v>-11.2745916268257</v>
      </c>
      <c r="BL205" s="72">
        <f t="shared" si="132"/>
        <v>-10.298876430260499</v>
      </c>
      <c r="BM205" s="72">
        <f t="shared" si="133"/>
        <v>-12.071254031409403</v>
      </c>
      <c r="BN205" s="72">
        <f t="shared" si="134"/>
        <v>-10.961312653121702</v>
      </c>
      <c r="BO205" s="72">
        <f t="shared" si="135"/>
        <v>-10.3359329136246</v>
      </c>
      <c r="BP205" s="72">
        <f t="shared" si="136"/>
        <v>-11.776946736761001</v>
      </c>
      <c r="BQ205" s="72">
        <f t="shared" si="137"/>
        <v>-9.9376168053198803</v>
      </c>
      <c r="BR205" s="72">
        <f t="shared" si="138"/>
        <v>-9.7566470883392125</v>
      </c>
      <c r="BS205" s="72" t="str">
        <f t="shared" si="139"/>
        <v/>
      </c>
      <c r="BT205" s="72" t="str">
        <f t="shared" si="140"/>
        <v/>
      </c>
      <c r="BU205" s="72" t="str">
        <f t="shared" si="141"/>
        <v/>
      </c>
      <c r="BV205" s="72"/>
      <c r="BW205" s="72"/>
      <c r="BX205" s="97">
        <f t="shared" si="142"/>
        <v>10.992360077936931</v>
      </c>
      <c r="BY205" s="97">
        <f t="shared" si="143"/>
        <v>2.1935962582588061E-2</v>
      </c>
      <c r="BZ205" s="97">
        <f t="shared" si="144"/>
        <v>10.986662404583702</v>
      </c>
      <c r="CA205" s="97">
        <f t="shared" si="145"/>
        <v>10.998721026296002</v>
      </c>
      <c r="CB205" s="97">
        <f t="shared" si="146"/>
        <v>10.966341286798899</v>
      </c>
      <c r="CC205" s="97">
        <f t="shared" si="147"/>
        <v>10.970355109935301</v>
      </c>
      <c r="CD205" s="97">
        <f t="shared" si="148"/>
        <v>11.011025178494181</v>
      </c>
      <c r="CE205" s="97">
        <f t="shared" si="149"/>
        <v>11.021055461513512</v>
      </c>
      <c r="CF205" s="97" t="str">
        <f t="shared" si="150"/>
        <v/>
      </c>
      <c r="CG205" s="97" t="str">
        <f t="shared" si="151"/>
        <v/>
      </c>
      <c r="CH205" s="97" t="str">
        <f t="shared" si="152"/>
        <v/>
      </c>
      <c r="CI205" s="72"/>
      <c r="CJ205" s="72"/>
      <c r="CK205" s="97">
        <f t="shared" si="153"/>
        <v>11.968075274502134</v>
      </c>
      <c r="CL205" s="97">
        <f t="shared" si="154"/>
        <v>2.1935962582588061E-2</v>
      </c>
      <c r="CM205" s="72">
        <f t="shared" si="155"/>
        <v>11.962377601148903</v>
      </c>
      <c r="CN205" s="72">
        <f t="shared" si="156"/>
        <v>11.974436222861202</v>
      </c>
      <c r="CO205" s="72">
        <f t="shared" si="157"/>
        <v>11.9420564833641</v>
      </c>
      <c r="CP205" s="72">
        <f t="shared" si="158"/>
        <v>11.946070306500502</v>
      </c>
      <c r="CQ205" s="72">
        <f t="shared" si="159"/>
        <v>11.986740375059382</v>
      </c>
      <c r="CR205" s="72">
        <f t="shared" si="160"/>
        <v>11.996770658078713</v>
      </c>
      <c r="CS205" s="72" t="str">
        <f t="shared" si="161"/>
        <v/>
      </c>
      <c r="CT205" s="72" t="str">
        <f t="shared" si="162"/>
        <v/>
      </c>
      <c r="CU205" s="72" t="str">
        <f t="shared" si="163"/>
        <v/>
      </c>
    </row>
    <row r="206" spans="1:99">
      <c r="A206" s="74">
        <v>171</v>
      </c>
      <c r="B206" s="79">
        <f>IF(AND($B$3&lt;&gt;"",$C$3&lt;&gt;"",$B$4&lt;&gt;"",$C$4&lt;&gt;"",L206&lt;&gt;""),AirMass($B$3,$C$3,$B$4,$C$4,L206),"")</f>
        <v>1.0984184430980857</v>
      </c>
      <c r="C206" s="81">
        <f t="shared" si="124"/>
        <v>2458217.3659379999</v>
      </c>
      <c r="D206" s="93">
        <f t="shared" si="125"/>
        <v>10.984067358989407</v>
      </c>
      <c r="E206" s="97">
        <f t="shared" si="126"/>
        <v>2.0061218918786251E-2</v>
      </c>
      <c r="F206" s="97"/>
      <c r="G206" s="98">
        <f t="shared" si="127"/>
        <v>12.053531411831209</v>
      </c>
      <c r="H206" s="97">
        <f t="shared" si="128"/>
        <v>2.0061218918786251E-2</v>
      </c>
      <c r="I206" s="72"/>
      <c r="J206" s="99">
        <f t="shared" si="129"/>
        <v>6</v>
      </c>
      <c r="K206" s="72"/>
      <c r="L206" s="16">
        <v>2458217.3659379999</v>
      </c>
      <c r="M206" s="17">
        <v>-11.2852016964515</v>
      </c>
      <c r="N206" s="17">
        <v>-10.2157376436097</v>
      </c>
      <c r="O206" s="17">
        <v>-12.0672175168409</v>
      </c>
      <c r="P206" s="17">
        <v>-10.9718565256067</v>
      </c>
      <c r="Q206" s="17">
        <v>-10.3562036683067</v>
      </c>
      <c r="R206" s="17">
        <v>-11.771679807593999</v>
      </c>
      <c r="S206" s="17">
        <v>-9.9318644667584497</v>
      </c>
      <c r="T206" s="17">
        <v>-9.7547923475387002</v>
      </c>
      <c r="U206" s="17"/>
      <c r="V206" s="17"/>
      <c r="W206" s="17"/>
      <c r="X206" s="70">
        <f t="shared" si="112"/>
        <v>2458217.3659379999</v>
      </c>
      <c r="Y206" s="17">
        <v>-11.0966008903897</v>
      </c>
      <c r="Z206" s="17">
        <v>-9.6899477088767796</v>
      </c>
      <c r="AA206" s="17">
        <v>-11.703628794888401</v>
      </c>
      <c r="AB206" s="17">
        <v>-10.603739688608201</v>
      </c>
      <c r="AC206" s="17">
        <v>-9.8295649221441099</v>
      </c>
      <c r="AD206" s="17">
        <v>-11.242917316192299</v>
      </c>
      <c r="AE206" s="17">
        <v>-9.3830539293242907</v>
      </c>
      <c r="AF206" s="17">
        <v>-9.4114500009895092</v>
      </c>
      <c r="AG206" s="17"/>
      <c r="AH206" s="17"/>
      <c r="AI206" s="18"/>
      <c r="AJ206" s="70">
        <f t="shared" si="130"/>
        <v>2458217.3659379999</v>
      </c>
      <c r="AK206" s="17">
        <v>-10.2917606127195</v>
      </c>
      <c r="AL206" s="17">
        <v>-9.6370160057491994</v>
      </c>
      <c r="AM206" s="17">
        <v>-11.207128418408701</v>
      </c>
      <c r="AN206" s="17">
        <v>-10.0863185275301</v>
      </c>
      <c r="AO206" s="17">
        <v>-9.5900637020013804</v>
      </c>
      <c r="AP206" s="17">
        <v>-11.040710025810901</v>
      </c>
      <c r="AQ206" s="17">
        <v>-9.1094830712322405</v>
      </c>
      <c r="AR206" s="17">
        <v>-8.9105342553837996</v>
      </c>
      <c r="AS206" s="17"/>
      <c r="AT206" s="17"/>
      <c r="AU206" s="18"/>
      <c r="AV206" s="72"/>
      <c r="AW206" s="72"/>
      <c r="AX206" s="100">
        <f t="shared" si="113"/>
        <v>32664.850779999175</v>
      </c>
      <c r="AY206" s="100">
        <f t="shared" si="114"/>
        <v>12198.180555999625</v>
      </c>
      <c r="AZ206" s="100">
        <f t="shared" si="115"/>
        <v>67125.418557002296</v>
      </c>
      <c r="BA206" s="100">
        <f t="shared" si="116"/>
        <v>24476.122056000801</v>
      </c>
      <c r="BB206" s="100">
        <f t="shared" si="117"/>
        <v>13882.940658999552</v>
      </c>
      <c r="BC206" s="100">
        <f t="shared" si="118"/>
        <v>51129.544419001177</v>
      </c>
      <c r="BD206" s="100">
        <f t="shared" si="119"/>
        <v>9391.7340659999772</v>
      </c>
      <c r="BE206" s="100">
        <f t="shared" si="120"/>
        <v>7978.420814000021</v>
      </c>
      <c r="BF206" s="100" t="str">
        <f t="shared" si="121"/>
        <v/>
      </c>
      <c r="BG206" s="100" t="str">
        <f t="shared" si="122"/>
        <v/>
      </c>
      <c r="BH206" s="100" t="str">
        <f t="shared" si="123"/>
        <v/>
      </c>
      <c r="BI206" s="72"/>
      <c r="BJ206" s="72"/>
      <c r="BK206" s="72">
        <f t="shared" si="131"/>
        <v>-11.285201696451502</v>
      </c>
      <c r="BL206" s="72">
        <f t="shared" si="132"/>
        <v>-10.2157376436097</v>
      </c>
      <c r="BM206" s="72">
        <f t="shared" si="133"/>
        <v>-12.0672175168409</v>
      </c>
      <c r="BN206" s="72">
        <f t="shared" si="134"/>
        <v>-10.9718565256067</v>
      </c>
      <c r="BO206" s="72">
        <f t="shared" si="135"/>
        <v>-10.356203668306701</v>
      </c>
      <c r="BP206" s="72">
        <f t="shared" si="136"/>
        <v>-11.771679807593999</v>
      </c>
      <c r="BQ206" s="72">
        <f t="shared" si="137"/>
        <v>-9.9318644667584515</v>
      </c>
      <c r="BR206" s="72">
        <f t="shared" si="138"/>
        <v>-9.7547923475387002</v>
      </c>
      <c r="BS206" s="72" t="str">
        <f t="shared" si="139"/>
        <v/>
      </c>
      <c r="BT206" s="72" t="str">
        <f t="shared" si="140"/>
        <v/>
      </c>
      <c r="BU206" s="72" t="str">
        <f t="shared" si="141"/>
        <v/>
      </c>
      <c r="BV206" s="72"/>
      <c r="BW206" s="72"/>
      <c r="BX206" s="97">
        <f t="shared" si="142"/>
        <v>10.984067358989407</v>
      </c>
      <c r="BY206" s="97">
        <f t="shared" si="143"/>
        <v>2.0061218918786251E-2</v>
      </c>
      <c r="BZ206" s="97">
        <f t="shared" si="144"/>
        <v>10.972015820389398</v>
      </c>
      <c r="CA206" s="97">
        <f t="shared" si="145"/>
        <v>10.998654829155198</v>
      </c>
      <c r="CB206" s="97">
        <f t="shared" si="146"/>
        <v>10.976001971855199</v>
      </c>
      <c r="CC206" s="97">
        <f t="shared" si="147"/>
        <v>10.954478111142498</v>
      </c>
      <c r="CD206" s="97">
        <f t="shared" si="148"/>
        <v>10.994662770306951</v>
      </c>
      <c r="CE206" s="97">
        <f t="shared" si="149"/>
        <v>11.008590651087198</v>
      </c>
      <c r="CF206" s="97" t="str">
        <f t="shared" si="150"/>
        <v/>
      </c>
      <c r="CG206" s="97" t="str">
        <f t="shared" si="151"/>
        <v/>
      </c>
      <c r="CH206" s="97" t="str">
        <f t="shared" si="152"/>
        <v/>
      </c>
      <c r="CI206" s="72"/>
      <c r="CJ206" s="72"/>
      <c r="CK206" s="97">
        <f t="shared" si="153"/>
        <v>12.053531411831209</v>
      </c>
      <c r="CL206" s="97">
        <f t="shared" si="154"/>
        <v>2.0061218918786251E-2</v>
      </c>
      <c r="CM206" s="72">
        <f t="shared" si="155"/>
        <v>12.0414798732312</v>
      </c>
      <c r="CN206" s="72">
        <f t="shared" si="156"/>
        <v>12.068118881997</v>
      </c>
      <c r="CO206" s="72">
        <f t="shared" si="157"/>
        <v>12.045466024697001</v>
      </c>
      <c r="CP206" s="72">
        <f t="shared" si="158"/>
        <v>12.0239421639843</v>
      </c>
      <c r="CQ206" s="72">
        <f t="shared" si="159"/>
        <v>12.064126823148753</v>
      </c>
      <c r="CR206" s="72">
        <f t="shared" si="160"/>
        <v>12.078054703929</v>
      </c>
      <c r="CS206" s="72" t="str">
        <f t="shared" si="161"/>
        <v/>
      </c>
      <c r="CT206" s="72" t="str">
        <f t="shared" si="162"/>
        <v/>
      </c>
      <c r="CU206" s="72" t="str">
        <f t="shared" si="163"/>
        <v/>
      </c>
    </row>
    <row r="207" spans="1:99">
      <c r="A207" s="74">
        <v>172</v>
      </c>
      <c r="B207" s="79">
        <f>IF(AND($B$3&lt;&gt;"",$C$3&lt;&gt;"",$B$4&lt;&gt;"",$C$4&lt;&gt;"",L207&lt;&gt;""),AirMass($B$3,$C$3,$B$4,$C$4,L207),"")</f>
        <v>1.0994175499133172</v>
      </c>
      <c r="C207" s="81">
        <f t="shared" si="124"/>
        <v>2458217.3664350002</v>
      </c>
      <c r="D207" s="93">
        <f t="shared" si="125"/>
        <v>11.014750359428717</v>
      </c>
      <c r="E207" s="97">
        <f t="shared" si="126"/>
        <v>5.5033904250867904E-2</v>
      </c>
      <c r="F207" s="97"/>
      <c r="G207" s="98">
        <f t="shared" si="127"/>
        <v>12.009883607270019</v>
      </c>
      <c r="H207" s="97">
        <f t="shared" si="128"/>
        <v>5.5033904250867904E-2</v>
      </c>
      <c r="I207" s="72"/>
      <c r="J207" s="99">
        <f t="shared" si="129"/>
        <v>6</v>
      </c>
      <c r="K207" s="72"/>
      <c r="L207" s="16">
        <v>2458217.3664350002</v>
      </c>
      <c r="M207" s="17">
        <v>-11.2322145984801</v>
      </c>
      <c r="N207" s="17">
        <v>-10.2370813506388</v>
      </c>
      <c r="O207" s="17">
        <v>-12.0507466585236</v>
      </c>
      <c r="P207" s="17">
        <v>-10.9648827557026</v>
      </c>
      <c r="Q207" s="17">
        <v>-10.2522090676916</v>
      </c>
      <c r="R207" s="17">
        <v>-11.754455809937401</v>
      </c>
      <c r="S207" s="17">
        <v>-9.9173030200383501</v>
      </c>
      <c r="T207" s="17">
        <v>-9.7801924355593499</v>
      </c>
      <c r="U207" s="17"/>
      <c r="V207" s="17"/>
      <c r="W207" s="17"/>
      <c r="X207" s="70">
        <f t="shared" si="112"/>
        <v>2458217.3664350002</v>
      </c>
      <c r="Y207" s="17">
        <v>-11.0878571437564</v>
      </c>
      <c r="Z207" s="17">
        <v>-9.5573102997953292</v>
      </c>
      <c r="AA207" s="17">
        <v>-11.664095503738499</v>
      </c>
      <c r="AB207" s="17">
        <v>-10.5773608643354</v>
      </c>
      <c r="AC207" s="17">
        <v>-9.7592483908585699</v>
      </c>
      <c r="AD207" s="17">
        <v>-11.248110774628699</v>
      </c>
      <c r="AE207" s="17">
        <v>-9.2534739868278706</v>
      </c>
      <c r="AF207" s="17">
        <v>-9.4612611370745903</v>
      </c>
      <c r="AG207" s="17"/>
      <c r="AH207" s="17"/>
      <c r="AI207" s="18"/>
      <c r="AJ207" s="70">
        <f t="shared" si="130"/>
        <v>2458217.3664350002</v>
      </c>
      <c r="AK207" s="17">
        <v>-10.267466490056499</v>
      </c>
      <c r="AL207" s="17">
        <v>-9.6365011335348303</v>
      </c>
      <c r="AM207" s="17">
        <v>-11.204506835661199</v>
      </c>
      <c r="AN207" s="17">
        <v>-10.0821524379687</v>
      </c>
      <c r="AO207" s="17">
        <v>-9.7192647663844394</v>
      </c>
      <c r="AP207" s="17">
        <v>-11.055625056479</v>
      </c>
      <c r="AQ207" s="17">
        <v>-9.1663964915214606</v>
      </c>
      <c r="AR207" s="17">
        <v>-8.9954738614815408</v>
      </c>
      <c r="AS207" s="17"/>
      <c r="AT207" s="17"/>
      <c r="AU207" s="18"/>
      <c r="AV207" s="72"/>
      <c r="AW207" s="72"/>
      <c r="AX207" s="100">
        <f t="shared" si="113"/>
        <v>31108.984847999462</v>
      </c>
      <c r="AY207" s="100">
        <f t="shared" si="114"/>
        <v>12440.348315000514</v>
      </c>
      <c r="AZ207" s="100">
        <f t="shared" si="115"/>
        <v>66114.796178002332</v>
      </c>
      <c r="BA207" s="100">
        <f t="shared" si="116"/>
        <v>24319.413792999123</v>
      </c>
      <c r="BB207" s="100">
        <f t="shared" si="117"/>
        <v>12614.894624000473</v>
      </c>
      <c r="BC207" s="100">
        <f t="shared" si="118"/>
        <v>50324.830867000273</v>
      </c>
      <c r="BD207" s="100">
        <f t="shared" si="119"/>
        <v>9266.6168829999697</v>
      </c>
      <c r="BE207" s="100">
        <f t="shared" si="120"/>
        <v>8167.2711500000314</v>
      </c>
      <c r="BF207" s="100" t="str">
        <f t="shared" si="121"/>
        <v/>
      </c>
      <c r="BG207" s="100" t="str">
        <f t="shared" si="122"/>
        <v/>
      </c>
      <c r="BH207" s="100" t="str">
        <f t="shared" si="123"/>
        <v/>
      </c>
      <c r="BI207" s="72"/>
      <c r="BJ207" s="72"/>
      <c r="BK207" s="72">
        <f t="shared" si="131"/>
        <v>-11.232214598480102</v>
      </c>
      <c r="BL207" s="72">
        <f t="shared" si="132"/>
        <v>-10.2370813506388</v>
      </c>
      <c r="BM207" s="72">
        <f t="shared" si="133"/>
        <v>-12.0507466585236</v>
      </c>
      <c r="BN207" s="72">
        <f t="shared" si="134"/>
        <v>-10.964882755702604</v>
      </c>
      <c r="BO207" s="72">
        <f t="shared" si="135"/>
        <v>-10.252209067691602</v>
      </c>
      <c r="BP207" s="72">
        <f t="shared" si="136"/>
        <v>-11.754455809937403</v>
      </c>
      <c r="BQ207" s="72">
        <f t="shared" si="137"/>
        <v>-9.9173030200383518</v>
      </c>
      <c r="BR207" s="72">
        <f t="shared" si="138"/>
        <v>-9.7801924355593499</v>
      </c>
      <c r="BS207" s="72" t="str">
        <f t="shared" si="139"/>
        <v/>
      </c>
      <c r="BT207" s="72" t="str">
        <f t="shared" si="140"/>
        <v/>
      </c>
      <c r="BU207" s="72" t="str">
        <f t="shared" si="141"/>
        <v/>
      </c>
      <c r="BV207" s="72"/>
      <c r="BW207" s="72"/>
      <c r="BX207" s="97">
        <f t="shared" si="142"/>
        <v>11.014750359428717</v>
      </c>
      <c r="BY207" s="97">
        <f t="shared" si="143"/>
        <v>5.5033904250867904E-2</v>
      </c>
      <c r="BZ207" s="97">
        <f t="shared" si="144"/>
        <v>11.008532060043498</v>
      </c>
      <c r="CA207" s="97">
        <f t="shared" si="145"/>
        <v>11.044668157222501</v>
      </c>
      <c r="CB207" s="97">
        <f t="shared" si="146"/>
        <v>10.9249944692115</v>
      </c>
      <c r="CC207" s="97">
        <f t="shared" si="147"/>
        <v>10.990241211457301</v>
      </c>
      <c r="CD207" s="97">
        <f t="shared" si="148"/>
        <v>11.033088421558251</v>
      </c>
      <c r="CE207" s="97">
        <f t="shared" si="149"/>
        <v>11.086977837079248</v>
      </c>
      <c r="CF207" s="97" t="str">
        <f t="shared" si="150"/>
        <v/>
      </c>
      <c r="CG207" s="97" t="str">
        <f t="shared" si="151"/>
        <v/>
      </c>
      <c r="CH207" s="97" t="str">
        <f t="shared" si="152"/>
        <v/>
      </c>
      <c r="CI207" s="72"/>
      <c r="CJ207" s="72"/>
      <c r="CK207" s="97">
        <f t="shared" si="153"/>
        <v>12.009883607270019</v>
      </c>
      <c r="CL207" s="97">
        <f t="shared" si="154"/>
        <v>5.5033904250867904E-2</v>
      </c>
      <c r="CM207" s="72">
        <f t="shared" si="155"/>
        <v>12.0036653078848</v>
      </c>
      <c r="CN207" s="72">
        <f t="shared" si="156"/>
        <v>12.039801405063804</v>
      </c>
      <c r="CO207" s="72">
        <f t="shared" si="157"/>
        <v>11.920127717052802</v>
      </c>
      <c r="CP207" s="72">
        <f t="shared" si="158"/>
        <v>11.985374459298603</v>
      </c>
      <c r="CQ207" s="72">
        <f t="shared" si="159"/>
        <v>12.028221669399553</v>
      </c>
      <c r="CR207" s="72">
        <f t="shared" si="160"/>
        <v>12.08211108492055</v>
      </c>
      <c r="CS207" s="72" t="str">
        <f t="shared" si="161"/>
        <v/>
      </c>
      <c r="CT207" s="72" t="str">
        <f t="shared" si="162"/>
        <v/>
      </c>
      <c r="CU207" s="72" t="str">
        <f t="shared" si="163"/>
        <v/>
      </c>
    </row>
    <row r="208" spans="1:99">
      <c r="A208" s="74">
        <v>173</v>
      </c>
      <c r="B208" s="79">
        <f>IF(AND($B$3&lt;&gt;"",$C$3&lt;&gt;"",$B$4&lt;&gt;"",$C$4&lt;&gt;"",L208&lt;&gt;""),AirMass($B$3,$C$3,$B$4,$C$4,L208),"")</f>
        <v>1.1004229057900274</v>
      </c>
      <c r="C208" s="81">
        <f t="shared" si="124"/>
        <v>2458217.3669329998</v>
      </c>
      <c r="D208" s="93">
        <f t="shared" si="125"/>
        <v>11.020424772976659</v>
      </c>
      <c r="E208" s="97">
        <f t="shared" si="126"/>
        <v>6.8715812307254306E-2</v>
      </c>
      <c r="F208" s="97"/>
      <c r="G208" s="98">
        <f t="shared" si="127"/>
        <v>12.026513571700159</v>
      </c>
      <c r="H208" s="97">
        <f t="shared" si="128"/>
        <v>6.8715812307254306E-2</v>
      </c>
      <c r="I208" s="72"/>
      <c r="J208" s="99">
        <f t="shared" si="129"/>
        <v>6</v>
      </c>
      <c r="K208" s="72"/>
      <c r="L208" s="16">
        <v>2458217.3669329998</v>
      </c>
      <c r="M208" s="17">
        <v>-11.2407538998938</v>
      </c>
      <c r="N208" s="17">
        <v>-10.2346651011703</v>
      </c>
      <c r="O208" s="17">
        <v>-12.058295420867999</v>
      </c>
      <c r="P208" s="17">
        <v>-10.9530769513108</v>
      </c>
      <c r="Q208" s="17">
        <v>-10.283346289032201</v>
      </c>
      <c r="R208" s="17">
        <v>-11.7612530141053</v>
      </c>
      <c r="S208" s="17">
        <v>-9.8971269375328408</v>
      </c>
      <c r="T208" s="17">
        <v>-9.8519734243736306</v>
      </c>
      <c r="U208" s="17"/>
      <c r="V208" s="17"/>
      <c r="W208" s="17"/>
      <c r="X208" s="70">
        <f t="shared" si="112"/>
        <v>2458217.3669329998</v>
      </c>
      <c r="Y208" s="17">
        <v>-11.0269513938259</v>
      </c>
      <c r="Z208" s="17">
        <v>-9.6331888567006896</v>
      </c>
      <c r="AA208" s="17">
        <v>-11.661664994798</v>
      </c>
      <c r="AB208" s="17">
        <v>-10.545916256925199</v>
      </c>
      <c r="AC208" s="17">
        <v>-9.7996605406480608</v>
      </c>
      <c r="AD208" s="17">
        <v>-11.229112414229499</v>
      </c>
      <c r="AE208" s="17">
        <v>-9.3584639856480294</v>
      </c>
      <c r="AF208" s="17">
        <v>-9.4209423373892101</v>
      </c>
      <c r="AG208" s="17"/>
      <c r="AH208" s="17"/>
      <c r="AI208" s="18"/>
      <c r="AJ208" s="70">
        <f t="shared" si="130"/>
        <v>2458217.3669329998</v>
      </c>
      <c r="AK208" s="17">
        <v>-10.2244775571648</v>
      </c>
      <c r="AL208" s="17">
        <v>-9.5687509912245705</v>
      </c>
      <c r="AM208" s="17">
        <v>-11.242654330239899</v>
      </c>
      <c r="AN208" s="17">
        <v>-10.1828793823159</v>
      </c>
      <c r="AO208" s="17">
        <v>-9.7089340044154309</v>
      </c>
      <c r="AP208" s="17">
        <v>-11.020620800989199</v>
      </c>
      <c r="AQ208" s="17">
        <v>-9.1542625846750507</v>
      </c>
      <c r="AR208" s="17">
        <v>-8.8474401298229708</v>
      </c>
      <c r="AS208" s="17"/>
      <c r="AT208" s="17"/>
      <c r="AU208" s="18"/>
      <c r="AV208" s="72"/>
      <c r="AW208" s="72"/>
      <c r="AX208" s="100">
        <f t="shared" si="113"/>
        <v>31354.621315000262</v>
      </c>
      <c r="AY208" s="100">
        <f t="shared" si="114"/>
        <v>12412.693749999928</v>
      </c>
      <c r="AZ208" s="100">
        <f t="shared" si="115"/>
        <v>66576.072033998353</v>
      </c>
      <c r="BA208" s="100">
        <f t="shared" si="116"/>
        <v>24056.407981999928</v>
      </c>
      <c r="BB208" s="100">
        <f t="shared" si="117"/>
        <v>12981.907658000084</v>
      </c>
      <c r="BC208" s="100">
        <f t="shared" si="118"/>
        <v>50640.875535999054</v>
      </c>
      <c r="BD208" s="100">
        <f t="shared" si="119"/>
        <v>9096.0067720000006</v>
      </c>
      <c r="BE208" s="100">
        <f t="shared" si="120"/>
        <v>8725.4808510000057</v>
      </c>
      <c r="BF208" s="100" t="str">
        <f t="shared" si="121"/>
        <v/>
      </c>
      <c r="BG208" s="100" t="str">
        <f t="shared" si="122"/>
        <v/>
      </c>
      <c r="BH208" s="100" t="str">
        <f t="shared" si="123"/>
        <v/>
      </c>
      <c r="BI208" s="72"/>
      <c r="BJ208" s="72"/>
      <c r="BK208" s="72">
        <f t="shared" si="131"/>
        <v>-11.240753899893804</v>
      </c>
      <c r="BL208" s="72">
        <f t="shared" si="132"/>
        <v>-10.234665101170302</v>
      </c>
      <c r="BM208" s="72">
        <f t="shared" si="133"/>
        <v>-12.058295420867999</v>
      </c>
      <c r="BN208" s="72">
        <f t="shared" si="134"/>
        <v>-10.9530769513108</v>
      </c>
      <c r="BO208" s="72">
        <f t="shared" si="135"/>
        <v>-10.283346289032201</v>
      </c>
      <c r="BP208" s="72">
        <f t="shared" si="136"/>
        <v>-11.7612530141053</v>
      </c>
      <c r="BQ208" s="72">
        <f t="shared" si="137"/>
        <v>-9.8971269375328426</v>
      </c>
      <c r="BR208" s="72">
        <f t="shared" si="138"/>
        <v>-9.8519734243736306</v>
      </c>
      <c r="BS208" s="72" t="str">
        <f t="shared" si="139"/>
        <v/>
      </c>
      <c r="BT208" s="72" t="str">
        <f t="shared" si="140"/>
        <v/>
      </c>
      <c r="BU208" s="72" t="str">
        <f t="shared" si="141"/>
        <v/>
      </c>
      <c r="BV208" s="72"/>
      <c r="BW208" s="72"/>
      <c r="BX208" s="97">
        <f t="shared" si="142"/>
        <v>11.020424772976659</v>
      </c>
      <c r="BY208" s="97">
        <f t="shared" si="143"/>
        <v>6.8715812307254306E-2</v>
      </c>
      <c r="BZ208" s="97">
        <f t="shared" si="144"/>
        <v>11.007541520974195</v>
      </c>
      <c r="CA208" s="97">
        <f t="shared" si="145"/>
        <v>11.024323051416996</v>
      </c>
      <c r="CB208" s="97">
        <f t="shared" si="146"/>
        <v>10.947592389138396</v>
      </c>
      <c r="CC208" s="97">
        <f t="shared" si="147"/>
        <v>10.988499114211496</v>
      </c>
      <c r="CD208" s="97">
        <f t="shared" si="148"/>
        <v>11.00437303763904</v>
      </c>
      <c r="CE208" s="97">
        <f t="shared" si="149"/>
        <v>11.150219524479827</v>
      </c>
      <c r="CF208" s="97" t="str">
        <f t="shared" si="150"/>
        <v/>
      </c>
      <c r="CG208" s="97" t="str">
        <f t="shared" si="151"/>
        <v/>
      </c>
      <c r="CH208" s="97" t="str">
        <f t="shared" si="152"/>
        <v/>
      </c>
      <c r="CI208" s="72"/>
      <c r="CJ208" s="72"/>
      <c r="CK208" s="97">
        <f t="shared" si="153"/>
        <v>12.026513571700159</v>
      </c>
      <c r="CL208" s="97">
        <f t="shared" si="154"/>
        <v>6.8715812307254306E-2</v>
      </c>
      <c r="CM208" s="72">
        <f t="shared" si="155"/>
        <v>12.013630319697697</v>
      </c>
      <c r="CN208" s="72">
        <f t="shared" si="156"/>
        <v>12.030411850140498</v>
      </c>
      <c r="CO208" s="72">
        <f t="shared" si="157"/>
        <v>11.953681187861898</v>
      </c>
      <c r="CP208" s="72">
        <f t="shared" si="158"/>
        <v>11.994587912934998</v>
      </c>
      <c r="CQ208" s="72">
        <f t="shared" si="159"/>
        <v>12.010461836362541</v>
      </c>
      <c r="CR208" s="72">
        <f t="shared" si="160"/>
        <v>12.156308323203328</v>
      </c>
      <c r="CS208" s="72" t="str">
        <f t="shared" si="161"/>
        <v/>
      </c>
      <c r="CT208" s="72" t="str">
        <f t="shared" si="162"/>
        <v/>
      </c>
      <c r="CU208" s="72" t="str">
        <f t="shared" si="163"/>
        <v/>
      </c>
    </row>
    <row r="209" spans="1:99">
      <c r="A209" s="74">
        <v>174</v>
      </c>
      <c r="B209" s="79">
        <f>IF(AND($B$3&lt;&gt;"",$C$3&lt;&gt;"",$B$4&lt;&gt;"",$C$4&lt;&gt;"",L209&lt;&gt;""),AirMass($B$3,$C$3,$B$4,$C$4,L209),"")</f>
        <v>1.1014345300944279</v>
      </c>
      <c r="C209" s="81">
        <f t="shared" si="124"/>
        <v>2458217.3674309999</v>
      </c>
      <c r="D209" s="93">
        <f t="shared" si="125"/>
        <v>11.012914273510239</v>
      </c>
      <c r="E209" s="97">
        <f t="shared" si="126"/>
        <v>2.8322782568208322E-2</v>
      </c>
      <c r="F209" s="97"/>
      <c r="G209" s="98">
        <f t="shared" si="127"/>
        <v>12.057405933174039</v>
      </c>
      <c r="H209" s="97">
        <f t="shared" si="128"/>
        <v>2.8322782568208322E-2</v>
      </c>
      <c r="I209" s="72"/>
      <c r="J209" s="99">
        <f t="shared" si="129"/>
        <v>6</v>
      </c>
      <c r="K209" s="72"/>
      <c r="L209" s="16">
        <v>2458217.3674309999</v>
      </c>
      <c r="M209" s="17">
        <v>-11.234297109240901</v>
      </c>
      <c r="N209" s="17">
        <v>-10.189805449577101</v>
      </c>
      <c r="O209" s="17">
        <v>-12.0454583111772</v>
      </c>
      <c r="P209" s="17">
        <v>-10.9590531597067</v>
      </c>
      <c r="Q209" s="17">
        <v>-10.3331093442926</v>
      </c>
      <c r="R209" s="17">
        <v>-11.7559128045605</v>
      </c>
      <c r="S209" s="17">
        <v>-9.8742078636822708</v>
      </c>
      <c r="T209" s="17">
        <v>-9.7535268130875696</v>
      </c>
      <c r="U209" s="17"/>
      <c r="V209" s="17"/>
      <c r="W209" s="17"/>
      <c r="X209" s="70">
        <f t="shared" si="112"/>
        <v>2458217.3674309999</v>
      </c>
      <c r="Y209" s="17">
        <v>-11.042077995506901</v>
      </c>
      <c r="Z209" s="17">
        <v>-9.6307317957498597</v>
      </c>
      <c r="AA209" s="17">
        <v>-11.6508267140812</v>
      </c>
      <c r="AB209" s="17">
        <v>-10.5974098225243</v>
      </c>
      <c r="AC209" s="17">
        <v>-9.7643462267091596</v>
      </c>
      <c r="AD209" s="17">
        <v>-11.2168661013462</v>
      </c>
      <c r="AE209" s="17">
        <v>-9.3741525990745895</v>
      </c>
      <c r="AF209" s="17">
        <v>-9.4260784567168692</v>
      </c>
      <c r="AG209" s="17"/>
      <c r="AH209" s="17"/>
      <c r="AI209" s="18"/>
      <c r="AJ209" s="70">
        <f t="shared" si="130"/>
        <v>2458217.3674309999</v>
      </c>
      <c r="AK209" s="17">
        <v>-10.250839578671201</v>
      </c>
      <c r="AL209" s="17">
        <v>-9.5773533740426906</v>
      </c>
      <c r="AM209" s="17">
        <v>-11.243405603123099</v>
      </c>
      <c r="AN209" s="17">
        <v>-10.0352385979744</v>
      </c>
      <c r="AO209" s="17">
        <v>-9.6201556767033605</v>
      </c>
      <c r="AP209" s="17">
        <v>-11.0479361972122</v>
      </c>
      <c r="AQ209" s="17">
        <v>-9.0950728856663403</v>
      </c>
      <c r="AR209" s="17">
        <v>-8.8481206353618003</v>
      </c>
      <c r="AS209" s="17"/>
      <c r="AT209" s="17"/>
      <c r="AU209" s="18"/>
      <c r="AV209" s="72"/>
      <c r="AW209" s="72"/>
      <c r="AX209" s="100">
        <f t="shared" si="113"/>
        <v>31168.711111000797</v>
      </c>
      <c r="AY209" s="100">
        <f t="shared" si="114"/>
        <v>11910.285714000365</v>
      </c>
      <c r="AZ209" s="100">
        <f t="shared" si="115"/>
        <v>65793.550660997484</v>
      </c>
      <c r="BA209" s="100">
        <f t="shared" si="116"/>
        <v>24189.186551000501</v>
      </c>
      <c r="BB209" s="100">
        <f t="shared" si="117"/>
        <v>13590.759824999615</v>
      </c>
      <c r="BC209" s="100">
        <f t="shared" si="118"/>
        <v>50392.40918599983</v>
      </c>
      <c r="BD209" s="100">
        <f t="shared" si="119"/>
        <v>8906.0093240000169</v>
      </c>
      <c r="BE209" s="100">
        <f t="shared" si="120"/>
        <v>7969.1265820000172</v>
      </c>
      <c r="BF209" s="100" t="str">
        <f t="shared" si="121"/>
        <v/>
      </c>
      <c r="BG209" s="100" t="str">
        <f t="shared" si="122"/>
        <v/>
      </c>
      <c r="BH209" s="100" t="str">
        <f t="shared" si="123"/>
        <v/>
      </c>
      <c r="BI209" s="72"/>
      <c r="BJ209" s="72"/>
      <c r="BK209" s="72">
        <f t="shared" si="131"/>
        <v>-11.234297109240902</v>
      </c>
      <c r="BL209" s="72">
        <f t="shared" si="132"/>
        <v>-10.189805449577102</v>
      </c>
      <c r="BM209" s="72">
        <f t="shared" si="133"/>
        <v>-12.0454583111772</v>
      </c>
      <c r="BN209" s="72">
        <f t="shared" si="134"/>
        <v>-10.959053159706702</v>
      </c>
      <c r="BO209" s="72">
        <f t="shared" si="135"/>
        <v>-10.333109344292602</v>
      </c>
      <c r="BP209" s="72">
        <f t="shared" si="136"/>
        <v>-11.755912804560502</v>
      </c>
      <c r="BQ209" s="72">
        <f t="shared" si="137"/>
        <v>-9.8742078636822725</v>
      </c>
      <c r="BR209" s="72">
        <f t="shared" si="138"/>
        <v>-9.7535268130875714</v>
      </c>
      <c r="BS209" s="72" t="str">
        <f t="shared" si="139"/>
        <v/>
      </c>
      <c r="BT209" s="72" t="str">
        <f t="shared" si="140"/>
        <v/>
      </c>
      <c r="BU209" s="72" t="str">
        <f t="shared" si="141"/>
        <v/>
      </c>
      <c r="BV209" s="72"/>
      <c r="BW209" s="72"/>
      <c r="BX209" s="97">
        <f t="shared" si="142"/>
        <v>11.012914273510239</v>
      </c>
      <c r="BY209" s="97">
        <f t="shared" si="143"/>
        <v>2.8322782568208322E-2</v>
      </c>
      <c r="BZ209" s="97">
        <f t="shared" si="144"/>
        <v>11.001161201936297</v>
      </c>
      <c r="CA209" s="97">
        <f t="shared" si="145"/>
        <v>11.036756050465799</v>
      </c>
      <c r="CB209" s="97">
        <f t="shared" si="146"/>
        <v>11.003812235051699</v>
      </c>
      <c r="CC209" s="97">
        <f t="shared" si="147"/>
        <v>10.9896156953196</v>
      </c>
      <c r="CD209" s="97">
        <f t="shared" si="148"/>
        <v>10.987910754441371</v>
      </c>
      <c r="CE209" s="97">
        <f t="shared" si="149"/>
        <v>11.058229703846669</v>
      </c>
      <c r="CF209" s="97" t="str">
        <f t="shared" si="150"/>
        <v/>
      </c>
      <c r="CG209" s="97" t="str">
        <f t="shared" si="151"/>
        <v/>
      </c>
      <c r="CH209" s="97" t="str">
        <f t="shared" si="152"/>
        <v/>
      </c>
      <c r="CI209" s="72"/>
      <c r="CJ209" s="72"/>
      <c r="CK209" s="97">
        <f t="shared" si="153"/>
        <v>12.057405933174039</v>
      </c>
      <c r="CL209" s="97">
        <f t="shared" si="154"/>
        <v>2.8322782568208322E-2</v>
      </c>
      <c r="CM209" s="72">
        <f t="shared" si="155"/>
        <v>12.045652861600097</v>
      </c>
      <c r="CN209" s="72">
        <f t="shared" si="156"/>
        <v>12.081247710129599</v>
      </c>
      <c r="CO209" s="72">
        <f t="shared" si="157"/>
        <v>12.048303894715499</v>
      </c>
      <c r="CP209" s="72">
        <f t="shared" si="158"/>
        <v>12.0341073549834</v>
      </c>
      <c r="CQ209" s="72">
        <f t="shared" si="159"/>
        <v>12.032402414105171</v>
      </c>
      <c r="CR209" s="72">
        <f t="shared" si="160"/>
        <v>12.102721363510469</v>
      </c>
      <c r="CS209" s="72" t="str">
        <f t="shared" si="161"/>
        <v/>
      </c>
      <c r="CT209" s="72" t="str">
        <f t="shared" si="162"/>
        <v/>
      </c>
      <c r="CU209" s="72" t="str">
        <f t="shared" si="163"/>
        <v/>
      </c>
    </row>
    <row r="210" spans="1:99">
      <c r="A210" s="74">
        <v>175</v>
      </c>
      <c r="B210" s="79">
        <f>IF(AND($B$3&lt;&gt;"",$C$3&lt;&gt;"",$B$4&lt;&gt;"",$C$4&lt;&gt;"",L210&lt;&gt;""),AirMass($B$3,$C$3,$B$4,$C$4,L210),"")</f>
        <v>1.1024524423348701</v>
      </c>
      <c r="C210" s="81">
        <f t="shared" si="124"/>
        <v>2458217.3679280002</v>
      </c>
      <c r="D210" s="93">
        <f t="shared" si="125"/>
        <v>11.032695137423966</v>
      </c>
      <c r="E210" s="97">
        <f t="shared" si="126"/>
        <v>4.994975572815058E-2</v>
      </c>
      <c r="F210" s="97"/>
      <c r="G210" s="98">
        <f t="shared" si="127"/>
        <v>12.028742218820669</v>
      </c>
      <c r="H210" s="97">
        <f t="shared" si="128"/>
        <v>4.994975572815058E-2</v>
      </c>
      <c r="I210" s="72"/>
      <c r="J210" s="99">
        <f t="shared" si="129"/>
        <v>6</v>
      </c>
      <c r="K210" s="72"/>
      <c r="L210" s="16">
        <v>2458217.3679280002</v>
      </c>
      <c r="M210" s="17">
        <v>-11.2155087910874</v>
      </c>
      <c r="N210" s="17">
        <v>-10.2194617096907</v>
      </c>
      <c r="O210" s="17">
        <v>-12.0346442339793</v>
      </c>
      <c r="P210" s="17">
        <v>-10.964667476613</v>
      </c>
      <c r="Q210" s="17">
        <v>-10.305595667751</v>
      </c>
      <c r="R210" s="17">
        <v>-11.751846892668</v>
      </c>
      <c r="S210" s="17">
        <v>-9.8714602667015008</v>
      </c>
      <c r="T210" s="17">
        <v>-9.7990090333554107</v>
      </c>
      <c r="U210" s="17"/>
      <c r="V210" s="17"/>
      <c r="W210" s="17"/>
      <c r="X210" s="70">
        <f t="shared" si="112"/>
        <v>2458217.3679280002</v>
      </c>
      <c r="Y210" s="17">
        <v>-11.021951280125</v>
      </c>
      <c r="Z210" s="17">
        <v>-9.6039995108432397</v>
      </c>
      <c r="AA210" s="17">
        <v>-11.6343461924334</v>
      </c>
      <c r="AB210" s="17">
        <v>-10.5224564384019</v>
      </c>
      <c r="AC210" s="17">
        <v>-9.7521866805646997</v>
      </c>
      <c r="AD210" s="17">
        <v>-11.193944084385899</v>
      </c>
      <c r="AE210" s="17">
        <v>-9.4189183207574896</v>
      </c>
      <c r="AF210" s="17">
        <v>-9.2189963135692103</v>
      </c>
      <c r="AG210" s="17"/>
      <c r="AH210" s="17"/>
      <c r="AI210" s="18"/>
      <c r="AJ210" s="70">
        <f t="shared" si="130"/>
        <v>2458217.3679280002</v>
      </c>
      <c r="AK210" s="17">
        <v>-10.218477362492999</v>
      </c>
      <c r="AL210" s="17">
        <v>-9.6273474314292002</v>
      </c>
      <c r="AM210" s="17">
        <v>-11.228465421907</v>
      </c>
      <c r="AN210" s="17">
        <v>-10.1476985192482</v>
      </c>
      <c r="AO210" s="17">
        <v>-9.5679016809069992</v>
      </c>
      <c r="AP210" s="17">
        <v>-10.9817525819445</v>
      </c>
      <c r="AQ210" s="17">
        <v>-9.1360687787319002</v>
      </c>
      <c r="AR210" s="17">
        <v>-8.9685053241313906</v>
      </c>
      <c r="AS210" s="17"/>
      <c r="AT210" s="17"/>
      <c r="AU210" s="18"/>
      <c r="AV210" s="72"/>
      <c r="AW210" s="72"/>
      <c r="AX210" s="100">
        <f t="shared" si="113"/>
        <v>30633.986486001042</v>
      </c>
      <c r="AY210" s="100">
        <f t="shared" si="114"/>
        <v>12240.092050000314</v>
      </c>
      <c r="AZ210" s="100">
        <f t="shared" si="115"/>
        <v>65141.490826001667</v>
      </c>
      <c r="BA210" s="100">
        <f t="shared" si="116"/>
        <v>24314.592233001054</v>
      </c>
      <c r="BB210" s="100">
        <f t="shared" si="117"/>
        <v>13250.683084000306</v>
      </c>
      <c r="BC210" s="100">
        <f t="shared" si="118"/>
        <v>50204.050420000844</v>
      </c>
      <c r="BD210" s="100">
        <f t="shared" si="119"/>
        <v>8883.5000000000055</v>
      </c>
      <c r="BE210" s="100">
        <f t="shared" si="120"/>
        <v>8310.049550000007</v>
      </c>
      <c r="BF210" s="100" t="str">
        <f t="shared" si="121"/>
        <v/>
      </c>
      <c r="BG210" s="100" t="str">
        <f t="shared" si="122"/>
        <v/>
      </c>
      <c r="BH210" s="100" t="str">
        <f t="shared" si="123"/>
        <v/>
      </c>
      <c r="BI210" s="72"/>
      <c r="BJ210" s="72"/>
      <c r="BK210" s="72">
        <f t="shared" si="131"/>
        <v>-11.215508791087403</v>
      </c>
      <c r="BL210" s="72">
        <f t="shared" si="132"/>
        <v>-10.2194617096907</v>
      </c>
      <c r="BM210" s="72">
        <f t="shared" si="133"/>
        <v>-12.034644233979302</v>
      </c>
      <c r="BN210" s="72">
        <f t="shared" si="134"/>
        <v>-10.964667476613002</v>
      </c>
      <c r="BO210" s="72">
        <f t="shared" si="135"/>
        <v>-10.305595667751</v>
      </c>
      <c r="BP210" s="72">
        <f t="shared" si="136"/>
        <v>-11.751846892668002</v>
      </c>
      <c r="BQ210" s="72">
        <f t="shared" si="137"/>
        <v>-9.8714602667015008</v>
      </c>
      <c r="BR210" s="72">
        <f t="shared" si="138"/>
        <v>-9.7990090333554107</v>
      </c>
      <c r="BS210" s="72" t="str">
        <f t="shared" si="139"/>
        <v/>
      </c>
      <c r="BT210" s="72" t="str">
        <f t="shared" si="140"/>
        <v/>
      </c>
      <c r="BU210" s="72" t="str">
        <f t="shared" si="141"/>
        <v/>
      </c>
      <c r="BV210" s="72"/>
      <c r="BW210" s="72"/>
      <c r="BX210" s="97">
        <f t="shared" si="142"/>
        <v>11.032695137423966</v>
      </c>
      <c r="BY210" s="97">
        <f t="shared" si="143"/>
        <v>4.994975572815058E-2</v>
      </c>
      <c r="BZ210" s="97">
        <f t="shared" si="144"/>
        <v>11.009135442891898</v>
      </c>
      <c r="CA210" s="97">
        <f t="shared" si="145"/>
        <v>11.061158685525598</v>
      </c>
      <c r="CB210" s="97">
        <f t="shared" si="146"/>
        <v>10.995086876663596</v>
      </c>
      <c r="CC210" s="97">
        <f t="shared" si="147"/>
        <v>11.004338101580599</v>
      </c>
      <c r="CD210" s="97">
        <f t="shared" si="148"/>
        <v>11.003951475614098</v>
      </c>
      <c r="CE210" s="97">
        <f t="shared" si="149"/>
        <v>11.122500242268007</v>
      </c>
      <c r="CF210" s="97" t="str">
        <f t="shared" si="150"/>
        <v/>
      </c>
      <c r="CG210" s="97" t="str">
        <f t="shared" si="151"/>
        <v/>
      </c>
      <c r="CH210" s="97" t="str">
        <f t="shared" si="152"/>
        <v/>
      </c>
      <c r="CI210" s="72"/>
      <c r="CJ210" s="72"/>
      <c r="CK210" s="97">
        <f t="shared" si="153"/>
        <v>12.028742218820669</v>
      </c>
      <c r="CL210" s="97">
        <f t="shared" si="154"/>
        <v>4.994975572815058E-2</v>
      </c>
      <c r="CM210" s="72">
        <f t="shared" si="155"/>
        <v>12.005182524288601</v>
      </c>
      <c r="CN210" s="72">
        <f t="shared" si="156"/>
        <v>12.057205766922301</v>
      </c>
      <c r="CO210" s="72">
        <f t="shared" si="157"/>
        <v>11.991133958060299</v>
      </c>
      <c r="CP210" s="72">
        <f t="shared" si="158"/>
        <v>12.000385182977302</v>
      </c>
      <c r="CQ210" s="72">
        <f t="shared" si="159"/>
        <v>11.999998557010802</v>
      </c>
      <c r="CR210" s="72">
        <f t="shared" si="160"/>
        <v>12.118547323664711</v>
      </c>
      <c r="CS210" s="72" t="str">
        <f t="shared" si="161"/>
        <v/>
      </c>
      <c r="CT210" s="72" t="str">
        <f t="shared" si="162"/>
        <v/>
      </c>
      <c r="CU210" s="72" t="str">
        <f t="shared" si="163"/>
        <v/>
      </c>
    </row>
    <row r="211" spans="1:99">
      <c r="A211" s="74">
        <v>176</v>
      </c>
      <c r="B211" s="79">
        <f>IF(AND($B$3&lt;&gt;"",$C$3&lt;&gt;"",$B$4&lt;&gt;"",$C$4&lt;&gt;"",L211&lt;&gt;""),AirMass($B$3,$C$3,$B$4,$C$4,L211),"")</f>
        <v>1.1034766621626089</v>
      </c>
      <c r="C211" s="81">
        <f t="shared" si="124"/>
        <v>2458217.3684259998</v>
      </c>
      <c r="D211" s="93">
        <f t="shared" si="125"/>
        <v>11.022190141285284</v>
      </c>
      <c r="E211" s="97">
        <f t="shared" si="126"/>
        <v>2.5216875723773399E-2</v>
      </c>
      <c r="F211" s="97"/>
      <c r="G211" s="98">
        <f t="shared" si="127"/>
        <v>12.016371260174386</v>
      </c>
      <c r="H211" s="97">
        <f t="shared" si="128"/>
        <v>2.5216875723773399E-2</v>
      </c>
      <c r="I211" s="72"/>
      <c r="J211" s="99">
        <f t="shared" si="129"/>
        <v>6</v>
      </c>
      <c r="K211" s="72"/>
      <c r="L211" s="16">
        <v>2458217.3684259998</v>
      </c>
      <c r="M211" s="17">
        <v>-11.196730394694301</v>
      </c>
      <c r="N211" s="17">
        <v>-10.2025492758052</v>
      </c>
      <c r="O211" s="17">
        <v>-12.013337232761399</v>
      </c>
      <c r="P211" s="17">
        <v>-10.941601905132901</v>
      </c>
      <c r="Q211" s="17">
        <v>-10.335437937644199</v>
      </c>
      <c r="R211" s="17">
        <v>-11.730250067338501</v>
      </c>
      <c r="S211" s="17">
        <v>-9.8429946376460808</v>
      </c>
      <c r="T211" s="17">
        <v>-9.6879014353544299</v>
      </c>
      <c r="U211" s="17"/>
      <c r="V211" s="17"/>
      <c r="W211" s="17"/>
      <c r="X211" s="70">
        <f t="shared" si="112"/>
        <v>2458217.3684259998</v>
      </c>
      <c r="Y211" s="17">
        <v>-11.0097982395625</v>
      </c>
      <c r="Z211" s="17">
        <v>-9.5927106188860094</v>
      </c>
      <c r="AA211" s="17">
        <v>-11.641451909245699</v>
      </c>
      <c r="AB211" s="17">
        <v>-10.5799892176918</v>
      </c>
      <c r="AC211" s="17">
        <v>-9.76565766883542</v>
      </c>
      <c r="AD211" s="17">
        <v>-11.1943608477278</v>
      </c>
      <c r="AE211" s="17">
        <v>-9.3434855293120798</v>
      </c>
      <c r="AF211" s="17">
        <v>-9.3949373494035395</v>
      </c>
      <c r="AG211" s="17"/>
      <c r="AH211" s="17"/>
      <c r="AI211" s="18"/>
      <c r="AJ211" s="70">
        <f t="shared" si="130"/>
        <v>2458217.3684259998</v>
      </c>
      <c r="AK211" s="17">
        <v>-10.2383424936222</v>
      </c>
      <c r="AL211" s="17">
        <v>-9.6109215874364295</v>
      </c>
      <c r="AM211" s="17">
        <v>-11.194479556917701</v>
      </c>
      <c r="AN211" s="17">
        <v>-10.118321987590599</v>
      </c>
      <c r="AO211" s="17">
        <v>-9.5113064555424707</v>
      </c>
      <c r="AP211" s="17">
        <v>-11.039495388740701</v>
      </c>
      <c r="AQ211" s="17">
        <v>-8.9620608823218006</v>
      </c>
      <c r="AR211" s="17">
        <v>-8.8970968302915097</v>
      </c>
      <c r="AS211" s="17"/>
      <c r="AT211" s="17"/>
      <c r="AU211" s="18"/>
      <c r="AV211" s="72"/>
      <c r="AW211" s="72"/>
      <c r="AX211" s="100">
        <f t="shared" si="113"/>
        <v>30108.710638000928</v>
      </c>
      <c r="AY211" s="100">
        <f t="shared" si="114"/>
        <v>12050.906318000361</v>
      </c>
      <c r="AZ211" s="100">
        <f t="shared" si="115"/>
        <v>63875.585366001287</v>
      </c>
      <c r="BA211" s="100">
        <f t="shared" si="116"/>
        <v>23803.496867999973</v>
      </c>
      <c r="BB211" s="100">
        <f t="shared" si="117"/>
        <v>13619.939393999935</v>
      </c>
      <c r="BC211" s="100">
        <f t="shared" si="118"/>
        <v>49215.287554001028</v>
      </c>
      <c r="BD211" s="100">
        <f t="shared" si="119"/>
        <v>8653.6206900000416</v>
      </c>
      <c r="BE211" s="100">
        <f t="shared" si="120"/>
        <v>7501.7152320000032</v>
      </c>
      <c r="BF211" s="100" t="str">
        <f t="shared" si="121"/>
        <v/>
      </c>
      <c r="BG211" s="100" t="str">
        <f t="shared" si="122"/>
        <v/>
      </c>
      <c r="BH211" s="100" t="str">
        <f t="shared" si="123"/>
        <v/>
      </c>
      <c r="BI211" s="72"/>
      <c r="BJ211" s="72"/>
      <c r="BK211" s="72">
        <f t="shared" si="131"/>
        <v>-11.196730394694303</v>
      </c>
      <c r="BL211" s="72">
        <f t="shared" si="132"/>
        <v>-10.2025492758052</v>
      </c>
      <c r="BM211" s="72">
        <f t="shared" si="133"/>
        <v>-12.013337232761401</v>
      </c>
      <c r="BN211" s="72">
        <f t="shared" si="134"/>
        <v>-10.941601905132901</v>
      </c>
      <c r="BO211" s="72">
        <f t="shared" si="135"/>
        <v>-10.335437937644198</v>
      </c>
      <c r="BP211" s="72">
        <f t="shared" si="136"/>
        <v>-11.730250067338501</v>
      </c>
      <c r="BQ211" s="72">
        <f t="shared" si="137"/>
        <v>-9.8429946376460826</v>
      </c>
      <c r="BR211" s="72">
        <f t="shared" si="138"/>
        <v>-9.6879014353544317</v>
      </c>
      <c r="BS211" s="72" t="str">
        <f t="shared" si="139"/>
        <v/>
      </c>
      <c r="BT211" s="72" t="str">
        <f t="shared" si="140"/>
        <v/>
      </c>
      <c r="BU211" s="72" t="str">
        <f t="shared" si="141"/>
        <v/>
      </c>
      <c r="BV211" s="72"/>
      <c r="BW211" s="72"/>
      <c r="BX211" s="97">
        <f t="shared" si="142"/>
        <v>11.022190141285284</v>
      </c>
      <c r="BY211" s="97">
        <f t="shared" si="143"/>
        <v>2.5216875723773399E-2</v>
      </c>
      <c r="BZ211" s="97">
        <f t="shared" si="144"/>
        <v>11.006606838067098</v>
      </c>
      <c r="CA211" s="97">
        <f t="shared" si="145"/>
        <v>11.056871510438597</v>
      </c>
      <c r="CB211" s="97">
        <f t="shared" si="146"/>
        <v>11.043707542949894</v>
      </c>
      <c r="CC211" s="97">
        <f t="shared" si="147"/>
        <v>11.001519672644198</v>
      </c>
      <c r="CD211" s="97">
        <f t="shared" si="148"/>
        <v>10.994264242951781</v>
      </c>
      <c r="CE211" s="97">
        <f t="shared" si="149"/>
        <v>11.030171040660129</v>
      </c>
      <c r="CF211" s="97" t="str">
        <f t="shared" si="150"/>
        <v/>
      </c>
      <c r="CG211" s="97" t="str">
        <f t="shared" si="151"/>
        <v/>
      </c>
      <c r="CH211" s="97" t="str">
        <f t="shared" si="152"/>
        <v/>
      </c>
      <c r="CI211" s="72"/>
      <c r="CJ211" s="72"/>
      <c r="CK211" s="97">
        <f t="shared" si="153"/>
        <v>12.016371260174386</v>
      </c>
      <c r="CL211" s="97">
        <f t="shared" si="154"/>
        <v>2.5216875723773399E-2</v>
      </c>
      <c r="CM211" s="72">
        <f t="shared" si="155"/>
        <v>12.0007879569562</v>
      </c>
      <c r="CN211" s="72">
        <f t="shared" si="156"/>
        <v>12.0510526293277</v>
      </c>
      <c r="CO211" s="72">
        <f t="shared" si="157"/>
        <v>12.037888661838997</v>
      </c>
      <c r="CP211" s="72">
        <f t="shared" si="158"/>
        <v>11.9957007915333</v>
      </c>
      <c r="CQ211" s="72">
        <f t="shared" si="159"/>
        <v>11.988445361840883</v>
      </c>
      <c r="CR211" s="72">
        <f t="shared" si="160"/>
        <v>12.024352159549231</v>
      </c>
      <c r="CS211" s="72" t="str">
        <f t="shared" si="161"/>
        <v/>
      </c>
      <c r="CT211" s="72" t="str">
        <f t="shared" si="162"/>
        <v/>
      </c>
      <c r="CU211" s="72" t="str">
        <f t="shared" si="163"/>
        <v/>
      </c>
    </row>
    <row r="212" spans="1:99">
      <c r="A212" s="74">
        <v>177</v>
      </c>
      <c r="B212" s="79">
        <f>IF(AND($B$3&lt;&gt;"",$C$3&lt;&gt;"",$B$4&lt;&gt;"",$C$4&lt;&gt;"",L212&lt;&gt;""),AirMass($B$3,$C$3,$B$4,$C$4,L212),"")</f>
        <v>1.1045072093725754</v>
      </c>
      <c r="C212" s="81">
        <f t="shared" si="124"/>
        <v>2458217.3689239998</v>
      </c>
      <c r="D212" s="93">
        <f t="shared" si="125"/>
        <v>11.053393097948641</v>
      </c>
      <c r="E212" s="97">
        <f t="shared" si="126"/>
        <v>4.8914751285641003E-2</v>
      </c>
      <c r="F212" s="97"/>
      <c r="G212" s="98">
        <f t="shared" si="127"/>
        <v>12.00571289793954</v>
      </c>
      <c r="H212" s="97">
        <f t="shared" si="128"/>
        <v>4.8914751285641003E-2</v>
      </c>
      <c r="I212" s="72"/>
      <c r="J212" s="99">
        <f t="shared" si="129"/>
        <v>6</v>
      </c>
      <c r="K212" s="72"/>
      <c r="L212" s="16">
        <v>2458217.3689239998</v>
      </c>
      <c r="M212" s="17">
        <v>-11.1548919391699</v>
      </c>
      <c r="N212" s="17">
        <v>-10.202572139179001</v>
      </c>
      <c r="O212" s="17">
        <v>-12.0005016193616</v>
      </c>
      <c r="P212" s="17">
        <v>-10.946641216726199</v>
      </c>
      <c r="Q212" s="17">
        <v>-10.239183356035401</v>
      </c>
      <c r="R212" s="17">
        <v>-11.7142992403459</v>
      </c>
      <c r="S212" s="17">
        <v>-9.8524841452674501</v>
      </c>
      <c r="T212" s="17">
        <v>-9.7346006449746891</v>
      </c>
      <c r="U212" s="17"/>
      <c r="V212" s="17"/>
      <c r="W212" s="17"/>
      <c r="X212" s="70">
        <f t="shared" si="112"/>
        <v>2458217.3689239998</v>
      </c>
      <c r="Y212" s="17">
        <v>-10.9781861332236</v>
      </c>
      <c r="Z212" s="17">
        <v>-9.6309617315707499</v>
      </c>
      <c r="AA212" s="17">
        <v>-11.642208812862499</v>
      </c>
      <c r="AB212" s="17">
        <v>-10.528664667970601</v>
      </c>
      <c r="AC212" s="17">
        <v>-9.8486428848804906</v>
      </c>
      <c r="AD212" s="17">
        <v>-11.2518786090937</v>
      </c>
      <c r="AE212" s="17">
        <v>-9.4071720634666107</v>
      </c>
      <c r="AF212" s="17">
        <v>-9.42630953673258</v>
      </c>
      <c r="AG212" s="17"/>
      <c r="AH212" s="17"/>
      <c r="AI212" s="18"/>
      <c r="AJ212" s="70">
        <f t="shared" si="130"/>
        <v>2458217.3689239998</v>
      </c>
      <c r="AK212" s="17">
        <v>-10.2491323230843</v>
      </c>
      <c r="AL212" s="17">
        <v>-9.5620598263592598</v>
      </c>
      <c r="AM212" s="17">
        <v>-11.205613238712299</v>
      </c>
      <c r="AN212" s="17">
        <v>-10.063829573242501</v>
      </c>
      <c r="AO212" s="17">
        <v>-9.6253514780628304</v>
      </c>
      <c r="AP212" s="17">
        <v>-11.005125708001</v>
      </c>
      <c r="AQ212" s="17">
        <v>-9.3373215435894092</v>
      </c>
      <c r="AR212" s="17">
        <v>-8.99595052538651</v>
      </c>
      <c r="AS212" s="17"/>
      <c r="AT212" s="17"/>
      <c r="AU212" s="18"/>
      <c r="AV212" s="72"/>
      <c r="AW212" s="72"/>
      <c r="AX212" s="100">
        <f t="shared" si="113"/>
        <v>28970.55236100093</v>
      </c>
      <c r="AY212" s="100">
        <f t="shared" si="114"/>
        <v>12051.160088000473</v>
      </c>
      <c r="AZ212" s="100">
        <f t="shared" si="115"/>
        <v>63124.89194899916</v>
      </c>
      <c r="BA212" s="100">
        <f t="shared" si="116"/>
        <v>23914.234671999176</v>
      </c>
      <c r="BB212" s="100">
        <f t="shared" si="117"/>
        <v>12464.456389000587</v>
      </c>
      <c r="BC212" s="100">
        <f t="shared" si="118"/>
        <v>48497.538462001125</v>
      </c>
      <c r="BD212" s="100">
        <f t="shared" si="119"/>
        <v>8729.5862069999785</v>
      </c>
      <c r="BE212" s="100">
        <f t="shared" si="120"/>
        <v>7831.4153500000084</v>
      </c>
      <c r="BF212" s="100" t="str">
        <f t="shared" si="121"/>
        <v/>
      </c>
      <c r="BG212" s="100" t="str">
        <f t="shared" si="122"/>
        <v/>
      </c>
      <c r="BH212" s="100" t="str">
        <f t="shared" si="123"/>
        <v/>
      </c>
      <c r="BI212" s="72"/>
      <c r="BJ212" s="72"/>
      <c r="BK212" s="72">
        <f t="shared" si="131"/>
        <v>-11.1548919391699</v>
      </c>
      <c r="BL212" s="72">
        <f t="shared" si="132"/>
        <v>-10.202572139179001</v>
      </c>
      <c r="BM212" s="72">
        <f t="shared" si="133"/>
        <v>-12.000501619361604</v>
      </c>
      <c r="BN212" s="72">
        <f t="shared" si="134"/>
        <v>-10.946641216726199</v>
      </c>
      <c r="BO212" s="72">
        <f t="shared" si="135"/>
        <v>-10.239183356035401</v>
      </c>
      <c r="BP212" s="72">
        <f t="shared" si="136"/>
        <v>-11.7142992403459</v>
      </c>
      <c r="BQ212" s="72">
        <f t="shared" si="137"/>
        <v>-9.8524841452674519</v>
      </c>
      <c r="BR212" s="72">
        <f t="shared" si="138"/>
        <v>-9.7346006449746891</v>
      </c>
      <c r="BS212" s="72" t="str">
        <f t="shared" si="139"/>
        <v/>
      </c>
      <c r="BT212" s="72" t="str">
        <f t="shared" si="140"/>
        <v/>
      </c>
      <c r="BU212" s="72" t="str">
        <f t="shared" si="141"/>
        <v/>
      </c>
      <c r="BV212" s="72"/>
      <c r="BW212" s="72"/>
      <c r="BX212" s="97">
        <f t="shared" si="142"/>
        <v>11.053393097948641</v>
      </c>
      <c r="BY212" s="97">
        <f t="shared" si="143"/>
        <v>4.8914751285641003E-2</v>
      </c>
      <c r="BZ212" s="97">
        <f t="shared" si="144"/>
        <v>11.035609680191703</v>
      </c>
      <c r="CA212" s="97">
        <f t="shared" si="145"/>
        <v>11.103749277556298</v>
      </c>
      <c r="CB212" s="97">
        <f t="shared" si="146"/>
        <v>10.9892914168655</v>
      </c>
      <c r="CC212" s="97">
        <f t="shared" si="147"/>
        <v>11.027407301176</v>
      </c>
      <c r="CD212" s="97">
        <f t="shared" si="148"/>
        <v>11.045592206097552</v>
      </c>
      <c r="CE212" s="97">
        <f t="shared" si="149"/>
        <v>11.118708705804789</v>
      </c>
      <c r="CF212" s="97" t="str">
        <f t="shared" si="150"/>
        <v/>
      </c>
      <c r="CG212" s="97" t="str">
        <f t="shared" si="151"/>
        <v/>
      </c>
      <c r="CH212" s="97" t="str">
        <f t="shared" si="152"/>
        <v/>
      </c>
      <c r="CI212" s="72"/>
      <c r="CJ212" s="72"/>
      <c r="CK212" s="97">
        <f t="shared" si="153"/>
        <v>12.00571289793954</v>
      </c>
      <c r="CL212" s="97">
        <f t="shared" si="154"/>
        <v>4.8914751285641003E-2</v>
      </c>
      <c r="CM212" s="72">
        <f t="shared" si="155"/>
        <v>11.987929480182602</v>
      </c>
      <c r="CN212" s="72">
        <f t="shared" si="156"/>
        <v>12.056069077547198</v>
      </c>
      <c r="CO212" s="72">
        <f t="shared" si="157"/>
        <v>11.941611216856399</v>
      </c>
      <c r="CP212" s="72">
        <f t="shared" si="158"/>
        <v>11.979727101166899</v>
      </c>
      <c r="CQ212" s="72">
        <f t="shared" si="159"/>
        <v>11.997912006088452</v>
      </c>
      <c r="CR212" s="72">
        <f t="shared" si="160"/>
        <v>12.071028505795688</v>
      </c>
      <c r="CS212" s="72" t="str">
        <f t="shared" si="161"/>
        <v/>
      </c>
      <c r="CT212" s="72" t="str">
        <f t="shared" si="162"/>
        <v/>
      </c>
      <c r="CU212" s="72" t="str">
        <f t="shared" si="163"/>
        <v/>
      </c>
    </row>
    <row r="213" spans="1:99">
      <c r="A213" s="74">
        <v>178</v>
      </c>
      <c r="B213" s="79">
        <f>IF(AND($B$3&lt;&gt;"",$C$3&lt;&gt;"",$B$4&lt;&gt;"",$C$4&lt;&gt;"",L213&lt;&gt;""),AirMass($B$3,$C$3,$B$4,$C$4,L213),"")</f>
        <v>1.1055441039041527</v>
      </c>
      <c r="C213" s="81">
        <f t="shared" si="124"/>
        <v>2458217.3694210001</v>
      </c>
      <c r="D213" s="93">
        <f t="shared" si="125"/>
        <v>11.025286618807156</v>
      </c>
      <c r="E213" s="97">
        <f t="shared" si="126"/>
        <v>4.0966446134337517E-2</v>
      </c>
      <c r="F213" s="97"/>
      <c r="G213" s="98">
        <f t="shared" si="127"/>
        <v>11.987813647568357</v>
      </c>
      <c r="H213" s="97">
        <f t="shared" si="128"/>
        <v>4.0966446134337517E-2</v>
      </c>
      <c r="I213" s="72"/>
      <c r="J213" s="99">
        <f t="shared" si="129"/>
        <v>6</v>
      </c>
      <c r="K213" s="72"/>
      <c r="L213" s="16">
        <v>2458217.3694210001</v>
      </c>
      <c r="M213" s="17">
        <v>-11.1557559763739</v>
      </c>
      <c r="N213" s="17">
        <v>-10.193228947612701</v>
      </c>
      <c r="O213" s="17">
        <v>-11.9957574708843</v>
      </c>
      <c r="P213" s="17">
        <v>-10.9094600244819</v>
      </c>
      <c r="Q213" s="17">
        <v>-10.236344635694101</v>
      </c>
      <c r="R213" s="17">
        <v>-11.733027661181101</v>
      </c>
      <c r="S213" s="17">
        <v>-9.7732316908771608</v>
      </c>
      <c r="T213" s="17">
        <v>-9.6764340879677704</v>
      </c>
      <c r="U213" s="17"/>
      <c r="V213" s="17"/>
      <c r="W213" s="17"/>
      <c r="X213" s="70">
        <f t="shared" si="112"/>
        <v>2458217.3694210001</v>
      </c>
      <c r="Y213" s="17">
        <v>-11.010163463690001</v>
      </c>
      <c r="Z213" s="17">
        <v>-9.6502948615248894</v>
      </c>
      <c r="AA213" s="17">
        <v>-11.619633746289299</v>
      </c>
      <c r="AB213" s="17">
        <v>-10.533929446885599</v>
      </c>
      <c r="AC213" s="17">
        <v>-9.8027984910413508</v>
      </c>
      <c r="AD213" s="17">
        <v>-11.2204151482313</v>
      </c>
      <c r="AE213" s="17">
        <v>-9.2686878419684504</v>
      </c>
      <c r="AF213" s="17">
        <v>-9.3494973467806108</v>
      </c>
      <c r="AG213" s="17"/>
      <c r="AH213" s="17"/>
      <c r="AI213" s="18"/>
      <c r="AJ213" s="70">
        <f t="shared" si="130"/>
        <v>2458217.3694210001</v>
      </c>
      <c r="AK213" s="17">
        <v>-10.1569743805371</v>
      </c>
      <c r="AL213" s="17">
        <v>-9.5518099847719693</v>
      </c>
      <c r="AM213" s="17">
        <v>-11.2097225440047</v>
      </c>
      <c r="AN213" s="17">
        <v>-10.1058731755948</v>
      </c>
      <c r="AO213" s="17">
        <v>-9.6479261315927598</v>
      </c>
      <c r="AP213" s="17">
        <v>-11.022417902569799</v>
      </c>
      <c r="AQ213" s="17">
        <v>-9.0965828271412494</v>
      </c>
      <c r="AR213" s="17">
        <v>-8.9313962490002901</v>
      </c>
      <c r="AS213" s="17"/>
      <c r="AT213" s="17"/>
      <c r="AU213" s="18"/>
      <c r="AV213" s="72"/>
      <c r="AW213" s="72"/>
      <c r="AX213" s="100">
        <f t="shared" si="113"/>
        <v>28993.616525000365</v>
      </c>
      <c r="AY213" s="100">
        <f t="shared" si="114"/>
        <v>11947.899999999847</v>
      </c>
      <c r="AZ213" s="100">
        <f t="shared" si="115"/>
        <v>62849.668067002429</v>
      </c>
      <c r="BA213" s="100">
        <f t="shared" si="116"/>
        <v>23109.152033999133</v>
      </c>
      <c r="BB213" s="100">
        <f t="shared" si="117"/>
        <v>12431.909909999653</v>
      </c>
      <c r="BC213" s="100">
        <f t="shared" si="118"/>
        <v>49341.354167001111</v>
      </c>
      <c r="BD213" s="100">
        <f t="shared" si="119"/>
        <v>8115.077586000014</v>
      </c>
      <c r="BE213" s="100">
        <f t="shared" si="120"/>
        <v>7422.9004330000371</v>
      </c>
      <c r="BF213" s="100" t="str">
        <f t="shared" si="121"/>
        <v/>
      </c>
      <c r="BG213" s="100" t="str">
        <f t="shared" si="122"/>
        <v/>
      </c>
      <c r="BH213" s="100" t="str">
        <f t="shared" si="123"/>
        <v/>
      </c>
      <c r="BI213" s="72"/>
      <c r="BJ213" s="72"/>
      <c r="BK213" s="72">
        <f t="shared" si="131"/>
        <v>-11.155755976373902</v>
      </c>
      <c r="BL213" s="72">
        <f t="shared" si="132"/>
        <v>-10.193228947612701</v>
      </c>
      <c r="BM213" s="72">
        <f t="shared" si="133"/>
        <v>-11.995757470884303</v>
      </c>
      <c r="BN213" s="72">
        <f t="shared" si="134"/>
        <v>-10.9094600244819</v>
      </c>
      <c r="BO213" s="72">
        <f t="shared" si="135"/>
        <v>-10.236344635694103</v>
      </c>
      <c r="BP213" s="72">
        <f t="shared" si="136"/>
        <v>-11.733027661181101</v>
      </c>
      <c r="BQ213" s="72">
        <f t="shared" si="137"/>
        <v>-9.7732316908771626</v>
      </c>
      <c r="BR213" s="72">
        <f t="shared" si="138"/>
        <v>-9.6764340879677722</v>
      </c>
      <c r="BS213" s="72" t="str">
        <f t="shared" si="139"/>
        <v/>
      </c>
      <c r="BT213" s="72" t="str">
        <f t="shared" si="140"/>
        <v/>
      </c>
      <c r="BU213" s="72" t="str">
        <f t="shared" si="141"/>
        <v/>
      </c>
      <c r="BV213" s="72"/>
      <c r="BW213" s="72"/>
      <c r="BX213" s="97">
        <f t="shared" si="142"/>
        <v>11.025286618807156</v>
      </c>
      <c r="BY213" s="97">
        <f t="shared" si="143"/>
        <v>4.0966446134337517E-2</v>
      </c>
      <c r="BZ213" s="97">
        <f t="shared" si="144"/>
        <v>11.030001494510401</v>
      </c>
      <c r="CA213" s="97">
        <f t="shared" si="145"/>
        <v>11.065704048107998</v>
      </c>
      <c r="CB213" s="97">
        <f t="shared" si="146"/>
        <v>10.9855886593202</v>
      </c>
      <c r="CC213" s="97">
        <f t="shared" si="147"/>
        <v>11.045271684807199</v>
      </c>
      <c r="CD213" s="97">
        <f t="shared" si="148"/>
        <v>10.965475714503262</v>
      </c>
      <c r="CE213" s="97">
        <f t="shared" si="149"/>
        <v>11.05967811159387</v>
      </c>
      <c r="CF213" s="97" t="str">
        <f t="shared" si="150"/>
        <v/>
      </c>
      <c r="CG213" s="97" t="str">
        <f t="shared" si="151"/>
        <v/>
      </c>
      <c r="CH213" s="97" t="str">
        <f t="shared" si="152"/>
        <v/>
      </c>
      <c r="CI213" s="72"/>
      <c r="CJ213" s="72"/>
      <c r="CK213" s="97">
        <f t="shared" si="153"/>
        <v>11.987813647568357</v>
      </c>
      <c r="CL213" s="97">
        <f t="shared" si="154"/>
        <v>4.0966446134337517E-2</v>
      </c>
      <c r="CM213" s="72">
        <f t="shared" si="155"/>
        <v>11.992528523271602</v>
      </c>
      <c r="CN213" s="72">
        <f t="shared" si="156"/>
        <v>12.028231076869199</v>
      </c>
      <c r="CO213" s="72">
        <f t="shared" si="157"/>
        <v>11.948115688081401</v>
      </c>
      <c r="CP213" s="72">
        <f t="shared" si="158"/>
        <v>12.0077987135684</v>
      </c>
      <c r="CQ213" s="72">
        <f t="shared" si="159"/>
        <v>11.928002743264463</v>
      </c>
      <c r="CR213" s="72">
        <f t="shared" si="160"/>
        <v>12.022205140355071</v>
      </c>
      <c r="CS213" s="72" t="str">
        <f t="shared" si="161"/>
        <v/>
      </c>
      <c r="CT213" s="72" t="str">
        <f t="shared" si="162"/>
        <v/>
      </c>
      <c r="CU213" s="72" t="str">
        <f t="shared" si="163"/>
        <v/>
      </c>
    </row>
    <row r="214" spans="1:99">
      <c r="A214" s="74">
        <v>179</v>
      </c>
      <c r="B214" s="79">
        <f>IF(AND($B$3&lt;&gt;"",$C$3&lt;&gt;"",$B$4&lt;&gt;"",$C$4&lt;&gt;"",L214&lt;&gt;""),AirMass($B$3,$C$3,$B$4,$C$4,L214),"")</f>
        <v>1.1065873658419623</v>
      </c>
      <c r="C214" s="81">
        <f t="shared" si="124"/>
        <v>2458217.3699190002</v>
      </c>
      <c r="D214" s="93">
        <f t="shared" si="125"/>
        <v>11.058609738128439</v>
      </c>
      <c r="E214" s="97">
        <f t="shared" si="126"/>
        <v>3.241641963264718E-2</v>
      </c>
      <c r="F214" s="97"/>
      <c r="G214" s="98">
        <f t="shared" si="127"/>
        <v>12.02177199105194</v>
      </c>
      <c r="H214" s="97">
        <f t="shared" si="128"/>
        <v>3.241641963264718E-2</v>
      </c>
      <c r="I214" s="72"/>
      <c r="J214" s="99">
        <f t="shared" si="129"/>
        <v>6</v>
      </c>
      <c r="K214" s="72"/>
      <c r="L214" s="16">
        <v>2458217.3699190002</v>
      </c>
      <c r="M214" s="17">
        <v>-11.169567939684899</v>
      </c>
      <c r="N214" s="17">
        <v>-10.2064056867614</v>
      </c>
      <c r="O214" s="17">
        <v>-12.0402925494468</v>
      </c>
      <c r="P214" s="17">
        <v>-10.919865169625201</v>
      </c>
      <c r="Q214" s="17">
        <v>-10.314196063285401</v>
      </c>
      <c r="R214" s="17">
        <v>-11.7238333552484</v>
      </c>
      <c r="S214" s="17">
        <v>-9.8608663574408606</v>
      </c>
      <c r="T214" s="17">
        <v>-9.7480125718333799</v>
      </c>
      <c r="U214" s="17"/>
      <c r="V214" s="17"/>
      <c r="W214" s="17"/>
      <c r="X214" s="70">
        <f t="shared" si="112"/>
        <v>2458217.3699190002</v>
      </c>
      <c r="Y214" s="17">
        <v>-10.9534533356453</v>
      </c>
      <c r="Z214" s="17">
        <v>-9.6298960660725292</v>
      </c>
      <c r="AA214" s="17">
        <v>-11.629653146266699</v>
      </c>
      <c r="AB214" s="17">
        <v>-10.5538351042581</v>
      </c>
      <c r="AC214" s="17">
        <v>-9.80379171187559</v>
      </c>
      <c r="AD214" s="17">
        <v>-11.221126341682901</v>
      </c>
      <c r="AE214" s="17">
        <v>-9.3547774136420099</v>
      </c>
      <c r="AF214" s="17">
        <v>-9.4480092530738506</v>
      </c>
      <c r="AG214" s="17"/>
      <c r="AH214" s="17"/>
      <c r="AI214" s="18"/>
      <c r="AJ214" s="70">
        <f t="shared" si="130"/>
        <v>2458217.3699190002</v>
      </c>
      <c r="AK214" s="17">
        <v>-10.198667556906599</v>
      </c>
      <c r="AL214" s="17">
        <v>-9.5272160472929492</v>
      </c>
      <c r="AM214" s="17">
        <v>-11.2065811397887</v>
      </c>
      <c r="AN214" s="17">
        <v>-10.0841998981152</v>
      </c>
      <c r="AO214" s="17">
        <v>-9.6761254564195696</v>
      </c>
      <c r="AP214" s="17">
        <v>-11.0092114147653</v>
      </c>
      <c r="AQ214" s="17">
        <v>-9.1761016123265993</v>
      </c>
      <c r="AR214" s="17">
        <v>-8.8970225610626308</v>
      </c>
      <c r="AS214" s="17"/>
      <c r="AT214" s="17"/>
      <c r="AU214" s="18"/>
      <c r="AV214" s="72"/>
      <c r="AW214" s="72"/>
      <c r="AX214" s="100">
        <f t="shared" si="113"/>
        <v>29364.808696000939</v>
      </c>
      <c r="AY214" s="100">
        <f t="shared" si="114"/>
        <v>12093.785867000224</v>
      </c>
      <c r="AZ214" s="100">
        <f t="shared" si="115"/>
        <v>65481.258823999538</v>
      </c>
      <c r="BA214" s="100">
        <f t="shared" si="116"/>
        <v>23331.68303600029</v>
      </c>
      <c r="BB214" s="100">
        <f t="shared" si="117"/>
        <v>13356.06196600013</v>
      </c>
      <c r="BC214" s="100">
        <f t="shared" si="118"/>
        <v>48925.28251099983</v>
      </c>
      <c r="BD214" s="100">
        <f t="shared" si="119"/>
        <v>8797.2420810000167</v>
      </c>
      <c r="BE214" s="100">
        <f t="shared" si="120"/>
        <v>7928.7555560000064</v>
      </c>
      <c r="BF214" s="100" t="str">
        <f t="shared" si="121"/>
        <v/>
      </c>
      <c r="BG214" s="100" t="str">
        <f t="shared" si="122"/>
        <v/>
      </c>
      <c r="BH214" s="100" t="str">
        <f t="shared" si="123"/>
        <v/>
      </c>
      <c r="BI214" s="72"/>
      <c r="BJ214" s="72"/>
      <c r="BK214" s="72">
        <f t="shared" si="131"/>
        <v>-11.169567939684901</v>
      </c>
      <c r="BL214" s="72">
        <f t="shared" si="132"/>
        <v>-10.206405686761402</v>
      </c>
      <c r="BM214" s="72">
        <f t="shared" si="133"/>
        <v>-12.0402925494468</v>
      </c>
      <c r="BN214" s="72">
        <f t="shared" si="134"/>
        <v>-10.919865169625201</v>
      </c>
      <c r="BO214" s="72">
        <f t="shared" si="135"/>
        <v>-10.314196063285404</v>
      </c>
      <c r="BP214" s="72">
        <f t="shared" si="136"/>
        <v>-11.7238333552484</v>
      </c>
      <c r="BQ214" s="72">
        <f t="shared" si="137"/>
        <v>-9.8608663574408606</v>
      </c>
      <c r="BR214" s="72">
        <f t="shared" si="138"/>
        <v>-9.7480125718333817</v>
      </c>
      <c r="BS214" s="72" t="str">
        <f t="shared" si="139"/>
        <v/>
      </c>
      <c r="BT214" s="72" t="str">
        <f t="shared" si="140"/>
        <v/>
      </c>
      <c r="BU214" s="72" t="str">
        <f t="shared" si="141"/>
        <v/>
      </c>
      <c r="BV214" s="72"/>
      <c r="BW214" s="72"/>
      <c r="BX214" s="97">
        <f t="shared" si="142"/>
        <v>11.058609738128439</v>
      </c>
      <c r="BY214" s="97">
        <f t="shared" si="143"/>
        <v>3.241641963264718E-2</v>
      </c>
      <c r="BZ214" s="97">
        <f t="shared" si="144"/>
        <v>11.060724609761898</v>
      </c>
      <c r="CA214" s="97">
        <f t="shared" si="145"/>
        <v>11.062297229940299</v>
      </c>
      <c r="CB214" s="97">
        <f t="shared" si="146"/>
        <v>11.049628123600503</v>
      </c>
      <c r="CC214" s="97">
        <f t="shared" si="147"/>
        <v>11.022265415563499</v>
      </c>
      <c r="CD214" s="97">
        <f t="shared" si="148"/>
        <v>11.03929841775596</v>
      </c>
      <c r="CE214" s="97">
        <f t="shared" si="149"/>
        <v>11.11744463214848</v>
      </c>
      <c r="CF214" s="97" t="str">
        <f t="shared" si="150"/>
        <v/>
      </c>
      <c r="CG214" s="97" t="str">
        <f t="shared" si="151"/>
        <v/>
      </c>
      <c r="CH214" s="97" t="str">
        <f t="shared" si="152"/>
        <v/>
      </c>
      <c r="CI214" s="72"/>
      <c r="CJ214" s="72"/>
      <c r="CK214" s="97">
        <f t="shared" si="153"/>
        <v>12.02177199105194</v>
      </c>
      <c r="CL214" s="97">
        <f t="shared" si="154"/>
        <v>3.241641963264718E-2</v>
      </c>
      <c r="CM214" s="72">
        <f t="shared" si="155"/>
        <v>12.023886862685398</v>
      </c>
      <c r="CN214" s="72">
        <f t="shared" si="156"/>
        <v>12.025459482863798</v>
      </c>
      <c r="CO214" s="72">
        <f t="shared" si="157"/>
        <v>12.012790376524002</v>
      </c>
      <c r="CP214" s="72">
        <f t="shared" si="158"/>
        <v>11.985427668486999</v>
      </c>
      <c r="CQ214" s="72">
        <f t="shared" si="159"/>
        <v>12.00246067067946</v>
      </c>
      <c r="CR214" s="72">
        <f t="shared" si="160"/>
        <v>12.08060688507198</v>
      </c>
      <c r="CS214" s="72" t="str">
        <f t="shared" si="161"/>
        <v/>
      </c>
      <c r="CT214" s="72" t="str">
        <f t="shared" si="162"/>
        <v/>
      </c>
      <c r="CU214" s="72" t="str">
        <f t="shared" si="163"/>
        <v/>
      </c>
    </row>
    <row r="215" spans="1:99">
      <c r="A215" s="74">
        <v>180</v>
      </c>
      <c r="B215" s="79">
        <f>IF(AND($B$3&lt;&gt;"",$C$3&lt;&gt;"",$B$4&lt;&gt;"",$C$4&lt;&gt;"",L215&lt;&gt;""),AirMass($B$3,$C$3,$B$4,$C$4,L215),"")</f>
        <v>1.1076370154166528</v>
      </c>
      <c r="C215" s="81">
        <f t="shared" si="124"/>
        <v>2458217.3704169998</v>
      </c>
      <c r="D215" s="93">
        <f t="shared" si="125"/>
        <v>11.061080224068027</v>
      </c>
      <c r="E215" s="97">
        <f t="shared" si="126"/>
        <v>2.5243503526012411E-2</v>
      </c>
      <c r="F215" s="97"/>
      <c r="G215" s="98">
        <f t="shared" si="127"/>
        <v>12.083040192036128</v>
      </c>
      <c r="H215" s="97">
        <f t="shared" si="128"/>
        <v>2.5243503526012411E-2</v>
      </c>
      <c r="I215" s="72"/>
      <c r="J215" s="99">
        <f t="shared" si="129"/>
        <v>6</v>
      </c>
      <c r="K215" s="72"/>
      <c r="L215" s="16">
        <v>2458217.3704169998</v>
      </c>
      <c r="M215" s="17">
        <v>-11.1805617044974</v>
      </c>
      <c r="N215" s="17">
        <v>-10.158601736529301</v>
      </c>
      <c r="O215" s="17">
        <v>-12.055122864906</v>
      </c>
      <c r="P215" s="17">
        <v>-10.939825903095</v>
      </c>
      <c r="Q215" s="17">
        <v>-10.311443084675201</v>
      </c>
      <c r="R215" s="17">
        <v>-11.7635833093144</v>
      </c>
      <c r="S215" s="17">
        <v>-9.8720262826283793</v>
      </c>
      <c r="T215" s="17">
        <v>-9.7458501267735897</v>
      </c>
      <c r="U215" s="17"/>
      <c r="V215" s="17"/>
      <c r="W215" s="17"/>
      <c r="X215" s="70">
        <f t="shared" si="112"/>
        <v>2458217.3704169998</v>
      </c>
      <c r="Y215" s="17">
        <v>-11.002459985413999</v>
      </c>
      <c r="Z215" s="17">
        <v>-9.6365665139953798</v>
      </c>
      <c r="AA215" s="17">
        <v>-11.636714660988</v>
      </c>
      <c r="AB215" s="17">
        <v>-10.606306486165799</v>
      </c>
      <c r="AC215" s="17">
        <v>-9.7903729660819092</v>
      </c>
      <c r="AD215" s="17">
        <v>-11.1918670659132</v>
      </c>
      <c r="AE215" s="17">
        <v>-9.2571864825872492</v>
      </c>
      <c r="AF215" s="17">
        <v>-9.4439173270254599</v>
      </c>
      <c r="AG215" s="17"/>
      <c r="AH215" s="17"/>
      <c r="AI215" s="18"/>
      <c r="AJ215" s="70">
        <f t="shared" si="130"/>
        <v>2458217.3704169998</v>
      </c>
      <c r="AK215" s="17">
        <v>-10.242752651381799</v>
      </c>
      <c r="AL215" s="17">
        <v>-9.5998912937848093</v>
      </c>
      <c r="AM215" s="17">
        <v>-11.219737656788</v>
      </c>
      <c r="AN215" s="17">
        <v>-10.096836174455101</v>
      </c>
      <c r="AO215" s="17">
        <v>-9.6595215275259392</v>
      </c>
      <c r="AP215" s="17">
        <v>-11.0443054762372</v>
      </c>
      <c r="AQ215" s="17">
        <v>-9.2615792882135892</v>
      </c>
      <c r="AR215" s="17">
        <v>-8.9020721004125996</v>
      </c>
      <c r="AS215" s="17"/>
      <c r="AT215" s="17"/>
      <c r="AU215" s="18"/>
      <c r="AV215" s="72"/>
      <c r="AW215" s="72"/>
      <c r="AX215" s="100">
        <f t="shared" si="113"/>
        <v>29663.656388000316</v>
      </c>
      <c r="AY215" s="100">
        <f t="shared" si="114"/>
        <v>11572.859872999719</v>
      </c>
      <c r="AZ215" s="100">
        <f t="shared" si="115"/>
        <v>66381.818564999921</v>
      </c>
      <c r="BA215" s="100">
        <f t="shared" si="116"/>
        <v>23764.591928000129</v>
      </c>
      <c r="BB215" s="100">
        <f t="shared" si="117"/>
        <v>13322.239407000416</v>
      </c>
      <c r="BC215" s="100">
        <f t="shared" si="118"/>
        <v>50749.681818002056</v>
      </c>
      <c r="BD215" s="100">
        <f t="shared" si="119"/>
        <v>8888.1323529999881</v>
      </c>
      <c r="BE215" s="100">
        <f t="shared" si="120"/>
        <v>7912.9796840000217</v>
      </c>
      <c r="BF215" s="100" t="str">
        <f t="shared" si="121"/>
        <v/>
      </c>
      <c r="BG215" s="100" t="str">
        <f t="shared" si="122"/>
        <v/>
      </c>
      <c r="BH215" s="100" t="str">
        <f t="shared" si="123"/>
        <v/>
      </c>
      <c r="BI215" s="72"/>
      <c r="BJ215" s="72"/>
      <c r="BK215" s="72">
        <f t="shared" si="131"/>
        <v>-11.180561704497403</v>
      </c>
      <c r="BL215" s="72">
        <f t="shared" si="132"/>
        <v>-10.158601736529302</v>
      </c>
      <c r="BM215" s="72">
        <f t="shared" si="133"/>
        <v>-12.055122864906004</v>
      </c>
      <c r="BN215" s="72">
        <f t="shared" si="134"/>
        <v>-10.939825903095002</v>
      </c>
      <c r="BO215" s="72">
        <f t="shared" si="135"/>
        <v>-10.311443084675203</v>
      </c>
      <c r="BP215" s="72">
        <f t="shared" si="136"/>
        <v>-11.7635833093144</v>
      </c>
      <c r="BQ215" s="72">
        <f t="shared" si="137"/>
        <v>-9.8720262826283793</v>
      </c>
      <c r="BR215" s="72">
        <f t="shared" si="138"/>
        <v>-9.7458501267735915</v>
      </c>
      <c r="BS215" s="72" t="str">
        <f t="shared" si="139"/>
        <v/>
      </c>
      <c r="BT215" s="72" t="str">
        <f t="shared" si="140"/>
        <v/>
      </c>
      <c r="BU215" s="72" t="str">
        <f t="shared" si="141"/>
        <v/>
      </c>
      <c r="BV215" s="72"/>
      <c r="BW215" s="72"/>
      <c r="BX215" s="97">
        <f t="shared" si="142"/>
        <v>11.061080224068027</v>
      </c>
      <c r="BY215" s="97">
        <f t="shared" si="143"/>
        <v>2.5243503526012411E-2</v>
      </c>
      <c r="BZ215" s="97">
        <f t="shared" si="144"/>
        <v>11.0645611604086</v>
      </c>
      <c r="CA215" s="97">
        <f t="shared" si="145"/>
        <v>11.071264198597598</v>
      </c>
      <c r="CB215" s="97">
        <f t="shared" si="146"/>
        <v>11.035881380177798</v>
      </c>
      <c r="CC215" s="97">
        <f t="shared" si="147"/>
        <v>11.051021604816997</v>
      </c>
      <c r="CD215" s="97">
        <f t="shared" si="148"/>
        <v>11.039464578130977</v>
      </c>
      <c r="CE215" s="97">
        <f t="shared" si="149"/>
        <v>11.104288422276188</v>
      </c>
      <c r="CF215" s="97" t="str">
        <f t="shared" si="150"/>
        <v/>
      </c>
      <c r="CG215" s="97" t="str">
        <f t="shared" si="151"/>
        <v/>
      </c>
      <c r="CH215" s="97" t="str">
        <f t="shared" si="152"/>
        <v/>
      </c>
      <c r="CI215" s="72"/>
      <c r="CJ215" s="72"/>
      <c r="CK215" s="97">
        <f t="shared" si="153"/>
        <v>12.083040192036128</v>
      </c>
      <c r="CL215" s="97">
        <f t="shared" si="154"/>
        <v>2.5243503526012411E-2</v>
      </c>
      <c r="CM215" s="72">
        <f t="shared" si="155"/>
        <v>12.086521128376701</v>
      </c>
      <c r="CN215" s="72">
        <f t="shared" si="156"/>
        <v>12.093224166565699</v>
      </c>
      <c r="CO215" s="72">
        <f t="shared" si="157"/>
        <v>12.057841348145899</v>
      </c>
      <c r="CP215" s="72">
        <f t="shared" si="158"/>
        <v>12.072981572785098</v>
      </c>
      <c r="CQ215" s="72">
        <f t="shared" si="159"/>
        <v>12.061424546099078</v>
      </c>
      <c r="CR215" s="72">
        <f t="shared" si="160"/>
        <v>12.126248390244289</v>
      </c>
      <c r="CS215" s="72" t="str">
        <f t="shared" si="161"/>
        <v/>
      </c>
      <c r="CT215" s="72" t="str">
        <f t="shared" si="162"/>
        <v/>
      </c>
      <c r="CU215" s="72" t="str">
        <f t="shared" si="163"/>
        <v/>
      </c>
    </row>
    <row r="216" spans="1:99">
      <c r="A216" s="74">
        <v>181</v>
      </c>
      <c r="B216" s="79">
        <f>IF(AND($B$3&lt;&gt;"",$C$3&lt;&gt;"",$B$4&lt;&gt;"",$C$4&lt;&gt;"",L216&lt;&gt;""),AirMass($B$3,$C$3,$B$4,$C$4,L216),"")</f>
        <v>1.1086930730056979</v>
      </c>
      <c r="C216" s="81">
        <f t="shared" si="124"/>
        <v>2458217.3709140001</v>
      </c>
      <c r="D216" s="93">
        <f t="shared" si="125"/>
        <v>11.075183120171326</v>
      </c>
      <c r="E216" s="97">
        <f t="shared" si="126"/>
        <v>2.9424606823360962E-2</v>
      </c>
      <c r="F216" s="97"/>
      <c r="G216" s="98">
        <f t="shared" si="127"/>
        <v>12.067739254696631</v>
      </c>
      <c r="H216" s="97">
        <f t="shared" si="128"/>
        <v>2.9424606823360962E-2</v>
      </c>
      <c r="I216" s="72"/>
      <c r="J216" s="99">
        <f t="shared" si="129"/>
        <v>6</v>
      </c>
      <c r="K216" s="72"/>
      <c r="L216" s="16">
        <v>2458217.3709140001</v>
      </c>
      <c r="M216" s="17">
        <v>-11.194594461998101</v>
      </c>
      <c r="N216" s="17">
        <v>-10.202038327472801</v>
      </c>
      <c r="O216" s="17">
        <v>-12.0845579810417</v>
      </c>
      <c r="P216" s="17">
        <v>-10.9887089400207</v>
      </c>
      <c r="Q216" s="17">
        <v>-10.344449820384501</v>
      </c>
      <c r="R216" s="17">
        <v>-11.7817292820984</v>
      </c>
      <c r="S216" s="17">
        <v>-9.8885892743252004</v>
      </c>
      <c r="T216" s="17">
        <v>-9.7686301951460699</v>
      </c>
      <c r="U216" s="17"/>
      <c r="V216" s="17"/>
      <c r="W216" s="17"/>
      <c r="X216" s="70">
        <f t="shared" si="112"/>
        <v>2458217.3709140001</v>
      </c>
      <c r="Y216" s="17">
        <v>-10.992991773441</v>
      </c>
      <c r="Z216" s="17">
        <v>-9.6652783475045894</v>
      </c>
      <c r="AA216" s="17">
        <v>-11.684982157026599</v>
      </c>
      <c r="AB216" s="17">
        <v>-10.6306988098644</v>
      </c>
      <c r="AC216" s="17">
        <v>-9.8209959462023999</v>
      </c>
      <c r="AD216" s="17">
        <v>-11.1897460933176</v>
      </c>
      <c r="AE216" s="17">
        <v>-9.3111025009865696</v>
      </c>
      <c r="AF216" s="17">
        <v>-9.4274922896926192</v>
      </c>
      <c r="AG216" s="17"/>
      <c r="AH216" s="17"/>
      <c r="AI216" s="18"/>
      <c r="AJ216" s="70">
        <f t="shared" si="130"/>
        <v>2458217.3709140001</v>
      </c>
      <c r="AK216" s="17">
        <v>-10.220433555334701</v>
      </c>
      <c r="AL216" s="17">
        <v>-9.6484262492034105</v>
      </c>
      <c r="AM216" s="17">
        <v>-11.2309051893237</v>
      </c>
      <c r="AN216" s="17">
        <v>-10.1330951657326</v>
      </c>
      <c r="AO216" s="17">
        <v>-9.6386597944280901</v>
      </c>
      <c r="AP216" s="17">
        <v>-10.9940497106255</v>
      </c>
      <c r="AQ216" s="17">
        <v>-9.2058114649969394</v>
      </c>
      <c r="AR216" s="17">
        <v>-9.1270135265220098</v>
      </c>
      <c r="AS216" s="17"/>
      <c r="AT216" s="17"/>
      <c r="AU216" s="18"/>
      <c r="AV216" s="72"/>
      <c r="AW216" s="72"/>
      <c r="AX216" s="100">
        <f t="shared" si="113"/>
        <v>30049.536998000694</v>
      </c>
      <c r="AY216" s="100">
        <f t="shared" si="114"/>
        <v>12045.236485999831</v>
      </c>
      <c r="AZ216" s="100">
        <f t="shared" si="115"/>
        <v>68206.096069998937</v>
      </c>
      <c r="BA216" s="100">
        <f t="shared" si="116"/>
        <v>24858.995515999781</v>
      </c>
      <c r="BB216" s="100">
        <f t="shared" si="117"/>
        <v>13733.458773999928</v>
      </c>
      <c r="BC216" s="100">
        <f t="shared" si="118"/>
        <v>51604.991735999371</v>
      </c>
      <c r="BD216" s="100">
        <f t="shared" si="119"/>
        <v>9024.761006000017</v>
      </c>
      <c r="BE216" s="100">
        <f t="shared" si="120"/>
        <v>8080.7575760000036</v>
      </c>
      <c r="BF216" s="100" t="str">
        <f t="shared" si="121"/>
        <v/>
      </c>
      <c r="BG216" s="100" t="str">
        <f t="shared" si="122"/>
        <v/>
      </c>
      <c r="BH216" s="100" t="str">
        <f t="shared" si="123"/>
        <v/>
      </c>
      <c r="BI216" s="72"/>
      <c r="BJ216" s="72"/>
      <c r="BK216" s="72">
        <f t="shared" si="131"/>
        <v>-11.194594461998102</v>
      </c>
      <c r="BL216" s="72">
        <f t="shared" si="132"/>
        <v>-10.202038327472799</v>
      </c>
      <c r="BM216" s="72">
        <f t="shared" si="133"/>
        <v>-12.0845579810417</v>
      </c>
      <c r="BN216" s="72">
        <f t="shared" si="134"/>
        <v>-10.988708940020702</v>
      </c>
      <c r="BO216" s="72">
        <f t="shared" si="135"/>
        <v>-10.344449820384501</v>
      </c>
      <c r="BP216" s="72">
        <f t="shared" si="136"/>
        <v>-11.7817292820984</v>
      </c>
      <c r="BQ216" s="72">
        <f t="shared" si="137"/>
        <v>-9.8885892743252022</v>
      </c>
      <c r="BR216" s="72">
        <f t="shared" si="138"/>
        <v>-9.7686301951460717</v>
      </c>
      <c r="BS216" s="72" t="str">
        <f t="shared" si="139"/>
        <v/>
      </c>
      <c r="BT216" s="72" t="str">
        <f t="shared" si="140"/>
        <v/>
      </c>
      <c r="BU216" s="72" t="str">
        <f t="shared" si="141"/>
        <v/>
      </c>
      <c r="BV216" s="72"/>
      <c r="BW216" s="72"/>
      <c r="BX216" s="97">
        <f t="shared" si="142"/>
        <v>11.075183120171326</v>
      </c>
      <c r="BY216" s="97">
        <f t="shared" si="143"/>
        <v>2.9424606823360962E-2</v>
      </c>
      <c r="BZ216" s="97">
        <f t="shared" si="144"/>
        <v>11.079963519043597</v>
      </c>
      <c r="CA216" s="97">
        <f t="shared" si="145"/>
        <v>11.106114478022599</v>
      </c>
      <c r="CB216" s="97">
        <f t="shared" si="146"/>
        <v>11.054855358386398</v>
      </c>
      <c r="CC216" s="97">
        <f t="shared" si="147"/>
        <v>11.055134820100298</v>
      </c>
      <c r="CD216" s="97">
        <f t="shared" si="148"/>
        <v>11.041994812327101</v>
      </c>
      <c r="CE216" s="97">
        <f t="shared" si="149"/>
        <v>11.113035733147969</v>
      </c>
      <c r="CF216" s="97" t="str">
        <f t="shared" si="150"/>
        <v/>
      </c>
      <c r="CG216" s="97" t="str">
        <f t="shared" si="151"/>
        <v/>
      </c>
      <c r="CH216" s="97" t="str">
        <f t="shared" si="152"/>
        <v/>
      </c>
      <c r="CI216" s="72"/>
      <c r="CJ216" s="72"/>
      <c r="CK216" s="97">
        <f t="shared" si="153"/>
        <v>12.067739254696631</v>
      </c>
      <c r="CL216" s="97">
        <f t="shared" si="154"/>
        <v>2.9424606823360962E-2</v>
      </c>
      <c r="CM216" s="72">
        <f t="shared" si="155"/>
        <v>12.0725196535689</v>
      </c>
      <c r="CN216" s="72">
        <f t="shared" si="156"/>
        <v>12.098670612547902</v>
      </c>
      <c r="CO216" s="72">
        <f t="shared" si="157"/>
        <v>12.047411492911701</v>
      </c>
      <c r="CP216" s="72">
        <f t="shared" si="158"/>
        <v>12.047690954625601</v>
      </c>
      <c r="CQ216" s="72">
        <f t="shared" si="159"/>
        <v>12.034550946852404</v>
      </c>
      <c r="CR216" s="72">
        <f t="shared" si="160"/>
        <v>12.105591867673272</v>
      </c>
      <c r="CS216" s="72" t="str">
        <f t="shared" si="161"/>
        <v/>
      </c>
      <c r="CT216" s="72" t="str">
        <f t="shared" si="162"/>
        <v/>
      </c>
      <c r="CU216" s="72" t="str">
        <f t="shared" si="163"/>
        <v/>
      </c>
    </row>
    <row r="217" spans="1:99">
      <c r="A217" s="74">
        <v>182</v>
      </c>
      <c r="B217" s="79">
        <f>IF(AND($B$3&lt;&gt;"",$C$3&lt;&gt;"",$B$4&lt;&gt;"",$C$4&lt;&gt;"",L217&lt;&gt;""),AirMass($B$3,$C$3,$B$4,$C$4,L217),"")</f>
        <v>1.1097555591342023</v>
      </c>
      <c r="C217" s="81">
        <f t="shared" si="124"/>
        <v>2458217.3714120002</v>
      </c>
      <c r="D217" s="93">
        <f t="shared" si="125"/>
        <v>11.079788590754228</v>
      </c>
      <c r="E217" s="97">
        <f t="shared" si="126"/>
        <v>2.4084199432244095E-2</v>
      </c>
      <c r="F217" s="97"/>
      <c r="G217" s="98">
        <f t="shared" si="127"/>
        <v>12.12852724155703</v>
      </c>
      <c r="H217" s="97">
        <f t="shared" si="128"/>
        <v>2.4084199432244095E-2</v>
      </c>
      <c r="I217" s="72"/>
      <c r="J217" s="99">
        <f t="shared" si="129"/>
        <v>6</v>
      </c>
      <c r="K217" s="72"/>
      <c r="L217" s="16">
        <v>2458217.3714120002</v>
      </c>
      <c r="M217" s="17">
        <v>-11.2029176158801</v>
      </c>
      <c r="N217" s="17">
        <v>-10.1541789650773</v>
      </c>
      <c r="O217" s="17">
        <v>-12.0804541477525</v>
      </c>
      <c r="P217" s="17">
        <v>-10.970525730905001</v>
      </c>
      <c r="Q217" s="17">
        <v>-10.372097292248901</v>
      </c>
      <c r="R217" s="17">
        <v>-11.780425793388901</v>
      </c>
      <c r="S217" s="17">
        <v>-9.9702133269795894</v>
      </c>
      <c r="T217" s="17">
        <v>-9.7605209485310898</v>
      </c>
      <c r="U217" s="17"/>
      <c r="V217" s="17"/>
      <c r="W217" s="17"/>
      <c r="X217" s="70">
        <f t="shared" si="112"/>
        <v>2458217.3714120002</v>
      </c>
      <c r="Y217" s="17">
        <v>-10.9936669666447</v>
      </c>
      <c r="Z217" s="17">
        <v>-9.6175651763088901</v>
      </c>
      <c r="AA217" s="17">
        <v>-11.690655992209701</v>
      </c>
      <c r="AB217" s="17">
        <v>-10.607303352766801</v>
      </c>
      <c r="AC217" s="17">
        <v>-9.9005669722941594</v>
      </c>
      <c r="AD217" s="17">
        <v>-11.222143076480499</v>
      </c>
      <c r="AE217" s="17">
        <v>-9.3695002271609198</v>
      </c>
      <c r="AF217" s="17">
        <v>-9.57085167668642</v>
      </c>
      <c r="AG217" s="17"/>
      <c r="AH217" s="17"/>
      <c r="AI217" s="18"/>
      <c r="AJ217" s="70">
        <f t="shared" si="130"/>
        <v>2458217.3714120002</v>
      </c>
      <c r="AK217" s="17">
        <v>-10.201476825522001</v>
      </c>
      <c r="AL217" s="17">
        <v>-9.6493531590334793</v>
      </c>
      <c r="AM217" s="17">
        <v>-11.266808338458</v>
      </c>
      <c r="AN217" s="17">
        <v>-10.1162989805614</v>
      </c>
      <c r="AO217" s="17">
        <v>-9.6856975568358497</v>
      </c>
      <c r="AP217" s="17">
        <v>-11.0266307741354</v>
      </c>
      <c r="AQ217" s="17">
        <v>-9.2411948707722793</v>
      </c>
      <c r="AR217" s="17">
        <v>-9.1005822841374204</v>
      </c>
      <c r="AS217" s="17"/>
      <c r="AT217" s="17"/>
      <c r="AU217" s="18"/>
      <c r="AV217" s="72"/>
      <c r="AW217" s="72"/>
      <c r="AX217" s="100">
        <f t="shared" si="113"/>
        <v>30280.77919300129</v>
      </c>
      <c r="AY217" s="100">
        <f t="shared" si="114"/>
        <v>11525.813449000416</v>
      </c>
      <c r="AZ217" s="100">
        <f t="shared" si="115"/>
        <v>67948.779310001191</v>
      </c>
      <c r="BA217" s="100">
        <f t="shared" si="116"/>
        <v>24446.139874999295</v>
      </c>
      <c r="BB217" s="100">
        <f t="shared" si="117"/>
        <v>14087.661794999634</v>
      </c>
      <c r="BC217" s="100">
        <f t="shared" si="118"/>
        <v>51543.074153001515</v>
      </c>
      <c r="BD217" s="100">
        <f t="shared" si="119"/>
        <v>9729.383692999967</v>
      </c>
      <c r="BE217" s="100">
        <f t="shared" si="120"/>
        <v>8020.6280989999887</v>
      </c>
      <c r="BF217" s="100" t="str">
        <f t="shared" si="121"/>
        <v/>
      </c>
      <c r="BG217" s="100" t="str">
        <f t="shared" si="122"/>
        <v/>
      </c>
      <c r="BH217" s="100" t="str">
        <f t="shared" si="123"/>
        <v/>
      </c>
      <c r="BI217" s="72"/>
      <c r="BJ217" s="72"/>
      <c r="BK217" s="72">
        <f t="shared" si="131"/>
        <v>-11.202917615880102</v>
      </c>
      <c r="BL217" s="72">
        <f t="shared" si="132"/>
        <v>-10.1541789650773</v>
      </c>
      <c r="BM217" s="72">
        <f t="shared" si="133"/>
        <v>-12.0804541477525</v>
      </c>
      <c r="BN217" s="72">
        <f t="shared" si="134"/>
        <v>-10.970525730905003</v>
      </c>
      <c r="BO217" s="72">
        <f t="shared" si="135"/>
        <v>-10.372097292248901</v>
      </c>
      <c r="BP217" s="72">
        <f t="shared" si="136"/>
        <v>-11.780425793388902</v>
      </c>
      <c r="BQ217" s="72">
        <f t="shared" si="137"/>
        <v>-9.9702133269795894</v>
      </c>
      <c r="BR217" s="72">
        <f t="shared" si="138"/>
        <v>-9.7605209485310898</v>
      </c>
      <c r="BS217" s="72" t="str">
        <f t="shared" si="139"/>
        <v/>
      </c>
      <c r="BT217" s="72" t="str">
        <f t="shared" si="140"/>
        <v/>
      </c>
      <c r="BU217" s="72" t="str">
        <f t="shared" si="141"/>
        <v/>
      </c>
      <c r="BV217" s="72"/>
      <c r="BW217" s="72"/>
      <c r="BX217" s="97">
        <f t="shared" si="142"/>
        <v>11.079788590754228</v>
      </c>
      <c r="BY217" s="97">
        <f t="shared" si="143"/>
        <v>2.4084199432244095E-2</v>
      </c>
      <c r="BZ217" s="97">
        <f t="shared" si="144"/>
        <v>11.067536531872397</v>
      </c>
      <c r="CA217" s="97">
        <f t="shared" si="145"/>
        <v>11.0796081150249</v>
      </c>
      <c r="CB217" s="97">
        <f t="shared" si="146"/>
        <v>11.074179676368798</v>
      </c>
      <c r="CC217" s="97">
        <f t="shared" si="147"/>
        <v>11.0455081775088</v>
      </c>
      <c r="CD217" s="97">
        <f t="shared" si="148"/>
        <v>11.115295711099488</v>
      </c>
      <c r="CE217" s="97">
        <f t="shared" si="149"/>
        <v>11.096603332650988</v>
      </c>
      <c r="CF217" s="97" t="str">
        <f t="shared" si="150"/>
        <v/>
      </c>
      <c r="CG217" s="97" t="str">
        <f t="shared" si="151"/>
        <v/>
      </c>
      <c r="CH217" s="97" t="str">
        <f t="shared" si="152"/>
        <v/>
      </c>
      <c r="CI217" s="72"/>
      <c r="CJ217" s="72"/>
      <c r="CK217" s="97">
        <f t="shared" si="153"/>
        <v>12.12852724155703</v>
      </c>
      <c r="CL217" s="97">
        <f t="shared" si="154"/>
        <v>2.4084199432244095E-2</v>
      </c>
      <c r="CM217" s="72">
        <f t="shared" si="155"/>
        <v>12.116275182675199</v>
      </c>
      <c r="CN217" s="72">
        <f t="shared" si="156"/>
        <v>12.128346765827702</v>
      </c>
      <c r="CO217" s="72">
        <f t="shared" si="157"/>
        <v>12.1229183271716</v>
      </c>
      <c r="CP217" s="72">
        <f t="shared" si="158"/>
        <v>12.094246828311602</v>
      </c>
      <c r="CQ217" s="72">
        <f t="shared" si="159"/>
        <v>12.16403436190229</v>
      </c>
      <c r="CR217" s="72">
        <f t="shared" si="160"/>
        <v>12.14534198345379</v>
      </c>
      <c r="CS217" s="72" t="str">
        <f t="shared" si="161"/>
        <v/>
      </c>
      <c r="CT217" s="72" t="str">
        <f t="shared" si="162"/>
        <v/>
      </c>
      <c r="CU217" s="72" t="str">
        <f t="shared" si="163"/>
        <v/>
      </c>
    </row>
    <row r="218" spans="1:99">
      <c r="A218" s="74">
        <v>183</v>
      </c>
      <c r="B218" s="79">
        <f>IF(AND($B$3&lt;&gt;"",$C$3&lt;&gt;"",$B$4&lt;&gt;"",$C$4&lt;&gt;"",L218&lt;&gt;""),AirMass($B$3,$C$3,$B$4,$C$4,L218),"")</f>
        <v>1.1108244944757117</v>
      </c>
      <c r="C218" s="81">
        <f t="shared" si="124"/>
        <v>2458217.3719100002</v>
      </c>
      <c r="D218" s="93">
        <f t="shared" si="125"/>
        <v>11.079431257006222</v>
      </c>
      <c r="E218" s="97">
        <f t="shared" si="126"/>
        <v>3.1125362616173814E-2</v>
      </c>
      <c r="F218" s="97"/>
      <c r="G218" s="98">
        <f t="shared" si="127"/>
        <v>12.022978090132726</v>
      </c>
      <c r="H218" s="97">
        <f t="shared" si="128"/>
        <v>3.1125362616173814E-2</v>
      </c>
      <c r="I218" s="72"/>
      <c r="J218" s="99">
        <f t="shared" si="129"/>
        <v>6</v>
      </c>
      <c r="K218" s="72"/>
      <c r="L218" s="16">
        <v>2458217.3719100002</v>
      </c>
      <c r="M218" s="17">
        <v>-11.1892680783473</v>
      </c>
      <c r="N218" s="17">
        <v>-10.2457212452208</v>
      </c>
      <c r="O218" s="17">
        <v>-12.094432481982301</v>
      </c>
      <c r="P218" s="17">
        <v>-10.9652312183839</v>
      </c>
      <c r="Q218" s="17">
        <v>-10.329175229445299</v>
      </c>
      <c r="R218" s="17">
        <v>-11.7957602150844</v>
      </c>
      <c r="S218" s="17">
        <v>-9.8883496246657003</v>
      </c>
      <c r="T218" s="17">
        <v>-9.7772472425595591</v>
      </c>
      <c r="U218" s="17"/>
      <c r="V218" s="17"/>
      <c r="W218" s="17"/>
      <c r="X218" s="70">
        <f t="shared" si="112"/>
        <v>2458217.3719100002</v>
      </c>
      <c r="Y218" s="17">
        <v>-11.0273106799898</v>
      </c>
      <c r="Z218" s="17">
        <v>-9.72885321227667</v>
      </c>
      <c r="AA218" s="17">
        <v>-11.685430513645199</v>
      </c>
      <c r="AB218" s="17">
        <v>-10.5741331281539</v>
      </c>
      <c r="AC218" s="17">
        <v>-9.8917284297481398</v>
      </c>
      <c r="AD218" s="17">
        <v>-11.288238279440099</v>
      </c>
      <c r="AE218" s="17">
        <v>-9.4425366735465595</v>
      </c>
      <c r="AF218" s="17">
        <v>-9.3787726482773905</v>
      </c>
      <c r="AG218" s="17"/>
      <c r="AH218" s="17"/>
      <c r="AI218" s="18"/>
      <c r="AJ218" s="70">
        <f t="shared" si="130"/>
        <v>2458217.3719100002</v>
      </c>
      <c r="AK218" s="17">
        <v>-10.246249894023</v>
      </c>
      <c r="AL218" s="17">
        <v>-9.7038228159838802</v>
      </c>
      <c r="AM218" s="17">
        <v>-11.2745401663464</v>
      </c>
      <c r="AN218" s="17">
        <v>-10.1552502522753</v>
      </c>
      <c r="AO218" s="17">
        <v>-9.6878244340423798</v>
      </c>
      <c r="AP218" s="17">
        <v>-11.071018399303799</v>
      </c>
      <c r="AQ218" s="17">
        <v>-9.2424725450749694</v>
      </c>
      <c r="AR218" s="17">
        <v>-8.9407855376339391</v>
      </c>
      <c r="AS218" s="17"/>
      <c r="AT218" s="17"/>
      <c r="AU218" s="18"/>
      <c r="AV218" s="72"/>
      <c r="AW218" s="72"/>
      <c r="AX218" s="100">
        <f t="shared" si="113"/>
        <v>29902.481566999246</v>
      </c>
      <c r="AY218" s="100">
        <f t="shared" si="114"/>
        <v>12539.739024000335</v>
      </c>
      <c r="AZ218" s="100">
        <f t="shared" si="115"/>
        <v>68829.242949997482</v>
      </c>
      <c r="BA218" s="100">
        <f t="shared" si="116"/>
        <v>24327.220264000043</v>
      </c>
      <c r="BB218" s="100">
        <f t="shared" si="117"/>
        <v>13541.603447999902</v>
      </c>
      <c r="BC218" s="100">
        <f t="shared" si="118"/>
        <v>52276.209052001068</v>
      </c>
      <c r="BD218" s="100">
        <f t="shared" si="119"/>
        <v>9022.7692309999729</v>
      </c>
      <c r="BE218" s="100">
        <f t="shared" si="120"/>
        <v>8145.1464440000018</v>
      </c>
      <c r="BF218" s="100" t="str">
        <f t="shared" si="121"/>
        <v/>
      </c>
      <c r="BG218" s="100" t="str">
        <f t="shared" si="122"/>
        <v/>
      </c>
      <c r="BH218" s="100" t="str">
        <f t="shared" si="123"/>
        <v/>
      </c>
      <c r="BI218" s="72"/>
      <c r="BJ218" s="72"/>
      <c r="BK218" s="72">
        <f t="shared" si="131"/>
        <v>-11.189268078347304</v>
      </c>
      <c r="BL218" s="72">
        <f t="shared" si="132"/>
        <v>-10.2457212452208</v>
      </c>
      <c r="BM218" s="72">
        <f t="shared" si="133"/>
        <v>-12.094432481982301</v>
      </c>
      <c r="BN218" s="72">
        <f t="shared" si="134"/>
        <v>-10.965231218383902</v>
      </c>
      <c r="BO218" s="72">
        <f t="shared" si="135"/>
        <v>-10.329175229445299</v>
      </c>
      <c r="BP218" s="72">
        <f t="shared" si="136"/>
        <v>-11.7957602150844</v>
      </c>
      <c r="BQ218" s="72">
        <f t="shared" si="137"/>
        <v>-9.8883496246657003</v>
      </c>
      <c r="BR218" s="72">
        <f t="shared" si="138"/>
        <v>-9.7772472425595609</v>
      </c>
      <c r="BS218" s="72" t="str">
        <f t="shared" si="139"/>
        <v/>
      </c>
      <c r="BT218" s="72" t="str">
        <f t="shared" si="140"/>
        <v/>
      </c>
      <c r="BU218" s="72" t="str">
        <f t="shared" si="141"/>
        <v/>
      </c>
      <c r="BV218" s="72"/>
      <c r="BW218" s="72"/>
      <c r="BX218" s="97">
        <f t="shared" si="142"/>
        <v>11.079431257006222</v>
      </c>
      <c r="BY218" s="97">
        <f t="shared" si="143"/>
        <v>3.1125362616173814E-2</v>
      </c>
      <c r="BZ218" s="97">
        <f t="shared" si="144"/>
        <v>11.095164403634996</v>
      </c>
      <c r="CA218" s="97">
        <f t="shared" si="145"/>
        <v>11.087963140036598</v>
      </c>
      <c r="CB218" s="97">
        <f t="shared" si="146"/>
        <v>11.044907151097995</v>
      </c>
      <c r="CC218" s="97">
        <f t="shared" si="147"/>
        <v>11.074492136737096</v>
      </c>
      <c r="CD218" s="97">
        <f t="shared" si="148"/>
        <v>11.047081546318397</v>
      </c>
      <c r="CE218" s="97">
        <f t="shared" si="149"/>
        <v>11.126979164212257</v>
      </c>
      <c r="CF218" s="97" t="str">
        <f t="shared" si="150"/>
        <v/>
      </c>
      <c r="CG218" s="97" t="str">
        <f t="shared" si="151"/>
        <v/>
      </c>
      <c r="CH218" s="97" t="str">
        <f t="shared" si="152"/>
        <v/>
      </c>
      <c r="CI218" s="72"/>
      <c r="CJ218" s="72"/>
      <c r="CK218" s="97">
        <f t="shared" si="153"/>
        <v>12.022978090132726</v>
      </c>
      <c r="CL218" s="97">
        <f t="shared" si="154"/>
        <v>3.1125362616173814E-2</v>
      </c>
      <c r="CM218" s="72">
        <f t="shared" si="155"/>
        <v>12.0387112367615</v>
      </c>
      <c r="CN218" s="72">
        <f t="shared" si="156"/>
        <v>12.031509973163102</v>
      </c>
      <c r="CO218" s="72">
        <f t="shared" si="157"/>
        <v>11.988453984224499</v>
      </c>
      <c r="CP218" s="72">
        <f t="shared" si="158"/>
        <v>12.0180389698636</v>
      </c>
      <c r="CQ218" s="72">
        <f t="shared" si="159"/>
        <v>11.990628379444901</v>
      </c>
      <c r="CR218" s="72">
        <f t="shared" si="160"/>
        <v>12.070525997338761</v>
      </c>
      <c r="CS218" s="72" t="str">
        <f t="shared" si="161"/>
        <v/>
      </c>
      <c r="CT218" s="72" t="str">
        <f t="shared" si="162"/>
        <v/>
      </c>
      <c r="CU218" s="72" t="str">
        <f t="shared" si="163"/>
        <v/>
      </c>
    </row>
    <row r="219" spans="1:99">
      <c r="A219" s="74">
        <v>184</v>
      </c>
      <c r="B219" s="79">
        <f>IF(AND($B$3&lt;&gt;"",$C$3&lt;&gt;"",$B$4&lt;&gt;"",$C$4&lt;&gt;"",L219&lt;&gt;""),AirMass($B$3,$C$3,$B$4,$C$4,L219),"")</f>
        <v>1.1118998998530301</v>
      </c>
      <c r="C219" s="81">
        <f t="shared" si="124"/>
        <v>2458217.372407</v>
      </c>
      <c r="D219" s="93">
        <f t="shared" si="125"/>
        <v>11.089239043270636</v>
      </c>
      <c r="E219" s="97">
        <f t="shared" si="126"/>
        <v>1.6531208662216024E-2</v>
      </c>
      <c r="F219" s="97"/>
      <c r="G219" s="98">
        <f t="shared" si="127"/>
        <v>12.001852329311335</v>
      </c>
      <c r="H219" s="97">
        <f t="shared" si="128"/>
        <v>1.6531208662216024E-2</v>
      </c>
      <c r="I219" s="72"/>
      <c r="J219" s="99">
        <f t="shared" si="129"/>
        <v>6</v>
      </c>
      <c r="K219" s="72"/>
      <c r="L219" s="16">
        <v>2458217.372407</v>
      </c>
      <c r="M219" s="17">
        <v>-11.191323916480201</v>
      </c>
      <c r="N219" s="17">
        <v>-10.2787106304395</v>
      </c>
      <c r="O219" s="17">
        <v>-12.0950121455939</v>
      </c>
      <c r="P219" s="17">
        <v>-10.995356094827001</v>
      </c>
      <c r="Q219" s="17">
        <v>-10.361532586195001</v>
      </c>
      <c r="R219" s="17">
        <v>-11.795125255163599</v>
      </c>
      <c r="S219" s="17">
        <v>-9.9406691652903501</v>
      </c>
      <c r="T219" s="17">
        <v>-9.7336825114351608</v>
      </c>
      <c r="U219" s="17"/>
      <c r="V219" s="17"/>
      <c r="W219" s="17"/>
      <c r="X219" s="70">
        <f t="shared" si="112"/>
        <v>2458217.372407</v>
      </c>
      <c r="Y219" s="17">
        <v>-11.033285206754901</v>
      </c>
      <c r="Z219" s="17">
        <v>-9.6321949276789098</v>
      </c>
      <c r="AA219" s="17">
        <v>-11.6817365194117</v>
      </c>
      <c r="AB219" s="17">
        <v>-10.543800262011001</v>
      </c>
      <c r="AC219" s="17">
        <v>-9.7699194425473994</v>
      </c>
      <c r="AD219" s="17">
        <v>-11.2753196100916</v>
      </c>
      <c r="AE219" s="17">
        <v>-9.4063213061174995</v>
      </c>
      <c r="AF219" s="17">
        <v>-9.4304736771166695</v>
      </c>
      <c r="AG219" s="17"/>
      <c r="AH219" s="17"/>
      <c r="AI219" s="18"/>
      <c r="AJ219" s="70">
        <f t="shared" si="130"/>
        <v>2458217.372407</v>
      </c>
      <c r="AK219" s="17">
        <v>-10.2317158140243</v>
      </c>
      <c r="AL219" s="17">
        <v>-9.7090322009003298</v>
      </c>
      <c r="AM219" s="17">
        <v>-11.261844562713501</v>
      </c>
      <c r="AN219" s="17">
        <v>-10.122642989474899</v>
      </c>
      <c r="AO219" s="17">
        <v>-9.56336116948472</v>
      </c>
      <c r="AP219" s="17">
        <v>-11.044583773808499</v>
      </c>
      <c r="AQ219" s="17">
        <v>-9.24540111831117</v>
      </c>
      <c r="AR219" s="17">
        <v>-8.9666086020152296</v>
      </c>
      <c r="AS219" s="17"/>
      <c r="AT219" s="17"/>
      <c r="AU219" s="18"/>
      <c r="AV219" s="72"/>
      <c r="AW219" s="72"/>
      <c r="AX219" s="100">
        <f t="shared" si="113"/>
        <v>29959.155461999399</v>
      </c>
      <c r="AY219" s="100">
        <f t="shared" si="114"/>
        <v>12926.598271999535</v>
      </c>
      <c r="AZ219" s="100">
        <f t="shared" si="115"/>
        <v>68865.999999998559</v>
      </c>
      <c r="BA219" s="100">
        <f t="shared" si="116"/>
        <v>25011.655481000904</v>
      </c>
      <c r="BB219" s="100">
        <f t="shared" si="117"/>
        <v>13951.24721599955</v>
      </c>
      <c r="BC219" s="100">
        <f t="shared" si="118"/>
        <v>52245.645832999428</v>
      </c>
      <c r="BD219" s="100">
        <f t="shared" si="119"/>
        <v>9468.2052979999826</v>
      </c>
      <c r="BE219" s="100">
        <f t="shared" si="120"/>
        <v>7824.7956520000389</v>
      </c>
      <c r="BF219" s="100" t="str">
        <f t="shared" si="121"/>
        <v/>
      </c>
      <c r="BG219" s="100" t="str">
        <f t="shared" si="122"/>
        <v/>
      </c>
      <c r="BH219" s="100" t="str">
        <f t="shared" si="123"/>
        <v/>
      </c>
      <c r="BI219" s="72"/>
      <c r="BJ219" s="72"/>
      <c r="BK219" s="72">
        <f t="shared" si="131"/>
        <v>-11.191323916480201</v>
      </c>
      <c r="BL219" s="72">
        <f t="shared" si="132"/>
        <v>-10.278710630439502</v>
      </c>
      <c r="BM219" s="72">
        <f t="shared" si="133"/>
        <v>-12.0950121455939</v>
      </c>
      <c r="BN219" s="72">
        <f t="shared" si="134"/>
        <v>-10.995356094827002</v>
      </c>
      <c r="BO219" s="72">
        <f t="shared" si="135"/>
        <v>-10.361532586195001</v>
      </c>
      <c r="BP219" s="72">
        <f t="shared" si="136"/>
        <v>-11.795125255163601</v>
      </c>
      <c r="BQ219" s="72">
        <f t="shared" si="137"/>
        <v>-9.9406691652903501</v>
      </c>
      <c r="BR219" s="72">
        <f t="shared" si="138"/>
        <v>-9.7336825114351626</v>
      </c>
      <c r="BS219" s="72" t="str">
        <f t="shared" si="139"/>
        <v/>
      </c>
      <c r="BT219" s="72" t="str">
        <f t="shared" si="140"/>
        <v/>
      </c>
      <c r="BU219" s="72" t="str">
        <f t="shared" si="141"/>
        <v/>
      </c>
      <c r="BV219" s="72"/>
      <c r="BW219" s="72"/>
      <c r="BX219" s="97">
        <f t="shared" si="142"/>
        <v>11.089239043270636</v>
      </c>
      <c r="BY219" s="97">
        <f t="shared" si="143"/>
        <v>1.6531208662216024E-2</v>
      </c>
      <c r="BZ219" s="97">
        <f t="shared" si="144"/>
        <v>11.093688229113699</v>
      </c>
      <c r="CA219" s="97">
        <f t="shared" si="145"/>
        <v>11.116032178346801</v>
      </c>
      <c r="CB219" s="97">
        <f t="shared" si="146"/>
        <v>11.075208669714799</v>
      </c>
      <c r="CC219" s="97">
        <f t="shared" si="147"/>
        <v>11.0718013386834</v>
      </c>
      <c r="CD219" s="97">
        <f t="shared" si="148"/>
        <v>11.09734524881015</v>
      </c>
      <c r="CE219" s="97">
        <f t="shared" si="149"/>
        <v>11.081358594954962</v>
      </c>
      <c r="CF219" s="97" t="str">
        <f t="shared" si="150"/>
        <v/>
      </c>
      <c r="CG219" s="97" t="str">
        <f t="shared" si="151"/>
        <v/>
      </c>
      <c r="CH219" s="97" t="str">
        <f t="shared" si="152"/>
        <v/>
      </c>
      <c r="CI219" s="72"/>
      <c r="CJ219" s="72"/>
      <c r="CK219" s="97">
        <f t="shared" si="153"/>
        <v>12.001852329311335</v>
      </c>
      <c r="CL219" s="97">
        <f t="shared" si="154"/>
        <v>1.6531208662216024E-2</v>
      </c>
      <c r="CM219" s="72">
        <f t="shared" si="155"/>
        <v>12.006301515154398</v>
      </c>
      <c r="CN219" s="72">
        <f t="shared" si="156"/>
        <v>12.0286454643875</v>
      </c>
      <c r="CO219" s="72">
        <f t="shared" si="157"/>
        <v>11.987821955755498</v>
      </c>
      <c r="CP219" s="72">
        <f t="shared" si="158"/>
        <v>11.984414624724099</v>
      </c>
      <c r="CQ219" s="72">
        <f t="shared" si="159"/>
        <v>12.009958534850849</v>
      </c>
      <c r="CR219" s="72">
        <f t="shared" si="160"/>
        <v>11.993971880995661</v>
      </c>
      <c r="CS219" s="72" t="str">
        <f t="shared" si="161"/>
        <v/>
      </c>
      <c r="CT219" s="72" t="str">
        <f t="shared" si="162"/>
        <v/>
      </c>
      <c r="CU219" s="72" t="str">
        <f t="shared" si="163"/>
        <v/>
      </c>
    </row>
    <row r="220" spans="1:99">
      <c r="A220" s="74">
        <v>185</v>
      </c>
      <c r="B220" s="79">
        <f>IF(AND($B$3&lt;&gt;"",$C$3&lt;&gt;"",$B$4&lt;&gt;"",$C$4&lt;&gt;"",L220&lt;&gt;""),AirMass($B$3,$C$3,$B$4,$C$4,L220),"")</f>
        <v>1.112981796239046</v>
      </c>
      <c r="C220" s="81">
        <f t="shared" si="124"/>
        <v>2458217.3729050001</v>
      </c>
      <c r="D220" s="93">
        <f t="shared" si="125"/>
        <v>11.121220260102772</v>
      </c>
      <c r="E220" s="97">
        <f t="shared" si="126"/>
        <v>4.3776123670906483E-2</v>
      </c>
      <c r="F220" s="97"/>
      <c r="G220" s="98">
        <f t="shared" si="127"/>
        <v>12.027538020710175</v>
      </c>
      <c r="H220" s="97">
        <f t="shared" si="128"/>
        <v>4.3776123670906483E-2</v>
      </c>
      <c r="I220" s="72"/>
      <c r="J220" s="99">
        <f t="shared" si="129"/>
        <v>6</v>
      </c>
      <c r="K220" s="72"/>
      <c r="L220" s="16">
        <v>2458217.3729050001</v>
      </c>
      <c r="M220" s="17">
        <v>-11.1760331289732</v>
      </c>
      <c r="N220" s="17">
        <v>-10.2697153683658</v>
      </c>
      <c r="O220" s="17">
        <v>-12.0913021443037</v>
      </c>
      <c r="P220" s="17">
        <v>-11.0135177043963</v>
      </c>
      <c r="Q220" s="17">
        <v>-10.351617225994501</v>
      </c>
      <c r="R220" s="17">
        <v>-11.7752879464544</v>
      </c>
      <c r="S220" s="17">
        <v>-9.9733805618421201</v>
      </c>
      <c r="T220" s="17">
        <v>-9.8164147514648192</v>
      </c>
      <c r="U220" s="17"/>
      <c r="V220" s="17"/>
      <c r="W220" s="17"/>
      <c r="X220" s="70">
        <f t="shared" si="112"/>
        <v>2458217.3729050001</v>
      </c>
      <c r="Y220" s="17">
        <v>-11.043813405934999</v>
      </c>
      <c r="Z220" s="17">
        <v>-9.6850941700134801</v>
      </c>
      <c r="AA220" s="17">
        <v>-11.710962958207899</v>
      </c>
      <c r="AB220" s="17">
        <v>-10.5487099096863</v>
      </c>
      <c r="AC220" s="17">
        <v>-9.9002872674078297</v>
      </c>
      <c r="AD220" s="17">
        <v>-11.281609034059199</v>
      </c>
      <c r="AE220" s="17">
        <v>-9.4040835493887105</v>
      </c>
      <c r="AF220" s="17">
        <v>-9.4262422200450597</v>
      </c>
      <c r="AG220" s="17"/>
      <c r="AH220" s="17"/>
      <c r="AI220" s="18"/>
      <c r="AJ220" s="70">
        <f t="shared" si="130"/>
        <v>2458217.3729050001</v>
      </c>
      <c r="AK220" s="17">
        <v>-10.188276808766901</v>
      </c>
      <c r="AL220" s="17">
        <v>-9.6009408953974305</v>
      </c>
      <c r="AM220" s="17">
        <v>-11.271643624768799</v>
      </c>
      <c r="AN220" s="17">
        <v>-10.154237892891601</v>
      </c>
      <c r="AO220" s="17">
        <v>-9.6282961734666106</v>
      </c>
      <c r="AP220" s="17">
        <v>-11.066763055879001</v>
      </c>
      <c r="AQ220" s="17">
        <v>-9.2460119058358803</v>
      </c>
      <c r="AR220" s="17">
        <v>-9.0073192821479697</v>
      </c>
      <c r="AS220" s="17"/>
      <c r="AT220" s="17"/>
      <c r="AU220" s="18"/>
      <c r="AV220" s="72"/>
      <c r="AW220" s="72"/>
      <c r="AX220" s="100">
        <f t="shared" si="113"/>
        <v>29540.187772999518</v>
      </c>
      <c r="AY220" s="100">
        <f t="shared" si="114"/>
        <v>12819.944568000255</v>
      </c>
      <c r="AZ220" s="100">
        <f t="shared" si="115"/>
        <v>68631.083885002183</v>
      </c>
      <c r="BA220" s="100">
        <f t="shared" si="116"/>
        <v>25433.555785001139</v>
      </c>
      <c r="BB220" s="100">
        <f t="shared" si="117"/>
        <v>13824.419068999525</v>
      </c>
      <c r="BC220" s="100">
        <f t="shared" si="118"/>
        <v>51299.741722001636</v>
      </c>
      <c r="BD220" s="100">
        <f t="shared" si="119"/>
        <v>9757.8070180000486</v>
      </c>
      <c r="BE220" s="100">
        <f t="shared" si="120"/>
        <v>8444.3436810000003</v>
      </c>
      <c r="BF220" s="100" t="str">
        <f t="shared" si="121"/>
        <v/>
      </c>
      <c r="BG220" s="100" t="str">
        <f t="shared" si="122"/>
        <v/>
      </c>
      <c r="BH220" s="100" t="str">
        <f t="shared" si="123"/>
        <v/>
      </c>
      <c r="BI220" s="72"/>
      <c r="BJ220" s="72"/>
      <c r="BK220" s="72">
        <f t="shared" si="131"/>
        <v>-11.176033128973202</v>
      </c>
      <c r="BL220" s="72">
        <f t="shared" si="132"/>
        <v>-10.2697153683658</v>
      </c>
      <c r="BM220" s="72">
        <f t="shared" si="133"/>
        <v>-12.0913021443037</v>
      </c>
      <c r="BN220" s="72">
        <f t="shared" si="134"/>
        <v>-11.0135177043963</v>
      </c>
      <c r="BO220" s="72">
        <f t="shared" si="135"/>
        <v>-10.351617225994501</v>
      </c>
      <c r="BP220" s="72">
        <f t="shared" si="136"/>
        <v>-11.775287946454402</v>
      </c>
      <c r="BQ220" s="72">
        <f t="shared" si="137"/>
        <v>-9.9733805618421218</v>
      </c>
      <c r="BR220" s="72">
        <f t="shared" si="138"/>
        <v>-9.816414751464821</v>
      </c>
      <c r="BS220" s="72" t="str">
        <f t="shared" si="139"/>
        <v/>
      </c>
      <c r="BT220" s="72" t="str">
        <f t="shared" si="140"/>
        <v/>
      </c>
      <c r="BU220" s="72" t="str">
        <f t="shared" si="141"/>
        <v/>
      </c>
      <c r="BV220" s="72"/>
      <c r="BW220" s="72"/>
      <c r="BX220" s="97">
        <f t="shared" si="142"/>
        <v>11.121220260102772</v>
      </c>
      <c r="BY220" s="97">
        <f t="shared" si="143"/>
        <v>4.3776123670906483E-2</v>
      </c>
      <c r="BZ220" s="97">
        <f t="shared" si="144"/>
        <v>11.105269015330498</v>
      </c>
      <c r="CA220" s="97">
        <f t="shared" si="145"/>
        <v>11.149484575423097</v>
      </c>
      <c r="CB220" s="97">
        <f t="shared" si="146"/>
        <v>11.080584097021298</v>
      </c>
      <c r="CC220" s="97">
        <f t="shared" si="147"/>
        <v>11.067254817481199</v>
      </c>
      <c r="CD220" s="97">
        <f t="shared" si="148"/>
        <v>11.14534743286892</v>
      </c>
      <c r="CE220" s="97">
        <f t="shared" si="149"/>
        <v>11.179381622491618</v>
      </c>
      <c r="CF220" s="97" t="str">
        <f t="shared" si="150"/>
        <v/>
      </c>
      <c r="CG220" s="97" t="str">
        <f t="shared" si="151"/>
        <v/>
      </c>
      <c r="CH220" s="97" t="str">
        <f t="shared" si="152"/>
        <v/>
      </c>
      <c r="CI220" s="72"/>
      <c r="CJ220" s="72"/>
      <c r="CK220" s="97">
        <f t="shared" si="153"/>
        <v>12.027538020710175</v>
      </c>
      <c r="CL220" s="97">
        <f t="shared" si="154"/>
        <v>4.3776123670906483E-2</v>
      </c>
      <c r="CM220" s="72">
        <f t="shared" si="155"/>
        <v>12.0115867759379</v>
      </c>
      <c r="CN220" s="72">
        <f t="shared" si="156"/>
        <v>12.055802336030499</v>
      </c>
      <c r="CO220" s="72">
        <f t="shared" si="157"/>
        <v>11.9869018576287</v>
      </c>
      <c r="CP220" s="72">
        <f t="shared" si="158"/>
        <v>11.973572578088602</v>
      </c>
      <c r="CQ220" s="72">
        <f t="shared" si="159"/>
        <v>12.051665193476323</v>
      </c>
      <c r="CR220" s="72">
        <f t="shared" si="160"/>
        <v>12.085699383099021</v>
      </c>
      <c r="CS220" s="72" t="str">
        <f t="shared" si="161"/>
        <v/>
      </c>
      <c r="CT220" s="72" t="str">
        <f t="shared" si="162"/>
        <v/>
      </c>
      <c r="CU220" s="72" t="str">
        <f t="shared" si="163"/>
        <v/>
      </c>
    </row>
    <row r="221" spans="1:99">
      <c r="A221" s="74">
        <v>186</v>
      </c>
      <c r="B221" s="79">
        <f>IF(AND($B$3&lt;&gt;"",$C$3&lt;&gt;"",$B$4&lt;&gt;"",$C$4&lt;&gt;"",L221&lt;&gt;""),AirMass($B$3,$C$3,$B$4,$C$4,L221),"")</f>
        <v>1.1140702047575628</v>
      </c>
      <c r="C221" s="81">
        <f t="shared" si="124"/>
        <v>2458217.3734030002</v>
      </c>
      <c r="D221" s="93">
        <f t="shared" si="125"/>
        <v>11.095204161688917</v>
      </c>
      <c r="E221" s="97">
        <f t="shared" si="126"/>
        <v>1.5716125389108094E-2</v>
      </c>
      <c r="F221" s="97"/>
      <c r="G221" s="98">
        <f t="shared" si="127"/>
        <v>12.01629885154582</v>
      </c>
      <c r="H221" s="97">
        <f t="shared" si="128"/>
        <v>1.5716125389108094E-2</v>
      </c>
      <c r="I221" s="72"/>
      <c r="J221" s="99">
        <f t="shared" si="129"/>
        <v>6</v>
      </c>
      <c r="K221" s="72"/>
      <c r="L221" s="16">
        <v>2458217.3734030002</v>
      </c>
      <c r="M221" s="17">
        <v>-11.185787636210399</v>
      </c>
      <c r="N221" s="17">
        <v>-10.264692946353501</v>
      </c>
      <c r="O221" s="17">
        <v>-12.0905298592739</v>
      </c>
      <c r="P221" s="17">
        <v>-10.9808504376033</v>
      </c>
      <c r="Q221" s="17">
        <v>-10.3776571461001</v>
      </c>
      <c r="R221" s="17">
        <v>-11.7857938506134</v>
      </c>
      <c r="S221" s="17">
        <v>-9.9288408179010297</v>
      </c>
      <c r="T221" s="17">
        <v>-9.7602786759041802</v>
      </c>
      <c r="U221" s="17"/>
      <c r="V221" s="17"/>
      <c r="W221" s="17"/>
      <c r="X221" s="70">
        <f t="shared" si="112"/>
        <v>2458217.3734030002</v>
      </c>
      <c r="Y221" s="17">
        <v>-11.0112274266999</v>
      </c>
      <c r="Z221" s="17">
        <v>-9.7950102762020599</v>
      </c>
      <c r="AA221" s="17">
        <v>-11.707873458760799</v>
      </c>
      <c r="AB221" s="17">
        <v>-10.619183169087499</v>
      </c>
      <c r="AC221" s="17">
        <v>-9.8883975342826993</v>
      </c>
      <c r="AD221" s="17">
        <v>-11.2837660990222</v>
      </c>
      <c r="AE221" s="17">
        <v>-9.4215495966742395</v>
      </c>
      <c r="AF221" s="17">
        <v>-9.5015108275997306</v>
      </c>
      <c r="AG221" s="17"/>
      <c r="AH221" s="17"/>
      <c r="AI221" s="18"/>
      <c r="AJ221" s="70">
        <f t="shared" si="130"/>
        <v>2458217.3734030002</v>
      </c>
      <c r="AK221" s="17">
        <v>-10.1868125977281</v>
      </c>
      <c r="AL221" s="17">
        <v>-9.6448899861690993</v>
      </c>
      <c r="AM221" s="17">
        <v>-11.2262051185022</v>
      </c>
      <c r="AN221" s="17">
        <v>-10.1977826663997</v>
      </c>
      <c r="AO221" s="17">
        <v>-9.6884371790332402</v>
      </c>
      <c r="AP221" s="17">
        <v>-11.0637844434941</v>
      </c>
      <c r="AQ221" s="17">
        <v>-9.1734838262438707</v>
      </c>
      <c r="AR221" s="17">
        <v>-8.9829045770948195</v>
      </c>
      <c r="AS221" s="17"/>
      <c r="AT221" s="17"/>
      <c r="AU221" s="18"/>
      <c r="AV221" s="72"/>
      <c r="AW221" s="72"/>
      <c r="AX221" s="100">
        <f t="shared" si="113"/>
        <v>29806.779475998836</v>
      </c>
      <c r="AY221" s="100">
        <f t="shared" si="114"/>
        <v>12760.778742000579</v>
      </c>
      <c r="AZ221" s="100">
        <f t="shared" si="115"/>
        <v>68582.283898000402</v>
      </c>
      <c r="BA221" s="100">
        <f t="shared" si="116"/>
        <v>24679.716981000031</v>
      </c>
      <c r="BB221" s="100">
        <f t="shared" si="117"/>
        <v>14159.987124000389</v>
      </c>
      <c r="BC221" s="100">
        <f t="shared" si="118"/>
        <v>51798.542553002371</v>
      </c>
      <c r="BD221" s="100">
        <f t="shared" si="119"/>
        <v>9365.6155660000168</v>
      </c>
      <c r="BE221" s="100">
        <f t="shared" si="120"/>
        <v>8018.8385650000337</v>
      </c>
      <c r="BF221" s="100" t="str">
        <f t="shared" si="121"/>
        <v/>
      </c>
      <c r="BG221" s="100" t="str">
        <f t="shared" si="122"/>
        <v/>
      </c>
      <c r="BH221" s="100" t="str">
        <f t="shared" si="123"/>
        <v/>
      </c>
      <c r="BI221" s="72"/>
      <c r="BJ221" s="72"/>
      <c r="BK221" s="72">
        <f t="shared" si="131"/>
        <v>-11.185787636210403</v>
      </c>
      <c r="BL221" s="72">
        <f t="shared" si="132"/>
        <v>-10.264692946353499</v>
      </c>
      <c r="BM221" s="72">
        <f t="shared" si="133"/>
        <v>-12.090529859273902</v>
      </c>
      <c r="BN221" s="72">
        <f t="shared" si="134"/>
        <v>-10.980850437603301</v>
      </c>
      <c r="BO221" s="72">
        <f t="shared" si="135"/>
        <v>-10.377657146100104</v>
      </c>
      <c r="BP221" s="72">
        <f t="shared" si="136"/>
        <v>-11.7857938506134</v>
      </c>
      <c r="BQ221" s="72">
        <f t="shared" si="137"/>
        <v>-9.9288408179010297</v>
      </c>
      <c r="BR221" s="72">
        <f t="shared" si="138"/>
        <v>-9.7602786759041802</v>
      </c>
      <c r="BS221" s="72" t="str">
        <f t="shared" si="139"/>
        <v/>
      </c>
      <c r="BT221" s="72" t="str">
        <f t="shared" si="140"/>
        <v/>
      </c>
      <c r="BU221" s="72" t="str">
        <f t="shared" si="141"/>
        <v/>
      </c>
      <c r="BV221" s="72"/>
      <c r="BW221" s="72"/>
      <c r="BX221" s="97">
        <f t="shared" si="142"/>
        <v>11.095204161688917</v>
      </c>
      <c r="BY221" s="97">
        <f t="shared" si="143"/>
        <v>1.5716125389108094E-2</v>
      </c>
      <c r="BZ221" s="97">
        <f t="shared" si="144"/>
        <v>11.094742223063498</v>
      </c>
      <c r="CA221" s="97">
        <f t="shared" si="145"/>
        <v>11.107062801392898</v>
      </c>
      <c r="CB221" s="97">
        <f t="shared" si="146"/>
        <v>11.0968695098897</v>
      </c>
      <c r="CC221" s="97">
        <f t="shared" si="147"/>
        <v>11.068006214402997</v>
      </c>
      <c r="CD221" s="97">
        <f t="shared" si="148"/>
        <v>11.091053181690627</v>
      </c>
      <c r="CE221" s="97">
        <f t="shared" si="149"/>
        <v>11.113491039693777</v>
      </c>
      <c r="CF221" s="97" t="str">
        <f t="shared" si="150"/>
        <v/>
      </c>
      <c r="CG221" s="97" t="str">
        <f t="shared" si="151"/>
        <v/>
      </c>
      <c r="CH221" s="97" t="str">
        <f t="shared" si="152"/>
        <v/>
      </c>
      <c r="CI221" s="72"/>
      <c r="CJ221" s="72"/>
      <c r="CK221" s="97">
        <f t="shared" si="153"/>
        <v>12.01629885154582</v>
      </c>
      <c r="CL221" s="97">
        <f t="shared" si="154"/>
        <v>1.5716125389108094E-2</v>
      </c>
      <c r="CM221" s="72">
        <f t="shared" si="155"/>
        <v>12.015836912920403</v>
      </c>
      <c r="CN221" s="72">
        <f t="shared" si="156"/>
        <v>12.028157491249802</v>
      </c>
      <c r="CO221" s="72">
        <f t="shared" si="157"/>
        <v>12.017964199746604</v>
      </c>
      <c r="CP221" s="72">
        <f t="shared" si="158"/>
        <v>11.989100904259901</v>
      </c>
      <c r="CQ221" s="72">
        <f t="shared" si="159"/>
        <v>12.012147871547532</v>
      </c>
      <c r="CR221" s="72">
        <f t="shared" si="160"/>
        <v>12.034585729550681</v>
      </c>
      <c r="CS221" s="72" t="str">
        <f t="shared" si="161"/>
        <v/>
      </c>
      <c r="CT221" s="72" t="str">
        <f t="shared" si="162"/>
        <v/>
      </c>
      <c r="CU221" s="72" t="str">
        <f t="shared" si="163"/>
        <v/>
      </c>
    </row>
    <row r="222" spans="1:99">
      <c r="A222" s="74">
        <v>187</v>
      </c>
      <c r="B222" s="79">
        <f>IF(AND($B$3&lt;&gt;"",$C$3&lt;&gt;"",$B$4&lt;&gt;"",$C$4&lt;&gt;"",L222&lt;&gt;""),AirMass($B$3,$C$3,$B$4,$C$4,L222),"")</f>
        <v>1.1151651466841388</v>
      </c>
      <c r="C222" s="81">
        <f t="shared" si="124"/>
        <v>2458217.3739</v>
      </c>
      <c r="D222" s="93">
        <f t="shared" si="125"/>
        <v>11.110459529345981</v>
      </c>
      <c r="E222" s="97">
        <f t="shared" si="126"/>
        <v>1.5936173823318432E-2</v>
      </c>
      <c r="F222" s="97"/>
      <c r="G222" s="98">
        <f t="shared" si="127"/>
        <v>11.996278109771779</v>
      </c>
      <c r="H222" s="97">
        <f t="shared" si="128"/>
        <v>1.5936173823318432E-2</v>
      </c>
      <c r="I222" s="72"/>
      <c r="J222" s="99">
        <f t="shared" si="129"/>
        <v>6</v>
      </c>
      <c r="K222" s="72"/>
      <c r="L222" s="16">
        <v>2458217.3739</v>
      </c>
      <c r="M222" s="17">
        <v>-11.1706222028781</v>
      </c>
      <c r="N222" s="17">
        <v>-10.2848036224523</v>
      </c>
      <c r="O222" s="17">
        <v>-12.0882187614685</v>
      </c>
      <c r="P222" s="17">
        <v>-10.979572606728899</v>
      </c>
      <c r="Q222" s="17">
        <v>-10.3843856109209</v>
      </c>
      <c r="R222" s="17">
        <v>-11.7947034076708</v>
      </c>
      <c r="S222" s="17">
        <v>-9.9150456791427004</v>
      </c>
      <c r="T222" s="17">
        <v>-9.7625643274126901</v>
      </c>
      <c r="U222" s="17"/>
      <c r="V222" s="17"/>
      <c r="W222" s="17"/>
      <c r="X222" s="70">
        <f t="shared" si="112"/>
        <v>2458217.3739</v>
      </c>
      <c r="Y222" s="17">
        <v>-11.0351510701524</v>
      </c>
      <c r="Z222" s="17">
        <v>-9.7388136629300099</v>
      </c>
      <c r="AA222" s="17">
        <v>-11.6850073607122</v>
      </c>
      <c r="AB222" s="17">
        <v>-10.640670963428599</v>
      </c>
      <c r="AC222" s="17">
        <v>-9.8637482939200396</v>
      </c>
      <c r="AD222" s="17">
        <v>-11.267331991766801</v>
      </c>
      <c r="AE222" s="17">
        <v>-9.4362416205688309</v>
      </c>
      <c r="AF222" s="17">
        <v>-9.4873178328634502</v>
      </c>
      <c r="AG222" s="17"/>
      <c r="AH222" s="17"/>
      <c r="AI222" s="18"/>
      <c r="AJ222" s="70">
        <f t="shared" si="130"/>
        <v>2458217.3739</v>
      </c>
      <c r="AK222" s="17">
        <v>-10.197207125330401</v>
      </c>
      <c r="AL222" s="17">
        <v>-9.6199469116310894</v>
      </c>
      <c r="AM222" s="17">
        <v>-11.2806801807911</v>
      </c>
      <c r="AN222" s="17">
        <v>-10.1577009818138</v>
      </c>
      <c r="AO222" s="17">
        <v>-9.7023196631677102</v>
      </c>
      <c r="AP222" s="17">
        <v>-11.0559113880706</v>
      </c>
      <c r="AQ222" s="17">
        <v>-9.1849404905746894</v>
      </c>
      <c r="AR222" s="17">
        <v>-8.9857050720295195</v>
      </c>
      <c r="AS222" s="17"/>
      <c r="AT222" s="17"/>
      <c r="AU222" s="18"/>
      <c r="AV222" s="72"/>
      <c r="AW222" s="72"/>
      <c r="AX222" s="100">
        <f t="shared" si="113"/>
        <v>29393.336133999361</v>
      </c>
      <c r="AY222" s="100">
        <f t="shared" si="114"/>
        <v>12999.34437100057</v>
      </c>
      <c r="AZ222" s="100">
        <f t="shared" si="115"/>
        <v>68436.454927001745</v>
      </c>
      <c r="BA222" s="100">
        <f t="shared" si="116"/>
        <v>24650.687873000927</v>
      </c>
      <c r="BB222" s="100">
        <f t="shared" si="117"/>
        <v>14248.011086000297</v>
      </c>
      <c r="BC222" s="100">
        <f t="shared" si="118"/>
        <v>52225.350467001786</v>
      </c>
      <c r="BD222" s="100">
        <f t="shared" si="119"/>
        <v>9247.3707870000399</v>
      </c>
      <c r="BE222" s="100">
        <f t="shared" si="120"/>
        <v>8035.7373070000122</v>
      </c>
      <c r="BF222" s="100" t="str">
        <f t="shared" si="121"/>
        <v/>
      </c>
      <c r="BG222" s="100" t="str">
        <f t="shared" si="122"/>
        <v/>
      </c>
      <c r="BH222" s="100" t="str">
        <f t="shared" si="123"/>
        <v/>
      </c>
      <c r="BI222" s="72"/>
      <c r="BJ222" s="72"/>
      <c r="BK222" s="72">
        <f t="shared" si="131"/>
        <v>-11.170622202878102</v>
      </c>
      <c r="BL222" s="72">
        <f t="shared" si="132"/>
        <v>-10.284803622452301</v>
      </c>
      <c r="BM222" s="72">
        <f t="shared" si="133"/>
        <v>-12.088218761468504</v>
      </c>
      <c r="BN222" s="72">
        <f t="shared" si="134"/>
        <v>-10.979572606728901</v>
      </c>
      <c r="BO222" s="72">
        <f t="shared" si="135"/>
        <v>-10.384385610920898</v>
      </c>
      <c r="BP222" s="72">
        <f t="shared" si="136"/>
        <v>-11.794703407670802</v>
      </c>
      <c r="BQ222" s="72">
        <f t="shared" si="137"/>
        <v>-9.9150456791427004</v>
      </c>
      <c r="BR222" s="72">
        <f t="shared" si="138"/>
        <v>-9.7625643274126919</v>
      </c>
      <c r="BS222" s="72" t="str">
        <f t="shared" si="139"/>
        <v/>
      </c>
      <c r="BT222" s="72" t="str">
        <f t="shared" si="140"/>
        <v/>
      </c>
      <c r="BU222" s="72" t="str">
        <f t="shared" si="141"/>
        <v/>
      </c>
      <c r="BV222" s="72"/>
      <c r="BW222" s="72"/>
      <c r="BX222" s="97">
        <f t="shared" si="142"/>
        <v>11.110459529345981</v>
      </c>
      <c r="BY222" s="97">
        <f t="shared" si="143"/>
        <v>1.5936173823318432E-2</v>
      </c>
      <c r="BZ222" s="97">
        <f t="shared" si="144"/>
        <v>11.107596558590402</v>
      </c>
      <c r="CA222" s="97">
        <f t="shared" si="145"/>
        <v>11.120950403850799</v>
      </c>
      <c r="CB222" s="97">
        <f t="shared" si="146"/>
        <v>11.118763408042796</v>
      </c>
      <c r="CC222" s="97">
        <f t="shared" si="147"/>
        <v>11.0920812047927</v>
      </c>
      <c r="CD222" s="97">
        <f t="shared" si="148"/>
        <v>11.092423476264599</v>
      </c>
      <c r="CE222" s="97">
        <f t="shared" si="149"/>
        <v>11.13094212453459</v>
      </c>
      <c r="CF222" s="97" t="str">
        <f t="shared" si="150"/>
        <v/>
      </c>
      <c r="CG222" s="97" t="str">
        <f t="shared" si="151"/>
        <v/>
      </c>
      <c r="CH222" s="97" t="str">
        <f t="shared" si="152"/>
        <v/>
      </c>
      <c r="CI222" s="72"/>
      <c r="CJ222" s="72"/>
      <c r="CK222" s="97">
        <f t="shared" si="153"/>
        <v>11.996278109771779</v>
      </c>
      <c r="CL222" s="97">
        <f t="shared" si="154"/>
        <v>1.5936173823318432E-2</v>
      </c>
      <c r="CM222" s="72">
        <f t="shared" si="155"/>
        <v>11.993415139016202</v>
      </c>
      <c r="CN222" s="72">
        <f t="shared" si="156"/>
        <v>12.006768984276599</v>
      </c>
      <c r="CO222" s="72">
        <f t="shared" si="157"/>
        <v>12.004581988468596</v>
      </c>
      <c r="CP222" s="72">
        <f t="shared" si="158"/>
        <v>11.977899785218501</v>
      </c>
      <c r="CQ222" s="72">
        <f t="shared" si="159"/>
        <v>11.9782420566904</v>
      </c>
      <c r="CR222" s="72">
        <f t="shared" si="160"/>
        <v>12.01676070496039</v>
      </c>
      <c r="CS222" s="72" t="str">
        <f t="shared" si="161"/>
        <v/>
      </c>
      <c r="CT222" s="72" t="str">
        <f t="shared" si="162"/>
        <v/>
      </c>
      <c r="CU222" s="72" t="str">
        <f t="shared" si="163"/>
        <v/>
      </c>
    </row>
    <row r="223" spans="1:99">
      <c r="A223" s="74">
        <v>188</v>
      </c>
      <c r="B223" s="79">
        <f>IF(AND($B$3&lt;&gt;"",$C$3&lt;&gt;"",$B$4&lt;&gt;"",$C$4&lt;&gt;"",L223&lt;&gt;""),AirMass($B$3,$C$3,$B$4,$C$4,L223),"")</f>
        <v>1.1162666434469317</v>
      </c>
      <c r="C223" s="81">
        <f t="shared" si="124"/>
        <v>2458217.3743980001</v>
      </c>
      <c r="D223" s="93">
        <f t="shared" si="125"/>
        <v>11.095326730749603</v>
      </c>
      <c r="E223" s="97">
        <f t="shared" si="126"/>
        <v>4.0992615220694681E-2</v>
      </c>
      <c r="F223" s="97"/>
      <c r="G223" s="98">
        <f t="shared" si="127"/>
        <v>12.073568687228006</v>
      </c>
      <c r="H223" s="97">
        <f t="shared" si="128"/>
        <v>4.0992615220694681E-2</v>
      </c>
      <c r="I223" s="72"/>
      <c r="J223" s="99">
        <f t="shared" si="129"/>
        <v>6</v>
      </c>
      <c r="K223" s="72"/>
      <c r="L223" s="16">
        <v>2458217.3743980001</v>
      </c>
      <c r="M223" s="17">
        <v>-11.172865721432901</v>
      </c>
      <c r="N223" s="17">
        <v>-10.1946237649545</v>
      </c>
      <c r="O223" s="17">
        <v>-12.1047006012334</v>
      </c>
      <c r="P223" s="17">
        <v>-10.9772320596611</v>
      </c>
      <c r="Q223" s="17">
        <v>-10.3691008700543</v>
      </c>
      <c r="R223" s="17">
        <v>-11.781316244969799</v>
      </c>
      <c r="S223" s="17">
        <v>-9.8469224819932908</v>
      </c>
      <c r="T223" s="17">
        <v>-9.7678824551831394</v>
      </c>
      <c r="U223" s="17"/>
      <c r="V223" s="17"/>
      <c r="W223" s="17"/>
      <c r="X223" s="70">
        <f t="shared" si="112"/>
        <v>2458217.3743980001</v>
      </c>
      <c r="Y223" s="17">
        <v>-11.033109838311301</v>
      </c>
      <c r="Z223" s="17">
        <v>-9.6618577861457595</v>
      </c>
      <c r="AA223" s="17">
        <v>-11.7021384484992</v>
      </c>
      <c r="AB223" s="17">
        <v>-10.586899815372201</v>
      </c>
      <c r="AC223" s="17">
        <v>-9.8680658905794907</v>
      </c>
      <c r="AD223" s="17">
        <v>-11.282577931779599</v>
      </c>
      <c r="AE223" s="17">
        <v>-9.4393602325418797</v>
      </c>
      <c r="AF223" s="17">
        <v>-9.49170129463905</v>
      </c>
      <c r="AG223" s="17"/>
      <c r="AH223" s="17"/>
      <c r="AI223" s="18"/>
      <c r="AJ223" s="70">
        <f t="shared" si="130"/>
        <v>2458217.3743980001</v>
      </c>
      <c r="AK223" s="17">
        <v>-10.161998006971499</v>
      </c>
      <c r="AL223" s="17">
        <v>-9.6839975619654499</v>
      </c>
      <c r="AM223" s="17">
        <v>-11.2692767257863</v>
      </c>
      <c r="AN223" s="17">
        <v>-10.1145370341443</v>
      </c>
      <c r="AO223" s="17">
        <v>-9.6917189191548694</v>
      </c>
      <c r="AP223" s="17">
        <v>-11.054234243494101</v>
      </c>
      <c r="AQ223" s="17">
        <v>-9.1380610724977895</v>
      </c>
      <c r="AR223" s="17">
        <v>-8.8826133290322602</v>
      </c>
      <c r="AS223" s="17"/>
      <c r="AT223" s="17"/>
      <c r="AU223" s="18"/>
      <c r="AV223" s="72"/>
      <c r="AW223" s="72"/>
      <c r="AX223" s="100">
        <f t="shared" si="113"/>
        <v>29454.136053998889</v>
      </c>
      <c r="AY223" s="100">
        <f t="shared" si="114"/>
        <v>11963.259022999513</v>
      </c>
      <c r="AZ223" s="100">
        <f t="shared" si="115"/>
        <v>69483.268656998524</v>
      </c>
      <c r="BA223" s="100">
        <f t="shared" si="116"/>
        <v>24597.605042000003</v>
      </c>
      <c r="BB223" s="100">
        <f t="shared" si="117"/>
        <v>14048.836169999984</v>
      </c>
      <c r="BC223" s="100">
        <f t="shared" si="118"/>
        <v>51585.363833999254</v>
      </c>
      <c r="BD223" s="100">
        <f t="shared" si="119"/>
        <v>8684.9834020000453</v>
      </c>
      <c r="BE223" s="100">
        <f t="shared" si="120"/>
        <v>8075.1943230000234</v>
      </c>
      <c r="BF223" s="100" t="str">
        <f t="shared" si="121"/>
        <v/>
      </c>
      <c r="BG223" s="100" t="str">
        <f t="shared" si="122"/>
        <v/>
      </c>
      <c r="BH223" s="100" t="str">
        <f t="shared" si="123"/>
        <v/>
      </c>
      <c r="BI223" s="72"/>
      <c r="BJ223" s="72"/>
      <c r="BK223" s="72">
        <f t="shared" si="131"/>
        <v>-11.172865721432903</v>
      </c>
      <c r="BL223" s="72">
        <f t="shared" si="132"/>
        <v>-10.1946237649545</v>
      </c>
      <c r="BM223" s="72">
        <f t="shared" si="133"/>
        <v>-12.104700601233402</v>
      </c>
      <c r="BN223" s="72">
        <f t="shared" si="134"/>
        <v>-10.9772320596611</v>
      </c>
      <c r="BO223" s="72">
        <f t="shared" si="135"/>
        <v>-10.3691008700543</v>
      </c>
      <c r="BP223" s="72">
        <f t="shared" si="136"/>
        <v>-11.781316244969799</v>
      </c>
      <c r="BQ223" s="72">
        <f t="shared" si="137"/>
        <v>-9.8469224819932926</v>
      </c>
      <c r="BR223" s="72">
        <f t="shared" si="138"/>
        <v>-9.7678824551831394</v>
      </c>
      <c r="BS223" s="72" t="str">
        <f t="shared" si="139"/>
        <v/>
      </c>
      <c r="BT223" s="72" t="str">
        <f t="shared" si="140"/>
        <v/>
      </c>
      <c r="BU223" s="72" t="str">
        <f t="shared" si="141"/>
        <v/>
      </c>
      <c r="BV223" s="72"/>
      <c r="BW223" s="72"/>
      <c r="BX223" s="97">
        <f t="shared" si="142"/>
        <v>11.095326730749603</v>
      </c>
      <c r="BY223" s="97">
        <f t="shared" si="143"/>
        <v>4.0992615220694681E-2</v>
      </c>
      <c r="BZ223" s="97">
        <f t="shared" si="144"/>
        <v>11.121834879800499</v>
      </c>
      <c r="CA223" s="97">
        <f t="shared" si="145"/>
        <v>11.116366338228197</v>
      </c>
      <c r="CB223" s="97">
        <f t="shared" si="146"/>
        <v>11.101235148621397</v>
      </c>
      <c r="CC223" s="97">
        <f t="shared" si="147"/>
        <v>11.076450523536897</v>
      </c>
      <c r="CD223" s="97">
        <f t="shared" si="148"/>
        <v>11.022056760560391</v>
      </c>
      <c r="CE223" s="97">
        <f t="shared" si="149"/>
        <v>11.134016733750236</v>
      </c>
      <c r="CF223" s="97" t="str">
        <f t="shared" si="150"/>
        <v/>
      </c>
      <c r="CG223" s="97" t="str">
        <f t="shared" si="151"/>
        <v/>
      </c>
      <c r="CH223" s="97" t="str">
        <f t="shared" si="152"/>
        <v/>
      </c>
      <c r="CI223" s="72"/>
      <c r="CJ223" s="72"/>
      <c r="CK223" s="97">
        <f t="shared" si="153"/>
        <v>12.073568687228006</v>
      </c>
      <c r="CL223" s="97">
        <f t="shared" si="154"/>
        <v>4.0992615220694681E-2</v>
      </c>
      <c r="CM223" s="72">
        <f t="shared" si="155"/>
        <v>12.100076836278902</v>
      </c>
      <c r="CN223" s="72">
        <f t="shared" si="156"/>
        <v>12.0946082947066</v>
      </c>
      <c r="CO223" s="72">
        <f t="shared" si="157"/>
        <v>12.0794771050998</v>
      </c>
      <c r="CP223" s="72">
        <f t="shared" si="158"/>
        <v>12.0546924800153</v>
      </c>
      <c r="CQ223" s="72">
        <f t="shared" si="159"/>
        <v>12.000298717038794</v>
      </c>
      <c r="CR223" s="72">
        <f t="shared" si="160"/>
        <v>12.112258690228639</v>
      </c>
      <c r="CS223" s="72" t="str">
        <f t="shared" si="161"/>
        <v/>
      </c>
      <c r="CT223" s="72" t="str">
        <f t="shared" si="162"/>
        <v/>
      </c>
      <c r="CU223" s="72" t="str">
        <f t="shared" si="163"/>
        <v/>
      </c>
    </row>
    <row r="224" spans="1:99">
      <c r="A224" s="74">
        <v>189</v>
      </c>
      <c r="B224" s="79">
        <f>IF(AND($B$3&lt;&gt;"",$C$3&lt;&gt;"",$B$4&lt;&gt;"",$C$4&lt;&gt;"",L224&lt;&gt;""),AirMass($B$3,$C$3,$B$4,$C$4,L224),"")</f>
        <v>1.1173747166275527</v>
      </c>
      <c r="C224" s="81">
        <f t="shared" si="124"/>
        <v>2458217.3748960001</v>
      </c>
      <c r="D224" s="93">
        <f t="shared" si="125"/>
        <v>11.127995038101865</v>
      </c>
      <c r="E224" s="97">
        <f t="shared" si="126"/>
        <v>5.4505331714347321E-2</v>
      </c>
      <c r="F224" s="97"/>
      <c r="G224" s="98">
        <f t="shared" si="127"/>
        <v>12.016072642929066</v>
      </c>
      <c r="H224" s="97">
        <f t="shared" si="128"/>
        <v>5.4505331714347321E-2</v>
      </c>
      <c r="I224" s="72"/>
      <c r="J224" s="99">
        <f t="shared" si="129"/>
        <v>6</v>
      </c>
      <c r="K224" s="72"/>
      <c r="L224" s="16">
        <v>2458217.3748960001</v>
      </c>
      <c r="M224" s="17">
        <v>-11.166477490344899</v>
      </c>
      <c r="N224" s="17">
        <v>-10.2783998855177</v>
      </c>
      <c r="O224" s="17">
        <v>-12.0961520533286</v>
      </c>
      <c r="P224" s="17">
        <v>-10.977994877717199</v>
      </c>
      <c r="Q224" s="17">
        <v>-10.3245182024593</v>
      </c>
      <c r="R224" s="17">
        <v>-11.7913752914304</v>
      </c>
      <c r="S224" s="17">
        <v>-9.9645146318514097</v>
      </c>
      <c r="T224" s="17">
        <v>-9.85028011389368</v>
      </c>
      <c r="U224" s="17"/>
      <c r="V224" s="17"/>
      <c r="W224" s="17"/>
      <c r="X224" s="70">
        <f t="shared" si="112"/>
        <v>2458217.3748960001</v>
      </c>
      <c r="Y224" s="17">
        <v>-10.9947291012395</v>
      </c>
      <c r="Z224" s="17">
        <v>-9.6758584456559795</v>
      </c>
      <c r="AA224" s="17">
        <v>-11.695829156378</v>
      </c>
      <c r="AB224" s="17">
        <v>-10.6265215892375</v>
      </c>
      <c r="AC224" s="17">
        <v>-9.8052432874354807</v>
      </c>
      <c r="AD224" s="17">
        <v>-11.271795449172</v>
      </c>
      <c r="AE224" s="17">
        <v>-9.4093045193399991</v>
      </c>
      <c r="AF224" s="17">
        <v>-9.4146348883691893</v>
      </c>
      <c r="AG224" s="17"/>
      <c r="AH224" s="17"/>
      <c r="AI224" s="18"/>
      <c r="AJ224" s="70">
        <f t="shared" si="130"/>
        <v>2458217.3748960001</v>
      </c>
      <c r="AK224" s="17">
        <v>-10.211575840297</v>
      </c>
      <c r="AL224" s="17">
        <v>-9.6131056265039696</v>
      </c>
      <c r="AM224" s="17">
        <v>-11.2679686038169</v>
      </c>
      <c r="AN224" s="17">
        <v>-10.171059318097001</v>
      </c>
      <c r="AO224" s="17">
        <v>-9.5800138242441406</v>
      </c>
      <c r="AP224" s="17">
        <v>-11.056610904473301</v>
      </c>
      <c r="AQ224" s="17">
        <v>-9.21901147767651</v>
      </c>
      <c r="AR224" s="17">
        <v>-8.8459778178000708</v>
      </c>
      <c r="AS224" s="17"/>
      <c r="AT224" s="17"/>
      <c r="AU224" s="18"/>
      <c r="AV224" s="72"/>
      <c r="AW224" s="72"/>
      <c r="AX224" s="100">
        <f t="shared" si="113"/>
        <v>29281.343283999373</v>
      </c>
      <c r="AY224" s="100">
        <f t="shared" si="114"/>
        <v>12922.899122999714</v>
      </c>
      <c r="AZ224" s="100">
        <f t="shared" si="115"/>
        <v>68938.339955999589</v>
      </c>
      <c r="BA224" s="100">
        <f t="shared" si="116"/>
        <v>24614.892934000425</v>
      </c>
      <c r="BB224" s="100">
        <f t="shared" si="117"/>
        <v>13483.644104999747</v>
      </c>
      <c r="BC224" s="100">
        <f t="shared" si="118"/>
        <v>52065.508772001922</v>
      </c>
      <c r="BD224" s="100">
        <f t="shared" si="119"/>
        <v>9678.4509350000062</v>
      </c>
      <c r="BE224" s="100">
        <f t="shared" si="120"/>
        <v>8711.8832269999766</v>
      </c>
      <c r="BF224" s="100" t="str">
        <f t="shared" si="121"/>
        <v/>
      </c>
      <c r="BG224" s="100" t="str">
        <f t="shared" si="122"/>
        <v/>
      </c>
      <c r="BH224" s="100" t="str">
        <f t="shared" si="123"/>
        <v/>
      </c>
      <c r="BI224" s="72"/>
      <c r="BJ224" s="72"/>
      <c r="BK224" s="72">
        <f t="shared" si="131"/>
        <v>-11.166477490344901</v>
      </c>
      <c r="BL224" s="72">
        <f t="shared" si="132"/>
        <v>-10.2783998855177</v>
      </c>
      <c r="BM224" s="72">
        <f t="shared" si="133"/>
        <v>-12.096152053328602</v>
      </c>
      <c r="BN224" s="72">
        <f t="shared" si="134"/>
        <v>-10.977994877717199</v>
      </c>
      <c r="BO224" s="72">
        <f t="shared" si="135"/>
        <v>-10.3245182024593</v>
      </c>
      <c r="BP224" s="72">
        <f t="shared" si="136"/>
        <v>-11.791375291430398</v>
      </c>
      <c r="BQ224" s="72">
        <f t="shared" si="137"/>
        <v>-9.9645146318514097</v>
      </c>
      <c r="BR224" s="72">
        <f t="shared" si="138"/>
        <v>-9.8502801138936817</v>
      </c>
      <c r="BS224" s="72" t="str">
        <f t="shared" si="139"/>
        <v/>
      </c>
      <c r="BT224" s="72" t="str">
        <f t="shared" si="140"/>
        <v/>
      </c>
      <c r="BU224" s="72" t="str">
        <f t="shared" si="141"/>
        <v/>
      </c>
      <c r="BV224" s="72"/>
      <c r="BW224" s="72"/>
      <c r="BX224" s="97">
        <f t="shared" si="142"/>
        <v>11.127995038101865</v>
      </c>
      <c r="BY224" s="97">
        <f t="shared" si="143"/>
        <v>5.4505331714347321E-2</v>
      </c>
      <c r="BZ224" s="97">
        <f t="shared" si="144"/>
        <v>11.1196745629837</v>
      </c>
      <c r="CA224" s="97">
        <f t="shared" si="145"/>
        <v>11.123517387372297</v>
      </c>
      <c r="CB224" s="97">
        <f t="shared" si="146"/>
        <v>11.063040712114399</v>
      </c>
      <c r="CC224" s="97">
        <f t="shared" si="147"/>
        <v>11.092897801085497</v>
      </c>
      <c r="CD224" s="97">
        <f t="shared" si="148"/>
        <v>11.146037141506509</v>
      </c>
      <c r="CE224" s="97">
        <f t="shared" si="149"/>
        <v>11.22280262354878</v>
      </c>
      <c r="CF224" s="97" t="str">
        <f t="shared" si="150"/>
        <v/>
      </c>
      <c r="CG224" s="97" t="str">
        <f t="shared" si="151"/>
        <v/>
      </c>
      <c r="CH224" s="97" t="str">
        <f t="shared" si="152"/>
        <v/>
      </c>
      <c r="CI224" s="72"/>
      <c r="CJ224" s="72"/>
      <c r="CK224" s="97">
        <f t="shared" si="153"/>
        <v>12.016072642929066</v>
      </c>
      <c r="CL224" s="97">
        <f t="shared" si="154"/>
        <v>5.4505331714347321E-2</v>
      </c>
      <c r="CM224" s="72">
        <f t="shared" si="155"/>
        <v>12.007752167810901</v>
      </c>
      <c r="CN224" s="72">
        <f t="shared" si="156"/>
        <v>12.011594992199498</v>
      </c>
      <c r="CO224" s="72">
        <f t="shared" si="157"/>
        <v>11.951118316941599</v>
      </c>
      <c r="CP224" s="72">
        <f t="shared" si="158"/>
        <v>11.980975405912698</v>
      </c>
      <c r="CQ224" s="72">
        <f t="shared" si="159"/>
        <v>12.03411474633371</v>
      </c>
      <c r="CR224" s="72">
        <f t="shared" si="160"/>
        <v>12.110880228375981</v>
      </c>
      <c r="CS224" s="72" t="str">
        <f t="shared" si="161"/>
        <v/>
      </c>
      <c r="CT224" s="72" t="str">
        <f t="shared" si="162"/>
        <v/>
      </c>
      <c r="CU224" s="72" t="str">
        <f t="shared" si="163"/>
        <v/>
      </c>
    </row>
    <row r="225" spans="1:99">
      <c r="A225" s="74">
        <v>190</v>
      </c>
      <c r="B225" s="79">
        <f>IF(AND($B$3&lt;&gt;"",$C$3&lt;&gt;"",$B$4&lt;&gt;"",$C$4&lt;&gt;"",L225&lt;&gt;""),AirMass($B$3,$C$3,$B$4,$C$4,L225),"")</f>
        <v>1.118489387961926</v>
      </c>
      <c r="C225" s="81">
        <f t="shared" si="124"/>
        <v>2458217.3753940002</v>
      </c>
      <c r="D225" s="93">
        <f t="shared" si="125"/>
        <v>11.095657893874666</v>
      </c>
      <c r="E225" s="97">
        <f t="shared" si="126"/>
        <v>1.2331311161630318E-2</v>
      </c>
      <c r="F225" s="97"/>
      <c r="G225" s="98">
        <f t="shared" si="127"/>
        <v>12.05091404756287</v>
      </c>
      <c r="H225" s="97">
        <f t="shared" si="128"/>
        <v>1.233131116163032E-2</v>
      </c>
      <c r="I225" s="72"/>
      <c r="J225" s="99">
        <f t="shared" si="129"/>
        <v>6</v>
      </c>
      <c r="K225" s="72"/>
      <c r="L225" s="16">
        <v>2458217.3753940002</v>
      </c>
      <c r="M225" s="17">
        <v>-11.187777047016199</v>
      </c>
      <c r="N225" s="17">
        <v>-10.232520893327999</v>
      </c>
      <c r="O225" s="17">
        <v>-12.0819926735103</v>
      </c>
      <c r="P225" s="17">
        <v>-10.9923784858298</v>
      </c>
      <c r="Q225" s="17">
        <v>-10.372317172757</v>
      </c>
      <c r="R225" s="17">
        <v>-11.8071903125849</v>
      </c>
      <c r="S225" s="17">
        <v>-9.9318019866565894</v>
      </c>
      <c r="T225" s="17">
        <v>-9.7529290140066092</v>
      </c>
      <c r="U225" s="17"/>
      <c r="V225" s="17"/>
      <c r="W225" s="17"/>
      <c r="X225" s="70">
        <f t="shared" si="112"/>
        <v>2458217.3753940002</v>
      </c>
      <c r="Y225" s="17">
        <v>-11.001436560941601</v>
      </c>
      <c r="Z225" s="17">
        <v>-9.7289176385545098</v>
      </c>
      <c r="AA225" s="17">
        <v>-11.6789460702615</v>
      </c>
      <c r="AB225" s="17">
        <v>-10.6193003688698</v>
      </c>
      <c r="AC225" s="17">
        <v>-9.7776990199719105</v>
      </c>
      <c r="AD225" s="17">
        <v>-11.2711379745966</v>
      </c>
      <c r="AE225" s="17">
        <v>-9.5179134754484807</v>
      </c>
      <c r="AF225" s="17">
        <v>-9.4675153545784898</v>
      </c>
      <c r="AG225" s="17"/>
      <c r="AH225" s="17"/>
      <c r="AI225" s="18"/>
      <c r="AJ225" s="70">
        <f t="shared" si="130"/>
        <v>2458217.3753940002</v>
      </c>
      <c r="AK225" s="17">
        <v>-10.2240135910841</v>
      </c>
      <c r="AL225" s="17">
        <v>-9.6257188987461593</v>
      </c>
      <c r="AM225" s="17">
        <v>-11.2231163875164</v>
      </c>
      <c r="AN225" s="17">
        <v>-10.0836754797804</v>
      </c>
      <c r="AO225" s="17">
        <v>-9.6677610086891708</v>
      </c>
      <c r="AP225" s="17">
        <v>-11.1019459917005</v>
      </c>
      <c r="AQ225" s="17">
        <v>-9.2564378692025908</v>
      </c>
      <c r="AR225" s="17">
        <v>-8.94253941324585</v>
      </c>
      <c r="AS225" s="17"/>
      <c r="AT225" s="17"/>
      <c r="AU225" s="18"/>
      <c r="AV225" s="72"/>
      <c r="AW225" s="72"/>
      <c r="AX225" s="100">
        <f t="shared" si="113"/>
        <v>29861.444953999962</v>
      </c>
      <c r="AY225" s="100">
        <f t="shared" si="114"/>
        <v>12388.20425500029</v>
      </c>
      <c r="AZ225" s="100">
        <f t="shared" si="115"/>
        <v>68045.133333003003</v>
      </c>
      <c r="BA225" s="100">
        <f t="shared" si="116"/>
        <v>24943.155507999338</v>
      </c>
      <c r="BB225" s="100">
        <f t="shared" si="117"/>
        <v>14090.515081000634</v>
      </c>
      <c r="BC225" s="100">
        <f t="shared" si="118"/>
        <v>52829.454343002508</v>
      </c>
      <c r="BD225" s="100">
        <f t="shared" si="119"/>
        <v>9391.1936219999916</v>
      </c>
      <c r="BE225" s="100">
        <f t="shared" si="120"/>
        <v>7964.7400419999731</v>
      </c>
      <c r="BF225" s="100" t="str">
        <f t="shared" si="121"/>
        <v/>
      </c>
      <c r="BG225" s="100" t="str">
        <f t="shared" si="122"/>
        <v/>
      </c>
      <c r="BH225" s="100" t="str">
        <f t="shared" si="123"/>
        <v/>
      </c>
      <c r="BI225" s="72"/>
      <c r="BJ225" s="72"/>
      <c r="BK225" s="72">
        <f t="shared" si="131"/>
        <v>-11.187777047016201</v>
      </c>
      <c r="BL225" s="72">
        <f t="shared" si="132"/>
        <v>-10.232520893327999</v>
      </c>
      <c r="BM225" s="72">
        <f t="shared" si="133"/>
        <v>-12.0819926735103</v>
      </c>
      <c r="BN225" s="72">
        <f t="shared" si="134"/>
        <v>-10.992378485829802</v>
      </c>
      <c r="BO225" s="72">
        <f t="shared" si="135"/>
        <v>-10.372317172757</v>
      </c>
      <c r="BP225" s="72">
        <f t="shared" si="136"/>
        <v>-11.807190312584904</v>
      </c>
      <c r="BQ225" s="72">
        <f t="shared" si="137"/>
        <v>-9.9318019866565912</v>
      </c>
      <c r="BR225" s="72">
        <f t="shared" si="138"/>
        <v>-9.7529290140066109</v>
      </c>
      <c r="BS225" s="72" t="str">
        <f t="shared" si="139"/>
        <v/>
      </c>
      <c r="BT225" s="72" t="str">
        <f t="shared" si="140"/>
        <v/>
      </c>
      <c r="BU225" s="72" t="str">
        <f t="shared" si="141"/>
        <v/>
      </c>
      <c r="BV225" s="72"/>
      <c r="BW225" s="72"/>
      <c r="BX225" s="97">
        <f t="shared" si="142"/>
        <v>11.095657893874666</v>
      </c>
      <c r="BY225" s="97">
        <f t="shared" si="143"/>
        <v>1.2331311161630318E-2</v>
      </c>
      <c r="BZ225" s="97">
        <f t="shared" si="144"/>
        <v>11.084215626494098</v>
      </c>
      <c r="CA225" s="97">
        <f t="shared" si="145"/>
        <v>11.1166014388136</v>
      </c>
      <c r="CB225" s="97">
        <f t="shared" si="146"/>
        <v>11.089540125740799</v>
      </c>
      <c r="CC225" s="97">
        <f t="shared" si="147"/>
        <v>11.087413265568703</v>
      </c>
      <c r="CD225" s="97">
        <f t="shared" si="148"/>
        <v>11.092024939640391</v>
      </c>
      <c r="CE225" s="97">
        <f t="shared" si="149"/>
        <v>11.104151966990409</v>
      </c>
      <c r="CF225" s="97" t="str">
        <f t="shared" si="150"/>
        <v/>
      </c>
      <c r="CG225" s="97" t="str">
        <f t="shared" si="151"/>
        <v/>
      </c>
      <c r="CH225" s="97" t="str">
        <f t="shared" si="152"/>
        <v/>
      </c>
      <c r="CI225" s="72"/>
      <c r="CJ225" s="72"/>
      <c r="CK225" s="97">
        <f t="shared" si="153"/>
        <v>12.05091404756287</v>
      </c>
      <c r="CL225" s="97">
        <f t="shared" si="154"/>
        <v>1.233131116163032E-2</v>
      </c>
      <c r="CM225" s="72">
        <f t="shared" si="155"/>
        <v>12.0394717801823</v>
      </c>
      <c r="CN225" s="72">
        <f t="shared" si="156"/>
        <v>12.071857592501802</v>
      </c>
      <c r="CO225" s="72">
        <f t="shared" si="157"/>
        <v>12.044796279429001</v>
      </c>
      <c r="CP225" s="72">
        <f t="shared" si="158"/>
        <v>12.042669419256905</v>
      </c>
      <c r="CQ225" s="72">
        <f t="shared" si="159"/>
        <v>12.047281093328593</v>
      </c>
      <c r="CR225" s="72">
        <f t="shared" si="160"/>
        <v>12.059408120678611</v>
      </c>
      <c r="CS225" s="72" t="str">
        <f t="shared" si="161"/>
        <v/>
      </c>
      <c r="CT225" s="72" t="str">
        <f t="shared" si="162"/>
        <v/>
      </c>
      <c r="CU225" s="72" t="str">
        <f t="shared" si="163"/>
        <v/>
      </c>
    </row>
    <row r="226" spans="1:99">
      <c r="A226" s="74">
        <v>191</v>
      </c>
      <c r="B226" s="79">
        <f>IF(AND($B$3&lt;&gt;"",$C$3&lt;&gt;"",$B$4&lt;&gt;"",$C$4&lt;&gt;"",L226&lt;&gt;""),AirMass($B$3,$C$3,$B$4,$C$4,L226),"")</f>
        <v>1.1196106793411555</v>
      </c>
      <c r="C226" s="81">
        <f t="shared" si="124"/>
        <v>2458217.375891</v>
      </c>
      <c r="D226" s="93">
        <f t="shared" si="125"/>
        <v>11.108328148807979</v>
      </c>
      <c r="E226" s="97">
        <f t="shared" si="126"/>
        <v>1.3709873541003524E-2</v>
      </c>
      <c r="F226" s="97"/>
      <c r="G226" s="98">
        <f t="shared" si="127"/>
        <v>12.032124117100681</v>
      </c>
      <c r="H226" s="97">
        <f t="shared" si="128"/>
        <v>1.3709873541003522E-2</v>
      </c>
      <c r="I226" s="72"/>
      <c r="J226" s="99">
        <f t="shared" si="129"/>
        <v>6</v>
      </c>
      <c r="K226" s="72"/>
      <c r="L226" s="16">
        <v>2458217.375891</v>
      </c>
      <c r="M226" s="17">
        <v>-11.163819676683699</v>
      </c>
      <c r="N226" s="17">
        <v>-10.240023708391</v>
      </c>
      <c r="O226" s="17">
        <v>-12.090879831197601</v>
      </c>
      <c r="P226" s="17">
        <v>-10.979739621478</v>
      </c>
      <c r="Q226" s="17">
        <v>-10.363660470892301</v>
      </c>
      <c r="R226" s="17">
        <v>-11.8023427248398</v>
      </c>
      <c r="S226" s="17">
        <v>-9.9026552970796402</v>
      </c>
      <c r="T226" s="17">
        <v>-9.7316090074627404</v>
      </c>
      <c r="U226" s="17"/>
      <c r="V226" s="17"/>
      <c r="W226" s="17"/>
      <c r="X226" s="70">
        <f t="shared" si="112"/>
        <v>2458217.375891</v>
      </c>
      <c r="Y226" s="17">
        <v>-11.012474374745</v>
      </c>
      <c r="Z226" s="17">
        <v>-9.6372732035373598</v>
      </c>
      <c r="AA226" s="17">
        <v>-11.702960203346301</v>
      </c>
      <c r="AB226" s="17">
        <v>-10.665996002558799</v>
      </c>
      <c r="AC226" s="17">
        <v>-9.8513746849297199</v>
      </c>
      <c r="AD226" s="17">
        <v>-11.258058553726899</v>
      </c>
      <c r="AE226" s="17">
        <v>-9.3612716112432999</v>
      </c>
      <c r="AF226" s="17">
        <v>-9.5157858849143704</v>
      </c>
      <c r="AG226" s="17"/>
      <c r="AH226" s="17"/>
      <c r="AI226" s="18"/>
      <c r="AJ226" s="70">
        <f t="shared" si="130"/>
        <v>2458217.375891</v>
      </c>
      <c r="AK226" s="17">
        <v>-10.216513390707799</v>
      </c>
      <c r="AL226" s="17">
        <v>-9.6541622493308097</v>
      </c>
      <c r="AM226" s="17">
        <v>-11.2172465677807</v>
      </c>
      <c r="AN226" s="17">
        <v>-10.156614345474299</v>
      </c>
      <c r="AO226" s="17">
        <v>-9.7079811780726306</v>
      </c>
      <c r="AP226" s="17">
        <v>-11.0286823942778</v>
      </c>
      <c r="AQ226" s="17">
        <v>-9.2436588869533001</v>
      </c>
      <c r="AR226" s="17">
        <v>-8.9861805955029297</v>
      </c>
      <c r="AS226" s="17"/>
      <c r="AT226" s="17"/>
      <c r="AU226" s="18"/>
      <c r="AV226" s="72"/>
      <c r="AW226" s="72"/>
      <c r="AX226" s="100">
        <f t="shared" si="113"/>
        <v>29209.752066000034</v>
      </c>
      <c r="AY226" s="100">
        <f t="shared" si="114"/>
        <v>12474.107526999847</v>
      </c>
      <c r="AZ226" s="100">
        <f t="shared" si="115"/>
        <v>68604.394004002825</v>
      </c>
      <c r="BA226" s="100">
        <f t="shared" si="116"/>
        <v>24654.480087999378</v>
      </c>
      <c r="BB226" s="100">
        <f t="shared" si="117"/>
        <v>13978.616437999961</v>
      </c>
      <c r="BC226" s="100">
        <f t="shared" si="118"/>
        <v>52594.107527002161</v>
      </c>
      <c r="BD226" s="100">
        <f t="shared" si="119"/>
        <v>9142.439999999975</v>
      </c>
      <c r="BE226" s="100">
        <f t="shared" si="120"/>
        <v>7809.8663700000043</v>
      </c>
      <c r="BF226" s="100" t="str">
        <f t="shared" si="121"/>
        <v/>
      </c>
      <c r="BG226" s="100" t="str">
        <f t="shared" si="122"/>
        <v/>
      </c>
      <c r="BH226" s="100" t="str">
        <f t="shared" si="123"/>
        <v/>
      </c>
      <c r="BI226" s="72"/>
      <c r="BJ226" s="72"/>
      <c r="BK226" s="72">
        <f t="shared" si="131"/>
        <v>-11.163819676683699</v>
      </c>
      <c r="BL226" s="72">
        <f t="shared" si="132"/>
        <v>-10.240023708391</v>
      </c>
      <c r="BM226" s="72">
        <f t="shared" si="133"/>
        <v>-12.090879831197602</v>
      </c>
      <c r="BN226" s="72">
        <f t="shared" si="134"/>
        <v>-10.979739621478</v>
      </c>
      <c r="BO226" s="72">
        <f t="shared" si="135"/>
        <v>-10.363660470892299</v>
      </c>
      <c r="BP226" s="72">
        <f t="shared" si="136"/>
        <v>-11.802342724839804</v>
      </c>
      <c r="BQ226" s="72">
        <f t="shared" si="137"/>
        <v>-9.9026552970796402</v>
      </c>
      <c r="BR226" s="72">
        <f t="shared" si="138"/>
        <v>-9.7316090074627422</v>
      </c>
      <c r="BS226" s="72" t="str">
        <f t="shared" si="139"/>
        <v/>
      </c>
      <c r="BT226" s="72" t="str">
        <f t="shared" si="140"/>
        <v/>
      </c>
      <c r="BU226" s="72" t="str">
        <f t="shared" si="141"/>
        <v/>
      </c>
      <c r="BV226" s="72"/>
      <c r="BW226" s="72"/>
      <c r="BX226" s="97">
        <f t="shared" si="142"/>
        <v>11.108328148807979</v>
      </c>
      <c r="BY226" s="97">
        <f t="shared" si="143"/>
        <v>1.3709873541003524E-2</v>
      </c>
      <c r="BZ226" s="97">
        <f t="shared" si="144"/>
        <v>11.117060154513903</v>
      </c>
      <c r="CA226" s="97">
        <f t="shared" si="145"/>
        <v>11.1279199447943</v>
      </c>
      <c r="CB226" s="97">
        <f t="shared" si="146"/>
        <v>11.104840794208599</v>
      </c>
      <c r="CC226" s="97">
        <f t="shared" si="147"/>
        <v>11.106523048156104</v>
      </c>
      <c r="CD226" s="97">
        <f t="shared" si="148"/>
        <v>11.086835620395942</v>
      </c>
      <c r="CE226" s="97">
        <f t="shared" si="149"/>
        <v>11.106789330779042</v>
      </c>
      <c r="CF226" s="97" t="str">
        <f t="shared" si="150"/>
        <v/>
      </c>
      <c r="CG226" s="97" t="str">
        <f t="shared" si="151"/>
        <v/>
      </c>
      <c r="CH226" s="97" t="str">
        <f t="shared" si="152"/>
        <v/>
      </c>
      <c r="CI226" s="72"/>
      <c r="CJ226" s="72"/>
      <c r="CK226" s="97">
        <f t="shared" si="153"/>
        <v>12.032124117100681</v>
      </c>
      <c r="CL226" s="97">
        <f t="shared" si="154"/>
        <v>1.3709873541003522E-2</v>
      </c>
      <c r="CM226" s="72">
        <f t="shared" si="155"/>
        <v>12.040856122806602</v>
      </c>
      <c r="CN226" s="72">
        <f t="shared" si="156"/>
        <v>12.051715913087</v>
      </c>
      <c r="CO226" s="72">
        <f t="shared" si="157"/>
        <v>12.028636762501298</v>
      </c>
      <c r="CP226" s="72">
        <f t="shared" si="158"/>
        <v>12.030319016448804</v>
      </c>
      <c r="CQ226" s="72">
        <f t="shared" si="159"/>
        <v>12.010631588688641</v>
      </c>
      <c r="CR226" s="72">
        <f t="shared" si="160"/>
        <v>12.030585299071742</v>
      </c>
      <c r="CS226" s="72" t="str">
        <f t="shared" si="161"/>
        <v/>
      </c>
      <c r="CT226" s="72" t="str">
        <f t="shared" si="162"/>
        <v/>
      </c>
      <c r="CU226" s="72" t="str">
        <f t="shared" si="163"/>
        <v/>
      </c>
    </row>
    <row r="227" spans="1:99">
      <c r="A227" s="74">
        <v>192</v>
      </c>
      <c r="B227" s="79">
        <f>IF(AND($B$3&lt;&gt;"",$C$3&lt;&gt;"",$B$4&lt;&gt;"",$C$4&lt;&gt;"",L227&lt;&gt;""),AirMass($B$3,$C$3,$B$4,$C$4,L227),"")</f>
        <v>1.1207386128124006</v>
      </c>
      <c r="C227" s="81">
        <f t="shared" si="124"/>
        <v>2458217.3763890001</v>
      </c>
      <c r="D227" s="93">
        <f t="shared" si="125"/>
        <v>11.128155458450786</v>
      </c>
      <c r="E227" s="97">
        <f t="shared" si="126"/>
        <v>1.9003029080306478E-2</v>
      </c>
      <c r="F227" s="97"/>
      <c r="G227" s="98">
        <f t="shared" si="127"/>
        <v>12.035877874877185</v>
      </c>
      <c r="H227" s="97">
        <f t="shared" si="128"/>
        <v>1.9003029080306478E-2</v>
      </c>
      <c r="I227" s="72"/>
      <c r="J227" s="99">
        <f t="shared" si="129"/>
        <v>6</v>
      </c>
      <c r="K227" s="72"/>
      <c r="L227" s="16">
        <v>2458217.3763890001</v>
      </c>
      <c r="M227" s="17">
        <v>-11.147762540371399</v>
      </c>
      <c r="N227" s="17">
        <v>-10.240040123945001</v>
      </c>
      <c r="O227" s="17">
        <v>-12.0736342846829</v>
      </c>
      <c r="P227" s="17">
        <v>-10.9640347918912</v>
      </c>
      <c r="Q227" s="17">
        <v>-10.3649923844123</v>
      </c>
      <c r="R227" s="17">
        <v>-11.7846318133398</v>
      </c>
      <c r="S227" s="17">
        <v>-9.9380903805843595</v>
      </c>
      <c r="T227" s="17">
        <v>-9.7681243380225506</v>
      </c>
      <c r="U227" s="17"/>
      <c r="V227" s="17"/>
      <c r="W227" s="17"/>
      <c r="X227" s="70">
        <f t="shared" si="112"/>
        <v>2458217.3763890001</v>
      </c>
      <c r="Y227" s="17">
        <v>-10.9809728642152</v>
      </c>
      <c r="Z227" s="17">
        <v>-9.65963213635332</v>
      </c>
      <c r="AA227" s="17">
        <v>-11.699770556830501</v>
      </c>
      <c r="AB227" s="17">
        <v>-10.6103082952765</v>
      </c>
      <c r="AC227" s="17">
        <v>-9.8346743523414197</v>
      </c>
      <c r="AD227" s="17">
        <v>-11.283583521621001</v>
      </c>
      <c r="AE227" s="17">
        <v>-9.4028022532842002</v>
      </c>
      <c r="AF227" s="17">
        <v>-9.4009698457410096</v>
      </c>
      <c r="AG227" s="17"/>
      <c r="AH227" s="17"/>
      <c r="AI227" s="18"/>
      <c r="AJ227" s="70">
        <f t="shared" si="130"/>
        <v>2458217.3763890001</v>
      </c>
      <c r="AK227" s="17">
        <v>-10.248029500408601</v>
      </c>
      <c r="AL227" s="17">
        <v>-9.6144695203213892</v>
      </c>
      <c r="AM227" s="17">
        <v>-11.1703498542144</v>
      </c>
      <c r="AN227" s="17">
        <v>-10.1211926688246</v>
      </c>
      <c r="AO227" s="17">
        <v>-9.6337768099362293</v>
      </c>
      <c r="AP227" s="17">
        <v>-11.044788101260201</v>
      </c>
      <c r="AQ227" s="17">
        <v>-9.2457219796079393</v>
      </c>
      <c r="AR227" s="17">
        <v>-9.0832614290400304</v>
      </c>
      <c r="AS227" s="17"/>
      <c r="AT227" s="17"/>
      <c r="AU227" s="18"/>
      <c r="AV227" s="72"/>
      <c r="AW227" s="72"/>
      <c r="AX227" s="100">
        <f t="shared" si="113"/>
        <v>28780.942785998915</v>
      </c>
      <c r="AY227" s="100">
        <f t="shared" si="114"/>
        <v>12474.296127999625</v>
      </c>
      <c r="AZ227" s="100">
        <f t="shared" si="115"/>
        <v>67523.308533997799</v>
      </c>
      <c r="BA227" s="100">
        <f t="shared" si="116"/>
        <v>24300.427659999277</v>
      </c>
      <c r="BB227" s="100">
        <f t="shared" si="117"/>
        <v>13995.775055999758</v>
      </c>
      <c r="BC227" s="100">
        <f t="shared" si="118"/>
        <v>51743.133478999247</v>
      </c>
      <c r="BD227" s="100">
        <f t="shared" si="119"/>
        <v>9445.74358999998</v>
      </c>
      <c r="BE227" s="100">
        <f t="shared" si="120"/>
        <v>8076.9935340000284</v>
      </c>
      <c r="BF227" s="100" t="str">
        <f t="shared" si="121"/>
        <v/>
      </c>
      <c r="BG227" s="100" t="str">
        <f t="shared" si="122"/>
        <v/>
      </c>
      <c r="BH227" s="100" t="str">
        <f t="shared" si="123"/>
        <v/>
      </c>
      <c r="BI227" s="72"/>
      <c r="BJ227" s="72"/>
      <c r="BK227" s="72">
        <f t="shared" si="131"/>
        <v>-11.147762540371399</v>
      </c>
      <c r="BL227" s="72">
        <f t="shared" si="132"/>
        <v>-10.240040123945002</v>
      </c>
      <c r="BM227" s="72">
        <f t="shared" si="133"/>
        <v>-12.0736342846829</v>
      </c>
      <c r="BN227" s="72">
        <f t="shared" si="134"/>
        <v>-10.964034791891201</v>
      </c>
      <c r="BO227" s="72">
        <f t="shared" si="135"/>
        <v>-10.3649923844123</v>
      </c>
      <c r="BP227" s="72">
        <f t="shared" si="136"/>
        <v>-11.784631813339804</v>
      </c>
      <c r="BQ227" s="72">
        <f t="shared" si="137"/>
        <v>-9.9380903805843595</v>
      </c>
      <c r="BR227" s="72">
        <f t="shared" si="138"/>
        <v>-9.7681243380225506</v>
      </c>
      <c r="BS227" s="72" t="str">
        <f t="shared" si="139"/>
        <v/>
      </c>
      <c r="BT227" s="72" t="str">
        <f t="shared" si="140"/>
        <v/>
      </c>
      <c r="BU227" s="72" t="str">
        <f t="shared" si="141"/>
        <v/>
      </c>
      <c r="BV227" s="72"/>
      <c r="BW227" s="72"/>
      <c r="BX227" s="97">
        <f t="shared" si="142"/>
        <v>11.128155458450786</v>
      </c>
      <c r="BY227" s="97">
        <f t="shared" si="143"/>
        <v>1.9003029080306478E-2</v>
      </c>
      <c r="BZ227" s="97">
        <f t="shared" si="144"/>
        <v>11.1158717443115</v>
      </c>
      <c r="CA227" s="97">
        <f t="shared" si="145"/>
        <v>11.128272251519801</v>
      </c>
      <c r="CB227" s="97">
        <f t="shared" si="146"/>
        <v>11.1222298440409</v>
      </c>
      <c r="CC227" s="97">
        <f t="shared" si="147"/>
        <v>11.104869272968404</v>
      </c>
      <c r="CD227" s="97">
        <f t="shared" si="148"/>
        <v>11.138327840212961</v>
      </c>
      <c r="CE227" s="97">
        <f t="shared" si="149"/>
        <v>11.159361797651151</v>
      </c>
      <c r="CF227" s="97" t="str">
        <f t="shared" si="150"/>
        <v/>
      </c>
      <c r="CG227" s="97" t="str">
        <f t="shared" si="151"/>
        <v/>
      </c>
      <c r="CH227" s="97" t="str">
        <f t="shared" si="152"/>
        <v/>
      </c>
      <c r="CI227" s="72"/>
      <c r="CJ227" s="72"/>
      <c r="CK227" s="97">
        <f t="shared" si="153"/>
        <v>12.035877874877185</v>
      </c>
      <c r="CL227" s="97">
        <f t="shared" si="154"/>
        <v>1.9003029080306478E-2</v>
      </c>
      <c r="CM227" s="72">
        <f t="shared" si="155"/>
        <v>12.023594160737897</v>
      </c>
      <c r="CN227" s="72">
        <f t="shared" si="156"/>
        <v>12.035994667946198</v>
      </c>
      <c r="CO227" s="72">
        <f t="shared" si="157"/>
        <v>12.029952260467297</v>
      </c>
      <c r="CP227" s="72">
        <f t="shared" si="158"/>
        <v>12.012591689394801</v>
      </c>
      <c r="CQ227" s="72">
        <f t="shared" si="159"/>
        <v>12.046050256639358</v>
      </c>
      <c r="CR227" s="72">
        <f t="shared" si="160"/>
        <v>12.067084214077548</v>
      </c>
      <c r="CS227" s="72" t="str">
        <f t="shared" si="161"/>
        <v/>
      </c>
      <c r="CT227" s="72" t="str">
        <f t="shared" si="162"/>
        <v/>
      </c>
      <c r="CU227" s="72" t="str">
        <f t="shared" si="163"/>
        <v/>
      </c>
    </row>
    <row r="228" spans="1:99">
      <c r="A228" s="74">
        <v>193</v>
      </c>
      <c r="B228" s="79">
        <f>IF(AND($B$3&lt;&gt;"",$C$3&lt;&gt;"",$B$4&lt;&gt;"",$C$4&lt;&gt;"",L228&lt;&gt;""),AirMass($B$3,$C$3,$B$4,$C$4,L228),"")</f>
        <v>1.1218732105797562</v>
      </c>
      <c r="C228" s="81">
        <f t="shared" si="124"/>
        <v>2458217.3768870002</v>
      </c>
      <c r="D228" s="93">
        <f t="shared" si="125"/>
        <v>11.122065836254004</v>
      </c>
      <c r="E228" s="97">
        <f t="shared" si="126"/>
        <v>2.5224416428289424E-2</v>
      </c>
      <c r="F228" s="97"/>
      <c r="G228" s="98">
        <f t="shared" si="127"/>
        <v>12.054369501360503</v>
      </c>
      <c r="H228" s="97">
        <f t="shared" si="128"/>
        <v>2.5224416428289424E-2</v>
      </c>
      <c r="I228" s="72"/>
      <c r="J228" s="99">
        <f t="shared" si="129"/>
        <v>6</v>
      </c>
      <c r="K228" s="72"/>
      <c r="L228" s="16">
        <v>2458217.3768870002</v>
      </c>
      <c r="M228" s="17">
        <v>-11.152710682219301</v>
      </c>
      <c r="N228" s="17">
        <v>-10.2204070171128</v>
      </c>
      <c r="O228" s="17">
        <v>-12.077706210568699</v>
      </c>
      <c r="P228" s="17">
        <v>-10.996438220366599</v>
      </c>
      <c r="Q228" s="17">
        <v>-10.342611235260801</v>
      </c>
      <c r="R228" s="17">
        <v>-11.782994618639799</v>
      </c>
      <c r="S228" s="17">
        <v>-9.9248454993210409</v>
      </c>
      <c r="T228" s="17">
        <v>-9.7620633266828793</v>
      </c>
      <c r="U228" s="17"/>
      <c r="V228" s="17"/>
      <c r="W228" s="17"/>
      <c r="X228" s="70">
        <f t="shared" ref="X228:X291" si="164">IF(L228&lt;&gt;"",L228,"")</f>
        <v>2458217.3768870002</v>
      </c>
      <c r="Y228" s="17">
        <v>-10.9939218052793</v>
      </c>
      <c r="Z228" s="17">
        <v>-9.7004259257405892</v>
      </c>
      <c r="AA228" s="17">
        <v>-11.665381630486999</v>
      </c>
      <c r="AB228" s="17">
        <v>-10.633321881858899</v>
      </c>
      <c r="AC228" s="17">
        <v>-9.7934602024024997</v>
      </c>
      <c r="AD228" s="17">
        <v>-11.2922945322711</v>
      </c>
      <c r="AE228" s="17">
        <v>-9.4697909123569701</v>
      </c>
      <c r="AF228" s="17">
        <v>-9.5331125823662006</v>
      </c>
      <c r="AG228" s="17"/>
      <c r="AH228" s="17"/>
      <c r="AI228" s="18"/>
      <c r="AJ228" s="70">
        <f t="shared" si="130"/>
        <v>2458217.3768870002</v>
      </c>
      <c r="AK228" s="17">
        <v>-10.1744784711231</v>
      </c>
      <c r="AL228" s="17">
        <v>-9.7142639611371102</v>
      </c>
      <c r="AM228" s="17">
        <v>-11.225951059292701</v>
      </c>
      <c r="AN228" s="17">
        <v>-10.110718060384601</v>
      </c>
      <c r="AO228" s="17">
        <v>-9.7049048128127602</v>
      </c>
      <c r="AP228" s="17">
        <v>-11.0564219708811</v>
      </c>
      <c r="AQ228" s="17">
        <v>-9.2279047367531195</v>
      </c>
      <c r="AR228" s="17">
        <v>-9.0634526362502204</v>
      </c>
      <c r="AS228" s="17"/>
      <c r="AT228" s="17"/>
      <c r="AU228" s="18"/>
      <c r="AV228" s="72"/>
      <c r="AW228" s="72"/>
      <c r="AX228" s="100">
        <f t="shared" ref="AX228:AX291" si="165">IF(AND(M228&lt;&gt;"",Y228&lt;&gt;"",AK228&lt;&gt;""),10^(M228/(-2.5))+$C$18*10^(AK228/(-2.5))-$C$19*10^(Y228/(-2.5)),"")</f>
        <v>28912.408602000098</v>
      </c>
      <c r="AY228" s="100">
        <f t="shared" ref="AY228:AY291" si="166">IF(AND(N228&lt;&gt;"",Z228&lt;&gt;"",AL228&lt;&gt;""),10^(N228/(-2.5))+$C$18*10^(AL228/(-2.5))-$C$19*10^(Z228/(-2.5)),"")</f>
        <v>12250.753652999545</v>
      </c>
      <c r="AZ228" s="100">
        <f t="shared" ref="AZ228:AZ291" si="167">IF(AND(O228&lt;&gt;"",AA228&lt;&gt;"",AM228&lt;&gt;""),10^(O228/(-2.5))+$C$18*10^(AM228/(-2.5))-$C$19*10^(AA228/(-2.5)),"")</f>
        <v>67777.022221997278</v>
      </c>
      <c r="BA228" s="100">
        <f t="shared" ref="BA228:BA291" si="168">IF(AND(P228&lt;&gt;"",AB228&lt;&gt;"",AN228&lt;&gt;""),10^(P228/(-2.5))+$C$18*10^(AN228/(-2.5))-$C$19*10^(AB228/(-2.5)),"")</f>
        <v>25036.596386000187</v>
      </c>
      <c r="BB228" s="100">
        <f t="shared" ref="BB228:BB291" si="169">IF(AND(Q228&lt;&gt;"",AC228&lt;&gt;"",AO228&lt;&gt;""),10^(Q228/(-2.5))+$C$18*10^(AO228/(-2.5))-$C$19*10^(AC228/(-2.5)),"")</f>
        <v>13710.222221999551</v>
      </c>
      <c r="BC228" s="100">
        <f t="shared" ref="BC228:BC291" si="170">IF(AND(R228&lt;&gt;"",AD228&lt;&gt;"",AP228&lt;&gt;""),10^(R228/(-2.5))+$C$18*10^(AP228/(-2.5))-$C$19*10^(AD228/(-2.5)),"")</f>
        <v>51665.168181998801</v>
      </c>
      <c r="BD228" s="100">
        <f t="shared" ref="BD228:BD291" si="171">IF(AND(S228&lt;&gt;"",AE228&lt;&gt;"",AQ228&lt;&gt;""),10^(S228/(-2.5))+$C$18*10^(AQ228/(-2.5))-$C$19*10^(AE228/(-2.5)),"")</f>
        <v>9331.215078000052</v>
      </c>
      <c r="BE228" s="100">
        <f t="shared" ref="BE228:BE291" si="172">IF(AND(T228&lt;&gt;"",AF228&lt;&gt;"",AR228&lt;&gt;""),10^(T228/(-2.5))+$C$18*10^(AR228/(-2.5))-$C$19*10^(AF228/(-2.5)),"")</f>
        <v>8032.0301620000218</v>
      </c>
      <c r="BF228" s="100" t="str">
        <f t="shared" ref="BF228:BF291" si="173">IF(AND(U228&lt;&gt;"",AG228&lt;&gt;"",AS228&lt;&gt;""),10^(U228/(-2.5))+$C$18*10^(AS228/(-2.5))-$C$19*10^(AG228/(-2.5)),"")</f>
        <v/>
      </c>
      <c r="BG228" s="100" t="str">
        <f t="shared" ref="BG228:BG291" si="174">IF(AND(V228&lt;&gt;"",AH228&lt;&gt;"",AT228&lt;&gt;""),10^(V228/(-2.5))+$C$18*10^(AT228/(-2.5))-$C$19*10^(AH228/(-2.5)),"")</f>
        <v/>
      </c>
      <c r="BH228" s="100" t="str">
        <f t="shared" ref="BH228:BH291" si="175">IF(AND(W228&lt;&gt;"",AI228&lt;&gt;"",AU228&lt;&gt;""),10^(W228/(-2.5))+$C$18*10^(AU228/(-2.5))-$C$19*10^(AI228/(-2.5)),"")</f>
        <v/>
      </c>
      <c r="BI228" s="72"/>
      <c r="BJ228" s="72"/>
      <c r="BK228" s="72">
        <f t="shared" si="131"/>
        <v>-11.152710682219301</v>
      </c>
      <c r="BL228" s="72">
        <f t="shared" si="132"/>
        <v>-10.2204070171128</v>
      </c>
      <c r="BM228" s="72">
        <f t="shared" si="133"/>
        <v>-12.077706210568701</v>
      </c>
      <c r="BN228" s="72">
        <f t="shared" si="134"/>
        <v>-10.996438220366599</v>
      </c>
      <c r="BO228" s="72">
        <f t="shared" si="135"/>
        <v>-10.342611235260801</v>
      </c>
      <c r="BP228" s="72">
        <f t="shared" si="136"/>
        <v>-11.782994618639799</v>
      </c>
      <c r="BQ228" s="72">
        <f t="shared" si="137"/>
        <v>-9.9248454993210427</v>
      </c>
      <c r="BR228" s="72">
        <f t="shared" si="138"/>
        <v>-9.7620633266828811</v>
      </c>
      <c r="BS228" s="72" t="str">
        <f t="shared" si="139"/>
        <v/>
      </c>
      <c r="BT228" s="72" t="str">
        <f t="shared" si="140"/>
        <v/>
      </c>
      <c r="BU228" s="72" t="str">
        <f t="shared" si="141"/>
        <v/>
      </c>
      <c r="BV228" s="72"/>
      <c r="BW228" s="72"/>
      <c r="BX228" s="97">
        <f t="shared" si="142"/>
        <v>11.122065836254004</v>
      </c>
      <c r="BY228" s="97">
        <f t="shared" si="143"/>
        <v>2.5224416428289424E-2</v>
      </c>
      <c r="BZ228" s="97">
        <f t="shared" si="144"/>
        <v>11.1149955283494</v>
      </c>
      <c r="CA228" s="97">
        <f t="shared" si="145"/>
        <v>11.155727538147298</v>
      </c>
      <c r="CB228" s="97">
        <f t="shared" si="146"/>
        <v>11.0949005530415</v>
      </c>
      <c r="CC228" s="97">
        <f t="shared" si="147"/>
        <v>11.098283936420499</v>
      </c>
      <c r="CD228" s="97">
        <f t="shared" si="148"/>
        <v>11.120134817101743</v>
      </c>
      <c r="CE228" s="97">
        <f t="shared" si="149"/>
        <v>11.14835264446358</v>
      </c>
      <c r="CF228" s="97" t="str">
        <f t="shared" si="150"/>
        <v/>
      </c>
      <c r="CG228" s="97" t="str">
        <f t="shared" si="151"/>
        <v/>
      </c>
      <c r="CH228" s="97" t="str">
        <f t="shared" si="152"/>
        <v/>
      </c>
      <c r="CI228" s="72"/>
      <c r="CJ228" s="72"/>
      <c r="CK228" s="97">
        <f t="shared" si="153"/>
        <v>12.054369501360503</v>
      </c>
      <c r="CL228" s="97">
        <f t="shared" si="154"/>
        <v>2.5224416428289424E-2</v>
      </c>
      <c r="CM228" s="72">
        <f t="shared" si="155"/>
        <v>12.047299193455901</v>
      </c>
      <c r="CN228" s="72">
        <f t="shared" si="156"/>
        <v>12.088031203253799</v>
      </c>
      <c r="CO228" s="72">
        <f t="shared" si="157"/>
        <v>12.027204218148</v>
      </c>
      <c r="CP228" s="72">
        <f t="shared" si="158"/>
        <v>12.030587601526999</v>
      </c>
      <c r="CQ228" s="72">
        <f t="shared" si="159"/>
        <v>12.052438482208244</v>
      </c>
      <c r="CR228" s="72">
        <f t="shared" si="160"/>
        <v>12.080656309570081</v>
      </c>
      <c r="CS228" s="72" t="str">
        <f t="shared" si="161"/>
        <v/>
      </c>
      <c r="CT228" s="72" t="str">
        <f t="shared" si="162"/>
        <v/>
      </c>
      <c r="CU228" s="72" t="str">
        <f t="shared" si="163"/>
        <v/>
      </c>
    </row>
    <row r="229" spans="1:99">
      <c r="A229" s="74">
        <v>194</v>
      </c>
      <c r="B229" s="79">
        <f>IF(AND($B$3&lt;&gt;"",$C$3&lt;&gt;"",$B$4&lt;&gt;"",$C$4&lt;&gt;"",L229&lt;&gt;""),AirMass($B$3,$C$3,$B$4,$C$4,L229),"")</f>
        <v>1.1230144950051435</v>
      </c>
      <c r="C229" s="81">
        <f t="shared" ref="C229:C292" si="176">IF(L229&lt;&gt;"",L229,NA())</f>
        <v>2458217.377384</v>
      </c>
      <c r="D229" s="93">
        <f t="shared" ref="D229:D292" si="177">BX229</f>
        <v>11.109268036896017</v>
      </c>
      <c r="E229" s="97">
        <f t="shared" ref="E229:E292" si="178">BY229</f>
        <v>3.6833654780763725E-2</v>
      </c>
      <c r="F229" s="97"/>
      <c r="G229" s="98">
        <f t="shared" ref="G229:G292" si="179">CK229</f>
        <v>12.047205234407615</v>
      </c>
      <c r="H229" s="97">
        <f t="shared" ref="H229:H292" si="180">CL229</f>
        <v>3.6833654780763725E-2</v>
      </c>
      <c r="I229" s="72"/>
      <c r="J229" s="99">
        <f t="shared" ref="J229:J292" si="181">MIN(COUNT(O$32:W$32),COUNT(O229:W229))</f>
        <v>6</v>
      </c>
      <c r="K229" s="72"/>
      <c r="L229" s="16">
        <v>2458217.377384</v>
      </c>
      <c r="M229" s="17">
        <v>-11.148426243600801</v>
      </c>
      <c r="N229" s="17">
        <v>-10.210489046089201</v>
      </c>
      <c r="O229" s="17">
        <v>-12.0867034262453</v>
      </c>
      <c r="P229" s="17">
        <v>-10.9853859999682</v>
      </c>
      <c r="Q229" s="17">
        <v>-10.343540675565899</v>
      </c>
      <c r="R229" s="17">
        <v>-11.7770771988713</v>
      </c>
      <c r="S229" s="17">
        <v>-9.8469465076091804</v>
      </c>
      <c r="T229" s="17">
        <v>-9.7445118747210202</v>
      </c>
      <c r="U229" s="17"/>
      <c r="V229" s="17"/>
      <c r="W229" s="17"/>
      <c r="X229" s="70">
        <f t="shared" si="164"/>
        <v>2458217.377384</v>
      </c>
      <c r="Y229" s="17">
        <v>-10.9354563130755</v>
      </c>
      <c r="Z229" s="17">
        <v>-9.6807088055190107</v>
      </c>
      <c r="AA229" s="17">
        <v>-11.7027667013149</v>
      </c>
      <c r="AB229" s="17">
        <v>-10.5906167476051</v>
      </c>
      <c r="AC229" s="17">
        <v>-9.9003304239406997</v>
      </c>
      <c r="AD229" s="17">
        <v>-11.280327808311201</v>
      </c>
      <c r="AE229" s="17">
        <v>-9.3626247652693007</v>
      </c>
      <c r="AF229" s="17">
        <v>-9.3874925668781497</v>
      </c>
      <c r="AG229" s="17"/>
      <c r="AH229" s="17"/>
      <c r="AI229" s="18"/>
      <c r="AJ229" s="70">
        <f t="shared" ref="AJ229:AJ292" si="182">IF(L229&lt;&gt;"",L229,"")</f>
        <v>2458217.377384</v>
      </c>
      <c r="AK229" s="17">
        <v>-10.203170000568701</v>
      </c>
      <c r="AL229" s="17">
        <v>-9.6073490288042898</v>
      </c>
      <c r="AM229" s="17">
        <v>-11.2598255750747</v>
      </c>
      <c r="AN229" s="17">
        <v>-10.163488566105899</v>
      </c>
      <c r="AO229" s="17">
        <v>-9.6866131080337805</v>
      </c>
      <c r="AP229" s="17">
        <v>-11.088638109417801</v>
      </c>
      <c r="AQ229" s="17">
        <v>-9.0390981823110792</v>
      </c>
      <c r="AR229" s="17">
        <v>-8.8691291458999206</v>
      </c>
      <c r="AS229" s="17"/>
      <c r="AT229" s="17"/>
      <c r="AU229" s="18"/>
      <c r="AV229" s="72"/>
      <c r="AW229" s="72"/>
      <c r="AX229" s="100">
        <f t="shared" si="165"/>
        <v>28798.541761000204</v>
      </c>
      <c r="AY229" s="100">
        <f t="shared" si="166"/>
        <v>12139.355180000342</v>
      </c>
      <c r="AZ229" s="100">
        <f t="shared" si="167"/>
        <v>68341.006479001167</v>
      </c>
      <c r="BA229" s="100">
        <f t="shared" si="168"/>
        <v>24783.029851000039</v>
      </c>
      <c r="BB229" s="100">
        <f t="shared" si="169"/>
        <v>13721.96383000015</v>
      </c>
      <c r="BC229" s="100">
        <f t="shared" si="170"/>
        <v>51384.351464001906</v>
      </c>
      <c r="BD229" s="100">
        <f t="shared" si="171"/>
        <v>8685.1755889999858</v>
      </c>
      <c r="BE229" s="100">
        <f t="shared" si="172"/>
        <v>7903.2323459999798</v>
      </c>
      <c r="BF229" s="100" t="str">
        <f t="shared" si="173"/>
        <v/>
      </c>
      <c r="BG229" s="100" t="str">
        <f t="shared" si="174"/>
        <v/>
      </c>
      <c r="BH229" s="100" t="str">
        <f t="shared" si="175"/>
        <v/>
      </c>
      <c r="BI229" s="72"/>
      <c r="BJ229" s="72"/>
      <c r="BK229" s="72">
        <f t="shared" ref="BK229:BK292" si="183">IF(AX229&lt;&gt;"",-2.5*LOG(AX229),"")</f>
        <v>-11.148426243600802</v>
      </c>
      <c r="BL229" s="72">
        <f t="shared" ref="BL229:BL292" si="184">IF(AY229&lt;&gt;"",-2.5*LOG(AY229),"")</f>
        <v>-10.210489046089204</v>
      </c>
      <c r="BM229" s="72">
        <f t="shared" ref="BM229:BM292" si="185">IF(AZ229&lt;&gt;"",-2.5*LOG(AZ229),"")</f>
        <v>-12.086703426245302</v>
      </c>
      <c r="BN229" s="72">
        <f t="shared" ref="BN229:BN292" si="186">IF(BA229&lt;&gt;"",-2.5*LOG(BA229),"")</f>
        <v>-10.985385999968202</v>
      </c>
      <c r="BO229" s="72">
        <f t="shared" ref="BO229:BO292" si="187">IF(BB229&lt;&gt;"",-2.5*LOG(BB229),"")</f>
        <v>-10.343540675565901</v>
      </c>
      <c r="BP229" s="72">
        <f t="shared" ref="BP229:BP292" si="188">IF(BC229&lt;&gt;"",-2.5*LOG(BC229),"")</f>
        <v>-11.777077198871302</v>
      </c>
      <c r="BQ229" s="72">
        <f t="shared" ref="BQ229:BQ292" si="189">IF(BD229&lt;&gt;"",-2.5*LOG(BD229),"")</f>
        <v>-9.8469465076091804</v>
      </c>
      <c r="BR229" s="72">
        <f t="shared" ref="BR229:BR292" si="190">IF(BE229&lt;&gt;"",-2.5*LOG(BE229),"")</f>
        <v>-9.744511874721022</v>
      </c>
      <c r="BS229" s="72" t="str">
        <f t="shared" ref="BS229:BS292" si="191">IF(BF229&lt;&gt;"",-2.5*LOG(BF229),"")</f>
        <v/>
      </c>
      <c r="BT229" s="72" t="str">
        <f t="shared" ref="BT229:BT292" si="192">IF(BG229&lt;&gt;"",-2.5*LOG(BG229),"")</f>
        <v/>
      </c>
      <c r="BU229" s="72" t="str">
        <f t="shared" ref="BU229:BU292" si="193">IF(BH229&lt;&gt;"",-2.5*LOG(BH229),"")</f>
        <v/>
      </c>
      <c r="BV229" s="72"/>
      <c r="BW229" s="72"/>
      <c r="BX229" s="97">
        <f t="shared" ref="BX229:BX292" si="194">IF(COUNT(BZ229:CH229)&gt;0,AVERAGE(BZ229:CH229),"")</f>
        <v>11.109268036896017</v>
      </c>
      <c r="BY229" s="97">
        <f t="shared" ref="BY229:BY292" si="195">IF(COUNT(BZ229:CH229)&gt;1,STDEV(BZ229:CH229),"")</f>
        <v>3.6833654780763725E-2</v>
      </c>
      <c r="BZ229" s="97">
        <f t="shared" ref="BZ229:BZ292" si="196">IF(AND($BK229&lt;&gt;"",BM229&lt;&gt;"",O$32&lt;&gt;""),$BK229-BM229+O$32,"")</f>
        <v>11.128277182644499</v>
      </c>
      <c r="CA229" s="97">
        <f t="shared" ref="CA229:CA292" si="197">IF(AND($BK229&lt;&gt;"",BN229&lt;&gt;"",P$32&lt;&gt;""),$BK229-BN229+P$32,"")</f>
        <v>11.148959756367399</v>
      </c>
      <c r="CB229" s="97">
        <f t="shared" ref="CB229:CB292" si="198">IF(AND($BK229&lt;&gt;"",BO229&lt;&gt;"",Q$32&lt;&gt;""),$BK229-BO229+Q$32,"")</f>
        <v>11.100114431965098</v>
      </c>
      <c r="CC229" s="97">
        <f t="shared" ref="CC229:CC292" si="199">IF(AND($BK229&lt;&gt;"",BP229&lt;&gt;"",R$32&lt;&gt;""),$BK229-BP229+R$32,"")</f>
        <v>11.096650955270499</v>
      </c>
      <c r="CD229" s="97">
        <f t="shared" ref="CD229:CD292" si="200">IF(AND($BK229&lt;&gt;"",BQ229&lt;&gt;"",S$32&lt;&gt;""),$BK229-BQ229+S$32,"")</f>
        <v>11.046520264008379</v>
      </c>
      <c r="CE229" s="97">
        <f t="shared" ref="CE229:CE292" si="201">IF(AND($BK229&lt;&gt;"",BR229&lt;&gt;"",T$32&lt;&gt;""),$BK229-BR229+T$32,"")</f>
        <v>11.135085631120219</v>
      </c>
      <c r="CF229" s="97" t="str">
        <f t="shared" ref="CF229:CF292" si="202">IF(AND($BK229&lt;&gt;"",BS229&lt;&gt;"",U$32&lt;&gt;""),$BK229-BS229+U$32,"")</f>
        <v/>
      </c>
      <c r="CG229" s="97" t="str">
        <f t="shared" ref="CG229:CG292" si="203">IF(AND($BK229&lt;&gt;"",BT229&lt;&gt;"",V$32&lt;&gt;""),$BK229-BT229+V$32,"")</f>
        <v/>
      </c>
      <c r="CH229" s="97" t="str">
        <f t="shared" ref="CH229:CH292" si="204">IF(AND($BK229&lt;&gt;"",BU229&lt;&gt;"",W$32&lt;&gt;""),$BK229-BU229+W$32,"")</f>
        <v/>
      </c>
      <c r="CI229" s="72"/>
      <c r="CJ229" s="72"/>
      <c r="CK229" s="97">
        <f t="shared" ref="CK229:CK292" si="205">IF(COUNT(CM229:CU229)&gt;0,AVERAGE(CM229:CU229),"")</f>
        <v>12.047205234407615</v>
      </c>
      <c r="CL229" s="97">
        <f t="shared" ref="CL229:CL292" si="206">IF(COUNT(CM229:CU229)&gt;1,STDEV(CM229:CU229),"")</f>
        <v>3.6833654780763725E-2</v>
      </c>
      <c r="CM229" s="72">
        <f t="shared" ref="CM229:CM292" si="207">IF(AND($BL229&lt;&gt;"",BM229&lt;&gt;"",O$32&lt;&gt;""),$BL229-BM229+O$32,"")</f>
        <v>12.066214380156097</v>
      </c>
      <c r="CN229" s="72">
        <f t="shared" ref="CN229:CN292" si="208">IF(AND($BL229&lt;&gt;"",BN229&lt;&gt;"",P$32&lt;&gt;""),$BL229-BN229+P$32,"")</f>
        <v>12.086896953878997</v>
      </c>
      <c r="CO229" s="72">
        <f t="shared" ref="CO229:CO292" si="209">IF(AND($BL229&lt;&gt;"",BO229&lt;&gt;"",Q$32&lt;&gt;""),$BL229-BO229+Q$32,"")</f>
        <v>12.038051629476696</v>
      </c>
      <c r="CP229" s="72">
        <f t="shared" ref="CP229:CP292" si="210">IF(AND($BL229&lt;&gt;"",BP229&lt;&gt;"",R$32&lt;&gt;""),$BL229-BP229+R$32,"")</f>
        <v>12.034588152782097</v>
      </c>
      <c r="CQ229" s="72">
        <f t="shared" ref="CQ229:CQ292" si="211">IF(AND($BL229&lt;&gt;"",BQ229&lt;&gt;"",S$32&lt;&gt;""),$BL229-BQ229+S$32,"")</f>
        <v>11.984457461519977</v>
      </c>
      <c r="CR229" s="72">
        <f t="shared" ref="CR229:CR292" si="212">IF(AND($BL229&lt;&gt;"",BR229&lt;&gt;"",T$32&lt;&gt;""),$BL229-BR229+T$32,"")</f>
        <v>12.073022828631817</v>
      </c>
      <c r="CS229" s="72" t="str">
        <f t="shared" ref="CS229:CS292" si="213">IF(AND($BL229&lt;&gt;"",BS229&lt;&gt;"",U$32&lt;&gt;""),$BL229-BS229+U$32,"")</f>
        <v/>
      </c>
      <c r="CT229" s="72" t="str">
        <f t="shared" ref="CT229:CT292" si="214">IF(AND($BL229&lt;&gt;"",BT229&lt;&gt;"",V$32&lt;&gt;""),$BL229-BT229+V$32,"")</f>
        <v/>
      </c>
      <c r="CU229" s="72" t="str">
        <f t="shared" ref="CU229:CU292" si="215">IF(AND($BL229&lt;&gt;"",BU229&lt;&gt;"",W$32&lt;&gt;""),$BL229-BU229+W$32,"")</f>
        <v/>
      </c>
    </row>
    <row r="230" spans="1:99">
      <c r="A230" s="74">
        <v>195</v>
      </c>
      <c r="B230" s="79">
        <f>IF(AND($B$3&lt;&gt;"",$C$3&lt;&gt;"",$B$4&lt;&gt;"",$C$4&lt;&gt;"",L230&lt;&gt;""),AirMass($B$3,$C$3,$B$4,$C$4,L230),"")</f>
        <v>1.1241624886092068</v>
      </c>
      <c r="C230" s="81">
        <f t="shared" si="176"/>
        <v>2458217.3778820001</v>
      </c>
      <c r="D230" s="93">
        <f t="shared" si="177"/>
        <v>11.146024414246265</v>
      </c>
      <c r="E230" s="97">
        <f t="shared" si="178"/>
        <v>3.8123399422441522E-2</v>
      </c>
      <c r="F230" s="97"/>
      <c r="G230" s="98">
        <f t="shared" si="179"/>
        <v>12.039442519630265</v>
      </c>
      <c r="H230" s="97">
        <f t="shared" si="180"/>
        <v>3.8123399422441522E-2</v>
      </c>
      <c r="I230" s="72"/>
      <c r="J230" s="99">
        <f t="shared" si="181"/>
        <v>6</v>
      </c>
      <c r="K230" s="72"/>
      <c r="L230" s="16">
        <v>2458217.3778820001</v>
      </c>
      <c r="M230" s="17">
        <v>-11.125119251853601</v>
      </c>
      <c r="N230" s="17">
        <v>-10.2317011464696</v>
      </c>
      <c r="O230" s="17">
        <v>-12.081862010281</v>
      </c>
      <c r="P230" s="17">
        <v>-10.958955011516201</v>
      </c>
      <c r="Q230" s="17">
        <v>-10.3290806349035</v>
      </c>
      <c r="R230" s="17">
        <v>-11.781785405360401</v>
      </c>
      <c r="S230" s="17">
        <v>-9.9087255772523104</v>
      </c>
      <c r="T230" s="17">
        <v>-9.8044533572858104</v>
      </c>
      <c r="U230" s="17"/>
      <c r="V230" s="17"/>
      <c r="W230" s="17"/>
      <c r="X230" s="70">
        <f t="shared" si="164"/>
        <v>2458217.3778820001</v>
      </c>
      <c r="Y230" s="17">
        <v>-10.948565525956299</v>
      </c>
      <c r="Z230" s="17">
        <v>-9.5967296257914594</v>
      </c>
      <c r="AA230" s="17">
        <v>-11.675265774981201</v>
      </c>
      <c r="AB230" s="17">
        <v>-10.6330983909862</v>
      </c>
      <c r="AC230" s="17">
        <v>-9.7933365800014798</v>
      </c>
      <c r="AD230" s="17">
        <v>-11.2820362310585</v>
      </c>
      <c r="AE230" s="17">
        <v>-9.3847109030796396</v>
      </c>
      <c r="AF230" s="17">
        <v>-9.4540255816484997</v>
      </c>
      <c r="AG230" s="17"/>
      <c r="AH230" s="17"/>
      <c r="AI230" s="18"/>
      <c r="AJ230" s="70">
        <f t="shared" si="182"/>
        <v>2458217.3778820001</v>
      </c>
      <c r="AK230" s="17">
        <v>-10.259977429298299</v>
      </c>
      <c r="AL230" s="17">
        <v>-9.6700632731148506</v>
      </c>
      <c r="AM230" s="17">
        <v>-11.2625705013676</v>
      </c>
      <c r="AN230" s="17">
        <v>-10.201446993136001</v>
      </c>
      <c r="AO230" s="17">
        <v>-9.7323131938170899</v>
      </c>
      <c r="AP230" s="17">
        <v>-11.0606110545926</v>
      </c>
      <c r="AQ230" s="17">
        <v>-9.2228105716338202</v>
      </c>
      <c r="AR230" s="17">
        <v>-8.9194684393516308</v>
      </c>
      <c r="AS230" s="17"/>
      <c r="AT230" s="17"/>
      <c r="AU230" s="18"/>
      <c r="AV230" s="72"/>
      <c r="AW230" s="72"/>
      <c r="AX230" s="100">
        <f t="shared" si="165"/>
        <v>28186.925054000021</v>
      </c>
      <c r="AY230" s="100">
        <f t="shared" si="166"/>
        <v>12378.854507999462</v>
      </c>
      <c r="AZ230" s="100">
        <f t="shared" si="167"/>
        <v>68036.944914999418</v>
      </c>
      <c r="BA230" s="100">
        <f t="shared" si="168"/>
        <v>24186.999999999789</v>
      </c>
      <c r="BB230" s="100">
        <f t="shared" si="169"/>
        <v>13540.423690000098</v>
      </c>
      <c r="BC230" s="100">
        <f t="shared" si="170"/>
        <v>51607.659340999344</v>
      </c>
      <c r="BD230" s="100">
        <f t="shared" si="171"/>
        <v>9193.6979410000076</v>
      </c>
      <c r="BE230" s="100">
        <f t="shared" si="172"/>
        <v>8351.8241760000183</v>
      </c>
      <c r="BF230" s="100" t="str">
        <f t="shared" si="173"/>
        <v/>
      </c>
      <c r="BG230" s="100" t="str">
        <f t="shared" si="174"/>
        <v/>
      </c>
      <c r="BH230" s="100" t="str">
        <f t="shared" si="175"/>
        <v/>
      </c>
      <c r="BI230" s="72"/>
      <c r="BJ230" s="72"/>
      <c r="BK230" s="72">
        <f t="shared" si="183"/>
        <v>-11.125119251853604</v>
      </c>
      <c r="BL230" s="72">
        <f t="shared" si="184"/>
        <v>-10.231701146469604</v>
      </c>
      <c r="BM230" s="72">
        <f t="shared" si="185"/>
        <v>-12.081862010281</v>
      </c>
      <c r="BN230" s="72">
        <f t="shared" si="186"/>
        <v>-10.958955011516201</v>
      </c>
      <c r="BO230" s="72">
        <f t="shared" si="187"/>
        <v>-10.3290806349035</v>
      </c>
      <c r="BP230" s="72">
        <f t="shared" si="188"/>
        <v>-11.781785405360402</v>
      </c>
      <c r="BQ230" s="72">
        <f t="shared" si="189"/>
        <v>-9.9087255772523122</v>
      </c>
      <c r="BR230" s="72">
        <f t="shared" si="190"/>
        <v>-9.8044533572858121</v>
      </c>
      <c r="BS230" s="72" t="str">
        <f t="shared" si="191"/>
        <v/>
      </c>
      <c r="BT230" s="72" t="str">
        <f t="shared" si="192"/>
        <v/>
      </c>
      <c r="BU230" s="72" t="str">
        <f t="shared" si="193"/>
        <v/>
      </c>
      <c r="BV230" s="72"/>
      <c r="BW230" s="72"/>
      <c r="BX230" s="97">
        <f t="shared" si="194"/>
        <v>11.146024414246265</v>
      </c>
      <c r="BY230" s="97">
        <f t="shared" si="195"/>
        <v>3.8123399422441522E-2</v>
      </c>
      <c r="BZ230" s="97">
        <f t="shared" si="196"/>
        <v>11.146742758427395</v>
      </c>
      <c r="CA230" s="97">
        <f t="shared" si="197"/>
        <v>11.145835759662596</v>
      </c>
      <c r="CB230" s="97">
        <f t="shared" si="198"/>
        <v>11.108961383049895</v>
      </c>
      <c r="CC230" s="97">
        <f t="shared" si="199"/>
        <v>11.124666153506798</v>
      </c>
      <c r="CD230" s="97">
        <f t="shared" si="200"/>
        <v>11.131606325398709</v>
      </c>
      <c r="CE230" s="97">
        <f t="shared" si="201"/>
        <v>11.218334105432207</v>
      </c>
      <c r="CF230" s="97" t="str">
        <f t="shared" si="202"/>
        <v/>
      </c>
      <c r="CG230" s="97" t="str">
        <f t="shared" si="203"/>
        <v/>
      </c>
      <c r="CH230" s="97" t="str">
        <f t="shared" si="204"/>
        <v/>
      </c>
      <c r="CI230" s="72"/>
      <c r="CJ230" s="72"/>
      <c r="CK230" s="97">
        <f t="shared" si="205"/>
        <v>12.039442519630265</v>
      </c>
      <c r="CL230" s="97">
        <f t="shared" si="206"/>
        <v>3.8123399422441522E-2</v>
      </c>
      <c r="CM230" s="72">
        <f t="shared" si="207"/>
        <v>12.040160863811396</v>
      </c>
      <c r="CN230" s="72">
        <f t="shared" si="208"/>
        <v>12.039253865046597</v>
      </c>
      <c r="CO230" s="72">
        <f t="shared" si="209"/>
        <v>12.002379488433895</v>
      </c>
      <c r="CP230" s="72">
        <f t="shared" si="210"/>
        <v>12.018084258890799</v>
      </c>
      <c r="CQ230" s="72">
        <f t="shared" si="211"/>
        <v>12.025024430782709</v>
      </c>
      <c r="CR230" s="72">
        <f t="shared" si="212"/>
        <v>12.111752210816208</v>
      </c>
      <c r="CS230" s="72" t="str">
        <f t="shared" si="213"/>
        <v/>
      </c>
      <c r="CT230" s="72" t="str">
        <f t="shared" si="214"/>
        <v/>
      </c>
      <c r="CU230" s="72" t="str">
        <f t="shared" si="215"/>
        <v/>
      </c>
    </row>
    <row r="231" spans="1:99">
      <c r="A231" s="74">
        <v>196</v>
      </c>
      <c r="B231" s="79">
        <f>IF(AND($B$3&lt;&gt;"",$C$3&lt;&gt;"",$B$4&lt;&gt;"",$C$4&lt;&gt;"",L231&lt;&gt;""),AirMass($B$3,$C$3,$B$4,$C$4,L231),"")</f>
        <v>1.1253172140722136</v>
      </c>
      <c r="C231" s="81">
        <f t="shared" si="176"/>
        <v>2458217.3783800001</v>
      </c>
      <c r="D231" s="93">
        <f t="shared" si="177"/>
        <v>11.154652283996043</v>
      </c>
      <c r="E231" s="97">
        <f t="shared" si="178"/>
        <v>5.2307074193625305E-2</v>
      </c>
      <c r="F231" s="97"/>
      <c r="G231" s="98">
        <f t="shared" si="179"/>
        <v>12.014157836181042</v>
      </c>
      <c r="H231" s="97">
        <f t="shared" si="180"/>
        <v>5.2307074193625305E-2</v>
      </c>
      <c r="I231" s="72"/>
      <c r="J231" s="99">
        <f t="shared" si="181"/>
        <v>6</v>
      </c>
      <c r="K231" s="72"/>
      <c r="L231" s="16">
        <v>2458217.3783800001</v>
      </c>
      <c r="M231" s="17">
        <v>-11.1322720883007</v>
      </c>
      <c r="N231" s="17">
        <v>-10.2727665361157</v>
      </c>
      <c r="O231" s="17">
        <v>-12.0750467015993</v>
      </c>
      <c r="P231" s="17">
        <v>-10.955877643155</v>
      </c>
      <c r="Q231" s="17">
        <v>-10.338869687802401</v>
      </c>
      <c r="R231" s="17">
        <v>-11.7889060968403</v>
      </c>
      <c r="S231" s="17">
        <v>-9.95357781663024</v>
      </c>
      <c r="T231" s="17">
        <v>-9.8472682877532094</v>
      </c>
      <c r="U231" s="17"/>
      <c r="V231" s="17"/>
      <c r="W231" s="17"/>
      <c r="X231" s="70">
        <f t="shared" si="164"/>
        <v>2458217.3783800001</v>
      </c>
      <c r="Y231" s="17">
        <v>-10.9949200196163</v>
      </c>
      <c r="Z231" s="17">
        <v>-9.7048006413587107</v>
      </c>
      <c r="AA231" s="17">
        <v>-11.6909016988768</v>
      </c>
      <c r="AB231" s="17">
        <v>-10.6304328894288</v>
      </c>
      <c r="AC231" s="17">
        <v>-9.8254281853485299</v>
      </c>
      <c r="AD231" s="17">
        <v>-11.2761485989954</v>
      </c>
      <c r="AE231" s="17">
        <v>-9.3552289589742301</v>
      </c>
      <c r="AF231" s="17">
        <v>-9.4754183894465491</v>
      </c>
      <c r="AG231" s="17"/>
      <c r="AH231" s="17"/>
      <c r="AI231" s="18"/>
      <c r="AJ231" s="70">
        <f t="shared" si="182"/>
        <v>2458217.3783800001</v>
      </c>
      <c r="AK231" s="17">
        <v>-10.164205986874</v>
      </c>
      <c r="AL231" s="17">
        <v>-9.6014574697972002</v>
      </c>
      <c r="AM231" s="17">
        <v>-11.236692661065501</v>
      </c>
      <c r="AN231" s="17">
        <v>-10.1354087734105</v>
      </c>
      <c r="AO231" s="17">
        <v>-9.7577740554897598</v>
      </c>
      <c r="AP231" s="17">
        <v>-11.04191321669</v>
      </c>
      <c r="AQ231" s="17">
        <v>-9.2385807524197006</v>
      </c>
      <c r="AR231" s="17">
        <v>-9.0476353759542505</v>
      </c>
      <c r="AS231" s="17"/>
      <c r="AT231" s="17"/>
      <c r="AU231" s="18"/>
      <c r="AV231" s="72"/>
      <c r="AW231" s="72"/>
      <c r="AX231" s="100">
        <f t="shared" si="165"/>
        <v>28373.233707998923</v>
      </c>
      <c r="AY231" s="100">
        <f t="shared" si="166"/>
        <v>12856.022221999448</v>
      </c>
      <c r="AZ231" s="100">
        <f t="shared" si="167"/>
        <v>67611.205688999486</v>
      </c>
      <c r="BA231" s="100">
        <f t="shared" si="168"/>
        <v>24118.542373000273</v>
      </c>
      <c r="BB231" s="100">
        <f t="shared" si="169"/>
        <v>13663.056841999807</v>
      </c>
      <c r="BC231" s="100">
        <f t="shared" si="170"/>
        <v>51947.235294001388</v>
      </c>
      <c r="BD231" s="100">
        <f t="shared" si="171"/>
        <v>9581.4475519999705</v>
      </c>
      <c r="BE231" s="100">
        <f t="shared" si="172"/>
        <v>8687.7500000000146</v>
      </c>
      <c r="BF231" s="100" t="str">
        <f t="shared" si="173"/>
        <v/>
      </c>
      <c r="BG231" s="100" t="str">
        <f t="shared" si="174"/>
        <v/>
      </c>
      <c r="BH231" s="100" t="str">
        <f t="shared" si="175"/>
        <v/>
      </c>
      <c r="BI231" s="72"/>
      <c r="BJ231" s="72"/>
      <c r="BK231" s="72">
        <f t="shared" si="183"/>
        <v>-11.1322720883007</v>
      </c>
      <c r="BL231" s="72">
        <f t="shared" si="184"/>
        <v>-10.2727665361157</v>
      </c>
      <c r="BM231" s="72">
        <f t="shared" si="185"/>
        <v>-12.075046701599298</v>
      </c>
      <c r="BN231" s="72">
        <f t="shared" si="186"/>
        <v>-10.955877643155002</v>
      </c>
      <c r="BO231" s="72">
        <f t="shared" si="187"/>
        <v>-10.338869687802404</v>
      </c>
      <c r="BP231" s="72">
        <f t="shared" si="188"/>
        <v>-11.7889060968403</v>
      </c>
      <c r="BQ231" s="72">
        <f t="shared" si="189"/>
        <v>-9.95357781663024</v>
      </c>
      <c r="BR231" s="72">
        <f t="shared" si="190"/>
        <v>-9.8472682877532094</v>
      </c>
      <c r="BS231" s="72" t="str">
        <f t="shared" si="191"/>
        <v/>
      </c>
      <c r="BT231" s="72" t="str">
        <f t="shared" si="192"/>
        <v/>
      </c>
      <c r="BU231" s="72" t="str">
        <f t="shared" si="193"/>
        <v/>
      </c>
      <c r="BV231" s="72"/>
      <c r="BW231" s="72"/>
      <c r="BX231" s="97">
        <f t="shared" si="194"/>
        <v>11.154652283996043</v>
      </c>
      <c r="BY231" s="97">
        <f t="shared" si="195"/>
        <v>5.2307074193625305E-2</v>
      </c>
      <c r="BZ231" s="97">
        <f t="shared" si="196"/>
        <v>11.132774613298597</v>
      </c>
      <c r="CA231" s="97">
        <f t="shared" si="197"/>
        <v>11.135605554854301</v>
      </c>
      <c r="CB231" s="97">
        <f t="shared" si="198"/>
        <v>11.111597599501703</v>
      </c>
      <c r="CC231" s="97">
        <f t="shared" si="199"/>
        <v>11.1246340085396</v>
      </c>
      <c r="CD231" s="97">
        <f t="shared" si="200"/>
        <v>11.16930572832954</v>
      </c>
      <c r="CE231" s="97">
        <f t="shared" si="201"/>
        <v>11.253996199452509</v>
      </c>
      <c r="CF231" s="97" t="str">
        <f t="shared" si="202"/>
        <v/>
      </c>
      <c r="CG231" s="97" t="str">
        <f t="shared" si="203"/>
        <v/>
      </c>
      <c r="CH231" s="97" t="str">
        <f t="shared" si="204"/>
        <v/>
      </c>
      <c r="CI231" s="72"/>
      <c r="CJ231" s="72"/>
      <c r="CK231" s="97">
        <f t="shared" si="205"/>
        <v>12.014157836181042</v>
      </c>
      <c r="CL231" s="97">
        <f t="shared" si="206"/>
        <v>5.2307074193625305E-2</v>
      </c>
      <c r="CM231" s="72">
        <f t="shared" si="207"/>
        <v>11.992280165483598</v>
      </c>
      <c r="CN231" s="72">
        <f t="shared" si="208"/>
        <v>11.995111107039302</v>
      </c>
      <c r="CO231" s="72">
        <f t="shared" si="209"/>
        <v>11.971103151686703</v>
      </c>
      <c r="CP231" s="72">
        <f t="shared" si="210"/>
        <v>11.9841395607246</v>
      </c>
      <c r="CQ231" s="72">
        <f t="shared" si="211"/>
        <v>12.028811280514541</v>
      </c>
      <c r="CR231" s="72">
        <f t="shared" si="212"/>
        <v>12.113501751637509</v>
      </c>
      <c r="CS231" s="72" t="str">
        <f t="shared" si="213"/>
        <v/>
      </c>
      <c r="CT231" s="72" t="str">
        <f t="shared" si="214"/>
        <v/>
      </c>
      <c r="CU231" s="72" t="str">
        <f t="shared" si="215"/>
        <v/>
      </c>
    </row>
    <row r="232" spans="1:99">
      <c r="A232" s="74">
        <v>197</v>
      </c>
      <c r="B232" s="79">
        <f>IF(AND($B$3&lt;&gt;"",$C$3&lt;&gt;"",$B$4&lt;&gt;"",$C$4&lt;&gt;"",L232&lt;&gt;""),AirMass($B$3,$C$3,$B$4,$C$4,L232),"")</f>
        <v>1.1264786942349727</v>
      </c>
      <c r="C232" s="81">
        <f t="shared" si="176"/>
        <v>2458217.378877</v>
      </c>
      <c r="D232" s="93">
        <f t="shared" si="177"/>
        <v>11.152409290385174</v>
      </c>
      <c r="E232" s="97">
        <f t="shared" si="178"/>
        <v>1.8767584936399198E-2</v>
      </c>
      <c r="F232" s="97"/>
      <c r="G232" s="98">
        <f t="shared" si="179"/>
        <v>12.034577482177271</v>
      </c>
      <c r="H232" s="97">
        <f t="shared" si="180"/>
        <v>1.8767584936399198E-2</v>
      </c>
      <c r="I232" s="72"/>
      <c r="J232" s="99">
        <f t="shared" si="181"/>
        <v>6</v>
      </c>
      <c r="K232" s="72"/>
      <c r="L232" s="16">
        <v>2458217.378877</v>
      </c>
      <c r="M232" s="17">
        <v>-11.110009172777501</v>
      </c>
      <c r="N232" s="17">
        <v>-10.2278409809854</v>
      </c>
      <c r="O232" s="17">
        <v>-12.074637580747201</v>
      </c>
      <c r="P232" s="17">
        <v>-10.9358374938727</v>
      </c>
      <c r="Q232" s="17">
        <v>-10.343238016733901</v>
      </c>
      <c r="R232" s="17">
        <v>-11.7761977811486</v>
      </c>
      <c r="S232" s="17">
        <v>-9.9347213042067892</v>
      </c>
      <c r="T232" s="17">
        <v>-9.7478786022668498</v>
      </c>
      <c r="U232" s="17"/>
      <c r="V232" s="17"/>
      <c r="W232" s="17"/>
      <c r="X232" s="70">
        <f t="shared" si="164"/>
        <v>2458217.378877</v>
      </c>
      <c r="Y232" s="17">
        <v>-10.967362717886299</v>
      </c>
      <c r="Z232" s="17">
        <v>-9.6404871026482208</v>
      </c>
      <c r="AA232" s="17">
        <v>-11.687213253502801</v>
      </c>
      <c r="AB232" s="17">
        <v>-10.637817469814401</v>
      </c>
      <c r="AC232" s="17">
        <v>-9.7091388172295492</v>
      </c>
      <c r="AD232" s="17">
        <v>-11.289518067181501</v>
      </c>
      <c r="AE232" s="17">
        <v>-9.5358133100607905</v>
      </c>
      <c r="AF232" s="17">
        <v>-9.4458482717036905</v>
      </c>
      <c r="AG232" s="17"/>
      <c r="AH232" s="17"/>
      <c r="AI232" s="18"/>
      <c r="AJ232" s="70">
        <f t="shared" si="182"/>
        <v>2458217.378877</v>
      </c>
      <c r="AK232" s="17">
        <v>-10.2030608391252</v>
      </c>
      <c r="AL232" s="17">
        <v>-9.6024673215105505</v>
      </c>
      <c r="AM232" s="17">
        <v>-11.245316031562099</v>
      </c>
      <c r="AN232" s="17">
        <v>-10.1238733626833</v>
      </c>
      <c r="AO232" s="17">
        <v>-9.7983355053427896</v>
      </c>
      <c r="AP232" s="17">
        <v>-11.0612515387063</v>
      </c>
      <c r="AQ232" s="17">
        <v>-9.2641655143336408</v>
      </c>
      <c r="AR232" s="17">
        <v>-9.0693635862104198</v>
      </c>
      <c r="AS232" s="17"/>
      <c r="AT232" s="17"/>
      <c r="AU232" s="18"/>
      <c r="AV232" s="72"/>
      <c r="AW232" s="72"/>
      <c r="AX232" s="100">
        <f t="shared" si="165"/>
        <v>27797.367521000673</v>
      </c>
      <c r="AY232" s="100">
        <f t="shared" si="166"/>
        <v>12334.9215690002</v>
      </c>
      <c r="AZ232" s="100">
        <f t="shared" si="167"/>
        <v>67585.733624000641</v>
      </c>
      <c r="BA232" s="100">
        <f t="shared" si="168"/>
        <v>23677.453782000804</v>
      </c>
      <c r="BB232" s="100">
        <f t="shared" si="169"/>
        <v>13718.13924099997</v>
      </c>
      <c r="BC232" s="100">
        <f t="shared" si="170"/>
        <v>51342.748344000131</v>
      </c>
      <c r="BD232" s="100">
        <f t="shared" si="171"/>
        <v>9416.4785549999997</v>
      </c>
      <c r="BE232" s="100">
        <f t="shared" si="172"/>
        <v>7927.7772830000349</v>
      </c>
      <c r="BF232" s="100" t="str">
        <f t="shared" si="173"/>
        <v/>
      </c>
      <c r="BG232" s="100" t="str">
        <f t="shared" si="174"/>
        <v/>
      </c>
      <c r="BH232" s="100" t="str">
        <f t="shared" si="175"/>
        <v/>
      </c>
      <c r="BI232" s="72"/>
      <c r="BJ232" s="72"/>
      <c r="BK232" s="72">
        <f t="shared" si="183"/>
        <v>-11.110009172777499</v>
      </c>
      <c r="BL232" s="72">
        <f t="shared" si="184"/>
        <v>-10.227840980985402</v>
      </c>
      <c r="BM232" s="72">
        <f t="shared" si="185"/>
        <v>-12.074637580747201</v>
      </c>
      <c r="BN232" s="72">
        <f t="shared" si="186"/>
        <v>-10.9358374938727</v>
      </c>
      <c r="BO232" s="72">
        <f t="shared" si="187"/>
        <v>-10.343238016733899</v>
      </c>
      <c r="BP232" s="72">
        <f t="shared" si="188"/>
        <v>-11.776197781148603</v>
      </c>
      <c r="BQ232" s="72">
        <f t="shared" si="189"/>
        <v>-9.934721304206791</v>
      </c>
      <c r="BR232" s="72">
        <f t="shared" si="190"/>
        <v>-9.7478786022668515</v>
      </c>
      <c r="BS232" s="72" t="str">
        <f t="shared" si="191"/>
        <v/>
      </c>
      <c r="BT232" s="72" t="str">
        <f t="shared" si="192"/>
        <v/>
      </c>
      <c r="BU232" s="72" t="str">
        <f t="shared" si="193"/>
        <v/>
      </c>
      <c r="BV232" s="72"/>
      <c r="BW232" s="72"/>
      <c r="BX232" s="97">
        <f t="shared" si="194"/>
        <v>11.152409290385174</v>
      </c>
      <c r="BY232" s="97">
        <f t="shared" si="195"/>
        <v>1.8767584936399198E-2</v>
      </c>
      <c r="BZ232" s="97">
        <f t="shared" si="196"/>
        <v>11.154628407969701</v>
      </c>
      <c r="CA232" s="97">
        <f t="shared" si="197"/>
        <v>11.137828321095201</v>
      </c>
      <c r="CB232" s="97">
        <f t="shared" si="198"/>
        <v>11.1382288439564</v>
      </c>
      <c r="CC232" s="97">
        <f t="shared" si="199"/>
        <v>11.134188608371105</v>
      </c>
      <c r="CD232" s="97">
        <f t="shared" si="200"/>
        <v>11.172712131429293</v>
      </c>
      <c r="CE232" s="97">
        <f t="shared" si="201"/>
        <v>11.176869429489352</v>
      </c>
      <c r="CF232" s="97" t="str">
        <f t="shared" si="202"/>
        <v/>
      </c>
      <c r="CG232" s="97" t="str">
        <f t="shared" si="203"/>
        <v/>
      </c>
      <c r="CH232" s="97" t="str">
        <f t="shared" si="204"/>
        <v/>
      </c>
      <c r="CI232" s="72"/>
      <c r="CJ232" s="72"/>
      <c r="CK232" s="97">
        <f t="shared" si="205"/>
        <v>12.034577482177271</v>
      </c>
      <c r="CL232" s="97">
        <f t="shared" si="206"/>
        <v>1.8767584936399198E-2</v>
      </c>
      <c r="CM232" s="72">
        <f t="shared" si="207"/>
        <v>12.036796599761798</v>
      </c>
      <c r="CN232" s="72">
        <f t="shared" si="208"/>
        <v>12.019996512887298</v>
      </c>
      <c r="CO232" s="72">
        <f t="shared" si="209"/>
        <v>12.020397035748497</v>
      </c>
      <c r="CP232" s="72">
        <f t="shared" si="210"/>
        <v>12.016356800163202</v>
      </c>
      <c r="CQ232" s="72">
        <f t="shared" si="211"/>
        <v>12.05488032322139</v>
      </c>
      <c r="CR232" s="72">
        <f t="shared" si="212"/>
        <v>12.059037621281449</v>
      </c>
      <c r="CS232" s="72" t="str">
        <f t="shared" si="213"/>
        <v/>
      </c>
      <c r="CT232" s="72" t="str">
        <f t="shared" si="214"/>
        <v/>
      </c>
      <c r="CU232" s="72" t="str">
        <f t="shared" si="215"/>
        <v/>
      </c>
    </row>
    <row r="233" spans="1:99">
      <c r="A233" s="74">
        <v>198</v>
      </c>
      <c r="B233" s="79">
        <f>IF(AND($B$3&lt;&gt;"",$C$3&lt;&gt;"",$B$4&lt;&gt;"",$C$4&lt;&gt;"",L233&lt;&gt;""),AirMass($B$3,$C$3,$B$4,$C$4,L233),"")</f>
        <v>1.1276469520997481</v>
      </c>
      <c r="C233" s="81">
        <f t="shared" si="176"/>
        <v>2458217.379375</v>
      </c>
      <c r="D233" s="93">
        <f t="shared" si="177"/>
        <v>11.18619153181068</v>
      </c>
      <c r="E233" s="97">
        <f t="shared" si="178"/>
        <v>3.8912205353581246E-2</v>
      </c>
      <c r="F233" s="97"/>
      <c r="G233" s="98">
        <f t="shared" si="179"/>
        <v>12.081022602112382</v>
      </c>
      <c r="H233" s="97">
        <f t="shared" si="180"/>
        <v>3.8912205353581246E-2</v>
      </c>
      <c r="I233" s="72"/>
      <c r="J233" s="99">
        <f t="shared" si="181"/>
        <v>6</v>
      </c>
      <c r="K233" s="72"/>
      <c r="L233" s="16">
        <v>2458217.379375</v>
      </c>
      <c r="M233" s="17">
        <v>-11.0923328999415</v>
      </c>
      <c r="N233" s="17">
        <v>-10.197501829639799</v>
      </c>
      <c r="O233" s="17">
        <v>-12.0787923815165</v>
      </c>
      <c r="P233" s="17">
        <v>-10.9972232616618</v>
      </c>
      <c r="Q233" s="17">
        <v>-10.3142356102985</v>
      </c>
      <c r="R233" s="17">
        <v>-11.7839413173048</v>
      </c>
      <c r="S233" s="17">
        <v>-9.9528404006628595</v>
      </c>
      <c r="T233" s="17">
        <v>-9.78211361906863</v>
      </c>
      <c r="U233" s="17"/>
      <c r="V233" s="17"/>
      <c r="W233" s="17"/>
      <c r="X233" s="70">
        <f t="shared" si="164"/>
        <v>2458217.379375</v>
      </c>
      <c r="Y233" s="17">
        <v>-10.9334317033479</v>
      </c>
      <c r="Z233" s="17">
        <v>-9.6126554146761798</v>
      </c>
      <c r="AA233" s="17">
        <v>-11.6454517994858</v>
      </c>
      <c r="AB233" s="17">
        <v>-10.582759012082001</v>
      </c>
      <c r="AC233" s="17">
        <v>-9.8612457624740095</v>
      </c>
      <c r="AD233" s="17">
        <v>-11.308298156317001</v>
      </c>
      <c r="AE233" s="17">
        <v>-9.4494506242421608</v>
      </c>
      <c r="AF233" s="17">
        <v>-9.4582618951081194</v>
      </c>
      <c r="AG233" s="17"/>
      <c r="AH233" s="17"/>
      <c r="AI233" s="18"/>
      <c r="AJ233" s="70">
        <f t="shared" si="182"/>
        <v>2458217.379375</v>
      </c>
      <c r="AK233" s="17">
        <v>-10.078639429037599</v>
      </c>
      <c r="AL233" s="17">
        <v>-9.6424021172563101</v>
      </c>
      <c r="AM233" s="17">
        <v>-11.2425843308389</v>
      </c>
      <c r="AN233" s="17">
        <v>-10.1525660887665</v>
      </c>
      <c r="AO233" s="17">
        <v>-9.6503320430516908</v>
      </c>
      <c r="AP233" s="17">
        <v>-11.0654492065093</v>
      </c>
      <c r="AQ233" s="17">
        <v>-9.2251226979391507</v>
      </c>
      <c r="AR233" s="17">
        <v>-8.7817966919619206</v>
      </c>
      <c r="AS233" s="17"/>
      <c r="AT233" s="17"/>
      <c r="AU233" s="18"/>
      <c r="AV233" s="72"/>
      <c r="AW233" s="72"/>
      <c r="AX233" s="100">
        <f t="shared" si="165"/>
        <v>27348.477876000263</v>
      </c>
      <c r="AY233" s="100">
        <f t="shared" si="166"/>
        <v>11995.013244999651</v>
      </c>
      <c r="AZ233" s="100">
        <f t="shared" si="167"/>
        <v>67844.860309997515</v>
      </c>
      <c r="BA233" s="100">
        <f t="shared" si="168"/>
        <v>25054.705637000978</v>
      </c>
      <c r="BB233" s="100">
        <f t="shared" si="169"/>
        <v>13356.548457999557</v>
      </c>
      <c r="BC233" s="100">
        <f t="shared" si="170"/>
        <v>51710.236842001534</v>
      </c>
      <c r="BD233" s="100">
        <f t="shared" si="171"/>
        <v>9574.9421840000068</v>
      </c>
      <c r="BE233" s="100">
        <f t="shared" si="172"/>
        <v>8181.7357289999918</v>
      </c>
      <c r="BF233" s="100" t="str">
        <f t="shared" si="173"/>
        <v/>
      </c>
      <c r="BG233" s="100" t="str">
        <f t="shared" si="174"/>
        <v/>
      </c>
      <c r="BH233" s="100" t="str">
        <f t="shared" si="175"/>
        <v/>
      </c>
      <c r="BI233" s="72"/>
      <c r="BJ233" s="72"/>
      <c r="BK233" s="72">
        <f t="shared" si="183"/>
        <v>-11.092332899941502</v>
      </c>
      <c r="BL233" s="72">
        <f t="shared" si="184"/>
        <v>-10.197501829639799</v>
      </c>
      <c r="BM233" s="72">
        <f t="shared" si="185"/>
        <v>-12.0787923815165</v>
      </c>
      <c r="BN233" s="72">
        <f t="shared" si="186"/>
        <v>-10.997223261661802</v>
      </c>
      <c r="BO233" s="72">
        <f t="shared" si="187"/>
        <v>-10.314235610298502</v>
      </c>
      <c r="BP233" s="72">
        <f t="shared" si="188"/>
        <v>-11.783941317304802</v>
      </c>
      <c r="BQ233" s="72">
        <f t="shared" si="189"/>
        <v>-9.9528404006628595</v>
      </c>
      <c r="BR233" s="72">
        <f t="shared" si="190"/>
        <v>-9.78211361906863</v>
      </c>
      <c r="BS233" s="72" t="str">
        <f t="shared" si="191"/>
        <v/>
      </c>
      <c r="BT233" s="72" t="str">
        <f t="shared" si="192"/>
        <v/>
      </c>
      <c r="BU233" s="72" t="str">
        <f t="shared" si="193"/>
        <v/>
      </c>
      <c r="BV233" s="72"/>
      <c r="BW233" s="72"/>
      <c r="BX233" s="97">
        <f t="shared" si="194"/>
        <v>11.18619153181068</v>
      </c>
      <c r="BY233" s="97">
        <f t="shared" si="195"/>
        <v>3.8912205353581246E-2</v>
      </c>
      <c r="BZ233" s="97">
        <f t="shared" si="196"/>
        <v>11.176459481574998</v>
      </c>
      <c r="CA233" s="97">
        <f t="shared" si="197"/>
        <v>11.216890361720299</v>
      </c>
      <c r="CB233" s="97">
        <f t="shared" si="198"/>
        <v>11.126902710356999</v>
      </c>
      <c r="CC233" s="97">
        <f t="shared" si="199"/>
        <v>11.1596084173633</v>
      </c>
      <c r="CD233" s="97">
        <f t="shared" si="200"/>
        <v>11.208507500721359</v>
      </c>
      <c r="CE233" s="97">
        <f t="shared" si="201"/>
        <v>11.228780719127128</v>
      </c>
      <c r="CF233" s="97" t="str">
        <f t="shared" si="202"/>
        <v/>
      </c>
      <c r="CG233" s="97" t="str">
        <f t="shared" si="203"/>
        <v/>
      </c>
      <c r="CH233" s="97" t="str">
        <f t="shared" si="204"/>
        <v/>
      </c>
      <c r="CI233" s="72"/>
      <c r="CJ233" s="72"/>
      <c r="CK233" s="97">
        <f t="shared" si="205"/>
        <v>12.081022602112382</v>
      </c>
      <c r="CL233" s="97">
        <f t="shared" si="206"/>
        <v>3.8912205353581246E-2</v>
      </c>
      <c r="CM233" s="72">
        <f t="shared" si="207"/>
        <v>12.0712905518767</v>
      </c>
      <c r="CN233" s="72">
        <f t="shared" si="208"/>
        <v>12.111721432022001</v>
      </c>
      <c r="CO233" s="72">
        <f t="shared" si="209"/>
        <v>12.021733780658701</v>
      </c>
      <c r="CP233" s="72">
        <f t="shared" si="210"/>
        <v>12.054439487665002</v>
      </c>
      <c r="CQ233" s="72">
        <f t="shared" si="211"/>
        <v>12.103338571023061</v>
      </c>
      <c r="CR233" s="72">
        <f t="shared" si="212"/>
        <v>12.12361178942883</v>
      </c>
      <c r="CS233" s="72" t="str">
        <f t="shared" si="213"/>
        <v/>
      </c>
      <c r="CT233" s="72" t="str">
        <f t="shared" si="214"/>
        <v/>
      </c>
      <c r="CU233" s="72" t="str">
        <f t="shared" si="215"/>
        <v/>
      </c>
    </row>
    <row r="234" spans="1:99">
      <c r="A234" s="74">
        <v>199</v>
      </c>
      <c r="B234" s="79">
        <f>IF(AND($B$3&lt;&gt;"",$C$3&lt;&gt;"",$B$4&lt;&gt;"",$C$4&lt;&gt;"",L234&lt;&gt;""),AirMass($B$3,$C$3,$B$4,$C$4,L234),"")</f>
        <v>1.1288220108311877</v>
      </c>
      <c r="C234" s="81">
        <f t="shared" si="176"/>
        <v>2458217.3798730001</v>
      </c>
      <c r="D234" s="93">
        <f t="shared" si="177"/>
        <v>11.167693211415704</v>
      </c>
      <c r="E234" s="97">
        <f t="shared" si="178"/>
        <v>3.7684158238096017E-2</v>
      </c>
      <c r="F234" s="97"/>
      <c r="G234" s="98">
        <f t="shared" si="179"/>
        <v>12.064127620721502</v>
      </c>
      <c r="H234" s="97">
        <f t="shared" si="180"/>
        <v>3.7684158238096017E-2</v>
      </c>
      <c r="I234" s="72"/>
      <c r="J234" s="99">
        <f t="shared" si="181"/>
        <v>6</v>
      </c>
      <c r="K234" s="72"/>
      <c r="L234" s="16">
        <v>2458217.3798730001</v>
      </c>
      <c r="M234" s="17">
        <v>-11.1059266300977</v>
      </c>
      <c r="N234" s="17">
        <v>-10.209492220791899</v>
      </c>
      <c r="O234" s="17">
        <v>-12.0797983709479</v>
      </c>
      <c r="P234" s="17">
        <v>-10.9702427294547</v>
      </c>
      <c r="Q234" s="17">
        <v>-10.3654188190753</v>
      </c>
      <c r="R234" s="17">
        <v>-11.778381264386701</v>
      </c>
      <c r="S234" s="17">
        <v>-9.8839840143023903</v>
      </c>
      <c r="T234" s="17">
        <v>-9.8018938509134408</v>
      </c>
      <c r="U234" s="17"/>
      <c r="V234" s="17"/>
      <c r="W234" s="17"/>
      <c r="X234" s="70">
        <f t="shared" si="164"/>
        <v>2458217.3798730001</v>
      </c>
      <c r="Y234" s="17">
        <v>-10.9136121069492</v>
      </c>
      <c r="Z234" s="17">
        <v>-9.6915343746777491</v>
      </c>
      <c r="AA234" s="17">
        <v>-11.619515993687401</v>
      </c>
      <c r="AB234" s="17">
        <v>-10.6281839376164</v>
      </c>
      <c r="AC234" s="17">
        <v>-9.7530545520766996</v>
      </c>
      <c r="AD234" s="17">
        <v>-11.2528260361435</v>
      </c>
      <c r="AE234" s="17">
        <v>-9.4753621101201109</v>
      </c>
      <c r="AF234" s="17">
        <v>-9.4524810622363002</v>
      </c>
      <c r="AG234" s="17"/>
      <c r="AH234" s="17"/>
      <c r="AI234" s="18"/>
      <c r="AJ234" s="70">
        <f t="shared" si="182"/>
        <v>2458217.3798730001</v>
      </c>
      <c r="AK234" s="17">
        <v>-10.1232146897052</v>
      </c>
      <c r="AL234" s="17">
        <v>-9.6663784419896501</v>
      </c>
      <c r="AM234" s="17">
        <v>-11.2450518631249</v>
      </c>
      <c r="AN234" s="17">
        <v>-10.1000572899188</v>
      </c>
      <c r="AO234" s="17">
        <v>-9.6372096302123396</v>
      </c>
      <c r="AP234" s="17">
        <v>-11.0701855718824</v>
      </c>
      <c r="AQ234" s="17">
        <v>-9.1333977227427194</v>
      </c>
      <c r="AR234" s="17">
        <v>-9.0147317976851191</v>
      </c>
      <c r="AS234" s="17"/>
      <c r="AT234" s="17"/>
      <c r="AU234" s="18"/>
      <c r="AV234" s="72"/>
      <c r="AW234" s="72"/>
      <c r="AX234" s="100">
        <f t="shared" si="165"/>
        <v>27693.041215000925</v>
      </c>
      <c r="AY234" s="100">
        <f t="shared" si="166"/>
        <v>12128.215031000456</v>
      </c>
      <c r="AZ234" s="100">
        <f t="shared" si="167"/>
        <v>67907.751131002631</v>
      </c>
      <c r="BA234" s="100">
        <f t="shared" si="168"/>
        <v>24439.768722000383</v>
      </c>
      <c r="BB234" s="100">
        <f t="shared" si="169"/>
        <v>14001.273127999928</v>
      </c>
      <c r="BC234" s="100">
        <f t="shared" si="170"/>
        <v>51446.10570799889</v>
      </c>
      <c r="BD234" s="100">
        <f t="shared" si="171"/>
        <v>8986.5626370000482</v>
      </c>
      <c r="BE234" s="100">
        <f t="shared" si="172"/>
        <v>8332.1588370000227</v>
      </c>
      <c r="BF234" s="100" t="str">
        <f t="shared" si="173"/>
        <v/>
      </c>
      <c r="BG234" s="100" t="str">
        <f t="shared" si="174"/>
        <v/>
      </c>
      <c r="BH234" s="100" t="str">
        <f t="shared" si="175"/>
        <v/>
      </c>
      <c r="BI234" s="72"/>
      <c r="BJ234" s="72"/>
      <c r="BK234" s="72">
        <f t="shared" si="183"/>
        <v>-11.1059266300977</v>
      </c>
      <c r="BL234" s="72">
        <f t="shared" si="184"/>
        <v>-10.209492220791901</v>
      </c>
      <c r="BM234" s="72">
        <f t="shared" si="185"/>
        <v>-12.0797983709479</v>
      </c>
      <c r="BN234" s="72">
        <f t="shared" si="186"/>
        <v>-10.9702427294547</v>
      </c>
      <c r="BO234" s="72">
        <f t="shared" si="187"/>
        <v>-10.3654188190753</v>
      </c>
      <c r="BP234" s="72">
        <f t="shared" si="188"/>
        <v>-11.778381264386702</v>
      </c>
      <c r="BQ234" s="72">
        <f t="shared" si="189"/>
        <v>-9.883984014302392</v>
      </c>
      <c r="BR234" s="72">
        <f t="shared" si="190"/>
        <v>-9.8018938509134426</v>
      </c>
      <c r="BS234" s="72" t="str">
        <f t="shared" si="191"/>
        <v/>
      </c>
      <c r="BT234" s="72" t="str">
        <f t="shared" si="192"/>
        <v/>
      </c>
      <c r="BU234" s="72" t="str">
        <f t="shared" si="193"/>
        <v/>
      </c>
      <c r="BV234" s="72"/>
      <c r="BW234" s="72"/>
      <c r="BX234" s="97">
        <f t="shared" si="194"/>
        <v>11.167693211415704</v>
      </c>
      <c r="BY234" s="97">
        <f t="shared" si="195"/>
        <v>3.7684158238096017E-2</v>
      </c>
      <c r="BZ234" s="97">
        <f t="shared" si="196"/>
        <v>11.163871740850199</v>
      </c>
      <c r="CA234" s="97">
        <f t="shared" si="197"/>
        <v>11.176316099356999</v>
      </c>
      <c r="CB234" s="97">
        <f t="shared" si="198"/>
        <v>11.164492188977599</v>
      </c>
      <c r="CC234" s="97">
        <f t="shared" si="199"/>
        <v>11.140454634289002</v>
      </c>
      <c r="CD234" s="97">
        <f t="shared" si="200"/>
        <v>11.126057384204692</v>
      </c>
      <c r="CE234" s="97">
        <f t="shared" si="201"/>
        <v>11.234967220815742</v>
      </c>
      <c r="CF234" s="97" t="str">
        <f t="shared" si="202"/>
        <v/>
      </c>
      <c r="CG234" s="97" t="str">
        <f t="shared" si="203"/>
        <v/>
      </c>
      <c r="CH234" s="97" t="str">
        <f t="shared" si="204"/>
        <v/>
      </c>
      <c r="CI234" s="72"/>
      <c r="CJ234" s="72"/>
      <c r="CK234" s="97">
        <f t="shared" si="205"/>
        <v>12.064127620721502</v>
      </c>
      <c r="CL234" s="97">
        <f t="shared" si="206"/>
        <v>3.7684158238096017E-2</v>
      </c>
      <c r="CM234" s="72">
        <f t="shared" si="207"/>
        <v>12.060306150155998</v>
      </c>
      <c r="CN234" s="72">
        <f t="shared" si="208"/>
        <v>12.072750508662798</v>
      </c>
      <c r="CO234" s="72">
        <f t="shared" si="209"/>
        <v>12.060926598283398</v>
      </c>
      <c r="CP234" s="72">
        <f t="shared" si="210"/>
        <v>12.036889043594801</v>
      </c>
      <c r="CQ234" s="72">
        <f t="shared" si="211"/>
        <v>12.022491793510492</v>
      </c>
      <c r="CR234" s="72">
        <f t="shared" si="212"/>
        <v>12.131401630121541</v>
      </c>
      <c r="CS234" s="72" t="str">
        <f t="shared" si="213"/>
        <v/>
      </c>
      <c r="CT234" s="72" t="str">
        <f t="shared" si="214"/>
        <v/>
      </c>
      <c r="CU234" s="72" t="str">
        <f t="shared" si="215"/>
        <v/>
      </c>
    </row>
    <row r="235" spans="1:99">
      <c r="A235" s="74">
        <v>200</v>
      </c>
      <c r="B235" s="79">
        <f>IF(AND($B$3&lt;&gt;"",$C$3&lt;&gt;"",$B$4&lt;&gt;"",$C$4&lt;&gt;"",L235&lt;&gt;""),AirMass($B$3,$C$3,$B$4,$C$4,L235),"")</f>
        <v>1.1300038937572585</v>
      </c>
      <c r="C235" s="81">
        <f t="shared" si="176"/>
        <v>2458217.3803699999</v>
      </c>
      <c r="D235" s="93">
        <f t="shared" si="177"/>
        <v>11.161529034190702</v>
      </c>
      <c r="E235" s="97">
        <f t="shared" si="178"/>
        <v>2.9648312537794909E-2</v>
      </c>
      <c r="F235" s="97"/>
      <c r="G235" s="98">
        <f t="shared" si="179"/>
        <v>12.006458960914708</v>
      </c>
      <c r="H235" s="97">
        <f t="shared" si="180"/>
        <v>2.9648312537794909E-2</v>
      </c>
      <c r="I235" s="72"/>
      <c r="J235" s="99">
        <f t="shared" si="181"/>
        <v>6</v>
      </c>
      <c r="K235" s="72"/>
      <c r="L235" s="16">
        <v>2458217.3803699999</v>
      </c>
      <c r="M235" s="17">
        <v>-11.0964387422363</v>
      </c>
      <c r="N235" s="17">
        <v>-10.251508815512301</v>
      </c>
      <c r="O235" s="17">
        <v>-12.042366670003201</v>
      </c>
      <c r="P235" s="17">
        <v>-10.9871334762556</v>
      </c>
      <c r="Q235" s="17">
        <v>-10.3107580067753</v>
      </c>
      <c r="R235" s="17">
        <v>-11.7961592076022</v>
      </c>
      <c r="S235" s="17">
        <v>-9.9173746869581496</v>
      </c>
      <c r="T235" s="17">
        <v>-9.7320146109675907</v>
      </c>
      <c r="U235" s="17"/>
      <c r="V235" s="17"/>
      <c r="W235" s="17"/>
      <c r="X235" s="70">
        <f t="shared" si="164"/>
        <v>2458217.3803699999</v>
      </c>
      <c r="Y235" s="17">
        <v>-10.911606163494501</v>
      </c>
      <c r="Z235" s="17">
        <v>-9.6842548629610796</v>
      </c>
      <c r="AA235" s="17">
        <v>-11.668783642806901</v>
      </c>
      <c r="AB235" s="17">
        <v>-10.587472877903799</v>
      </c>
      <c r="AC235" s="17">
        <v>-9.8646776755271208</v>
      </c>
      <c r="AD235" s="17">
        <v>-11.266154384071699</v>
      </c>
      <c r="AE235" s="17">
        <v>-9.4690458820307306</v>
      </c>
      <c r="AF235" s="17">
        <v>-9.4503344326712995</v>
      </c>
      <c r="AG235" s="17"/>
      <c r="AH235" s="17"/>
      <c r="AI235" s="18"/>
      <c r="AJ235" s="70">
        <f t="shared" si="182"/>
        <v>2458217.3803699999</v>
      </c>
      <c r="AK235" s="17">
        <v>-10.1012851907424</v>
      </c>
      <c r="AL235" s="17">
        <v>-9.5323923228999305</v>
      </c>
      <c r="AM235" s="17">
        <v>-11.243878997661399</v>
      </c>
      <c r="AN235" s="17">
        <v>-10.2471735067025</v>
      </c>
      <c r="AO235" s="17">
        <v>-9.6855059179025993</v>
      </c>
      <c r="AP235" s="17">
        <v>-11.0746822066774</v>
      </c>
      <c r="AQ235" s="17">
        <v>-9.2345546538071304</v>
      </c>
      <c r="AR235" s="17">
        <v>-8.8021971937502297</v>
      </c>
      <c r="AS235" s="17"/>
      <c r="AT235" s="17"/>
      <c r="AU235" s="18"/>
      <c r="AV235" s="72"/>
      <c r="AW235" s="72"/>
      <c r="AX235" s="100">
        <f t="shared" si="165"/>
        <v>27452.095238000773</v>
      </c>
      <c r="AY235" s="100">
        <f t="shared" si="166"/>
        <v>12606.761194000388</v>
      </c>
      <c r="AZ235" s="100">
        <f t="shared" si="167"/>
        <v>65606.469564999832</v>
      </c>
      <c r="BA235" s="100">
        <f t="shared" si="168"/>
        <v>24822.949886000668</v>
      </c>
      <c r="BB235" s="100">
        <f t="shared" si="169"/>
        <v>13313.835991000349</v>
      </c>
      <c r="BC235" s="100">
        <f t="shared" si="170"/>
        <v>52295.423340999943</v>
      </c>
      <c r="BD235" s="100">
        <f t="shared" si="171"/>
        <v>9267.228570999976</v>
      </c>
      <c r="BE235" s="100">
        <f t="shared" si="172"/>
        <v>7812.7844830000004</v>
      </c>
      <c r="BF235" s="100" t="str">
        <f t="shared" si="173"/>
        <v/>
      </c>
      <c r="BG235" s="100" t="str">
        <f t="shared" si="174"/>
        <v/>
      </c>
      <c r="BH235" s="100" t="str">
        <f t="shared" si="175"/>
        <v/>
      </c>
      <c r="BI235" s="72"/>
      <c r="BJ235" s="72"/>
      <c r="BK235" s="72">
        <f t="shared" si="183"/>
        <v>-11.096438742236304</v>
      </c>
      <c r="BL235" s="72">
        <f t="shared" si="184"/>
        <v>-10.251508815512301</v>
      </c>
      <c r="BM235" s="72">
        <f t="shared" si="185"/>
        <v>-12.042366670003204</v>
      </c>
      <c r="BN235" s="72">
        <f t="shared" si="186"/>
        <v>-10.9871334762556</v>
      </c>
      <c r="BO235" s="72">
        <f t="shared" si="187"/>
        <v>-10.3107580067753</v>
      </c>
      <c r="BP235" s="72">
        <f t="shared" si="188"/>
        <v>-11.796159207602201</v>
      </c>
      <c r="BQ235" s="72">
        <f t="shared" si="189"/>
        <v>-9.9173746869581496</v>
      </c>
      <c r="BR235" s="72">
        <f t="shared" si="190"/>
        <v>-9.7320146109675925</v>
      </c>
      <c r="BS235" s="72" t="str">
        <f t="shared" si="191"/>
        <v/>
      </c>
      <c r="BT235" s="72" t="str">
        <f t="shared" si="192"/>
        <v/>
      </c>
      <c r="BU235" s="72" t="str">
        <f t="shared" si="193"/>
        <v/>
      </c>
      <c r="BV235" s="72"/>
      <c r="BW235" s="72"/>
      <c r="BX235" s="97">
        <f t="shared" si="194"/>
        <v>11.161529034190702</v>
      </c>
      <c r="BY235" s="97">
        <f t="shared" si="195"/>
        <v>2.9648312537794909E-2</v>
      </c>
      <c r="BZ235" s="97">
        <f t="shared" si="196"/>
        <v>11.1359279277669</v>
      </c>
      <c r="CA235" s="97">
        <f t="shared" si="197"/>
        <v>11.202694734019296</v>
      </c>
      <c r="CB235" s="97">
        <f t="shared" si="198"/>
        <v>11.119319264538996</v>
      </c>
      <c r="CC235" s="97">
        <f t="shared" si="199"/>
        <v>11.167720465365898</v>
      </c>
      <c r="CD235" s="97">
        <f t="shared" si="200"/>
        <v>11.168935944721847</v>
      </c>
      <c r="CE235" s="97">
        <f t="shared" si="201"/>
        <v>11.174575868731289</v>
      </c>
      <c r="CF235" s="97" t="str">
        <f t="shared" si="202"/>
        <v/>
      </c>
      <c r="CG235" s="97" t="str">
        <f t="shared" si="203"/>
        <v/>
      </c>
      <c r="CH235" s="97" t="str">
        <f t="shared" si="204"/>
        <v/>
      </c>
      <c r="CI235" s="72"/>
      <c r="CJ235" s="72"/>
      <c r="CK235" s="97">
        <f t="shared" si="205"/>
        <v>12.006458960914708</v>
      </c>
      <c r="CL235" s="97">
        <f t="shared" si="206"/>
        <v>2.9648312537794909E-2</v>
      </c>
      <c r="CM235" s="72">
        <f t="shared" si="207"/>
        <v>11.980857854490903</v>
      </c>
      <c r="CN235" s="72">
        <f t="shared" si="208"/>
        <v>12.047624660743299</v>
      </c>
      <c r="CO235" s="72">
        <f t="shared" si="209"/>
        <v>11.964249191262999</v>
      </c>
      <c r="CP235" s="72">
        <f t="shared" si="210"/>
        <v>12.012650392089901</v>
      </c>
      <c r="CQ235" s="72">
        <f t="shared" si="211"/>
        <v>12.01386587144585</v>
      </c>
      <c r="CR235" s="72">
        <f t="shared" si="212"/>
        <v>12.019505795455292</v>
      </c>
      <c r="CS235" s="72" t="str">
        <f t="shared" si="213"/>
        <v/>
      </c>
      <c r="CT235" s="72" t="str">
        <f t="shared" si="214"/>
        <v/>
      </c>
      <c r="CU235" s="72" t="str">
        <f t="shared" si="215"/>
        <v/>
      </c>
    </row>
    <row r="236" spans="1:99">
      <c r="A236" s="74">
        <v>201</v>
      </c>
      <c r="B236" s="79">
        <f>IF(AND($B$3&lt;&gt;"",$C$3&lt;&gt;"",$B$4&lt;&gt;"",$C$4&lt;&gt;"",L236&lt;&gt;""),AirMass($B$3,$C$3,$B$4,$C$4,L236),"")</f>
        <v>1.1311926243701877</v>
      </c>
      <c r="C236" s="81">
        <f t="shared" si="176"/>
        <v>2458217.380868</v>
      </c>
      <c r="D236" s="93">
        <f t="shared" si="177"/>
        <v>11.156589952202374</v>
      </c>
      <c r="E236" s="97">
        <f t="shared" si="178"/>
        <v>3.4213573752788856E-2</v>
      </c>
      <c r="F236" s="97"/>
      <c r="G236" s="98">
        <f t="shared" si="179"/>
        <v>12.009098028688676</v>
      </c>
      <c r="H236" s="97">
        <f t="shared" si="180"/>
        <v>3.4213573752788856E-2</v>
      </c>
      <c r="I236" s="72"/>
      <c r="J236" s="99">
        <f t="shared" si="181"/>
        <v>6</v>
      </c>
      <c r="K236" s="72"/>
      <c r="L236" s="16">
        <v>2458217.380868</v>
      </c>
      <c r="M236" s="17">
        <v>-11.102213696157101</v>
      </c>
      <c r="N236" s="17">
        <v>-10.249705619670801</v>
      </c>
      <c r="O236" s="17">
        <v>-12.066142860401101</v>
      </c>
      <c r="P236" s="17">
        <v>-10.9472865106047</v>
      </c>
      <c r="Q236" s="17">
        <v>-10.339409939980101</v>
      </c>
      <c r="R236" s="17">
        <v>-11.7853124632513</v>
      </c>
      <c r="S236" s="17">
        <v>-9.8700430979378595</v>
      </c>
      <c r="T236" s="17">
        <v>-9.7826270179818096</v>
      </c>
      <c r="U236" s="17"/>
      <c r="V236" s="17"/>
      <c r="W236" s="17"/>
      <c r="X236" s="70">
        <f t="shared" si="164"/>
        <v>2458217.380868</v>
      </c>
      <c r="Y236" s="17">
        <v>-10.959783288730099</v>
      </c>
      <c r="Z236" s="17">
        <v>-9.5979562778444691</v>
      </c>
      <c r="AA236" s="17">
        <v>-11.6775778436736</v>
      </c>
      <c r="AB236" s="17">
        <v>-10.5880495097663</v>
      </c>
      <c r="AC236" s="17">
        <v>-9.7525706863658108</v>
      </c>
      <c r="AD236" s="17">
        <v>-11.2779029096203</v>
      </c>
      <c r="AE236" s="17">
        <v>-9.3190537404381999</v>
      </c>
      <c r="AF236" s="17">
        <v>-9.4541788450879096</v>
      </c>
      <c r="AG236" s="17"/>
      <c r="AH236" s="17"/>
      <c r="AI236" s="18"/>
      <c r="AJ236" s="70">
        <f t="shared" si="182"/>
        <v>2458217.380868</v>
      </c>
      <c r="AK236" s="17">
        <v>-10.1068783677187</v>
      </c>
      <c r="AL236" s="17">
        <v>-9.6390497080614992</v>
      </c>
      <c r="AM236" s="17">
        <v>-11.242623099029201</v>
      </c>
      <c r="AN236" s="17">
        <v>-10.087197059264099</v>
      </c>
      <c r="AO236" s="17">
        <v>-9.6757272131927099</v>
      </c>
      <c r="AP236" s="17">
        <v>-11.044234593865101</v>
      </c>
      <c r="AQ236" s="17">
        <v>-9.0357920953491497</v>
      </c>
      <c r="AR236" s="17">
        <v>-8.8654309207923596</v>
      </c>
      <c r="AS236" s="17"/>
      <c r="AT236" s="17"/>
      <c r="AU236" s="18"/>
      <c r="AV236" s="72"/>
      <c r="AW236" s="72"/>
      <c r="AX236" s="100">
        <f t="shared" si="165"/>
        <v>27598.500000000298</v>
      </c>
      <c r="AY236" s="100">
        <f t="shared" si="166"/>
        <v>12585.841202000393</v>
      </c>
      <c r="AZ236" s="100">
        <f t="shared" si="167"/>
        <v>67059.011012999719</v>
      </c>
      <c r="BA236" s="100">
        <f t="shared" si="168"/>
        <v>23928.452025999726</v>
      </c>
      <c r="BB236" s="100">
        <f t="shared" si="169"/>
        <v>13669.857143000116</v>
      </c>
      <c r="BC236" s="100">
        <f t="shared" si="170"/>
        <v>51775.581508998919</v>
      </c>
      <c r="BD236" s="100">
        <f t="shared" si="171"/>
        <v>8871.9122809999899</v>
      </c>
      <c r="BE236" s="100">
        <f t="shared" si="172"/>
        <v>8185.6054420000037</v>
      </c>
      <c r="BF236" s="100" t="str">
        <f t="shared" si="173"/>
        <v/>
      </c>
      <c r="BG236" s="100" t="str">
        <f t="shared" si="174"/>
        <v/>
      </c>
      <c r="BH236" s="100" t="str">
        <f t="shared" si="175"/>
        <v/>
      </c>
      <c r="BI236" s="72"/>
      <c r="BJ236" s="72"/>
      <c r="BK236" s="72">
        <f t="shared" si="183"/>
        <v>-11.102213696157104</v>
      </c>
      <c r="BL236" s="72">
        <f t="shared" si="184"/>
        <v>-10.249705619670802</v>
      </c>
      <c r="BM236" s="72">
        <f t="shared" si="185"/>
        <v>-12.066142860401101</v>
      </c>
      <c r="BN236" s="72">
        <f t="shared" si="186"/>
        <v>-10.947286510604702</v>
      </c>
      <c r="BO236" s="72">
        <f t="shared" si="187"/>
        <v>-10.339409939980102</v>
      </c>
      <c r="BP236" s="72">
        <f t="shared" si="188"/>
        <v>-11.785312463251302</v>
      </c>
      <c r="BQ236" s="72">
        <f t="shared" si="189"/>
        <v>-9.8700430979378595</v>
      </c>
      <c r="BR236" s="72">
        <f t="shared" si="190"/>
        <v>-9.7826270179818113</v>
      </c>
      <c r="BS236" s="72" t="str">
        <f t="shared" si="191"/>
        <v/>
      </c>
      <c r="BT236" s="72" t="str">
        <f t="shared" si="192"/>
        <v/>
      </c>
      <c r="BU236" s="72" t="str">
        <f t="shared" si="193"/>
        <v/>
      </c>
      <c r="BV236" s="72"/>
      <c r="BW236" s="72"/>
      <c r="BX236" s="97">
        <f t="shared" si="194"/>
        <v>11.156589952202374</v>
      </c>
      <c r="BY236" s="97">
        <f t="shared" si="195"/>
        <v>3.4213573752788856E-2</v>
      </c>
      <c r="BZ236" s="97">
        <f t="shared" si="196"/>
        <v>11.153929164243996</v>
      </c>
      <c r="CA236" s="97">
        <f t="shared" si="197"/>
        <v>11.157072814447597</v>
      </c>
      <c r="CB236" s="97">
        <f t="shared" si="198"/>
        <v>11.142196243822998</v>
      </c>
      <c r="CC236" s="97">
        <f t="shared" si="199"/>
        <v>11.151098767094197</v>
      </c>
      <c r="CD236" s="97">
        <f t="shared" si="200"/>
        <v>11.115829401780756</v>
      </c>
      <c r="CE236" s="97">
        <f t="shared" si="201"/>
        <v>11.219413321824707</v>
      </c>
      <c r="CF236" s="97" t="str">
        <f t="shared" si="202"/>
        <v/>
      </c>
      <c r="CG236" s="97" t="str">
        <f t="shared" si="203"/>
        <v/>
      </c>
      <c r="CH236" s="97" t="str">
        <f t="shared" si="204"/>
        <v/>
      </c>
      <c r="CI236" s="72"/>
      <c r="CJ236" s="72"/>
      <c r="CK236" s="97">
        <f t="shared" si="205"/>
        <v>12.009098028688676</v>
      </c>
      <c r="CL236" s="97">
        <f t="shared" si="206"/>
        <v>3.4213573752788856E-2</v>
      </c>
      <c r="CM236" s="72">
        <f t="shared" si="207"/>
        <v>12.006437240730298</v>
      </c>
      <c r="CN236" s="72">
        <f t="shared" si="208"/>
        <v>12.009580890933899</v>
      </c>
      <c r="CO236" s="72">
        <f t="shared" si="209"/>
        <v>11.9947043203093</v>
      </c>
      <c r="CP236" s="72">
        <f t="shared" si="210"/>
        <v>12.003606843580499</v>
      </c>
      <c r="CQ236" s="72">
        <f t="shared" si="211"/>
        <v>11.968337478267058</v>
      </c>
      <c r="CR236" s="72">
        <f t="shared" si="212"/>
        <v>12.071921398311009</v>
      </c>
      <c r="CS236" s="72" t="str">
        <f t="shared" si="213"/>
        <v/>
      </c>
      <c r="CT236" s="72" t="str">
        <f t="shared" si="214"/>
        <v/>
      </c>
      <c r="CU236" s="72" t="str">
        <f t="shared" si="215"/>
        <v/>
      </c>
    </row>
    <row r="237" spans="1:99">
      <c r="A237" s="74">
        <v>202</v>
      </c>
      <c r="B237" s="79">
        <f>IF(AND($B$3&lt;&gt;"",$C$3&lt;&gt;"",$B$4&lt;&gt;"",$C$4&lt;&gt;"",L237&lt;&gt;""),AirMass($B$3,$C$3,$B$4,$C$4,L237),"")</f>
        <v>1.1323882263274132</v>
      </c>
      <c r="C237" s="81">
        <f t="shared" si="176"/>
        <v>2458217.381366</v>
      </c>
      <c r="D237" s="93">
        <f t="shared" si="177"/>
        <v>11.138082620783146</v>
      </c>
      <c r="E237" s="97">
        <f t="shared" si="178"/>
        <v>2.4962599136572377E-2</v>
      </c>
      <c r="F237" s="97"/>
      <c r="G237" s="98">
        <f t="shared" si="179"/>
        <v>12.016206045742543</v>
      </c>
      <c r="H237" s="97">
        <f t="shared" si="180"/>
        <v>2.4962599136572377E-2</v>
      </c>
      <c r="I237" s="72"/>
      <c r="J237" s="99">
        <f t="shared" si="181"/>
        <v>6</v>
      </c>
      <c r="K237" s="72"/>
      <c r="L237" s="16">
        <v>2458217.381366</v>
      </c>
      <c r="M237" s="17">
        <v>-11.1129556594497</v>
      </c>
      <c r="N237" s="17">
        <v>-10.2348322344903</v>
      </c>
      <c r="O237" s="17">
        <v>-12.075691191403401</v>
      </c>
      <c r="P237" s="17">
        <v>-10.9654431337035</v>
      </c>
      <c r="Q237" s="17">
        <v>-10.3313572959628</v>
      </c>
      <c r="R237" s="17">
        <v>-11.7786545943509</v>
      </c>
      <c r="S237" s="17">
        <v>-9.8626552005113304</v>
      </c>
      <c r="T237" s="17">
        <v>-9.7304282654651395</v>
      </c>
      <c r="U237" s="17"/>
      <c r="V237" s="17"/>
      <c r="W237" s="17"/>
      <c r="X237" s="70">
        <f t="shared" si="164"/>
        <v>2458217.381366</v>
      </c>
      <c r="Y237" s="17">
        <v>-10.8708760972706</v>
      </c>
      <c r="Z237" s="17">
        <v>-9.6116810004136592</v>
      </c>
      <c r="AA237" s="17">
        <v>-11.699701906523</v>
      </c>
      <c r="AB237" s="17">
        <v>-10.6002393252034</v>
      </c>
      <c r="AC237" s="17">
        <v>-9.7787890557528794</v>
      </c>
      <c r="AD237" s="17">
        <v>-11.2827133797302</v>
      </c>
      <c r="AE237" s="17">
        <v>-9.4167563399908101</v>
      </c>
      <c r="AF237" s="17">
        <v>-9.4052500396830805</v>
      </c>
      <c r="AG237" s="17"/>
      <c r="AH237" s="17"/>
      <c r="AI237" s="18"/>
      <c r="AJ237" s="70">
        <f t="shared" si="182"/>
        <v>2458217.381366</v>
      </c>
      <c r="AK237" s="17">
        <v>-10.1346232863892</v>
      </c>
      <c r="AL237" s="17">
        <v>-9.6831633568204705</v>
      </c>
      <c r="AM237" s="17">
        <v>-11.246348669700501</v>
      </c>
      <c r="AN237" s="17">
        <v>-10.1903803763059</v>
      </c>
      <c r="AO237" s="17">
        <v>-9.6688453554430502</v>
      </c>
      <c r="AP237" s="17">
        <v>-11.0454144623922</v>
      </c>
      <c r="AQ237" s="17">
        <v>-9.1317549112271994</v>
      </c>
      <c r="AR237" s="17">
        <v>-8.9649234710913497</v>
      </c>
      <c r="AS237" s="17"/>
      <c r="AT237" s="17"/>
      <c r="AU237" s="18"/>
      <c r="AV237" s="72"/>
      <c r="AW237" s="72"/>
      <c r="AX237" s="100">
        <f t="shared" si="165"/>
        <v>27872.906874000128</v>
      </c>
      <c r="AY237" s="100">
        <f t="shared" si="166"/>
        <v>12414.604651000571</v>
      </c>
      <c r="AZ237" s="100">
        <f t="shared" si="167"/>
        <v>67651.351415000318</v>
      </c>
      <c r="BA237" s="100">
        <f t="shared" si="168"/>
        <v>24331.968943999203</v>
      </c>
      <c r="BB237" s="100">
        <f t="shared" si="169"/>
        <v>13568.84615399969</v>
      </c>
      <c r="BC237" s="100">
        <f t="shared" si="170"/>
        <v>51459.058700001828</v>
      </c>
      <c r="BD237" s="100">
        <f t="shared" si="171"/>
        <v>8811.7482350000028</v>
      </c>
      <c r="BE237" s="100">
        <f t="shared" si="172"/>
        <v>7801.3777289999807</v>
      </c>
      <c r="BF237" s="100" t="str">
        <f t="shared" si="173"/>
        <v/>
      </c>
      <c r="BG237" s="100" t="str">
        <f t="shared" si="174"/>
        <v/>
      </c>
      <c r="BH237" s="100" t="str">
        <f t="shared" si="175"/>
        <v/>
      </c>
      <c r="BI237" s="72"/>
      <c r="BJ237" s="72"/>
      <c r="BK237" s="72">
        <f t="shared" si="183"/>
        <v>-11.1129556594497</v>
      </c>
      <c r="BL237" s="72">
        <f t="shared" si="184"/>
        <v>-10.234832234490304</v>
      </c>
      <c r="BM237" s="72">
        <f t="shared" si="185"/>
        <v>-12.075691191403404</v>
      </c>
      <c r="BN237" s="72">
        <f t="shared" si="186"/>
        <v>-10.965443133703502</v>
      </c>
      <c r="BO237" s="72">
        <f t="shared" si="187"/>
        <v>-10.3313572959628</v>
      </c>
      <c r="BP237" s="72">
        <f t="shared" si="188"/>
        <v>-11.7786545943509</v>
      </c>
      <c r="BQ237" s="72">
        <f t="shared" si="189"/>
        <v>-9.8626552005113322</v>
      </c>
      <c r="BR237" s="72">
        <f t="shared" si="190"/>
        <v>-9.7304282654651395</v>
      </c>
      <c r="BS237" s="72" t="str">
        <f t="shared" si="191"/>
        <v/>
      </c>
      <c r="BT237" s="72" t="str">
        <f t="shared" si="192"/>
        <v/>
      </c>
      <c r="BU237" s="72" t="str">
        <f t="shared" si="193"/>
        <v/>
      </c>
      <c r="BV237" s="72"/>
      <c r="BW237" s="72"/>
      <c r="BX237" s="97">
        <f t="shared" si="194"/>
        <v>11.138082620783146</v>
      </c>
      <c r="BY237" s="97">
        <f t="shared" si="195"/>
        <v>2.4962599136572377E-2</v>
      </c>
      <c r="BZ237" s="97">
        <f t="shared" si="196"/>
        <v>11.152735531953704</v>
      </c>
      <c r="CA237" s="97">
        <f t="shared" si="197"/>
        <v>11.164487474253802</v>
      </c>
      <c r="CB237" s="97">
        <f t="shared" si="198"/>
        <v>11.123401636513099</v>
      </c>
      <c r="CC237" s="97">
        <f t="shared" si="199"/>
        <v>11.133698934901201</v>
      </c>
      <c r="CD237" s="97">
        <f t="shared" si="200"/>
        <v>11.097699541061633</v>
      </c>
      <c r="CE237" s="97">
        <f t="shared" si="201"/>
        <v>11.15647260601544</v>
      </c>
      <c r="CF237" s="97" t="str">
        <f t="shared" si="202"/>
        <v/>
      </c>
      <c r="CG237" s="97" t="str">
        <f t="shared" si="203"/>
        <v/>
      </c>
      <c r="CH237" s="97" t="str">
        <f t="shared" si="204"/>
        <v/>
      </c>
      <c r="CI237" s="72"/>
      <c r="CJ237" s="72"/>
      <c r="CK237" s="97">
        <f t="shared" si="205"/>
        <v>12.016206045742543</v>
      </c>
      <c r="CL237" s="97">
        <f t="shared" si="206"/>
        <v>2.4962599136572377E-2</v>
      </c>
      <c r="CM237" s="72">
        <f t="shared" si="207"/>
        <v>12.0308589569131</v>
      </c>
      <c r="CN237" s="72">
        <f t="shared" si="208"/>
        <v>12.042610899213198</v>
      </c>
      <c r="CO237" s="72">
        <f t="shared" si="209"/>
        <v>12.001525061472496</v>
      </c>
      <c r="CP237" s="72">
        <f t="shared" si="210"/>
        <v>12.011822359860597</v>
      </c>
      <c r="CQ237" s="72">
        <f t="shared" si="211"/>
        <v>11.975822966021029</v>
      </c>
      <c r="CR237" s="72">
        <f t="shared" si="212"/>
        <v>12.034596030974836</v>
      </c>
      <c r="CS237" s="72" t="str">
        <f t="shared" si="213"/>
        <v/>
      </c>
      <c r="CT237" s="72" t="str">
        <f t="shared" si="214"/>
        <v/>
      </c>
      <c r="CU237" s="72" t="str">
        <f t="shared" si="215"/>
        <v/>
      </c>
    </row>
    <row r="238" spans="1:99">
      <c r="A238" s="74">
        <v>203</v>
      </c>
      <c r="B238" s="79">
        <f>IF(AND($B$3&lt;&gt;"",$C$3&lt;&gt;"",$B$4&lt;&gt;"",$C$4&lt;&gt;"",L238&lt;&gt;""),AirMass($B$3,$C$3,$B$4,$C$4,L238),"")</f>
        <v>1.1537578273209055</v>
      </c>
      <c r="C238" s="81">
        <f t="shared" si="176"/>
        <v>2458217.3898149999</v>
      </c>
      <c r="D238" s="93">
        <f t="shared" si="177"/>
        <v>11.286376777236844</v>
      </c>
      <c r="E238" s="97">
        <f t="shared" si="178"/>
        <v>3.8414284814091135E-2</v>
      </c>
      <c r="F238" s="97"/>
      <c r="G238" s="98">
        <f t="shared" si="179"/>
        <v>12.086412460574342</v>
      </c>
      <c r="H238" s="97">
        <f t="shared" si="180"/>
        <v>3.8414284814091135E-2</v>
      </c>
      <c r="I238" s="72"/>
      <c r="J238" s="99">
        <f t="shared" si="181"/>
        <v>6</v>
      </c>
      <c r="K238" s="72"/>
      <c r="L238" s="16">
        <v>2458217.3898149999</v>
      </c>
      <c r="M238" s="17">
        <v>-10.989051098431</v>
      </c>
      <c r="N238" s="17">
        <v>-10.1890154150935</v>
      </c>
      <c r="O238" s="17">
        <v>-12.054905005567999</v>
      </c>
      <c r="P238" s="17">
        <v>-10.9506389602028</v>
      </c>
      <c r="Q238" s="17">
        <v>-10.368392715755199</v>
      </c>
      <c r="R238" s="17">
        <v>-11.7711212447044</v>
      </c>
      <c r="S238" s="17">
        <v>-9.9397317097075302</v>
      </c>
      <c r="T238" s="17">
        <v>-9.8057776180691292</v>
      </c>
      <c r="U238" s="17"/>
      <c r="V238" s="17"/>
      <c r="W238" s="17"/>
      <c r="X238" s="70">
        <f t="shared" si="164"/>
        <v>2458217.3898149999</v>
      </c>
      <c r="Y238" s="17">
        <v>-10.8148667041068</v>
      </c>
      <c r="Z238" s="17">
        <v>-9.6406145741050899</v>
      </c>
      <c r="AA238" s="17">
        <v>-11.661112904242801</v>
      </c>
      <c r="AB238" s="17">
        <v>-10.587046000776599</v>
      </c>
      <c r="AC238" s="17">
        <v>-9.8001956198560194</v>
      </c>
      <c r="AD238" s="17">
        <v>-11.212844601844299</v>
      </c>
      <c r="AE238" s="17">
        <v>-9.4157828422471503</v>
      </c>
      <c r="AF238" s="17">
        <v>-9.5098155389793106</v>
      </c>
      <c r="AG238" s="17"/>
      <c r="AH238" s="17"/>
      <c r="AI238" s="18"/>
      <c r="AJ238" s="70">
        <f t="shared" si="182"/>
        <v>2458217.3898149999</v>
      </c>
      <c r="AK238" s="17">
        <v>-10.0527834342617</v>
      </c>
      <c r="AL238" s="17">
        <v>-9.6549452518034595</v>
      </c>
      <c r="AM238" s="17">
        <v>-11.2163868091765</v>
      </c>
      <c r="AN238" s="17">
        <v>-10.176277266973299</v>
      </c>
      <c r="AO238" s="17">
        <v>-9.6239267581425505</v>
      </c>
      <c r="AP238" s="17">
        <v>-11.0235373458457</v>
      </c>
      <c r="AQ238" s="17">
        <v>-9.1981005546553494</v>
      </c>
      <c r="AR238" s="17">
        <v>-8.9188555631230795</v>
      </c>
      <c r="AS238" s="17"/>
      <c r="AT238" s="17"/>
      <c r="AU238" s="18"/>
      <c r="AV238" s="72"/>
      <c r="AW238" s="72"/>
      <c r="AX238" s="100">
        <f t="shared" si="165"/>
        <v>24866.830803000801</v>
      </c>
      <c r="AY238" s="100">
        <f t="shared" si="166"/>
        <v>11901.622363000059</v>
      </c>
      <c r="AZ238" s="100">
        <f t="shared" si="167"/>
        <v>66368.500000003056</v>
      </c>
      <c r="BA238" s="100">
        <f t="shared" si="168"/>
        <v>24002.450574999057</v>
      </c>
      <c r="BB238" s="100">
        <f t="shared" si="169"/>
        <v>14039.676026000649</v>
      </c>
      <c r="BC238" s="100">
        <f t="shared" si="170"/>
        <v>51103.247312000589</v>
      </c>
      <c r="BD238" s="100">
        <f t="shared" si="171"/>
        <v>9460.0337080000518</v>
      </c>
      <c r="BE238" s="100">
        <f t="shared" si="172"/>
        <v>8362.0170209999833</v>
      </c>
      <c r="BF238" s="100" t="str">
        <f t="shared" si="173"/>
        <v/>
      </c>
      <c r="BG238" s="100" t="str">
        <f t="shared" si="174"/>
        <v/>
      </c>
      <c r="BH238" s="100" t="str">
        <f t="shared" si="175"/>
        <v/>
      </c>
      <c r="BI238" s="72"/>
      <c r="BJ238" s="72"/>
      <c r="BK238" s="72">
        <f t="shared" si="183"/>
        <v>-10.989051098431002</v>
      </c>
      <c r="BL238" s="72">
        <f t="shared" si="184"/>
        <v>-10.1890154150935</v>
      </c>
      <c r="BM238" s="72">
        <f t="shared" si="185"/>
        <v>-12.054905005567999</v>
      </c>
      <c r="BN238" s="72">
        <f t="shared" si="186"/>
        <v>-10.9506389602028</v>
      </c>
      <c r="BO238" s="72">
        <f t="shared" si="187"/>
        <v>-10.368392715755201</v>
      </c>
      <c r="BP238" s="72">
        <f t="shared" si="188"/>
        <v>-11.7711212447044</v>
      </c>
      <c r="BQ238" s="72">
        <f t="shared" si="189"/>
        <v>-9.9397317097075302</v>
      </c>
      <c r="BR238" s="72">
        <f t="shared" si="190"/>
        <v>-9.8057776180691292</v>
      </c>
      <c r="BS238" s="72" t="str">
        <f t="shared" si="191"/>
        <v/>
      </c>
      <c r="BT238" s="72" t="str">
        <f t="shared" si="192"/>
        <v/>
      </c>
      <c r="BU238" s="72" t="str">
        <f t="shared" si="193"/>
        <v/>
      </c>
      <c r="BV238" s="72"/>
      <c r="BW238" s="72"/>
      <c r="BX238" s="97">
        <f t="shared" si="194"/>
        <v>11.286376777236844</v>
      </c>
      <c r="BY238" s="97">
        <f t="shared" si="195"/>
        <v>3.8414284814091135E-2</v>
      </c>
      <c r="BZ238" s="97">
        <f t="shared" si="196"/>
        <v>11.255853907136997</v>
      </c>
      <c r="CA238" s="97">
        <f t="shared" si="197"/>
        <v>11.273587861771798</v>
      </c>
      <c r="CB238" s="97">
        <f t="shared" si="198"/>
        <v>11.284341617324198</v>
      </c>
      <c r="CC238" s="97">
        <f t="shared" si="199"/>
        <v>11.250070146273398</v>
      </c>
      <c r="CD238" s="97">
        <f t="shared" si="200"/>
        <v>11.298680611276529</v>
      </c>
      <c r="CE238" s="97">
        <f t="shared" si="201"/>
        <v>11.355726519638127</v>
      </c>
      <c r="CF238" s="97" t="str">
        <f t="shared" si="202"/>
        <v/>
      </c>
      <c r="CG238" s="97" t="str">
        <f t="shared" si="203"/>
        <v/>
      </c>
      <c r="CH238" s="97" t="str">
        <f t="shared" si="204"/>
        <v/>
      </c>
      <c r="CI238" s="72"/>
      <c r="CJ238" s="72"/>
      <c r="CK238" s="97">
        <f t="shared" si="205"/>
        <v>12.086412460574342</v>
      </c>
      <c r="CL238" s="97">
        <f t="shared" si="206"/>
        <v>3.8414284814091135E-2</v>
      </c>
      <c r="CM238" s="72">
        <f t="shared" si="207"/>
        <v>12.055889590474498</v>
      </c>
      <c r="CN238" s="72">
        <f t="shared" si="208"/>
        <v>12.073623545109299</v>
      </c>
      <c r="CO238" s="72">
        <f t="shared" si="209"/>
        <v>12.0843773006617</v>
      </c>
      <c r="CP238" s="72">
        <f t="shared" si="210"/>
        <v>12.050105829610899</v>
      </c>
      <c r="CQ238" s="72">
        <f t="shared" si="211"/>
        <v>12.098716294614031</v>
      </c>
      <c r="CR238" s="72">
        <f t="shared" si="212"/>
        <v>12.155762202975628</v>
      </c>
      <c r="CS238" s="72" t="str">
        <f t="shared" si="213"/>
        <v/>
      </c>
      <c r="CT238" s="72" t="str">
        <f t="shared" si="214"/>
        <v/>
      </c>
      <c r="CU238" s="72" t="str">
        <f t="shared" si="215"/>
        <v/>
      </c>
    </row>
    <row r="239" spans="1:99">
      <c r="A239" s="74">
        <v>204</v>
      </c>
      <c r="B239" s="79">
        <f>IF(AND($B$3&lt;&gt;"",$C$3&lt;&gt;"",$B$4&lt;&gt;"",$C$4&lt;&gt;"",L239&lt;&gt;""),AirMass($B$3,$C$3,$B$4,$C$4,L239),"")</f>
        <v>1.1550811824451546</v>
      </c>
      <c r="C239" s="81">
        <f t="shared" si="176"/>
        <v>2458217.3903120002</v>
      </c>
      <c r="D239" s="93">
        <f t="shared" si="177"/>
        <v>11.263651565958568</v>
      </c>
      <c r="E239" s="97">
        <f t="shared" si="178"/>
        <v>3.1942925915683339E-2</v>
      </c>
      <c r="F239" s="97"/>
      <c r="G239" s="98">
        <f t="shared" si="179"/>
        <v>12.035446329150465</v>
      </c>
      <c r="H239" s="97">
        <f t="shared" si="180"/>
        <v>3.1942925915683339E-2</v>
      </c>
      <c r="I239" s="72"/>
      <c r="J239" s="99">
        <f t="shared" si="181"/>
        <v>6</v>
      </c>
      <c r="K239" s="72"/>
      <c r="L239" s="16">
        <v>2458217.3903120002</v>
      </c>
      <c r="M239" s="17">
        <v>-10.9863166877476</v>
      </c>
      <c r="N239" s="17">
        <v>-10.214521924555701</v>
      </c>
      <c r="O239" s="17">
        <v>-12.074472395352601</v>
      </c>
      <c r="P239" s="17">
        <v>-10.9476539033975</v>
      </c>
      <c r="Q239" s="17">
        <v>-10.2982107450153</v>
      </c>
      <c r="R239" s="17">
        <v>-11.7703677255132</v>
      </c>
      <c r="S239" s="17">
        <v>-9.8882871422833603</v>
      </c>
      <c r="T239" s="17">
        <v>-9.7588176106750506</v>
      </c>
      <c r="U239" s="17"/>
      <c r="V239" s="17"/>
      <c r="W239" s="17"/>
      <c r="X239" s="70">
        <f t="shared" si="164"/>
        <v>2458217.3903120002</v>
      </c>
      <c r="Y239" s="17">
        <v>-10.7770953605411</v>
      </c>
      <c r="Z239" s="17">
        <v>-9.6824805869994499</v>
      </c>
      <c r="AA239" s="17">
        <v>-11.658034469276201</v>
      </c>
      <c r="AB239" s="17">
        <v>-10.5699606077828</v>
      </c>
      <c r="AC239" s="17">
        <v>-9.6996192589196593</v>
      </c>
      <c r="AD239" s="17">
        <v>-11.20548735165</v>
      </c>
      <c r="AE239" s="17">
        <v>-9.4509931476088092</v>
      </c>
      <c r="AF239" s="17">
        <v>-9.4315801001969906</v>
      </c>
      <c r="AG239" s="17"/>
      <c r="AH239" s="17"/>
      <c r="AI239" s="18"/>
      <c r="AJ239" s="70">
        <f t="shared" si="182"/>
        <v>2458217.3903120002</v>
      </c>
      <c r="AK239" s="17">
        <v>-9.9977433696660594</v>
      </c>
      <c r="AL239" s="17">
        <v>-9.5310488379849403</v>
      </c>
      <c r="AM239" s="17">
        <v>-11.1873319938157</v>
      </c>
      <c r="AN239" s="17">
        <v>-10.1135627498247</v>
      </c>
      <c r="AO239" s="17">
        <v>-9.6525596976070194</v>
      </c>
      <c r="AP239" s="17">
        <v>-11.041382394938299</v>
      </c>
      <c r="AQ239" s="17">
        <v>-9.2933091129857797</v>
      </c>
      <c r="AR239" s="17">
        <v>-8.8491003577387204</v>
      </c>
      <c r="AS239" s="17"/>
      <c r="AT239" s="17"/>
      <c r="AU239" s="18"/>
      <c r="AV239" s="72"/>
      <c r="AW239" s="72"/>
      <c r="AX239" s="100">
        <f t="shared" si="165"/>
        <v>24804.282850999869</v>
      </c>
      <c r="AY239" s="100">
        <f t="shared" si="166"/>
        <v>12184.529670000409</v>
      </c>
      <c r="AZ239" s="100">
        <f t="shared" si="167"/>
        <v>67575.451819999274</v>
      </c>
      <c r="BA239" s="100">
        <f t="shared" si="168"/>
        <v>23936.550335999138</v>
      </c>
      <c r="BB239" s="100">
        <f t="shared" si="169"/>
        <v>13160.860870000544</v>
      </c>
      <c r="BC239" s="100">
        <f t="shared" si="170"/>
        <v>51067.793102999422</v>
      </c>
      <c r="BD239" s="100">
        <f t="shared" si="171"/>
        <v>9022.2499999999927</v>
      </c>
      <c r="BE239" s="100">
        <f t="shared" si="172"/>
        <v>8008.0549450000171</v>
      </c>
      <c r="BF239" s="100" t="str">
        <f t="shared" si="173"/>
        <v/>
      </c>
      <c r="BG239" s="100" t="str">
        <f t="shared" si="174"/>
        <v/>
      </c>
      <c r="BH239" s="100" t="str">
        <f t="shared" si="175"/>
        <v/>
      </c>
      <c r="BI239" s="72"/>
      <c r="BJ239" s="72"/>
      <c r="BK239" s="72">
        <f t="shared" si="183"/>
        <v>-10.9863166877476</v>
      </c>
      <c r="BL239" s="72">
        <f t="shared" si="184"/>
        <v>-10.214521924555704</v>
      </c>
      <c r="BM239" s="72">
        <f t="shared" si="185"/>
        <v>-12.074472395352602</v>
      </c>
      <c r="BN239" s="72">
        <f t="shared" si="186"/>
        <v>-10.947653903397503</v>
      </c>
      <c r="BO239" s="72">
        <f t="shared" si="187"/>
        <v>-10.298210745015302</v>
      </c>
      <c r="BP239" s="72">
        <f t="shared" si="188"/>
        <v>-11.7703677255132</v>
      </c>
      <c r="BQ239" s="72">
        <f t="shared" si="189"/>
        <v>-9.8882871422833603</v>
      </c>
      <c r="BR239" s="72">
        <f t="shared" si="190"/>
        <v>-9.7588176106750506</v>
      </c>
      <c r="BS239" s="72" t="str">
        <f t="shared" si="191"/>
        <v/>
      </c>
      <c r="BT239" s="72" t="str">
        <f t="shared" si="192"/>
        <v/>
      </c>
      <c r="BU239" s="72" t="str">
        <f t="shared" si="193"/>
        <v/>
      </c>
      <c r="BV239" s="72"/>
      <c r="BW239" s="72"/>
      <c r="BX239" s="97">
        <f t="shared" si="194"/>
        <v>11.263651565958568</v>
      </c>
      <c r="BY239" s="97">
        <f t="shared" si="195"/>
        <v>3.1942925915683339E-2</v>
      </c>
      <c r="BZ239" s="97">
        <f t="shared" si="196"/>
        <v>11.278155707605002</v>
      </c>
      <c r="CA239" s="97">
        <f t="shared" si="197"/>
        <v>11.273337215649903</v>
      </c>
      <c r="CB239" s="97">
        <f t="shared" si="198"/>
        <v>11.216894057267702</v>
      </c>
      <c r="CC239" s="97">
        <f t="shared" si="199"/>
        <v>11.2520510377656</v>
      </c>
      <c r="CD239" s="97">
        <f t="shared" si="200"/>
        <v>11.249970454535761</v>
      </c>
      <c r="CE239" s="97">
        <f t="shared" si="201"/>
        <v>11.311500922927451</v>
      </c>
      <c r="CF239" s="97" t="str">
        <f t="shared" si="202"/>
        <v/>
      </c>
      <c r="CG239" s="97" t="str">
        <f t="shared" si="203"/>
        <v/>
      </c>
      <c r="CH239" s="97" t="str">
        <f t="shared" si="204"/>
        <v/>
      </c>
      <c r="CI239" s="72"/>
      <c r="CJ239" s="72"/>
      <c r="CK239" s="97">
        <f t="shared" si="205"/>
        <v>12.035446329150465</v>
      </c>
      <c r="CL239" s="97">
        <f t="shared" si="206"/>
        <v>3.1942925915683339E-2</v>
      </c>
      <c r="CM239" s="72">
        <f t="shared" si="207"/>
        <v>12.049950470796897</v>
      </c>
      <c r="CN239" s="72">
        <f t="shared" si="208"/>
        <v>12.045131978841798</v>
      </c>
      <c r="CO239" s="72">
        <f t="shared" si="209"/>
        <v>11.988688820459597</v>
      </c>
      <c r="CP239" s="72">
        <f t="shared" si="210"/>
        <v>12.023845800957496</v>
      </c>
      <c r="CQ239" s="72">
        <f t="shared" si="211"/>
        <v>12.021765217727657</v>
      </c>
      <c r="CR239" s="72">
        <f t="shared" si="212"/>
        <v>12.083295686119346</v>
      </c>
      <c r="CS239" s="72" t="str">
        <f t="shared" si="213"/>
        <v/>
      </c>
      <c r="CT239" s="72" t="str">
        <f t="shared" si="214"/>
        <v/>
      </c>
      <c r="CU239" s="72" t="str">
        <f t="shared" si="215"/>
        <v/>
      </c>
    </row>
    <row r="240" spans="1:99">
      <c r="A240" s="74">
        <v>205</v>
      </c>
      <c r="B240" s="79">
        <f>IF(AND($B$3&lt;&gt;"",$C$3&lt;&gt;"",$B$4&lt;&gt;"",$C$4&lt;&gt;"",L240&lt;&gt;""),AirMass($B$3,$C$3,$B$4,$C$4,L240),"")</f>
        <v>1.1564118904882454</v>
      </c>
      <c r="C240" s="81">
        <f t="shared" si="176"/>
        <v>2458217.3908099998</v>
      </c>
      <c r="D240" s="93">
        <f t="shared" si="177"/>
        <v>11.293590830080802</v>
      </c>
      <c r="E240" s="97">
        <f t="shared" si="178"/>
        <v>2.4543609058482175E-2</v>
      </c>
      <c r="F240" s="97"/>
      <c r="G240" s="98">
        <f t="shared" si="179"/>
        <v>12.059281900026001</v>
      </c>
      <c r="H240" s="97">
        <f t="shared" si="180"/>
        <v>2.4543609058482175E-2</v>
      </c>
      <c r="I240" s="72"/>
      <c r="J240" s="99">
        <f t="shared" si="181"/>
        <v>6</v>
      </c>
      <c r="K240" s="72"/>
      <c r="L240" s="16">
        <v>2458217.3908099998</v>
      </c>
      <c r="M240" s="17">
        <v>-10.9530014613317</v>
      </c>
      <c r="N240" s="17">
        <v>-10.1873103913865</v>
      </c>
      <c r="O240" s="17">
        <v>-12.057360760941499</v>
      </c>
      <c r="P240" s="17">
        <v>-10.961526073454699</v>
      </c>
      <c r="Q240" s="17">
        <v>-10.336252493416501</v>
      </c>
      <c r="R240" s="17">
        <v>-11.765148808831601</v>
      </c>
      <c r="S240" s="17">
        <v>-9.8622195650957103</v>
      </c>
      <c r="T240" s="17">
        <v>-9.7350460467349897</v>
      </c>
      <c r="U240" s="17"/>
      <c r="V240" s="17"/>
      <c r="W240" s="17"/>
      <c r="X240" s="70">
        <f t="shared" si="164"/>
        <v>2458217.3908099998</v>
      </c>
      <c r="Y240" s="17">
        <v>-10.7918055680506</v>
      </c>
      <c r="Z240" s="17">
        <v>-9.6228055977948692</v>
      </c>
      <c r="AA240" s="17">
        <v>-11.6459229056914</v>
      </c>
      <c r="AB240" s="17">
        <v>-10.591294914410801</v>
      </c>
      <c r="AC240" s="17">
        <v>-9.84531756219328</v>
      </c>
      <c r="AD240" s="17">
        <v>-11.229715691571</v>
      </c>
      <c r="AE240" s="17">
        <v>-9.3929639129134301</v>
      </c>
      <c r="AF240" s="17">
        <v>-9.4722094508072701</v>
      </c>
      <c r="AG240" s="17"/>
      <c r="AH240" s="17"/>
      <c r="AI240" s="18"/>
      <c r="AJ240" s="70">
        <f t="shared" si="182"/>
        <v>2458217.3908099998</v>
      </c>
      <c r="AK240" s="17">
        <v>-10.0849451250778</v>
      </c>
      <c r="AL240" s="17">
        <v>-9.6170833264187596</v>
      </c>
      <c r="AM240" s="17">
        <v>-11.2472657479214</v>
      </c>
      <c r="AN240" s="17">
        <v>-10.1266815813572</v>
      </c>
      <c r="AO240" s="17">
        <v>-9.6143021010948608</v>
      </c>
      <c r="AP240" s="17">
        <v>-11.0254386968943</v>
      </c>
      <c r="AQ240" s="17">
        <v>-9.2917938536839007</v>
      </c>
      <c r="AR240" s="17">
        <v>-8.9344727900823404</v>
      </c>
      <c r="AS240" s="17"/>
      <c r="AT240" s="17"/>
      <c r="AU240" s="18"/>
      <c r="AV240" s="72"/>
      <c r="AW240" s="72"/>
      <c r="AX240" s="100">
        <f t="shared" si="165"/>
        <v>24054.735425999206</v>
      </c>
      <c r="AY240" s="100">
        <f t="shared" si="166"/>
        <v>11882.946902999947</v>
      </c>
      <c r="AZ240" s="100">
        <f t="shared" si="167"/>
        <v>66518.784443999277</v>
      </c>
      <c r="BA240" s="100">
        <f t="shared" si="168"/>
        <v>24244.343544999556</v>
      </c>
      <c r="BB240" s="100">
        <f t="shared" si="169"/>
        <v>13630.161364000493</v>
      </c>
      <c r="BC240" s="100">
        <f t="shared" si="170"/>
        <v>50822.909464997916</v>
      </c>
      <c r="BD240" s="100">
        <f t="shared" si="171"/>
        <v>8808.2133620000441</v>
      </c>
      <c r="BE240" s="100">
        <f t="shared" si="172"/>
        <v>7834.6286920000421</v>
      </c>
      <c r="BF240" s="100" t="str">
        <f t="shared" si="173"/>
        <v/>
      </c>
      <c r="BG240" s="100" t="str">
        <f t="shared" si="174"/>
        <v/>
      </c>
      <c r="BH240" s="100" t="str">
        <f t="shared" si="175"/>
        <v/>
      </c>
      <c r="BI240" s="72"/>
      <c r="BJ240" s="72"/>
      <c r="BK240" s="72">
        <f t="shared" si="183"/>
        <v>-10.953001461331699</v>
      </c>
      <c r="BL240" s="72">
        <f t="shared" si="184"/>
        <v>-10.1873103913865</v>
      </c>
      <c r="BM240" s="72">
        <f t="shared" si="185"/>
        <v>-12.057360760941503</v>
      </c>
      <c r="BN240" s="72">
        <f t="shared" si="186"/>
        <v>-10.961526073454701</v>
      </c>
      <c r="BO240" s="72">
        <f t="shared" si="187"/>
        <v>-10.336252493416501</v>
      </c>
      <c r="BP240" s="72">
        <f t="shared" si="188"/>
        <v>-11.765148808831601</v>
      </c>
      <c r="BQ240" s="72">
        <f t="shared" si="189"/>
        <v>-9.8622195650957103</v>
      </c>
      <c r="BR240" s="72">
        <f t="shared" si="190"/>
        <v>-9.7350460467349915</v>
      </c>
      <c r="BS240" s="72" t="str">
        <f t="shared" si="191"/>
        <v/>
      </c>
      <c r="BT240" s="72" t="str">
        <f t="shared" si="192"/>
        <v/>
      </c>
      <c r="BU240" s="72" t="str">
        <f t="shared" si="193"/>
        <v/>
      </c>
      <c r="BV240" s="72"/>
      <c r="BW240" s="72"/>
      <c r="BX240" s="97">
        <f t="shared" si="194"/>
        <v>11.293590830080802</v>
      </c>
      <c r="BY240" s="97">
        <f t="shared" si="195"/>
        <v>2.4543609058482175E-2</v>
      </c>
      <c r="BZ240" s="97">
        <f t="shared" si="196"/>
        <v>11.294359299609804</v>
      </c>
      <c r="CA240" s="97">
        <f t="shared" si="197"/>
        <v>11.320524612123002</v>
      </c>
      <c r="CB240" s="97">
        <f t="shared" si="198"/>
        <v>11.288251032084801</v>
      </c>
      <c r="CC240" s="97">
        <f t="shared" si="199"/>
        <v>11.280147347499902</v>
      </c>
      <c r="CD240" s="97">
        <f t="shared" si="200"/>
        <v>11.257218103764012</v>
      </c>
      <c r="CE240" s="97">
        <f t="shared" si="201"/>
        <v>11.321044585403293</v>
      </c>
      <c r="CF240" s="97" t="str">
        <f t="shared" si="202"/>
        <v/>
      </c>
      <c r="CG240" s="97" t="str">
        <f t="shared" si="203"/>
        <v/>
      </c>
      <c r="CH240" s="97" t="str">
        <f t="shared" si="204"/>
        <v/>
      </c>
      <c r="CI240" s="72"/>
      <c r="CJ240" s="72"/>
      <c r="CK240" s="97">
        <f t="shared" si="205"/>
        <v>12.059281900026001</v>
      </c>
      <c r="CL240" s="97">
        <f t="shared" si="206"/>
        <v>2.4543609058482175E-2</v>
      </c>
      <c r="CM240" s="72">
        <f t="shared" si="207"/>
        <v>12.060050369555002</v>
      </c>
      <c r="CN240" s="72">
        <f t="shared" si="208"/>
        <v>12.0862156820682</v>
      </c>
      <c r="CO240" s="72">
        <f t="shared" si="209"/>
        <v>12.05394210203</v>
      </c>
      <c r="CP240" s="72">
        <f t="shared" si="210"/>
        <v>12.045838417445101</v>
      </c>
      <c r="CQ240" s="72">
        <f t="shared" si="211"/>
        <v>12.022909173709211</v>
      </c>
      <c r="CR240" s="72">
        <f t="shared" si="212"/>
        <v>12.086735655348491</v>
      </c>
      <c r="CS240" s="72" t="str">
        <f t="shared" si="213"/>
        <v/>
      </c>
      <c r="CT240" s="72" t="str">
        <f t="shared" si="214"/>
        <v/>
      </c>
      <c r="CU240" s="72" t="str">
        <f t="shared" si="215"/>
        <v/>
      </c>
    </row>
    <row r="241" spans="1:99">
      <c r="A241" s="74">
        <v>206</v>
      </c>
      <c r="B241" s="79">
        <f>IF(AND($B$3&lt;&gt;"",$C$3&lt;&gt;"",$B$4&lt;&gt;"",$C$4&lt;&gt;"",L241&lt;&gt;""),AirMass($B$3,$C$3,$B$4,$C$4,L241),"")</f>
        <v>1.1577499786196073</v>
      </c>
      <c r="C241" s="81">
        <f t="shared" si="176"/>
        <v>2458217.3913079998</v>
      </c>
      <c r="D241" s="93">
        <f t="shared" si="177"/>
        <v>11.289719025919945</v>
      </c>
      <c r="E241" s="97">
        <f t="shared" si="178"/>
        <v>3.8393562777304727E-2</v>
      </c>
      <c r="F241" s="97"/>
      <c r="G241" s="98">
        <f t="shared" si="179"/>
        <v>12.047575463426348</v>
      </c>
      <c r="H241" s="97">
        <f t="shared" si="180"/>
        <v>3.8393562777304727E-2</v>
      </c>
      <c r="I241" s="72"/>
      <c r="J241" s="99">
        <f t="shared" si="181"/>
        <v>6</v>
      </c>
      <c r="K241" s="72"/>
      <c r="L241" s="16">
        <v>2458217.3913079998</v>
      </c>
      <c r="M241" s="17">
        <v>-10.963101640362201</v>
      </c>
      <c r="N241" s="17">
        <v>-10.205245202855799</v>
      </c>
      <c r="O241" s="17">
        <v>-12.056488393257499</v>
      </c>
      <c r="P241" s="17">
        <v>-10.9578075481566</v>
      </c>
      <c r="Q241" s="17">
        <v>-10.2945926635044</v>
      </c>
      <c r="R241" s="17">
        <v>-11.772833143171599</v>
      </c>
      <c r="S241" s="17">
        <v>-9.8962102579121307</v>
      </c>
      <c r="T241" s="17">
        <v>-9.7769919916906503</v>
      </c>
      <c r="U241" s="17"/>
      <c r="V241" s="17"/>
      <c r="W241" s="17"/>
      <c r="X241" s="70">
        <f t="shared" si="164"/>
        <v>2458217.3913079998</v>
      </c>
      <c r="Y241" s="17">
        <v>-10.7800650050477</v>
      </c>
      <c r="Z241" s="17">
        <v>-9.6708791636230504</v>
      </c>
      <c r="AA241" s="17">
        <v>-11.6838110556111</v>
      </c>
      <c r="AB241" s="17">
        <v>-10.621616956167401</v>
      </c>
      <c r="AC241" s="17">
        <v>-9.8287616232835902</v>
      </c>
      <c r="AD241" s="17">
        <v>-11.241372070842701</v>
      </c>
      <c r="AE241" s="17">
        <v>-9.3380163943171599</v>
      </c>
      <c r="AF241" s="17">
        <v>-9.4064770018682893</v>
      </c>
      <c r="AG241" s="17"/>
      <c r="AH241" s="17"/>
      <c r="AI241" s="18"/>
      <c r="AJ241" s="70">
        <f t="shared" si="182"/>
        <v>2458217.3913079998</v>
      </c>
      <c r="AK241" s="17">
        <v>-10.0502272889635</v>
      </c>
      <c r="AL241" s="17">
        <v>-9.6535903139694703</v>
      </c>
      <c r="AM241" s="17">
        <v>-11.2402154082357</v>
      </c>
      <c r="AN241" s="17">
        <v>-10.1423549280583</v>
      </c>
      <c r="AO241" s="17">
        <v>-9.6371043225472395</v>
      </c>
      <c r="AP241" s="17">
        <v>-11.0651226733012</v>
      </c>
      <c r="AQ241" s="17">
        <v>-9.1338260665101991</v>
      </c>
      <c r="AR241" s="17">
        <v>-9.0321762356887305</v>
      </c>
      <c r="AS241" s="17"/>
      <c r="AT241" s="17"/>
      <c r="AU241" s="18"/>
      <c r="AV241" s="72"/>
      <c r="AW241" s="72"/>
      <c r="AX241" s="100">
        <f t="shared" si="165"/>
        <v>24279.551281999142</v>
      </c>
      <c r="AY241" s="100">
        <f t="shared" si="166"/>
        <v>12080.866387999866</v>
      </c>
      <c r="AZ241" s="100">
        <f t="shared" si="167"/>
        <v>66465.359374998719</v>
      </c>
      <c r="BA241" s="100">
        <f t="shared" si="168"/>
        <v>24161.451403999858</v>
      </c>
      <c r="BB241" s="100">
        <f t="shared" si="169"/>
        <v>13117.076923000201</v>
      </c>
      <c r="BC241" s="100">
        <f t="shared" si="170"/>
        <v>51183.886213998027</v>
      </c>
      <c r="BD241" s="100">
        <f t="shared" si="171"/>
        <v>9088.3303169999817</v>
      </c>
      <c r="BE241" s="100">
        <f t="shared" si="172"/>
        <v>8143.2317880000101</v>
      </c>
      <c r="BF241" s="100" t="str">
        <f t="shared" si="173"/>
        <v/>
      </c>
      <c r="BG241" s="100" t="str">
        <f t="shared" si="174"/>
        <v/>
      </c>
      <c r="BH241" s="100" t="str">
        <f t="shared" si="175"/>
        <v/>
      </c>
      <c r="BI241" s="72"/>
      <c r="BJ241" s="72"/>
      <c r="BK241" s="72">
        <f t="shared" si="183"/>
        <v>-10.963101640362202</v>
      </c>
      <c r="BL241" s="72">
        <f t="shared" si="184"/>
        <v>-10.205245202855799</v>
      </c>
      <c r="BM241" s="72">
        <f t="shared" si="185"/>
        <v>-12.056488393257499</v>
      </c>
      <c r="BN241" s="72">
        <f t="shared" si="186"/>
        <v>-10.957807548156602</v>
      </c>
      <c r="BO241" s="72">
        <f t="shared" si="187"/>
        <v>-10.294592663504403</v>
      </c>
      <c r="BP241" s="72">
        <f t="shared" si="188"/>
        <v>-11.772833143171601</v>
      </c>
      <c r="BQ241" s="72">
        <f t="shared" si="189"/>
        <v>-9.8962102579121307</v>
      </c>
      <c r="BR241" s="72">
        <f t="shared" si="190"/>
        <v>-9.7769919916906503</v>
      </c>
      <c r="BS241" s="72" t="str">
        <f t="shared" si="191"/>
        <v/>
      </c>
      <c r="BT241" s="72" t="str">
        <f t="shared" si="192"/>
        <v/>
      </c>
      <c r="BU241" s="72" t="str">
        <f t="shared" si="193"/>
        <v/>
      </c>
      <c r="BV241" s="72"/>
      <c r="BW241" s="72"/>
      <c r="BX241" s="97">
        <f t="shared" si="194"/>
        <v>11.289719025919945</v>
      </c>
      <c r="BY241" s="97">
        <f t="shared" si="195"/>
        <v>3.8393562777304727E-2</v>
      </c>
      <c r="BZ241" s="97">
        <f t="shared" si="196"/>
        <v>11.283386752895296</v>
      </c>
      <c r="CA241" s="97">
        <f t="shared" si="197"/>
        <v>11.306705907794399</v>
      </c>
      <c r="CB241" s="97">
        <f t="shared" si="198"/>
        <v>11.2364910231422</v>
      </c>
      <c r="CC241" s="97">
        <f t="shared" si="199"/>
        <v>11.277731502809399</v>
      </c>
      <c r="CD241" s="97">
        <f t="shared" si="200"/>
        <v>11.281108617549929</v>
      </c>
      <c r="CE241" s="97">
        <f t="shared" si="201"/>
        <v>11.352890351328448</v>
      </c>
      <c r="CF241" s="97" t="str">
        <f t="shared" si="202"/>
        <v/>
      </c>
      <c r="CG241" s="97" t="str">
        <f t="shared" si="203"/>
        <v/>
      </c>
      <c r="CH241" s="97" t="str">
        <f t="shared" si="204"/>
        <v/>
      </c>
      <c r="CI241" s="72"/>
      <c r="CJ241" s="72"/>
      <c r="CK241" s="97">
        <f t="shared" si="205"/>
        <v>12.047575463426348</v>
      </c>
      <c r="CL241" s="97">
        <f t="shared" si="206"/>
        <v>3.8393562777304727E-2</v>
      </c>
      <c r="CM241" s="72">
        <f t="shared" si="207"/>
        <v>12.041243190401699</v>
      </c>
      <c r="CN241" s="72">
        <f t="shared" si="208"/>
        <v>12.064562345300802</v>
      </c>
      <c r="CO241" s="72">
        <f t="shared" si="209"/>
        <v>11.994347460648603</v>
      </c>
      <c r="CP241" s="72">
        <f t="shared" si="210"/>
        <v>12.035587940315802</v>
      </c>
      <c r="CQ241" s="72">
        <f t="shared" si="211"/>
        <v>12.038965055056332</v>
      </c>
      <c r="CR241" s="72">
        <f t="shared" si="212"/>
        <v>12.110746788834851</v>
      </c>
      <c r="CS241" s="72" t="str">
        <f t="shared" si="213"/>
        <v/>
      </c>
      <c r="CT241" s="72" t="str">
        <f t="shared" si="214"/>
        <v/>
      </c>
      <c r="CU241" s="72" t="str">
        <f t="shared" si="215"/>
        <v/>
      </c>
    </row>
    <row r="242" spans="1:99">
      <c r="A242" s="74">
        <v>207</v>
      </c>
      <c r="B242" s="79">
        <f>IF(AND($B$3&lt;&gt;"",$C$3&lt;&gt;"",$B$4&lt;&gt;"",$C$4&lt;&gt;"",L242&lt;&gt;""),AirMass($B$3,$C$3,$B$4,$C$4,L242),"")</f>
        <v>1.159095474195724</v>
      </c>
      <c r="C242" s="81">
        <f t="shared" si="176"/>
        <v>2458217.3918059999</v>
      </c>
      <c r="D242" s="93">
        <f t="shared" si="177"/>
        <v>11.27792030523687</v>
      </c>
      <c r="E242" s="97">
        <f t="shared" si="178"/>
        <v>2.5619852832726907E-2</v>
      </c>
      <c r="F242" s="97"/>
      <c r="G242" s="98">
        <f t="shared" si="179"/>
        <v>12.053904849052069</v>
      </c>
      <c r="H242" s="97">
        <f t="shared" si="180"/>
        <v>2.5619852832726907E-2</v>
      </c>
      <c r="I242" s="72"/>
      <c r="J242" s="99">
        <f t="shared" si="181"/>
        <v>6</v>
      </c>
      <c r="K242" s="72"/>
      <c r="L242" s="16">
        <v>2458217.3918059999</v>
      </c>
      <c r="M242" s="17">
        <v>-10.955022273380999</v>
      </c>
      <c r="N242" s="17">
        <v>-10.179037729565801</v>
      </c>
      <c r="O242" s="17">
        <v>-12.0552484574579</v>
      </c>
      <c r="P242" s="17">
        <v>-10.944474432169599</v>
      </c>
      <c r="Q242" s="17">
        <v>-10.322510780863899</v>
      </c>
      <c r="R242" s="17">
        <v>-11.767938772819299</v>
      </c>
      <c r="S242" s="17">
        <v>-9.8367743185953902</v>
      </c>
      <c r="T242" s="17">
        <v>-9.7087087098011402</v>
      </c>
      <c r="U242" s="17"/>
      <c r="V242" s="17"/>
      <c r="W242" s="17"/>
      <c r="X242" s="70">
        <f t="shared" si="164"/>
        <v>2458217.3918059999</v>
      </c>
      <c r="Y242" s="17">
        <v>-10.795490009845301</v>
      </c>
      <c r="Z242" s="17">
        <v>-9.5746599511788197</v>
      </c>
      <c r="AA242" s="17">
        <v>-11.6758176092622</v>
      </c>
      <c r="AB242" s="17">
        <v>-10.6192438779211</v>
      </c>
      <c r="AC242" s="17">
        <v>-9.8450336093669009</v>
      </c>
      <c r="AD242" s="17">
        <v>-11.230707466175801</v>
      </c>
      <c r="AE242" s="17">
        <v>-9.3597429980411206</v>
      </c>
      <c r="AF242" s="17">
        <v>-9.5065243035518296</v>
      </c>
      <c r="AG242" s="17"/>
      <c r="AH242" s="17"/>
      <c r="AI242" s="18"/>
      <c r="AJ242" s="70">
        <f t="shared" si="182"/>
        <v>2458217.3918059999</v>
      </c>
      <c r="AK242" s="17">
        <v>-10.0493952393787</v>
      </c>
      <c r="AL242" s="17">
        <v>-9.6267196756680207</v>
      </c>
      <c r="AM242" s="17">
        <v>-11.230596377782099</v>
      </c>
      <c r="AN242" s="17">
        <v>-10.100179290156101</v>
      </c>
      <c r="AO242" s="17">
        <v>-9.6620512131422203</v>
      </c>
      <c r="AP242" s="17">
        <v>-11.065283465196901</v>
      </c>
      <c r="AQ242" s="17">
        <v>-9.1577167639789501</v>
      </c>
      <c r="AR242" s="17">
        <v>-9.0248355635648405</v>
      </c>
      <c r="AS242" s="17"/>
      <c r="AT242" s="17"/>
      <c r="AU242" s="18"/>
      <c r="AV242" s="72"/>
      <c r="AW242" s="72"/>
      <c r="AX242" s="100">
        <f t="shared" si="165"/>
        <v>24099.548672998906</v>
      </c>
      <c r="AY242" s="100">
        <f t="shared" si="166"/>
        <v>11792.749999999613</v>
      </c>
      <c r="AZ242" s="100">
        <f t="shared" si="167"/>
        <v>66389.49772700094</v>
      </c>
      <c r="BA242" s="100">
        <f t="shared" si="168"/>
        <v>23866.557046999791</v>
      </c>
      <c r="BB242" s="100">
        <f t="shared" si="169"/>
        <v>13458.737179000189</v>
      </c>
      <c r="BC242" s="100">
        <f t="shared" si="170"/>
        <v>50953.674584</v>
      </c>
      <c r="BD242" s="100">
        <f t="shared" si="171"/>
        <v>8604.1847579999794</v>
      </c>
      <c r="BE242" s="100">
        <f t="shared" si="172"/>
        <v>7646.8660710000004</v>
      </c>
      <c r="BF242" s="100" t="str">
        <f t="shared" si="173"/>
        <v/>
      </c>
      <c r="BG242" s="100" t="str">
        <f t="shared" si="174"/>
        <v/>
      </c>
      <c r="BH242" s="100" t="str">
        <f t="shared" si="175"/>
        <v/>
      </c>
      <c r="BI242" s="72"/>
      <c r="BJ242" s="72"/>
      <c r="BK242" s="72">
        <f t="shared" si="183"/>
        <v>-10.955022273381001</v>
      </c>
      <c r="BL242" s="72">
        <f t="shared" si="184"/>
        <v>-10.179037729565803</v>
      </c>
      <c r="BM242" s="72">
        <f t="shared" si="185"/>
        <v>-12.055248457457902</v>
      </c>
      <c r="BN242" s="72">
        <f t="shared" si="186"/>
        <v>-10.944474432169599</v>
      </c>
      <c r="BO242" s="72">
        <f t="shared" si="187"/>
        <v>-10.322510780863901</v>
      </c>
      <c r="BP242" s="72">
        <f t="shared" si="188"/>
        <v>-11.767938772819299</v>
      </c>
      <c r="BQ242" s="72">
        <f t="shared" si="189"/>
        <v>-9.8367743185953902</v>
      </c>
      <c r="BR242" s="72">
        <f t="shared" si="190"/>
        <v>-9.7087087098011402</v>
      </c>
      <c r="BS242" s="72" t="str">
        <f t="shared" si="191"/>
        <v/>
      </c>
      <c r="BT242" s="72" t="str">
        <f t="shared" si="192"/>
        <v/>
      </c>
      <c r="BU242" s="72" t="str">
        <f t="shared" si="193"/>
        <v/>
      </c>
      <c r="BV242" s="72"/>
      <c r="BW242" s="72"/>
      <c r="BX242" s="97">
        <f t="shared" si="194"/>
        <v>11.27792030523687</v>
      </c>
      <c r="BY242" s="97">
        <f t="shared" si="195"/>
        <v>2.5619852832726907E-2</v>
      </c>
      <c r="BZ242" s="97">
        <f t="shared" si="196"/>
        <v>11.2902261840769</v>
      </c>
      <c r="CA242" s="97">
        <f t="shared" si="197"/>
        <v>11.301452158788598</v>
      </c>
      <c r="CB242" s="97">
        <f t="shared" si="198"/>
        <v>11.272488507482899</v>
      </c>
      <c r="CC242" s="97">
        <f t="shared" si="199"/>
        <v>11.280916499438298</v>
      </c>
      <c r="CD242" s="97">
        <f t="shared" si="200"/>
        <v>11.22975204521439</v>
      </c>
      <c r="CE242" s="97">
        <f t="shared" si="201"/>
        <v>11.292686436420139</v>
      </c>
      <c r="CF242" s="97" t="str">
        <f t="shared" si="202"/>
        <v/>
      </c>
      <c r="CG242" s="97" t="str">
        <f t="shared" si="203"/>
        <v/>
      </c>
      <c r="CH242" s="97" t="str">
        <f t="shared" si="204"/>
        <v/>
      </c>
      <c r="CI242" s="72"/>
      <c r="CJ242" s="72"/>
      <c r="CK242" s="97">
        <f t="shared" si="205"/>
        <v>12.053904849052069</v>
      </c>
      <c r="CL242" s="97">
        <f t="shared" si="206"/>
        <v>2.5619852832726907E-2</v>
      </c>
      <c r="CM242" s="72">
        <f t="shared" si="207"/>
        <v>12.066210727892098</v>
      </c>
      <c r="CN242" s="72">
        <f t="shared" si="208"/>
        <v>12.077436702603796</v>
      </c>
      <c r="CO242" s="72">
        <f t="shared" si="209"/>
        <v>12.048473051298098</v>
      </c>
      <c r="CP242" s="72">
        <f t="shared" si="210"/>
        <v>12.056901043253497</v>
      </c>
      <c r="CQ242" s="72">
        <f t="shared" si="211"/>
        <v>12.005736589029588</v>
      </c>
      <c r="CR242" s="72">
        <f t="shared" si="212"/>
        <v>12.068670980235337</v>
      </c>
      <c r="CS242" s="72" t="str">
        <f t="shared" si="213"/>
        <v/>
      </c>
      <c r="CT242" s="72" t="str">
        <f t="shared" si="214"/>
        <v/>
      </c>
      <c r="CU242" s="72" t="str">
        <f t="shared" si="215"/>
        <v/>
      </c>
    </row>
    <row r="243" spans="1:99">
      <c r="A243" s="74">
        <v>208</v>
      </c>
      <c r="B243" s="79">
        <f>IF(AND($B$3&lt;&gt;"",$C$3&lt;&gt;"",$B$4&lt;&gt;"",$C$4&lt;&gt;"",L243&lt;&gt;""),AirMass($B$3,$C$3,$B$4,$C$4,L243),"")</f>
        <v>1.1604484047612715</v>
      </c>
      <c r="C243" s="81">
        <f t="shared" si="176"/>
        <v>2458217.3923030002</v>
      </c>
      <c r="D243" s="93">
        <f t="shared" si="177"/>
        <v>11.278544348500214</v>
      </c>
      <c r="E243" s="97">
        <f t="shared" si="178"/>
        <v>3.6636659643080549E-2</v>
      </c>
      <c r="F243" s="97"/>
      <c r="G243" s="98">
        <f t="shared" si="179"/>
        <v>12.015311042117117</v>
      </c>
      <c r="H243" s="97">
        <f t="shared" si="180"/>
        <v>3.6636659643080549E-2</v>
      </c>
      <c r="I243" s="72"/>
      <c r="J243" s="99">
        <f t="shared" si="181"/>
        <v>6</v>
      </c>
      <c r="K243" s="72"/>
      <c r="L243" s="16">
        <v>2458217.3923030002</v>
      </c>
      <c r="M243" s="17">
        <v>-10.978951469043601</v>
      </c>
      <c r="N243" s="17">
        <v>-10.242184775426701</v>
      </c>
      <c r="O243" s="17">
        <v>-12.0630846893075</v>
      </c>
      <c r="P243" s="17">
        <v>-10.950226966609501</v>
      </c>
      <c r="Q243" s="17">
        <v>-10.341439720873399</v>
      </c>
      <c r="R243" s="17">
        <v>-11.7615363516759</v>
      </c>
      <c r="S243" s="17">
        <v>-9.8787599541155604</v>
      </c>
      <c r="T243" s="17">
        <v>-9.7879272226810503</v>
      </c>
      <c r="U243" s="17"/>
      <c r="V243" s="17"/>
      <c r="W243" s="17"/>
      <c r="X243" s="70">
        <f t="shared" si="164"/>
        <v>2458217.3923030002</v>
      </c>
      <c r="Y243" s="17">
        <v>-10.771258141290399</v>
      </c>
      <c r="Z243" s="17">
        <v>-9.6662255705490807</v>
      </c>
      <c r="AA243" s="17">
        <v>-11.6514274296176</v>
      </c>
      <c r="AB243" s="17">
        <v>-10.5923694305565</v>
      </c>
      <c r="AC243" s="17">
        <v>-9.8552067966269696</v>
      </c>
      <c r="AD243" s="17">
        <v>-11.2530460207114</v>
      </c>
      <c r="AE243" s="17">
        <v>-9.3726216378169909</v>
      </c>
      <c r="AF243" s="17">
        <v>-9.4218667614232707</v>
      </c>
      <c r="AG243" s="17"/>
      <c r="AH243" s="17"/>
      <c r="AI243" s="18"/>
      <c r="AJ243" s="70">
        <f t="shared" si="182"/>
        <v>2458217.3923030002</v>
      </c>
      <c r="AK243" s="17">
        <v>-9.9911965640998304</v>
      </c>
      <c r="AL243" s="17">
        <v>-9.6003962166657608</v>
      </c>
      <c r="AM243" s="17">
        <v>-11.238303265054199</v>
      </c>
      <c r="AN243" s="17">
        <v>-10.075407190146199</v>
      </c>
      <c r="AO243" s="17">
        <v>-9.5837157119653007</v>
      </c>
      <c r="AP243" s="17">
        <v>-11.0166849267211</v>
      </c>
      <c r="AQ243" s="17">
        <v>-9.2497218963459709</v>
      </c>
      <c r="AR243" s="17">
        <v>-8.7887522684066592</v>
      </c>
      <c r="AS243" s="17"/>
      <c r="AT243" s="17"/>
      <c r="AU243" s="18"/>
      <c r="AV243" s="72"/>
      <c r="AW243" s="72"/>
      <c r="AX243" s="100">
        <f t="shared" si="165"/>
        <v>24636.589520000711</v>
      </c>
      <c r="AY243" s="100">
        <f t="shared" si="166"/>
        <v>12498.960920000432</v>
      </c>
      <c r="AZ243" s="100">
        <f t="shared" si="167"/>
        <v>66870.393023002587</v>
      </c>
      <c r="BA243" s="100">
        <f t="shared" si="168"/>
        <v>23993.344330000346</v>
      </c>
      <c r="BB243" s="100">
        <f t="shared" si="169"/>
        <v>13695.436807000486</v>
      </c>
      <c r="BC243" s="100">
        <f t="shared" si="170"/>
        <v>50654.092683000643</v>
      </c>
      <c r="BD243" s="100">
        <f t="shared" si="171"/>
        <v>8943.4273130000238</v>
      </c>
      <c r="BE243" s="100">
        <f t="shared" si="172"/>
        <v>8225.6625509999994</v>
      </c>
      <c r="BF243" s="100" t="str">
        <f t="shared" si="173"/>
        <v/>
      </c>
      <c r="BG243" s="100" t="str">
        <f t="shared" si="174"/>
        <v/>
      </c>
      <c r="BH243" s="100" t="str">
        <f t="shared" si="175"/>
        <v/>
      </c>
      <c r="BI243" s="72"/>
      <c r="BJ243" s="72"/>
      <c r="BK243" s="72">
        <f t="shared" si="183"/>
        <v>-10.978951469043603</v>
      </c>
      <c r="BL243" s="72">
        <f t="shared" si="184"/>
        <v>-10.242184775426701</v>
      </c>
      <c r="BM243" s="72">
        <f t="shared" si="185"/>
        <v>-12.0630846893075</v>
      </c>
      <c r="BN243" s="72">
        <f t="shared" si="186"/>
        <v>-10.950226966609499</v>
      </c>
      <c r="BO243" s="72">
        <f t="shared" si="187"/>
        <v>-10.341439720873399</v>
      </c>
      <c r="BP243" s="72">
        <f t="shared" si="188"/>
        <v>-11.7615363516759</v>
      </c>
      <c r="BQ243" s="72">
        <f t="shared" si="189"/>
        <v>-9.8787599541155622</v>
      </c>
      <c r="BR243" s="72">
        <f t="shared" si="190"/>
        <v>-9.7879272226810503</v>
      </c>
      <c r="BS243" s="72" t="str">
        <f t="shared" si="191"/>
        <v/>
      </c>
      <c r="BT243" s="72" t="str">
        <f t="shared" si="192"/>
        <v/>
      </c>
      <c r="BU243" s="72" t="str">
        <f t="shared" si="193"/>
        <v/>
      </c>
      <c r="BV243" s="72"/>
      <c r="BW243" s="72"/>
      <c r="BX243" s="97">
        <f t="shared" si="194"/>
        <v>11.278544348500214</v>
      </c>
      <c r="BY243" s="97">
        <f t="shared" si="195"/>
        <v>3.6636659643080549E-2</v>
      </c>
      <c r="BZ243" s="97">
        <f t="shared" si="196"/>
        <v>11.274133220263897</v>
      </c>
      <c r="CA243" s="97">
        <f t="shared" si="197"/>
        <v>11.283275497565896</v>
      </c>
      <c r="CB243" s="97">
        <f t="shared" si="198"/>
        <v>11.267488251829796</v>
      </c>
      <c r="CC243" s="97">
        <f t="shared" si="199"/>
        <v>11.250584882632298</v>
      </c>
      <c r="CD243" s="97">
        <f t="shared" si="200"/>
        <v>11.24780848507196</v>
      </c>
      <c r="CE243" s="97">
        <f t="shared" si="201"/>
        <v>11.347975753637447</v>
      </c>
      <c r="CF243" s="97" t="str">
        <f t="shared" si="202"/>
        <v/>
      </c>
      <c r="CG243" s="97" t="str">
        <f t="shared" si="203"/>
        <v/>
      </c>
      <c r="CH243" s="97" t="str">
        <f t="shared" si="204"/>
        <v/>
      </c>
      <c r="CI243" s="72"/>
      <c r="CJ243" s="72"/>
      <c r="CK243" s="97">
        <f t="shared" si="205"/>
        <v>12.015311042117117</v>
      </c>
      <c r="CL243" s="97">
        <f t="shared" si="206"/>
        <v>3.6636659643080549E-2</v>
      </c>
      <c r="CM243" s="72">
        <f t="shared" si="207"/>
        <v>12.010899913880799</v>
      </c>
      <c r="CN243" s="72">
        <f t="shared" si="208"/>
        <v>12.020042191182798</v>
      </c>
      <c r="CO243" s="72">
        <f t="shared" si="209"/>
        <v>12.004254945446698</v>
      </c>
      <c r="CP243" s="72">
        <f t="shared" si="210"/>
        <v>11.9873515762492</v>
      </c>
      <c r="CQ243" s="72">
        <f t="shared" si="211"/>
        <v>11.984575178688862</v>
      </c>
      <c r="CR243" s="72">
        <f t="shared" si="212"/>
        <v>12.084742447254349</v>
      </c>
      <c r="CS243" s="72" t="str">
        <f t="shared" si="213"/>
        <v/>
      </c>
      <c r="CT243" s="72" t="str">
        <f t="shared" si="214"/>
        <v/>
      </c>
      <c r="CU243" s="72" t="str">
        <f t="shared" si="215"/>
        <v/>
      </c>
    </row>
    <row r="244" spans="1:99">
      <c r="A244" s="74">
        <v>209</v>
      </c>
      <c r="B244" s="79">
        <f>IF(AND($B$3&lt;&gt;"",$C$3&lt;&gt;"",$B$4&lt;&gt;"",$C$4&lt;&gt;"",L244&lt;&gt;""),AirMass($B$3,$C$3,$B$4,$C$4,L244),"")</f>
        <v>1.1618087980502647</v>
      </c>
      <c r="C244" s="81">
        <f t="shared" si="176"/>
        <v>2458217.3928009998</v>
      </c>
      <c r="D244" s="93">
        <f t="shared" si="177"/>
        <v>11.259494819917686</v>
      </c>
      <c r="E244" s="97">
        <f t="shared" si="178"/>
        <v>2.1984858189002462E-2</v>
      </c>
      <c r="F244" s="97"/>
      <c r="G244" s="98">
        <f t="shared" si="179"/>
        <v>12.044122973307887</v>
      </c>
      <c r="H244" s="97">
        <f t="shared" si="180"/>
        <v>2.1984858189002462E-2</v>
      </c>
      <c r="I244" s="72"/>
      <c r="J244" s="99">
        <f t="shared" si="181"/>
        <v>6</v>
      </c>
      <c r="K244" s="72"/>
      <c r="L244" s="16">
        <v>2458217.3928009998</v>
      </c>
      <c r="M244" s="17">
        <v>-10.997073694391901</v>
      </c>
      <c r="N244" s="17">
        <v>-10.212445541001699</v>
      </c>
      <c r="O244" s="17">
        <v>-12.054255209570499</v>
      </c>
      <c r="P244" s="17">
        <v>-10.944102347222101</v>
      </c>
      <c r="Q244" s="17">
        <v>-10.332007207674801</v>
      </c>
      <c r="R244" s="17">
        <v>-11.7686654988704</v>
      </c>
      <c r="S244" s="17">
        <v>-9.9269008855616292</v>
      </c>
      <c r="T244" s="17">
        <v>-9.7514799369581002</v>
      </c>
      <c r="U244" s="17"/>
      <c r="V244" s="17"/>
      <c r="W244" s="17"/>
      <c r="X244" s="70">
        <f t="shared" si="164"/>
        <v>2458217.3928009998</v>
      </c>
      <c r="Y244" s="17">
        <v>-10.7331658577993</v>
      </c>
      <c r="Z244" s="17">
        <v>-9.5585908200488099</v>
      </c>
      <c r="AA244" s="17">
        <v>-11.6666206549333</v>
      </c>
      <c r="AB244" s="17">
        <v>-10.557231672710399</v>
      </c>
      <c r="AC244" s="17">
        <v>-9.7582619276146403</v>
      </c>
      <c r="AD244" s="17">
        <v>-11.2248448735093</v>
      </c>
      <c r="AE244" s="17">
        <v>-9.3395367308779509</v>
      </c>
      <c r="AF244" s="17">
        <v>-9.3752058590324392</v>
      </c>
      <c r="AG244" s="17"/>
      <c r="AH244" s="17"/>
      <c r="AI244" s="18"/>
      <c r="AJ244" s="70">
        <f t="shared" si="182"/>
        <v>2458217.3928009998</v>
      </c>
      <c r="AK244" s="17">
        <v>-9.9759114955720296</v>
      </c>
      <c r="AL244" s="17">
        <v>-9.6086415871023405</v>
      </c>
      <c r="AM244" s="17">
        <v>-11.2069306492543</v>
      </c>
      <c r="AN244" s="17">
        <v>-10.199091307575801</v>
      </c>
      <c r="AO244" s="17">
        <v>-9.70226355292173</v>
      </c>
      <c r="AP244" s="17">
        <v>-11.0280377183286</v>
      </c>
      <c r="AQ244" s="17">
        <v>-9.2646475886785193</v>
      </c>
      <c r="AR244" s="17">
        <v>-8.7845898191922203</v>
      </c>
      <c r="AS244" s="17"/>
      <c r="AT244" s="17"/>
      <c r="AU244" s="18"/>
      <c r="AV244" s="72"/>
      <c r="AW244" s="72"/>
      <c r="AX244" s="100">
        <f t="shared" si="165"/>
        <v>25051.254424999639</v>
      </c>
      <c r="AY244" s="100">
        <f t="shared" si="166"/>
        <v>12161.249999999682</v>
      </c>
      <c r="AZ244" s="100">
        <f t="shared" si="167"/>
        <v>66328.791382998199</v>
      </c>
      <c r="BA244" s="100">
        <f t="shared" si="168"/>
        <v>23858.379310001063</v>
      </c>
      <c r="BB244" s="100">
        <f t="shared" si="169"/>
        <v>13576.970771999857</v>
      </c>
      <c r="BC244" s="100">
        <f t="shared" si="170"/>
        <v>50987.791303999526</v>
      </c>
      <c r="BD244" s="100">
        <f t="shared" si="171"/>
        <v>9348.8965520000111</v>
      </c>
      <c r="BE244" s="100">
        <f t="shared" si="172"/>
        <v>7954.1169980000086</v>
      </c>
      <c r="BF244" s="100" t="str">
        <f t="shared" si="173"/>
        <v/>
      </c>
      <c r="BG244" s="100" t="str">
        <f t="shared" si="174"/>
        <v/>
      </c>
      <c r="BH244" s="100" t="str">
        <f t="shared" si="175"/>
        <v/>
      </c>
      <c r="BI244" s="72"/>
      <c r="BJ244" s="72"/>
      <c r="BK244" s="72">
        <f t="shared" si="183"/>
        <v>-10.997073694391901</v>
      </c>
      <c r="BL244" s="72">
        <f t="shared" si="184"/>
        <v>-10.212445541001699</v>
      </c>
      <c r="BM244" s="72">
        <f t="shared" si="185"/>
        <v>-12.054255209570499</v>
      </c>
      <c r="BN244" s="72">
        <f t="shared" si="186"/>
        <v>-10.944102347222099</v>
      </c>
      <c r="BO244" s="72">
        <f t="shared" si="187"/>
        <v>-10.332007207674801</v>
      </c>
      <c r="BP244" s="72">
        <f t="shared" si="188"/>
        <v>-11.768665498870398</v>
      </c>
      <c r="BQ244" s="72">
        <f t="shared" si="189"/>
        <v>-9.926900885561631</v>
      </c>
      <c r="BR244" s="72">
        <f t="shared" si="190"/>
        <v>-9.7514799369581002</v>
      </c>
      <c r="BS244" s="72" t="str">
        <f t="shared" si="191"/>
        <v/>
      </c>
      <c r="BT244" s="72" t="str">
        <f t="shared" si="192"/>
        <v/>
      </c>
      <c r="BU244" s="72" t="str">
        <f t="shared" si="193"/>
        <v/>
      </c>
      <c r="BV244" s="72"/>
      <c r="BW244" s="72"/>
      <c r="BX244" s="97">
        <f t="shared" si="194"/>
        <v>11.259494819917686</v>
      </c>
      <c r="BY244" s="97">
        <f t="shared" si="195"/>
        <v>2.1984858189002462E-2</v>
      </c>
      <c r="BZ244" s="97">
        <f t="shared" si="196"/>
        <v>11.247181515178598</v>
      </c>
      <c r="CA244" s="97">
        <f t="shared" si="197"/>
        <v>11.259028652830198</v>
      </c>
      <c r="CB244" s="97">
        <f t="shared" si="198"/>
        <v>11.239933513282899</v>
      </c>
      <c r="CC244" s="97">
        <f t="shared" si="199"/>
        <v>11.239591804478497</v>
      </c>
      <c r="CD244" s="97">
        <f t="shared" si="200"/>
        <v>11.277827191169731</v>
      </c>
      <c r="CE244" s="97">
        <f t="shared" si="201"/>
        <v>11.293406242566199</v>
      </c>
      <c r="CF244" s="97" t="str">
        <f t="shared" si="202"/>
        <v/>
      </c>
      <c r="CG244" s="97" t="str">
        <f t="shared" si="203"/>
        <v/>
      </c>
      <c r="CH244" s="97" t="str">
        <f t="shared" si="204"/>
        <v/>
      </c>
      <c r="CI244" s="72"/>
      <c r="CJ244" s="72"/>
      <c r="CK244" s="97">
        <f t="shared" si="205"/>
        <v>12.044122973307887</v>
      </c>
      <c r="CL244" s="97">
        <f t="shared" si="206"/>
        <v>2.1984858189002462E-2</v>
      </c>
      <c r="CM244" s="72">
        <f t="shared" si="207"/>
        <v>12.031809668568799</v>
      </c>
      <c r="CN244" s="72">
        <f t="shared" si="208"/>
        <v>12.043656806220399</v>
      </c>
      <c r="CO244" s="72">
        <f t="shared" si="209"/>
        <v>12.024561666673101</v>
      </c>
      <c r="CP244" s="72">
        <f t="shared" si="210"/>
        <v>12.024219957868699</v>
      </c>
      <c r="CQ244" s="72">
        <f t="shared" si="211"/>
        <v>12.062455344559933</v>
      </c>
      <c r="CR244" s="72">
        <f t="shared" si="212"/>
        <v>12.078034395956401</v>
      </c>
      <c r="CS244" s="72" t="str">
        <f t="shared" si="213"/>
        <v/>
      </c>
      <c r="CT244" s="72" t="str">
        <f t="shared" si="214"/>
        <v/>
      </c>
      <c r="CU244" s="72" t="str">
        <f t="shared" si="215"/>
        <v/>
      </c>
    </row>
    <row r="245" spans="1:99">
      <c r="A245" s="74">
        <v>210</v>
      </c>
      <c r="B245" s="79">
        <f>IF(AND($B$3&lt;&gt;"",$C$3&lt;&gt;"",$B$4&lt;&gt;"",$C$4&lt;&gt;"",L245&lt;&gt;""),AirMass($B$3,$C$3,$B$4,$C$4,L245),"")</f>
        <v>1.1631766819872151</v>
      </c>
      <c r="C245" s="81">
        <f t="shared" si="176"/>
        <v>2458217.3932989999</v>
      </c>
      <c r="D245" s="93">
        <f t="shared" si="177"/>
        <v>11.244962738093358</v>
      </c>
      <c r="E245" s="97">
        <f t="shared" si="178"/>
        <v>1.9658992202762834E-2</v>
      </c>
      <c r="F245" s="97"/>
      <c r="G245" s="98">
        <f t="shared" si="179"/>
        <v>12.005810131646962</v>
      </c>
      <c r="H245" s="97">
        <f t="shared" si="180"/>
        <v>1.9658992202762834E-2</v>
      </c>
      <c r="I245" s="72"/>
      <c r="J245" s="99">
        <f t="shared" si="181"/>
        <v>6</v>
      </c>
      <c r="K245" s="72"/>
      <c r="L245" s="16">
        <v>2458217.3932989999</v>
      </c>
      <c r="M245" s="17">
        <v>-11.0005171470902</v>
      </c>
      <c r="N245" s="17">
        <v>-10.239669753536599</v>
      </c>
      <c r="O245" s="17">
        <v>-12.0597767920747</v>
      </c>
      <c r="P245" s="17">
        <v>-10.944786633419699</v>
      </c>
      <c r="Q245" s="17">
        <v>-10.316904354046001</v>
      </c>
      <c r="R245" s="17">
        <v>-11.7518279308493</v>
      </c>
      <c r="S245" s="17">
        <v>-9.9124257223121095</v>
      </c>
      <c r="T245" s="17">
        <v>-9.7251578783995605</v>
      </c>
      <c r="U245" s="17"/>
      <c r="V245" s="17"/>
      <c r="W245" s="17"/>
      <c r="X245" s="70">
        <f t="shared" si="164"/>
        <v>2458217.3932989999</v>
      </c>
      <c r="Y245" s="17">
        <v>-10.7547925895669</v>
      </c>
      <c r="Z245" s="17">
        <v>-9.6084389758274806</v>
      </c>
      <c r="AA245" s="17">
        <v>-11.676753842518201</v>
      </c>
      <c r="AB245" s="17">
        <v>-10.5937860389125</v>
      </c>
      <c r="AC245" s="17">
        <v>-9.7524521391297991</v>
      </c>
      <c r="AD245" s="17">
        <v>-11.236826608231199</v>
      </c>
      <c r="AE245" s="17">
        <v>-9.3579305563118407</v>
      </c>
      <c r="AF245" s="17">
        <v>-9.5234744690411492</v>
      </c>
      <c r="AG245" s="17"/>
      <c r="AH245" s="17"/>
      <c r="AI245" s="18"/>
      <c r="AJ245" s="70">
        <f t="shared" si="182"/>
        <v>2458217.3932989999</v>
      </c>
      <c r="AK245" s="17">
        <v>-10.0571767425154</v>
      </c>
      <c r="AL245" s="17">
        <v>-9.6517102028481592</v>
      </c>
      <c r="AM245" s="17">
        <v>-11.205492080082299</v>
      </c>
      <c r="AN245" s="17">
        <v>-10.1006726391771</v>
      </c>
      <c r="AO245" s="17">
        <v>-9.6183136282556099</v>
      </c>
      <c r="AP245" s="17">
        <v>-11.0392754652803</v>
      </c>
      <c r="AQ245" s="17">
        <v>-9.2113250774152196</v>
      </c>
      <c r="AR245" s="17">
        <v>-8.8759161949011993</v>
      </c>
      <c r="AS245" s="17"/>
      <c r="AT245" s="17"/>
      <c r="AU245" s="18"/>
      <c r="AV245" s="72"/>
      <c r="AW245" s="72"/>
      <c r="AX245" s="100">
        <f t="shared" si="165"/>
        <v>25130.831533001136</v>
      </c>
      <c r="AY245" s="100">
        <f t="shared" si="166"/>
        <v>12470.04157500035</v>
      </c>
      <c r="AZ245" s="100">
        <f t="shared" si="167"/>
        <v>66666.969976999346</v>
      </c>
      <c r="BA245" s="100">
        <f t="shared" si="168"/>
        <v>23873.420813999492</v>
      </c>
      <c r="BB245" s="100">
        <f t="shared" si="169"/>
        <v>13389.419287000173</v>
      </c>
      <c r="BC245" s="100">
        <f t="shared" si="170"/>
        <v>50203.173640001107</v>
      </c>
      <c r="BD245" s="100">
        <f t="shared" si="171"/>
        <v>9225.0831409999955</v>
      </c>
      <c r="BE245" s="100">
        <f t="shared" si="172"/>
        <v>7763.5999999999958</v>
      </c>
      <c r="BF245" s="100" t="str">
        <f t="shared" si="173"/>
        <v/>
      </c>
      <c r="BG245" s="100" t="str">
        <f t="shared" si="174"/>
        <v/>
      </c>
      <c r="BH245" s="100" t="str">
        <f t="shared" si="175"/>
        <v/>
      </c>
      <c r="BI245" s="72"/>
      <c r="BJ245" s="72"/>
      <c r="BK245" s="72">
        <f t="shared" si="183"/>
        <v>-11.000517147090203</v>
      </c>
      <c r="BL245" s="72">
        <f t="shared" si="184"/>
        <v>-10.239669753536599</v>
      </c>
      <c r="BM245" s="72">
        <f t="shared" si="185"/>
        <v>-12.0597767920747</v>
      </c>
      <c r="BN245" s="72">
        <f t="shared" si="186"/>
        <v>-10.944786633419699</v>
      </c>
      <c r="BO245" s="72">
        <f t="shared" si="187"/>
        <v>-10.316904354046002</v>
      </c>
      <c r="BP245" s="72">
        <f t="shared" si="188"/>
        <v>-11.751827930849304</v>
      </c>
      <c r="BQ245" s="72">
        <f t="shared" si="189"/>
        <v>-9.9124257223121113</v>
      </c>
      <c r="BR245" s="72">
        <f t="shared" si="190"/>
        <v>-9.7251578783995605</v>
      </c>
      <c r="BS245" s="72" t="str">
        <f t="shared" si="191"/>
        <v/>
      </c>
      <c r="BT245" s="72" t="str">
        <f t="shared" si="192"/>
        <v/>
      </c>
      <c r="BU245" s="72" t="str">
        <f t="shared" si="193"/>
        <v/>
      </c>
      <c r="BV245" s="72"/>
      <c r="BW245" s="72"/>
      <c r="BX245" s="97">
        <f t="shared" si="194"/>
        <v>11.244962738093358</v>
      </c>
      <c r="BY245" s="97">
        <f t="shared" si="195"/>
        <v>1.9658992202762834E-2</v>
      </c>
      <c r="BZ245" s="97">
        <f t="shared" si="196"/>
        <v>11.249259644984496</v>
      </c>
      <c r="CA245" s="97">
        <f t="shared" si="197"/>
        <v>11.256269486329495</v>
      </c>
      <c r="CB245" s="97">
        <f t="shared" si="198"/>
        <v>11.221387206955798</v>
      </c>
      <c r="CC245" s="97">
        <f t="shared" si="199"/>
        <v>11.2193107837591</v>
      </c>
      <c r="CD245" s="97">
        <f t="shared" si="200"/>
        <v>11.259908575221909</v>
      </c>
      <c r="CE245" s="97">
        <f t="shared" si="201"/>
        <v>11.263640731309357</v>
      </c>
      <c r="CF245" s="97" t="str">
        <f t="shared" si="202"/>
        <v/>
      </c>
      <c r="CG245" s="97" t="str">
        <f t="shared" si="203"/>
        <v/>
      </c>
      <c r="CH245" s="97" t="str">
        <f t="shared" si="204"/>
        <v/>
      </c>
      <c r="CI245" s="72"/>
      <c r="CJ245" s="72"/>
      <c r="CK245" s="97">
        <f t="shared" si="205"/>
        <v>12.005810131646962</v>
      </c>
      <c r="CL245" s="97">
        <f t="shared" si="206"/>
        <v>1.9658992202762834E-2</v>
      </c>
      <c r="CM245" s="72">
        <f t="shared" si="207"/>
        <v>12.0101070385381</v>
      </c>
      <c r="CN245" s="72">
        <f t="shared" si="208"/>
        <v>12.017116879883099</v>
      </c>
      <c r="CO245" s="72">
        <f t="shared" si="209"/>
        <v>11.982234600509402</v>
      </c>
      <c r="CP245" s="72">
        <f t="shared" si="210"/>
        <v>11.980158177312704</v>
      </c>
      <c r="CQ245" s="72">
        <f t="shared" si="211"/>
        <v>12.020755968775513</v>
      </c>
      <c r="CR245" s="72">
        <f t="shared" si="212"/>
        <v>12.024488124862961</v>
      </c>
      <c r="CS245" s="72" t="str">
        <f t="shared" si="213"/>
        <v/>
      </c>
      <c r="CT245" s="72" t="str">
        <f t="shared" si="214"/>
        <v/>
      </c>
      <c r="CU245" s="72" t="str">
        <f t="shared" si="215"/>
        <v/>
      </c>
    </row>
    <row r="246" spans="1:99">
      <c r="A246" s="74">
        <v>211</v>
      </c>
      <c r="B246" s="79">
        <f>IF(AND($B$3&lt;&gt;"",$C$3&lt;&gt;"",$B$4&lt;&gt;"",$C$4&lt;&gt;"",L246&lt;&gt;""),AirMass($B$3,$C$3,$B$4,$C$4,L246),"")</f>
        <v>1.1645520846882971</v>
      </c>
      <c r="C246" s="81">
        <f t="shared" si="176"/>
        <v>2458217.3937960002</v>
      </c>
      <c r="D246" s="93">
        <f t="shared" si="177"/>
        <v>11.310753190685576</v>
      </c>
      <c r="E246" s="97">
        <f t="shared" si="178"/>
        <v>2.8891519918559455E-2</v>
      </c>
      <c r="F246" s="97"/>
      <c r="G246" s="98">
        <f t="shared" si="179"/>
        <v>12.065351287162278</v>
      </c>
      <c r="H246" s="97">
        <f t="shared" si="180"/>
        <v>2.8891519918559455E-2</v>
      </c>
      <c r="I246" s="72"/>
      <c r="J246" s="99">
        <f t="shared" si="181"/>
        <v>6</v>
      </c>
      <c r="K246" s="72"/>
      <c r="L246" s="16">
        <v>2458217.3937960002</v>
      </c>
      <c r="M246" s="17">
        <v>-10.9527813351433</v>
      </c>
      <c r="N246" s="17">
        <v>-10.1981832386666</v>
      </c>
      <c r="O246" s="17">
        <v>-12.0602132953337</v>
      </c>
      <c r="P246" s="17">
        <v>-10.9613785824333</v>
      </c>
      <c r="Q246" s="17">
        <v>-10.3413190535205</v>
      </c>
      <c r="R246" s="17">
        <v>-11.769657997764901</v>
      </c>
      <c r="S246" s="17">
        <v>-9.9084141150450904</v>
      </c>
      <c r="T246" s="17">
        <v>-9.7782241108757901</v>
      </c>
      <c r="U246" s="17"/>
      <c r="V246" s="17"/>
      <c r="W246" s="17"/>
      <c r="X246" s="70">
        <f t="shared" si="164"/>
        <v>2458217.3937960002</v>
      </c>
      <c r="Y246" s="17">
        <v>-10.735494928345799</v>
      </c>
      <c r="Z246" s="17">
        <v>-9.6397060750900891</v>
      </c>
      <c r="AA246" s="17">
        <v>-11.678469261794699</v>
      </c>
      <c r="AB246" s="17">
        <v>-10.5639531014619</v>
      </c>
      <c r="AC246" s="17">
        <v>-9.8403677853797404</v>
      </c>
      <c r="AD246" s="17">
        <v>-11.218949157631201</v>
      </c>
      <c r="AE246" s="17">
        <v>-9.2878947972794705</v>
      </c>
      <c r="AF246" s="17">
        <v>-9.4768338530970908</v>
      </c>
      <c r="AG246" s="17"/>
      <c r="AH246" s="17"/>
      <c r="AI246" s="18"/>
      <c r="AJ246" s="70">
        <f t="shared" si="182"/>
        <v>2458217.3937960002</v>
      </c>
      <c r="AK246" s="17">
        <v>-10.0947411221949</v>
      </c>
      <c r="AL246" s="17">
        <v>-9.5200297594739496</v>
      </c>
      <c r="AM246" s="17">
        <v>-11.236867661338801</v>
      </c>
      <c r="AN246" s="17">
        <v>-10.091992467111099</v>
      </c>
      <c r="AO246" s="17">
        <v>-9.5731970744460302</v>
      </c>
      <c r="AP246" s="17">
        <v>-11.0253198688994</v>
      </c>
      <c r="AQ246" s="17">
        <v>-9.2226690357120908</v>
      </c>
      <c r="AR246" s="17">
        <v>-8.8562902578480003</v>
      </c>
      <c r="AS246" s="17"/>
      <c r="AT246" s="17"/>
      <c r="AU246" s="18"/>
      <c r="AV246" s="72"/>
      <c r="AW246" s="72"/>
      <c r="AX246" s="100">
        <f t="shared" si="165"/>
        <v>24049.858973999621</v>
      </c>
      <c r="AY246" s="100">
        <f t="shared" si="166"/>
        <v>12002.543689000515</v>
      </c>
      <c r="AZ246" s="100">
        <f t="shared" si="167"/>
        <v>66693.777778000309</v>
      </c>
      <c r="BA246" s="100">
        <f t="shared" si="168"/>
        <v>24241.050314000637</v>
      </c>
      <c r="BB246" s="100">
        <f t="shared" si="169"/>
        <v>13693.914797999634</v>
      </c>
      <c r="BC246" s="100">
        <f t="shared" si="170"/>
        <v>51034.421842000949</v>
      </c>
      <c r="BD246" s="100">
        <f t="shared" si="171"/>
        <v>9191.0609480000276</v>
      </c>
      <c r="BE246" s="100">
        <f t="shared" si="172"/>
        <v>8152.4781660000535</v>
      </c>
      <c r="BF246" s="100" t="str">
        <f t="shared" si="173"/>
        <v/>
      </c>
      <c r="BG246" s="100" t="str">
        <f t="shared" si="174"/>
        <v/>
      </c>
      <c r="BH246" s="100" t="str">
        <f t="shared" si="175"/>
        <v/>
      </c>
      <c r="BI246" s="72"/>
      <c r="BJ246" s="72"/>
      <c r="BK246" s="72">
        <f t="shared" si="183"/>
        <v>-10.952781335143303</v>
      </c>
      <c r="BL246" s="72">
        <f t="shared" si="184"/>
        <v>-10.198183238666603</v>
      </c>
      <c r="BM246" s="72">
        <f t="shared" si="185"/>
        <v>-12.0602132953337</v>
      </c>
      <c r="BN246" s="72">
        <f t="shared" si="186"/>
        <v>-10.961378582433298</v>
      </c>
      <c r="BO246" s="72">
        <f t="shared" si="187"/>
        <v>-10.3413190535205</v>
      </c>
      <c r="BP246" s="72">
        <f t="shared" si="188"/>
        <v>-11.769657997764902</v>
      </c>
      <c r="BQ246" s="72">
        <f t="shared" si="189"/>
        <v>-9.9084141150450904</v>
      </c>
      <c r="BR246" s="72">
        <f t="shared" si="190"/>
        <v>-9.7782241108757919</v>
      </c>
      <c r="BS246" s="72" t="str">
        <f t="shared" si="191"/>
        <v/>
      </c>
      <c r="BT246" s="72" t="str">
        <f t="shared" si="192"/>
        <v/>
      </c>
      <c r="BU246" s="72" t="str">
        <f t="shared" si="193"/>
        <v/>
      </c>
      <c r="BV246" s="72"/>
      <c r="BW246" s="72"/>
      <c r="BX246" s="97">
        <f t="shared" si="194"/>
        <v>11.310753190685576</v>
      </c>
      <c r="BY246" s="97">
        <f t="shared" si="195"/>
        <v>2.8891519918559455E-2</v>
      </c>
      <c r="BZ246" s="97">
        <f t="shared" si="196"/>
        <v>11.297431960190396</v>
      </c>
      <c r="CA246" s="97">
        <f t="shared" si="197"/>
        <v>11.320597247289994</v>
      </c>
      <c r="CB246" s="97">
        <f t="shared" si="198"/>
        <v>11.293537718377197</v>
      </c>
      <c r="CC246" s="97">
        <f t="shared" si="199"/>
        <v>11.284876662621599</v>
      </c>
      <c r="CD246" s="97">
        <f t="shared" si="200"/>
        <v>11.303632779901788</v>
      </c>
      <c r="CE246" s="97">
        <f t="shared" si="201"/>
        <v>11.364442775732488</v>
      </c>
      <c r="CF246" s="97" t="str">
        <f t="shared" si="202"/>
        <v/>
      </c>
      <c r="CG246" s="97" t="str">
        <f t="shared" si="203"/>
        <v/>
      </c>
      <c r="CH246" s="97" t="str">
        <f t="shared" si="204"/>
        <v/>
      </c>
      <c r="CI246" s="72"/>
      <c r="CJ246" s="72"/>
      <c r="CK246" s="97">
        <f t="shared" si="205"/>
        <v>12.065351287162278</v>
      </c>
      <c r="CL246" s="97">
        <f t="shared" si="206"/>
        <v>2.8891519918559455E-2</v>
      </c>
      <c r="CM246" s="72">
        <f t="shared" si="207"/>
        <v>12.052030056667096</v>
      </c>
      <c r="CN246" s="72">
        <f t="shared" si="208"/>
        <v>12.075195343766694</v>
      </c>
      <c r="CO246" s="72">
        <f t="shared" si="209"/>
        <v>12.048135814853897</v>
      </c>
      <c r="CP246" s="72">
        <f t="shared" si="210"/>
        <v>12.039474759098299</v>
      </c>
      <c r="CQ246" s="72">
        <f t="shared" si="211"/>
        <v>12.058230876378488</v>
      </c>
      <c r="CR246" s="72">
        <f t="shared" si="212"/>
        <v>12.119040872209188</v>
      </c>
      <c r="CS246" s="72" t="str">
        <f t="shared" si="213"/>
        <v/>
      </c>
      <c r="CT246" s="72" t="str">
        <f t="shared" si="214"/>
        <v/>
      </c>
      <c r="CU246" s="72" t="str">
        <f t="shared" si="215"/>
        <v/>
      </c>
    </row>
    <row r="247" spans="1:99">
      <c r="A247" s="74">
        <v>212</v>
      </c>
      <c r="B247" s="79">
        <f>IF(AND($B$3&lt;&gt;"",$C$3&lt;&gt;"",$B$4&lt;&gt;"",$C$4&lt;&gt;"",L247&lt;&gt;""),AirMass($B$3,$C$3,$B$4,$C$4,L247),"")</f>
        <v>1.1659350344625241</v>
      </c>
      <c r="C247" s="81">
        <f t="shared" si="176"/>
        <v>2458217.3942940002</v>
      </c>
      <c r="D247" s="93">
        <f t="shared" si="177"/>
        <v>11.265785961282573</v>
      </c>
      <c r="E247" s="97">
        <f t="shared" si="178"/>
        <v>4.5587301474954239E-2</v>
      </c>
      <c r="F247" s="97"/>
      <c r="G247" s="98">
        <f t="shared" si="179"/>
        <v>12.045802908045772</v>
      </c>
      <c r="H247" s="97">
        <f t="shared" si="180"/>
        <v>4.5587301474954239E-2</v>
      </c>
      <c r="I247" s="72"/>
      <c r="J247" s="99">
        <f t="shared" si="181"/>
        <v>6</v>
      </c>
      <c r="K247" s="72"/>
      <c r="L247" s="16">
        <v>2458217.3942940002</v>
      </c>
      <c r="M247" s="17">
        <v>-10.9934496552188</v>
      </c>
      <c r="N247" s="17">
        <v>-10.213432708455599</v>
      </c>
      <c r="O247" s="17">
        <v>-12.052061136127101</v>
      </c>
      <c r="P247" s="17">
        <v>-10.9605922845812</v>
      </c>
      <c r="Q247" s="17">
        <v>-10.350525885322</v>
      </c>
      <c r="R247" s="17">
        <v>-11.7558989316716</v>
      </c>
      <c r="S247" s="17">
        <v>-9.8704723430174699</v>
      </c>
      <c r="T247" s="17">
        <v>-9.8038631182888594</v>
      </c>
      <c r="U247" s="17"/>
      <c r="V247" s="17"/>
      <c r="W247" s="17"/>
      <c r="X247" s="70">
        <f t="shared" si="164"/>
        <v>2458217.3942940002</v>
      </c>
      <c r="Y247" s="17">
        <v>-10.728713533642001</v>
      </c>
      <c r="Z247" s="17">
        <v>-9.6205141101921097</v>
      </c>
      <c r="AA247" s="17">
        <v>-11.6785690465959</v>
      </c>
      <c r="AB247" s="17">
        <v>-10.5309544592191</v>
      </c>
      <c r="AC247" s="17">
        <v>-9.8078094756553096</v>
      </c>
      <c r="AD247" s="17">
        <v>-11.2535522811995</v>
      </c>
      <c r="AE247" s="17">
        <v>-9.3503182579311002</v>
      </c>
      <c r="AF247" s="17">
        <v>-9.5161678545423491</v>
      </c>
      <c r="AG247" s="17"/>
      <c r="AH247" s="17"/>
      <c r="AI247" s="18"/>
      <c r="AJ247" s="70">
        <f t="shared" si="182"/>
        <v>2458217.3942940002</v>
      </c>
      <c r="AK247" s="17">
        <v>-9.9747603053432599</v>
      </c>
      <c r="AL247" s="17">
        <v>-9.6629879947203605</v>
      </c>
      <c r="AM247" s="17">
        <v>-11.2390695580462</v>
      </c>
      <c r="AN247" s="17">
        <v>-10.0791782337378</v>
      </c>
      <c r="AO247" s="17">
        <v>-9.6695758470847704</v>
      </c>
      <c r="AP247" s="17">
        <v>-11.0370299849669</v>
      </c>
      <c r="AQ247" s="17">
        <v>-9.2573875040420504</v>
      </c>
      <c r="AR247" s="17">
        <v>-8.9698666634551891</v>
      </c>
      <c r="AS247" s="17"/>
      <c r="AT247" s="17"/>
      <c r="AU247" s="18"/>
      <c r="AV247" s="72"/>
      <c r="AW247" s="72"/>
      <c r="AX247" s="100">
        <f t="shared" si="165"/>
        <v>24967.776156000295</v>
      </c>
      <c r="AY247" s="100">
        <f t="shared" si="166"/>
        <v>12172.312216999529</v>
      </c>
      <c r="AZ247" s="100">
        <f t="shared" si="167"/>
        <v>66194.888421001233</v>
      </c>
      <c r="BA247" s="100">
        <f t="shared" si="168"/>
        <v>24223.501129000597</v>
      </c>
      <c r="BB247" s="100">
        <f t="shared" si="169"/>
        <v>13810.530270999699</v>
      </c>
      <c r="BC247" s="100">
        <f t="shared" si="170"/>
        <v>50391.765305999594</v>
      </c>
      <c r="BD247" s="100">
        <f t="shared" si="171"/>
        <v>8875.4204790000458</v>
      </c>
      <c r="BE247" s="100">
        <f t="shared" si="172"/>
        <v>8347.2851060000285</v>
      </c>
      <c r="BF247" s="100" t="str">
        <f t="shared" si="173"/>
        <v/>
      </c>
      <c r="BG247" s="100" t="str">
        <f t="shared" si="174"/>
        <v/>
      </c>
      <c r="BH247" s="100" t="str">
        <f t="shared" si="175"/>
        <v/>
      </c>
      <c r="BI247" s="72"/>
      <c r="BJ247" s="72"/>
      <c r="BK247" s="72">
        <f t="shared" si="183"/>
        <v>-10.9934496552188</v>
      </c>
      <c r="BL247" s="72">
        <f t="shared" si="184"/>
        <v>-10.213432708455601</v>
      </c>
      <c r="BM247" s="72">
        <f t="shared" si="185"/>
        <v>-12.052061136127104</v>
      </c>
      <c r="BN247" s="72">
        <f t="shared" si="186"/>
        <v>-10.9605922845812</v>
      </c>
      <c r="BO247" s="72">
        <f t="shared" si="187"/>
        <v>-10.350525885322</v>
      </c>
      <c r="BP247" s="72">
        <f t="shared" si="188"/>
        <v>-11.755898931671602</v>
      </c>
      <c r="BQ247" s="72">
        <f t="shared" si="189"/>
        <v>-9.8704723430174717</v>
      </c>
      <c r="BR247" s="72">
        <f t="shared" si="190"/>
        <v>-9.8038631182888594</v>
      </c>
      <c r="BS247" s="72" t="str">
        <f t="shared" si="191"/>
        <v/>
      </c>
      <c r="BT247" s="72" t="str">
        <f t="shared" si="192"/>
        <v/>
      </c>
      <c r="BU247" s="72" t="str">
        <f t="shared" si="193"/>
        <v/>
      </c>
      <c r="BV247" s="72"/>
      <c r="BW247" s="72"/>
      <c r="BX247" s="97">
        <f t="shared" si="194"/>
        <v>11.265785961282573</v>
      </c>
      <c r="BY247" s="97">
        <f t="shared" si="195"/>
        <v>4.5587301474954239E-2</v>
      </c>
      <c r="BZ247" s="97">
        <f t="shared" si="196"/>
        <v>11.248611480908304</v>
      </c>
      <c r="CA247" s="97">
        <f t="shared" si="197"/>
        <v>11.279142629362399</v>
      </c>
      <c r="CB247" s="97">
        <f t="shared" si="198"/>
        <v>11.262076230103199</v>
      </c>
      <c r="CC247" s="97">
        <f t="shared" si="199"/>
        <v>11.230449276452802</v>
      </c>
      <c r="CD247" s="97">
        <f t="shared" si="200"/>
        <v>11.225022687798672</v>
      </c>
      <c r="CE247" s="97">
        <f t="shared" si="201"/>
        <v>11.349413463070059</v>
      </c>
      <c r="CF247" s="97" t="str">
        <f t="shared" si="202"/>
        <v/>
      </c>
      <c r="CG247" s="97" t="str">
        <f t="shared" si="203"/>
        <v/>
      </c>
      <c r="CH247" s="97" t="str">
        <f t="shared" si="204"/>
        <v/>
      </c>
      <c r="CI247" s="72"/>
      <c r="CJ247" s="72"/>
      <c r="CK247" s="97">
        <f t="shared" si="205"/>
        <v>12.045802908045772</v>
      </c>
      <c r="CL247" s="97">
        <f t="shared" si="206"/>
        <v>4.5587301474954239E-2</v>
      </c>
      <c r="CM247" s="72">
        <f t="shared" si="207"/>
        <v>12.028628427671503</v>
      </c>
      <c r="CN247" s="72">
        <f t="shared" si="208"/>
        <v>12.059159576125598</v>
      </c>
      <c r="CO247" s="72">
        <f t="shared" si="209"/>
        <v>12.042093176866398</v>
      </c>
      <c r="CP247" s="72">
        <f t="shared" si="210"/>
        <v>12.010466223216001</v>
      </c>
      <c r="CQ247" s="72">
        <f t="shared" si="211"/>
        <v>12.005039634561872</v>
      </c>
      <c r="CR247" s="72">
        <f t="shared" si="212"/>
        <v>12.129430409833258</v>
      </c>
      <c r="CS247" s="72" t="str">
        <f t="shared" si="213"/>
        <v/>
      </c>
      <c r="CT247" s="72" t="str">
        <f t="shared" si="214"/>
        <v/>
      </c>
      <c r="CU247" s="72" t="str">
        <f t="shared" si="215"/>
        <v/>
      </c>
    </row>
    <row r="248" spans="1:99">
      <c r="A248" s="74">
        <v>213</v>
      </c>
      <c r="B248" s="79">
        <f>IF(AND($B$3&lt;&gt;"",$C$3&lt;&gt;"",$B$4&lt;&gt;"",$C$4&lt;&gt;"",L248&lt;&gt;""),AirMass($B$3,$C$3,$B$4,$C$4,L248),"")</f>
        <v>1.1673255598129308</v>
      </c>
      <c r="C248" s="81">
        <f t="shared" si="176"/>
        <v>2458217.3947919998</v>
      </c>
      <c r="D248" s="93">
        <f t="shared" si="177"/>
        <v>11.315833735565541</v>
      </c>
      <c r="E248" s="97">
        <f t="shared" si="178"/>
        <v>4.0641334772466169E-2</v>
      </c>
      <c r="F248" s="97"/>
      <c r="G248" s="98">
        <f t="shared" si="179"/>
        <v>12.040160502069641</v>
      </c>
      <c r="H248" s="97">
        <f t="shared" si="180"/>
        <v>4.0641334772466169E-2</v>
      </c>
      <c r="I248" s="72"/>
      <c r="J248" s="99">
        <f t="shared" si="181"/>
        <v>6</v>
      </c>
      <c r="K248" s="72"/>
      <c r="L248" s="16">
        <v>2458217.3947919998</v>
      </c>
      <c r="M248" s="17">
        <v>-10.9534773054288</v>
      </c>
      <c r="N248" s="17">
        <v>-10.229150538924699</v>
      </c>
      <c r="O248" s="17">
        <v>-12.0649211619372</v>
      </c>
      <c r="P248" s="17">
        <v>-10.9646372850313</v>
      </c>
      <c r="Q248" s="17">
        <v>-10.3143125065862</v>
      </c>
      <c r="R248" s="17">
        <v>-11.7710648448037</v>
      </c>
      <c r="S248" s="17">
        <v>-9.9453210540710799</v>
      </c>
      <c r="T248" s="17">
        <v>-9.7936093935365705</v>
      </c>
      <c r="U248" s="17"/>
      <c r="V248" s="17"/>
      <c r="W248" s="17"/>
      <c r="X248" s="70">
        <f t="shared" si="164"/>
        <v>2458217.3947919998</v>
      </c>
      <c r="Y248" s="17">
        <v>-10.779159095214601</v>
      </c>
      <c r="Z248" s="17">
        <v>-9.7267927648923802</v>
      </c>
      <c r="AA248" s="17">
        <v>-11.6593368397874</v>
      </c>
      <c r="AB248" s="17">
        <v>-10.6113489311835</v>
      </c>
      <c r="AC248" s="17">
        <v>-9.7402353575147096</v>
      </c>
      <c r="AD248" s="17">
        <v>-11.262760008838899</v>
      </c>
      <c r="AE248" s="17">
        <v>-9.3908370473517895</v>
      </c>
      <c r="AF248" s="17">
        <v>-9.4373273410040905</v>
      </c>
      <c r="AG248" s="17"/>
      <c r="AH248" s="17"/>
      <c r="AI248" s="18"/>
      <c r="AJ248" s="70">
        <f t="shared" si="182"/>
        <v>2458217.3947919998</v>
      </c>
      <c r="AK248" s="17">
        <v>-10.0035731749633</v>
      </c>
      <c r="AL248" s="17">
        <v>-9.5390388234277506</v>
      </c>
      <c r="AM248" s="17">
        <v>-11.234948955209999</v>
      </c>
      <c r="AN248" s="17">
        <v>-10.074672286292399</v>
      </c>
      <c r="AO248" s="17">
        <v>-9.6952627738979</v>
      </c>
      <c r="AP248" s="17">
        <v>-11.063049168169</v>
      </c>
      <c r="AQ248" s="17">
        <v>-9.1725845244211506</v>
      </c>
      <c r="AR248" s="17">
        <v>-8.8713950940148401</v>
      </c>
      <c r="AS248" s="17"/>
      <c r="AT248" s="17"/>
      <c r="AU248" s="18"/>
      <c r="AV248" s="72"/>
      <c r="AW248" s="72"/>
      <c r="AX248" s="100">
        <f t="shared" si="165"/>
        <v>24065.280172000996</v>
      </c>
      <c r="AY248" s="100">
        <f t="shared" si="166"/>
        <v>12349.808278999932</v>
      </c>
      <c r="AZ248" s="100">
        <f t="shared" si="167"/>
        <v>66983.596915998918</v>
      </c>
      <c r="BA248" s="100">
        <f t="shared" si="168"/>
        <v>24313.91611500104</v>
      </c>
      <c r="BB248" s="100">
        <f t="shared" si="169"/>
        <v>13357.494456999957</v>
      </c>
      <c r="BC248" s="100">
        <f t="shared" si="170"/>
        <v>51100.592759999592</v>
      </c>
      <c r="BD248" s="100">
        <f t="shared" si="171"/>
        <v>9508.8593070000024</v>
      </c>
      <c r="BE248" s="100">
        <f t="shared" si="172"/>
        <v>8268.8241759999746</v>
      </c>
      <c r="BF248" s="100" t="str">
        <f t="shared" si="173"/>
        <v/>
      </c>
      <c r="BG248" s="100" t="str">
        <f t="shared" si="174"/>
        <v/>
      </c>
      <c r="BH248" s="100" t="str">
        <f t="shared" si="175"/>
        <v/>
      </c>
      <c r="BI248" s="72"/>
      <c r="BJ248" s="72"/>
      <c r="BK248" s="72">
        <f t="shared" si="183"/>
        <v>-10.953477305428802</v>
      </c>
      <c r="BL248" s="72">
        <f t="shared" si="184"/>
        <v>-10.229150538924699</v>
      </c>
      <c r="BM248" s="72">
        <f t="shared" si="185"/>
        <v>-12.0649211619372</v>
      </c>
      <c r="BN248" s="72">
        <f t="shared" si="186"/>
        <v>-10.964637285031301</v>
      </c>
      <c r="BO248" s="72">
        <f t="shared" si="187"/>
        <v>-10.314312506586203</v>
      </c>
      <c r="BP248" s="72">
        <f t="shared" si="188"/>
        <v>-11.7710648448037</v>
      </c>
      <c r="BQ248" s="72">
        <f t="shared" si="189"/>
        <v>-9.9453210540710799</v>
      </c>
      <c r="BR248" s="72">
        <f t="shared" si="190"/>
        <v>-9.7936093935365705</v>
      </c>
      <c r="BS248" s="72" t="str">
        <f t="shared" si="191"/>
        <v/>
      </c>
      <c r="BT248" s="72" t="str">
        <f t="shared" si="192"/>
        <v/>
      </c>
      <c r="BU248" s="72" t="str">
        <f t="shared" si="193"/>
        <v/>
      </c>
      <c r="BV248" s="72"/>
      <c r="BW248" s="72"/>
      <c r="BX248" s="97">
        <f t="shared" si="194"/>
        <v>11.315833735565541</v>
      </c>
      <c r="BY248" s="97">
        <f t="shared" si="195"/>
        <v>4.0641334772466169E-2</v>
      </c>
      <c r="BZ248" s="97">
        <f t="shared" si="196"/>
        <v>11.301443856508397</v>
      </c>
      <c r="CA248" s="97">
        <f t="shared" si="197"/>
        <v>11.323159979602499</v>
      </c>
      <c r="CB248" s="97">
        <f t="shared" si="198"/>
        <v>11.265835201157401</v>
      </c>
      <c r="CC248" s="97">
        <f t="shared" si="199"/>
        <v>11.285587539374898</v>
      </c>
      <c r="CD248" s="97">
        <f t="shared" si="200"/>
        <v>11.339843748642279</v>
      </c>
      <c r="CE248" s="97">
        <f t="shared" si="201"/>
        <v>11.379132088107768</v>
      </c>
      <c r="CF248" s="97" t="str">
        <f t="shared" si="202"/>
        <v/>
      </c>
      <c r="CG248" s="97" t="str">
        <f t="shared" si="203"/>
        <v/>
      </c>
      <c r="CH248" s="97" t="str">
        <f t="shared" si="204"/>
        <v/>
      </c>
      <c r="CI248" s="72"/>
      <c r="CJ248" s="72"/>
      <c r="CK248" s="97">
        <f t="shared" si="205"/>
        <v>12.040160502069641</v>
      </c>
      <c r="CL248" s="97">
        <f t="shared" si="206"/>
        <v>4.0641334772466169E-2</v>
      </c>
      <c r="CM248" s="72">
        <f t="shared" si="207"/>
        <v>12.0257706230125</v>
      </c>
      <c r="CN248" s="72">
        <f t="shared" si="208"/>
        <v>12.047486746106602</v>
      </c>
      <c r="CO248" s="72">
        <f t="shared" si="209"/>
        <v>11.990161967661503</v>
      </c>
      <c r="CP248" s="72">
        <f t="shared" si="210"/>
        <v>12.009914305879001</v>
      </c>
      <c r="CQ248" s="72">
        <f t="shared" si="211"/>
        <v>12.064170515146381</v>
      </c>
      <c r="CR248" s="72">
        <f t="shared" si="212"/>
        <v>12.103458854611871</v>
      </c>
      <c r="CS248" s="72" t="str">
        <f t="shared" si="213"/>
        <v/>
      </c>
      <c r="CT248" s="72" t="str">
        <f t="shared" si="214"/>
        <v/>
      </c>
      <c r="CU248" s="72" t="str">
        <f t="shared" si="215"/>
        <v/>
      </c>
    </row>
    <row r="249" spans="1:99">
      <c r="A249" s="74">
        <v>214</v>
      </c>
      <c r="B249" s="79">
        <f>IF(AND($B$3&lt;&gt;"",$C$3&lt;&gt;"",$B$4&lt;&gt;"",$C$4&lt;&gt;"",L249&lt;&gt;""),AirMass($B$3,$C$3,$B$4,$C$4,L249),"")</f>
        <v>1.1687236894377739</v>
      </c>
      <c r="C249" s="81">
        <f t="shared" si="176"/>
        <v>2458217.3952890001</v>
      </c>
      <c r="D249" s="93">
        <f t="shared" si="177"/>
        <v>11.277598241476282</v>
      </c>
      <c r="E249" s="97">
        <f t="shared" si="178"/>
        <v>3.4650556086528839E-2</v>
      </c>
      <c r="F249" s="97"/>
      <c r="G249" s="98">
        <f t="shared" si="179"/>
        <v>12.001505168793777</v>
      </c>
      <c r="H249" s="97">
        <f t="shared" si="180"/>
        <v>3.4650556086528839E-2</v>
      </c>
      <c r="I249" s="72"/>
      <c r="J249" s="99">
        <f t="shared" si="181"/>
        <v>6</v>
      </c>
      <c r="K249" s="72"/>
      <c r="L249" s="16">
        <v>2458217.3952890001</v>
      </c>
      <c r="M249" s="17">
        <v>-10.961272032938099</v>
      </c>
      <c r="N249" s="17">
        <v>-10.237365105620601</v>
      </c>
      <c r="O249" s="17">
        <v>-12.044212180882401</v>
      </c>
      <c r="P249" s="17">
        <v>-10.9634937368038</v>
      </c>
      <c r="Q249" s="17">
        <v>-10.2776264323389</v>
      </c>
      <c r="R249" s="17">
        <v>-11.7598157512725</v>
      </c>
      <c r="S249" s="17">
        <v>-9.8894246457687291</v>
      </c>
      <c r="T249" s="17">
        <v>-9.7366488994199401</v>
      </c>
      <c r="U249" s="17"/>
      <c r="V249" s="17"/>
      <c r="W249" s="17"/>
      <c r="X249" s="70">
        <f t="shared" si="164"/>
        <v>2458217.3952890001</v>
      </c>
      <c r="Y249" s="17">
        <v>-10.7452098184186</v>
      </c>
      <c r="Z249" s="17">
        <v>-9.6655706184491201</v>
      </c>
      <c r="AA249" s="17">
        <v>-11.6405857928508</v>
      </c>
      <c r="AB249" s="17">
        <v>-10.603733035686201</v>
      </c>
      <c r="AC249" s="17">
        <v>-9.8820664014875099</v>
      </c>
      <c r="AD249" s="17">
        <v>-11.2390546392236</v>
      </c>
      <c r="AE249" s="17">
        <v>-9.4293939693840692</v>
      </c>
      <c r="AF249" s="17">
        <v>-9.3654270191012294</v>
      </c>
      <c r="AG249" s="17"/>
      <c r="AH249" s="17"/>
      <c r="AI249" s="18"/>
      <c r="AJ249" s="70">
        <f t="shared" si="182"/>
        <v>2458217.3952890001</v>
      </c>
      <c r="AK249" s="17">
        <v>-9.9426084765643701</v>
      </c>
      <c r="AL249" s="17">
        <v>-9.6742080401794102</v>
      </c>
      <c r="AM249" s="17">
        <v>-11.2173390158641</v>
      </c>
      <c r="AN249" s="17">
        <v>-10.099762331221401</v>
      </c>
      <c r="AO249" s="17">
        <v>-9.6011982638815905</v>
      </c>
      <c r="AP249" s="17">
        <v>-11.010178574933001</v>
      </c>
      <c r="AQ249" s="17">
        <v>-9.2433353485343606</v>
      </c>
      <c r="AR249" s="17">
        <v>-8.8530364329367508</v>
      </c>
      <c r="AS249" s="17"/>
      <c r="AT249" s="17"/>
      <c r="AU249" s="18"/>
      <c r="AV249" s="72"/>
      <c r="AW249" s="72"/>
      <c r="AX249" s="100">
        <f t="shared" si="165"/>
        <v>24238.671517999421</v>
      </c>
      <c r="AY249" s="100">
        <f t="shared" si="166"/>
        <v>12443.600000000122</v>
      </c>
      <c r="AZ249" s="100">
        <f t="shared" si="167"/>
        <v>65718.080851002436</v>
      </c>
      <c r="BA249" s="100">
        <f t="shared" si="168"/>
        <v>24288.321040999279</v>
      </c>
      <c r="BB249" s="100">
        <f t="shared" si="169"/>
        <v>12913.696428999849</v>
      </c>
      <c r="BC249" s="100">
        <f t="shared" si="170"/>
        <v>50573.883117001795</v>
      </c>
      <c r="BD249" s="100">
        <f t="shared" si="171"/>
        <v>9031.7073790000086</v>
      </c>
      <c r="BE249" s="100">
        <f t="shared" si="172"/>
        <v>7846.2033539999993</v>
      </c>
      <c r="BF249" s="100" t="str">
        <f t="shared" si="173"/>
        <v/>
      </c>
      <c r="BG249" s="100" t="str">
        <f t="shared" si="174"/>
        <v/>
      </c>
      <c r="BH249" s="100" t="str">
        <f t="shared" si="175"/>
        <v/>
      </c>
      <c r="BI249" s="72"/>
      <c r="BJ249" s="72"/>
      <c r="BK249" s="72">
        <f t="shared" si="183"/>
        <v>-10.961272032938098</v>
      </c>
      <c r="BL249" s="72">
        <f t="shared" si="184"/>
        <v>-10.237365105620601</v>
      </c>
      <c r="BM249" s="72">
        <f t="shared" si="185"/>
        <v>-12.044212180882401</v>
      </c>
      <c r="BN249" s="72">
        <f t="shared" si="186"/>
        <v>-10.963493736803802</v>
      </c>
      <c r="BO249" s="72">
        <f t="shared" si="187"/>
        <v>-10.277626432338902</v>
      </c>
      <c r="BP249" s="72">
        <f t="shared" si="188"/>
        <v>-11.759815751272502</v>
      </c>
      <c r="BQ249" s="72">
        <f t="shared" si="189"/>
        <v>-9.8894246457687309</v>
      </c>
      <c r="BR249" s="72">
        <f t="shared" si="190"/>
        <v>-9.7366488994199401</v>
      </c>
      <c r="BS249" s="72" t="str">
        <f t="shared" si="191"/>
        <v/>
      </c>
      <c r="BT249" s="72" t="str">
        <f t="shared" si="192"/>
        <v/>
      </c>
      <c r="BU249" s="72" t="str">
        <f t="shared" si="193"/>
        <v/>
      </c>
      <c r="BV249" s="72"/>
      <c r="BW249" s="72"/>
      <c r="BX249" s="97">
        <f t="shared" si="194"/>
        <v>11.277598241476282</v>
      </c>
      <c r="BY249" s="97">
        <f t="shared" si="195"/>
        <v>3.4650556086528839E-2</v>
      </c>
      <c r="BZ249" s="97">
        <f t="shared" si="196"/>
        <v>11.272940147944302</v>
      </c>
      <c r="CA249" s="97">
        <f t="shared" si="197"/>
        <v>11.314221703865703</v>
      </c>
      <c r="CB249" s="97">
        <f t="shared" si="198"/>
        <v>11.221354399400804</v>
      </c>
      <c r="CC249" s="97">
        <f t="shared" si="199"/>
        <v>11.266543718334404</v>
      </c>
      <c r="CD249" s="97">
        <f t="shared" si="200"/>
        <v>11.276152612830634</v>
      </c>
      <c r="CE249" s="97">
        <f t="shared" si="201"/>
        <v>11.314376866481842</v>
      </c>
      <c r="CF249" s="97" t="str">
        <f t="shared" si="202"/>
        <v/>
      </c>
      <c r="CG249" s="97" t="str">
        <f t="shared" si="203"/>
        <v/>
      </c>
      <c r="CH249" s="97" t="str">
        <f t="shared" si="204"/>
        <v/>
      </c>
      <c r="CI249" s="72"/>
      <c r="CJ249" s="72"/>
      <c r="CK249" s="97">
        <f t="shared" si="205"/>
        <v>12.001505168793777</v>
      </c>
      <c r="CL249" s="97">
        <f t="shared" si="206"/>
        <v>3.4650556086528839E-2</v>
      </c>
      <c r="CM249" s="72">
        <f t="shared" si="207"/>
        <v>11.996847075261799</v>
      </c>
      <c r="CN249" s="72">
        <f t="shared" si="208"/>
        <v>12.0381286311832</v>
      </c>
      <c r="CO249" s="72">
        <f t="shared" si="209"/>
        <v>11.945261326718301</v>
      </c>
      <c r="CP249" s="72">
        <f t="shared" si="210"/>
        <v>11.990450645651901</v>
      </c>
      <c r="CQ249" s="72">
        <f t="shared" si="211"/>
        <v>12.000059540148131</v>
      </c>
      <c r="CR249" s="72">
        <f t="shared" si="212"/>
        <v>12.038283793799339</v>
      </c>
      <c r="CS249" s="72" t="str">
        <f t="shared" si="213"/>
        <v/>
      </c>
      <c r="CT249" s="72" t="str">
        <f t="shared" si="214"/>
        <v/>
      </c>
      <c r="CU249" s="72" t="str">
        <f t="shared" si="215"/>
        <v/>
      </c>
    </row>
    <row r="250" spans="1:99">
      <c r="A250" s="74">
        <v>215</v>
      </c>
      <c r="B250" s="79">
        <f>IF(AND($B$3&lt;&gt;"",$C$3&lt;&gt;"",$B$4&lt;&gt;"",$C$4&lt;&gt;"",L250&lt;&gt;""),AirMass($B$3,$C$3,$B$4,$C$4,L250),"")</f>
        <v>1.1701294522317336</v>
      </c>
      <c r="C250" s="81">
        <f t="shared" si="176"/>
        <v>2458217.3957870002</v>
      </c>
      <c r="D250" s="93">
        <f t="shared" si="177"/>
        <v>11.283304642261649</v>
      </c>
      <c r="E250" s="97">
        <f t="shared" si="178"/>
        <v>1.5660312676882615E-2</v>
      </c>
      <c r="F250" s="97"/>
      <c r="G250" s="98">
        <f t="shared" si="179"/>
        <v>12.039223927850053</v>
      </c>
      <c r="H250" s="97">
        <f t="shared" si="180"/>
        <v>1.5660312676882615E-2</v>
      </c>
      <c r="I250" s="72"/>
      <c r="J250" s="99">
        <f t="shared" si="181"/>
        <v>6</v>
      </c>
      <c r="K250" s="72"/>
      <c r="L250" s="16">
        <v>2458217.3957870002</v>
      </c>
      <c r="M250" s="17">
        <v>-10.960539175462101</v>
      </c>
      <c r="N250" s="17">
        <v>-10.204619889873699</v>
      </c>
      <c r="O250" s="17">
        <v>-12.058406058342801</v>
      </c>
      <c r="P250" s="17">
        <v>-10.9504328447081</v>
      </c>
      <c r="Q250" s="17">
        <v>-10.3277679124224</v>
      </c>
      <c r="R250" s="17">
        <v>-11.7504350804772</v>
      </c>
      <c r="S250" s="17">
        <v>-9.9013503432280796</v>
      </c>
      <c r="T250" s="17">
        <v>-9.7126706671639198</v>
      </c>
      <c r="U250" s="17"/>
      <c r="V250" s="17"/>
      <c r="W250" s="17"/>
      <c r="X250" s="70">
        <f t="shared" si="164"/>
        <v>2458217.3957870002</v>
      </c>
      <c r="Y250" s="17">
        <v>-10.7691242051727</v>
      </c>
      <c r="Z250" s="17">
        <v>-9.5927201381293301</v>
      </c>
      <c r="AA250" s="17">
        <v>-11.671963597311001</v>
      </c>
      <c r="AB250" s="17">
        <v>-10.5909076513459</v>
      </c>
      <c r="AC250" s="17">
        <v>-9.8394132524880895</v>
      </c>
      <c r="AD250" s="17">
        <v>-11.2975694256843</v>
      </c>
      <c r="AE250" s="17">
        <v>-9.3853435247686896</v>
      </c>
      <c r="AF250" s="17">
        <v>-9.5184780880128699</v>
      </c>
      <c r="AG250" s="17"/>
      <c r="AH250" s="17"/>
      <c r="AI250" s="18"/>
      <c r="AJ250" s="70">
        <f t="shared" si="182"/>
        <v>2458217.3957870002</v>
      </c>
      <c r="AK250" s="17">
        <v>-10.020201774422601</v>
      </c>
      <c r="AL250" s="17">
        <v>-9.5271463790419393</v>
      </c>
      <c r="AM250" s="17">
        <v>-11.2080666837377</v>
      </c>
      <c r="AN250" s="17">
        <v>-10.0057178486132</v>
      </c>
      <c r="AO250" s="17">
        <v>-9.69218690277593</v>
      </c>
      <c r="AP250" s="17">
        <v>-11.039850220351701</v>
      </c>
      <c r="AQ250" s="17">
        <v>-9.2953311241167196</v>
      </c>
      <c r="AR250" s="17">
        <v>-8.8406131649453297</v>
      </c>
      <c r="AS250" s="17"/>
      <c r="AT250" s="17"/>
      <c r="AU250" s="18"/>
      <c r="AV250" s="72"/>
      <c r="AW250" s="72"/>
      <c r="AX250" s="100">
        <f t="shared" si="165"/>
        <v>24222.316258000814</v>
      </c>
      <c r="AY250" s="100">
        <f t="shared" si="166"/>
        <v>12073.910602999553</v>
      </c>
      <c r="AZ250" s="100">
        <f t="shared" si="167"/>
        <v>66582.856539998742</v>
      </c>
      <c r="BA250" s="100">
        <f t="shared" si="168"/>
        <v>23997.894396999</v>
      </c>
      <c r="BB250" s="100">
        <f t="shared" si="169"/>
        <v>13524.062370000529</v>
      </c>
      <c r="BC250" s="100">
        <f t="shared" si="170"/>
        <v>50138.811159002122</v>
      </c>
      <c r="BD250" s="100">
        <f t="shared" si="171"/>
        <v>9131.458239000016</v>
      </c>
      <c r="BE250" s="100">
        <f t="shared" si="172"/>
        <v>7674.8212059999869</v>
      </c>
      <c r="BF250" s="100" t="str">
        <f t="shared" si="173"/>
        <v/>
      </c>
      <c r="BG250" s="100" t="str">
        <f t="shared" si="174"/>
        <v/>
      </c>
      <c r="BH250" s="100" t="str">
        <f t="shared" si="175"/>
        <v/>
      </c>
      <c r="BI250" s="72"/>
      <c r="BJ250" s="72"/>
      <c r="BK250" s="72">
        <f t="shared" si="183"/>
        <v>-10.960539175462101</v>
      </c>
      <c r="BL250" s="72">
        <f t="shared" si="184"/>
        <v>-10.204619889873698</v>
      </c>
      <c r="BM250" s="72">
        <f t="shared" si="185"/>
        <v>-12.058406058342801</v>
      </c>
      <c r="BN250" s="72">
        <f t="shared" si="186"/>
        <v>-10.950432844708102</v>
      </c>
      <c r="BO250" s="72">
        <f t="shared" si="187"/>
        <v>-10.327767912422402</v>
      </c>
      <c r="BP250" s="72">
        <f t="shared" si="188"/>
        <v>-11.7504350804772</v>
      </c>
      <c r="BQ250" s="72">
        <f t="shared" si="189"/>
        <v>-9.9013503432280796</v>
      </c>
      <c r="BR250" s="72">
        <f t="shared" si="190"/>
        <v>-9.7126706671639198</v>
      </c>
      <c r="BS250" s="72" t="str">
        <f t="shared" si="191"/>
        <v/>
      </c>
      <c r="BT250" s="72" t="str">
        <f t="shared" si="192"/>
        <v/>
      </c>
      <c r="BU250" s="72" t="str">
        <f t="shared" si="193"/>
        <v/>
      </c>
      <c r="BV250" s="72"/>
      <c r="BW250" s="72"/>
      <c r="BX250" s="97">
        <f t="shared" si="194"/>
        <v>11.283304642261649</v>
      </c>
      <c r="BY250" s="97">
        <f t="shared" si="195"/>
        <v>1.5660312676882615E-2</v>
      </c>
      <c r="BZ250" s="97">
        <f t="shared" si="196"/>
        <v>11.287866882880699</v>
      </c>
      <c r="CA250" s="97">
        <f t="shared" si="197"/>
        <v>11.301893669246001</v>
      </c>
      <c r="CB250" s="97">
        <f t="shared" si="198"/>
        <v>11.272228736960301</v>
      </c>
      <c r="CC250" s="97">
        <f t="shared" si="199"/>
        <v>11.257895905015099</v>
      </c>
      <c r="CD250" s="97">
        <f t="shared" si="200"/>
        <v>11.28881116776598</v>
      </c>
      <c r="CE250" s="97">
        <f t="shared" si="201"/>
        <v>11.291131491701819</v>
      </c>
      <c r="CF250" s="97" t="str">
        <f t="shared" si="202"/>
        <v/>
      </c>
      <c r="CG250" s="97" t="str">
        <f t="shared" si="203"/>
        <v/>
      </c>
      <c r="CH250" s="97" t="str">
        <f t="shared" si="204"/>
        <v/>
      </c>
      <c r="CI250" s="72"/>
      <c r="CJ250" s="72"/>
      <c r="CK250" s="97">
        <f t="shared" si="205"/>
        <v>12.039223927850053</v>
      </c>
      <c r="CL250" s="97">
        <f t="shared" si="206"/>
        <v>1.5660312676882615E-2</v>
      </c>
      <c r="CM250" s="72">
        <f t="shared" si="207"/>
        <v>12.043786168469103</v>
      </c>
      <c r="CN250" s="72">
        <f t="shared" si="208"/>
        <v>12.057812954834404</v>
      </c>
      <c r="CO250" s="72">
        <f t="shared" si="209"/>
        <v>12.028148022548704</v>
      </c>
      <c r="CP250" s="72">
        <f t="shared" si="210"/>
        <v>12.013815190603502</v>
      </c>
      <c r="CQ250" s="72">
        <f t="shared" si="211"/>
        <v>12.044730453354383</v>
      </c>
      <c r="CR250" s="72">
        <f t="shared" si="212"/>
        <v>12.047050777290222</v>
      </c>
      <c r="CS250" s="72" t="str">
        <f t="shared" si="213"/>
        <v/>
      </c>
      <c r="CT250" s="72" t="str">
        <f t="shared" si="214"/>
        <v/>
      </c>
      <c r="CU250" s="72" t="str">
        <f t="shared" si="215"/>
        <v/>
      </c>
    </row>
    <row r="251" spans="1:99">
      <c r="A251" s="74">
        <v>216</v>
      </c>
      <c r="B251" s="79">
        <f>IF(AND($B$3&lt;&gt;"",$C$3&lt;&gt;"",$B$4&lt;&gt;"",$C$4&lt;&gt;"",L251&lt;&gt;""),AirMass($B$3,$C$3,$B$4,$C$4,L251),"")</f>
        <v>1.1715428772871288</v>
      </c>
      <c r="C251" s="81">
        <f t="shared" si="176"/>
        <v>2458217.3962849998</v>
      </c>
      <c r="D251" s="93">
        <f t="shared" si="177"/>
        <v>11.323840626805735</v>
      </c>
      <c r="E251" s="97">
        <f t="shared" si="178"/>
        <v>4.6910642666765187E-2</v>
      </c>
      <c r="F251" s="97"/>
      <c r="G251" s="98">
        <f t="shared" si="179"/>
        <v>12.040982714743036</v>
      </c>
      <c r="H251" s="97">
        <f t="shared" si="180"/>
        <v>4.6910642666765187E-2</v>
      </c>
      <c r="I251" s="72"/>
      <c r="J251" s="99">
        <f t="shared" si="181"/>
        <v>6</v>
      </c>
      <c r="K251" s="72"/>
      <c r="L251" s="16">
        <v>2458217.3962849998</v>
      </c>
      <c r="M251" s="17">
        <v>-10.9459261244956</v>
      </c>
      <c r="N251" s="17">
        <v>-10.2287840365583</v>
      </c>
      <c r="O251" s="17">
        <v>-12.065908513544199</v>
      </c>
      <c r="P251" s="17">
        <v>-10.9661481569541</v>
      </c>
      <c r="Q251" s="17">
        <v>-10.362151456242101</v>
      </c>
      <c r="R251" s="17">
        <v>-11.753440376005999</v>
      </c>
      <c r="S251" s="17">
        <v>-9.8916367308722304</v>
      </c>
      <c r="T251" s="17">
        <v>-9.8173152741893901</v>
      </c>
      <c r="U251" s="17"/>
      <c r="V251" s="17"/>
      <c r="W251" s="17"/>
      <c r="X251" s="70">
        <f t="shared" si="164"/>
        <v>2458217.3962849998</v>
      </c>
      <c r="Y251" s="17">
        <v>-10.755991344360099</v>
      </c>
      <c r="Z251" s="17">
        <v>-9.6490373651396304</v>
      </c>
      <c r="AA251" s="17">
        <v>-11.666227552875601</v>
      </c>
      <c r="AB251" s="17">
        <v>-10.544466469609301</v>
      </c>
      <c r="AC251" s="17">
        <v>-9.8097651501357106</v>
      </c>
      <c r="AD251" s="17">
        <v>-11.228327210602901</v>
      </c>
      <c r="AE251" s="17">
        <v>-9.4050380617637508</v>
      </c>
      <c r="AF251" s="17">
        <v>-9.4964187075040503</v>
      </c>
      <c r="AG251" s="17"/>
      <c r="AH251" s="17"/>
      <c r="AI251" s="18"/>
      <c r="AJ251" s="70">
        <f t="shared" si="182"/>
        <v>2458217.3962849998</v>
      </c>
      <c r="AK251" s="17">
        <v>-9.9447245027874995</v>
      </c>
      <c r="AL251" s="17">
        <v>-9.5719244199190605</v>
      </c>
      <c r="AM251" s="17">
        <v>-11.255542367000899</v>
      </c>
      <c r="AN251" s="17">
        <v>-10.1144143754965</v>
      </c>
      <c r="AO251" s="17">
        <v>-9.6672617045475402</v>
      </c>
      <c r="AP251" s="17">
        <v>-11.052010839244801</v>
      </c>
      <c r="AQ251" s="17">
        <v>-9.0180656552700302</v>
      </c>
      <c r="AR251" s="17">
        <v>-8.8539501312682702</v>
      </c>
      <c r="AS251" s="17"/>
      <c r="AT251" s="17"/>
      <c r="AU251" s="18"/>
      <c r="AV251" s="72"/>
      <c r="AW251" s="72"/>
      <c r="AX251" s="100">
        <f t="shared" si="165"/>
        <v>23898.489361999098</v>
      </c>
      <c r="AY251" s="100">
        <f t="shared" si="166"/>
        <v>12345.640166999485</v>
      </c>
      <c r="AZ251" s="100">
        <f t="shared" si="167"/>
        <v>67044.53846199745</v>
      </c>
      <c r="BA251" s="100">
        <f t="shared" si="168"/>
        <v>24347.774048999348</v>
      </c>
      <c r="BB251" s="100">
        <f t="shared" si="169"/>
        <v>13959.201698999779</v>
      </c>
      <c r="BC251" s="100">
        <f t="shared" si="170"/>
        <v>50277.786611000898</v>
      </c>
      <c r="BD251" s="100">
        <f t="shared" si="171"/>
        <v>9050.1273890000066</v>
      </c>
      <c r="BE251" s="100">
        <f t="shared" si="172"/>
        <v>8451.3504269999758</v>
      </c>
      <c r="BF251" s="100" t="str">
        <f t="shared" si="173"/>
        <v/>
      </c>
      <c r="BG251" s="100" t="str">
        <f t="shared" si="174"/>
        <v/>
      </c>
      <c r="BH251" s="100" t="str">
        <f t="shared" si="175"/>
        <v/>
      </c>
      <c r="BI251" s="72"/>
      <c r="BJ251" s="72"/>
      <c r="BK251" s="72">
        <f t="shared" si="183"/>
        <v>-10.945926124495601</v>
      </c>
      <c r="BL251" s="72">
        <f t="shared" si="184"/>
        <v>-10.228784036558302</v>
      </c>
      <c r="BM251" s="72">
        <f t="shared" si="185"/>
        <v>-12.065908513544201</v>
      </c>
      <c r="BN251" s="72">
        <f t="shared" si="186"/>
        <v>-10.966148156954102</v>
      </c>
      <c r="BO251" s="72">
        <f t="shared" si="187"/>
        <v>-10.362151456242103</v>
      </c>
      <c r="BP251" s="72">
        <f t="shared" si="188"/>
        <v>-11.753440376005999</v>
      </c>
      <c r="BQ251" s="72">
        <f t="shared" si="189"/>
        <v>-9.8916367308722304</v>
      </c>
      <c r="BR251" s="72">
        <f t="shared" si="190"/>
        <v>-9.8173152741893919</v>
      </c>
      <c r="BS251" s="72" t="str">
        <f t="shared" si="191"/>
        <v/>
      </c>
      <c r="BT251" s="72" t="str">
        <f t="shared" si="192"/>
        <v/>
      </c>
      <c r="BU251" s="72" t="str">
        <f t="shared" si="193"/>
        <v/>
      </c>
      <c r="BV251" s="72"/>
      <c r="BW251" s="72"/>
      <c r="BX251" s="97">
        <f t="shared" si="194"/>
        <v>11.323840626805735</v>
      </c>
      <c r="BY251" s="97">
        <f t="shared" si="195"/>
        <v>4.6910642666765187E-2</v>
      </c>
      <c r="BZ251" s="97">
        <f t="shared" si="196"/>
        <v>11.309982389048599</v>
      </c>
      <c r="CA251" s="97">
        <f t="shared" si="197"/>
        <v>11.3322220324585</v>
      </c>
      <c r="CB251" s="97">
        <f t="shared" si="198"/>
        <v>11.321225331746501</v>
      </c>
      <c r="CC251" s="97">
        <f t="shared" si="199"/>
        <v>11.275514251510398</v>
      </c>
      <c r="CD251" s="97">
        <f t="shared" si="200"/>
        <v>11.29371060637663</v>
      </c>
      <c r="CE251" s="97">
        <f t="shared" si="201"/>
        <v>11.41038914969379</v>
      </c>
      <c r="CF251" s="97" t="str">
        <f t="shared" si="202"/>
        <v/>
      </c>
      <c r="CG251" s="97" t="str">
        <f t="shared" si="203"/>
        <v/>
      </c>
      <c r="CH251" s="97" t="str">
        <f t="shared" si="204"/>
        <v/>
      </c>
      <c r="CI251" s="72"/>
      <c r="CJ251" s="72"/>
      <c r="CK251" s="97">
        <f t="shared" si="205"/>
        <v>12.040982714743036</v>
      </c>
      <c r="CL251" s="97">
        <f t="shared" si="206"/>
        <v>4.6910642666765187E-2</v>
      </c>
      <c r="CM251" s="72">
        <f t="shared" si="207"/>
        <v>12.027124476985898</v>
      </c>
      <c r="CN251" s="72">
        <f t="shared" si="208"/>
        <v>12.049364120395799</v>
      </c>
      <c r="CO251" s="72">
        <f t="shared" si="209"/>
        <v>12.0383674196838</v>
      </c>
      <c r="CP251" s="72">
        <f t="shared" si="210"/>
        <v>11.992656339447697</v>
      </c>
      <c r="CQ251" s="72">
        <f t="shared" si="211"/>
        <v>12.010852694313929</v>
      </c>
      <c r="CR251" s="72">
        <f t="shared" si="212"/>
        <v>12.127531237631089</v>
      </c>
      <c r="CS251" s="72" t="str">
        <f t="shared" si="213"/>
        <v/>
      </c>
      <c r="CT251" s="72" t="str">
        <f t="shared" si="214"/>
        <v/>
      </c>
      <c r="CU251" s="72" t="str">
        <f t="shared" si="215"/>
        <v/>
      </c>
    </row>
    <row r="252" spans="1:99">
      <c r="A252" s="74">
        <v>217</v>
      </c>
      <c r="B252" s="79">
        <f>IF(AND($B$3&lt;&gt;"",$C$3&lt;&gt;"",$B$4&lt;&gt;"",$C$4&lt;&gt;"",L252&lt;&gt;""),AirMass($B$3,$C$3,$B$4,$C$4,L252),"")</f>
        <v>1.1729639938951424</v>
      </c>
      <c r="C252" s="81">
        <f t="shared" si="176"/>
        <v>2458217.3967820001</v>
      </c>
      <c r="D252" s="93">
        <f t="shared" si="177"/>
        <v>11.276292715609683</v>
      </c>
      <c r="E252" s="97">
        <f t="shared" si="178"/>
        <v>3.7298429667222716E-2</v>
      </c>
      <c r="F252" s="97"/>
      <c r="G252" s="98">
        <f t="shared" si="179"/>
        <v>12.068772706079487</v>
      </c>
      <c r="H252" s="97">
        <f t="shared" si="180"/>
        <v>3.7298429667222716E-2</v>
      </c>
      <c r="I252" s="72"/>
      <c r="J252" s="99">
        <f t="shared" si="181"/>
        <v>6</v>
      </c>
      <c r="K252" s="72"/>
      <c r="L252" s="16">
        <v>2458217.3967820001</v>
      </c>
      <c r="M252" s="17">
        <v>-10.9768663358184</v>
      </c>
      <c r="N252" s="17">
        <v>-10.184386345348599</v>
      </c>
      <c r="O252" s="17">
        <v>-12.0658003091837</v>
      </c>
      <c r="P252" s="17">
        <v>-10.9537284617836</v>
      </c>
      <c r="Q252" s="17">
        <v>-10.3297489059273</v>
      </c>
      <c r="R252" s="17">
        <v>-11.761058015852001</v>
      </c>
      <c r="S252" s="17">
        <v>-9.8663762764246403</v>
      </c>
      <c r="T252" s="17">
        <v>-9.7802423393972795</v>
      </c>
      <c r="U252" s="17"/>
      <c r="V252" s="17"/>
      <c r="W252" s="17"/>
      <c r="X252" s="70">
        <f t="shared" si="164"/>
        <v>2458217.3967820001</v>
      </c>
      <c r="Y252" s="17">
        <v>-10.7241526673756</v>
      </c>
      <c r="Z252" s="17">
        <v>-9.6930683128705208</v>
      </c>
      <c r="AA252" s="17">
        <v>-11.646580426827899</v>
      </c>
      <c r="AB252" s="17">
        <v>-10.576543662252099</v>
      </c>
      <c r="AC252" s="17">
        <v>-9.79410998935934</v>
      </c>
      <c r="AD252" s="17">
        <v>-11.2159601957009</v>
      </c>
      <c r="AE252" s="17">
        <v>-9.2410281453909295</v>
      </c>
      <c r="AF252" s="17">
        <v>-9.4259978405581997</v>
      </c>
      <c r="AG252" s="17"/>
      <c r="AH252" s="17"/>
      <c r="AI252" s="18"/>
      <c r="AJ252" s="70">
        <f t="shared" si="182"/>
        <v>2458217.3967820001</v>
      </c>
      <c r="AK252" s="17">
        <v>-10.047151466048099</v>
      </c>
      <c r="AL252" s="17">
        <v>-9.6797798679989402</v>
      </c>
      <c r="AM252" s="17">
        <v>-11.2640332995598</v>
      </c>
      <c r="AN252" s="17">
        <v>-10.1170743409771</v>
      </c>
      <c r="AO252" s="17">
        <v>-9.7110501547115309</v>
      </c>
      <c r="AP252" s="17">
        <v>-11.0623469422067</v>
      </c>
      <c r="AQ252" s="17">
        <v>-9.1595421425662202</v>
      </c>
      <c r="AR252" s="17">
        <v>-8.8320672712998203</v>
      </c>
      <c r="AS252" s="17"/>
      <c r="AT252" s="17"/>
      <c r="AU252" s="18"/>
      <c r="AV252" s="72"/>
      <c r="AW252" s="72"/>
      <c r="AX252" s="100">
        <f t="shared" si="165"/>
        <v>24589.320879001018</v>
      </c>
      <c r="AY252" s="100">
        <f t="shared" si="166"/>
        <v>11850.987447999489</v>
      </c>
      <c r="AZ252" s="100">
        <f t="shared" si="167"/>
        <v>67037.857143001616</v>
      </c>
      <c r="BA252" s="100">
        <f t="shared" si="168"/>
        <v>24070.847681999774</v>
      </c>
      <c r="BB252" s="100">
        <f t="shared" si="169"/>
        <v>13548.760391000253</v>
      </c>
      <c r="BC252" s="100">
        <f t="shared" si="170"/>
        <v>50631.781250001928</v>
      </c>
      <c r="BD252" s="100">
        <f t="shared" si="171"/>
        <v>8842.0000000000236</v>
      </c>
      <c r="BE252" s="100">
        <f t="shared" si="172"/>
        <v>8167.6465520000256</v>
      </c>
      <c r="BF252" s="100" t="str">
        <f t="shared" si="173"/>
        <v/>
      </c>
      <c r="BG252" s="100" t="str">
        <f t="shared" si="174"/>
        <v/>
      </c>
      <c r="BH252" s="100" t="str">
        <f t="shared" si="175"/>
        <v/>
      </c>
      <c r="BI252" s="72"/>
      <c r="BJ252" s="72"/>
      <c r="BK252" s="72">
        <f t="shared" si="183"/>
        <v>-10.976866335818404</v>
      </c>
      <c r="BL252" s="72">
        <f t="shared" si="184"/>
        <v>-10.184386345348599</v>
      </c>
      <c r="BM252" s="72">
        <f t="shared" si="185"/>
        <v>-12.0658003091837</v>
      </c>
      <c r="BN252" s="72">
        <f t="shared" si="186"/>
        <v>-10.953728461783601</v>
      </c>
      <c r="BO252" s="72">
        <f t="shared" si="187"/>
        <v>-10.329748905927303</v>
      </c>
      <c r="BP252" s="72">
        <f t="shared" si="188"/>
        <v>-11.761058015852001</v>
      </c>
      <c r="BQ252" s="72">
        <f t="shared" si="189"/>
        <v>-9.8663762764246403</v>
      </c>
      <c r="BR252" s="72">
        <f t="shared" si="190"/>
        <v>-9.7802423393972795</v>
      </c>
      <c r="BS252" s="72" t="str">
        <f t="shared" si="191"/>
        <v/>
      </c>
      <c r="BT252" s="72" t="str">
        <f t="shared" si="192"/>
        <v/>
      </c>
      <c r="BU252" s="72" t="str">
        <f t="shared" si="193"/>
        <v/>
      </c>
      <c r="BV252" s="72"/>
      <c r="BW252" s="72"/>
      <c r="BX252" s="97">
        <f t="shared" si="194"/>
        <v>11.276292715609683</v>
      </c>
      <c r="BY252" s="97">
        <f t="shared" si="195"/>
        <v>3.7298429667222716E-2</v>
      </c>
      <c r="BZ252" s="97">
        <f t="shared" si="196"/>
        <v>11.278933973365296</v>
      </c>
      <c r="CA252" s="97">
        <f t="shared" si="197"/>
        <v>11.288862125965197</v>
      </c>
      <c r="CB252" s="97">
        <f t="shared" si="198"/>
        <v>11.257882570108899</v>
      </c>
      <c r="CC252" s="97">
        <f t="shared" si="199"/>
        <v>11.252191680033597</v>
      </c>
      <c r="CD252" s="97">
        <f t="shared" si="200"/>
        <v>11.237509940606238</v>
      </c>
      <c r="CE252" s="97">
        <f t="shared" si="201"/>
        <v>11.342376003578876</v>
      </c>
      <c r="CF252" s="97" t="str">
        <f t="shared" si="202"/>
        <v/>
      </c>
      <c r="CG252" s="97" t="str">
        <f t="shared" si="203"/>
        <v/>
      </c>
      <c r="CH252" s="97" t="str">
        <f t="shared" si="204"/>
        <v/>
      </c>
      <c r="CI252" s="72"/>
      <c r="CJ252" s="72"/>
      <c r="CK252" s="97">
        <f t="shared" si="205"/>
        <v>12.068772706079487</v>
      </c>
      <c r="CL252" s="97">
        <f t="shared" si="206"/>
        <v>3.7298429667222716E-2</v>
      </c>
      <c r="CM252" s="72">
        <f t="shared" si="207"/>
        <v>12.0714139638351</v>
      </c>
      <c r="CN252" s="72">
        <f t="shared" si="208"/>
        <v>12.081342116435001</v>
      </c>
      <c r="CO252" s="72">
        <f t="shared" si="209"/>
        <v>12.050362560578703</v>
      </c>
      <c r="CP252" s="72">
        <f t="shared" si="210"/>
        <v>12.044671670503401</v>
      </c>
      <c r="CQ252" s="72">
        <f t="shared" si="211"/>
        <v>12.029989931076042</v>
      </c>
      <c r="CR252" s="72">
        <f t="shared" si="212"/>
        <v>12.13485599404868</v>
      </c>
      <c r="CS252" s="72" t="str">
        <f t="shared" si="213"/>
        <v/>
      </c>
      <c r="CT252" s="72" t="str">
        <f t="shared" si="214"/>
        <v/>
      </c>
      <c r="CU252" s="72" t="str">
        <f t="shared" si="215"/>
        <v/>
      </c>
    </row>
    <row r="253" spans="1:99">
      <c r="A253" s="74">
        <v>218</v>
      </c>
      <c r="B253" s="79">
        <f>IF(AND($B$3&lt;&gt;"",$C$3&lt;&gt;"",$B$4&lt;&gt;"",$C$4&lt;&gt;"",L253&lt;&gt;""),AirMass($B$3,$C$3,$B$4,$C$4,L253),"")</f>
        <v>1.174392831547056</v>
      </c>
      <c r="C253" s="81">
        <f t="shared" si="176"/>
        <v>2458217.3972800002</v>
      </c>
      <c r="D253" s="93">
        <f t="shared" si="177"/>
        <v>11.301047878917551</v>
      </c>
      <c r="E253" s="97">
        <f t="shared" si="178"/>
        <v>3.2617817319425056E-2</v>
      </c>
      <c r="F253" s="97"/>
      <c r="G253" s="98">
        <f t="shared" si="179"/>
        <v>12.035303403861553</v>
      </c>
      <c r="H253" s="97">
        <f t="shared" si="180"/>
        <v>3.2617817319425056E-2</v>
      </c>
      <c r="I253" s="72"/>
      <c r="J253" s="99">
        <f t="shared" si="181"/>
        <v>6</v>
      </c>
      <c r="K253" s="72"/>
      <c r="L253" s="16">
        <v>2458217.3972800002</v>
      </c>
      <c r="M253" s="17">
        <v>-10.9601635132325</v>
      </c>
      <c r="N253" s="17">
        <v>-10.225907988288499</v>
      </c>
      <c r="O253" s="17">
        <v>-12.060694669921199</v>
      </c>
      <c r="P253" s="17">
        <v>-10.991087841939001</v>
      </c>
      <c r="Q253" s="17">
        <v>-10.339503724185001</v>
      </c>
      <c r="R253" s="17">
        <v>-11.7830389603679</v>
      </c>
      <c r="S253" s="17">
        <v>-9.8718390248501198</v>
      </c>
      <c r="T253" s="17">
        <v>-9.7591041316370895</v>
      </c>
      <c r="U253" s="17"/>
      <c r="V253" s="17"/>
      <c r="W253" s="17"/>
      <c r="X253" s="70">
        <f t="shared" si="164"/>
        <v>2458217.3972800002</v>
      </c>
      <c r="Y253" s="17">
        <v>-10.746665532464499</v>
      </c>
      <c r="Z253" s="17">
        <v>-9.6433623524033703</v>
      </c>
      <c r="AA253" s="17">
        <v>-11.6764493891438</v>
      </c>
      <c r="AB253" s="17">
        <v>-10.574231944825099</v>
      </c>
      <c r="AC253" s="17">
        <v>-9.7200136238846202</v>
      </c>
      <c r="AD253" s="17">
        <v>-11.218826323636</v>
      </c>
      <c r="AE253" s="17">
        <v>-9.2762541295510506</v>
      </c>
      <c r="AF253" s="17">
        <v>-9.4478413816028102</v>
      </c>
      <c r="AG253" s="17"/>
      <c r="AH253" s="17"/>
      <c r="AI253" s="18"/>
      <c r="AJ253" s="70">
        <f t="shared" si="182"/>
        <v>2458217.3972800002</v>
      </c>
      <c r="AK253" s="17">
        <v>-9.95367433171808</v>
      </c>
      <c r="AL253" s="17">
        <v>-9.5818373493255198</v>
      </c>
      <c r="AM253" s="17">
        <v>-11.221126397040001</v>
      </c>
      <c r="AN253" s="17">
        <v>-10.093398469608699</v>
      </c>
      <c r="AO253" s="17">
        <v>-9.6764186708702304</v>
      </c>
      <c r="AP253" s="17">
        <v>-11.0584191945421</v>
      </c>
      <c r="AQ253" s="17">
        <v>-9.1023674577422504</v>
      </c>
      <c r="AR253" s="17">
        <v>-8.8678732167363101</v>
      </c>
      <c r="AS253" s="17"/>
      <c r="AT253" s="17"/>
      <c r="AU253" s="18"/>
      <c r="AV253" s="72"/>
      <c r="AW253" s="72"/>
      <c r="AX253" s="100">
        <f t="shared" si="165"/>
        <v>24213.936842000956</v>
      </c>
      <c r="AY253" s="100">
        <f t="shared" si="166"/>
        <v>12312.980602999902</v>
      </c>
      <c r="AZ253" s="100">
        <f t="shared" si="167"/>
        <v>66723.353846002632</v>
      </c>
      <c r="BA253" s="100">
        <f t="shared" si="168"/>
        <v>24913.522522999407</v>
      </c>
      <c r="BB253" s="100">
        <f t="shared" si="169"/>
        <v>13671.037975000128</v>
      </c>
      <c r="BC253" s="100">
        <f t="shared" si="170"/>
        <v>51667.278242998298</v>
      </c>
      <c r="BD253" s="100">
        <f t="shared" si="171"/>
        <v>8886.599541999969</v>
      </c>
      <c r="BE253" s="100">
        <f t="shared" si="172"/>
        <v>8010.1685139999763</v>
      </c>
      <c r="BF253" s="100" t="str">
        <f t="shared" si="173"/>
        <v/>
      </c>
      <c r="BG253" s="100" t="str">
        <f t="shared" si="174"/>
        <v/>
      </c>
      <c r="BH253" s="100" t="str">
        <f t="shared" si="175"/>
        <v/>
      </c>
      <c r="BI253" s="72"/>
      <c r="BJ253" s="72"/>
      <c r="BK253" s="72">
        <f t="shared" si="183"/>
        <v>-10.960163513232501</v>
      </c>
      <c r="BL253" s="72">
        <f t="shared" si="184"/>
        <v>-10.225907988288501</v>
      </c>
      <c r="BM253" s="72">
        <f t="shared" si="185"/>
        <v>-12.060694669921201</v>
      </c>
      <c r="BN253" s="72">
        <f t="shared" si="186"/>
        <v>-10.991087841939002</v>
      </c>
      <c r="BO253" s="72">
        <f t="shared" si="187"/>
        <v>-10.339503724185002</v>
      </c>
      <c r="BP253" s="72">
        <f t="shared" si="188"/>
        <v>-11.783038960367902</v>
      </c>
      <c r="BQ253" s="72">
        <f t="shared" si="189"/>
        <v>-9.8718390248501215</v>
      </c>
      <c r="BR253" s="72">
        <f t="shared" si="190"/>
        <v>-9.7591041316370912</v>
      </c>
      <c r="BS253" s="72" t="str">
        <f t="shared" si="191"/>
        <v/>
      </c>
      <c r="BT253" s="72" t="str">
        <f t="shared" si="192"/>
        <v/>
      </c>
      <c r="BU253" s="72" t="str">
        <f t="shared" si="193"/>
        <v/>
      </c>
      <c r="BV253" s="72"/>
      <c r="BW253" s="72"/>
      <c r="BX253" s="97">
        <f t="shared" si="194"/>
        <v>11.301047878917551</v>
      </c>
      <c r="BY253" s="97">
        <f t="shared" si="195"/>
        <v>3.2617817319425056E-2</v>
      </c>
      <c r="BZ253" s="97">
        <f t="shared" si="196"/>
        <v>11.290531156688699</v>
      </c>
      <c r="CA253" s="97">
        <f t="shared" si="197"/>
        <v>11.3429243287065</v>
      </c>
      <c r="CB253" s="97">
        <f t="shared" si="198"/>
        <v>11.2843402109525</v>
      </c>
      <c r="CC253" s="97">
        <f t="shared" si="199"/>
        <v>11.2908754471354</v>
      </c>
      <c r="CD253" s="97">
        <f t="shared" si="200"/>
        <v>11.259675511617621</v>
      </c>
      <c r="CE253" s="97">
        <f t="shared" si="201"/>
        <v>11.337940618404589</v>
      </c>
      <c r="CF253" s="97" t="str">
        <f t="shared" si="202"/>
        <v/>
      </c>
      <c r="CG253" s="97" t="str">
        <f t="shared" si="203"/>
        <v/>
      </c>
      <c r="CH253" s="97" t="str">
        <f t="shared" si="204"/>
        <v/>
      </c>
      <c r="CI253" s="72"/>
      <c r="CJ253" s="72"/>
      <c r="CK253" s="97">
        <f t="shared" si="205"/>
        <v>12.035303403861553</v>
      </c>
      <c r="CL253" s="97">
        <f t="shared" si="206"/>
        <v>3.2617817319425056E-2</v>
      </c>
      <c r="CM253" s="72">
        <f t="shared" si="207"/>
        <v>12.024786681632699</v>
      </c>
      <c r="CN253" s="72">
        <f t="shared" si="208"/>
        <v>12.077179853650501</v>
      </c>
      <c r="CO253" s="72">
        <f t="shared" si="209"/>
        <v>12.018595735896501</v>
      </c>
      <c r="CP253" s="72">
        <f t="shared" si="210"/>
        <v>12.025130972079401</v>
      </c>
      <c r="CQ253" s="72">
        <f t="shared" si="211"/>
        <v>11.993931036561621</v>
      </c>
      <c r="CR253" s="72">
        <f t="shared" si="212"/>
        <v>12.07219614334859</v>
      </c>
      <c r="CS253" s="72" t="str">
        <f t="shared" si="213"/>
        <v/>
      </c>
      <c r="CT253" s="72" t="str">
        <f t="shared" si="214"/>
        <v/>
      </c>
      <c r="CU253" s="72" t="str">
        <f t="shared" si="215"/>
        <v/>
      </c>
    </row>
    <row r="254" spans="1:99">
      <c r="A254" s="74">
        <v>219</v>
      </c>
      <c r="B254" s="79">
        <f>IF(AND($B$3&lt;&gt;"",$C$3&lt;&gt;"",$B$4&lt;&gt;"",$C$4&lt;&gt;"",L254&lt;&gt;""),AirMass($B$3,$C$3,$B$4,$C$4,L254),"")</f>
        <v>1.1758294199354951</v>
      </c>
      <c r="C254" s="81">
        <f t="shared" si="176"/>
        <v>2458217.3977780002</v>
      </c>
      <c r="D254" s="93">
        <f t="shared" si="177"/>
        <v>11.305279919008273</v>
      </c>
      <c r="E254" s="97">
        <f t="shared" si="178"/>
        <v>2.7282948159703387E-2</v>
      </c>
      <c r="F254" s="97"/>
      <c r="G254" s="98">
        <f t="shared" si="179"/>
        <v>12.056692227513674</v>
      </c>
      <c r="H254" s="97">
        <f t="shared" si="180"/>
        <v>2.7282948159703387E-2</v>
      </c>
      <c r="I254" s="72"/>
      <c r="J254" s="99">
        <f t="shared" si="181"/>
        <v>6</v>
      </c>
      <c r="K254" s="72"/>
      <c r="L254" s="16">
        <v>2458217.3977780002</v>
      </c>
      <c r="M254" s="17">
        <v>-10.9379386071805</v>
      </c>
      <c r="N254" s="17">
        <v>-10.1865262986751</v>
      </c>
      <c r="O254" s="17">
        <v>-12.0608730553112</v>
      </c>
      <c r="P254" s="17">
        <v>-10.9431614115767</v>
      </c>
      <c r="Q254" s="17">
        <v>-10.2894785517635</v>
      </c>
      <c r="R254" s="17">
        <v>-11.768934906886599</v>
      </c>
      <c r="S254" s="17">
        <v>-9.8974720571283701</v>
      </c>
      <c r="T254" s="17">
        <v>-9.7373911744662802</v>
      </c>
      <c r="U254" s="17"/>
      <c r="V254" s="17"/>
      <c r="W254" s="17"/>
      <c r="X254" s="70">
        <f t="shared" si="164"/>
        <v>2458217.3977780002</v>
      </c>
      <c r="Y254" s="17">
        <v>-10.7284193819217</v>
      </c>
      <c r="Z254" s="17">
        <v>-9.6343612016282201</v>
      </c>
      <c r="AA254" s="17">
        <v>-11.658519519974</v>
      </c>
      <c r="AB254" s="17">
        <v>-10.6139372934847</v>
      </c>
      <c r="AC254" s="17">
        <v>-9.7912226041329404</v>
      </c>
      <c r="AD254" s="17">
        <v>-11.2268219793337</v>
      </c>
      <c r="AE254" s="17">
        <v>-9.4274172965891907</v>
      </c>
      <c r="AF254" s="17">
        <v>-9.4412535517265308</v>
      </c>
      <c r="AG254" s="17"/>
      <c r="AH254" s="17"/>
      <c r="AI254" s="18"/>
      <c r="AJ254" s="70">
        <f t="shared" si="182"/>
        <v>2458217.3977780002</v>
      </c>
      <c r="AK254" s="17">
        <v>-9.9459938183476702</v>
      </c>
      <c r="AL254" s="17">
        <v>-9.5659498477455998</v>
      </c>
      <c r="AM254" s="17">
        <v>-11.252982026656399</v>
      </c>
      <c r="AN254" s="17">
        <v>-10.148807556177101</v>
      </c>
      <c r="AO254" s="17">
        <v>-9.6766181215326004</v>
      </c>
      <c r="AP254" s="17">
        <v>-11.011783727531</v>
      </c>
      <c r="AQ254" s="17">
        <v>-9.2379971014467603</v>
      </c>
      <c r="AR254" s="17">
        <v>-9.1081211535330606</v>
      </c>
      <c r="AS254" s="17"/>
      <c r="AT254" s="17"/>
      <c r="AU254" s="18"/>
      <c r="AV254" s="72"/>
      <c r="AW254" s="72"/>
      <c r="AX254" s="100">
        <f t="shared" si="165"/>
        <v>23723.318680999262</v>
      </c>
      <c r="AY254" s="100">
        <f t="shared" si="166"/>
        <v>11874.368421000034</v>
      </c>
      <c r="AZ254" s="100">
        <f t="shared" si="167"/>
        <v>66734.317327999073</v>
      </c>
      <c r="BA254" s="100">
        <f t="shared" si="168"/>
        <v>23837.711790000983</v>
      </c>
      <c r="BB254" s="100">
        <f t="shared" si="169"/>
        <v>13055.437219999822</v>
      </c>
      <c r="BC254" s="100">
        <f t="shared" si="170"/>
        <v>51000.444676001731</v>
      </c>
      <c r="BD254" s="100">
        <f t="shared" si="171"/>
        <v>9098.8985509999911</v>
      </c>
      <c r="BE254" s="100">
        <f t="shared" si="172"/>
        <v>7851.5693279999869</v>
      </c>
      <c r="BF254" s="100" t="str">
        <f t="shared" si="173"/>
        <v/>
      </c>
      <c r="BG254" s="100" t="str">
        <f t="shared" si="174"/>
        <v/>
      </c>
      <c r="BH254" s="100" t="str">
        <f t="shared" si="175"/>
        <v/>
      </c>
      <c r="BI254" s="72"/>
      <c r="BJ254" s="72"/>
      <c r="BK254" s="72">
        <f t="shared" si="183"/>
        <v>-10.937938607180502</v>
      </c>
      <c r="BL254" s="72">
        <f t="shared" si="184"/>
        <v>-10.186526298675103</v>
      </c>
      <c r="BM254" s="72">
        <f t="shared" si="185"/>
        <v>-12.060873055311204</v>
      </c>
      <c r="BN254" s="72">
        <f t="shared" si="186"/>
        <v>-10.9431614115767</v>
      </c>
      <c r="BO254" s="72">
        <f t="shared" si="187"/>
        <v>-10.2894785517635</v>
      </c>
      <c r="BP254" s="72">
        <f t="shared" si="188"/>
        <v>-11.768934906886599</v>
      </c>
      <c r="BQ254" s="72">
        <f t="shared" si="189"/>
        <v>-9.8974720571283719</v>
      </c>
      <c r="BR254" s="72">
        <f t="shared" si="190"/>
        <v>-9.737391174466282</v>
      </c>
      <c r="BS254" s="72" t="str">
        <f t="shared" si="191"/>
        <v/>
      </c>
      <c r="BT254" s="72" t="str">
        <f t="shared" si="192"/>
        <v/>
      </c>
      <c r="BU254" s="72" t="str">
        <f t="shared" si="193"/>
        <v/>
      </c>
      <c r="BV254" s="72"/>
      <c r="BW254" s="72"/>
      <c r="BX254" s="97">
        <f t="shared" si="194"/>
        <v>11.305279919008273</v>
      </c>
      <c r="BY254" s="97">
        <f t="shared" si="195"/>
        <v>2.7282948159703387E-2</v>
      </c>
      <c r="BZ254" s="97">
        <f t="shared" si="196"/>
        <v>11.312934448130701</v>
      </c>
      <c r="CA254" s="97">
        <f t="shared" si="197"/>
        <v>11.317222804396197</v>
      </c>
      <c r="CB254" s="97">
        <f t="shared" si="198"/>
        <v>11.256539944582997</v>
      </c>
      <c r="CC254" s="97">
        <f t="shared" si="199"/>
        <v>11.298996299706097</v>
      </c>
      <c r="CD254" s="97">
        <f t="shared" si="200"/>
        <v>11.30753344994787</v>
      </c>
      <c r="CE254" s="97">
        <f t="shared" si="201"/>
        <v>11.338452567285779</v>
      </c>
      <c r="CF254" s="97" t="str">
        <f t="shared" si="202"/>
        <v/>
      </c>
      <c r="CG254" s="97" t="str">
        <f t="shared" si="203"/>
        <v/>
      </c>
      <c r="CH254" s="97" t="str">
        <f t="shared" si="204"/>
        <v/>
      </c>
      <c r="CI254" s="72"/>
      <c r="CJ254" s="72"/>
      <c r="CK254" s="97">
        <f t="shared" si="205"/>
        <v>12.056692227513674</v>
      </c>
      <c r="CL254" s="97">
        <f t="shared" si="206"/>
        <v>2.7282948159703387E-2</v>
      </c>
      <c r="CM254" s="72">
        <f t="shared" si="207"/>
        <v>12.0643467566361</v>
      </c>
      <c r="CN254" s="72">
        <f t="shared" si="208"/>
        <v>12.068635112901596</v>
      </c>
      <c r="CO254" s="72">
        <f t="shared" si="209"/>
        <v>12.007952253088396</v>
      </c>
      <c r="CP254" s="72">
        <f t="shared" si="210"/>
        <v>12.050408608211496</v>
      </c>
      <c r="CQ254" s="72">
        <f t="shared" si="211"/>
        <v>12.05894575845327</v>
      </c>
      <c r="CR254" s="72">
        <f t="shared" si="212"/>
        <v>12.089864875791179</v>
      </c>
      <c r="CS254" s="72" t="str">
        <f t="shared" si="213"/>
        <v/>
      </c>
      <c r="CT254" s="72" t="str">
        <f t="shared" si="214"/>
        <v/>
      </c>
      <c r="CU254" s="72" t="str">
        <f t="shared" si="215"/>
        <v/>
      </c>
    </row>
    <row r="255" spans="1:99">
      <c r="A255" s="74">
        <v>220</v>
      </c>
      <c r="B255" s="79">
        <f>IF(AND($B$3&lt;&gt;"",$C$3&lt;&gt;"",$B$4&lt;&gt;"",$C$4&lt;&gt;"",L255&lt;&gt;""),AirMass($B$3,$C$3,$B$4,$C$4,L255),"")</f>
        <v>1.1772737889556835</v>
      </c>
      <c r="C255" s="81">
        <f t="shared" si="176"/>
        <v>2458217.398275</v>
      </c>
      <c r="D255" s="93">
        <f t="shared" si="177"/>
        <v>11.306259929467304</v>
      </c>
      <c r="E255" s="97">
        <f t="shared" si="178"/>
        <v>2.3839253409643057E-2</v>
      </c>
      <c r="F255" s="97"/>
      <c r="G255" s="98">
        <f t="shared" si="179"/>
        <v>12.03606152159221</v>
      </c>
      <c r="H255" s="97">
        <f t="shared" si="180"/>
        <v>2.3839253409643057E-2</v>
      </c>
      <c r="I255" s="72"/>
      <c r="J255" s="99">
        <f t="shared" si="181"/>
        <v>6</v>
      </c>
      <c r="K255" s="72"/>
      <c r="L255" s="16">
        <v>2458217.398275</v>
      </c>
      <c r="M255" s="17">
        <v>-10.9525595769585</v>
      </c>
      <c r="N255" s="17">
        <v>-10.222757984833599</v>
      </c>
      <c r="O255" s="17">
        <v>-12.0719497886792</v>
      </c>
      <c r="P255" s="17">
        <v>-10.9674139573582</v>
      </c>
      <c r="Q255" s="17">
        <v>-10.322593659575899</v>
      </c>
      <c r="R255" s="17">
        <v>-11.785141840086499</v>
      </c>
      <c r="S255" s="17">
        <v>-9.8917818559067197</v>
      </c>
      <c r="T255" s="17">
        <v>-9.7520359369483192</v>
      </c>
      <c r="U255" s="17"/>
      <c r="V255" s="17"/>
      <c r="W255" s="17"/>
      <c r="X255" s="70">
        <f t="shared" si="164"/>
        <v>2458217.398275</v>
      </c>
      <c r="Y255" s="17">
        <v>-10.7536195076631</v>
      </c>
      <c r="Z255" s="17">
        <v>-9.6893895862606794</v>
      </c>
      <c r="AA255" s="17">
        <v>-11.6756085603174</v>
      </c>
      <c r="AB255" s="17">
        <v>-10.5457523093008</v>
      </c>
      <c r="AC255" s="17">
        <v>-9.8103885165678104</v>
      </c>
      <c r="AD255" s="17">
        <v>-11.2578151720222</v>
      </c>
      <c r="AE255" s="17">
        <v>-9.2789469257232895</v>
      </c>
      <c r="AF255" s="17">
        <v>-9.5409461502217194</v>
      </c>
      <c r="AG255" s="17"/>
      <c r="AH255" s="17"/>
      <c r="AI255" s="18"/>
      <c r="AJ255" s="70">
        <f t="shared" si="182"/>
        <v>2458217.398275</v>
      </c>
      <c r="AK255" s="17">
        <v>-10.0133417809162</v>
      </c>
      <c r="AL255" s="17">
        <v>-9.6411786460968596</v>
      </c>
      <c r="AM255" s="17">
        <v>-11.248971225075801</v>
      </c>
      <c r="AN255" s="17">
        <v>-10.1633225166596</v>
      </c>
      <c r="AO255" s="17">
        <v>-9.6721952006723892</v>
      </c>
      <c r="AP255" s="17">
        <v>-11.068479348643701</v>
      </c>
      <c r="AQ255" s="17">
        <v>-9.0245552125647208</v>
      </c>
      <c r="AR255" s="17">
        <v>-9.0265954060755593</v>
      </c>
      <c r="AS255" s="17"/>
      <c r="AT255" s="17"/>
      <c r="AU255" s="18"/>
      <c r="AV255" s="72"/>
      <c r="AW255" s="72"/>
      <c r="AX255" s="100">
        <f t="shared" si="165"/>
        <v>24044.947367999517</v>
      </c>
      <c r="AY255" s="100">
        <f t="shared" si="166"/>
        <v>12277.309210999569</v>
      </c>
      <c r="AZ255" s="100">
        <f t="shared" si="167"/>
        <v>67418.628821000442</v>
      </c>
      <c r="BA255" s="100">
        <f t="shared" si="168"/>
        <v>24376.176339000609</v>
      </c>
      <c r="BB255" s="100">
        <f t="shared" si="169"/>
        <v>13459.76457900021</v>
      </c>
      <c r="BC255" s="100">
        <f t="shared" si="170"/>
        <v>51767.445628998983</v>
      </c>
      <c r="BD255" s="100">
        <f t="shared" si="171"/>
        <v>9051.3371560000378</v>
      </c>
      <c r="BE255" s="100">
        <f t="shared" si="172"/>
        <v>7958.1913040000172</v>
      </c>
      <c r="BF255" s="100" t="str">
        <f t="shared" si="173"/>
        <v/>
      </c>
      <c r="BG255" s="100" t="str">
        <f t="shared" si="174"/>
        <v/>
      </c>
      <c r="BH255" s="100" t="str">
        <f t="shared" si="175"/>
        <v/>
      </c>
      <c r="BI255" s="72"/>
      <c r="BJ255" s="72"/>
      <c r="BK255" s="72">
        <f t="shared" si="183"/>
        <v>-10.952559576958503</v>
      </c>
      <c r="BL255" s="72">
        <f t="shared" si="184"/>
        <v>-10.222757984833599</v>
      </c>
      <c r="BM255" s="72">
        <f t="shared" si="185"/>
        <v>-12.071949788679202</v>
      </c>
      <c r="BN255" s="72">
        <f t="shared" si="186"/>
        <v>-10.967413957358204</v>
      </c>
      <c r="BO255" s="72">
        <f t="shared" si="187"/>
        <v>-10.322593659575901</v>
      </c>
      <c r="BP255" s="72">
        <f t="shared" si="188"/>
        <v>-11.785141840086499</v>
      </c>
      <c r="BQ255" s="72">
        <f t="shared" si="189"/>
        <v>-9.8917818559067214</v>
      </c>
      <c r="BR255" s="72">
        <f t="shared" si="190"/>
        <v>-9.7520359369483209</v>
      </c>
      <c r="BS255" s="72" t="str">
        <f t="shared" si="191"/>
        <v/>
      </c>
      <c r="BT255" s="72" t="str">
        <f t="shared" si="192"/>
        <v/>
      </c>
      <c r="BU255" s="72" t="str">
        <f t="shared" si="193"/>
        <v/>
      </c>
      <c r="BV255" s="72"/>
      <c r="BW255" s="72"/>
      <c r="BX255" s="97">
        <f t="shared" si="194"/>
        <v>11.306259929467304</v>
      </c>
      <c r="BY255" s="97">
        <f t="shared" si="195"/>
        <v>2.3839253409643057E-2</v>
      </c>
      <c r="BZ255" s="97">
        <f t="shared" si="196"/>
        <v>11.309390211720698</v>
      </c>
      <c r="CA255" s="97">
        <f t="shared" si="197"/>
        <v>11.3268543803997</v>
      </c>
      <c r="CB255" s="97">
        <f t="shared" si="198"/>
        <v>11.275034082617397</v>
      </c>
      <c r="CC255" s="97">
        <f t="shared" si="199"/>
        <v>11.300582263127996</v>
      </c>
      <c r="CD255" s="97">
        <f t="shared" si="200"/>
        <v>11.287222278948219</v>
      </c>
      <c r="CE255" s="97">
        <f t="shared" si="201"/>
        <v>11.338476359989818</v>
      </c>
      <c r="CF255" s="97" t="str">
        <f t="shared" si="202"/>
        <v/>
      </c>
      <c r="CG255" s="97" t="str">
        <f t="shared" si="203"/>
        <v/>
      </c>
      <c r="CH255" s="97" t="str">
        <f t="shared" si="204"/>
        <v/>
      </c>
      <c r="CI255" s="72"/>
      <c r="CJ255" s="72"/>
      <c r="CK255" s="97">
        <f t="shared" si="205"/>
        <v>12.03606152159221</v>
      </c>
      <c r="CL255" s="97">
        <f t="shared" si="206"/>
        <v>2.3839253409643057E-2</v>
      </c>
      <c r="CM255" s="72">
        <f t="shared" si="207"/>
        <v>12.039191803845602</v>
      </c>
      <c r="CN255" s="72">
        <f t="shared" si="208"/>
        <v>12.056655972524604</v>
      </c>
      <c r="CO255" s="72">
        <f t="shared" si="209"/>
        <v>12.004835674742301</v>
      </c>
      <c r="CP255" s="72">
        <f t="shared" si="210"/>
        <v>12.0303838552529</v>
      </c>
      <c r="CQ255" s="72">
        <f t="shared" si="211"/>
        <v>12.017023871073123</v>
      </c>
      <c r="CR255" s="72">
        <f t="shared" si="212"/>
        <v>12.068277952114721</v>
      </c>
      <c r="CS255" s="72" t="str">
        <f t="shared" si="213"/>
        <v/>
      </c>
      <c r="CT255" s="72" t="str">
        <f t="shared" si="214"/>
        <v/>
      </c>
      <c r="CU255" s="72" t="str">
        <f t="shared" si="215"/>
        <v/>
      </c>
    </row>
    <row r="256" spans="1:99">
      <c r="A256" s="74">
        <v>221</v>
      </c>
      <c r="B256" s="79">
        <f>IF(AND($B$3&lt;&gt;"",$C$3&lt;&gt;"",$B$4&lt;&gt;"",$C$4&lt;&gt;"",L256&lt;&gt;""),AirMass($B$3,$C$3,$B$4,$C$4,L256),"")</f>
        <v>1.1787259687067095</v>
      </c>
      <c r="C256" s="81">
        <f t="shared" si="176"/>
        <v>2458217.3987730001</v>
      </c>
      <c r="D256" s="93">
        <f t="shared" si="177"/>
        <v>11.300009066206377</v>
      </c>
      <c r="E256" s="97">
        <f t="shared" si="178"/>
        <v>3.6175092524171976E-2</v>
      </c>
      <c r="F256" s="97"/>
      <c r="G256" s="98">
        <f t="shared" si="179"/>
        <v>12.011209308932974</v>
      </c>
      <c r="H256" s="97">
        <f t="shared" si="180"/>
        <v>3.6175092524171976E-2</v>
      </c>
      <c r="I256" s="72"/>
      <c r="J256" s="99">
        <f t="shared" si="181"/>
        <v>6</v>
      </c>
      <c r="K256" s="72"/>
      <c r="L256" s="16">
        <v>2458217.3987730001</v>
      </c>
      <c r="M256" s="17">
        <v>-10.9360812317897</v>
      </c>
      <c r="N256" s="17">
        <v>-10.224880989063101</v>
      </c>
      <c r="O256" s="17">
        <v>-12.060051322026499</v>
      </c>
      <c r="P256" s="17">
        <v>-10.949457831274399</v>
      </c>
      <c r="Q256" s="17">
        <v>-10.309193164806899</v>
      </c>
      <c r="R256" s="17">
        <v>-11.7820469723847</v>
      </c>
      <c r="S256" s="17">
        <v>-9.8247628303616903</v>
      </c>
      <c r="T256" s="17">
        <v>-9.7290296671222602</v>
      </c>
      <c r="U256" s="17"/>
      <c r="V256" s="17"/>
      <c r="W256" s="17"/>
      <c r="X256" s="70">
        <f t="shared" si="164"/>
        <v>2458217.3987730001</v>
      </c>
      <c r="Y256" s="17">
        <v>-10.692882907697699</v>
      </c>
      <c r="Z256" s="17">
        <v>-9.6536284547182607</v>
      </c>
      <c r="AA256" s="17">
        <v>-11.630691552548001</v>
      </c>
      <c r="AB256" s="17">
        <v>-10.593075198670499</v>
      </c>
      <c r="AC256" s="17">
        <v>-9.7991379817767097</v>
      </c>
      <c r="AD256" s="17">
        <v>-11.2526124397159</v>
      </c>
      <c r="AE256" s="17">
        <v>-9.31207327265742</v>
      </c>
      <c r="AF256" s="17">
        <v>-9.4054589610478203</v>
      </c>
      <c r="AG256" s="17"/>
      <c r="AH256" s="17"/>
      <c r="AI256" s="18"/>
      <c r="AJ256" s="70">
        <f t="shared" si="182"/>
        <v>2458217.3987730001</v>
      </c>
      <c r="AK256" s="17">
        <v>-9.9229129356292294</v>
      </c>
      <c r="AL256" s="17">
        <v>-9.5265679654497308</v>
      </c>
      <c r="AM256" s="17">
        <v>-11.2455181952815</v>
      </c>
      <c r="AN256" s="17">
        <v>-10.0357322948106</v>
      </c>
      <c r="AO256" s="17">
        <v>-9.6360229799577901</v>
      </c>
      <c r="AP256" s="17">
        <v>-11.0391061771364</v>
      </c>
      <c r="AQ256" s="17">
        <v>-9.2355986126879799</v>
      </c>
      <c r="AR256" s="17">
        <v>-8.9766402596912496</v>
      </c>
      <c r="AS256" s="17"/>
      <c r="AT256" s="17"/>
      <c r="AU256" s="18"/>
      <c r="AV256" s="72"/>
      <c r="AW256" s="72"/>
      <c r="AX256" s="100">
        <f t="shared" si="165"/>
        <v>23682.769752000597</v>
      </c>
      <c r="AY256" s="100">
        <f t="shared" si="166"/>
        <v>12301.339246000371</v>
      </c>
      <c r="AZ256" s="100">
        <f t="shared" si="167"/>
        <v>66683.828946998416</v>
      </c>
      <c r="BA256" s="100">
        <f t="shared" si="168"/>
        <v>23976.353468000012</v>
      </c>
      <c r="BB256" s="100">
        <f t="shared" si="169"/>
        <v>13294.660944000147</v>
      </c>
      <c r="BC256" s="100">
        <f t="shared" si="170"/>
        <v>51620.093749998639</v>
      </c>
      <c r="BD256" s="100">
        <f t="shared" si="171"/>
        <v>8509.5213480000129</v>
      </c>
      <c r="BE256" s="100">
        <f t="shared" si="172"/>
        <v>7791.3348019999812</v>
      </c>
      <c r="BF256" s="100" t="str">
        <f t="shared" si="173"/>
        <v/>
      </c>
      <c r="BG256" s="100" t="str">
        <f t="shared" si="174"/>
        <v/>
      </c>
      <c r="BH256" s="100" t="str">
        <f t="shared" si="175"/>
        <v/>
      </c>
      <c r="BI256" s="72"/>
      <c r="BJ256" s="72"/>
      <c r="BK256" s="72">
        <f t="shared" si="183"/>
        <v>-10.9360812317897</v>
      </c>
      <c r="BL256" s="72">
        <f t="shared" si="184"/>
        <v>-10.224880989063102</v>
      </c>
      <c r="BM256" s="72">
        <f t="shared" si="185"/>
        <v>-12.060051322026499</v>
      </c>
      <c r="BN256" s="72">
        <f t="shared" si="186"/>
        <v>-10.949457831274401</v>
      </c>
      <c r="BO256" s="72">
        <f t="shared" si="187"/>
        <v>-10.309193164806903</v>
      </c>
      <c r="BP256" s="72">
        <f t="shared" si="188"/>
        <v>-11.782046972384704</v>
      </c>
      <c r="BQ256" s="72">
        <f t="shared" si="189"/>
        <v>-9.8247628303616921</v>
      </c>
      <c r="BR256" s="72">
        <f t="shared" si="190"/>
        <v>-9.7290296671222602</v>
      </c>
      <c r="BS256" s="72" t="str">
        <f t="shared" si="191"/>
        <v/>
      </c>
      <c r="BT256" s="72" t="str">
        <f t="shared" si="192"/>
        <v/>
      </c>
      <c r="BU256" s="72" t="str">
        <f t="shared" si="193"/>
        <v/>
      </c>
      <c r="BV256" s="72"/>
      <c r="BW256" s="72"/>
      <c r="BX256" s="97">
        <f t="shared" si="194"/>
        <v>11.300009066206377</v>
      </c>
      <c r="BY256" s="97">
        <f t="shared" si="195"/>
        <v>3.6175092524171976E-2</v>
      </c>
      <c r="BZ256" s="97">
        <f t="shared" si="196"/>
        <v>11.313970090236799</v>
      </c>
      <c r="CA256" s="97">
        <f t="shared" si="197"/>
        <v>11.3253765994847</v>
      </c>
      <c r="CB256" s="97">
        <f t="shared" si="198"/>
        <v>11.278111933017202</v>
      </c>
      <c r="CC256" s="97">
        <f t="shared" si="199"/>
        <v>11.313965740595004</v>
      </c>
      <c r="CD256" s="97">
        <f t="shared" si="200"/>
        <v>11.236681598571993</v>
      </c>
      <c r="CE256" s="97">
        <f t="shared" si="201"/>
        <v>11.33194843533256</v>
      </c>
      <c r="CF256" s="97" t="str">
        <f t="shared" si="202"/>
        <v/>
      </c>
      <c r="CG256" s="97" t="str">
        <f t="shared" si="203"/>
        <v/>
      </c>
      <c r="CH256" s="97" t="str">
        <f t="shared" si="204"/>
        <v/>
      </c>
      <c r="CI256" s="72"/>
      <c r="CJ256" s="72"/>
      <c r="CK256" s="97">
        <f t="shared" si="205"/>
        <v>12.011209308932974</v>
      </c>
      <c r="CL256" s="97">
        <f t="shared" si="206"/>
        <v>3.6175092524171976E-2</v>
      </c>
      <c r="CM256" s="72">
        <f t="shared" si="207"/>
        <v>12.025170332963397</v>
      </c>
      <c r="CN256" s="72">
        <f t="shared" si="208"/>
        <v>12.036576842211298</v>
      </c>
      <c r="CO256" s="72">
        <f t="shared" si="209"/>
        <v>11.9893121757438</v>
      </c>
      <c r="CP256" s="72">
        <f t="shared" si="210"/>
        <v>12.025165983321601</v>
      </c>
      <c r="CQ256" s="72">
        <f t="shared" si="211"/>
        <v>11.947881841298591</v>
      </c>
      <c r="CR256" s="72">
        <f t="shared" si="212"/>
        <v>12.043148678059158</v>
      </c>
      <c r="CS256" s="72" t="str">
        <f t="shared" si="213"/>
        <v/>
      </c>
      <c r="CT256" s="72" t="str">
        <f t="shared" si="214"/>
        <v/>
      </c>
      <c r="CU256" s="72" t="str">
        <f t="shared" si="215"/>
        <v/>
      </c>
    </row>
    <row r="257" spans="1:99">
      <c r="A257" s="74">
        <v>222</v>
      </c>
      <c r="B257" s="79">
        <f>IF(AND($B$3&lt;&gt;"",$C$3&lt;&gt;"",$B$4&lt;&gt;"",$C$4&lt;&gt;"",L257&lt;&gt;""),AirMass($B$3,$C$3,$B$4,$C$4,L257),"")</f>
        <v>1.1801859894928013</v>
      </c>
      <c r="C257" s="81">
        <f t="shared" si="176"/>
        <v>2458217.3992710002</v>
      </c>
      <c r="D257" s="93">
        <f t="shared" si="177"/>
        <v>11.32028286469599</v>
      </c>
      <c r="E257" s="97">
        <f t="shared" si="178"/>
        <v>7.2817569328067905E-2</v>
      </c>
      <c r="F257" s="97"/>
      <c r="G257" s="98">
        <f t="shared" si="179"/>
        <v>12.049051685614691</v>
      </c>
      <c r="H257" s="97">
        <f t="shared" si="180"/>
        <v>7.2817569328067905E-2</v>
      </c>
      <c r="I257" s="72"/>
      <c r="J257" s="99">
        <f t="shared" si="181"/>
        <v>6</v>
      </c>
      <c r="K257" s="72"/>
      <c r="L257" s="16">
        <v>2458217.3992710002</v>
      </c>
      <c r="M257" s="17">
        <v>-10.943263016298699</v>
      </c>
      <c r="N257" s="17">
        <v>-10.21449419538</v>
      </c>
      <c r="O257" s="17">
        <v>-12.061116702239399</v>
      </c>
      <c r="P257" s="17">
        <v>-10.962877628195301</v>
      </c>
      <c r="Q257" s="17">
        <v>-10.302845305668599</v>
      </c>
      <c r="R257" s="17">
        <v>-11.7610129307861</v>
      </c>
      <c r="S257" s="17">
        <v>-9.8669687247292899</v>
      </c>
      <c r="T257" s="17">
        <v>-9.8644539943494607</v>
      </c>
      <c r="U257" s="17"/>
      <c r="V257" s="17"/>
      <c r="W257" s="17"/>
      <c r="X257" s="70">
        <f t="shared" si="164"/>
        <v>2458217.3992710002</v>
      </c>
      <c r="Y257" s="17">
        <v>-10.745918807572201</v>
      </c>
      <c r="Z257" s="17">
        <v>-9.6594931309383902</v>
      </c>
      <c r="AA257" s="17">
        <v>-11.6616167152806</v>
      </c>
      <c r="AB257" s="17">
        <v>-10.579506215290801</v>
      </c>
      <c r="AC257" s="17">
        <v>-9.8213465531981008</v>
      </c>
      <c r="AD257" s="17">
        <v>-11.220893636343</v>
      </c>
      <c r="AE257" s="17">
        <v>-9.3363724838289102</v>
      </c>
      <c r="AF257" s="17">
        <v>-9.5515247095516997</v>
      </c>
      <c r="AG257" s="17"/>
      <c r="AH257" s="17"/>
      <c r="AI257" s="18"/>
      <c r="AJ257" s="70">
        <f t="shared" si="182"/>
        <v>2458217.3992710002</v>
      </c>
      <c r="AK257" s="17">
        <v>-10.0411085502597</v>
      </c>
      <c r="AL257" s="17">
        <v>-9.7355425309035795</v>
      </c>
      <c r="AM257" s="17">
        <v>-11.255652617860299</v>
      </c>
      <c r="AN257" s="17">
        <v>-10.051543807608301</v>
      </c>
      <c r="AO257" s="17">
        <v>-9.6693534890350801</v>
      </c>
      <c r="AP257" s="17">
        <v>-11.013982452330399</v>
      </c>
      <c r="AQ257" s="17">
        <v>-9.1599889559810492</v>
      </c>
      <c r="AR257" s="17">
        <v>-8.8423840299573495</v>
      </c>
      <c r="AS257" s="17"/>
      <c r="AT257" s="17"/>
      <c r="AU257" s="18"/>
      <c r="AV257" s="72"/>
      <c r="AW257" s="72"/>
      <c r="AX257" s="100">
        <f t="shared" si="165"/>
        <v>23839.942660999517</v>
      </c>
      <c r="AY257" s="100">
        <f t="shared" si="166"/>
        <v>12184.218487000204</v>
      </c>
      <c r="AZ257" s="100">
        <f t="shared" si="167"/>
        <v>66749.294663998109</v>
      </c>
      <c r="BA257" s="100">
        <f t="shared" si="168"/>
        <v>24274.542373000171</v>
      </c>
      <c r="BB257" s="100">
        <f t="shared" si="169"/>
        <v>13217.15923600058</v>
      </c>
      <c r="BC257" s="100">
        <f t="shared" si="170"/>
        <v>50629.678814999905</v>
      </c>
      <c r="BD257" s="100">
        <f t="shared" si="171"/>
        <v>8846.8260870000486</v>
      </c>
      <c r="BE257" s="100">
        <f t="shared" si="172"/>
        <v>8826.3592019999742</v>
      </c>
      <c r="BF257" s="100" t="str">
        <f t="shared" si="173"/>
        <v/>
      </c>
      <c r="BG257" s="100" t="str">
        <f t="shared" si="174"/>
        <v/>
      </c>
      <c r="BH257" s="100" t="str">
        <f t="shared" si="175"/>
        <v/>
      </c>
      <c r="BI257" s="72"/>
      <c r="BJ257" s="72"/>
      <c r="BK257" s="72">
        <f t="shared" si="183"/>
        <v>-10.943263016298701</v>
      </c>
      <c r="BL257" s="72">
        <f t="shared" si="184"/>
        <v>-10.214494195380002</v>
      </c>
      <c r="BM257" s="72">
        <f t="shared" si="185"/>
        <v>-12.061116702239399</v>
      </c>
      <c r="BN257" s="72">
        <f t="shared" si="186"/>
        <v>-10.962877628195301</v>
      </c>
      <c r="BO257" s="72">
        <f t="shared" si="187"/>
        <v>-10.302845305668601</v>
      </c>
      <c r="BP257" s="72">
        <f t="shared" si="188"/>
        <v>-11.761012930786102</v>
      </c>
      <c r="BQ257" s="72">
        <f t="shared" si="189"/>
        <v>-9.8669687247292917</v>
      </c>
      <c r="BR257" s="72">
        <f t="shared" si="190"/>
        <v>-9.8644539943494607</v>
      </c>
      <c r="BS257" s="72" t="str">
        <f t="shared" si="191"/>
        <v/>
      </c>
      <c r="BT257" s="72" t="str">
        <f t="shared" si="192"/>
        <v/>
      </c>
      <c r="BU257" s="72" t="str">
        <f t="shared" si="193"/>
        <v/>
      </c>
      <c r="BV257" s="72"/>
      <c r="BW257" s="72"/>
      <c r="BX257" s="97">
        <f t="shared" si="194"/>
        <v>11.32028286469599</v>
      </c>
      <c r="BY257" s="97">
        <f t="shared" si="195"/>
        <v>7.2817569328067905E-2</v>
      </c>
      <c r="BZ257" s="97">
        <f t="shared" si="196"/>
        <v>11.307853685940698</v>
      </c>
      <c r="CA257" s="97">
        <f t="shared" si="197"/>
        <v>11.331614611896599</v>
      </c>
      <c r="CB257" s="97">
        <f t="shared" si="198"/>
        <v>11.264582289369899</v>
      </c>
      <c r="CC257" s="97">
        <f t="shared" si="199"/>
        <v>11.285749914487401</v>
      </c>
      <c r="CD257" s="97">
        <f t="shared" si="200"/>
        <v>11.271705708430591</v>
      </c>
      <c r="CE257" s="97">
        <f t="shared" si="201"/>
        <v>11.460190978050759</v>
      </c>
      <c r="CF257" s="97" t="str">
        <f t="shared" si="202"/>
        <v/>
      </c>
      <c r="CG257" s="97" t="str">
        <f t="shared" si="203"/>
        <v/>
      </c>
      <c r="CH257" s="97" t="str">
        <f t="shared" si="204"/>
        <v/>
      </c>
      <c r="CI257" s="72"/>
      <c r="CJ257" s="72"/>
      <c r="CK257" s="97">
        <f t="shared" si="205"/>
        <v>12.049051685614691</v>
      </c>
      <c r="CL257" s="97">
        <f t="shared" si="206"/>
        <v>7.2817569328067905E-2</v>
      </c>
      <c r="CM257" s="72">
        <f t="shared" si="207"/>
        <v>12.036622506859397</v>
      </c>
      <c r="CN257" s="72">
        <f t="shared" si="208"/>
        <v>12.060383432815298</v>
      </c>
      <c r="CO257" s="72">
        <f t="shared" si="209"/>
        <v>11.993351110288598</v>
      </c>
      <c r="CP257" s="72">
        <f t="shared" si="210"/>
        <v>12.014518735406099</v>
      </c>
      <c r="CQ257" s="72">
        <f t="shared" si="211"/>
        <v>12.00047452934929</v>
      </c>
      <c r="CR257" s="72">
        <f t="shared" si="212"/>
        <v>12.188959798969458</v>
      </c>
      <c r="CS257" s="72" t="str">
        <f t="shared" si="213"/>
        <v/>
      </c>
      <c r="CT257" s="72" t="str">
        <f t="shared" si="214"/>
        <v/>
      </c>
      <c r="CU257" s="72" t="str">
        <f t="shared" si="215"/>
        <v/>
      </c>
    </row>
    <row r="258" spans="1:99">
      <c r="A258" s="74">
        <v>223</v>
      </c>
      <c r="B258" s="79">
        <f>IF(AND($B$3&lt;&gt;"",$C$3&lt;&gt;"",$B$4&lt;&gt;"",$C$4&lt;&gt;"",L258&lt;&gt;""),AirMass($B$3,$C$3,$B$4,$C$4,L258),"")</f>
        <v>1.1816538818246127</v>
      </c>
      <c r="C258" s="81">
        <f t="shared" si="176"/>
        <v>2458217.3997689998</v>
      </c>
      <c r="D258" s="93">
        <f t="shared" si="177"/>
        <v>11.315851539850563</v>
      </c>
      <c r="E258" s="97">
        <f t="shared" si="178"/>
        <v>4.2167763220666232E-2</v>
      </c>
      <c r="F258" s="97"/>
      <c r="G258" s="98">
        <f t="shared" si="179"/>
        <v>12.069862914847564</v>
      </c>
      <c r="H258" s="97">
        <f t="shared" si="180"/>
        <v>4.2167763220666232E-2</v>
      </c>
      <c r="I258" s="72"/>
      <c r="J258" s="99">
        <f t="shared" si="181"/>
        <v>6</v>
      </c>
      <c r="K258" s="72"/>
      <c r="L258" s="16">
        <v>2458217.3997689998</v>
      </c>
      <c r="M258" s="17">
        <v>-10.9510089823033</v>
      </c>
      <c r="N258" s="17">
        <v>-10.196997607306299</v>
      </c>
      <c r="O258" s="17">
        <v>-12.0706774533831</v>
      </c>
      <c r="P258" s="17">
        <v>-10.960466821614601</v>
      </c>
      <c r="Q258" s="17">
        <v>-10.3294351649573</v>
      </c>
      <c r="R258" s="17">
        <v>-11.758476973557899</v>
      </c>
      <c r="S258" s="17">
        <v>-9.9140444636679703</v>
      </c>
      <c r="T258" s="17">
        <v>-9.8060622557422992</v>
      </c>
      <c r="U258" s="17"/>
      <c r="V258" s="17"/>
      <c r="W258" s="17"/>
      <c r="X258" s="70">
        <f t="shared" si="164"/>
        <v>2458217.3997689998</v>
      </c>
      <c r="Y258" s="17">
        <v>-10.699634330171699</v>
      </c>
      <c r="Z258" s="17">
        <v>-9.6011864229978592</v>
      </c>
      <c r="AA258" s="17">
        <v>-11.6813730586186</v>
      </c>
      <c r="AB258" s="17">
        <v>-10.6127451733578</v>
      </c>
      <c r="AC258" s="17">
        <v>-9.8318888406357701</v>
      </c>
      <c r="AD258" s="17">
        <v>-11.239998282967701</v>
      </c>
      <c r="AE258" s="17">
        <v>-9.3580661195419896</v>
      </c>
      <c r="AF258" s="17">
        <v>-9.4752841276768596</v>
      </c>
      <c r="AG258" s="17"/>
      <c r="AH258" s="17"/>
      <c r="AI258" s="18"/>
      <c r="AJ258" s="70">
        <f t="shared" si="182"/>
        <v>2458217.3997689998</v>
      </c>
      <c r="AK258" s="17">
        <v>-10.022271572445399</v>
      </c>
      <c r="AL258" s="17">
        <v>-9.5392619176487106</v>
      </c>
      <c r="AM258" s="17">
        <v>-11.221167798468301</v>
      </c>
      <c r="AN258" s="17">
        <v>-10.104798524608301</v>
      </c>
      <c r="AO258" s="17">
        <v>-9.6781195726347597</v>
      </c>
      <c r="AP258" s="17">
        <v>-11.0613106634051</v>
      </c>
      <c r="AQ258" s="17">
        <v>-9.1123990968337605</v>
      </c>
      <c r="AR258" s="17">
        <v>-9.0234891733459595</v>
      </c>
      <c r="AS258" s="17"/>
      <c r="AT258" s="17"/>
      <c r="AU258" s="18"/>
      <c r="AV258" s="72"/>
      <c r="AW258" s="72"/>
      <c r="AX258" s="100">
        <f t="shared" si="165"/>
        <v>24010.632075000536</v>
      </c>
      <c r="AY258" s="100">
        <f t="shared" si="166"/>
        <v>11989.443982999874</v>
      </c>
      <c r="AZ258" s="100">
        <f t="shared" si="167"/>
        <v>67339.669623002046</v>
      </c>
      <c r="BA258" s="100">
        <f t="shared" si="168"/>
        <v>24220.702127999401</v>
      </c>
      <c r="BB258" s="100">
        <f t="shared" si="169"/>
        <v>13544.845824000306</v>
      </c>
      <c r="BC258" s="100">
        <f t="shared" si="170"/>
        <v>50511.56092399911</v>
      </c>
      <c r="BD258" s="100">
        <f t="shared" si="171"/>
        <v>9238.8472220000367</v>
      </c>
      <c r="BE258" s="100">
        <f t="shared" si="172"/>
        <v>8364.2095030000182</v>
      </c>
      <c r="BF258" s="100" t="str">
        <f t="shared" si="173"/>
        <v/>
      </c>
      <c r="BG258" s="100" t="str">
        <f t="shared" si="174"/>
        <v/>
      </c>
      <c r="BH258" s="100" t="str">
        <f t="shared" si="175"/>
        <v/>
      </c>
      <c r="BI258" s="72"/>
      <c r="BJ258" s="72"/>
      <c r="BK258" s="72">
        <f t="shared" si="183"/>
        <v>-10.9510089823033</v>
      </c>
      <c r="BL258" s="72">
        <f t="shared" si="184"/>
        <v>-10.196997607306299</v>
      </c>
      <c r="BM258" s="72">
        <f t="shared" si="185"/>
        <v>-12.070677453383103</v>
      </c>
      <c r="BN258" s="72">
        <f t="shared" si="186"/>
        <v>-10.960466821614601</v>
      </c>
      <c r="BO258" s="72">
        <f t="shared" si="187"/>
        <v>-10.329435164957301</v>
      </c>
      <c r="BP258" s="72">
        <f t="shared" si="188"/>
        <v>-11.758476973557899</v>
      </c>
      <c r="BQ258" s="72">
        <f t="shared" si="189"/>
        <v>-9.9140444636679721</v>
      </c>
      <c r="BR258" s="72">
        <f t="shared" si="190"/>
        <v>-9.8060622557422992</v>
      </c>
      <c r="BS258" s="72" t="str">
        <f t="shared" si="191"/>
        <v/>
      </c>
      <c r="BT258" s="72" t="str">
        <f t="shared" si="192"/>
        <v/>
      </c>
      <c r="BU258" s="72" t="str">
        <f t="shared" si="193"/>
        <v/>
      </c>
      <c r="BV258" s="72"/>
      <c r="BW258" s="72"/>
      <c r="BX258" s="97">
        <f t="shared" si="194"/>
        <v>11.315851539850563</v>
      </c>
      <c r="BY258" s="97">
        <f t="shared" si="195"/>
        <v>4.2167763220666232E-2</v>
      </c>
      <c r="BZ258" s="97">
        <f t="shared" si="196"/>
        <v>11.309668471079803</v>
      </c>
      <c r="CA258" s="97">
        <f t="shared" si="197"/>
        <v>11.3214578393113</v>
      </c>
      <c r="CB258" s="97">
        <f t="shared" si="198"/>
        <v>11.283426182654001</v>
      </c>
      <c r="CC258" s="97">
        <f t="shared" si="199"/>
        <v>11.275467991254599</v>
      </c>
      <c r="CD258" s="97">
        <f t="shared" si="200"/>
        <v>11.311035481364673</v>
      </c>
      <c r="CE258" s="97">
        <f t="shared" si="201"/>
        <v>11.394053273438999</v>
      </c>
      <c r="CF258" s="97" t="str">
        <f t="shared" si="202"/>
        <v/>
      </c>
      <c r="CG258" s="97" t="str">
        <f t="shared" si="203"/>
        <v/>
      </c>
      <c r="CH258" s="97" t="str">
        <f t="shared" si="204"/>
        <v/>
      </c>
      <c r="CI258" s="72"/>
      <c r="CJ258" s="72"/>
      <c r="CK258" s="97">
        <f t="shared" si="205"/>
        <v>12.069862914847564</v>
      </c>
      <c r="CL258" s="97">
        <f t="shared" si="206"/>
        <v>4.2167763220666232E-2</v>
      </c>
      <c r="CM258" s="72">
        <f t="shared" si="207"/>
        <v>12.063679846076804</v>
      </c>
      <c r="CN258" s="72">
        <f t="shared" si="208"/>
        <v>12.075469214308301</v>
      </c>
      <c r="CO258" s="72">
        <f t="shared" si="209"/>
        <v>12.037437557651002</v>
      </c>
      <c r="CP258" s="72">
        <f t="shared" si="210"/>
        <v>12.0294793662516</v>
      </c>
      <c r="CQ258" s="72">
        <f t="shared" si="211"/>
        <v>12.065046856361674</v>
      </c>
      <c r="CR258" s="72">
        <f t="shared" si="212"/>
        <v>12.148064648436</v>
      </c>
      <c r="CS258" s="72" t="str">
        <f t="shared" si="213"/>
        <v/>
      </c>
      <c r="CT258" s="72" t="str">
        <f t="shared" si="214"/>
        <v/>
      </c>
      <c r="CU258" s="72" t="str">
        <f t="shared" si="215"/>
        <v/>
      </c>
    </row>
    <row r="259" spans="1:99">
      <c r="A259" s="74">
        <v>224</v>
      </c>
      <c r="B259" s="79">
        <f>IF(AND($B$3&lt;&gt;"",$C$3&lt;&gt;"",$B$4&lt;&gt;"",$C$4&lt;&gt;"",L259&lt;&gt;""),AirMass($B$3,$C$3,$B$4,$C$4,L259),"")</f>
        <v>1.1831296764205212</v>
      </c>
      <c r="C259" s="81">
        <f t="shared" si="176"/>
        <v>2458217.4002660001</v>
      </c>
      <c r="D259" s="93">
        <f t="shared" si="177"/>
        <v>11.344750097676851</v>
      </c>
      <c r="E259" s="97">
        <f t="shared" si="178"/>
        <v>4.1151969082282844E-2</v>
      </c>
      <c r="F259" s="97"/>
      <c r="G259" s="98">
        <f t="shared" si="179"/>
        <v>12.00713543377905</v>
      </c>
      <c r="H259" s="97">
        <f t="shared" si="180"/>
        <v>4.1151969082282844E-2</v>
      </c>
      <c r="I259" s="72"/>
      <c r="J259" s="99">
        <f t="shared" si="181"/>
        <v>6</v>
      </c>
      <c r="K259" s="72"/>
      <c r="L259" s="16">
        <v>2458217.4002660001</v>
      </c>
      <c r="M259" s="17">
        <v>-10.8990855392921</v>
      </c>
      <c r="N259" s="17">
        <v>-10.236700203189899</v>
      </c>
      <c r="O259" s="17">
        <v>-12.052020772214499</v>
      </c>
      <c r="P259" s="17">
        <v>-10.9540056494734</v>
      </c>
      <c r="Q259" s="17">
        <v>-10.3164205706099</v>
      </c>
      <c r="R259" s="17">
        <v>-11.752137563938801</v>
      </c>
      <c r="S259" s="17">
        <v>-9.8513698480371996</v>
      </c>
      <c r="T259" s="17">
        <v>-9.7750594175398895</v>
      </c>
      <c r="U259" s="17"/>
      <c r="V259" s="17"/>
      <c r="W259" s="17"/>
      <c r="X259" s="70">
        <f t="shared" si="164"/>
        <v>2458217.4002660001</v>
      </c>
      <c r="Y259" s="17">
        <v>-10.7312982406785</v>
      </c>
      <c r="Z259" s="17">
        <v>-9.5700713285079093</v>
      </c>
      <c r="AA259" s="17">
        <v>-11.6398976052329</v>
      </c>
      <c r="AB259" s="17">
        <v>-10.596836574651499</v>
      </c>
      <c r="AC259" s="17">
        <v>-9.8027393103181506</v>
      </c>
      <c r="AD259" s="17">
        <v>-11.234866929834601</v>
      </c>
      <c r="AE259" s="17">
        <v>-9.3826326518346299</v>
      </c>
      <c r="AF259" s="17">
        <v>-9.4053991583519796</v>
      </c>
      <c r="AG259" s="17"/>
      <c r="AH259" s="17"/>
      <c r="AI259" s="18"/>
      <c r="AJ259" s="70">
        <f t="shared" si="182"/>
        <v>2458217.4002660001</v>
      </c>
      <c r="AK259" s="17">
        <v>-9.9057657161334003</v>
      </c>
      <c r="AL259" s="17">
        <v>-9.6261276391339798</v>
      </c>
      <c r="AM259" s="17">
        <v>-11.237299392586401</v>
      </c>
      <c r="AN259" s="17">
        <v>-10.088873383473</v>
      </c>
      <c r="AO259" s="17">
        <v>-9.6559522719075499</v>
      </c>
      <c r="AP259" s="17">
        <v>-11.0271570211246</v>
      </c>
      <c r="AQ259" s="17">
        <v>-9.12732487573615</v>
      </c>
      <c r="AR259" s="17">
        <v>-8.8946862210933695</v>
      </c>
      <c r="AS259" s="17"/>
      <c r="AT259" s="17"/>
      <c r="AU259" s="18"/>
      <c r="AV259" s="72"/>
      <c r="AW259" s="72"/>
      <c r="AX259" s="100">
        <f t="shared" si="165"/>
        <v>22889.389830999709</v>
      </c>
      <c r="AY259" s="100">
        <f t="shared" si="166"/>
        <v>12435.981900000008</v>
      </c>
      <c r="AZ259" s="100">
        <f t="shared" si="167"/>
        <v>66192.427570000669</v>
      </c>
      <c r="BA259" s="100">
        <f t="shared" si="168"/>
        <v>24076.993736999488</v>
      </c>
      <c r="BB259" s="100">
        <f t="shared" si="169"/>
        <v>13383.454545000359</v>
      </c>
      <c r="BC259" s="100">
        <f t="shared" si="170"/>
        <v>50217.492753998638</v>
      </c>
      <c r="BD259" s="100">
        <f t="shared" si="171"/>
        <v>8720.631578999979</v>
      </c>
      <c r="BE259" s="100">
        <f t="shared" si="172"/>
        <v>8128.7500000000273</v>
      </c>
      <c r="BF259" s="100" t="str">
        <f t="shared" si="173"/>
        <v/>
      </c>
      <c r="BG259" s="100" t="str">
        <f t="shared" si="174"/>
        <v/>
      </c>
      <c r="BH259" s="100" t="str">
        <f t="shared" si="175"/>
        <v/>
      </c>
      <c r="BI259" s="72"/>
      <c r="BJ259" s="72"/>
      <c r="BK259" s="72">
        <f t="shared" si="183"/>
        <v>-10.899085539292098</v>
      </c>
      <c r="BL259" s="72">
        <f t="shared" si="184"/>
        <v>-10.236700203189899</v>
      </c>
      <c r="BM259" s="72">
        <f t="shared" si="185"/>
        <v>-12.052020772214501</v>
      </c>
      <c r="BN259" s="72">
        <f t="shared" si="186"/>
        <v>-10.9540056494734</v>
      </c>
      <c r="BO259" s="72">
        <f t="shared" si="187"/>
        <v>-10.3164205706099</v>
      </c>
      <c r="BP259" s="72">
        <f t="shared" si="188"/>
        <v>-11.752137563938803</v>
      </c>
      <c r="BQ259" s="72">
        <f t="shared" si="189"/>
        <v>-9.8513698480371996</v>
      </c>
      <c r="BR259" s="72">
        <f t="shared" si="190"/>
        <v>-9.7750594175398913</v>
      </c>
      <c r="BS259" s="72" t="str">
        <f t="shared" si="191"/>
        <v/>
      </c>
      <c r="BT259" s="72" t="str">
        <f t="shared" si="192"/>
        <v/>
      </c>
      <c r="BU259" s="72" t="str">
        <f t="shared" si="193"/>
        <v/>
      </c>
      <c r="BV259" s="72"/>
      <c r="BW259" s="72"/>
      <c r="BX259" s="97">
        <f t="shared" si="194"/>
        <v>11.344750097676851</v>
      </c>
      <c r="BY259" s="97">
        <f t="shared" si="195"/>
        <v>4.1151969082282844E-2</v>
      </c>
      <c r="BZ259" s="97">
        <f t="shared" si="196"/>
        <v>11.342935232922402</v>
      </c>
      <c r="CA259" s="97">
        <f t="shared" si="197"/>
        <v>11.366920110181301</v>
      </c>
      <c r="CB259" s="97">
        <f t="shared" si="198"/>
        <v>11.322335031317801</v>
      </c>
      <c r="CC259" s="97">
        <f t="shared" si="199"/>
        <v>11.321052024646704</v>
      </c>
      <c r="CD259" s="97">
        <f t="shared" si="200"/>
        <v>11.300284308745102</v>
      </c>
      <c r="CE259" s="97">
        <f t="shared" si="201"/>
        <v>11.414973878247793</v>
      </c>
      <c r="CF259" s="97" t="str">
        <f t="shared" si="202"/>
        <v/>
      </c>
      <c r="CG259" s="97" t="str">
        <f t="shared" si="203"/>
        <v/>
      </c>
      <c r="CH259" s="97" t="str">
        <f t="shared" si="204"/>
        <v/>
      </c>
      <c r="CI259" s="72"/>
      <c r="CJ259" s="72"/>
      <c r="CK259" s="97">
        <f t="shared" si="205"/>
        <v>12.00713543377905</v>
      </c>
      <c r="CL259" s="97">
        <f t="shared" si="206"/>
        <v>4.1151969082282844E-2</v>
      </c>
      <c r="CM259" s="72">
        <f t="shared" si="207"/>
        <v>12.005320569024601</v>
      </c>
      <c r="CN259" s="72">
        <f t="shared" si="208"/>
        <v>12.0293054462835</v>
      </c>
      <c r="CO259" s="72">
        <f t="shared" si="209"/>
        <v>11.98472036742</v>
      </c>
      <c r="CP259" s="72">
        <f t="shared" si="210"/>
        <v>11.983437360748903</v>
      </c>
      <c r="CQ259" s="72">
        <f t="shared" si="211"/>
        <v>11.962669644847301</v>
      </c>
      <c r="CR259" s="72">
        <f t="shared" si="212"/>
        <v>12.077359214349991</v>
      </c>
      <c r="CS259" s="72" t="str">
        <f t="shared" si="213"/>
        <v/>
      </c>
      <c r="CT259" s="72" t="str">
        <f t="shared" si="214"/>
        <v/>
      </c>
      <c r="CU259" s="72" t="str">
        <f t="shared" si="215"/>
        <v/>
      </c>
    </row>
    <row r="260" spans="1:99">
      <c r="A260" s="74">
        <v>225</v>
      </c>
      <c r="B260" s="79">
        <f>IF(AND($B$3&lt;&gt;"",$C$3&lt;&gt;"",$B$4&lt;&gt;"",$C$4&lt;&gt;"",L260&lt;&gt;""),AirMass($B$3,$C$3,$B$4,$C$4,L260),"")</f>
        <v>1.1846134042079333</v>
      </c>
      <c r="C260" s="81">
        <f t="shared" si="176"/>
        <v>2458217.4007640001</v>
      </c>
      <c r="D260" s="93">
        <f t="shared" si="177"/>
        <v>11.338005072109864</v>
      </c>
      <c r="E260" s="97">
        <f t="shared" si="178"/>
        <v>5.8307265905603284E-2</v>
      </c>
      <c r="F260" s="97"/>
      <c r="G260" s="98">
        <f t="shared" si="179"/>
        <v>12.048487183197564</v>
      </c>
      <c r="H260" s="97">
        <f t="shared" si="180"/>
        <v>5.8307265905603284E-2</v>
      </c>
      <c r="I260" s="72"/>
      <c r="J260" s="99">
        <f t="shared" si="181"/>
        <v>6</v>
      </c>
      <c r="K260" s="72"/>
      <c r="L260" s="16">
        <v>2458217.4007640001</v>
      </c>
      <c r="M260" s="17">
        <v>-10.9220137517789</v>
      </c>
      <c r="N260" s="17">
        <v>-10.2115316406912</v>
      </c>
      <c r="O260" s="17">
        <v>-12.0675948312998</v>
      </c>
      <c r="P260" s="17">
        <v>-10.974117872614499</v>
      </c>
      <c r="Q260" s="17">
        <v>-10.323160827938301</v>
      </c>
      <c r="R260" s="17">
        <v>-11.7505281791651</v>
      </c>
      <c r="S260" s="17">
        <v>-9.8583014558713202</v>
      </c>
      <c r="T260" s="17">
        <v>-9.8244097764435594</v>
      </c>
      <c r="U260" s="17"/>
      <c r="V260" s="17"/>
      <c r="W260" s="17"/>
      <c r="X260" s="70">
        <f t="shared" si="164"/>
        <v>2458217.4007640001</v>
      </c>
      <c r="Y260" s="17">
        <v>-10.707730526132201</v>
      </c>
      <c r="Z260" s="17">
        <v>-9.6691154501644796</v>
      </c>
      <c r="AA260" s="17">
        <v>-11.6669178043073</v>
      </c>
      <c r="AB260" s="17">
        <v>-10.5785370678974</v>
      </c>
      <c r="AC260" s="17">
        <v>-9.8291872184182196</v>
      </c>
      <c r="AD260" s="17">
        <v>-11.243801362589201</v>
      </c>
      <c r="AE260" s="17">
        <v>-9.2564060119099292</v>
      </c>
      <c r="AF260" s="17">
        <v>-9.3942227057926697</v>
      </c>
      <c r="AG260" s="17"/>
      <c r="AH260" s="17"/>
      <c r="AI260" s="18"/>
      <c r="AJ260" s="70">
        <f t="shared" si="182"/>
        <v>2458217.4007640001</v>
      </c>
      <c r="AK260" s="17">
        <v>-9.9676149926712103</v>
      </c>
      <c r="AL260" s="17">
        <v>-9.6128863060466703</v>
      </c>
      <c r="AM260" s="17">
        <v>-11.237436827415801</v>
      </c>
      <c r="AN260" s="17">
        <v>-10.0519676655769</v>
      </c>
      <c r="AO260" s="17">
        <v>-9.6627221107016403</v>
      </c>
      <c r="AP260" s="17">
        <v>-11.0072196067468</v>
      </c>
      <c r="AQ260" s="17">
        <v>-9.2133091488760996</v>
      </c>
      <c r="AR260" s="17">
        <v>-8.9680650579722307</v>
      </c>
      <c r="AS260" s="17"/>
      <c r="AT260" s="17"/>
      <c r="AU260" s="18"/>
      <c r="AV260" s="72"/>
      <c r="AW260" s="72"/>
      <c r="AX260" s="100">
        <f t="shared" si="165"/>
        <v>23377.900221999789</v>
      </c>
      <c r="AY260" s="100">
        <f t="shared" si="166"/>
        <v>12151.017778000456</v>
      </c>
      <c r="AZ260" s="100">
        <f t="shared" si="167"/>
        <v>67148.749999999825</v>
      </c>
      <c r="BA260" s="100">
        <f t="shared" si="168"/>
        <v>24527.153498999731</v>
      </c>
      <c r="BB260" s="100">
        <f t="shared" si="169"/>
        <v>13466.797546000542</v>
      </c>
      <c r="BC260" s="100">
        <f t="shared" si="170"/>
        <v>50143.110598999323</v>
      </c>
      <c r="BD260" s="100">
        <f t="shared" si="171"/>
        <v>8776.4843420000434</v>
      </c>
      <c r="BE260" s="100">
        <f t="shared" si="172"/>
        <v>8506.754716999998</v>
      </c>
      <c r="BF260" s="100" t="str">
        <f t="shared" si="173"/>
        <v/>
      </c>
      <c r="BG260" s="100" t="str">
        <f t="shared" si="174"/>
        <v/>
      </c>
      <c r="BH260" s="100" t="str">
        <f t="shared" si="175"/>
        <v/>
      </c>
      <c r="BI260" s="72"/>
      <c r="BJ260" s="72"/>
      <c r="BK260" s="72">
        <f t="shared" si="183"/>
        <v>-10.9220137517789</v>
      </c>
      <c r="BL260" s="72">
        <f t="shared" si="184"/>
        <v>-10.211531640691202</v>
      </c>
      <c r="BM260" s="72">
        <f t="shared" si="185"/>
        <v>-12.0675948312998</v>
      </c>
      <c r="BN260" s="72">
        <f t="shared" si="186"/>
        <v>-10.974117872614499</v>
      </c>
      <c r="BO260" s="72">
        <f t="shared" si="187"/>
        <v>-10.323160827938302</v>
      </c>
      <c r="BP260" s="72">
        <f t="shared" si="188"/>
        <v>-11.750528179165103</v>
      </c>
      <c r="BQ260" s="72">
        <f t="shared" si="189"/>
        <v>-9.8583014558713202</v>
      </c>
      <c r="BR260" s="72">
        <f t="shared" si="190"/>
        <v>-9.8244097764435594</v>
      </c>
      <c r="BS260" s="72" t="str">
        <f t="shared" si="191"/>
        <v/>
      </c>
      <c r="BT260" s="72" t="str">
        <f t="shared" si="192"/>
        <v/>
      </c>
      <c r="BU260" s="72" t="str">
        <f t="shared" si="193"/>
        <v/>
      </c>
      <c r="BV260" s="72"/>
      <c r="BW260" s="72"/>
      <c r="BX260" s="97">
        <f t="shared" si="194"/>
        <v>11.338005072109864</v>
      </c>
      <c r="BY260" s="97">
        <f t="shared" si="195"/>
        <v>5.8307265905603284E-2</v>
      </c>
      <c r="BZ260" s="97">
        <f t="shared" si="196"/>
        <v>11.3355810795209</v>
      </c>
      <c r="CA260" s="97">
        <f t="shared" si="197"/>
        <v>11.364104120835599</v>
      </c>
      <c r="CB260" s="97">
        <f t="shared" si="198"/>
        <v>11.306147076159402</v>
      </c>
      <c r="CC260" s="97">
        <f t="shared" si="199"/>
        <v>11.296514427386203</v>
      </c>
      <c r="CD260" s="97">
        <f t="shared" si="200"/>
        <v>11.284287704092421</v>
      </c>
      <c r="CE260" s="97">
        <f t="shared" si="201"/>
        <v>11.441396024664659</v>
      </c>
      <c r="CF260" s="97" t="str">
        <f t="shared" si="202"/>
        <v/>
      </c>
      <c r="CG260" s="97" t="str">
        <f t="shared" si="203"/>
        <v/>
      </c>
      <c r="CH260" s="97" t="str">
        <f t="shared" si="204"/>
        <v/>
      </c>
      <c r="CI260" s="72"/>
      <c r="CJ260" s="72"/>
      <c r="CK260" s="97">
        <f t="shared" si="205"/>
        <v>12.048487183197564</v>
      </c>
      <c r="CL260" s="97">
        <f t="shared" si="206"/>
        <v>5.8307265905603284E-2</v>
      </c>
      <c r="CM260" s="72">
        <f t="shared" si="207"/>
        <v>12.046063190608598</v>
      </c>
      <c r="CN260" s="72">
        <f t="shared" si="208"/>
        <v>12.074586231923297</v>
      </c>
      <c r="CO260" s="72">
        <f t="shared" si="209"/>
        <v>12.0166291872471</v>
      </c>
      <c r="CP260" s="72">
        <f t="shared" si="210"/>
        <v>12.006996538473901</v>
      </c>
      <c r="CQ260" s="72">
        <f t="shared" si="211"/>
        <v>11.994769815180119</v>
      </c>
      <c r="CR260" s="72">
        <f t="shared" si="212"/>
        <v>12.151878135752357</v>
      </c>
      <c r="CS260" s="72" t="str">
        <f t="shared" si="213"/>
        <v/>
      </c>
      <c r="CT260" s="72" t="str">
        <f t="shared" si="214"/>
        <v/>
      </c>
      <c r="CU260" s="72" t="str">
        <f t="shared" si="215"/>
        <v/>
      </c>
    </row>
    <row r="261" spans="1:99">
      <c r="A261" s="74">
        <v>226</v>
      </c>
      <c r="B261" s="79">
        <f>IF(AND($B$3&lt;&gt;"",$C$3&lt;&gt;"",$B$4&lt;&gt;"",$C$4&lt;&gt;"",L261&lt;&gt;""),AirMass($B$3,$C$3,$B$4,$C$4,L261),"")</f>
        <v>1.186105096324604</v>
      </c>
      <c r="C261" s="81">
        <f t="shared" si="176"/>
        <v>2458217.4012620002</v>
      </c>
      <c r="D261" s="93">
        <f t="shared" si="177"/>
        <v>11.306502834666141</v>
      </c>
      <c r="E261" s="97">
        <f t="shared" si="178"/>
        <v>1.7600382202238456E-2</v>
      </c>
      <c r="F261" s="97"/>
      <c r="G261" s="98">
        <f t="shared" si="179"/>
        <v>12.038699642339443</v>
      </c>
      <c r="H261" s="97">
        <f t="shared" si="180"/>
        <v>1.7600382202238456E-2</v>
      </c>
      <c r="I261" s="72"/>
      <c r="J261" s="99">
        <f t="shared" si="181"/>
        <v>6</v>
      </c>
      <c r="K261" s="72"/>
      <c r="L261" s="16">
        <v>2458217.4012620002</v>
      </c>
      <c r="M261" s="17">
        <v>-10.9300372610492</v>
      </c>
      <c r="N261" s="17">
        <v>-10.1978404533759</v>
      </c>
      <c r="O261" s="17">
        <v>-12.050008279618799</v>
      </c>
      <c r="P261" s="17">
        <v>-10.9502465806295</v>
      </c>
      <c r="Q261" s="17">
        <v>-10.303231176872799</v>
      </c>
      <c r="R261" s="17">
        <v>-11.769510659812401</v>
      </c>
      <c r="S261" s="17">
        <v>-9.8936216343677401</v>
      </c>
      <c r="T261" s="17">
        <v>-9.6906222429908109</v>
      </c>
      <c r="U261" s="17"/>
      <c r="V261" s="17"/>
      <c r="W261" s="17"/>
      <c r="X261" s="70">
        <f t="shared" si="164"/>
        <v>2458217.4012620002</v>
      </c>
      <c r="Y261" s="17">
        <v>-10.6878751203093</v>
      </c>
      <c r="Z261" s="17">
        <v>-9.6019059034592207</v>
      </c>
      <c r="AA261" s="17">
        <v>-11.663378095590399</v>
      </c>
      <c r="AB261" s="17">
        <v>-10.559009526818301</v>
      </c>
      <c r="AC261" s="17">
        <v>-9.7888056090546502</v>
      </c>
      <c r="AD261" s="17">
        <v>-11.245853009171</v>
      </c>
      <c r="AE261" s="17">
        <v>-9.5035559411437607</v>
      </c>
      <c r="AF261" s="17">
        <v>-9.4788613213736497</v>
      </c>
      <c r="AG261" s="17"/>
      <c r="AH261" s="17"/>
      <c r="AI261" s="18"/>
      <c r="AJ261" s="70">
        <f t="shared" si="182"/>
        <v>2458217.4012620002</v>
      </c>
      <c r="AK261" s="17">
        <v>-10.006489047688399</v>
      </c>
      <c r="AL261" s="17">
        <v>-9.5925417866879901</v>
      </c>
      <c r="AM261" s="17">
        <v>-11.2494168318551</v>
      </c>
      <c r="AN261" s="17">
        <v>-10.077014359498801</v>
      </c>
      <c r="AO261" s="17">
        <v>-9.6956266885085896</v>
      </c>
      <c r="AP261" s="17">
        <v>-11.018742619348201</v>
      </c>
      <c r="AQ261" s="17">
        <v>-9.3663935274663395</v>
      </c>
      <c r="AR261" s="17">
        <v>-8.9206154377971494</v>
      </c>
      <c r="AS261" s="17"/>
      <c r="AT261" s="17"/>
      <c r="AU261" s="18"/>
      <c r="AV261" s="72"/>
      <c r="AW261" s="72"/>
      <c r="AX261" s="100">
        <f t="shared" si="165"/>
        <v>23551.301074999683</v>
      </c>
      <c r="AY261" s="100">
        <f t="shared" si="166"/>
        <v>11998.754880999493</v>
      </c>
      <c r="AZ261" s="100">
        <f t="shared" si="167"/>
        <v>66069.848634999275</v>
      </c>
      <c r="BA261" s="100">
        <f t="shared" si="168"/>
        <v>23993.777778000233</v>
      </c>
      <c r="BB261" s="100">
        <f t="shared" si="169"/>
        <v>13221.857455999461</v>
      </c>
      <c r="BC261" s="100">
        <f t="shared" si="170"/>
        <v>51027.496774001913</v>
      </c>
      <c r="BD261" s="100">
        <f t="shared" si="171"/>
        <v>9066.6876359999696</v>
      </c>
      <c r="BE261" s="100">
        <f t="shared" si="172"/>
        <v>7520.5377780000017</v>
      </c>
      <c r="BF261" s="100" t="str">
        <f t="shared" si="173"/>
        <v/>
      </c>
      <c r="BG261" s="100" t="str">
        <f t="shared" si="174"/>
        <v/>
      </c>
      <c r="BH261" s="100" t="str">
        <f t="shared" si="175"/>
        <v/>
      </c>
      <c r="BI261" s="72"/>
      <c r="BJ261" s="72"/>
      <c r="BK261" s="72">
        <f t="shared" si="183"/>
        <v>-10.9300372610492</v>
      </c>
      <c r="BL261" s="72">
        <f t="shared" si="184"/>
        <v>-10.197840453375902</v>
      </c>
      <c r="BM261" s="72">
        <f t="shared" si="185"/>
        <v>-12.050008279618803</v>
      </c>
      <c r="BN261" s="72">
        <f t="shared" si="186"/>
        <v>-10.9502465806295</v>
      </c>
      <c r="BO261" s="72">
        <f t="shared" si="187"/>
        <v>-10.303231176872799</v>
      </c>
      <c r="BP261" s="72">
        <f t="shared" si="188"/>
        <v>-11.769510659812404</v>
      </c>
      <c r="BQ261" s="72">
        <f t="shared" si="189"/>
        <v>-9.8936216343677401</v>
      </c>
      <c r="BR261" s="72">
        <f t="shared" si="190"/>
        <v>-9.6906222429908109</v>
      </c>
      <c r="BS261" s="72" t="str">
        <f t="shared" si="191"/>
        <v/>
      </c>
      <c r="BT261" s="72" t="str">
        <f t="shared" si="192"/>
        <v/>
      </c>
      <c r="BU261" s="72" t="str">
        <f t="shared" si="193"/>
        <v/>
      </c>
      <c r="BV261" s="72"/>
      <c r="BW261" s="72"/>
      <c r="BX261" s="97">
        <f t="shared" si="194"/>
        <v>11.306502834666141</v>
      </c>
      <c r="BY261" s="97">
        <f t="shared" si="195"/>
        <v>1.7600382202238456E-2</v>
      </c>
      <c r="BZ261" s="97">
        <f t="shared" si="196"/>
        <v>11.309971018569602</v>
      </c>
      <c r="CA261" s="97">
        <f t="shared" si="197"/>
        <v>11.332209319580299</v>
      </c>
      <c r="CB261" s="97">
        <f t="shared" si="198"/>
        <v>11.278193915823598</v>
      </c>
      <c r="CC261" s="97">
        <f t="shared" si="199"/>
        <v>11.307473398763204</v>
      </c>
      <c r="CD261" s="97">
        <f t="shared" si="200"/>
        <v>11.31158437331854</v>
      </c>
      <c r="CE261" s="97">
        <f t="shared" si="201"/>
        <v>11.29958498194161</v>
      </c>
      <c r="CF261" s="97" t="str">
        <f t="shared" si="202"/>
        <v/>
      </c>
      <c r="CG261" s="97" t="str">
        <f t="shared" si="203"/>
        <v/>
      </c>
      <c r="CH261" s="97" t="str">
        <f t="shared" si="204"/>
        <v/>
      </c>
      <c r="CI261" s="72"/>
      <c r="CJ261" s="72"/>
      <c r="CK261" s="97">
        <f t="shared" si="205"/>
        <v>12.038699642339443</v>
      </c>
      <c r="CL261" s="97">
        <f t="shared" si="206"/>
        <v>1.7600382202238456E-2</v>
      </c>
      <c r="CM261" s="72">
        <f t="shared" si="207"/>
        <v>12.042167826242901</v>
      </c>
      <c r="CN261" s="72">
        <f t="shared" si="208"/>
        <v>12.064406127253598</v>
      </c>
      <c r="CO261" s="72">
        <f t="shared" si="209"/>
        <v>12.010390723496897</v>
      </c>
      <c r="CP261" s="72">
        <f t="shared" si="210"/>
        <v>12.039670206436503</v>
      </c>
      <c r="CQ261" s="72">
        <f t="shared" si="211"/>
        <v>12.043781180991839</v>
      </c>
      <c r="CR261" s="72">
        <f t="shared" si="212"/>
        <v>12.031781789614909</v>
      </c>
      <c r="CS261" s="72" t="str">
        <f t="shared" si="213"/>
        <v/>
      </c>
      <c r="CT261" s="72" t="str">
        <f t="shared" si="214"/>
        <v/>
      </c>
      <c r="CU261" s="72" t="str">
        <f t="shared" si="215"/>
        <v/>
      </c>
    </row>
    <row r="262" spans="1:99">
      <c r="A262" s="74">
        <v>227</v>
      </c>
      <c r="B262" s="79">
        <f>IF(AND($B$3&lt;&gt;"",$C$3&lt;&gt;"",$B$4&lt;&gt;"",$C$4&lt;&gt;"",L262&lt;&gt;""),AirMass($B$3,$C$3,$B$4,$C$4,L262),"")</f>
        <v>1.1876047841199653</v>
      </c>
      <c r="C262" s="81">
        <f t="shared" si="176"/>
        <v>2458217.401759</v>
      </c>
      <c r="D262" s="93">
        <f t="shared" si="177"/>
        <v>11.347487305112944</v>
      </c>
      <c r="E262" s="97">
        <f t="shared" si="178"/>
        <v>4.4246598841418593E-2</v>
      </c>
      <c r="F262" s="97"/>
      <c r="G262" s="98">
        <f t="shared" si="179"/>
        <v>12.077627776799048</v>
      </c>
      <c r="H262" s="97">
        <f t="shared" si="180"/>
        <v>4.4246598841418586E-2</v>
      </c>
      <c r="I262" s="72"/>
      <c r="J262" s="99">
        <f t="shared" si="181"/>
        <v>6</v>
      </c>
      <c r="K262" s="72"/>
      <c r="L262" s="16">
        <v>2458217.401759</v>
      </c>
      <c r="M262" s="17">
        <v>-10.908916858868899</v>
      </c>
      <c r="N262" s="17">
        <v>-10.178776387182801</v>
      </c>
      <c r="O262" s="17">
        <v>-12.051714907031499</v>
      </c>
      <c r="P262" s="17">
        <v>-10.961911341355901</v>
      </c>
      <c r="Q262" s="17">
        <v>-10.2976898154218</v>
      </c>
      <c r="R262" s="17">
        <v>-11.754709314910601</v>
      </c>
      <c r="S262" s="17">
        <v>-9.9218197417231906</v>
      </c>
      <c r="T262" s="17">
        <v>-9.7885798634480903</v>
      </c>
      <c r="U262" s="17"/>
      <c r="V262" s="17"/>
      <c r="W262" s="17"/>
      <c r="X262" s="70">
        <f t="shared" si="164"/>
        <v>2458217.401759</v>
      </c>
      <c r="Y262" s="17">
        <v>-10.7048758386505</v>
      </c>
      <c r="Z262" s="17">
        <v>-9.6520687178767197</v>
      </c>
      <c r="AA262" s="17">
        <v>-11.6858511528492</v>
      </c>
      <c r="AB262" s="17">
        <v>-10.565819382929501</v>
      </c>
      <c r="AC262" s="17">
        <v>-9.8473963777609796</v>
      </c>
      <c r="AD262" s="17">
        <v>-11.2251969432203</v>
      </c>
      <c r="AE262" s="17">
        <v>-9.3894719001696991</v>
      </c>
      <c r="AF262" s="17">
        <v>-9.3646756280212493</v>
      </c>
      <c r="AG262" s="17"/>
      <c r="AH262" s="17"/>
      <c r="AI262" s="18"/>
      <c r="AJ262" s="70">
        <f t="shared" si="182"/>
        <v>2458217.401759</v>
      </c>
      <c r="AK262" s="17">
        <v>-9.9812525445560496</v>
      </c>
      <c r="AL262" s="17">
        <v>-9.6129336889085497</v>
      </c>
      <c r="AM262" s="17">
        <v>-11.2271050023929</v>
      </c>
      <c r="AN262" s="17">
        <v>-10.087488607434301</v>
      </c>
      <c r="AO262" s="17">
        <v>-9.6459804909099809</v>
      </c>
      <c r="AP262" s="17">
        <v>-11.047895195651799</v>
      </c>
      <c r="AQ262" s="17">
        <v>-9.2157358344030893</v>
      </c>
      <c r="AR262" s="17">
        <v>-8.9538621003194407</v>
      </c>
      <c r="AS262" s="17"/>
      <c r="AT262" s="17"/>
      <c r="AU262" s="18"/>
      <c r="AV262" s="72"/>
      <c r="AW262" s="72"/>
      <c r="AX262" s="100">
        <f t="shared" si="165"/>
        <v>23097.594017001036</v>
      </c>
      <c r="AY262" s="100">
        <f t="shared" si="166"/>
        <v>11789.911764999975</v>
      </c>
      <c r="AZ262" s="100">
        <f t="shared" si="167"/>
        <v>66173.782978999865</v>
      </c>
      <c r="BA262" s="100">
        <f t="shared" si="168"/>
        <v>24252.948052001182</v>
      </c>
      <c r="BB262" s="100">
        <f t="shared" si="169"/>
        <v>13154.547883999929</v>
      </c>
      <c r="BC262" s="100">
        <f t="shared" si="170"/>
        <v>50336.582417998281</v>
      </c>
      <c r="BD262" s="100">
        <f t="shared" si="171"/>
        <v>9305.2468090000257</v>
      </c>
      <c r="BE262" s="100">
        <f t="shared" si="172"/>
        <v>8230.6085190000085</v>
      </c>
      <c r="BF262" s="100" t="str">
        <f t="shared" si="173"/>
        <v/>
      </c>
      <c r="BG262" s="100" t="str">
        <f t="shared" si="174"/>
        <v/>
      </c>
      <c r="BH262" s="100" t="str">
        <f t="shared" si="175"/>
        <v/>
      </c>
      <c r="BI262" s="72"/>
      <c r="BJ262" s="72"/>
      <c r="BK262" s="72">
        <f t="shared" si="183"/>
        <v>-10.908916858868903</v>
      </c>
      <c r="BL262" s="72">
        <f t="shared" si="184"/>
        <v>-10.178776387182801</v>
      </c>
      <c r="BM262" s="72">
        <f t="shared" si="185"/>
        <v>-12.051714907031499</v>
      </c>
      <c r="BN262" s="72">
        <f t="shared" si="186"/>
        <v>-10.961911341355904</v>
      </c>
      <c r="BO262" s="72">
        <f t="shared" si="187"/>
        <v>-10.297689815421801</v>
      </c>
      <c r="BP262" s="72">
        <f t="shared" si="188"/>
        <v>-11.754709314910603</v>
      </c>
      <c r="BQ262" s="72">
        <f t="shared" si="189"/>
        <v>-9.9218197417231906</v>
      </c>
      <c r="BR262" s="72">
        <f t="shared" si="190"/>
        <v>-9.7885798634480903</v>
      </c>
      <c r="BS262" s="72" t="str">
        <f t="shared" si="191"/>
        <v/>
      </c>
      <c r="BT262" s="72" t="str">
        <f t="shared" si="192"/>
        <v/>
      </c>
      <c r="BU262" s="72" t="str">
        <f t="shared" si="193"/>
        <v/>
      </c>
      <c r="BV262" s="72"/>
      <c r="BW262" s="72"/>
      <c r="BX262" s="97">
        <f t="shared" si="194"/>
        <v>11.347487305112944</v>
      </c>
      <c r="BY262" s="97">
        <f t="shared" si="195"/>
        <v>4.4246598841418593E-2</v>
      </c>
      <c r="BZ262" s="97">
        <f t="shared" si="196"/>
        <v>11.332798048162596</v>
      </c>
      <c r="CA262" s="97">
        <f t="shared" si="197"/>
        <v>11.364994482487001</v>
      </c>
      <c r="CB262" s="97">
        <f t="shared" si="198"/>
        <v>11.293772956552898</v>
      </c>
      <c r="CC262" s="97">
        <f t="shared" si="199"/>
        <v>11.3137924560417</v>
      </c>
      <c r="CD262" s="97">
        <f t="shared" si="200"/>
        <v>11.360902882854289</v>
      </c>
      <c r="CE262" s="97">
        <f t="shared" si="201"/>
        <v>11.418663004579187</v>
      </c>
      <c r="CF262" s="97" t="str">
        <f t="shared" si="202"/>
        <v/>
      </c>
      <c r="CG262" s="97" t="str">
        <f t="shared" si="203"/>
        <v/>
      </c>
      <c r="CH262" s="97" t="str">
        <f t="shared" si="204"/>
        <v/>
      </c>
      <c r="CI262" s="72"/>
      <c r="CJ262" s="72"/>
      <c r="CK262" s="97">
        <f t="shared" si="205"/>
        <v>12.077627776799048</v>
      </c>
      <c r="CL262" s="97">
        <f t="shared" si="206"/>
        <v>4.4246598841418586E-2</v>
      </c>
      <c r="CM262" s="72">
        <f t="shared" si="207"/>
        <v>12.062938519848698</v>
      </c>
      <c r="CN262" s="72">
        <f t="shared" si="208"/>
        <v>12.095134954173103</v>
      </c>
      <c r="CO262" s="72">
        <f t="shared" si="209"/>
        <v>12.023913428239</v>
      </c>
      <c r="CP262" s="72">
        <f t="shared" si="210"/>
        <v>12.043932927727802</v>
      </c>
      <c r="CQ262" s="72">
        <f t="shared" si="211"/>
        <v>12.091043354540391</v>
      </c>
      <c r="CR262" s="72">
        <f t="shared" si="212"/>
        <v>12.148803476265289</v>
      </c>
      <c r="CS262" s="72" t="str">
        <f t="shared" si="213"/>
        <v/>
      </c>
      <c r="CT262" s="72" t="str">
        <f t="shared" si="214"/>
        <v/>
      </c>
      <c r="CU262" s="72" t="str">
        <f t="shared" si="215"/>
        <v/>
      </c>
    </row>
    <row r="263" spans="1:99">
      <c r="A263" s="74">
        <v>228</v>
      </c>
      <c r="B263" s="79">
        <f>IF(AND($B$3&lt;&gt;"",$C$3&lt;&gt;"",$B$4&lt;&gt;"",$C$4&lt;&gt;"",L263&lt;&gt;""),AirMass($B$3,$C$3,$B$4,$C$4,L263),"")</f>
        <v>1.1891124991564632</v>
      </c>
      <c r="C263" s="81">
        <f t="shared" si="176"/>
        <v>2458217.4022570001</v>
      </c>
      <c r="D263" s="93">
        <f t="shared" si="177"/>
        <v>11.345601204528718</v>
      </c>
      <c r="E263" s="97">
        <f t="shared" si="178"/>
        <v>4.7754125086105277E-2</v>
      </c>
      <c r="F263" s="97"/>
      <c r="G263" s="98">
        <f t="shared" si="179"/>
        <v>12.101571250413715</v>
      </c>
      <c r="H263" s="97">
        <f t="shared" si="180"/>
        <v>4.7754125086105277E-2</v>
      </c>
      <c r="I263" s="72"/>
      <c r="J263" s="99">
        <f t="shared" si="181"/>
        <v>6</v>
      </c>
      <c r="K263" s="72"/>
      <c r="L263" s="16">
        <v>2458217.4022570001</v>
      </c>
      <c r="M263" s="17">
        <v>-10.904721787648899</v>
      </c>
      <c r="N263" s="17">
        <v>-10.148751741763901</v>
      </c>
      <c r="O263" s="17">
        <v>-12.0474854219256</v>
      </c>
      <c r="P263" s="17">
        <v>-10.9481832854347</v>
      </c>
      <c r="Q263" s="17">
        <v>-10.300284348704</v>
      </c>
      <c r="R263" s="17">
        <v>-11.762135679714</v>
      </c>
      <c r="S263" s="17">
        <v>-9.8799515786251195</v>
      </c>
      <c r="T263" s="17">
        <v>-9.8018976386622807</v>
      </c>
      <c r="U263" s="17"/>
      <c r="V263" s="17"/>
      <c r="W263" s="17"/>
      <c r="X263" s="70">
        <f t="shared" si="164"/>
        <v>2458217.4022570001</v>
      </c>
      <c r="Y263" s="17">
        <v>-10.6212748001394</v>
      </c>
      <c r="Z263" s="17">
        <v>-9.7157278071439794</v>
      </c>
      <c r="AA263" s="17">
        <v>-11.6432171073752</v>
      </c>
      <c r="AB263" s="17">
        <v>-10.581100927397801</v>
      </c>
      <c r="AC263" s="17">
        <v>-9.7843209006269696</v>
      </c>
      <c r="AD263" s="17">
        <v>-11.209652154707699</v>
      </c>
      <c r="AE263" s="17">
        <v>-9.4892283123759391</v>
      </c>
      <c r="AF263" s="17">
        <v>-9.2297030209763697</v>
      </c>
      <c r="AG263" s="17"/>
      <c r="AH263" s="17"/>
      <c r="AI263" s="18"/>
      <c r="AJ263" s="70">
        <f t="shared" si="182"/>
        <v>2458217.4022570001</v>
      </c>
      <c r="AK263" s="17">
        <v>-9.9692949929379804</v>
      </c>
      <c r="AL263" s="17">
        <v>-9.5895758527538408</v>
      </c>
      <c r="AM263" s="17">
        <v>-11.217091840183</v>
      </c>
      <c r="AN263" s="17">
        <v>-10.134048138050799</v>
      </c>
      <c r="AO263" s="17">
        <v>-9.6079039574635203</v>
      </c>
      <c r="AP263" s="17">
        <v>-11.050414742811601</v>
      </c>
      <c r="AQ263" s="17">
        <v>-9.3114138896902094</v>
      </c>
      <c r="AR263" s="17">
        <v>-8.6900404253352992</v>
      </c>
      <c r="AS263" s="17"/>
      <c r="AT263" s="17"/>
      <c r="AU263" s="18"/>
      <c r="AV263" s="72"/>
      <c r="AW263" s="72"/>
      <c r="AX263" s="100">
        <f t="shared" si="165"/>
        <v>23008.521644999379</v>
      </c>
      <c r="AY263" s="100">
        <f t="shared" si="166"/>
        <v>11468.34361200025</v>
      </c>
      <c r="AZ263" s="100">
        <f t="shared" si="167"/>
        <v>65916.504463997437</v>
      </c>
      <c r="BA263" s="100">
        <f t="shared" si="168"/>
        <v>23948.224138000318</v>
      </c>
      <c r="BB263" s="100">
        <f t="shared" si="169"/>
        <v>13186.020284000406</v>
      </c>
      <c r="BC263" s="100">
        <f t="shared" si="170"/>
        <v>50682.061537999412</v>
      </c>
      <c r="BD263" s="100">
        <f t="shared" si="171"/>
        <v>8953.2483520000442</v>
      </c>
      <c r="BE263" s="100">
        <f t="shared" si="172"/>
        <v>8332.1879050000352</v>
      </c>
      <c r="BF263" s="100" t="str">
        <f t="shared" si="173"/>
        <v/>
      </c>
      <c r="BG263" s="100" t="str">
        <f t="shared" si="174"/>
        <v/>
      </c>
      <c r="BH263" s="100" t="str">
        <f t="shared" si="175"/>
        <v/>
      </c>
      <c r="BI263" s="72"/>
      <c r="BJ263" s="72"/>
      <c r="BK263" s="72">
        <f t="shared" si="183"/>
        <v>-10.904721787648901</v>
      </c>
      <c r="BL263" s="72">
        <f t="shared" si="184"/>
        <v>-10.148751741763904</v>
      </c>
      <c r="BM263" s="72">
        <f t="shared" si="185"/>
        <v>-12.0474854219256</v>
      </c>
      <c r="BN263" s="72">
        <f t="shared" si="186"/>
        <v>-10.948183285434702</v>
      </c>
      <c r="BO263" s="72">
        <f t="shared" si="187"/>
        <v>-10.300284348704004</v>
      </c>
      <c r="BP263" s="72">
        <f t="shared" si="188"/>
        <v>-11.762135679714001</v>
      </c>
      <c r="BQ263" s="72">
        <f t="shared" si="189"/>
        <v>-9.8799515786251213</v>
      </c>
      <c r="BR263" s="72">
        <f t="shared" si="190"/>
        <v>-9.8018976386622825</v>
      </c>
      <c r="BS263" s="72" t="str">
        <f t="shared" si="191"/>
        <v/>
      </c>
      <c r="BT263" s="72" t="str">
        <f t="shared" si="192"/>
        <v/>
      </c>
      <c r="BU263" s="72" t="str">
        <f t="shared" si="193"/>
        <v/>
      </c>
      <c r="BV263" s="72"/>
      <c r="BW263" s="72"/>
      <c r="BX263" s="97">
        <f t="shared" si="194"/>
        <v>11.345601204528718</v>
      </c>
      <c r="BY263" s="97">
        <f t="shared" si="195"/>
        <v>4.7754125086105277E-2</v>
      </c>
      <c r="BZ263" s="97">
        <f t="shared" si="196"/>
        <v>11.332763634276699</v>
      </c>
      <c r="CA263" s="97">
        <f t="shared" si="197"/>
        <v>11.3554614977858</v>
      </c>
      <c r="CB263" s="97">
        <f t="shared" si="198"/>
        <v>11.300562561055102</v>
      </c>
      <c r="CC263" s="97">
        <f t="shared" si="199"/>
        <v>11.3254138920651</v>
      </c>
      <c r="CD263" s="97">
        <f t="shared" si="200"/>
        <v>11.323229790976221</v>
      </c>
      <c r="CE263" s="97">
        <f t="shared" si="201"/>
        <v>11.436175851013381</v>
      </c>
      <c r="CF263" s="97" t="str">
        <f t="shared" si="202"/>
        <v/>
      </c>
      <c r="CG263" s="97" t="str">
        <f t="shared" si="203"/>
        <v/>
      </c>
      <c r="CH263" s="97" t="str">
        <f t="shared" si="204"/>
        <v/>
      </c>
      <c r="CI263" s="72"/>
      <c r="CJ263" s="72"/>
      <c r="CK263" s="97">
        <f t="shared" si="205"/>
        <v>12.101571250413715</v>
      </c>
      <c r="CL263" s="97">
        <f t="shared" si="206"/>
        <v>4.7754125086105277E-2</v>
      </c>
      <c r="CM263" s="72">
        <f t="shared" si="207"/>
        <v>12.088733680161695</v>
      </c>
      <c r="CN263" s="72">
        <f t="shared" si="208"/>
        <v>12.111431543670797</v>
      </c>
      <c r="CO263" s="72">
        <f t="shared" si="209"/>
        <v>12.056532606940099</v>
      </c>
      <c r="CP263" s="72">
        <f t="shared" si="210"/>
        <v>12.081383937950097</v>
      </c>
      <c r="CQ263" s="72">
        <f t="shared" si="211"/>
        <v>12.079199836861218</v>
      </c>
      <c r="CR263" s="72">
        <f t="shared" si="212"/>
        <v>12.192145896898378</v>
      </c>
      <c r="CS263" s="72" t="str">
        <f t="shared" si="213"/>
        <v/>
      </c>
      <c r="CT263" s="72" t="str">
        <f t="shared" si="214"/>
        <v/>
      </c>
      <c r="CU263" s="72" t="str">
        <f t="shared" si="215"/>
        <v/>
      </c>
    </row>
    <row r="264" spans="1:99">
      <c r="A264" s="74">
        <v>229</v>
      </c>
      <c r="B264" s="79">
        <f>IF(AND($B$3&lt;&gt;"",$C$3&lt;&gt;"",$B$4&lt;&gt;"",$C$4&lt;&gt;"",L264&lt;&gt;""),AirMass($B$3,$C$3,$B$4,$C$4,L264),"")</f>
        <v>1.1906282732109132</v>
      </c>
      <c r="C264" s="81">
        <f t="shared" si="176"/>
        <v>2458217.4027550002</v>
      </c>
      <c r="D264" s="93">
        <f t="shared" si="177"/>
        <v>11.327961109803857</v>
      </c>
      <c r="E264" s="97">
        <f t="shared" si="178"/>
        <v>2.9002254416919112E-2</v>
      </c>
      <c r="F264" s="97"/>
      <c r="G264" s="98">
        <f t="shared" si="179"/>
        <v>12.051943960627755</v>
      </c>
      <c r="H264" s="97">
        <f t="shared" si="180"/>
        <v>2.9002254416919112E-2</v>
      </c>
      <c r="I264" s="72"/>
      <c r="J264" s="99">
        <f t="shared" si="181"/>
        <v>6</v>
      </c>
      <c r="K264" s="72"/>
      <c r="L264" s="16">
        <v>2458217.4027550002</v>
      </c>
      <c r="M264" s="17">
        <v>-10.9107054472314</v>
      </c>
      <c r="N264" s="17">
        <v>-10.186722596407501</v>
      </c>
      <c r="O264" s="17">
        <v>-12.0439445370342</v>
      </c>
      <c r="P264" s="17">
        <v>-10.9636739557862</v>
      </c>
      <c r="Q264" s="17">
        <v>-10.3592808968107</v>
      </c>
      <c r="R264" s="17">
        <v>-11.7263197964272</v>
      </c>
      <c r="S264" s="17">
        <v>-9.8909341485760898</v>
      </c>
      <c r="T264" s="17">
        <v>-9.6858460075771493</v>
      </c>
      <c r="U264" s="17"/>
      <c r="V264" s="17"/>
      <c r="W264" s="17"/>
      <c r="X264" s="70">
        <f t="shared" si="164"/>
        <v>2458217.4027550002</v>
      </c>
      <c r="Y264" s="17">
        <v>-10.5672664720204</v>
      </c>
      <c r="Z264" s="17">
        <v>-9.7358909857630103</v>
      </c>
      <c r="AA264" s="17">
        <v>-11.677672682074</v>
      </c>
      <c r="AB264" s="17">
        <v>-10.5889297269295</v>
      </c>
      <c r="AC264" s="17">
        <v>-9.7621632928398991</v>
      </c>
      <c r="AD264" s="17">
        <v>-11.2210734805585</v>
      </c>
      <c r="AE264" s="17">
        <v>-9.4089662133625591</v>
      </c>
      <c r="AF264" s="17">
        <v>-9.3905224982285507</v>
      </c>
      <c r="AG264" s="17"/>
      <c r="AH264" s="17"/>
      <c r="AI264" s="18"/>
      <c r="AJ264" s="70">
        <f t="shared" si="182"/>
        <v>2458217.4027550002</v>
      </c>
      <c r="AK264" s="17">
        <v>-9.9569811043364407</v>
      </c>
      <c r="AL264" s="17">
        <v>-9.5321438986175302</v>
      </c>
      <c r="AM264" s="17">
        <v>-11.2355100264803</v>
      </c>
      <c r="AN264" s="17">
        <v>-10.082428328331799</v>
      </c>
      <c r="AO264" s="17">
        <v>-9.6357387833565795</v>
      </c>
      <c r="AP264" s="17">
        <v>-11.055347182053699</v>
      </c>
      <c r="AQ264" s="17">
        <v>-9.2254975695361594</v>
      </c>
      <c r="AR264" s="17">
        <v>-8.8882165105854298</v>
      </c>
      <c r="AS264" s="17"/>
      <c r="AT264" s="17"/>
      <c r="AU264" s="18"/>
      <c r="AV264" s="72"/>
      <c r="AW264" s="72"/>
      <c r="AX264" s="100">
        <f t="shared" si="165"/>
        <v>23135.675214000788</v>
      </c>
      <c r="AY264" s="100">
        <f t="shared" si="166"/>
        <v>11876.515463999969</v>
      </c>
      <c r="AZ264" s="100">
        <f t="shared" si="167"/>
        <v>65701.882743002265</v>
      </c>
      <c r="BA264" s="100">
        <f t="shared" si="168"/>
        <v>24292.352940999855</v>
      </c>
      <c r="BB264" s="100">
        <f t="shared" si="169"/>
        <v>13922.343949000453</v>
      </c>
      <c r="BC264" s="100">
        <f t="shared" si="170"/>
        <v>49037.454544999287</v>
      </c>
      <c r="BD264" s="100">
        <f t="shared" si="171"/>
        <v>9044.2729260000306</v>
      </c>
      <c r="BE264" s="100">
        <f t="shared" si="172"/>
        <v>7487.5270269999846</v>
      </c>
      <c r="BF264" s="100" t="str">
        <f t="shared" si="173"/>
        <v/>
      </c>
      <c r="BG264" s="100" t="str">
        <f t="shared" si="174"/>
        <v/>
      </c>
      <c r="BH264" s="100" t="str">
        <f t="shared" si="175"/>
        <v/>
      </c>
      <c r="BI264" s="72"/>
      <c r="BJ264" s="72"/>
      <c r="BK264" s="72">
        <f t="shared" si="183"/>
        <v>-10.9107054472314</v>
      </c>
      <c r="BL264" s="72">
        <f t="shared" si="184"/>
        <v>-10.186722596407501</v>
      </c>
      <c r="BM264" s="72">
        <f t="shared" si="185"/>
        <v>-12.0439445370342</v>
      </c>
      <c r="BN264" s="72">
        <f t="shared" si="186"/>
        <v>-10.963673955786199</v>
      </c>
      <c r="BO264" s="72">
        <f t="shared" si="187"/>
        <v>-10.359280896810702</v>
      </c>
      <c r="BP264" s="72">
        <f t="shared" si="188"/>
        <v>-11.7263197964272</v>
      </c>
      <c r="BQ264" s="72">
        <f t="shared" si="189"/>
        <v>-9.8909341485760898</v>
      </c>
      <c r="BR264" s="72">
        <f t="shared" si="190"/>
        <v>-9.6858460075771493</v>
      </c>
      <c r="BS264" s="72" t="str">
        <f t="shared" si="191"/>
        <v/>
      </c>
      <c r="BT264" s="72" t="str">
        <f t="shared" si="192"/>
        <v/>
      </c>
      <c r="BU264" s="72" t="str">
        <f t="shared" si="193"/>
        <v/>
      </c>
      <c r="BV264" s="72"/>
      <c r="BW264" s="72"/>
      <c r="BX264" s="97">
        <f t="shared" si="194"/>
        <v>11.327961109803857</v>
      </c>
      <c r="BY264" s="97">
        <f t="shared" si="195"/>
        <v>2.9002254416919112E-2</v>
      </c>
      <c r="BZ264" s="97">
        <f t="shared" si="196"/>
        <v>11.323239089802799</v>
      </c>
      <c r="CA264" s="97">
        <f t="shared" si="197"/>
        <v>11.364968508554798</v>
      </c>
      <c r="CB264" s="97">
        <f t="shared" si="198"/>
        <v>11.353575449579301</v>
      </c>
      <c r="CC264" s="97">
        <f t="shared" si="199"/>
        <v>11.283614349195799</v>
      </c>
      <c r="CD264" s="97">
        <f t="shared" si="200"/>
        <v>11.32822870134469</v>
      </c>
      <c r="CE264" s="97">
        <f t="shared" si="201"/>
        <v>11.314140560345749</v>
      </c>
      <c r="CF264" s="97" t="str">
        <f t="shared" si="202"/>
        <v/>
      </c>
      <c r="CG264" s="97" t="str">
        <f t="shared" si="203"/>
        <v/>
      </c>
      <c r="CH264" s="97" t="str">
        <f t="shared" si="204"/>
        <v/>
      </c>
      <c r="CI264" s="72"/>
      <c r="CJ264" s="72"/>
      <c r="CK264" s="97">
        <f t="shared" si="205"/>
        <v>12.051943960627755</v>
      </c>
      <c r="CL264" s="97">
        <f t="shared" si="206"/>
        <v>2.9002254416919112E-2</v>
      </c>
      <c r="CM264" s="72">
        <f t="shared" si="207"/>
        <v>12.047221940626699</v>
      </c>
      <c r="CN264" s="72">
        <f t="shared" si="208"/>
        <v>12.088951359378697</v>
      </c>
      <c r="CO264" s="72">
        <f t="shared" si="209"/>
        <v>12.077558300403201</v>
      </c>
      <c r="CP264" s="72">
        <f t="shared" si="210"/>
        <v>12.007597200019699</v>
      </c>
      <c r="CQ264" s="72">
        <f t="shared" si="211"/>
        <v>12.05221155216859</v>
      </c>
      <c r="CR264" s="72">
        <f t="shared" si="212"/>
        <v>12.038123411169648</v>
      </c>
      <c r="CS264" s="72" t="str">
        <f t="shared" si="213"/>
        <v/>
      </c>
      <c r="CT264" s="72" t="str">
        <f t="shared" si="214"/>
        <v/>
      </c>
      <c r="CU264" s="72" t="str">
        <f t="shared" si="215"/>
        <v/>
      </c>
    </row>
    <row r="265" spans="1:99">
      <c r="A265" s="74">
        <v>230</v>
      </c>
      <c r="B265" s="79">
        <f>IF(AND($B$3&lt;&gt;"",$C$3&lt;&gt;"",$B$4&lt;&gt;"",$C$4&lt;&gt;"",L265&lt;&gt;""),AirMass($B$3,$C$3,$B$4,$C$4,L265),"")</f>
        <v>1.1921521382758578</v>
      </c>
      <c r="C265" s="81">
        <f t="shared" si="176"/>
        <v>2458217.403252</v>
      </c>
      <c r="D265" s="93">
        <f t="shared" si="177"/>
        <v>11.328050447058004</v>
      </c>
      <c r="E265" s="97">
        <f t="shared" si="178"/>
        <v>6.7177144259956176E-2</v>
      </c>
      <c r="F265" s="97"/>
      <c r="G265" s="98">
        <f t="shared" si="179"/>
        <v>12.006971831877999</v>
      </c>
      <c r="H265" s="97">
        <f t="shared" si="180"/>
        <v>6.7177144259956176E-2</v>
      </c>
      <c r="I265" s="72"/>
      <c r="J265" s="99">
        <f t="shared" si="181"/>
        <v>6</v>
      </c>
      <c r="K265" s="72"/>
      <c r="L265" s="16">
        <v>2458217.403252</v>
      </c>
      <c r="M265" s="17">
        <v>-10.9153306736356</v>
      </c>
      <c r="N265" s="17">
        <v>-10.236409288815601</v>
      </c>
      <c r="O265" s="17">
        <v>-12.047895795099301</v>
      </c>
      <c r="P265" s="17">
        <v>-10.9420822312855</v>
      </c>
      <c r="Q265" s="17">
        <v>-10.235890048701799</v>
      </c>
      <c r="R265" s="17">
        <v>-11.745851641845899</v>
      </c>
      <c r="S265" s="17">
        <v>-9.9200336216103402</v>
      </c>
      <c r="T265" s="17">
        <v>-9.8065333856187795</v>
      </c>
      <c r="U265" s="17"/>
      <c r="V265" s="17"/>
      <c r="W265" s="17"/>
      <c r="X265" s="70">
        <f t="shared" si="164"/>
        <v>2458217.403252</v>
      </c>
      <c r="Y265" s="17">
        <v>-10.667607476005699</v>
      </c>
      <c r="Z265" s="17">
        <v>-9.66781287488452</v>
      </c>
      <c r="AA265" s="17">
        <v>-11.6847622670271</v>
      </c>
      <c r="AB265" s="17">
        <v>-10.591795695138099</v>
      </c>
      <c r="AC265" s="17">
        <v>-9.8010564132326898</v>
      </c>
      <c r="AD265" s="17">
        <v>-11.226995443286899</v>
      </c>
      <c r="AE265" s="17">
        <v>-9.4719010208204395</v>
      </c>
      <c r="AF265" s="17">
        <v>-9.4842924089654996</v>
      </c>
      <c r="AG265" s="17"/>
      <c r="AH265" s="17"/>
      <c r="AI265" s="18"/>
      <c r="AJ265" s="70">
        <f t="shared" si="182"/>
        <v>2458217.403252</v>
      </c>
      <c r="AK265" s="17">
        <v>-10.069234333637199</v>
      </c>
      <c r="AL265" s="17">
        <v>-9.5753166253462894</v>
      </c>
      <c r="AM265" s="17">
        <v>-11.2189016546243</v>
      </c>
      <c r="AN265" s="17">
        <v>-10.1818509298809</v>
      </c>
      <c r="AO265" s="17">
        <v>-9.5490936802624304</v>
      </c>
      <c r="AP265" s="17">
        <v>-11.0675900335739</v>
      </c>
      <c r="AQ265" s="17">
        <v>-9.1884279202394801</v>
      </c>
      <c r="AR265" s="17">
        <v>-8.9728145446542396</v>
      </c>
      <c r="AS265" s="17"/>
      <c r="AT265" s="17"/>
      <c r="AU265" s="18"/>
      <c r="AV265" s="72"/>
      <c r="AW265" s="72"/>
      <c r="AX265" s="100">
        <f t="shared" si="165"/>
        <v>23234.443207000466</v>
      </c>
      <c r="AY265" s="100">
        <f t="shared" si="166"/>
        <v>12432.650224000346</v>
      </c>
      <c r="AZ265" s="100">
        <f t="shared" si="167"/>
        <v>65941.423480000885</v>
      </c>
      <c r="BA265" s="100">
        <f t="shared" si="168"/>
        <v>23814.029787000545</v>
      </c>
      <c r="BB265" s="100">
        <f t="shared" si="169"/>
        <v>12426.705881999542</v>
      </c>
      <c r="BC265" s="100">
        <f t="shared" si="170"/>
        <v>49927.596153998675</v>
      </c>
      <c r="BD265" s="100">
        <f t="shared" si="171"/>
        <v>9289.9515419999661</v>
      </c>
      <c r="BE265" s="100">
        <f t="shared" si="172"/>
        <v>8367.8397439999881</v>
      </c>
      <c r="BF265" s="100" t="str">
        <f t="shared" si="173"/>
        <v/>
      </c>
      <c r="BG265" s="100" t="str">
        <f t="shared" si="174"/>
        <v/>
      </c>
      <c r="BH265" s="100" t="str">
        <f t="shared" si="175"/>
        <v/>
      </c>
      <c r="BI265" s="72"/>
      <c r="BJ265" s="72"/>
      <c r="BK265" s="72">
        <f t="shared" si="183"/>
        <v>-10.9153306736356</v>
      </c>
      <c r="BL265" s="72">
        <f t="shared" si="184"/>
        <v>-10.236409288815603</v>
      </c>
      <c r="BM265" s="72">
        <f t="shared" si="185"/>
        <v>-12.047895795099304</v>
      </c>
      <c r="BN265" s="72">
        <f t="shared" si="186"/>
        <v>-10.9420822312855</v>
      </c>
      <c r="BO265" s="72">
        <f t="shared" si="187"/>
        <v>-10.235890048701801</v>
      </c>
      <c r="BP265" s="72">
        <f t="shared" si="188"/>
        <v>-11.745851641845899</v>
      </c>
      <c r="BQ265" s="72">
        <f t="shared" si="189"/>
        <v>-9.9200336216103402</v>
      </c>
      <c r="BR265" s="72">
        <f t="shared" si="190"/>
        <v>-9.8065333856187813</v>
      </c>
      <c r="BS265" s="72" t="str">
        <f t="shared" si="191"/>
        <v/>
      </c>
      <c r="BT265" s="72" t="str">
        <f t="shared" si="192"/>
        <v/>
      </c>
      <c r="BU265" s="72" t="str">
        <f t="shared" si="193"/>
        <v/>
      </c>
      <c r="BV265" s="72"/>
      <c r="BW265" s="72"/>
      <c r="BX265" s="97">
        <f t="shared" si="194"/>
        <v>11.328050447058004</v>
      </c>
      <c r="BY265" s="97">
        <f t="shared" si="195"/>
        <v>6.7177144259956176E-2</v>
      </c>
      <c r="BZ265" s="97">
        <f t="shared" si="196"/>
        <v>11.322565121463704</v>
      </c>
      <c r="CA265" s="97">
        <f t="shared" si="197"/>
        <v>11.3387515576499</v>
      </c>
      <c r="CB265" s="97">
        <f t="shared" si="198"/>
        <v>11.225559375066201</v>
      </c>
      <c r="CC265" s="97">
        <f t="shared" si="199"/>
        <v>11.298520968210299</v>
      </c>
      <c r="CD265" s="97">
        <f t="shared" si="200"/>
        <v>11.352702947974741</v>
      </c>
      <c r="CE265" s="97">
        <f t="shared" si="201"/>
        <v>11.430202711983181</v>
      </c>
      <c r="CF265" s="97" t="str">
        <f t="shared" si="202"/>
        <v/>
      </c>
      <c r="CG265" s="97" t="str">
        <f t="shared" si="203"/>
        <v/>
      </c>
      <c r="CH265" s="97" t="str">
        <f t="shared" si="204"/>
        <v/>
      </c>
      <c r="CI265" s="72"/>
      <c r="CJ265" s="72"/>
      <c r="CK265" s="97">
        <f t="shared" si="205"/>
        <v>12.006971831877999</v>
      </c>
      <c r="CL265" s="97">
        <f t="shared" si="206"/>
        <v>6.7177144259956176E-2</v>
      </c>
      <c r="CM265" s="72">
        <f t="shared" si="207"/>
        <v>12.001486506283701</v>
      </c>
      <c r="CN265" s="72">
        <f t="shared" si="208"/>
        <v>12.017672942469897</v>
      </c>
      <c r="CO265" s="72">
        <f t="shared" si="209"/>
        <v>11.904480759886198</v>
      </c>
      <c r="CP265" s="72">
        <f t="shared" si="210"/>
        <v>11.977442353030296</v>
      </c>
      <c r="CQ265" s="72">
        <f t="shared" si="211"/>
        <v>12.031624332794738</v>
      </c>
      <c r="CR265" s="72">
        <f t="shared" si="212"/>
        <v>12.109124096803178</v>
      </c>
      <c r="CS265" s="72" t="str">
        <f t="shared" si="213"/>
        <v/>
      </c>
      <c r="CT265" s="72" t="str">
        <f t="shared" si="214"/>
        <v/>
      </c>
      <c r="CU265" s="72" t="str">
        <f t="shared" si="215"/>
        <v/>
      </c>
    </row>
    <row r="266" spans="1:99">
      <c r="A266" s="74">
        <v>231</v>
      </c>
      <c r="B266" s="79">
        <f>IF(AND($B$3&lt;&gt;"",$C$3&lt;&gt;"",$B$4&lt;&gt;"",$C$4&lt;&gt;"",L266&lt;&gt;""),AirMass($B$3,$C$3,$B$4,$C$4,L266),"")</f>
        <v>1.1936841265609401</v>
      </c>
      <c r="C266" s="81">
        <f t="shared" si="176"/>
        <v>2458217.4037500001</v>
      </c>
      <c r="D266" s="93">
        <f t="shared" si="177"/>
        <v>11.358570760450576</v>
      </c>
      <c r="E266" s="97">
        <f t="shared" si="178"/>
        <v>4.8442215756284358E-2</v>
      </c>
      <c r="F266" s="97"/>
      <c r="G266" s="98">
        <f t="shared" si="179"/>
        <v>11.99043624426678</v>
      </c>
      <c r="H266" s="97">
        <f t="shared" si="180"/>
        <v>4.8442215756284358E-2</v>
      </c>
      <c r="I266" s="72"/>
      <c r="J266" s="99">
        <f t="shared" si="181"/>
        <v>6</v>
      </c>
      <c r="K266" s="72"/>
      <c r="L266" s="16">
        <v>2458217.4037500001</v>
      </c>
      <c r="M266" s="17">
        <v>-10.8899870450827</v>
      </c>
      <c r="N266" s="17">
        <v>-10.258121561266501</v>
      </c>
      <c r="O266" s="17">
        <v>-12.056977738352201</v>
      </c>
      <c r="P266" s="17">
        <v>-10.9486968943342</v>
      </c>
      <c r="Q266" s="17">
        <v>-10.339441142423199</v>
      </c>
      <c r="R266" s="17">
        <v>-11.756569974744201</v>
      </c>
      <c r="S266" s="17">
        <v>-9.8357197323179193</v>
      </c>
      <c r="T266" s="17">
        <v>-9.7919413510279405</v>
      </c>
      <c r="U266" s="17"/>
      <c r="V266" s="17"/>
      <c r="W266" s="17"/>
      <c r="X266" s="70">
        <f t="shared" si="164"/>
        <v>2458217.4037500001</v>
      </c>
      <c r="Y266" s="17">
        <v>-10.661617143568201</v>
      </c>
      <c r="Z266" s="17">
        <v>-9.7122607371026604</v>
      </c>
      <c r="AA266" s="17">
        <v>-11.6617782233652</v>
      </c>
      <c r="AB266" s="17">
        <v>-10.5858760414407</v>
      </c>
      <c r="AC266" s="17">
        <v>-9.8019314107819806</v>
      </c>
      <c r="AD266" s="17">
        <v>-11.248616056897699</v>
      </c>
      <c r="AE266" s="17">
        <v>-9.3657531966613803</v>
      </c>
      <c r="AF266" s="17">
        <v>-9.3807205623319092</v>
      </c>
      <c r="AG266" s="17"/>
      <c r="AH266" s="17"/>
      <c r="AI266" s="18"/>
      <c r="AJ266" s="70">
        <f t="shared" si="182"/>
        <v>2458217.4037500001</v>
      </c>
      <c r="AK266" s="17">
        <v>-9.9774425159358202</v>
      </c>
      <c r="AL266" s="17">
        <v>-9.6352862323725894</v>
      </c>
      <c r="AM266" s="17">
        <v>-11.2461228214679</v>
      </c>
      <c r="AN266" s="17">
        <v>-10.1170030037716</v>
      </c>
      <c r="AO266" s="17">
        <v>-9.6913348735619902</v>
      </c>
      <c r="AP266" s="17">
        <v>-11.0306643931329</v>
      </c>
      <c r="AQ266" s="17">
        <v>-9.2076374438899098</v>
      </c>
      <c r="AR266" s="17">
        <v>-8.8368429012237399</v>
      </c>
      <c r="AS266" s="17"/>
      <c r="AT266" s="17"/>
      <c r="AU266" s="18"/>
      <c r="AV266" s="72"/>
      <c r="AW266" s="72"/>
      <c r="AX266" s="100">
        <f t="shared" si="165"/>
        <v>22698.377682000755</v>
      </c>
      <c r="AY266" s="100">
        <f t="shared" si="166"/>
        <v>12683.777778000089</v>
      </c>
      <c r="AZ266" s="100">
        <f t="shared" si="167"/>
        <v>66495.322295999955</v>
      </c>
      <c r="BA266" s="100">
        <f t="shared" si="168"/>
        <v>23959.555556000076</v>
      </c>
      <c r="BB266" s="100">
        <f t="shared" si="169"/>
        <v>13670.250000000593</v>
      </c>
      <c r="BC266" s="100">
        <f t="shared" si="170"/>
        <v>50422.91973999863</v>
      </c>
      <c r="BD266" s="100">
        <f t="shared" si="171"/>
        <v>8595.83148600001</v>
      </c>
      <c r="BE266" s="100">
        <f t="shared" si="172"/>
        <v>8256.1303370000405</v>
      </c>
      <c r="BF266" s="100" t="str">
        <f t="shared" si="173"/>
        <v/>
      </c>
      <c r="BG266" s="100" t="str">
        <f t="shared" si="174"/>
        <v/>
      </c>
      <c r="BH266" s="100" t="str">
        <f t="shared" si="175"/>
        <v/>
      </c>
      <c r="BI266" s="72"/>
      <c r="BJ266" s="72"/>
      <c r="BK266" s="72">
        <f t="shared" si="183"/>
        <v>-10.889987045082702</v>
      </c>
      <c r="BL266" s="72">
        <f t="shared" si="184"/>
        <v>-10.258121561266499</v>
      </c>
      <c r="BM266" s="72">
        <f t="shared" si="185"/>
        <v>-12.056977738352202</v>
      </c>
      <c r="BN266" s="72">
        <f t="shared" si="186"/>
        <v>-10.9486968943342</v>
      </c>
      <c r="BO266" s="72">
        <f t="shared" si="187"/>
        <v>-10.339441142423203</v>
      </c>
      <c r="BP266" s="72">
        <f t="shared" si="188"/>
        <v>-11.756569974744203</v>
      </c>
      <c r="BQ266" s="72">
        <f t="shared" si="189"/>
        <v>-9.8357197323179193</v>
      </c>
      <c r="BR266" s="72">
        <f t="shared" si="190"/>
        <v>-9.7919413510279423</v>
      </c>
      <c r="BS266" s="72" t="str">
        <f t="shared" si="191"/>
        <v/>
      </c>
      <c r="BT266" s="72" t="str">
        <f t="shared" si="192"/>
        <v/>
      </c>
      <c r="BU266" s="72" t="str">
        <f t="shared" si="193"/>
        <v/>
      </c>
      <c r="BV266" s="72"/>
      <c r="BW266" s="72"/>
      <c r="BX266" s="97">
        <f t="shared" si="194"/>
        <v>11.358570760450576</v>
      </c>
      <c r="BY266" s="97">
        <f t="shared" si="195"/>
        <v>4.8442215756284358E-2</v>
      </c>
      <c r="BZ266" s="97">
        <f t="shared" si="196"/>
        <v>11.3569906932695</v>
      </c>
      <c r="CA266" s="97">
        <f t="shared" si="197"/>
        <v>11.370709849251497</v>
      </c>
      <c r="CB266" s="97">
        <f t="shared" si="198"/>
        <v>11.354454097340501</v>
      </c>
      <c r="CC266" s="97">
        <f t="shared" si="199"/>
        <v>11.334582929661501</v>
      </c>
      <c r="CD266" s="97">
        <f t="shared" si="200"/>
        <v>11.293732687235218</v>
      </c>
      <c r="CE266" s="97">
        <f t="shared" si="201"/>
        <v>11.44095430594524</v>
      </c>
      <c r="CF266" s="97" t="str">
        <f t="shared" si="202"/>
        <v/>
      </c>
      <c r="CG266" s="97" t="str">
        <f t="shared" si="203"/>
        <v/>
      </c>
      <c r="CH266" s="97" t="str">
        <f t="shared" si="204"/>
        <v/>
      </c>
      <c r="CI266" s="72"/>
      <c r="CJ266" s="72"/>
      <c r="CK266" s="97">
        <f t="shared" si="205"/>
        <v>11.99043624426678</v>
      </c>
      <c r="CL266" s="97">
        <f t="shared" si="206"/>
        <v>4.8442215756284358E-2</v>
      </c>
      <c r="CM266" s="72">
        <f t="shared" si="207"/>
        <v>11.988856177085703</v>
      </c>
      <c r="CN266" s="72">
        <f t="shared" si="208"/>
        <v>12.0025753330677</v>
      </c>
      <c r="CO266" s="72">
        <f t="shared" si="209"/>
        <v>11.986319581156703</v>
      </c>
      <c r="CP266" s="72">
        <f t="shared" si="210"/>
        <v>11.966448413477703</v>
      </c>
      <c r="CQ266" s="72">
        <f t="shared" si="211"/>
        <v>11.925598171051421</v>
      </c>
      <c r="CR266" s="72">
        <f t="shared" si="212"/>
        <v>12.072819789761443</v>
      </c>
      <c r="CS266" s="72" t="str">
        <f t="shared" si="213"/>
        <v/>
      </c>
      <c r="CT266" s="72" t="str">
        <f t="shared" si="214"/>
        <v/>
      </c>
      <c r="CU266" s="72" t="str">
        <f t="shared" si="215"/>
        <v/>
      </c>
    </row>
    <row r="267" spans="1:99">
      <c r="A267" s="74">
        <v>232</v>
      </c>
      <c r="B267" s="79">
        <f>IF(AND($B$3&lt;&gt;"",$C$3&lt;&gt;"",$B$4&lt;&gt;"",$C$4&lt;&gt;"",L267&lt;&gt;""),AirMass($B$3,$C$3,$B$4,$C$4,L267),"")</f>
        <v>1.1952242704942886</v>
      </c>
      <c r="C267" s="81">
        <f t="shared" si="176"/>
        <v>2458217.4042480001</v>
      </c>
      <c r="D267" s="93">
        <f t="shared" si="177"/>
        <v>11.390185335790333</v>
      </c>
      <c r="E267" s="97">
        <f t="shared" si="178"/>
        <v>3.172383722861697E-2</v>
      </c>
      <c r="F267" s="97"/>
      <c r="G267" s="98">
        <f t="shared" si="179"/>
        <v>12.083151806791333</v>
      </c>
      <c r="H267" s="97">
        <f t="shared" si="180"/>
        <v>3.172383722861697E-2</v>
      </c>
      <c r="I267" s="72"/>
      <c r="J267" s="99">
        <f t="shared" si="181"/>
        <v>6</v>
      </c>
      <c r="K267" s="72"/>
      <c r="L267" s="16">
        <v>2458217.4042480001</v>
      </c>
      <c r="M267" s="17">
        <v>-10.8530685934939</v>
      </c>
      <c r="N267" s="17">
        <v>-10.1601021224929</v>
      </c>
      <c r="O267" s="17">
        <v>-12.0449153785275</v>
      </c>
      <c r="P267" s="17">
        <v>-10.9339643280628</v>
      </c>
      <c r="Q267" s="17">
        <v>-10.297650633353699</v>
      </c>
      <c r="R267" s="17">
        <v>-11.750369095436501</v>
      </c>
      <c r="S267" s="17">
        <v>-9.9397139292603001</v>
      </c>
      <c r="T267" s="17">
        <v>-9.7309102110645895</v>
      </c>
      <c r="U267" s="17"/>
      <c r="V267" s="17"/>
      <c r="W267" s="17"/>
      <c r="X267" s="70">
        <f t="shared" si="164"/>
        <v>2458217.4042480001</v>
      </c>
      <c r="Y267" s="17">
        <v>-10.695065379954199</v>
      </c>
      <c r="Z267" s="17">
        <v>-9.6028685123627593</v>
      </c>
      <c r="AA267" s="17">
        <v>-11.639920035827799</v>
      </c>
      <c r="AB267" s="17">
        <v>-10.6371611947293</v>
      </c>
      <c r="AC267" s="17">
        <v>-9.7568277834029598</v>
      </c>
      <c r="AD267" s="17">
        <v>-11.184928751586501</v>
      </c>
      <c r="AE267" s="17">
        <v>-9.4366111241785298</v>
      </c>
      <c r="AF267" s="17">
        <v>-9.3508356880089902</v>
      </c>
      <c r="AG267" s="17"/>
      <c r="AH267" s="17"/>
      <c r="AI267" s="18"/>
      <c r="AJ267" s="70">
        <f t="shared" si="182"/>
        <v>2458217.4042480001</v>
      </c>
      <c r="AK267" s="17">
        <v>-9.9338540760113805</v>
      </c>
      <c r="AL267" s="17">
        <v>-9.5320531690761499</v>
      </c>
      <c r="AM267" s="17">
        <v>-11.2418870141531</v>
      </c>
      <c r="AN267" s="17">
        <v>-10.1249035283792</v>
      </c>
      <c r="AO267" s="17">
        <v>-9.6333950869061695</v>
      </c>
      <c r="AP267" s="17">
        <v>-11.042285043416801</v>
      </c>
      <c r="AQ267" s="17">
        <v>-9.3032381360707994</v>
      </c>
      <c r="AR267" s="17">
        <v>-8.75895091078349</v>
      </c>
      <c r="AS267" s="17"/>
      <c r="AT267" s="17"/>
      <c r="AU267" s="18"/>
      <c r="AV267" s="72"/>
      <c r="AW267" s="72"/>
      <c r="AX267" s="100">
        <f t="shared" si="165"/>
        <v>21939.53594799963</v>
      </c>
      <c r="AY267" s="100">
        <f t="shared" si="166"/>
        <v>11588.863538999572</v>
      </c>
      <c r="AZ267" s="100">
        <f t="shared" si="167"/>
        <v>65760.658199000754</v>
      </c>
      <c r="BA267" s="100">
        <f t="shared" si="168"/>
        <v>23636.639484999989</v>
      </c>
      <c r="BB267" s="100">
        <f t="shared" si="169"/>
        <v>13154.073171000031</v>
      </c>
      <c r="BC267" s="100">
        <f t="shared" si="170"/>
        <v>50135.764091999175</v>
      </c>
      <c r="BD267" s="100">
        <f t="shared" si="171"/>
        <v>9459.8787880000345</v>
      </c>
      <c r="BE267" s="100">
        <f t="shared" si="172"/>
        <v>7804.8414379999858</v>
      </c>
      <c r="BF267" s="100" t="str">
        <f t="shared" si="173"/>
        <v/>
      </c>
      <c r="BG267" s="100" t="str">
        <f t="shared" si="174"/>
        <v/>
      </c>
      <c r="BH267" s="100" t="str">
        <f t="shared" si="175"/>
        <v/>
      </c>
      <c r="BI267" s="72"/>
      <c r="BJ267" s="72"/>
      <c r="BK267" s="72">
        <f t="shared" si="183"/>
        <v>-10.8530685934939</v>
      </c>
      <c r="BL267" s="72">
        <f t="shared" si="184"/>
        <v>-10.1601021224929</v>
      </c>
      <c r="BM267" s="72">
        <f t="shared" si="185"/>
        <v>-12.0449153785275</v>
      </c>
      <c r="BN267" s="72">
        <f t="shared" si="186"/>
        <v>-10.9339643280628</v>
      </c>
      <c r="BO267" s="72">
        <f t="shared" si="187"/>
        <v>-10.297650633353701</v>
      </c>
      <c r="BP267" s="72">
        <f t="shared" si="188"/>
        <v>-11.750369095436501</v>
      </c>
      <c r="BQ267" s="72">
        <f t="shared" si="189"/>
        <v>-9.9397139292603001</v>
      </c>
      <c r="BR267" s="72">
        <f t="shared" si="190"/>
        <v>-9.7309102110645913</v>
      </c>
      <c r="BS267" s="72" t="str">
        <f t="shared" si="191"/>
        <v/>
      </c>
      <c r="BT267" s="72" t="str">
        <f t="shared" si="192"/>
        <v/>
      </c>
      <c r="BU267" s="72" t="str">
        <f t="shared" si="193"/>
        <v/>
      </c>
      <c r="BV267" s="72"/>
      <c r="BW267" s="72"/>
      <c r="BX267" s="97">
        <f t="shared" si="194"/>
        <v>11.390185335790333</v>
      </c>
      <c r="BY267" s="97">
        <f t="shared" si="195"/>
        <v>3.172383722861697E-2</v>
      </c>
      <c r="BZ267" s="97">
        <f t="shared" si="196"/>
        <v>11.3818467850336</v>
      </c>
      <c r="CA267" s="97">
        <f t="shared" si="197"/>
        <v>11.392895734568899</v>
      </c>
      <c r="CB267" s="97">
        <f t="shared" si="198"/>
        <v>11.349582039859801</v>
      </c>
      <c r="CC267" s="97">
        <f t="shared" si="199"/>
        <v>11.365300501942601</v>
      </c>
      <c r="CD267" s="97">
        <f t="shared" si="200"/>
        <v>11.434645335766401</v>
      </c>
      <c r="CE267" s="97">
        <f t="shared" si="201"/>
        <v>11.416841617570691</v>
      </c>
      <c r="CF267" s="97" t="str">
        <f t="shared" si="202"/>
        <v/>
      </c>
      <c r="CG267" s="97" t="str">
        <f t="shared" si="203"/>
        <v/>
      </c>
      <c r="CH267" s="97" t="str">
        <f t="shared" si="204"/>
        <v/>
      </c>
      <c r="CI267" s="72"/>
      <c r="CJ267" s="72"/>
      <c r="CK267" s="97">
        <f t="shared" si="205"/>
        <v>12.083151806791333</v>
      </c>
      <c r="CL267" s="97">
        <f t="shared" si="206"/>
        <v>3.172383722861697E-2</v>
      </c>
      <c r="CM267" s="72">
        <f t="shared" si="207"/>
        <v>12.0748132560346</v>
      </c>
      <c r="CN267" s="72">
        <f t="shared" si="208"/>
        <v>12.085862205569899</v>
      </c>
      <c r="CO267" s="72">
        <f t="shared" si="209"/>
        <v>12.042548510860801</v>
      </c>
      <c r="CP267" s="72">
        <f t="shared" si="210"/>
        <v>12.058266972943601</v>
      </c>
      <c r="CQ267" s="72">
        <f t="shared" si="211"/>
        <v>12.127611806767401</v>
      </c>
      <c r="CR267" s="72">
        <f t="shared" si="212"/>
        <v>12.109808088571691</v>
      </c>
      <c r="CS267" s="72" t="str">
        <f t="shared" si="213"/>
        <v/>
      </c>
      <c r="CT267" s="72" t="str">
        <f t="shared" si="214"/>
        <v/>
      </c>
      <c r="CU267" s="72" t="str">
        <f t="shared" si="215"/>
        <v/>
      </c>
    </row>
    <row r="268" spans="1:99">
      <c r="A268" s="74">
        <v>233</v>
      </c>
      <c r="B268" s="79">
        <f>IF(AND($B$3&lt;&gt;"",$C$3&lt;&gt;"",$B$4&lt;&gt;"",$C$4&lt;&gt;"",L268&lt;&gt;""),AirMass($B$3,$C$3,$B$4,$C$4,L268),"")</f>
        <v>1.1967726027239109</v>
      </c>
      <c r="C268" s="81">
        <f t="shared" si="176"/>
        <v>2458217.4047449999</v>
      </c>
      <c r="D268" s="93">
        <f t="shared" si="177"/>
        <v>11.357097171857228</v>
      </c>
      <c r="E268" s="97">
        <f t="shared" si="178"/>
        <v>2.4470154775826425E-2</v>
      </c>
      <c r="F268" s="97"/>
      <c r="G268" s="98">
        <f t="shared" si="179"/>
        <v>12.01346964895073</v>
      </c>
      <c r="H268" s="97">
        <f t="shared" si="180"/>
        <v>2.4470154775826428E-2</v>
      </c>
      <c r="I268" s="72"/>
      <c r="J268" s="99">
        <f t="shared" si="181"/>
        <v>6</v>
      </c>
      <c r="K268" s="72"/>
      <c r="L268" s="16">
        <v>2458217.4047449999</v>
      </c>
      <c r="M268" s="17">
        <v>-10.867790831448399</v>
      </c>
      <c r="N268" s="17">
        <v>-10.211418354354899</v>
      </c>
      <c r="O268" s="17">
        <v>-12.040059958574099</v>
      </c>
      <c r="P268" s="17">
        <v>-10.908983733797699</v>
      </c>
      <c r="Q268" s="17">
        <v>-10.3467584879439</v>
      </c>
      <c r="R268" s="17">
        <v>-11.7310484678591</v>
      </c>
      <c r="S268" s="17">
        <v>-9.9036636167511993</v>
      </c>
      <c r="T268" s="17">
        <v>-9.6568137549077697</v>
      </c>
      <c r="U268" s="17"/>
      <c r="V268" s="17"/>
      <c r="W268" s="17"/>
      <c r="X268" s="70">
        <f t="shared" si="164"/>
        <v>2458217.4047449999</v>
      </c>
      <c r="Y268" s="17">
        <v>-10.6383293942402</v>
      </c>
      <c r="Z268" s="17">
        <v>-9.6065446038781204</v>
      </c>
      <c r="AA268" s="17">
        <v>-11.659945259970501</v>
      </c>
      <c r="AB268" s="17">
        <v>-10.578460923217801</v>
      </c>
      <c r="AC268" s="17">
        <v>-9.8552096453533995</v>
      </c>
      <c r="AD268" s="17">
        <v>-11.225742725559</v>
      </c>
      <c r="AE268" s="17">
        <v>-9.4025651842317792</v>
      </c>
      <c r="AF268" s="17">
        <v>-9.4788010131635101</v>
      </c>
      <c r="AG268" s="17"/>
      <c r="AH268" s="17"/>
      <c r="AI268" s="18"/>
      <c r="AJ268" s="70">
        <f t="shared" si="182"/>
        <v>2458217.4047449999</v>
      </c>
      <c r="AK268" s="17">
        <v>-9.9308682191132807</v>
      </c>
      <c r="AL268" s="17">
        <v>-9.6417718893652999</v>
      </c>
      <c r="AM268" s="17">
        <v>-11.226816911570699</v>
      </c>
      <c r="AN268" s="17">
        <v>-10.167775745788999</v>
      </c>
      <c r="AO268" s="17">
        <v>-9.6428871378397201</v>
      </c>
      <c r="AP268" s="17">
        <v>-11.0469154719164</v>
      </c>
      <c r="AQ268" s="17">
        <v>-9.3045682985158908</v>
      </c>
      <c r="AR268" s="17">
        <v>-8.79246132148862</v>
      </c>
      <c r="AS268" s="17"/>
      <c r="AT268" s="17"/>
      <c r="AU268" s="18"/>
      <c r="AV268" s="72"/>
      <c r="AW268" s="72"/>
      <c r="AX268" s="100">
        <f t="shared" si="165"/>
        <v>22239.055188000599</v>
      </c>
      <c r="AY268" s="100">
        <f t="shared" si="166"/>
        <v>12149.750000000458</v>
      </c>
      <c r="AZ268" s="100">
        <f t="shared" si="167"/>
        <v>65467.23266199819</v>
      </c>
      <c r="BA268" s="100">
        <f t="shared" si="168"/>
        <v>23099.016736000533</v>
      </c>
      <c r="BB268" s="100">
        <f t="shared" si="169"/>
        <v>13762.692139999526</v>
      </c>
      <c r="BC268" s="100">
        <f t="shared" si="170"/>
        <v>49251.491524998426</v>
      </c>
      <c r="BD268" s="100">
        <f t="shared" si="171"/>
        <v>9150.9344980000351</v>
      </c>
      <c r="BE268" s="100">
        <f t="shared" si="172"/>
        <v>7289.9659859999838</v>
      </c>
      <c r="BF268" s="100" t="str">
        <f t="shared" si="173"/>
        <v/>
      </c>
      <c r="BG268" s="100" t="str">
        <f t="shared" si="174"/>
        <v/>
      </c>
      <c r="BH268" s="100" t="str">
        <f t="shared" si="175"/>
        <v/>
      </c>
      <c r="BI268" s="72"/>
      <c r="BJ268" s="72"/>
      <c r="BK268" s="72">
        <f t="shared" si="183"/>
        <v>-10.867790831448399</v>
      </c>
      <c r="BL268" s="72">
        <f t="shared" si="184"/>
        <v>-10.211418354354899</v>
      </c>
      <c r="BM268" s="72">
        <f t="shared" si="185"/>
        <v>-12.040059958574098</v>
      </c>
      <c r="BN268" s="72">
        <f t="shared" si="186"/>
        <v>-10.908983733797701</v>
      </c>
      <c r="BO268" s="72">
        <f t="shared" si="187"/>
        <v>-10.346758487943898</v>
      </c>
      <c r="BP268" s="72">
        <f t="shared" si="188"/>
        <v>-11.731048467859102</v>
      </c>
      <c r="BQ268" s="72">
        <f t="shared" si="189"/>
        <v>-9.9036636167512011</v>
      </c>
      <c r="BR268" s="72">
        <f t="shared" si="190"/>
        <v>-9.6568137549077697</v>
      </c>
      <c r="BS268" s="72" t="str">
        <f t="shared" si="191"/>
        <v/>
      </c>
      <c r="BT268" s="72" t="str">
        <f t="shared" si="192"/>
        <v/>
      </c>
      <c r="BU268" s="72" t="str">
        <f t="shared" si="193"/>
        <v/>
      </c>
      <c r="BV268" s="72"/>
      <c r="BW268" s="72"/>
      <c r="BX268" s="97">
        <f t="shared" si="194"/>
        <v>11.357097171857228</v>
      </c>
      <c r="BY268" s="97">
        <f t="shared" si="195"/>
        <v>2.4470154775826425E-2</v>
      </c>
      <c r="BZ268" s="97">
        <f t="shared" si="196"/>
        <v>11.362269127125698</v>
      </c>
      <c r="CA268" s="97">
        <f t="shared" si="197"/>
        <v>11.353192902349301</v>
      </c>
      <c r="CB268" s="97">
        <f t="shared" si="198"/>
        <v>11.383967656495498</v>
      </c>
      <c r="CC268" s="97">
        <f t="shared" si="199"/>
        <v>11.331257636410703</v>
      </c>
      <c r="CD268" s="97">
        <f t="shared" si="200"/>
        <v>11.383872785302803</v>
      </c>
      <c r="CE268" s="97">
        <f t="shared" si="201"/>
        <v>11.32802292345937</v>
      </c>
      <c r="CF268" s="97" t="str">
        <f t="shared" si="202"/>
        <v/>
      </c>
      <c r="CG268" s="97" t="str">
        <f t="shared" si="203"/>
        <v/>
      </c>
      <c r="CH268" s="97" t="str">
        <f t="shared" si="204"/>
        <v/>
      </c>
      <c r="CI268" s="72"/>
      <c r="CJ268" s="72"/>
      <c r="CK268" s="97">
        <f t="shared" si="205"/>
        <v>12.01346964895073</v>
      </c>
      <c r="CL268" s="97">
        <f t="shared" si="206"/>
        <v>2.4470154775826428E-2</v>
      </c>
      <c r="CM268" s="72">
        <f t="shared" si="207"/>
        <v>12.018641604219198</v>
      </c>
      <c r="CN268" s="72">
        <f t="shared" si="208"/>
        <v>12.009565379442801</v>
      </c>
      <c r="CO268" s="72">
        <f t="shared" si="209"/>
        <v>12.040340133588998</v>
      </c>
      <c r="CP268" s="72">
        <f t="shared" si="210"/>
        <v>11.987630113504203</v>
      </c>
      <c r="CQ268" s="72">
        <f t="shared" si="211"/>
        <v>12.040245262396303</v>
      </c>
      <c r="CR268" s="72">
        <f t="shared" si="212"/>
        <v>11.98439540055287</v>
      </c>
      <c r="CS268" s="72" t="str">
        <f t="shared" si="213"/>
        <v/>
      </c>
      <c r="CT268" s="72" t="str">
        <f t="shared" si="214"/>
        <v/>
      </c>
      <c r="CU268" s="72" t="str">
        <f t="shared" si="215"/>
        <v/>
      </c>
    </row>
    <row r="269" spans="1:99">
      <c r="A269" s="74">
        <v>234</v>
      </c>
      <c r="B269" s="79">
        <f>IF(AND($B$3&lt;&gt;"",$C$3&lt;&gt;"",$B$4&lt;&gt;"",$C$4&lt;&gt;"",L269&lt;&gt;""),AirMass($B$3,$C$3,$B$4,$C$4,L269),"")</f>
        <v>1.1983291561191018</v>
      </c>
      <c r="C269" s="81">
        <f t="shared" si="176"/>
        <v>2458217.405243</v>
      </c>
      <c r="D269" s="93">
        <f t="shared" si="177"/>
        <v>11.342021669346421</v>
      </c>
      <c r="E269" s="97">
        <f t="shared" si="178"/>
        <v>2.1007905898847289E-2</v>
      </c>
      <c r="F269" s="97"/>
      <c r="G269" s="98">
        <f t="shared" si="179"/>
        <v>12.001345897250921</v>
      </c>
      <c r="H269" s="97">
        <f t="shared" si="180"/>
        <v>2.1007905898847289E-2</v>
      </c>
      <c r="I269" s="72"/>
      <c r="J269" s="99">
        <f t="shared" si="181"/>
        <v>6</v>
      </c>
      <c r="K269" s="72"/>
      <c r="L269" s="16">
        <v>2458217.405243</v>
      </c>
      <c r="M269" s="17">
        <v>-10.884699025452401</v>
      </c>
      <c r="N269" s="17">
        <v>-10.2253747975479</v>
      </c>
      <c r="O269" s="17">
        <v>-12.0492393627867</v>
      </c>
      <c r="P269" s="17">
        <v>-10.9287725028843</v>
      </c>
      <c r="Q269" s="17">
        <v>-10.310483514827</v>
      </c>
      <c r="R269" s="17">
        <v>-11.7429589369267</v>
      </c>
      <c r="S269" s="17">
        <v>-9.8517532114452209</v>
      </c>
      <c r="T269" s="17">
        <v>-9.715116639923</v>
      </c>
      <c r="U269" s="17"/>
      <c r="V269" s="17"/>
      <c r="W269" s="17"/>
      <c r="X269" s="70">
        <f t="shared" si="164"/>
        <v>2458217.405243</v>
      </c>
      <c r="Y269" s="17">
        <v>-10.6295883360169</v>
      </c>
      <c r="Z269" s="17">
        <v>-9.7153448073671793</v>
      </c>
      <c r="AA269" s="17">
        <v>-11.6899940240174</v>
      </c>
      <c r="AB269" s="17">
        <v>-10.6175379607511</v>
      </c>
      <c r="AC269" s="17">
        <v>-9.7136451465003795</v>
      </c>
      <c r="AD269" s="17">
        <v>-11.234575137617</v>
      </c>
      <c r="AE269" s="17">
        <v>-9.3696669607345004</v>
      </c>
      <c r="AF269" s="17">
        <v>-9.4833088528488396</v>
      </c>
      <c r="AG269" s="17"/>
      <c r="AH269" s="17"/>
      <c r="AI269" s="18"/>
      <c r="AJ269" s="70">
        <f t="shared" si="182"/>
        <v>2458217.405243</v>
      </c>
      <c r="AK269" s="17">
        <v>-10.000750284734799</v>
      </c>
      <c r="AL269" s="17">
        <v>-9.5640887035812998</v>
      </c>
      <c r="AM269" s="17">
        <v>-11.2384359577091</v>
      </c>
      <c r="AN269" s="17">
        <v>-10.0594912216074</v>
      </c>
      <c r="AO269" s="17">
        <v>-9.5608630718240804</v>
      </c>
      <c r="AP269" s="17">
        <v>-11.0294625553425</v>
      </c>
      <c r="AQ269" s="17">
        <v>-9.2743460967023896</v>
      </c>
      <c r="AR269" s="17">
        <v>-8.8368562531837096</v>
      </c>
      <c r="AS269" s="17"/>
      <c r="AT269" s="17"/>
      <c r="AU269" s="18"/>
      <c r="AV269" s="72"/>
      <c r="AW269" s="72"/>
      <c r="AX269" s="100">
        <f t="shared" si="165"/>
        <v>22588.095238000493</v>
      </c>
      <c r="AY269" s="100">
        <f t="shared" si="166"/>
        <v>12306.935345000555</v>
      </c>
      <c r="AZ269" s="100">
        <f t="shared" si="167"/>
        <v>66023.074627000286</v>
      </c>
      <c r="BA269" s="100">
        <f t="shared" si="168"/>
        <v>23523.882482999361</v>
      </c>
      <c r="BB269" s="100">
        <f t="shared" si="169"/>
        <v>13310.470459999866</v>
      </c>
      <c r="BC269" s="100">
        <f t="shared" si="170"/>
        <v>49794.752119001219</v>
      </c>
      <c r="BD269" s="100">
        <f t="shared" si="171"/>
        <v>8723.711297000018</v>
      </c>
      <c r="BE269" s="100">
        <f t="shared" si="172"/>
        <v>7692.1307190000325</v>
      </c>
      <c r="BF269" s="100" t="str">
        <f t="shared" si="173"/>
        <v/>
      </c>
      <c r="BG269" s="100" t="str">
        <f t="shared" si="174"/>
        <v/>
      </c>
      <c r="BH269" s="100" t="str">
        <f t="shared" si="175"/>
        <v/>
      </c>
      <c r="BI269" s="72"/>
      <c r="BJ269" s="72"/>
      <c r="BK269" s="72">
        <f t="shared" si="183"/>
        <v>-10.884699025452401</v>
      </c>
      <c r="BL269" s="72">
        <f t="shared" si="184"/>
        <v>-10.225374797547902</v>
      </c>
      <c r="BM269" s="72">
        <f t="shared" si="185"/>
        <v>-12.0492393627867</v>
      </c>
      <c r="BN269" s="72">
        <f t="shared" si="186"/>
        <v>-10.928772502884303</v>
      </c>
      <c r="BO269" s="72">
        <f t="shared" si="187"/>
        <v>-10.310483514827002</v>
      </c>
      <c r="BP269" s="72">
        <f t="shared" si="188"/>
        <v>-11.742958936926701</v>
      </c>
      <c r="BQ269" s="72">
        <f t="shared" si="189"/>
        <v>-9.8517532114452209</v>
      </c>
      <c r="BR269" s="72">
        <f t="shared" si="190"/>
        <v>-9.7151166399230018</v>
      </c>
      <c r="BS269" s="72" t="str">
        <f t="shared" si="191"/>
        <v/>
      </c>
      <c r="BT269" s="72" t="str">
        <f t="shared" si="192"/>
        <v/>
      </c>
      <c r="BU269" s="72" t="str">
        <f t="shared" si="193"/>
        <v/>
      </c>
      <c r="BV269" s="72"/>
      <c r="BW269" s="72"/>
      <c r="BX269" s="97">
        <f t="shared" si="194"/>
        <v>11.342021669346421</v>
      </c>
      <c r="BY269" s="97">
        <f t="shared" si="195"/>
        <v>2.1007905898847289E-2</v>
      </c>
      <c r="BZ269" s="97">
        <f t="shared" si="196"/>
        <v>11.354540337334299</v>
      </c>
      <c r="CA269" s="97">
        <f t="shared" si="197"/>
        <v>11.356073477431902</v>
      </c>
      <c r="CB269" s="97">
        <f t="shared" si="198"/>
        <v>11.330784489374601</v>
      </c>
      <c r="CC269" s="97">
        <f t="shared" si="199"/>
        <v>11.326259911474301</v>
      </c>
      <c r="CD269" s="97">
        <f t="shared" si="200"/>
        <v>11.315054185992821</v>
      </c>
      <c r="CE269" s="97">
        <f t="shared" si="201"/>
        <v>11.369417614470601</v>
      </c>
      <c r="CF269" s="97" t="str">
        <f t="shared" si="202"/>
        <v/>
      </c>
      <c r="CG269" s="97" t="str">
        <f t="shared" si="203"/>
        <v/>
      </c>
      <c r="CH269" s="97" t="str">
        <f t="shared" si="204"/>
        <v/>
      </c>
      <c r="CI269" s="72"/>
      <c r="CJ269" s="72"/>
      <c r="CK269" s="97">
        <f t="shared" si="205"/>
        <v>12.001345897250921</v>
      </c>
      <c r="CL269" s="97">
        <f t="shared" si="206"/>
        <v>2.1007905898847289E-2</v>
      </c>
      <c r="CM269" s="72">
        <f t="shared" si="207"/>
        <v>12.013864565238798</v>
      </c>
      <c r="CN269" s="72">
        <f t="shared" si="208"/>
        <v>12.015397705336401</v>
      </c>
      <c r="CO269" s="72">
        <f t="shared" si="209"/>
        <v>11.990108717279099</v>
      </c>
      <c r="CP269" s="72">
        <f t="shared" si="210"/>
        <v>11.985584139378799</v>
      </c>
      <c r="CQ269" s="72">
        <f t="shared" si="211"/>
        <v>11.97437841389732</v>
      </c>
      <c r="CR269" s="72">
        <f t="shared" si="212"/>
        <v>12.0287418423751</v>
      </c>
      <c r="CS269" s="72" t="str">
        <f t="shared" si="213"/>
        <v/>
      </c>
      <c r="CT269" s="72" t="str">
        <f t="shared" si="214"/>
        <v/>
      </c>
      <c r="CU269" s="72" t="str">
        <f t="shared" si="215"/>
        <v/>
      </c>
    </row>
    <row r="270" spans="1:99">
      <c r="A270" s="74">
        <v>235</v>
      </c>
      <c r="B270" s="79">
        <f>IF(AND($B$3&lt;&gt;"",$C$3&lt;&gt;"",$B$4&lt;&gt;"",$C$4&lt;&gt;"",L270&lt;&gt;""),AirMass($B$3,$C$3,$B$4,$C$4,L270),"")</f>
        <v>1.1998939637718602</v>
      </c>
      <c r="C270" s="81">
        <f t="shared" si="176"/>
        <v>2458217.4057410001</v>
      </c>
      <c r="D270" s="93">
        <f t="shared" si="177"/>
        <v>11.337144042458684</v>
      </c>
      <c r="E270" s="97">
        <f t="shared" si="178"/>
        <v>2.4170299975765728E-2</v>
      </c>
      <c r="F270" s="97"/>
      <c r="G270" s="98">
        <f t="shared" si="179"/>
        <v>12.009040144464485</v>
      </c>
      <c r="H270" s="97">
        <f t="shared" si="180"/>
        <v>2.4170299975765724E-2</v>
      </c>
      <c r="I270" s="72"/>
      <c r="J270" s="99">
        <f t="shared" si="181"/>
        <v>6</v>
      </c>
      <c r="K270" s="72"/>
      <c r="L270" s="16">
        <v>2458217.4057410001</v>
      </c>
      <c r="M270" s="17">
        <v>-10.9161367360011</v>
      </c>
      <c r="N270" s="17">
        <v>-10.2442406339953</v>
      </c>
      <c r="O270" s="17">
        <v>-12.0480896517128</v>
      </c>
      <c r="P270" s="17">
        <v>-10.9565559087916</v>
      </c>
      <c r="Q270" s="17">
        <v>-10.344266004831001</v>
      </c>
      <c r="R270" s="17">
        <v>-11.7466351058681</v>
      </c>
      <c r="S270" s="17">
        <v>-9.9310930419407608</v>
      </c>
      <c r="T270" s="17">
        <v>-9.7310449576144595</v>
      </c>
      <c r="U270" s="17"/>
      <c r="V270" s="17"/>
      <c r="W270" s="17"/>
      <c r="X270" s="70">
        <f t="shared" si="164"/>
        <v>2458217.4057410001</v>
      </c>
      <c r="Y270" s="17">
        <v>-10.6271807056821</v>
      </c>
      <c r="Z270" s="17">
        <v>-9.5629117489412803</v>
      </c>
      <c r="AA270" s="17">
        <v>-11.6633982087642</v>
      </c>
      <c r="AB270" s="17">
        <v>-10.602236894561401</v>
      </c>
      <c r="AC270" s="17">
        <v>-9.6653125408303495</v>
      </c>
      <c r="AD270" s="17">
        <v>-11.2398465282145</v>
      </c>
      <c r="AE270" s="17">
        <v>-9.3678969246183001</v>
      </c>
      <c r="AF270" s="17">
        <v>-9.3798315737084899</v>
      </c>
      <c r="AG270" s="17"/>
      <c r="AH270" s="17"/>
      <c r="AI270" s="18"/>
      <c r="AJ270" s="70">
        <f t="shared" si="182"/>
        <v>2458217.4057410001</v>
      </c>
      <c r="AK270" s="17">
        <v>-9.9564858340995599</v>
      </c>
      <c r="AL270" s="17">
        <v>-9.5001628086766896</v>
      </c>
      <c r="AM270" s="17">
        <v>-11.2112056578347</v>
      </c>
      <c r="AN270" s="17">
        <v>-10.123791922543701</v>
      </c>
      <c r="AO270" s="17">
        <v>-9.6128317138233008</v>
      </c>
      <c r="AP270" s="17">
        <v>-11.035125601083701</v>
      </c>
      <c r="AQ270" s="17">
        <v>-9.2370696425151007</v>
      </c>
      <c r="AR270" s="17">
        <v>-8.9861623439645193</v>
      </c>
      <c r="AS270" s="17"/>
      <c r="AT270" s="17"/>
      <c r="AU270" s="18"/>
      <c r="AV270" s="72"/>
      <c r="AW270" s="72"/>
      <c r="AX270" s="100">
        <f t="shared" si="165"/>
        <v>23251.699114999985</v>
      </c>
      <c r="AY270" s="100">
        <f t="shared" si="166"/>
        <v>12522.650320000554</v>
      </c>
      <c r="AZ270" s="100">
        <f t="shared" si="167"/>
        <v>65953.198276002164</v>
      </c>
      <c r="BA270" s="100">
        <f t="shared" si="168"/>
        <v>24133.614072000775</v>
      </c>
      <c r="BB270" s="100">
        <f t="shared" si="169"/>
        <v>13731.133890999728</v>
      </c>
      <c r="BC270" s="100">
        <f t="shared" si="170"/>
        <v>49963.636761000336</v>
      </c>
      <c r="BD270" s="100">
        <f t="shared" si="171"/>
        <v>9385.0635289999736</v>
      </c>
      <c r="BE270" s="100">
        <f t="shared" si="172"/>
        <v>7805.8101269999888</v>
      </c>
      <c r="BF270" s="100" t="str">
        <f t="shared" si="173"/>
        <v/>
      </c>
      <c r="BG270" s="100" t="str">
        <f t="shared" si="174"/>
        <v/>
      </c>
      <c r="BH270" s="100" t="str">
        <f t="shared" si="175"/>
        <v/>
      </c>
      <c r="BI270" s="72"/>
      <c r="BJ270" s="72"/>
      <c r="BK270" s="72">
        <f t="shared" si="183"/>
        <v>-10.916136736001103</v>
      </c>
      <c r="BL270" s="72">
        <f t="shared" si="184"/>
        <v>-10.244240633995304</v>
      </c>
      <c r="BM270" s="72">
        <f t="shared" si="185"/>
        <v>-12.0480896517128</v>
      </c>
      <c r="BN270" s="72">
        <f t="shared" si="186"/>
        <v>-10.956555908791604</v>
      </c>
      <c r="BO270" s="72">
        <f t="shared" si="187"/>
        <v>-10.344266004831002</v>
      </c>
      <c r="BP270" s="72">
        <f t="shared" si="188"/>
        <v>-11.746635105868101</v>
      </c>
      <c r="BQ270" s="72">
        <f t="shared" si="189"/>
        <v>-9.9310930419407626</v>
      </c>
      <c r="BR270" s="72">
        <f t="shared" si="190"/>
        <v>-9.7310449576144613</v>
      </c>
      <c r="BS270" s="72" t="str">
        <f t="shared" si="191"/>
        <v/>
      </c>
      <c r="BT270" s="72" t="str">
        <f t="shared" si="192"/>
        <v/>
      </c>
      <c r="BU270" s="72" t="str">
        <f t="shared" si="193"/>
        <v/>
      </c>
      <c r="BV270" s="72"/>
      <c r="BW270" s="72"/>
      <c r="BX270" s="97">
        <f t="shared" si="194"/>
        <v>11.337144042458684</v>
      </c>
      <c r="BY270" s="97">
        <f t="shared" si="195"/>
        <v>2.4170299975765728E-2</v>
      </c>
      <c r="BZ270" s="97">
        <f t="shared" si="196"/>
        <v>11.321952915711696</v>
      </c>
      <c r="CA270" s="97">
        <f t="shared" si="197"/>
        <v>11.3524191727905</v>
      </c>
      <c r="CB270" s="97">
        <f t="shared" si="198"/>
        <v>11.333129268829898</v>
      </c>
      <c r="CC270" s="97">
        <f t="shared" si="199"/>
        <v>11.298498369866998</v>
      </c>
      <c r="CD270" s="97">
        <f t="shared" si="200"/>
        <v>11.36295630593966</v>
      </c>
      <c r="CE270" s="97">
        <f t="shared" si="201"/>
        <v>11.353908221613358</v>
      </c>
      <c r="CF270" s="97" t="str">
        <f t="shared" si="202"/>
        <v/>
      </c>
      <c r="CG270" s="97" t="str">
        <f t="shared" si="203"/>
        <v/>
      </c>
      <c r="CH270" s="97" t="str">
        <f t="shared" si="204"/>
        <v/>
      </c>
      <c r="CI270" s="72"/>
      <c r="CJ270" s="72"/>
      <c r="CK270" s="97">
        <f t="shared" si="205"/>
        <v>12.009040144464485</v>
      </c>
      <c r="CL270" s="97">
        <f t="shared" si="206"/>
        <v>2.4170299975765724E-2</v>
      </c>
      <c r="CM270" s="72">
        <f t="shared" si="207"/>
        <v>11.993849017717496</v>
      </c>
      <c r="CN270" s="72">
        <f t="shared" si="208"/>
        <v>12.024315274796299</v>
      </c>
      <c r="CO270" s="72">
        <f t="shared" si="209"/>
        <v>12.005025370835698</v>
      </c>
      <c r="CP270" s="72">
        <f t="shared" si="210"/>
        <v>11.970394471872797</v>
      </c>
      <c r="CQ270" s="72">
        <f t="shared" si="211"/>
        <v>12.03485240794546</v>
      </c>
      <c r="CR270" s="72">
        <f t="shared" si="212"/>
        <v>12.025804323619157</v>
      </c>
      <c r="CS270" s="72" t="str">
        <f t="shared" si="213"/>
        <v/>
      </c>
      <c r="CT270" s="72" t="str">
        <f t="shared" si="214"/>
        <v/>
      </c>
      <c r="CU270" s="72" t="str">
        <f t="shared" si="215"/>
        <v/>
      </c>
    </row>
    <row r="271" spans="1:99">
      <c r="A271" s="74">
        <v>236</v>
      </c>
      <c r="B271" s="79">
        <f>IF(AND($B$3&lt;&gt;"",$C$3&lt;&gt;"",$B$4&lt;&gt;"",$C$4&lt;&gt;"",L271&lt;&gt;""),AirMass($B$3,$C$3,$B$4,$C$4,L271),"")</f>
        <v>1.2014670589983181</v>
      </c>
      <c r="C271" s="81">
        <f t="shared" si="176"/>
        <v>2458217.4062379999</v>
      </c>
      <c r="D271" s="93">
        <f t="shared" si="177"/>
        <v>11.352308403456396</v>
      </c>
      <c r="E271" s="97">
        <f t="shared" si="178"/>
        <v>2.5465846445245383E-2</v>
      </c>
      <c r="F271" s="97"/>
      <c r="G271" s="98">
        <f t="shared" si="179"/>
        <v>12.076273649206302</v>
      </c>
      <c r="H271" s="97">
        <f t="shared" si="180"/>
        <v>2.5465846445245383E-2</v>
      </c>
      <c r="I271" s="72"/>
      <c r="J271" s="99">
        <f t="shared" si="181"/>
        <v>6</v>
      </c>
      <c r="K271" s="72"/>
      <c r="L271" s="16">
        <v>2458217.4062379999</v>
      </c>
      <c r="M271" s="17">
        <v>-10.8892871305877</v>
      </c>
      <c r="N271" s="17">
        <v>-10.1653218848378</v>
      </c>
      <c r="O271" s="17">
        <v>-12.0387277037484</v>
      </c>
      <c r="P271" s="17">
        <v>-10.9218043794138</v>
      </c>
      <c r="Q271" s="17">
        <v>-10.3387108630345</v>
      </c>
      <c r="R271" s="17">
        <v>-11.7551590314833</v>
      </c>
      <c r="S271" s="17">
        <v>-9.8805569103039801</v>
      </c>
      <c r="T271" s="17">
        <v>-9.75261431628061</v>
      </c>
      <c r="U271" s="17"/>
      <c r="V271" s="17"/>
      <c r="W271" s="17"/>
      <c r="X271" s="70">
        <f t="shared" si="164"/>
        <v>2458217.4062379999</v>
      </c>
      <c r="Y271" s="17">
        <v>-10.689932954161799</v>
      </c>
      <c r="Z271" s="17">
        <v>-9.5497642422428708</v>
      </c>
      <c r="AA271" s="17">
        <v>-11.654691369192999</v>
      </c>
      <c r="AB271" s="17">
        <v>-10.524112530992801</v>
      </c>
      <c r="AC271" s="17">
        <v>-9.5339634920039806</v>
      </c>
      <c r="AD271" s="17">
        <v>-11.224038514791401</v>
      </c>
      <c r="AE271" s="17">
        <v>-9.4530410552832898</v>
      </c>
      <c r="AF271" s="17">
        <v>-9.4196044428218109</v>
      </c>
      <c r="AG271" s="17"/>
      <c r="AH271" s="17"/>
      <c r="AI271" s="18"/>
      <c r="AJ271" s="70">
        <f t="shared" si="182"/>
        <v>2458217.4062379999</v>
      </c>
      <c r="AK271" s="17">
        <v>-9.9197133443373602</v>
      </c>
      <c r="AL271" s="17">
        <v>-9.5614157755999898</v>
      </c>
      <c r="AM271" s="17">
        <v>-11.210118051396799</v>
      </c>
      <c r="AN271" s="17">
        <v>-10.129877914601201</v>
      </c>
      <c r="AO271" s="17">
        <v>-9.6992149715307292</v>
      </c>
      <c r="AP271" s="17">
        <v>-11.04708455974</v>
      </c>
      <c r="AQ271" s="17">
        <v>-9.3036769513055102</v>
      </c>
      <c r="AR271" s="17">
        <v>-9.0290567206647303</v>
      </c>
      <c r="AS271" s="17"/>
      <c r="AT271" s="17"/>
      <c r="AU271" s="18"/>
      <c r="AV271" s="72"/>
      <c r="AW271" s="72"/>
      <c r="AX271" s="100">
        <f t="shared" si="165"/>
        <v>22683.750000000553</v>
      </c>
      <c r="AY271" s="100">
        <f t="shared" si="166"/>
        <v>11644.712054000429</v>
      </c>
      <c r="AZ271" s="100">
        <f t="shared" si="167"/>
        <v>65386.950225998684</v>
      </c>
      <c r="BA271" s="100">
        <f t="shared" si="168"/>
        <v>23373.392484000371</v>
      </c>
      <c r="BB271" s="100">
        <f t="shared" si="169"/>
        <v>13661.0583149998</v>
      </c>
      <c r="BC271" s="100">
        <f t="shared" si="170"/>
        <v>50357.436363999121</v>
      </c>
      <c r="BD271" s="100">
        <f t="shared" si="171"/>
        <v>8958.2414580000186</v>
      </c>
      <c r="BE271" s="100">
        <f t="shared" si="172"/>
        <v>7962.4318180000355</v>
      </c>
      <c r="BF271" s="100" t="str">
        <f t="shared" si="173"/>
        <v/>
      </c>
      <c r="BG271" s="100" t="str">
        <f t="shared" si="174"/>
        <v/>
      </c>
      <c r="BH271" s="100" t="str">
        <f t="shared" si="175"/>
        <v/>
      </c>
      <c r="BI271" s="72"/>
      <c r="BJ271" s="72"/>
      <c r="BK271" s="72">
        <f t="shared" si="183"/>
        <v>-10.889287130587702</v>
      </c>
      <c r="BL271" s="72">
        <f t="shared" si="184"/>
        <v>-10.165321884837798</v>
      </c>
      <c r="BM271" s="72">
        <f t="shared" si="185"/>
        <v>-12.038727703748402</v>
      </c>
      <c r="BN271" s="72">
        <f t="shared" si="186"/>
        <v>-10.9218043794138</v>
      </c>
      <c r="BO271" s="72">
        <f t="shared" si="187"/>
        <v>-10.338710863034501</v>
      </c>
      <c r="BP271" s="72">
        <f t="shared" si="188"/>
        <v>-11.7551590314833</v>
      </c>
      <c r="BQ271" s="72">
        <f t="shared" si="189"/>
        <v>-9.8805569103039819</v>
      </c>
      <c r="BR271" s="72">
        <f t="shared" si="190"/>
        <v>-9.7526143162806118</v>
      </c>
      <c r="BS271" s="72" t="str">
        <f t="shared" si="191"/>
        <v/>
      </c>
      <c r="BT271" s="72" t="str">
        <f t="shared" si="192"/>
        <v/>
      </c>
      <c r="BU271" s="72" t="str">
        <f t="shared" si="193"/>
        <v/>
      </c>
      <c r="BV271" s="72"/>
      <c r="BW271" s="72"/>
      <c r="BX271" s="97">
        <f t="shared" si="194"/>
        <v>11.352308403456396</v>
      </c>
      <c r="BY271" s="97">
        <f t="shared" si="195"/>
        <v>2.5465846445245383E-2</v>
      </c>
      <c r="BZ271" s="97">
        <f t="shared" si="196"/>
        <v>11.339440573160699</v>
      </c>
      <c r="CA271" s="97">
        <f t="shared" si="197"/>
        <v>11.344517248826097</v>
      </c>
      <c r="CB271" s="97">
        <f t="shared" si="198"/>
        <v>11.354423732446799</v>
      </c>
      <c r="CC271" s="97">
        <f t="shared" si="199"/>
        <v>11.333871900895598</v>
      </c>
      <c r="CD271" s="97">
        <f t="shared" si="200"/>
        <v>11.339269779716281</v>
      </c>
      <c r="CE271" s="97">
        <f t="shared" si="201"/>
        <v>11.40232718569291</v>
      </c>
      <c r="CF271" s="97" t="str">
        <f t="shared" si="202"/>
        <v/>
      </c>
      <c r="CG271" s="97" t="str">
        <f t="shared" si="203"/>
        <v/>
      </c>
      <c r="CH271" s="97" t="str">
        <f t="shared" si="204"/>
        <v/>
      </c>
      <c r="CI271" s="72"/>
      <c r="CJ271" s="72"/>
      <c r="CK271" s="97">
        <f t="shared" si="205"/>
        <v>12.076273649206302</v>
      </c>
      <c r="CL271" s="97">
        <f t="shared" si="206"/>
        <v>2.5465846445245383E-2</v>
      </c>
      <c r="CM271" s="72">
        <f t="shared" si="207"/>
        <v>12.063405818910603</v>
      </c>
      <c r="CN271" s="72">
        <f t="shared" si="208"/>
        <v>12.068482494576001</v>
      </c>
      <c r="CO271" s="72">
        <f t="shared" si="209"/>
        <v>12.078388978196703</v>
      </c>
      <c r="CP271" s="72">
        <f t="shared" si="210"/>
        <v>12.057837146645502</v>
      </c>
      <c r="CQ271" s="72">
        <f t="shared" si="211"/>
        <v>12.063235025466184</v>
      </c>
      <c r="CR271" s="72">
        <f t="shared" si="212"/>
        <v>12.126292431442813</v>
      </c>
      <c r="CS271" s="72" t="str">
        <f t="shared" si="213"/>
        <v/>
      </c>
      <c r="CT271" s="72" t="str">
        <f t="shared" si="214"/>
        <v/>
      </c>
      <c r="CU271" s="72" t="str">
        <f t="shared" si="215"/>
        <v/>
      </c>
    </row>
    <row r="272" spans="1:99">
      <c r="A272" s="74">
        <v>237</v>
      </c>
      <c r="B272" s="79">
        <f>IF(AND($B$3&lt;&gt;"",$C$3&lt;&gt;"",$B$4&lt;&gt;"",$C$4&lt;&gt;"",L272&lt;&gt;""),AirMass($B$3,$C$3,$B$4,$C$4,L272),"")</f>
        <v>1.2030484753401836</v>
      </c>
      <c r="C272" s="81">
        <f t="shared" si="176"/>
        <v>2458217.406736</v>
      </c>
      <c r="D272" s="93">
        <f t="shared" si="177"/>
        <v>11.323569533442265</v>
      </c>
      <c r="E272" s="97">
        <f t="shared" si="178"/>
        <v>3.4140184350738047E-2</v>
      </c>
      <c r="F272" s="97"/>
      <c r="G272" s="98">
        <f t="shared" si="179"/>
        <v>12.064966678527268</v>
      </c>
      <c r="H272" s="97">
        <f t="shared" si="180"/>
        <v>3.4140184350738047E-2</v>
      </c>
      <c r="I272" s="72"/>
      <c r="J272" s="99">
        <f t="shared" si="181"/>
        <v>6</v>
      </c>
      <c r="K272" s="72"/>
      <c r="L272" s="16">
        <v>2458217.406736</v>
      </c>
      <c r="M272" s="17">
        <v>-10.926486291830001</v>
      </c>
      <c r="N272" s="17">
        <v>-10.185089146745</v>
      </c>
      <c r="O272" s="17">
        <v>-12.0395717325662</v>
      </c>
      <c r="P272" s="17">
        <v>-10.956407825867901</v>
      </c>
      <c r="Q272" s="17">
        <v>-10.326097532402301</v>
      </c>
      <c r="R272" s="17">
        <v>-11.7575953069855</v>
      </c>
      <c r="S272" s="17">
        <v>-9.8856127179061097</v>
      </c>
      <c r="T272" s="17">
        <v>-9.7730498359055797</v>
      </c>
      <c r="U272" s="17"/>
      <c r="V272" s="17"/>
      <c r="W272" s="17"/>
      <c r="X272" s="70">
        <f t="shared" si="164"/>
        <v>2458217.406736</v>
      </c>
      <c r="Y272" s="17">
        <v>-10.621117516861201</v>
      </c>
      <c r="Z272" s="17">
        <v>-9.6937633456987999</v>
      </c>
      <c r="AA272" s="17">
        <v>-11.671184502044399</v>
      </c>
      <c r="AB272" s="17">
        <v>-10.570938003858799</v>
      </c>
      <c r="AC272" s="17">
        <v>-9.7444541012969292</v>
      </c>
      <c r="AD272" s="17">
        <v>-11.223464651853099</v>
      </c>
      <c r="AE272" s="17">
        <v>-9.2412687652344392</v>
      </c>
      <c r="AF272" s="17">
        <v>-9.3858114429125905</v>
      </c>
      <c r="AG272" s="17"/>
      <c r="AH272" s="17"/>
      <c r="AI272" s="18"/>
      <c r="AJ272" s="70">
        <f t="shared" si="182"/>
        <v>2458217.406736</v>
      </c>
      <c r="AK272" s="17">
        <v>-9.9214971844581701</v>
      </c>
      <c r="AL272" s="17">
        <v>-9.5084620425308692</v>
      </c>
      <c r="AM272" s="17">
        <v>-11.2315485242869</v>
      </c>
      <c r="AN272" s="17">
        <v>-10.172311584938701</v>
      </c>
      <c r="AO272" s="17">
        <v>-9.5608256600196402</v>
      </c>
      <c r="AP272" s="17">
        <v>-11.032416878571199</v>
      </c>
      <c r="AQ272" s="17">
        <v>-9.2799201754851506</v>
      </c>
      <c r="AR272" s="17">
        <v>-8.9990565569376209</v>
      </c>
      <c r="AS272" s="17"/>
      <c r="AT272" s="17"/>
      <c r="AU272" s="18"/>
      <c r="AV272" s="72"/>
      <c r="AW272" s="72"/>
      <c r="AX272" s="100">
        <f t="shared" si="165"/>
        <v>23474.400870999485</v>
      </c>
      <c r="AY272" s="100">
        <f t="shared" si="166"/>
        <v>11858.661122999454</v>
      </c>
      <c r="AZ272" s="100">
        <f t="shared" si="167"/>
        <v>65437.800447998168</v>
      </c>
      <c r="BA272" s="100">
        <f t="shared" si="168"/>
        <v>24130.322726999984</v>
      </c>
      <c r="BB272" s="100">
        <f t="shared" si="169"/>
        <v>13503.271909999577</v>
      </c>
      <c r="BC272" s="100">
        <f t="shared" si="170"/>
        <v>50470.559916999104</v>
      </c>
      <c r="BD272" s="100">
        <f t="shared" si="171"/>
        <v>9000.0534189999817</v>
      </c>
      <c r="BE272" s="100">
        <f t="shared" si="172"/>
        <v>8113.7184680000028</v>
      </c>
      <c r="BF272" s="100" t="str">
        <f t="shared" si="173"/>
        <v/>
      </c>
      <c r="BG272" s="100" t="str">
        <f t="shared" si="174"/>
        <v/>
      </c>
      <c r="BH272" s="100" t="str">
        <f t="shared" si="175"/>
        <v/>
      </c>
      <c r="BI272" s="72"/>
      <c r="BJ272" s="72"/>
      <c r="BK272" s="72">
        <f t="shared" si="183"/>
        <v>-10.926486291830003</v>
      </c>
      <c r="BL272" s="72">
        <f t="shared" si="184"/>
        <v>-10.185089146745</v>
      </c>
      <c r="BM272" s="72">
        <f t="shared" si="185"/>
        <v>-12.039571732566202</v>
      </c>
      <c r="BN272" s="72">
        <f t="shared" si="186"/>
        <v>-10.956407825867903</v>
      </c>
      <c r="BO272" s="72">
        <f t="shared" si="187"/>
        <v>-10.326097532402301</v>
      </c>
      <c r="BP272" s="72">
        <f t="shared" si="188"/>
        <v>-11.757595306985502</v>
      </c>
      <c r="BQ272" s="72">
        <f t="shared" si="189"/>
        <v>-9.8856127179061097</v>
      </c>
      <c r="BR272" s="72">
        <f t="shared" si="190"/>
        <v>-9.7730498359055815</v>
      </c>
      <c r="BS272" s="72" t="str">
        <f t="shared" si="191"/>
        <v/>
      </c>
      <c r="BT272" s="72" t="str">
        <f t="shared" si="192"/>
        <v/>
      </c>
      <c r="BU272" s="72" t="str">
        <f t="shared" si="193"/>
        <v/>
      </c>
      <c r="BV272" s="72"/>
      <c r="BW272" s="72"/>
      <c r="BX272" s="97">
        <f t="shared" si="194"/>
        <v>11.323569533442265</v>
      </c>
      <c r="BY272" s="97">
        <f t="shared" si="195"/>
        <v>3.4140184350738047E-2</v>
      </c>
      <c r="BZ272" s="97">
        <f t="shared" si="196"/>
        <v>11.303085440736199</v>
      </c>
      <c r="CA272" s="97">
        <f t="shared" si="197"/>
        <v>11.341921534037899</v>
      </c>
      <c r="CB272" s="97">
        <f t="shared" si="198"/>
        <v>11.304611240572298</v>
      </c>
      <c r="CC272" s="97">
        <f t="shared" si="199"/>
        <v>11.2991090151555</v>
      </c>
      <c r="CD272" s="97">
        <f t="shared" si="200"/>
        <v>11.307126426076108</v>
      </c>
      <c r="CE272" s="97">
        <f t="shared" si="201"/>
        <v>11.385563544075579</v>
      </c>
      <c r="CF272" s="97" t="str">
        <f t="shared" si="202"/>
        <v/>
      </c>
      <c r="CG272" s="97" t="str">
        <f t="shared" si="203"/>
        <v/>
      </c>
      <c r="CH272" s="97" t="str">
        <f t="shared" si="204"/>
        <v/>
      </c>
      <c r="CI272" s="72"/>
      <c r="CJ272" s="72"/>
      <c r="CK272" s="97">
        <f t="shared" si="205"/>
        <v>12.064966678527268</v>
      </c>
      <c r="CL272" s="97">
        <f t="shared" si="206"/>
        <v>3.4140184350738047E-2</v>
      </c>
      <c r="CM272" s="72">
        <f t="shared" si="207"/>
        <v>12.044482585821202</v>
      </c>
      <c r="CN272" s="72">
        <f t="shared" si="208"/>
        <v>12.083318679122902</v>
      </c>
      <c r="CO272" s="72">
        <f t="shared" si="209"/>
        <v>12.0460083856573</v>
      </c>
      <c r="CP272" s="72">
        <f t="shared" si="210"/>
        <v>12.040506160240502</v>
      </c>
      <c r="CQ272" s="72">
        <f t="shared" si="211"/>
        <v>12.048523571161111</v>
      </c>
      <c r="CR272" s="72">
        <f t="shared" si="212"/>
        <v>12.126960689160581</v>
      </c>
      <c r="CS272" s="72" t="str">
        <f t="shared" si="213"/>
        <v/>
      </c>
      <c r="CT272" s="72" t="str">
        <f t="shared" si="214"/>
        <v/>
      </c>
      <c r="CU272" s="72" t="str">
        <f t="shared" si="215"/>
        <v/>
      </c>
    </row>
    <row r="273" spans="1:99">
      <c r="A273" s="74">
        <v>238</v>
      </c>
      <c r="B273" s="79">
        <f>IF(AND($B$3&lt;&gt;"",$C$3&lt;&gt;"",$B$4&lt;&gt;"",$C$4&lt;&gt;"",L273&lt;&gt;""),AirMass($B$3,$C$3,$B$4,$C$4,L273),"")</f>
        <v>1.2046382465661924</v>
      </c>
      <c r="C273" s="81">
        <f t="shared" si="176"/>
        <v>2458217.407234</v>
      </c>
      <c r="D273" s="93">
        <f t="shared" si="177"/>
        <v>11.315908615723979</v>
      </c>
      <c r="E273" s="97">
        <f t="shared" si="178"/>
        <v>2.5186519833359917E-2</v>
      </c>
      <c r="F273" s="97"/>
      <c r="G273" s="98">
        <f t="shared" si="179"/>
        <v>12.040311220453281</v>
      </c>
      <c r="H273" s="97">
        <f t="shared" si="180"/>
        <v>2.5186519833359917E-2</v>
      </c>
      <c r="I273" s="72"/>
      <c r="J273" s="99">
        <f t="shared" si="181"/>
        <v>6</v>
      </c>
      <c r="K273" s="72"/>
      <c r="L273" s="16">
        <v>2458217.407234</v>
      </c>
      <c r="M273" s="17">
        <v>-10.915497458622101</v>
      </c>
      <c r="N273" s="17">
        <v>-10.1910948538928</v>
      </c>
      <c r="O273" s="17">
        <v>-12.0451598715328</v>
      </c>
      <c r="P273" s="17">
        <v>-10.9540343206641</v>
      </c>
      <c r="Q273" s="17">
        <v>-10.311624386017799</v>
      </c>
      <c r="R273" s="17">
        <v>-11.724398375606601</v>
      </c>
      <c r="S273" s="17">
        <v>-9.8840455589279994</v>
      </c>
      <c r="T273" s="17">
        <v>-9.70717393332718</v>
      </c>
      <c r="U273" s="17"/>
      <c r="V273" s="17"/>
      <c r="W273" s="17"/>
      <c r="X273" s="70">
        <f t="shared" si="164"/>
        <v>2458217.407234</v>
      </c>
      <c r="Y273" s="17">
        <v>-10.621291307207599</v>
      </c>
      <c r="Z273" s="17">
        <v>-9.6897502219663103</v>
      </c>
      <c r="AA273" s="17">
        <v>-11.6688047222575</v>
      </c>
      <c r="AB273" s="17">
        <v>-10.6113084500717</v>
      </c>
      <c r="AC273" s="17">
        <v>-9.7831175954809808</v>
      </c>
      <c r="AD273" s="17">
        <v>-11.2182012170503</v>
      </c>
      <c r="AE273" s="17">
        <v>-9.3004120456227</v>
      </c>
      <c r="AF273" s="17">
        <v>-9.3822875596820392</v>
      </c>
      <c r="AG273" s="17"/>
      <c r="AH273" s="17"/>
      <c r="AI273" s="18"/>
      <c r="AJ273" s="70">
        <f t="shared" si="182"/>
        <v>2458217.407234</v>
      </c>
      <c r="AK273" s="17">
        <v>-9.9610373616632693</v>
      </c>
      <c r="AL273" s="17">
        <v>-9.5666611232556509</v>
      </c>
      <c r="AM273" s="17">
        <v>-11.1754433790076</v>
      </c>
      <c r="AN273" s="17">
        <v>-10.120420340732601</v>
      </c>
      <c r="AO273" s="17">
        <v>-9.6673095816440107</v>
      </c>
      <c r="AP273" s="17">
        <v>-11.015564134962901</v>
      </c>
      <c r="AQ273" s="17">
        <v>-9.1554836157701693</v>
      </c>
      <c r="AR273" s="17">
        <v>-8.9421371694482108</v>
      </c>
      <c r="AS273" s="17"/>
      <c r="AT273" s="17"/>
      <c r="AU273" s="18"/>
      <c r="AV273" s="72"/>
      <c r="AW273" s="72"/>
      <c r="AX273" s="100">
        <f t="shared" si="165"/>
        <v>23238.01263200014</v>
      </c>
      <c r="AY273" s="100">
        <f t="shared" si="166"/>
        <v>11924.438595999747</v>
      </c>
      <c r="AZ273" s="100">
        <f t="shared" si="167"/>
        <v>65775.468271000485</v>
      </c>
      <c r="BA273" s="100">
        <f t="shared" si="168"/>
        <v>24077.629549999579</v>
      </c>
      <c r="BB273" s="100">
        <f t="shared" si="169"/>
        <v>13324.464202999627</v>
      </c>
      <c r="BC273" s="100">
        <f t="shared" si="170"/>
        <v>48950.749999998632</v>
      </c>
      <c r="BD273" s="100">
        <f t="shared" si="171"/>
        <v>8987.0720520000432</v>
      </c>
      <c r="BE273" s="100">
        <f t="shared" si="172"/>
        <v>7636.0642400000352</v>
      </c>
      <c r="BF273" s="100" t="str">
        <f t="shared" si="173"/>
        <v/>
      </c>
      <c r="BG273" s="100" t="str">
        <f t="shared" si="174"/>
        <v/>
      </c>
      <c r="BH273" s="100" t="str">
        <f t="shared" si="175"/>
        <v/>
      </c>
      <c r="BI273" s="72"/>
      <c r="BJ273" s="72"/>
      <c r="BK273" s="72">
        <f t="shared" si="183"/>
        <v>-10.915497458622102</v>
      </c>
      <c r="BL273" s="72">
        <f t="shared" si="184"/>
        <v>-10.1910948538928</v>
      </c>
      <c r="BM273" s="72">
        <f t="shared" si="185"/>
        <v>-12.045159871532803</v>
      </c>
      <c r="BN273" s="72">
        <f t="shared" si="186"/>
        <v>-10.954034320664102</v>
      </c>
      <c r="BO273" s="72">
        <f t="shared" si="187"/>
        <v>-10.311624386017799</v>
      </c>
      <c r="BP273" s="72">
        <f t="shared" si="188"/>
        <v>-11.724398375606601</v>
      </c>
      <c r="BQ273" s="72">
        <f t="shared" si="189"/>
        <v>-9.8840455589280012</v>
      </c>
      <c r="BR273" s="72">
        <f t="shared" si="190"/>
        <v>-9.70717393332718</v>
      </c>
      <c r="BS273" s="72" t="str">
        <f t="shared" si="191"/>
        <v/>
      </c>
      <c r="BT273" s="72" t="str">
        <f t="shared" si="192"/>
        <v/>
      </c>
      <c r="BU273" s="72" t="str">
        <f t="shared" si="193"/>
        <v/>
      </c>
      <c r="BV273" s="72"/>
      <c r="BW273" s="72"/>
      <c r="BX273" s="97">
        <f t="shared" si="194"/>
        <v>11.315908615723979</v>
      </c>
      <c r="BY273" s="97">
        <f t="shared" si="195"/>
        <v>2.5186519833359917E-2</v>
      </c>
      <c r="BZ273" s="97">
        <f t="shared" si="196"/>
        <v>11.3196624129107</v>
      </c>
      <c r="CA273" s="97">
        <f t="shared" si="197"/>
        <v>11.350536862041999</v>
      </c>
      <c r="CB273" s="97">
        <f t="shared" si="198"/>
        <v>11.301126927395696</v>
      </c>
      <c r="CC273" s="97">
        <f t="shared" si="199"/>
        <v>11.276900916984498</v>
      </c>
      <c r="CD273" s="97">
        <f t="shared" si="200"/>
        <v>11.3165481003059</v>
      </c>
      <c r="CE273" s="97">
        <f t="shared" si="201"/>
        <v>11.330676474705077</v>
      </c>
      <c r="CF273" s="97" t="str">
        <f t="shared" si="202"/>
        <v/>
      </c>
      <c r="CG273" s="97" t="str">
        <f t="shared" si="203"/>
        <v/>
      </c>
      <c r="CH273" s="97" t="str">
        <f t="shared" si="204"/>
        <v/>
      </c>
      <c r="CI273" s="72"/>
      <c r="CJ273" s="72"/>
      <c r="CK273" s="97">
        <f t="shared" si="205"/>
        <v>12.040311220453281</v>
      </c>
      <c r="CL273" s="97">
        <f t="shared" si="206"/>
        <v>2.5186519833359917E-2</v>
      </c>
      <c r="CM273" s="72">
        <f t="shared" si="207"/>
        <v>12.044065017640003</v>
      </c>
      <c r="CN273" s="72">
        <f t="shared" si="208"/>
        <v>12.074939466771301</v>
      </c>
      <c r="CO273" s="72">
        <f t="shared" si="209"/>
        <v>12.025529532124999</v>
      </c>
      <c r="CP273" s="72">
        <f t="shared" si="210"/>
        <v>12.001303521713801</v>
      </c>
      <c r="CQ273" s="72">
        <f t="shared" si="211"/>
        <v>12.040950705035202</v>
      </c>
      <c r="CR273" s="72">
        <f t="shared" si="212"/>
        <v>12.05507907943438</v>
      </c>
      <c r="CS273" s="72" t="str">
        <f t="shared" si="213"/>
        <v/>
      </c>
      <c r="CT273" s="72" t="str">
        <f t="shared" si="214"/>
        <v/>
      </c>
      <c r="CU273" s="72" t="str">
        <f t="shared" si="215"/>
        <v/>
      </c>
    </row>
    <row r="274" spans="1:99">
      <c r="A274" s="74">
        <v>239</v>
      </c>
      <c r="B274" s="79">
        <f>IF(AND($B$3&lt;&gt;"",$C$3&lt;&gt;"",$B$4&lt;&gt;"",$C$4&lt;&gt;"",L274&lt;&gt;""),AirMass($B$3,$C$3,$B$4,$C$4,L274),"")</f>
        <v>1.2062364066735736</v>
      </c>
      <c r="C274" s="81">
        <f t="shared" si="176"/>
        <v>2458217.4077309999</v>
      </c>
      <c r="D274" s="93">
        <f t="shared" si="177"/>
        <v>11.36206939876825</v>
      </c>
      <c r="E274" s="97">
        <f t="shared" si="178"/>
        <v>1.4486380149131482E-2</v>
      </c>
      <c r="F274" s="97"/>
      <c r="G274" s="98">
        <f t="shared" si="179"/>
        <v>12.032419424471051</v>
      </c>
      <c r="H274" s="97">
        <f t="shared" si="180"/>
        <v>1.4486380149131482E-2</v>
      </c>
      <c r="I274" s="72"/>
      <c r="J274" s="99">
        <f t="shared" si="181"/>
        <v>6</v>
      </c>
      <c r="K274" s="72"/>
      <c r="L274" s="16">
        <v>2458217.4077309999</v>
      </c>
      <c r="M274" s="17">
        <v>-10.8613475259527</v>
      </c>
      <c r="N274" s="17">
        <v>-10.1909975002499</v>
      </c>
      <c r="O274" s="17">
        <v>-12.045067643651899</v>
      </c>
      <c r="P274" s="17">
        <v>-10.9300162499453</v>
      </c>
      <c r="Q274" s="17">
        <v>-10.3074281659606</v>
      </c>
      <c r="R274" s="17">
        <v>-11.734832410663</v>
      </c>
      <c r="S274" s="17">
        <v>-9.8794140595196502</v>
      </c>
      <c r="T274" s="17">
        <v>-9.6817430185852604</v>
      </c>
      <c r="U274" s="17"/>
      <c r="V274" s="17"/>
      <c r="W274" s="17"/>
      <c r="X274" s="70">
        <f t="shared" si="164"/>
        <v>2458217.4077309999</v>
      </c>
      <c r="Y274" s="17">
        <v>-10.636577232592201</v>
      </c>
      <c r="Z274" s="17">
        <v>-9.5479790801024205</v>
      </c>
      <c r="AA274" s="17">
        <v>-11.6109186604016</v>
      </c>
      <c r="AB274" s="17">
        <v>-10.537462844202301</v>
      </c>
      <c r="AC274" s="17">
        <v>-9.7941926686524301</v>
      </c>
      <c r="AD274" s="17">
        <v>-11.234581038879099</v>
      </c>
      <c r="AE274" s="17">
        <v>-9.4014630440130293</v>
      </c>
      <c r="AF274" s="17">
        <v>-9.4940474333837894</v>
      </c>
      <c r="AG274" s="17"/>
      <c r="AH274" s="17"/>
      <c r="AI274" s="18"/>
      <c r="AJ274" s="70">
        <f t="shared" si="182"/>
        <v>2458217.4077309999</v>
      </c>
      <c r="AK274" s="17">
        <v>-9.9366785609111101</v>
      </c>
      <c r="AL274" s="17">
        <v>-9.5684871433768901</v>
      </c>
      <c r="AM274" s="17">
        <v>-11.213726725097899</v>
      </c>
      <c r="AN274" s="17">
        <v>-10.1499582023398</v>
      </c>
      <c r="AO274" s="17">
        <v>-9.7313269376101701</v>
      </c>
      <c r="AP274" s="17">
        <v>-11.0076618219385</v>
      </c>
      <c r="AQ274" s="17">
        <v>-9.1215656429353906</v>
      </c>
      <c r="AR274" s="17">
        <v>-8.8070001789309007</v>
      </c>
      <c r="AS274" s="17"/>
      <c r="AT274" s="17"/>
      <c r="AU274" s="18"/>
      <c r="AV274" s="72"/>
      <c r="AW274" s="72"/>
      <c r="AX274" s="100">
        <f t="shared" si="165"/>
        <v>22107.468271000278</v>
      </c>
      <c r="AY274" s="100">
        <f t="shared" si="166"/>
        <v>11923.369426999727</v>
      </c>
      <c r="AZ274" s="100">
        <f t="shared" si="167"/>
        <v>65769.881209997693</v>
      </c>
      <c r="BA274" s="100">
        <f t="shared" si="168"/>
        <v>23550.845316000676</v>
      </c>
      <c r="BB274" s="100">
        <f t="shared" si="169"/>
        <v>13273.066380999766</v>
      </c>
      <c r="BC274" s="100">
        <f t="shared" si="170"/>
        <v>49423.439330999776</v>
      </c>
      <c r="BD274" s="100">
        <f t="shared" si="171"/>
        <v>8948.8169340000313</v>
      </c>
      <c r="BE274" s="100">
        <f t="shared" si="172"/>
        <v>7459.2851150000288</v>
      </c>
      <c r="BF274" s="100" t="str">
        <f t="shared" si="173"/>
        <v/>
      </c>
      <c r="BG274" s="100" t="str">
        <f t="shared" si="174"/>
        <v/>
      </c>
      <c r="BH274" s="100" t="str">
        <f t="shared" si="175"/>
        <v/>
      </c>
      <c r="BI274" s="72"/>
      <c r="BJ274" s="72"/>
      <c r="BK274" s="72">
        <f t="shared" si="183"/>
        <v>-10.8613475259527</v>
      </c>
      <c r="BL274" s="72">
        <f t="shared" si="184"/>
        <v>-10.190997500249901</v>
      </c>
      <c r="BM274" s="72">
        <f t="shared" si="185"/>
        <v>-12.045067643651901</v>
      </c>
      <c r="BN274" s="72">
        <f t="shared" si="186"/>
        <v>-10.9300162499453</v>
      </c>
      <c r="BO274" s="72">
        <f t="shared" si="187"/>
        <v>-10.3074281659606</v>
      </c>
      <c r="BP274" s="72">
        <f t="shared" si="188"/>
        <v>-11.734832410663</v>
      </c>
      <c r="BQ274" s="72">
        <f t="shared" si="189"/>
        <v>-9.8794140595196502</v>
      </c>
      <c r="BR274" s="72">
        <f t="shared" si="190"/>
        <v>-9.6817430185852604</v>
      </c>
      <c r="BS274" s="72" t="str">
        <f t="shared" si="191"/>
        <v/>
      </c>
      <c r="BT274" s="72" t="str">
        <f t="shared" si="192"/>
        <v/>
      </c>
      <c r="BU274" s="72" t="str">
        <f t="shared" si="193"/>
        <v/>
      </c>
      <c r="BV274" s="72"/>
      <c r="BW274" s="72"/>
      <c r="BX274" s="97">
        <f t="shared" si="194"/>
        <v>11.36206939876825</v>
      </c>
      <c r="BY274" s="97">
        <f t="shared" si="195"/>
        <v>1.4486380149131482E-2</v>
      </c>
      <c r="BZ274" s="97">
        <f t="shared" si="196"/>
        <v>11.3737201176992</v>
      </c>
      <c r="CA274" s="97">
        <f t="shared" si="197"/>
        <v>11.380668723992599</v>
      </c>
      <c r="CB274" s="97">
        <f t="shared" si="198"/>
        <v>11.351080640007899</v>
      </c>
      <c r="CC274" s="97">
        <f t="shared" si="199"/>
        <v>11.341484884710299</v>
      </c>
      <c r="CD274" s="97">
        <f t="shared" si="200"/>
        <v>11.366066533566951</v>
      </c>
      <c r="CE274" s="97">
        <f t="shared" si="201"/>
        <v>11.35939549263256</v>
      </c>
      <c r="CF274" s="97" t="str">
        <f t="shared" si="202"/>
        <v/>
      </c>
      <c r="CG274" s="97" t="str">
        <f t="shared" si="203"/>
        <v/>
      </c>
      <c r="CH274" s="97" t="str">
        <f t="shared" si="204"/>
        <v/>
      </c>
      <c r="CI274" s="72"/>
      <c r="CJ274" s="72"/>
      <c r="CK274" s="97">
        <f t="shared" si="205"/>
        <v>12.032419424471051</v>
      </c>
      <c r="CL274" s="97">
        <f t="shared" si="206"/>
        <v>1.4486380149131482E-2</v>
      </c>
      <c r="CM274" s="72">
        <f t="shared" si="207"/>
        <v>12.044070143401999</v>
      </c>
      <c r="CN274" s="72">
        <f t="shared" si="208"/>
        <v>12.051018749695398</v>
      </c>
      <c r="CO274" s="72">
        <f t="shared" si="209"/>
        <v>12.021430665710698</v>
      </c>
      <c r="CP274" s="72">
        <f t="shared" si="210"/>
        <v>12.011834910413098</v>
      </c>
      <c r="CQ274" s="72">
        <f t="shared" si="211"/>
        <v>12.03641655926975</v>
      </c>
      <c r="CR274" s="72">
        <f t="shared" si="212"/>
        <v>12.029745518335359</v>
      </c>
      <c r="CS274" s="72" t="str">
        <f t="shared" si="213"/>
        <v/>
      </c>
      <c r="CT274" s="72" t="str">
        <f t="shared" si="214"/>
        <v/>
      </c>
      <c r="CU274" s="72" t="str">
        <f t="shared" si="215"/>
        <v/>
      </c>
    </row>
    <row r="275" spans="1:99">
      <c r="A275" s="74">
        <v>240</v>
      </c>
      <c r="B275" s="79">
        <f>IF(AND($B$3&lt;&gt;"",$C$3&lt;&gt;"",$B$4&lt;&gt;"",$C$4&lt;&gt;"",L275&lt;&gt;""),AirMass($B$3,$C$3,$B$4,$C$4,L275),"")</f>
        <v>1.2078429898895258</v>
      </c>
      <c r="C275" s="81">
        <f t="shared" si="176"/>
        <v>2458217.4082289999</v>
      </c>
      <c r="D275" s="93">
        <f t="shared" si="177"/>
        <v>11.379913143829164</v>
      </c>
      <c r="E275" s="97">
        <f t="shared" si="178"/>
        <v>6.4290413175189076E-2</v>
      </c>
      <c r="F275" s="97"/>
      <c r="G275" s="98">
        <f t="shared" si="179"/>
        <v>12.056572012011564</v>
      </c>
      <c r="H275" s="97">
        <f t="shared" si="180"/>
        <v>6.4290413175189076E-2</v>
      </c>
      <c r="I275" s="72"/>
      <c r="J275" s="99">
        <f t="shared" si="181"/>
        <v>6</v>
      </c>
      <c r="K275" s="72"/>
      <c r="L275" s="16">
        <v>2458217.4082289999</v>
      </c>
      <c r="M275" s="17">
        <v>-10.872085124968301</v>
      </c>
      <c r="N275" s="17">
        <v>-10.1954262567859</v>
      </c>
      <c r="O275" s="17">
        <v>-12.022013429990601</v>
      </c>
      <c r="P275" s="17">
        <v>-10.9586065512638</v>
      </c>
      <c r="Q275" s="17">
        <v>-10.319916884860399</v>
      </c>
      <c r="R275" s="17">
        <v>-11.7428343168153</v>
      </c>
      <c r="S275" s="17">
        <v>-9.8704596248340408</v>
      </c>
      <c r="T275" s="17">
        <v>-9.8361588050206503</v>
      </c>
      <c r="U275" s="17"/>
      <c r="V275" s="17"/>
      <c r="W275" s="17"/>
      <c r="X275" s="70">
        <f t="shared" si="164"/>
        <v>2458217.4082289999</v>
      </c>
      <c r="Y275" s="17">
        <v>-10.693135119767501</v>
      </c>
      <c r="Z275" s="17">
        <v>-9.6075879191618796</v>
      </c>
      <c r="AA275" s="17">
        <v>-11.641355239544399</v>
      </c>
      <c r="AB275" s="17">
        <v>-10.5140278144913</v>
      </c>
      <c r="AC275" s="17">
        <v>-9.7466465909513094</v>
      </c>
      <c r="AD275" s="17">
        <v>-11.202005824354099</v>
      </c>
      <c r="AE275" s="17">
        <v>-9.27365866401761</v>
      </c>
      <c r="AF275" s="17">
        <v>-9.2694515718524801</v>
      </c>
      <c r="AG275" s="17"/>
      <c r="AH275" s="17"/>
      <c r="AI275" s="18"/>
      <c r="AJ275" s="70">
        <f t="shared" si="182"/>
        <v>2458217.4082289999</v>
      </c>
      <c r="AK275" s="17">
        <v>-9.9882040109654309</v>
      </c>
      <c r="AL275" s="17">
        <v>-9.6824437145486897</v>
      </c>
      <c r="AM275" s="17">
        <v>-11.2288999358771</v>
      </c>
      <c r="AN275" s="17">
        <v>-10.1669745271835</v>
      </c>
      <c r="AO275" s="17">
        <v>-9.7185877654805992</v>
      </c>
      <c r="AP275" s="17">
        <v>-11.0436198317728</v>
      </c>
      <c r="AQ275" s="17">
        <v>-9.0700557796034609</v>
      </c>
      <c r="AR275" s="17">
        <v>-9.0175202706953392</v>
      </c>
      <c r="AS275" s="17"/>
      <c r="AT275" s="17"/>
      <c r="AU275" s="18"/>
      <c r="AV275" s="72"/>
      <c r="AW275" s="72"/>
      <c r="AX275" s="100">
        <f t="shared" si="165"/>
        <v>22327.189065999275</v>
      </c>
      <c r="AY275" s="100">
        <f t="shared" si="166"/>
        <v>11972.104602999905</v>
      </c>
      <c r="AZ275" s="100">
        <f t="shared" si="167"/>
        <v>64388.064732000312</v>
      </c>
      <c r="BA275" s="100">
        <f t="shared" si="168"/>
        <v>24179.238579000681</v>
      </c>
      <c r="BB275" s="100">
        <f t="shared" si="169"/>
        <v>13426.621738999847</v>
      </c>
      <c r="BC275" s="100">
        <f t="shared" si="170"/>
        <v>49789.037036999602</v>
      </c>
      <c r="BD275" s="100">
        <f t="shared" si="171"/>
        <v>8875.3165140000274</v>
      </c>
      <c r="BE275" s="100">
        <f t="shared" si="172"/>
        <v>8599.3083510000488</v>
      </c>
      <c r="BF275" s="100" t="str">
        <f t="shared" si="173"/>
        <v/>
      </c>
      <c r="BG275" s="100" t="str">
        <f t="shared" si="174"/>
        <v/>
      </c>
      <c r="BH275" s="100" t="str">
        <f t="shared" si="175"/>
        <v/>
      </c>
      <c r="BI275" s="72"/>
      <c r="BJ275" s="72"/>
      <c r="BK275" s="72">
        <f t="shared" si="183"/>
        <v>-10.872085124968303</v>
      </c>
      <c r="BL275" s="72">
        <f t="shared" si="184"/>
        <v>-10.195426256785902</v>
      </c>
      <c r="BM275" s="72">
        <f t="shared" si="185"/>
        <v>-12.022013429990601</v>
      </c>
      <c r="BN275" s="72">
        <f t="shared" si="186"/>
        <v>-10.9586065512638</v>
      </c>
      <c r="BO275" s="72">
        <f t="shared" si="187"/>
        <v>-10.319916884860401</v>
      </c>
      <c r="BP275" s="72">
        <f t="shared" si="188"/>
        <v>-11.742834316815301</v>
      </c>
      <c r="BQ275" s="72">
        <f t="shared" si="189"/>
        <v>-9.8704596248340408</v>
      </c>
      <c r="BR275" s="72">
        <f t="shared" si="190"/>
        <v>-9.8361588050206521</v>
      </c>
      <c r="BS275" s="72" t="str">
        <f t="shared" si="191"/>
        <v/>
      </c>
      <c r="BT275" s="72" t="str">
        <f t="shared" si="192"/>
        <v/>
      </c>
      <c r="BU275" s="72" t="str">
        <f t="shared" si="193"/>
        <v/>
      </c>
      <c r="BV275" s="72"/>
      <c r="BW275" s="72"/>
      <c r="BX275" s="97">
        <f t="shared" si="194"/>
        <v>11.379913143829164</v>
      </c>
      <c r="BY275" s="97">
        <f t="shared" si="195"/>
        <v>6.4290413175189076E-2</v>
      </c>
      <c r="BZ275" s="97">
        <f t="shared" si="196"/>
        <v>11.339928305022298</v>
      </c>
      <c r="CA275" s="97">
        <f t="shared" si="197"/>
        <v>11.398521426295497</v>
      </c>
      <c r="CB275" s="97">
        <f t="shared" si="198"/>
        <v>11.352831759892098</v>
      </c>
      <c r="CC275" s="97">
        <f t="shared" si="199"/>
        <v>11.338749191846999</v>
      </c>
      <c r="CD275" s="97">
        <f t="shared" si="200"/>
        <v>11.346374499865739</v>
      </c>
      <c r="CE275" s="97">
        <f t="shared" si="201"/>
        <v>11.503073680052349</v>
      </c>
      <c r="CF275" s="97" t="str">
        <f t="shared" si="202"/>
        <v/>
      </c>
      <c r="CG275" s="97" t="str">
        <f t="shared" si="203"/>
        <v/>
      </c>
      <c r="CH275" s="97" t="str">
        <f t="shared" si="204"/>
        <v/>
      </c>
      <c r="CI275" s="72"/>
      <c r="CJ275" s="72"/>
      <c r="CK275" s="97">
        <f t="shared" si="205"/>
        <v>12.056572012011564</v>
      </c>
      <c r="CL275" s="97">
        <f t="shared" si="206"/>
        <v>6.4290413175189076E-2</v>
      </c>
      <c r="CM275" s="72">
        <f t="shared" si="207"/>
        <v>12.016587173204698</v>
      </c>
      <c r="CN275" s="72">
        <f t="shared" si="208"/>
        <v>12.075180294477898</v>
      </c>
      <c r="CO275" s="72">
        <f t="shared" si="209"/>
        <v>12.029490628074498</v>
      </c>
      <c r="CP275" s="72">
        <f t="shared" si="210"/>
        <v>12.015408060029399</v>
      </c>
      <c r="CQ275" s="72">
        <f t="shared" si="211"/>
        <v>12.023033368048139</v>
      </c>
      <c r="CR275" s="72">
        <f t="shared" si="212"/>
        <v>12.17973254823475</v>
      </c>
      <c r="CS275" s="72" t="str">
        <f t="shared" si="213"/>
        <v/>
      </c>
      <c r="CT275" s="72" t="str">
        <f t="shared" si="214"/>
        <v/>
      </c>
      <c r="CU275" s="72" t="str">
        <f t="shared" si="215"/>
        <v/>
      </c>
    </row>
    <row r="276" spans="1:99">
      <c r="A276" s="74">
        <v>241</v>
      </c>
      <c r="B276" s="79">
        <f>IF(AND($B$3&lt;&gt;"",$C$3&lt;&gt;"",$B$4&lt;&gt;"",$C$4&lt;&gt;"",L276&lt;&gt;""),AirMass($B$3,$C$3,$B$4,$C$4,L276),"")</f>
        <v>1.2094580306727054</v>
      </c>
      <c r="C276" s="81">
        <f t="shared" si="176"/>
        <v>2458217.408727</v>
      </c>
      <c r="D276" s="93">
        <f t="shared" si="177"/>
        <v>11.351445803298743</v>
      </c>
      <c r="E276" s="97">
        <f t="shared" si="178"/>
        <v>4.0283078572372677E-2</v>
      </c>
      <c r="F276" s="97"/>
      <c r="G276" s="98">
        <f t="shared" si="179"/>
        <v>12.008543715866542</v>
      </c>
      <c r="H276" s="97">
        <f t="shared" si="180"/>
        <v>4.0283078572372677E-2</v>
      </c>
      <c r="I276" s="72"/>
      <c r="J276" s="99">
        <f t="shared" si="181"/>
        <v>6</v>
      </c>
      <c r="K276" s="72"/>
      <c r="L276" s="16">
        <v>2458217.408727</v>
      </c>
      <c r="M276" s="17">
        <v>-10.895330521811699</v>
      </c>
      <c r="N276" s="17">
        <v>-10.2382326092439</v>
      </c>
      <c r="O276" s="17">
        <v>-12.052732357041901</v>
      </c>
      <c r="P276" s="17">
        <v>-10.942712198572501</v>
      </c>
      <c r="Q276" s="17">
        <v>-10.352308403777799</v>
      </c>
      <c r="R276" s="17">
        <v>-11.731485133970899</v>
      </c>
      <c r="S276" s="17">
        <v>-9.8644812767853303</v>
      </c>
      <c r="T276" s="17">
        <v>-9.7749385805142097</v>
      </c>
      <c r="U276" s="17"/>
      <c r="V276" s="17"/>
      <c r="W276" s="17"/>
      <c r="X276" s="70">
        <f t="shared" si="164"/>
        <v>2458217.408727</v>
      </c>
      <c r="Y276" s="17">
        <v>-10.723068278513701</v>
      </c>
      <c r="Z276" s="17">
        <v>-9.7140038728669396</v>
      </c>
      <c r="AA276" s="17">
        <v>-11.651830245111</v>
      </c>
      <c r="AB276" s="17">
        <v>-10.573800319517501</v>
      </c>
      <c r="AC276" s="17">
        <v>-9.7979049860311704</v>
      </c>
      <c r="AD276" s="17">
        <v>-11.228424399601799</v>
      </c>
      <c r="AE276" s="17">
        <v>-9.2850567582131003</v>
      </c>
      <c r="AF276" s="17">
        <v>-9.4348905110434398</v>
      </c>
      <c r="AG276" s="17"/>
      <c r="AH276" s="17"/>
      <c r="AI276" s="18"/>
      <c r="AJ276" s="70">
        <f t="shared" si="182"/>
        <v>2458217.408727</v>
      </c>
      <c r="AK276" s="17">
        <v>-9.97992066877414</v>
      </c>
      <c r="AL276" s="17">
        <v>-9.6143414751771008</v>
      </c>
      <c r="AM276" s="17">
        <v>-11.223721201585599</v>
      </c>
      <c r="AN276" s="17">
        <v>-10.0661109747839</v>
      </c>
      <c r="AO276" s="17">
        <v>-9.6626097977891998</v>
      </c>
      <c r="AP276" s="17">
        <v>-11.0248827170381</v>
      </c>
      <c r="AQ276" s="17">
        <v>-9.0931612961495905</v>
      </c>
      <c r="AR276" s="17">
        <v>-8.92479921147177</v>
      </c>
      <c r="AS276" s="17"/>
      <c r="AT276" s="17"/>
      <c r="AU276" s="18"/>
      <c r="AV276" s="72"/>
      <c r="AW276" s="72"/>
      <c r="AX276" s="100">
        <f t="shared" si="165"/>
        <v>22810.363636000406</v>
      </c>
      <c r="AY276" s="100">
        <f t="shared" si="166"/>
        <v>12453.546414000253</v>
      </c>
      <c r="AZ276" s="100">
        <f t="shared" si="167"/>
        <v>66235.823898997682</v>
      </c>
      <c r="BA276" s="100">
        <f t="shared" si="168"/>
        <v>23827.851203999493</v>
      </c>
      <c r="BB276" s="100">
        <f t="shared" si="169"/>
        <v>13833.222472000274</v>
      </c>
      <c r="BC276" s="100">
        <f t="shared" si="170"/>
        <v>49271.303687999425</v>
      </c>
      <c r="BD276" s="100">
        <f t="shared" si="171"/>
        <v>8826.5809940000472</v>
      </c>
      <c r="BE276" s="100">
        <f t="shared" si="172"/>
        <v>8127.8453610000233</v>
      </c>
      <c r="BF276" s="100" t="str">
        <f t="shared" si="173"/>
        <v/>
      </c>
      <c r="BG276" s="100" t="str">
        <f t="shared" si="174"/>
        <v/>
      </c>
      <c r="BH276" s="100" t="str">
        <f t="shared" si="175"/>
        <v/>
      </c>
      <c r="BI276" s="72"/>
      <c r="BJ276" s="72"/>
      <c r="BK276" s="72">
        <f t="shared" si="183"/>
        <v>-10.895330521811699</v>
      </c>
      <c r="BL276" s="72">
        <f t="shared" si="184"/>
        <v>-10.2382326092439</v>
      </c>
      <c r="BM276" s="72">
        <f t="shared" si="185"/>
        <v>-12.052732357041901</v>
      </c>
      <c r="BN276" s="72">
        <f t="shared" si="186"/>
        <v>-10.942712198572504</v>
      </c>
      <c r="BO276" s="72">
        <f t="shared" si="187"/>
        <v>-10.352308403777799</v>
      </c>
      <c r="BP276" s="72">
        <f t="shared" si="188"/>
        <v>-11.731485133970903</v>
      </c>
      <c r="BQ276" s="72">
        <f t="shared" si="189"/>
        <v>-9.864481276785332</v>
      </c>
      <c r="BR276" s="72">
        <f t="shared" si="190"/>
        <v>-9.7749385805142115</v>
      </c>
      <c r="BS276" s="72" t="str">
        <f t="shared" si="191"/>
        <v/>
      </c>
      <c r="BT276" s="72" t="str">
        <f t="shared" si="192"/>
        <v/>
      </c>
      <c r="BU276" s="72" t="str">
        <f t="shared" si="193"/>
        <v/>
      </c>
      <c r="BV276" s="72"/>
      <c r="BW276" s="72"/>
      <c r="BX276" s="97">
        <f t="shared" si="194"/>
        <v>11.351445803298743</v>
      </c>
      <c r="BY276" s="97">
        <f t="shared" si="195"/>
        <v>4.0283078572372677E-2</v>
      </c>
      <c r="BZ276" s="97">
        <f t="shared" si="196"/>
        <v>11.347401835230201</v>
      </c>
      <c r="CA276" s="97">
        <f t="shared" si="197"/>
        <v>11.359381676760805</v>
      </c>
      <c r="CB276" s="97">
        <f t="shared" si="198"/>
        <v>11.3619778819661</v>
      </c>
      <c r="CC276" s="97">
        <f t="shared" si="199"/>
        <v>11.304154612159204</v>
      </c>
      <c r="CD276" s="97">
        <f t="shared" si="200"/>
        <v>11.317150754973634</v>
      </c>
      <c r="CE276" s="97">
        <f t="shared" si="201"/>
        <v>11.418608058702512</v>
      </c>
      <c r="CF276" s="97" t="str">
        <f t="shared" si="202"/>
        <v/>
      </c>
      <c r="CG276" s="97" t="str">
        <f t="shared" si="203"/>
        <v/>
      </c>
      <c r="CH276" s="97" t="str">
        <f t="shared" si="204"/>
        <v/>
      </c>
      <c r="CI276" s="72"/>
      <c r="CJ276" s="72"/>
      <c r="CK276" s="97">
        <f t="shared" si="205"/>
        <v>12.008543715866542</v>
      </c>
      <c r="CL276" s="97">
        <f t="shared" si="206"/>
        <v>4.0283078572372677E-2</v>
      </c>
      <c r="CM276" s="72">
        <f t="shared" si="207"/>
        <v>12.004499747798</v>
      </c>
      <c r="CN276" s="72">
        <f t="shared" si="208"/>
        <v>12.016479589328604</v>
      </c>
      <c r="CO276" s="72">
        <f t="shared" si="209"/>
        <v>12.019075794533899</v>
      </c>
      <c r="CP276" s="72">
        <f t="shared" si="210"/>
        <v>11.961252524727003</v>
      </c>
      <c r="CQ276" s="72">
        <f t="shared" si="211"/>
        <v>11.974248667541433</v>
      </c>
      <c r="CR276" s="72">
        <f t="shared" si="212"/>
        <v>12.075705971270311</v>
      </c>
      <c r="CS276" s="72" t="str">
        <f t="shared" si="213"/>
        <v/>
      </c>
      <c r="CT276" s="72" t="str">
        <f t="shared" si="214"/>
        <v/>
      </c>
      <c r="CU276" s="72" t="str">
        <f t="shared" si="215"/>
        <v/>
      </c>
    </row>
    <row r="277" spans="1:99">
      <c r="A277" s="74">
        <v>242</v>
      </c>
      <c r="B277" s="79">
        <f>IF(AND($B$3&lt;&gt;"",$C$3&lt;&gt;"",$B$4&lt;&gt;"",$C$4&lt;&gt;"",L277&lt;&gt;""),AirMass($B$3,$C$3,$B$4,$C$4,L277),"")</f>
        <v>1.2110815637147305</v>
      </c>
      <c r="C277" s="81">
        <f t="shared" si="176"/>
        <v>2458217.4092250001</v>
      </c>
      <c r="D277" s="93">
        <f t="shared" si="177"/>
        <v>11.377747703576347</v>
      </c>
      <c r="E277" s="97">
        <f t="shared" si="178"/>
        <v>3.4912994353503125E-2</v>
      </c>
      <c r="F277" s="97"/>
      <c r="G277" s="98">
        <f t="shared" si="179"/>
        <v>12.069796505734146</v>
      </c>
      <c r="H277" s="97">
        <f t="shared" si="180"/>
        <v>3.4912994353503125E-2</v>
      </c>
      <c r="I277" s="72"/>
      <c r="J277" s="99">
        <f t="shared" si="181"/>
        <v>6</v>
      </c>
      <c r="K277" s="72"/>
      <c r="L277" s="16">
        <v>2458217.4092250001</v>
      </c>
      <c r="M277" s="17">
        <v>-10.877396190251099</v>
      </c>
      <c r="N277" s="17">
        <v>-10.1853473880933</v>
      </c>
      <c r="O277" s="17">
        <v>-12.0481333482054</v>
      </c>
      <c r="P277" s="17">
        <v>-10.9646933945988</v>
      </c>
      <c r="Q277" s="17">
        <v>-10.3058099986294</v>
      </c>
      <c r="R277" s="17">
        <v>-11.762643264771301</v>
      </c>
      <c r="S277" s="17">
        <v>-9.9204753153287495</v>
      </c>
      <c r="T277" s="17">
        <v>-9.7671080414310403</v>
      </c>
      <c r="U277" s="17"/>
      <c r="V277" s="17"/>
      <c r="W277" s="17"/>
      <c r="X277" s="70">
        <f t="shared" si="164"/>
        <v>2458217.4092250001</v>
      </c>
      <c r="Y277" s="17">
        <v>-10.6299158526301</v>
      </c>
      <c r="Z277" s="17">
        <v>-9.6730516608269603</v>
      </c>
      <c r="AA277" s="17">
        <v>-11.6202993556356</v>
      </c>
      <c r="AB277" s="17">
        <v>-10.557394712839599</v>
      </c>
      <c r="AC277" s="17">
        <v>-9.7142643746046105</v>
      </c>
      <c r="AD277" s="17">
        <v>-11.224154485441201</v>
      </c>
      <c r="AE277" s="17">
        <v>-9.3993265900888101</v>
      </c>
      <c r="AF277" s="17">
        <v>-9.4615223010963003</v>
      </c>
      <c r="AG277" s="17"/>
      <c r="AH277" s="17"/>
      <c r="AI277" s="18"/>
      <c r="AJ277" s="70">
        <f t="shared" si="182"/>
        <v>2458217.4092250001</v>
      </c>
      <c r="AK277" s="17">
        <v>-9.9657993255127906</v>
      </c>
      <c r="AL277" s="17">
        <v>-9.5736887402571007</v>
      </c>
      <c r="AM277" s="17">
        <v>-11.221054580379</v>
      </c>
      <c r="AN277" s="17">
        <v>-10.054881205606501</v>
      </c>
      <c r="AO277" s="17">
        <v>-9.6622034780551491</v>
      </c>
      <c r="AP277" s="17">
        <v>-11.053868663732301</v>
      </c>
      <c r="AQ277" s="17">
        <v>-8.9388553078653192</v>
      </c>
      <c r="AR277" s="17">
        <v>-8.9765653309974205</v>
      </c>
      <c r="AS277" s="17"/>
      <c r="AT277" s="17"/>
      <c r="AU277" s="18"/>
      <c r="AV277" s="72"/>
      <c r="AW277" s="72"/>
      <c r="AX277" s="100">
        <f t="shared" si="165"/>
        <v>22436.673913000239</v>
      </c>
      <c r="AY277" s="100">
        <f t="shared" si="166"/>
        <v>11861.482029999705</v>
      </c>
      <c r="AZ277" s="100">
        <f t="shared" si="167"/>
        <v>65955.852678997471</v>
      </c>
      <c r="BA277" s="100">
        <f t="shared" si="168"/>
        <v>24315.172661999579</v>
      </c>
      <c r="BB277" s="100">
        <f t="shared" si="169"/>
        <v>13253.299106999628</v>
      </c>
      <c r="BC277" s="100">
        <f t="shared" si="170"/>
        <v>50705.761098997682</v>
      </c>
      <c r="BD277" s="100">
        <f t="shared" si="171"/>
        <v>9293.7316020000144</v>
      </c>
      <c r="BE277" s="100">
        <f t="shared" si="172"/>
        <v>8069.4366520000412</v>
      </c>
      <c r="BF277" s="100" t="str">
        <f t="shared" si="173"/>
        <v/>
      </c>
      <c r="BG277" s="100" t="str">
        <f t="shared" si="174"/>
        <v/>
      </c>
      <c r="BH277" s="100" t="str">
        <f t="shared" si="175"/>
        <v/>
      </c>
      <c r="BI277" s="72"/>
      <c r="BJ277" s="72"/>
      <c r="BK277" s="72">
        <f t="shared" si="183"/>
        <v>-10.877396190251101</v>
      </c>
      <c r="BL277" s="72">
        <f t="shared" si="184"/>
        <v>-10.185347388093302</v>
      </c>
      <c r="BM277" s="72">
        <f t="shared" si="185"/>
        <v>-12.0481333482054</v>
      </c>
      <c r="BN277" s="72">
        <f t="shared" si="186"/>
        <v>-10.9646933945988</v>
      </c>
      <c r="BO277" s="72">
        <f t="shared" si="187"/>
        <v>-10.305809998629403</v>
      </c>
      <c r="BP277" s="72">
        <f t="shared" si="188"/>
        <v>-11.762643264771299</v>
      </c>
      <c r="BQ277" s="72">
        <f t="shared" si="189"/>
        <v>-9.9204753153287513</v>
      </c>
      <c r="BR277" s="72">
        <f t="shared" si="190"/>
        <v>-9.7671080414310403</v>
      </c>
      <c r="BS277" s="72" t="str">
        <f t="shared" si="191"/>
        <v/>
      </c>
      <c r="BT277" s="72" t="str">
        <f t="shared" si="192"/>
        <v/>
      </c>
      <c r="BU277" s="72" t="str">
        <f t="shared" si="193"/>
        <v/>
      </c>
      <c r="BV277" s="72"/>
      <c r="BW277" s="72"/>
      <c r="BX277" s="97">
        <f t="shared" si="194"/>
        <v>11.377747703576347</v>
      </c>
      <c r="BY277" s="97">
        <f t="shared" si="195"/>
        <v>3.4912994353503125E-2</v>
      </c>
      <c r="BZ277" s="97">
        <f t="shared" si="196"/>
        <v>11.360737157954299</v>
      </c>
      <c r="CA277" s="97">
        <f t="shared" si="197"/>
        <v>11.399297204347699</v>
      </c>
      <c r="CB277" s="97">
        <f t="shared" si="198"/>
        <v>11.333413808378301</v>
      </c>
      <c r="CC277" s="97">
        <f t="shared" si="199"/>
        <v>11.353247074520198</v>
      </c>
      <c r="CD277" s="97">
        <f t="shared" si="200"/>
        <v>11.391079125077651</v>
      </c>
      <c r="CE277" s="97">
        <f t="shared" si="201"/>
        <v>11.428711851179939</v>
      </c>
      <c r="CF277" s="97" t="str">
        <f t="shared" si="202"/>
        <v/>
      </c>
      <c r="CG277" s="97" t="str">
        <f t="shared" si="203"/>
        <v/>
      </c>
      <c r="CH277" s="97" t="str">
        <f t="shared" si="204"/>
        <v/>
      </c>
      <c r="CI277" s="72"/>
      <c r="CJ277" s="72"/>
      <c r="CK277" s="97">
        <f t="shared" si="205"/>
        <v>12.069796505734146</v>
      </c>
      <c r="CL277" s="97">
        <f t="shared" si="206"/>
        <v>3.4912994353503125E-2</v>
      </c>
      <c r="CM277" s="72">
        <f t="shared" si="207"/>
        <v>12.052785960112098</v>
      </c>
      <c r="CN277" s="72">
        <f t="shared" si="208"/>
        <v>12.091346006505498</v>
      </c>
      <c r="CO277" s="72">
        <f t="shared" si="209"/>
        <v>12.025462610536101</v>
      </c>
      <c r="CP277" s="72">
        <f t="shared" si="210"/>
        <v>12.045295876677997</v>
      </c>
      <c r="CQ277" s="72">
        <f t="shared" si="211"/>
        <v>12.08312792723545</v>
      </c>
      <c r="CR277" s="72">
        <f t="shared" si="212"/>
        <v>12.120760653337738</v>
      </c>
      <c r="CS277" s="72" t="str">
        <f t="shared" si="213"/>
        <v/>
      </c>
      <c r="CT277" s="72" t="str">
        <f t="shared" si="214"/>
        <v/>
      </c>
      <c r="CU277" s="72" t="str">
        <f t="shared" si="215"/>
        <v/>
      </c>
    </row>
    <row r="278" spans="1:99">
      <c r="A278" s="74">
        <v>243</v>
      </c>
      <c r="B278" s="79">
        <f>IF(AND($B$3&lt;&gt;"",$C$3&lt;&gt;"",$B$4&lt;&gt;"",$C$4&lt;&gt;"",L278&lt;&gt;""),AirMass($B$3,$C$3,$B$4,$C$4,L278),"")</f>
        <v>1.2127136239416882</v>
      </c>
      <c r="C278" s="81">
        <f t="shared" si="176"/>
        <v>2458217.4097219999</v>
      </c>
      <c r="D278" s="93">
        <f t="shared" si="177"/>
        <v>11.362769699130874</v>
      </c>
      <c r="E278" s="97">
        <f t="shared" si="178"/>
        <v>1.7257098557345914E-2</v>
      </c>
      <c r="F278" s="97"/>
      <c r="G278" s="98">
        <f t="shared" si="179"/>
        <v>12.054357571725474</v>
      </c>
      <c r="H278" s="97">
        <f t="shared" si="180"/>
        <v>1.7257098557345914E-2</v>
      </c>
      <c r="I278" s="72"/>
      <c r="J278" s="99">
        <f t="shared" si="181"/>
        <v>6</v>
      </c>
      <c r="K278" s="72"/>
      <c r="L278" s="16">
        <v>2458217.4097219999</v>
      </c>
      <c r="M278" s="17">
        <v>-10.883456355025301</v>
      </c>
      <c r="N278" s="17">
        <v>-10.191868482430699</v>
      </c>
      <c r="O278" s="17">
        <v>-12.043560028401201</v>
      </c>
      <c r="P278" s="17">
        <v>-10.941690655565701</v>
      </c>
      <c r="Q278" s="17">
        <v>-10.3322610065186</v>
      </c>
      <c r="R278" s="17">
        <v>-11.7598751111806</v>
      </c>
      <c r="S278" s="17">
        <v>-9.9016967116389001</v>
      </c>
      <c r="T278" s="17">
        <v>-9.7362728116320394</v>
      </c>
      <c r="U278" s="17"/>
      <c r="V278" s="17"/>
      <c r="W278" s="17"/>
      <c r="X278" s="70">
        <f t="shared" si="164"/>
        <v>2458217.4097219999</v>
      </c>
      <c r="Y278" s="17">
        <v>-10.709850215743201</v>
      </c>
      <c r="Z278" s="17">
        <v>-9.5648413403462609</v>
      </c>
      <c r="AA278" s="17">
        <v>-11.6315008512486</v>
      </c>
      <c r="AB278" s="17">
        <v>-10.5888680404481</v>
      </c>
      <c r="AC278" s="17">
        <v>-9.7363075365636806</v>
      </c>
      <c r="AD278" s="17">
        <v>-11.2148638975306</v>
      </c>
      <c r="AE278" s="17">
        <v>-9.2432524295216307</v>
      </c>
      <c r="AF278" s="17">
        <v>-9.3842497496762594</v>
      </c>
      <c r="AG278" s="17"/>
      <c r="AH278" s="17"/>
      <c r="AI278" s="18"/>
      <c r="AJ278" s="70">
        <f t="shared" si="182"/>
        <v>2458217.4097219999</v>
      </c>
      <c r="AK278" s="17">
        <v>-9.9901671312160403</v>
      </c>
      <c r="AL278" s="17">
        <v>-9.6238529365482304</v>
      </c>
      <c r="AM278" s="17">
        <v>-11.2270146954182</v>
      </c>
      <c r="AN278" s="17">
        <v>-10.057703229850301</v>
      </c>
      <c r="AO278" s="17">
        <v>-9.6931884503709806</v>
      </c>
      <c r="AP278" s="17">
        <v>-11.049047154972699</v>
      </c>
      <c r="AQ278" s="17">
        <v>-9.1365134117644704</v>
      </c>
      <c r="AR278" s="17">
        <v>-8.9421164392232306</v>
      </c>
      <c r="AS278" s="17"/>
      <c r="AT278" s="17"/>
      <c r="AU278" s="18"/>
      <c r="AV278" s="72"/>
      <c r="AW278" s="72"/>
      <c r="AX278" s="100">
        <f t="shared" si="165"/>
        <v>22562.257008999903</v>
      </c>
      <c r="AY278" s="100">
        <f t="shared" si="166"/>
        <v>11932.938242000107</v>
      </c>
      <c r="AZ278" s="100">
        <f t="shared" si="167"/>
        <v>65678.618833999994</v>
      </c>
      <c r="BA278" s="100">
        <f t="shared" si="168"/>
        <v>23805.442697000948</v>
      </c>
      <c r="BB278" s="100">
        <f t="shared" si="169"/>
        <v>13580.144859999653</v>
      </c>
      <c r="BC278" s="100">
        <f t="shared" si="170"/>
        <v>50576.648193000481</v>
      </c>
      <c r="BD278" s="100">
        <f t="shared" si="171"/>
        <v>9134.3717950000046</v>
      </c>
      <c r="BE278" s="100">
        <f t="shared" si="172"/>
        <v>7843.4859810000225</v>
      </c>
      <c r="BF278" s="100" t="str">
        <f t="shared" si="173"/>
        <v/>
      </c>
      <c r="BG278" s="100" t="str">
        <f t="shared" si="174"/>
        <v/>
      </c>
      <c r="BH278" s="100" t="str">
        <f t="shared" si="175"/>
        <v/>
      </c>
      <c r="BI278" s="72"/>
      <c r="BJ278" s="72"/>
      <c r="BK278" s="72">
        <f t="shared" si="183"/>
        <v>-10.883456355025301</v>
      </c>
      <c r="BL278" s="72">
        <f t="shared" si="184"/>
        <v>-10.191868482430701</v>
      </c>
      <c r="BM278" s="72">
        <f t="shared" si="185"/>
        <v>-12.043560028401201</v>
      </c>
      <c r="BN278" s="72">
        <f t="shared" si="186"/>
        <v>-10.941690655565704</v>
      </c>
      <c r="BO278" s="72">
        <f t="shared" si="187"/>
        <v>-10.3322610065186</v>
      </c>
      <c r="BP278" s="72">
        <f t="shared" si="188"/>
        <v>-11.759875111180602</v>
      </c>
      <c r="BQ278" s="72">
        <f t="shared" si="189"/>
        <v>-9.9016967116389019</v>
      </c>
      <c r="BR278" s="72">
        <f t="shared" si="190"/>
        <v>-9.7362728116320412</v>
      </c>
      <c r="BS278" s="72" t="str">
        <f t="shared" si="191"/>
        <v/>
      </c>
      <c r="BT278" s="72" t="str">
        <f t="shared" si="192"/>
        <v/>
      </c>
      <c r="BU278" s="72" t="str">
        <f t="shared" si="193"/>
        <v/>
      </c>
      <c r="BV278" s="72"/>
      <c r="BW278" s="72"/>
      <c r="BX278" s="97">
        <f t="shared" si="194"/>
        <v>11.362769699130874</v>
      </c>
      <c r="BY278" s="97">
        <f t="shared" si="195"/>
        <v>1.7257098557345914E-2</v>
      </c>
      <c r="BZ278" s="97">
        <f t="shared" si="196"/>
        <v>11.3501036733759</v>
      </c>
      <c r="CA278" s="97">
        <f t="shared" si="197"/>
        <v>11.370234300540403</v>
      </c>
      <c r="CB278" s="97">
        <f t="shared" si="198"/>
        <v>11.353804651493299</v>
      </c>
      <c r="CC278" s="97">
        <f t="shared" si="199"/>
        <v>11.344418756155301</v>
      </c>
      <c r="CD278" s="97">
        <f t="shared" si="200"/>
        <v>11.366240356613602</v>
      </c>
      <c r="CE278" s="97">
        <f t="shared" si="201"/>
        <v>11.39181645660674</v>
      </c>
      <c r="CF278" s="97" t="str">
        <f t="shared" si="202"/>
        <v/>
      </c>
      <c r="CG278" s="97" t="str">
        <f t="shared" si="203"/>
        <v/>
      </c>
      <c r="CH278" s="97" t="str">
        <f t="shared" si="204"/>
        <v/>
      </c>
      <c r="CI278" s="72"/>
      <c r="CJ278" s="72"/>
      <c r="CK278" s="97">
        <f t="shared" si="205"/>
        <v>12.054357571725474</v>
      </c>
      <c r="CL278" s="97">
        <f t="shared" si="206"/>
        <v>1.7257098557345914E-2</v>
      </c>
      <c r="CM278" s="72">
        <f t="shared" si="207"/>
        <v>12.041691545970499</v>
      </c>
      <c r="CN278" s="72">
        <f t="shared" si="208"/>
        <v>12.061822173135003</v>
      </c>
      <c r="CO278" s="72">
        <f t="shared" si="209"/>
        <v>12.045392524087898</v>
      </c>
      <c r="CP278" s="72">
        <f t="shared" si="210"/>
        <v>12.036006628749901</v>
      </c>
      <c r="CQ278" s="72">
        <f t="shared" si="211"/>
        <v>12.057828229208202</v>
      </c>
      <c r="CR278" s="72">
        <f t="shared" si="212"/>
        <v>12.08340432920134</v>
      </c>
      <c r="CS278" s="72" t="str">
        <f t="shared" si="213"/>
        <v/>
      </c>
      <c r="CT278" s="72" t="str">
        <f t="shared" si="214"/>
        <v/>
      </c>
      <c r="CU278" s="72" t="str">
        <f t="shared" si="215"/>
        <v/>
      </c>
    </row>
    <row r="279" spans="1:99">
      <c r="A279" s="74">
        <v>244</v>
      </c>
      <c r="B279" s="79">
        <f>IF(AND($B$3&lt;&gt;"",$C$3&lt;&gt;"",$B$4&lt;&gt;"",$C$4&lt;&gt;"",L279&lt;&gt;""),AirMass($B$3,$C$3,$B$4,$C$4,L279),"")</f>
        <v>1.2143542465156671</v>
      </c>
      <c r="C279" s="81">
        <f t="shared" si="176"/>
        <v>2458217.41022</v>
      </c>
      <c r="D279" s="93">
        <f t="shared" si="177"/>
        <v>11.336091109274593</v>
      </c>
      <c r="E279" s="97">
        <f t="shared" si="178"/>
        <v>5.758695056213179E-2</v>
      </c>
      <c r="F279" s="97"/>
      <c r="G279" s="98">
        <f t="shared" si="179"/>
        <v>12.01012800265149</v>
      </c>
      <c r="H279" s="97">
        <f t="shared" si="180"/>
        <v>5.758695056213179E-2</v>
      </c>
      <c r="I279" s="72"/>
      <c r="J279" s="99">
        <f t="shared" si="181"/>
        <v>6</v>
      </c>
      <c r="K279" s="72"/>
      <c r="L279" s="16">
        <v>2458217.41022</v>
      </c>
      <c r="M279" s="17">
        <v>-10.8810834283757</v>
      </c>
      <c r="N279" s="17">
        <v>-10.207046534998801</v>
      </c>
      <c r="O279" s="17">
        <v>-12.034169493450101</v>
      </c>
      <c r="P279" s="17">
        <v>-10.9382973329813</v>
      </c>
      <c r="Q279" s="17">
        <v>-10.325322646730701</v>
      </c>
      <c r="R279" s="17">
        <v>-11.7417788818564</v>
      </c>
      <c r="S279" s="17">
        <v>-9.7621096872119093</v>
      </c>
      <c r="T279" s="17">
        <v>-9.7393691836713394</v>
      </c>
      <c r="U279" s="17"/>
      <c r="V279" s="17"/>
      <c r="W279" s="17"/>
      <c r="X279" s="70">
        <f t="shared" si="164"/>
        <v>2458217.41022</v>
      </c>
      <c r="Y279" s="17">
        <v>-10.644231737182301</v>
      </c>
      <c r="Z279" s="17">
        <v>-9.6633809590062096</v>
      </c>
      <c r="AA279" s="17">
        <v>-11.6315604905939</v>
      </c>
      <c r="AB279" s="17">
        <v>-10.584958768207599</v>
      </c>
      <c r="AC279" s="17">
        <v>-9.7497353170565599</v>
      </c>
      <c r="AD279" s="17">
        <v>-11.218763181953999</v>
      </c>
      <c r="AE279" s="17">
        <v>-9.3609529316192095</v>
      </c>
      <c r="AF279" s="17">
        <v>-9.4574512561013702</v>
      </c>
      <c r="AG279" s="17"/>
      <c r="AH279" s="17"/>
      <c r="AI279" s="18"/>
      <c r="AJ279" s="70">
        <f t="shared" si="182"/>
        <v>2458217.41022</v>
      </c>
      <c r="AK279" s="17">
        <v>-10.0090388774335</v>
      </c>
      <c r="AL279" s="17">
        <v>-9.6249232542687206</v>
      </c>
      <c r="AM279" s="17">
        <v>-11.178869781619699</v>
      </c>
      <c r="AN279" s="17">
        <v>-10.078960011541</v>
      </c>
      <c r="AO279" s="17">
        <v>-9.6766813231352593</v>
      </c>
      <c r="AP279" s="17">
        <v>-11.0368087754798</v>
      </c>
      <c r="AQ279" s="17">
        <v>-9.0979677515550001</v>
      </c>
      <c r="AR279" s="17">
        <v>-8.9656874654903191</v>
      </c>
      <c r="AS279" s="17"/>
      <c r="AT279" s="17"/>
      <c r="AU279" s="18"/>
      <c r="AV279" s="72"/>
      <c r="AW279" s="72"/>
      <c r="AX279" s="100">
        <f t="shared" si="165"/>
        <v>22512.999999999971</v>
      </c>
      <c r="AY279" s="100">
        <f t="shared" si="166"/>
        <v>12100.926246999798</v>
      </c>
      <c r="AZ279" s="100">
        <f t="shared" si="167"/>
        <v>65113.013792999838</v>
      </c>
      <c r="BA279" s="100">
        <f t="shared" si="168"/>
        <v>23731.158129000381</v>
      </c>
      <c r="BB279" s="100">
        <f t="shared" si="169"/>
        <v>13493.638116000191</v>
      </c>
      <c r="BC279" s="100">
        <f t="shared" si="170"/>
        <v>49740.661052998861</v>
      </c>
      <c r="BD279" s="100">
        <f t="shared" si="171"/>
        <v>8032.3731340000213</v>
      </c>
      <c r="BE279" s="100">
        <f t="shared" si="172"/>
        <v>7865.8864630000317</v>
      </c>
      <c r="BF279" s="100" t="str">
        <f t="shared" si="173"/>
        <v/>
      </c>
      <c r="BG279" s="100" t="str">
        <f t="shared" si="174"/>
        <v/>
      </c>
      <c r="BH279" s="100" t="str">
        <f t="shared" si="175"/>
        <v/>
      </c>
      <c r="BI279" s="72"/>
      <c r="BJ279" s="72"/>
      <c r="BK279" s="72">
        <f t="shared" si="183"/>
        <v>-10.8810834283757</v>
      </c>
      <c r="BL279" s="72">
        <f t="shared" si="184"/>
        <v>-10.207046534998803</v>
      </c>
      <c r="BM279" s="72">
        <f t="shared" si="185"/>
        <v>-12.034169493450101</v>
      </c>
      <c r="BN279" s="72">
        <f t="shared" si="186"/>
        <v>-10.9382973329813</v>
      </c>
      <c r="BO279" s="72">
        <f t="shared" si="187"/>
        <v>-10.325322646730701</v>
      </c>
      <c r="BP279" s="72">
        <f t="shared" si="188"/>
        <v>-11.741778881856401</v>
      </c>
      <c r="BQ279" s="72">
        <f t="shared" si="189"/>
        <v>-9.7621096872119111</v>
      </c>
      <c r="BR279" s="72">
        <f t="shared" si="190"/>
        <v>-9.7393691836713394</v>
      </c>
      <c r="BS279" s="72" t="str">
        <f t="shared" si="191"/>
        <v/>
      </c>
      <c r="BT279" s="72" t="str">
        <f t="shared" si="192"/>
        <v/>
      </c>
      <c r="BU279" s="72" t="str">
        <f t="shared" si="193"/>
        <v/>
      </c>
      <c r="BV279" s="72"/>
      <c r="BW279" s="72"/>
      <c r="BX279" s="97">
        <f t="shared" si="194"/>
        <v>11.336091109274593</v>
      </c>
      <c r="BY279" s="97">
        <f t="shared" si="195"/>
        <v>5.758695056213179E-2</v>
      </c>
      <c r="BZ279" s="97">
        <f t="shared" si="196"/>
        <v>11.343086065074401</v>
      </c>
      <c r="CA279" s="97">
        <f t="shared" si="197"/>
        <v>11.3692139046056</v>
      </c>
      <c r="CB279" s="97">
        <f t="shared" si="198"/>
        <v>11.349239218355001</v>
      </c>
      <c r="CC279" s="97">
        <f t="shared" si="199"/>
        <v>11.328695453480702</v>
      </c>
      <c r="CD279" s="97">
        <f t="shared" si="200"/>
        <v>11.229026258836212</v>
      </c>
      <c r="CE279" s="97">
        <f t="shared" si="201"/>
        <v>11.397285755295639</v>
      </c>
      <c r="CF279" s="97" t="str">
        <f t="shared" si="202"/>
        <v/>
      </c>
      <c r="CG279" s="97" t="str">
        <f t="shared" si="203"/>
        <v/>
      </c>
      <c r="CH279" s="97" t="str">
        <f t="shared" si="204"/>
        <v/>
      </c>
      <c r="CI279" s="72"/>
      <c r="CJ279" s="72"/>
      <c r="CK279" s="97">
        <f t="shared" si="205"/>
        <v>12.01012800265149</v>
      </c>
      <c r="CL279" s="97">
        <f t="shared" si="206"/>
        <v>5.758695056213179E-2</v>
      </c>
      <c r="CM279" s="72">
        <f t="shared" si="207"/>
        <v>12.017122958451298</v>
      </c>
      <c r="CN279" s="72">
        <f t="shared" si="208"/>
        <v>12.043250797982497</v>
      </c>
      <c r="CO279" s="72">
        <f t="shared" si="209"/>
        <v>12.023276111731898</v>
      </c>
      <c r="CP279" s="72">
        <f t="shared" si="210"/>
        <v>12.002732346857599</v>
      </c>
      <c r="CQ279" s="72">
        <f t="shared" si="211"/>
        <v>11.903063152213109</v>
      </c>
      <c r="CR279" s="72">
        <f t="shared" si="212"/>
        <v>12.071322648672536</v>
      </c>
      <c r="CS279" s="72" t="str">
        <f t="shared" si="213"/>
        <v/>
      </c>
      <c r="CT279" s="72" t="str">
        <f t="shared" si="214"/>
        <v/>
      </c>
      <c r="CU279" s="72" t="str">
        <f t="shared" si="215"/>
        <v/>
      </c>
    </row>
    <row r="280" spans="1:99">
      <c r="A280" s="74">
        <v>245</v>
      </c>
      <c r="B280" s="79">
        <f>IF(AND($B$3&lt;&gt;"",$C$3&lt;&gt;"",$B$4&lt;&gt;"",$C$4&lt;&gt;"",L280&lt;&gt;""),AirMass($B$3,$C$3,$B$4,$C$4,L280),"")</f>
        <v>1.2160034668362905</v>
      </c>
      <c r="C280" s="81">
        <f t="shared" si="176"/>
        <v>2458217.410718</v>
      </c>
      <c r="D280" s="93">
        <f t="shared" si="177"/>
        <v>11.367702895104287</v>
      </c>
      <c r="E280" s="97">
        <f t="shared" si="178"/>
        <v>3.8721305564033637E-2</v>
      </c>
      <c r="F280" s="97"/>
      <c r="G280" s="98">
        <f t="shared" si="179"/>
        <v>12.033592004307691</v>
      </c>
      <c r="H280" s="97">
        <f t="shared" si="180"/>
        <v>3.8721305564033637E-2</v>
      </c>
      <c r="I280" s="72"/>
      <c r="J280" s="99">
        <f t="shared" si="181"/>
        <v>6</v>
      </c>
      <c r="K280" s="72"/>
      <c r="L280" s="16">
        <v>2458217.410718</v>
      </c>
      <c r="M280" s="17">
        <v>-10.8794667786793</v>
      </c>
      <c r="N280" s="17">
        <v>-10.2135776694759</v>
      </c>
      <c r="O280" s="17">
        <v>-12.048349964868899</v>
      </c>
      <c r="P280" s="17">
        <v>-10.9165925035356</v>
      </c>
      <c r="Q280" s="17">
        <v>-10.304116147782601</v>
      </c>
      <c r="R280" s="17">
        <v>-11.752012742193999</v>
      </c>
      <c r="S280" s="17">
        <v>-9.9281503831401707</v>
      </c>
      <c r="T280" s="17">
        <v>-9.7717963011802507</v>
      </c>
      <c r="U280" s="17"/>
      <c r="V280" s="17"/>
      <c r="W280" s="17"/>
      <c r="X280" s="70">
        <f t="shared" si="164"/>
        <v>2458217.410718</v>
      </c>
      <c r="Y280" s="17">
        <v>-10.669913717006899</v>
      </c>
      <c r="Z280" s="17">
        <v>-9.7393531374485605</v>
      </c>
      <c r="AA280" s="17">
        <v>-11.6539821457075</v>
      </c>
      <c r="AB280" s="17">
        <v>-10.588597731714399</v>
      </c>
      <c r="AC280" s="17">
        <v>-9.7251513075471294</v>
      </c>
      <c r="AD280" s="17">
        <v>-11.2392330985173</v>
      </c>
      <c r="AE280" s="17">
        <v>-9.3248572773874603</v>
      </c>
      <c r="AF280" s="17">
        <v>-9.3981587120954906</v>
      </c>
      <c r="AG280" s="17"/>
      <c r="AH280" s="17"/>
      <c r="AI280" s="18"/>
      <c r="AJ280" s="70">
        <f t="shared" si="182"/>
        <v>2458217.410718</v>
      </c>
      <c r="AK280" s="17">
        <v>-10.008169871872999</v>
      </c>
      <c r="AL280" s="17">
        <v>-9.5016366482230996</v>
      </c>
      <c r="AM280" s="17">
        <v>-11.2176777044861</v>
      </c>
      <c r="AN280" s="17">
        <v>-10.135290330096799</v>
      </c>
      <c r="AO280" s="17">
        <v>-9.6323784787986106</v>
      </c>
      <c r="AP280" s="17">
        <v>-11.0208879498516</v>
      </c>
      <c r="AQ280" s="17">
        <v>-9.2279857542319697</v>
      </c>
      <c r="AR280" s="17">
        <v>-8.9271087407305991</v>
      </c>
      <c r="AS280" s="17"/>
      <c r="AT280" s="17"/>
      <c r="AU280" s="18"/>
      <c r="AV280" s="72"/>
      <c r="AW280" s="72"/>
      <c r="AX280" s="100">
        <f t="shared" si="165"/>
        <v>22479.503325999071</v>
      </c>
      <c r="AY280" s="100">
        <f t="shared" si="166"/>
        <v>12173.937500000475</v>
      </c>
      <c r="AZ280" s="100">
        <f t="shared" si="167"/>
        <v>65969.012931000194</v>
      </c>
      <c r="BA280" s="100">
        <f t="shared" si="168"/>
        <v>23261.461702000008</v>
      </c>
      <c r="BB280" s="100">
        <f t="shared" si="169"/>
        <v>13232.638831000444</v>
      </c>
      <c r="BC280" s="100">
        <f t="shared" si="170"/>
        <v>50211.71982799939</v>
      </c>
      <c r="BD280" s="100">
        <f t="shared" si="171"/>
        <v>9359.6617339999757</v>
      </c>
      <c r="BE280" s="100">
        <f t="shared" si="172"/>
        <v>8104.356195000054</v>
      </c>
      <c r="BF280" s="100" t="str">
        <f t="shared" si="173"/>
        <v/>
      </c>
      <c r="BG280" s="100" t="str">
        <f t="shared" si="174"/>
        <v/>
      </c>
      <c r="BH280" s="100" t="str">
        <f t="shared" si="175"/>
        <v/>
      </c>
      <c r="BI280" s="72"/>
      <c r="BJ280" s="72"/>
      <c r="BK280" s="72">
        <f t="shared" si="183"/>
        <v>-10.879466778679301</v>
      </c>
      <c r="BL280" s="72">
        <f t="shared" si="184"/>
        <v>-10.2135776694759</v>
      </c>
      <c r="BM280" s="72">
        <f t="shared" si="185"/>
        <v>-12.048349964868901</v>
      </c>
      <c r="BN280" s="72">
        <f t="shared" si="186"/>
        <v>-10.916592503535602</v>
      </c>
      <c r="BO280" s="72">
        <f t="shared" si="187"/>
        <v>-10.304116147782603</v>
      </c>
      <c r="BP280" s="72">
        <f t="shared" si="188"/>
        <v>-11.752012742194003</v>
      </c>
      <c r="BQ280" s="72">
        <f t="shared" si="189"/>
        <v>-9.9281503831401707</v>
      </c>
      <c r="BR280" s="72">
        <f t="shared" si="190"/>
        <v>-9.7717963011802524</v>
      </c>
      <c r="BS280" s="72" t="str">
        <f t="shared" si="191"/>
        <v/>
      </c>
      <c r="BT280" s="72" t="str">
        <f t="shared" si="192"/>
        <v/>
      </c>
      <c r="BU280" s="72" t="str">
        <f t="shared" si="193"/>
        <v/>
      </c>
      <c r="BV280" s="72"/>
      <c r="BW280" s="72"/>
      <c r="BX280" s="97">
        <f t="shared" si="194"/>
        <v>11.367702895104287</v>
      </c>
      <c r="BY280" s="97">
        <f t="shared" si="195"/>
        <v>3.8721305564033637E-2</v>
      </c>
      <c r="BZ280" s="97">
        <f t="shared" si="196"/>
        <v>11.358883186189599</v>
      </c>
      <c r="CA280" s="97">
        <f t="shared" si="197"/>
        <v>11.3491257248563</v>
      </c>
      <c r="CB280" s="97">
        <f t="shared" si="198"/>
        <v>11.329649369103301</v>
      </c>
      <c r="CC280" s="97">
        <f t="shared" si="199"/>
        <v>11.340545963514701</v>
      </c>
      <c r="CD280" s="97">
        <f t="shared" si="200"/>
        <v>11.39668360446087</v>
      </c>
      <c r="CE280" s="97">
        <f t="shared" si="201"/>
        <v>11.431329522500951</v>
      </c>
      <c r="CF280" s="97" t="str">
        <f t="shared" si="202"/>
        <v/>
      </c>
      <c r="CG280" s="97" t="str">
        <f t="shared" si="203"/>
        <v/>
      </c>
      <c r="CH280" s="97" t="str">
        <f t="shared" si="204"/>
        <v/>
      </c>
      <c r="CI280" s="72"/>
      <c r="CJ280" s="72"/>
      <c r="CK280" s="97">
        <f t="shared" si="205"/>
        <v>12.033592004307691</v>
      </c>
      <c r="CL280" s="97">
        <f t="shared" si="206"/>
        <v>3.8721305564033637E-2</v>
      </c>
      <c r="CM280" s="72">
        <f t="shared" si="207"/>
        <v>12.024772295393001</v>
      </c>
      <c r="CN280" s="72">
        <f t="shared" si="208"/>
        <v>12.015014834059702</v>
      </c>
      <c r="CO280" s="72">
        <f t="shared" si="209"/>
        <v>11.995538478306703</v>
      </c>
      <c r="CP280" s="72">
        <f t="shared" si="210"/>
        <v>12.006435072718103</v>
      </c>
      <c r="CQ280" s="72">
        <f t="shared" si="211"/>
        <v>12.062572713664272</v>
      </c>
      <c r="CR280" s="72">
        <f t="shared" si="212"/>
        <v>12.097218631704353</v>
      </c>
      <c r="CS280" s="72" t="str">
        <f t="shared" si="213"/>
        <v/>
      </c>
      <c r="CT280" s="72" t="str">
        <f t="shared" si="214"/>
        <v/>
      </c>
      <c r="CU280" s="72" t="str">
        <f t="shared" si="215"/>
        <v/>
      </c>
    </row>
    <row r="281" spans="1:99">
      <c r="A281" s="74">
        <v>246</v>
      </c>
      <c r="B281" s="79">
        <f>IF(AND($B$3&lt;&gt;"",$C$3&lt;&gt;"",$B$4&lt;&gt;"",$C$4&lt;&gt;"",L281&lt;&gt;""),AirMass($B$3,$C$3,$B$4,$C$4,L281),"")</f>
        <v>1.2176613205422684</v>
      </c>
      <c r="C281" s="81">
        <f t="shared" si="176"/>
        <v>2458217.4112149999</v>
      </c>
      <c r="D281" s="93">
        <f t="shared" si="177"/>
        <v>11.370708494528969</v>
      </c>
      <c r="E281" s="97">
        <f t="shared" si="178"/>
        <v>3.1171097851318271E-2</v>
      </c>
      <c r="F281" s="97"/>
      <c r="G281" s="98">
        <f t="shared" si="179"/>
        <v>12.030453041614374</v>
      </c>
      <c r="H281" s="97">
        <f t="shared" si="180"/>
        <v>3.1171097851318271E-2</v>
      </c>
      <c r="I281" s="72"/>
      <c r="J281" s="99">
        <f t="shared" si="181"/>
        <v>6</v>
      </c>
      <c r="K281" s="72"/>
      <c r="L281" s="16">
        <v>2458217.4112149999</v>
      </c>
      <c r="M281" s="17">
        <v>-10.870559340244601</v>
      </c>
      <c r="N281" s="17">
        <v>-10.2108147931592</v>
      </c>
      <c r="O281" s="17">
        <v>-12.041045008949</v>
      </c>
      <c r="P281" s="17">
        <v>-10.920406571055301</v>
      </c>
      <c r="Q281" s="17">
        <v>-10.322053188437</v>
      </c>
      <c r="R281" s="17">
        <v>-11.7495314187269</v>
      </c>
      <c r="S281" s="17">
        <v>-9.8879979822392698</v>
      </c>
      <c r="T281" s="17">
        <v>-9.7645728392339706</v>
      </c>
      <c r="U281" s="17"/>
      <c r="V281" s="17"/>
      <c r="W281" s="17"/>
      <c r="X281" s="70">
        <f t="shared" si="164"/>
        <v>2458217.4112149999</v>
      </c>
      <c r="Y281" s="17">
        <v>-10.6548336366171</v>
      </c>
      <c r="Z281" s="17">
        <v>-9.5929176928424003</v>
      </c>
      <c r="AA281" s="17">
        <v>-11.640986763842401</v>
      </c>
      <c r="AB281" s="17">
        <v>-10.593643209562099</v>
      </c>
      <c r="AC281" s="17">
        <v>-9.6917726152097892</v>
      </c>
      <c r="AD281" s="17">
        <v>-11.228092100174299</v>
      </c>
      <c r="AE281" s="17">
        <v>-9.3064939105758402</v>
      </c>
      <c r="AF281" s="17">
        <v>-9.3701453411809705</v>
      </c>
      <c r="AG281" s="17"/>
      <c r="AH281" s="17"/>
      <c r="AI281" s="18"/>
      <c r="AJ281" s="70">
        <f t="shared" si="182"/>
        <v>2458217.4112149999</v>
      </c>
      <c r="AK281" s="17">
        <v>-9.9503563252938108</v>
      </c>
      <c r="AL281" s="17">
        <v>-9.6742752174046807</v>
      </c>
      <c r="AM281" s="17">
        <v>-11.2300435824475</v>
      </c>
      <c r="AN281" s="17">
        <v>-10.051753689265899</v>
      </c>
      <c r="AO281" s="17">
        <v>-9.6781739761375203</v>
      </c>
      <c r="AP281" s="17">
        <v>-11.0085837920748</v>
      </c>
      <c r="AQ281" s="17">
        <v>-9.1897814823903303</v>
      </c>
      <c r="AR281" s="17">
        <v>-9.0005075512350299</v>
      </c>
      <c r="AS281" s="17"/>
      <c r="AT281" s="17"/>
      <c r="AU281" s="18"/>
      <c r="AV281" s="72"/>
      <c r="AW281" s="72"/>
      <c r="AX281" s="100">
        <f t="shared" si="165"/>
        <v>22295.834710999916</v>
      </c>
      <c r="AY281" s="100">
        <f t="shared" si="166"/>
        <v>12142.997825999599</v>
      </c>
      <c r="AZ281" s="100">
        <f t="shared" si="167"/>
        <v>65526.655738000394</v>
      </c>
      <c r="BA281" s="100">
        <f t="shared" si="168"/>
        <v>23343.320261000532</v>
      </c>
      <c r="BB281" s="100">
        <f t="shared" si="169"/>
        <v>13453.066078999633</v>
      </c>
      <c r="BC281" s="100">
        <f t="shared" si="170"/>
        <v>50097.097825998077</v>
      </c>
      <c r="BD281" s="100">
        <f t="shared" si="171"/>
        <v>9019.8474580000384</v>
      </c>
      <c r="BE281" s="100">
        <f t="shared" si="172"/>
        <v>8050.6164380000109</v>
      </c>
      <c r="BF281" s="100" t="str">
        <f t="shared" si="173"/>
        <v/>
      </c>
      <c r="BG281" s="100" t="str">
        <f t="shared" si="174"/>
        <v/>
      </c>
      <c r="BH281" s="100" t="str">
        <f t="shared" si="175"/>
        <v/>
      </c>
      <c r="BI281" s="72"/>
      <c r="BJ281" s="72"/>
      <c r="BK281" s="72">
        <f t="shared" si="183"/>
        <v>-10.870559340244604</v>
      </c>
      <c r="BL281" s="72">
        <f t="shared" si="184"/>
        <v>-10.2108147931592</v>
      </c>
      <c r="BM281" s="72">
        <f t="shared" si="185"/>
        <v>-12.041045008949002</v>
      </c>
      <c r="BN281" s="72">
        <f t="shared" si="186"/>
        <v>-10.920406571055301</v>
      </c>
      <c r="BO281" s="72">
        <f t="shared" si="187"/>
        <v>-10.322053188437</v>
      </c>
      <c r="BP281" s="72">
        <f t="shared" si="188"/>
        <v>-11.749531418726901</v>
      </c>
      <c r="BQ281" s="72">
        <f t="shared" si="189"/>
        <v>-9.8879979822392698</v>
      </c>
      <c r="BR281" s="72">
        <f t="shared" si="190"/>
        <v>-9.7645728392339706</v>
      </c>
      <c r="BS281" s="72" t="str">
        <f t="shared" si="191"/>
        <v/>
      </c>
      <c r="BT281" s="72" t="str">
        <f t="shared" si="192"/>
        <v/>
      </c>
      <c r="BU281" s="72" t="str">
        <f t="shared" si="193"/>
        <v/>
      </c>
      <c r="BV281" s="72"/>
      <c r="BW281" s="72"/>
      <c r="BX281" s="97">
        <f t="shared" si="194"/>
        <v>11.370708494528969</v>
      </c>
      <c r="BY281" s="97">
        <f t="shared" si="195"/>
        <v>3.1171097851318271E-2</v>
      </c>
      <c r="BZ281" s="97">
        <f t="shared" si="196"/>
        <v>11.360485668704397</v>
      </c>
      <c r="CA281" s="97">
        <f t="shared" si="197"/>
        <v>11.361847230810696</v>
      </c>
      <c r="CB281" s="97">
        <f t="shared" si="198"/>
        <v>11.356493848192395</v>
      </c>
      <c r="CC281" s="97">
        <f t="shared" si="199"/>
        <v>11.346972078482297</v>
      </c>
      <c r="CD281" s="97">
        <f t="shared" si="200"/>
        <v>11.365438641994666</v>
      </c>
      <c r="CE281" s="97">
        <f t="shared" si="201"/>
        <v>11.433013498989366</v>
      </c>
      <c r="CF281" s="97" t="str">
        <f t="shared" si="202"/>
        <v/>
      </c>
      <c r="CG281" s="97" t="str">
        <f t="shared" si="203"/>
        <v/>
      </c>
      <c r="CH281" s="97" t="str">
        <f t="shared" si="204"/>
        <v/>
      </c>
      <c r="CI281" s="72"/>
      <c r="CJ281" s="72"/>
      <c r="CK281" s="97">
        <f t="shared" si="205"/>
        <v>12.030453041614374</v>
      </c>
      <c r="CL281" s="97">
        <f t="shared" si="206"/>
        <v>3.1171097851318271E-2</v>
      </c>
      <c r="CM281" s="72">
        <f t="shared" si="207"/>
        <v>12.020230215789802</v>
      </c>
      <c r="CN281" s="72">
        <f t="shared" si="208"/>
        <v>12.0215917778961</v>
      </c>
      <c r="CO281" s="72">
        <f t="shared" si="209"/>
        <v>12.016238395277799</v>
      </c>
      <c r="CP281" s="72">
        <f t="shared" si="210"/>
        <v>12.006716625567702</v>
      </c>
      <c r="CQ281" s="72">
        <f t="shared" si="211"/>
        <v>12.025183189080071</v>
      </c>
      <c r="CR281" s="72">
        <f t="shared" si="212"/>
        <v>12.092758046074771</v>
      </c>
      <c r="CS281" s="72" t="str">
        <f t="shared" si="213"/>
        <v/>
      </c>
      <c r="CT281" s="72" t="str">
        <f t="shared" si="214"/>
        <v/>
      </c>
      <c r="CU281" s="72" t="str">
        <f t="shared" si="215"/>
        <v/>
      </c>
    </row>
    <row r="282" spans="1:99">
      <c r="A282" s="74">
        <v>247</v>
      </c>
      <c r="B282" s="79">
        <f>IF(AND($B$3&lt;&gt;"",$C$3&lt;&gt;"",$B$4&lt;&gt;"",$C$4&lt;&gt;"",L282&lt;&gt;""),AirMass($B$3,$C$3,$B$4,$C$4,L282),"")</f>
        <v>1.2193278435129611</v>
      </c>
      <c r="C282" s="81">
        <f t="shared" si="176"/>
        <v>2458217.4117129999</v>
      </c>
      <c r="D282" s="93">
        <f t="shared" si="177"/>
        <v>11.383274356094853</v>
      </c>
      <c r="E282" s="97">
        <f t="shared" si="178"/>
        <v>3.3475341954843592E-2</v>
      </c>
      <c r="F282" s="97"/>
      <c r="G282" s="98">
        <f t="shared" si="179"/>
        <v>12.045937639994955</v>
      </c>
      <c r="H282" s="97">
        <f t="shared" si="180"/>
        <v>3.3475341954843592E-2</v>
      </c>
      <c r="I282" s="72"/>
      <c r="J282" s="99">
        <f t="shared" si="181"/>
        <v>6</v>
      </c>
      <c r="K282" s="72"/>
      <c r="L282" s="16">
        <v>2458217.4117129999</v>
      </c>
      <c r="M282" s="17">
        <v>-10.859464426209099</v>
      </c>
      <c r="N282" s="17">
        <v>-10.196801142309001</v>
      </c>
      <c r="O282" s="17">
        <v>-12.038309347728401</v>
      </c>
      <c r="P282" s="17">
        <v>-10.9428389546283</v>
      </c>
      <c r="Q282" s="17">
        <v>-10.306506046078299</v>
      </c>
      <c r="R282" s="17">
        <v>-11.750660509737999</v>
      </c>
      <c r="S282" s="17">
        <v>-9.8916847715805396</v>
      </c>
      <c r="T282" s="17">
        <v>-9.7644330640701895</v>
      </c>
      <c r="U282" s="17"/>
      <c r="V282" s="17"/>
      <c r="W282" s="17"/>
      <c r="X282" s="70">
        <f t="shared" si="164"/>
        <v>2458217.4117129999</v>
      </c>
      <c r="Y282" s="17">
        <v>-10.6279943896579</v>
      </c>
      <c r="Z282" s="17">
        <v>-9.6055895290359992</v>
      </c>
      <c r="AA282" s="17">
        <v>-11.640321365310999</v>
      </c>
      <c r="AB282" s="17">
        <v>-10.540281863173201</v>
      </c>
      <c r="AC282" s="17">
        <v>-9.7405800569819494</v>
      </c>
      <c r="AD282" s="17">
        <v>-11.2326650698815</v>
      </c>
      <c r="AE282" s="17">
        <v>-9.3347286214209895</v>
      </c>
      <c r="AF282" s="17">
        <v>-9.50477317890652</v>
      </c>
      <c r="AG282" s="17"/>
      <c r="AH282" s="17"/>
      <c r="AI282" s="18"/>
      <c r="AJ282" s="70">
        <f t="shared" si="182"/>
        <v>2458217.4117129999</v>
      </c>
      <c r="AK282" s="17">
        <v>-9.9566408325700504</v>
      </c>
      <c r="AL282" s="17">
        <v>-9.6609975671859107</v>
      </c>
      <c r="AM282" s="17">
        <v>-11.2354600320307</v>
      </c>
      <c r="AN282" s="17">
        <v>-10.1032842883647</v>
      </c>
      <c r="AO282" s="17">
        <v>-9.6716159183199899</v>
      </c>
      <c r="AP282" s="17">
        <v>-11.0439263032585</v>
      </c>
      <c r="AQ282" s="17">
        <v>-9.1913367698923505</v>
      </c>
      <c r="AR282" s="17">
        <v>-8.7830998648560694</v>
      </c>
      <c r="AS282" s="17"/>
      <c r="AT282" s="17"/>
      <c r="AU282" s="18"/>
      <c r="AV282" s="72"/>
      <c r="AW282" s="72"/>
      <c r="AX282" s="100">
        <f t="shared" si="165"/>
        <v>22069.158333000218</v>
      </c>
      <c r="AY282" s="100">
        <f t="shared" si="166"/>
        <v>11987.274678000427</v>
      </c>
      <c r="AZ282" s="100">
        <f t="shared" si="167"/>
        <v>65361.760170999478</v>
      </c>
      <c r="BA282" s="100">
        <f t="shared" si="168"/>
        <v>23830.633187999592</v>
      </c>
      <c r="BB282" s="100">
        <f t="shared" si="169"/>
        <v>13261.79830100049</v>
      </c>
      <c r="BC282" s="100">
        <f t="shared" si="170"/>
        <v>50149.222461999139</v>
      </c>
      <c r="BD282" s="100">
        <f t="shared" si="171"/>
        <v>9050.5278400000407</v>
      </c>
      <c r="BE282" s="100">
        <f t="shared" si="172"/>
        <v>8049.5800870000085</v>
      </c>
      <c r="BF282" s="100" t="str">
        <f t="shared" si="173"/>
        <v/>
      </c>
      <c r="BG282" s="100" t="str">
        <f t="shared" si="174"/>
        <v/>
      </c>
      <c r="BH282" s="100" t="str">
        <f t="shared" si="175"/>
        <v/>
      </c>
      <c r="BI282" s="72"/>
      <c r="BJ282" s="72"/>
      <c r="BK282" s="72">
        <f t="shared" si="183"/>
        <v>-10.859464426209103</v>
      </c>
      <c r="BL282" s="72">
        <f t="shared" si="184"/>
        <v>-10.196801142308999</v>
      </c>
      <c r="BM282" s="72">
        <f t="shared" si="185"/>
        <v>-12.038309347728402</v>
      </c>
      <c r="BN282" s="72">
        <f t="shared" si="186"/>
        <v>-10.9428389546283</v>
      </c>
      <c r="BO282" s="72">
        <f t="shared" si="187"/>
        <v>-10.306506046078299</v>
      </c>
      <c r="BP282" s="72">
        <f t="shared" si="188"/>
        <v>-11.750660509738001</v>
      </c>
      <c r="BQ282" s="72">
        <f t="shared" si="189"/>
        <v>-9.8916847715805414</v>
      </c>
      <c r="BR282" s="72">
        <f t="shared" si="190"/>
        <v>-9.7644330640701895</v>
      </c>
      <c r="BS282" s="72" t="str">
        <f t="shared" si="191"/>
        <v/>
      </c>
      <c r="BT282" s="72" t="str">
        <f t="shared" si="192"/>
        <v/>
      </c>
      <c r="BU282" s="72" t="str">
        <f t="shared" si="193"/>
        <v/>
      </c>
      <c r="BV282" s="72"/>
      <c r="BW282" s="72"/>
      <c r="BX282" s="97">
        <f t="shared" si="194"/>
        <v>11.383274356094853</v>
      </c>
      <c r="BY282" s="97">
        <f t="shared" si="195"/>
        <v>3.3475341954843592E-2</v>
      </c>
      <c r="BZ282" s="97">
        <f t="shared" si="196"/>
        <v>11.368844921519299</v>
      </c>
      <c r="CA282" s="97">
        <f t="shared" si="197"/>
        <v>11.395374528419197</v>
      </c>
      <c r="CB282" s="97">
        <f t="shared" si="198"/>
        <v>11.352041619869196</v>
      </c>
      <c r="CC282" s="97">
        <f t="shared" si="199"/>
        <v>11.359196083528898</v>
      </c>
      <c r="CD282" s="97">
        <f t="shared" si="200"/>
        <v>11.380220345371439</v>
      </c>
      <c r="CE282" s="97">
        <f t="shared" si="201"/>
        <v>11.443968637861087</v>
      </c>
      <c r="CF282" s="97" t="str">
        <f t="shared" si="202"/>
        <v/>
      </c>
      <c r="CG282" s="97" t="str">
        <f t="shared" si="203"/>
        <v/>
      </c>
      <c r="CH282" s="97" t="str">
        <f t="shared" si="204"/>
        <v/>
      </c>
      <c r="CI282" s="72"/>
      <c r="CJ282" s="72"/>
      <c r="CK282" s="97">
        <f t="shared" si="205"/>
        <v>12.045937639994955</v>
      </c>
      <c r="CL282" s="97">
        <f t="shared" si="206"/>
        <v>3.3475341954843592E-2</v>
      </c>
      <c r="CM282" s="72">
        <f t="shared" si="207"/>
        <v>12.031508205419403</v>
      </c>
      <c r="CN282" s="72">
        <f t="shared" si="208"/>
        <v>12.0580378123193</v>
      </c>
      <c r="CO282" s="72">
        <f t="shared" si="209"/>
        <v>12.014704903769299</v>
      </c>
      <c r="CP282" s="72">
        <f t="shared" si="210"/>
        <v>12.021859367429002</v>
      </c>
      <c r="CQ282" s="72">
        <f t="shared" si="211"/>
        <v>12.042883629271543</v>
      </c>
      <c r="CR282" s="72">
        <f t="shared" si="212"/>
        <v>12.10663192176119</v>
      </c>
      <c r="CS282" s="72" t="str">
        <f t="shared" si="213"/>
        <v/>
      </c>
      <c r="CT282" s="72" t="str">
        <f t="shared" si="214"/>
        <v/>
      </c>
      <c r="CU282" s="72" t="str">
        <f t="shared" si="215"/>
        <v/>
      </c>
    </row>
    <row r="283" spans="1:99">
      <c r="A283" s="74">
        <v>248</v>
      </c>
      <c r="B283" s="79">
        <f>IF(AND($B$3&lt;&gt;"",$C$3&lt;&gt;"",$B$4&lt;&gt;"",$C$4&lt;&gt;"",L283&lt;&gt;""),AirMass($B$3,$C$3,$B$4,$C$4,L283),"")</f>
        <v>1.2210030718699543</v>
      </c>
      <c r="C283" s="81">
        <f t="shared" si="176"/>
        <v>2458217.412211</v>
      </c>
      <c r="D283" s="93">
        <f t="shared" si="177"/>
        <v>11.342109699690718</v>
      </c>
      <c r="E283" s="97">
        <f t="shared" si="178"/>
        <v>2.3184799365720096E-2</v>
      </c>
      <c r="F283" s="97"/>
      <c r="G283" s="98">
        <f t="shared" si="179"/>
        <v>12.046279996447817</v>
      </c>
      <c r="H283" s="97">
        <f t="shared" si="180"/>
        <v>2.3184799365720096E-2</v>
      </c>
      <c r="I283" s="72"/>
      <c r="J283" s="99">
        <f t="shared" si="181"/>
        <v>6</v>
      </c>
      <c r="K283" s="72"/>
      <c r="L283" s="16">
        <v>2458217.412211</v>
      </c>
      <c r="M283" s="17">
        <v>-10.9007430755677</v>
      </c>
      <c r="N283" s="17">
        <v>-10.1965727788106</v>
      </c>
      <c r="O283" s="17">
        <v>-12.0369451270385</v>
      </c>
      <c r="P283" s="17">
        <v>-10.9451379487819</v>
      </c>
      <c r="Q283" s="17">
        <v>-10.334191297315799</v>
      </c>
      <c r="R283" s="17">
        <v>-11.739443020472301</v>
      </c>
      <c r="S283" s="17">
        <v>-9.9069743907702392</v>
      </c>
      <c r="T283" s="17">
        <v>-9.7324248671717708</v>
      </c>
      <c r="U283" s="17"/>
      <c r="V283" s="17"/>
      <c r="W283" s="17"/>
      <c r="X283" s="70">
        <f t="shared" si="164"/>
        <v>2458217.412211</v>
      </c>
      <c r="Y283" s="17">
        <v>-10.627493644018999</v>
      </c>
      <c r="Z283" s="17">
        <v>-9.6077236087485307</v>
      </c>
      <c r="AA283" s="17">
        <v>-11.629976139975399</v>
      </c>
      <c r="AB283" s="17">
        <v>-10.5648682399991</v>
      </c>
      <c r="AC283" s="17">
        <v>-9.7533610556062698</v>
      </c>
      <c r="AD283" s="17">
        <v>-11.2056210597912</v>
      </c>
      <c r="AE283" s="17">
        <v>-9.3176074757606102</v>
      </c>
      <c r="AF283" s="17">
        <v>-9.3738596749294594</v>
      </c>
      <c r="AG283" s="17"/>
      <c r="AH283" s="17"/>
      <c r="AI283" s="18"/>
      <c r="AJ283" s="70">
        <f t="shared" si="182"/>
        <v>2458217.412211</v>
      </c>
      <c r="AK283" s="17">
        <v>-9.9169478427558904</v>
      </c>
      <c r="AL283" s="17">
        <v>-9.6630630358392509</v>
      </c>
      <c r="AM283" s="17">
        <v>-11.232927328358</v>
      </c>
      <c r="AN283" s="17">
        <v>-10.0820999125405</v>
      </c>
      <c r="AO283" s="17">
        <v>-9.6859594989870299</v>
      </c>
      <c r="AP283" s="17">
        <v>-11.0494510788543</v>
      </c>
      <c r="AQ283" s="17">
        <v>-9.1815355679829498</v>
      </c>
      <c r="AR283" s="17">
        <v>-8.8656805330115898</v>
      </c>
      <c r="AS283" s="17"/>
      <c r="AT283" s="17"/>
      <c r="AU283" s="18"/>
      <c r="AV283" s="72"/>
      <c r="AW283" s="72"/>
      <c r="AX283" s="100">
        <f t="shared" si="165"/>
        <v>22924.360543999046</v>
      </c>
      <c r="AY283" s="100">
        <f t="shared" si="166"/>
        <v>11984.753652999487</v>
      </c>
      <c r="AZ283" s="100">
        <f t="shared" si="167"/>
        <v>65279.685105999197</v>
      </c>
      <c r="BA283" s="100">
        <f t="shared" si="168"/>
        <v>23881.146867999574</v>
      </c>
      <c r="BB283" s="100">
        <f t="shared" si="169"/>
        <v>13604.309978999603</v>
      </c>
      <c r="BC283" s="100">
        <f t="shared" si="170"/>
        <v>49633.763635998563</v>
      </c>
      <c r="BD283" s="100">
        <f t="shared" si="171"/>
        <v>9178.8813559999653</v>
      </c>
      <c r="BE283" s="100">
        <f t="shared" si="172"/>
        <v>7815.7371790000052</v>
      </c>
      <c r="BF283" s="100" t="str">
        <f t="shared" si="173"/>
        <v/>
      </c>
      <c r="BG283" s="100" t="str">
        <f t="shared" si="174"/>
        <v/>
      </c>
      <c r="BH283" s="100" t="str">
        <f t="shared" si="175"/>
        <v/>
      </c>
      <c r="BI283" s="72"/>
      <c r="BJ283" s="72"/>
      <c r="BK283" s="72">
        <f t="shared" si="183"/>
        <v>-10.9007430755677</v>
      </c>
      <c r="BL283" s="72">
        <f t="shared" si="184"/>
        <v>-10.1965727788106</v>
      </c>
      <c r="BM283" s="72">
        <f t="shared" si="185"/>
        <v>-12.0369451270385</v>
      </c>
      <c r="BN283" s="72">
        <f t="shared" si="186"/>
        <v>-10.9451379487819</v>
      </c>
      <c r="BO283" s="72">
        <f t="shared" si="187"/>
        <v>-10.334191297315803</v>
      </c>
      <c r="BP283" s="72">
        <f t="shared" si="188"/>
        <v>-11.739443020472301</v>
      </c>
      <c r="BQ283" s="72">
        <f t="shared" si="189"/>
        <v>-9.9069743907702392</v>
      </c>
      <c r="BR283" s="72">
        <f t="shared" si="190"/>
        <v>-9.7324248671717726</v>
      </c>
      <c r="BS283" s="72" t="str">
        <f t="shared" si="191"/>
        <v/>
      </c>
      <c r="BT283" s="72" t="str">
        <f t="shared" si="192"/>
        <v/>
      </c>
      <c r="BU283" s="72" t="str">
        <f t="shared" si="193"/>
        <v/>
      </c>
      <c r="BV283" s="72"/>
      <c r="BW283" s="72"/>
      <c r="BX283" s="97">
        <f t="shared" si="194"/>
        <v>11.342109699690718</v>
      </c>
      <c r="BY283" s="97">
        <f t="shared" si="195"/>
        <v>2.3184799365720096E-2</v>
      </c>
      <c r="BZ283" s="97">
        <f t="shared" si="196"/>
        <v>11.3262020514708</v>
      </c>
      <c r="CA283" s="97">
        <f t="shared" si="197"/>
        <v>11.356394873214199</v>
      </c>
      <c r="CB283" s="97">
        <f t="shared" si="198"/>
        <v>11.338448221748102</v>
      </c>
      <c r="CC283" s="97">
        <f t="shared" si="199"/>
        <v>11.306699944904601</v>
      </c>
      <c r="CD283" s="97">
        <f t="shared" si="200"/>
        <v>11.35423131520254</v>
      </c>
      <c r="CE283" s="97">
        <f t="shared" si="201"/>
        <v>11.370681791604072</v>
      </c>
      <c r="CF283" s="97" t="str">
        <f t="shared" si="202"/>
        <v/>
      </c>
      <c r="CG283" s="97" t="str">
        <f t="shared" si="203"/>
        <v/>
      </c>
      <c r="CH283" s="97" t="str">
        <f t="shared" si="204"/>
        <v/>
      </c>
      <c r="CI283" s="72"/>
      <c r="CJ283" s="72"/>
      <c r="CK283" s="97">
        <f t="shared" si="205"/>
        <v>12.046279996447817</v>
      </c>
      <c r="CL283" s="97">
        <f t="shared" si="206"/>
        <v>2.3184799365720096E-2</v>
      </c>
      <c r="CM283" s="72">
        <f t="shared" si="207"/>
        <v>12.0303723482279</v>
      </c>
      <c r="CN283" s="72">
        <f t="shared" si="208"/>
        <v>12.0605651699713</v>
      </c>
      <c r="CO283" s="72">
        <f t="shared" si="209"/>
        <v>12.042618518505202</v>
      </c>
      <c r="CP283" s="72">
        <f t="shared" si="210"/>
        <v>12.010870241661701</v>
      </c>
      <c r="CQ283" s="72">
        <f t="shared" si="211"/>
        <v>12.05840161195964</v>
      </c>
      <c r="CR283" s="72">
        <f t="shared" si="212"/>
        <v>12.074852088361173</v>
      </c>
      <c r="CS283" s="72" t="str">
        <f t="shared" si="213"/>
        <v/>
      </c>
      <c r="CT283" s="72" t="str">
        <f t="shared" si="214"/>
        <v/>
      </c>
      <c r="CU283" s="72" t="str">
        <f t="shared" si="215"/>
        <v/>
      </c>
    </row>
    <row r="284" spans="1:99">
      <c r="A284" s="74">
        <v>249</v>
      </c>
      <c r="B284" s="79">
        <f>IF(AND($B$3&lt;&gt;"",$C$3&lt;&gt;"",$B$4&lt;&gt;"",$C$4&lt;&gt;"",L284&lt;&gt;""),AirMass($B$3,$C$3,$B$4,$C$4,L284),"")</f>
        <v>1.222687041978648</v>
      </c>
      <c r="C284" s="81">
        <f t="shared" si="176"/>
        <v>2458217.4127079998</v>
      </c>
      <c r="D284" s="93">
        <f t="shared" si="177"/>
        <v>11.342234899712425</v>
      </c>
      <c r="E284" s="97">
        <f t="shared" si="178"/>
        <v>1.8260559217034667E-2</v>
      </c>
      <c r="F284" s="97"/>
      <c r="G284" s="98">
        <f t="shared" si="179"/>
        <v>12.02727025245153</v>
      </c>
      <c r="H284" s="97">
        <f t="shared" si="180"/>
        <v>1.8260559217034667E-2</v>
      </c>
      <c r="I284" s="72"/>
      <c r="J284" s="99">
        <f t="shared" si="181"/>
        <v>6</v>
      </c>
      <c r="K284" s="72"/>
      <c r="L284" s="16">
        <v>2458217.4127079998</v>
      </c>
      <c r="M284" s="17">
        <v>-10.8765530338523</v>
      </c>
      <c r="N284" s="17">
        <v>-10.191517681113201</v>
      </c>
      <c r="O284" s="17">
        <v>-12.046004342381501</v>
      </c>
      <c r="P284" s="17">
        <v>-10.9252813983374</v>
      </c>
      <c r="Q284" s="17">
        <v>-10.3192121954122</v>
      </c>
      <c r="R284" s="17">
        <v>-11.744011755651</v>
      </c>
      <c r="S284" s="17">
        <v>-9.8670858482964192</v>
      </c>
      <c r="T284" s="17">
        <v>-9.6491320613098495</v>
      </c>
      <c r="U284" s="17"/>
      <c r="V284" s="17"/>
      <c r="W284" s="17"/>
      <c r="X284" s="70">
        <f t="shared" si="164"/>
        <v>2458217.4127079998</v>
      </c>
      <c r="Y284" s="17">
        <v>-10.6240752690285</v>
      </c>
      <c r="Z284" s="17">
        <v>-9.5438889284558606</v>
      </c>
      <c r="AA284" s="17">
        <v>-11.6549233779491</v>
      </c>
      <c r="AB284" s="17">
        <v>-10.5596624176869</v>
      </c>
      <c r="AC284" s="17">
        <v>-9.7962398083728299</v>
      </c>
      <c r="AD284" s="17">
        <v>-11.2234460241308</v>
      </c>
      <c r="AE284" s="17">
        <v>-9.2393573148334198</v>
      </c>
      <c r="AF284" s="17">
        <v>-9.4128599624319609</v>
      </c>
      <c r="AG284" s="17"/>
      <c r="AH284" s="17"/>
      <c r="AI284" s="18"/>
      <c r="AJ284" s="70">
        <f t="shared" si="182"/>
        <v>2458217.4127079998</v>
      </c>
      <c r="AK284" s="17">
        <v>-9.9732228785272898</v>
      </c>
      <c r="AL284" s="17">
        <v>-9.6146965624932399</v>
      </c>
      <c r="AM284" s="17">
        <v>-11.210298493264601</v>
      </c>
      <c r="AN284" s="17">
        <v>-10.0666108566031</v>
      </c>
      <c r="AO284" s="17">
        <v>-9.7134048860741107</v>
      </c>
      <c r="AP284" s="17">
        <v>-11.008200099861501</v>
      </c>
      <c r="AQ284" s="17">
        <v>-9.1281689353282296</v>
      </c>
      <c r="AR284" s="17">
        <v>-8.6871576971489599</v>
      </c>
      <c r="AS284" s="17"/>
      <c r="AT284" s="17"/>
      <c r="AU284" s="18"/>
      <c r="AV284" s="72"/>
      <c r="AW284" s="72"/>
      <c r="AX284" s="100">
        <f t="shared" si="165"/>
        <v>22419.25689999904</v>
      </c>
      <c r="AY284" s="100">
        <f t="shared" si="166"/>
        <v>11929.083333000477</v>
      </c>
      <c r="AZ284" s="100">
        <f t="shared" si="167"/>
        <v>65826.647436000261</v>
      </c>
      <c r="BA284" s="100">
        <f t="shared" si="168"/>
        <v>23448.364653000779</v>
      </c>
      <c r="BB284" s="100">
        <f t="shared" si="169"/>
        <v>13417.910111999536</v>
      </c>
      <c r="BC284" s="100">
        <f t="shared" si="170"/>
        <v>49843.060606000989</v>
      </c>
      <c r="BD284" s="100">
        <f t="shared" si="171"/>
        <v>8847.7804879999894</v>
      </c>
      <c r="BE284" s="100">
        <f t="shared" si="172"/>
        <v>7238.5707660000098</v>
      </c>
      <c r="BF284" s="100" t="str">
        <f t="shared" si="173"/>
        <v/>
      </c>
      <c r="BG284" s="100" t="str">
        <f t="shared" si="174"/>
        <v/>
      </c>
      <c r="BH284" s="100" t="str">
        <f t="shared" si="175"/>
        <v/>
      </c>
      <c r="BI284" s="72"/>
      <c r="BJ284" s="72"/>
      <c r="BK284" s="72">
        <f t="shared" si="183"/>
        <v>-10.876553033852304</v>
      </c>
      <c r="BL284" s="72">
        <f t="shared" si="184"/>
        <v>-10.191517681113201</v>
      </c>
      <c r="BM284" s="72">
        <f t="shared" si="185"/>
        <v>-12.046004342381501</v>
      </c>
      <c r="BN284" s="72">
        <f t="shared" si="186"/>
        <v>-10.925281398337404</v>
      </c>
      <c r="BO284" s="72">
        <f t="shared" si="187"/>
        <v>-10.319212195412202</v>
      </c>
      <c r="BP284" s="72">
        <f t="shared" si="188"/>
        <v>-11.744011755651</v>
      </c>
      <c r="BQ284" s="72">
        <f t="shared" si="189"/>
        <v>-9.8670858482964192</v>
      </c>
      <c r="BR284" s="72">
        <f t="shared" si="190"/>
        <v>-9.6491320613098495</v>
      </c>
      <c r="BS284" s="72" t="str">
        <f t="shared" si="191"/>
        <v/>
      </c>
      <c r="BT284" s="72" t="str">
        <f t="shared" si="192"/>
        <v/>
      </c>
      <c r="BU284" s="72" t="str">
        <f t="shared" si="193"/>
        <v/>
      </c>
      <c r="BV284" s="72"/>
      <c r="BW284" s="72"/>
      <c r="BX284" s="97">
        <f t="shared" si="194"/>
        <v>11.342234899712425</v>
      </c>
      <c r="BY284" s="97">
        <f t="shared" si="195"/>
        <v>1.8260559217034667E-2</v>
      </c>
      <c r="BZ284" s="97">
        <f t="shared" si="196"/>
        <v>11.359451308529197</v>
      </c>
      <c r="CA284" s="97">
        <f t="shared" si="197"/>
        <v>11.3607283644851</v>
      </c>
      <c r="CB284" s="97">
        <f t="shared" si="198"/>
        <v>11.347659161559898</v>
      </c>
      <c r="CC284" s="97">
        <f t="shared" si="199"/>
        <v>11.335458721798696</v>
      </c>
      <c r="CD284" s="97">
        <f t="shared" si="200"/>
        <v>11.338532814444116</v>
      </c>
      <c r="CE284" s="97">
        <f t="shared" si="201"/>
        <v>11.311579027457546</v>
      </c>
      <c r="CF284" s="97" t="str">
        <f t="shared" si="202"/>
        <v/>
      </c>
      <c r="CG284" s="97" t="str">
        <f t="shared" si="203"/>
        <v/>
      </c>
      <c r="CH284" s="97" t="str">
        <f t="shared" si="204"/>
        <v/>
      </c>
      <c r="CI284" s="72"/>
      <c r="CJ284" s="72"/>
      <c r="CK284" s="97">
        <f t="shared" si="205"/>
        <v>12.02727025245153</v>
      </c>
      <c r="CL284" s="97">
        <f t="shared" si="206"/>
        <v>1.8260559217034667E-2</v>
      </c>
      <c r="CM284" s="72">
        <f t="shared" si="207"/>
        <v>12.0444866612683</v>
      </c>
      <c r="CN284" s="72">
        <f t="shared" si="208"/>
        <v>12.045763717224203</v>
      </c>
      <c r="CO284" s="72">
        <f t="shared" si="209"/>
        <v>12.032694514299001</v>
      </c>
      <c r="CP284" s="72">
        <f t="shared" si="210"/>
        <v>12.020494074537799</v>
      </c>
      <c r="CQ284" s="72">
        <f t="shared" si="211"/>
        <v>12.023568167183219</v>
      </c>
      <c r="CR284" s="72">
        <f t="shared" si="212"/>
        <v>11.996614380196648</v>
      </c>
      <c r="CS284" s="72" t="str">
        <f t="shared" si="213"/>
        <v/>
      </c>
      <c r="CT284" s="72" t="str">
        <f t="shared" si="214"/>
        <v/>
      </c>
      <c r="CU284" s="72" t="str">
        <f t="shared" si="215"/>
        <v/>
      </c>
    </row>
    <row r="285" spans="1:99">
      <c r="A285" s="74">
        <v>250</v>
      </c>
      <c r="B285" s="79">
        <f>IF(AND($B$3&lt;&gt;"",$C$3&lt;&gt;"",$B$4&lt;&gt;"",$C$4&lt;&gt;"",L285&lt;&gt;""),AirMass($B$3,$C$3,$B$4,$C$4,L285),"")</f>
        <v>1.2243797904498581</v>
      </c>
      <c r="C285" s="81">
        <f t="shared" si="176"/>
        <v>2458217.4132059999</v>
      </c>
      <c r="D285" s="93">
        <f t="shared" si="177"/>
        <v>11.339411118707909</v>
      </c>
      <c r="E285" s="97">
        <f t="shared" si="178"/>
        <v>3.2919725253276647E-2</v>
      </c>
      <c r="F285" s="97"/>
      <c r="G285" s="98">
        <f t="shared" si="179"/>
        <v>12.058772727256306</v>
      </c>
      <c r="H285" s="97">
        <f t="shared" si="180"/>
        <v>3.2919725253276647E-2</v>
      </c>
      <c r="I285" s="72"/>
      <c r="J285" s="99">
        <f t="shared" si="181"/>
        <v>6</v>
      </c>
      <c r="K285" s="72"/>
      <c r="L285" s="16">
        <v>2458217.4132059999</v>
      </c>
      <c r="M285" s="17">
        <v>-10.896566902921499</v>
      </c>
      <c r="N285" s="17">
        <v>-10.177205294373101</v>
      </c>
      <c r="O285" s="17">
        <v>-12.0303686468588</v>
      </c>
      <c r="P285" s="17">
        <v>-10.9563024338481</v>
      </c>
      <c r="Q285" s="17">
        <v>-10.2943251287974</v>
      </c>
      <c r="R285" s="17">
        <v>-11.732598972964899</v>
      </c>
      <c r="S285" s="17">
        <v>-9.9172064694545501</v>
      </c>
      <c r="T285" s="17">
        <v>-9.7230664778527096</v>
      </c>
      <c r="U285" s="17"/>
      <c r="V285" s="17"/>
      <c r="W285" s="17"/>
      <c r="X285" s="70">
        <f t="shared" si="164"/>
        <v>2458217.4132059999</v>
      </c>
      <c r="Y285" s="17">
        <v>-10.669804426904401</v>
      </c>
      <c r="Z285" s="17">
        <v>-9.6125035106581596</v>
      </c>
      <c r="AA285" s="17">
        <v>-11.630595072406599</v>
      </c>
      <c r="AB285" s="17">
        <v>-10.5411690901733</v>
      </c>
      <c r="AC285" s="17">
        <v>-9.8387739823036906</v>
      </c>
      <c r="AD285" s="17">
        <v>-11.228826741527</v>
      </c>
      <c r="AE285" s="17">
        <v>-9.2739775610353803</v>
      </c>
      <c r="AF285" s="17">
        <v>-9.4158658474178996</v>
      </c>
      <c r="AG285" s="17"/>
      <c r="AH285" s="17"/>
      <c r="AI285" s="18"/>
      <c r="AJ285" s="70">
        <f t="shared" si="182"/>
        <v>2458217.4132059999</v>
      </c>
      <c r="AK285" s="17">
        <v>-9.9567662534356796</v>
      </c>
      <c r="AL285" s="17">
        <v>-9.5541038059825407</v>
      </c>
      <c r="AM285" s="17">
        <v>-11.2139124186124</v>
      </c>
      <c r="AN285" s="17">
        <v>-10.181174996710601</v>
      </c>
      <c r="AO285" s="17">
        <v>-9.6106491584754092</v>
      </c>
      <c r="AP285" s="17">
        <v>-11.022544742561401</v>
      </c>
      <c r="AQ285" s="17">
        <v>-9.2007754336274203</v>
      </c>
      <c r="AR285" s="17">
        <v>-8.9082695577729698</v>
      </c>
      <c r="AS285" s="17"/>
      <c r="AT285" s="17"/>
      <c r="AU285" s="18"/>
      <c r="AV285" s="72"/>
      <c r="AW285" s="72"/>
      <c r="AX285" s="100">
        <f t="shared" si="165"/>
        <v>22836.353712000186</v>
      </c>
      <c r="AY285" s="100">
        <f t="shared" si="166"/>
        <v>11772.863747000009</v>
      </c>
      <c r="AZ285" s="100">
        <f t="shared" si="167"/>
        <v>64885.470587999203</v>
      </c>
      <c r="BA285" s="100">
        <f t="shared" si="168"/>
        <v>24127.98051900095</v>
      </c>
      <c r="BB285" s="100">
        <f t="shared" si="169"/>
        <v>13113.845160999508</v>
      </c>
      <c r="BC285" s="100">
        <f t="shared" si="170"/>
        <v>49321.876248001718</v>
      </c>
      <c r="BD285" s="100">
        <f t="shared" si="171"/>
        <v>9265.7928730000585</v>
      </c>
      <c r="BE285" s="100">
        <f t="shared" si="172"/>
        <v>7748.6597509999756</v>
      </c>
      <c r="BF285" s="100" t="str">
        <f t="shared" si="173"/>
        <v/>
      </c>
      <c r="BG285" s="100" t="str">
        <f t="shared" si="174"/>
        <v/>
      </c>
      <c r="BH285" s="100" t="str">
        <f t="shared" si="175"/>
        <v/>
      </c>
      <c r="BI285" s="72"/>
      <c r="BJ285" s="72"/>
      <c r="BK285" s="72">
        <f t="shared" si="183"/>
        <v>-10.896566902921499</v>
      </c>
      <c r="BL285" s="72">
        <f t="shared" si="184"/>
        <v>-10.177205294373104</v>
      </c>
      <c r="BM285" s="72">
        <f t="shared" si="185"/>
        <v>-12.0303686468588</v>
      </c>
      <c r="BN285" s="72">
        <f t="shared" si="186"/>
        <v>-10.956302433848101</v>
      </c>
      <c r="BO285" s="72">
        <f t="shared" si="187"/>
        <v>-10.2943251287974</v>
      </c>
      <c r="BP285" s="72">
        <f t="shared" si="188"/>
        <v>-11.732598972964897</v>
      </c>
      <c r="BQ285" s="72">
        <f t="shared" si="189"/>
        <v>-9.9172064694545519</v>
      </c>
      <c r="BR285" s="72">
        <f t="shared" si="190"/>
        <v>-9.7230664778527096</v>
      </c>
      <c r="BS285" s="72" t="str">
        <f t="shared" si="191"/>
        <v/>
      </c>
      <c r="BT285" s="72" t="str">
        <f t="shared" si="192"/>
        <v/>
      </c>
      <c r="BU285" s="72" t="str">
        <f t="shared" si="193"/>
        <v/>
      </c>
      <c r="BV285" s="72"/>
      <c r="BW285" s="72"/>
      <c r="BX285" s="97">
        <f t="shared" si="194"/>
        <v>11.339411118707909</v>
      </c>
      <c r="BY285" s="97">
        <f t="shared" si="195"/>
        <v>3.2919725253276647E-2</v>
      </c>
      <c r="BZ285" s="97">
        <f t="shared" si="196"/>
        <v>11.323801743937301</v>
      </c>
      <c r="CA285" s="97">
        <f t="shared" si="197"/>
        <v>11.371735530926601</v>
      </c>
      <c r="CB285" s="97">
        <f t="shared" si="198"/>
        <v>11.3027582258759</v>
      </c>
      <c r="CC285" s="97">
        <f t="shared" si="199"/>
        <v>11.304032070043398</v>
      </c>
      <c r="CD285" s="97">
        <f t="shared" si="200"/>
        <v>11.368639566533053</v>
      </c>
      <c r="CE285" s="97">
        <f t="shared" si="201"/>
        <v>11.36549957493121</v>
      </c>
      <c r="CF285" s="97" t="str">
        <f t="shared" si="202"/>
        <v/>
      </c>
      <c r="CG285" s="97" t="str">
        <f t="shared" si="203"/>
        <v/>
      </c>
      <c r="CH285" s="97" t="str">
        <f t="shared" si="204"/>
        <v/>
      </c>
      <c r="CI285" s="72"/>
      <c r="CJ285" s="72"/>
      <c r="CK285" s="97">
        <f t="shared" si="205"/>
        <v>12.058772727256306</v>
      </c>
      <c r="CL285" s="97">
        <f t="shared" si="206"/>
        <v>3.2919725253276647E-2</v>
      </c>
      <c r="CM285" s="72">
        <f t="shared" si="207"/>
        <v>12.043163352485696</v>
      </c>
      <c r="CN285" s="72">
        <f t="shared" si="208"/>
        <v>12.091097139474996</v>
      </c>
      <c r="CO285" s="72">
        <f t="shared" si="209"/>
        <v>12.022119834424295</v>
      </c>
      <c r="CP285" s="72">
        <f t="shared" si="210"/>
        <v>12.023393678591793</v>
      </c>
      <c r="CQ285" s="72">
        <f t="shared" si="211"/>
        <v>12.088001175081448</v>
      </c>
      <c r="CR285" s="72">
        <f t="shared" si="212"/>
        <v>12.084861183479605</v>
      </c>
      <c r="CS285" s="72" t="str">
        <f t="shared" si="213"/>
        <v/>
      </c>
      <c r="CT285" s="72" t="str">
        <f t="shared" si="214"/>
        <v/>
      </c>
      <c r="CU285" s="72" t="str">
        <f t="shared" si="215"/>
        <v/>
      </c>
    </row>
    <row r="286" spans="1:99">
      <c r="A286" s="74">
        <v>251</v>
      </c>
      <c r="B286" s="79">
        <f>IF(AND($B$3&lt;&gt;"",$C$3&lt;&gt;"",$B$4&lt;&gt;"",$C$4&lt;&gt;"",L286&lt;&gt;""),AirMass($B$3,$C$3,$B$4,$C$4,L286),"")</f>
        <v>1.2260813541414317</v>
      </c>
      <c r="C286" s="81">
        <f t="shared" si="176"/>
        <v>2458217.4137039999</v>
      </c>
      <c r="D286" s="93">
        <f t="shared" si="177"/>
        <v>11.347594784499206</v>
      </c>
      <c r="E286" s="97">
        <f t="shared" si="178"/>
        <v>5.1566722322072926E-2</v>
      </c>
      <c r="F286" s="97"/>
      <c r="G286" s="98">
        <f t="shared" si="179"/>
        <v>12.047897222951809</v>
      </c>
      <c r="H286" s="97">
        <f t="shared" si="180"/>
        <v>5.1566722322072926E-2</v>
      </c>
      <c r="I286" s="72"/>
      <c r="J286" s="99">
        <f t="shared" si="181"/>
        <v>6</v>
      </c>
      <c r="K286" s="72"/>
      <c r="L286" s="16">
        <v>2458217.4137039999</v>
      </c>
      <c r="M286" s="17">
        <v>-10.8928611863578</v>
      </c>
      <c r="N286" s="17">
        <v>-10.192558747905199</v>
      </c>
      <c r="O286" s="17">
        <v>-12.0278516583141</v>
      </c>
      <c r="P286" s="17">
        <v>-10.934941179388399</v>
      </c>
      <c r="Q286" s="17">
        <v>-10.336189572690399</v>
      </c>
      <c r="R286" s="17">
        <v>-11.7282901342498</v>
      </c>
      <c r="S286" s="17">
        <v>-9.8550815058136507</v>
      </c>
      <c r="T286" s="17">
        <v>-9.7983817746856801</v>
      </c>
      <c r="U286" s="17"/>
      <c r="V286" s="17"/>
      <c r="W286" s="17"/>
      <c r="X286" s="70">
        <f t="shared" si="164"/>
        <v>2458217.4137039999</v>
      </c>
      <c r="Y286" s="17">
        <v>-10.5985868995876</v>
      </c>
      <c r="Z286" s="17">
        <v>-9.6534432580223495</v>
      </c>
      <c r="AA286" s="17">
        <v>-11.640035767517199</v>
      </c>
      <c r="AB286" s="17">
        <v>-10.5893740437837</v>
      </c>
      <c r="AC286" s="17">
        <v>-9.7242208532844305</v>
      </c>
      <c r="AD286" s="17">
        <v>-11.224830779368601</v>
      </c>
      <c r="AE286" s="17">
        <v>-9.3520104324752609</v>
      </c>
      <c r="AF286" s="17">
        <v>-9.4509697444169003</v>
      </c>
      <c r="AG286" s="17"/>
      <c r="AH286" s="17"/>
      <c r="AI286" s="18"/>
      <c r="AJ286" s="70">
        <f t="shared" si="182"/>
        <v>2458217.4137039999</v>
      </c>
      <c r="AK286" s="17">
        <v>-9.8690437459564802</v>
      </c>
      <c r="AL286" s="17">
        <v>-9.5575720326569407</v>
      </c>
      <c r="AM286" s="17">
        <v>-11.2213892996709</v>
      </c>
      <c r="AN286" s="17">
        <v>-10.1939566335818</v>
      </c>
      <c r="AO286" s="17">
        <v>-9.5764652969632191</v>
      </c>
      <c r="AP286" s="17">
        <v>-11.033545732275501</v>
      </c>
      <c r="AQ286" s="17">
        <v>-9.1926227289397904</v>
      </c>
      <c r="AR286" s="17">
        <v>-9.0265486918312892</v>
      </c>
      <c r="AS286" s="17"/>
      <c r="AT286" s="17"/>
      <c r="AU286" s="18"/>
      <c r="AV286" s="72"/>
      <c r="AW286" s="72"/>
      <c r="AX286" s="100">
        <f t="shared" si="165"/>
        <v>22758.544017999211</v>
      </c>
      <c r="AY286" s="100">
        <f t="shared" si="166"/>
        <v>11940.527114999502</v>
      </c>
      <c r="AZ286" s="100">
        <f t="shared" si="167"/>
        <v>64735.225225002738</v>
      </c>
      <c r="BA286" s="100">
        <f t="shared" si="168"/>
        <v>23657.915253999621</v>
      </c>
      <c r="BB286" s="100">
        <f t="shared" si="169"/>
        <v>13629.371489999641</v>
      </c>
      <c r="BC286" s="100">
        <f t="shared" si="170"/>
        <v>49126.525974000288</v>
      </c>
      <c r="BD286" s="100">
        <f t="shared" si="171"/>
        <v>8750.4946240000136</v>
      </c>
      <c r="BE286" s="100">
        <f t="shared" si="172"/>
        <v>8305.2500000000437</v>
      </c>
      <c r="BF286" s="100" t="str">
        <f t="shared" si="173"/>
        <v/>
      </c>
      <c r="BG286" s="100" t="str">
        <f t="shared" si="174"/>
        <v/>
      </c>
      <c r="BH286" s="100" t="str">
        <f t="shared" si="175"/>
        <v/>
      </c>
      <c r="BI286" s="72"/>
      <c r="BJ286" s="72"/>
      <c r="BK286" s="72">
        <f t="shared" si="183"/>
        <v>-10.892861186357802</v>
      </c>
      <c r="BL286" s="72">
        <f t="shared" si="184"/>
        <v>-10.192558747905199</v>
      </c>
      <c r="BM286" s="72">
        <f t="shared" si="185"/>
        <v>-12.027851658314102</v>
      </c>
      <c r="BN286" s="72">
        <f t="shared" si="186"/>
        <v>-10.934941179388399</v>
      </c>
      <c r="BO286" s="72">
        <f t="shared" si="187"/>
        <v>-10.336189572690401</v>
      </c>
      <c r="BP286" s="72">
        <f t="shared" si="188"/>
        <v>-11.728290134249802</v>
      </c>
      <c r="BQ286" s="72">
        <f t="shared" si="189"/>
        <v>-9.8550815058136525</v>
      </c>
      <c r="BR286" s="72">
        <f t="shared" si="190"/>
        <v>-9.7983817746856818</v>
      </c>
      <c r="BS286" s="72" t="str">
        <f t="shared" si="191"/>
        <v/>
      </c>
      <c r="BT286" s="72" t="str">
        <f t="shared" si="192"/>
        <v/>
      </c>
      <c r="BU286" s="72" t="str">
        <f t="shared" si="193"/>
        <v/>
      </c>
      <c r="BV286" s="72"/>
      <c r="BW286" s="72"/>
      <c r="BX286" s="97">
        <f t="shared" si="194"/>
        <v>11.347594784499206</v>
      </c>
      <c r="BY286" s="97">
        <f t="shared" si="195"/>
        <v>5.1566722322072926E-2</v>
      </c>
      <c r="BZ286" s="97">
        <f t="shared" si="196"/>
        <v>11.324990471956299</v>
      </c>
      <c r="CA286" s="97">
        <f t="shared" si="197"/>
        <v>11.354079993030597</v>
      </c>
      <c r="CB286" s="97">
        <f t="shared" si="198"/>
        <v>11.348328386332598</v>
      </c>
      <c r="CC286" s="97">
        <f t="shared" si="199"/>
        <v>11.303428947892</v>
      </c>
      <c r="CD286" s="97">
        <f t="shared" si="200"/>
        <v>11.310220319455851</v>
      </c>
      <c r="CE286" s="97">
        <f t="shared" si="201"/>
        <v>11.44452058832788</v>
      </c>
      <c r="CF286" s="97" t="str">
        <f t="shared" si="202"/>
        <v/>
      </c>
      <c r="CG286" s="97" t="str">
        <f t="shared" si="203"/>
        <v/>
      </c>
      <c r="CH286" s="97" t="str">
        <f t="shared" si="204"/>
        <v/>
      </c>
      <c r="CI286" s="72"/>
      <c r="CJ286" s="72"/>
      <c r="CK286" s="97">
        <f t="shared" si="205"/>
        <v>12.047897222951809</v>
      </c>
      <c r="CL286" s="97">
        <f t="shared" si="206"/>
        <v>5.1566722322072926E-2</v>
      </c>
      <c r="CM286" s="72">
        <f t="shared" si="207"/>
        <v>12.025292910408902</v>
      </c>
      <c r="CN286" s="72">
        <f t="shared" si="208"/>
        <v>12.0543824314832</v>
      </c>
      <c r="CO286" s="72">
        <f t="shared" si="209"/>
        <v>12.048630824785201</v>
      </c>
      <c r="CP286" s="72">
        <f t="shared" si="210"/>
        <v>12.003731386344603</v>
      </c>
      <c r="CQ286" s="72">
        <f t="shared" si="211"/>
        <v>12.010522757908454</v>
      </c>
      <c r="CR286" s="72">
        <f t="shared" si="212"/>
        <v>12.144823026780482</v>
      </c>
      <c r="CS286" s="72" t="str">
        <f t="shared" si="213"/>
        <v/>
      </c>
      <c r="CT286" s="72" t="str">
        <f t="shared" si="214"/>
        <v/>
      </c>
      <c r="CU286" s="72" t="str">
        <f t="shared" si="215"/>
        <v/>
      </c>
    </row>
    <row r="287" spans="1:99">
      <c r="A287" s="74">
        <v>252</v>
      </c>
      <c r="B287" s="79">
        <f>IF(AND($B$3&lt;&gt;"",$C$3&lt;&gt;"",$B$4&lt;&gt;"",$C$4&lt;&gt;"",L287&lt;&gt;""),AirMass($B$3,$C$3,$B$4,$C$4,L287),"")</f>
        <v>1.2277917701598742</v>
      </c>
      <c r="C287" s="81">
        <f t="shared" si="176"/>
        <v>2458217.4142009998</v>
      </c>
      <c r="D287" s="93">
        <f t="shared" si="177"/>
        <v>11.386515743175039</v>
      </c>
      <c r="E287" s="97">
        <f t="shared" si="178"/>
        <v>4.8789584593792505E-2</v>
      </c>
      <c r="F287" s="97"/>
      <c r="G287" s="98">
        <f t="shared" si="179"/>
        <v>12.094039534725441</v>
      </c>
      <c r="H287" s="97">
        <f t="shared" si="180"/>
        <v>4.8789584593792505E-2</v>
      </c>
      <c r="I287" s="72"/>
      <c r="J287" s="99">
        <f t="shared" si="181"/>
        <v>6</v>
      </c>
      <c r="K287" s="72"/>
      <c r="L287" s="16">
        <v>2458217.4142009998</v>
      </c>
      <c r="M287" s="17">
        <v>-10.8674595704398</v>
      </c>
      <c r="N287" s="17">
        <v>-10.1599357788894</v>
      </c>
      <c r="O287" s="17">
        <v>-12.028407096207101</v>
      </c>
      <c r="P287" s="17">
        <v>-10.934377155552699</v>
      </c>
      <c r="Q287" s="17">
        <v>-10.3190205235706</v>
      </c>
      <c r="R287" s="17">
        <v>-11.7485420492457</v>
      </c>
      <c r="S287" s="17">
        <v>-9.9941888915716994</v>
      </c>
      <c r="T287" s="17">
        <v>-9.7373161655412392</v>
      </c>
      <c r="U287" s="17"/>
      <c r="V287" s="17"/>
      <c r="W287" s="17"/>
      <c r="X287" s="70">
        <f t="shared" si="164"/>
        <v>2458217.4142009998</v>
      </c>
      <c r="Y287" s="17">
        <v>-10.6125875062546</v>
      </c>
      <c r="Z287" s="17">
        <v>-9.7004604303833304</v>
      </c>
      <c r="AA287" s="17">
        <v>-11.6252816960946</v>
      </c>
      <c r="AB287" s="17">
        <v>-10.5796600899733</v>
      </c>
      <c r="AC287" s="17">
        <v>-9.8153179010700509</v>
      </c>
      <c r="AD287" s="17">
        <v>-11.223343086604901</v>
      </c>
      <c r="AE287" s="17">
        <v>-9.2616093827541999</v>
      </c>
      <c r="AF287" s="17">
        <v>-9.3976497492557201</v>
      </c>
      <c r="AG287" s="17"/>
      <c r="AH287" s="17"/>
      <c r="AI287" s="18"/>
      <c r="AJ287" s="70">
        <f t="shared" si="182"/>
        <v>2458217.4142009998</v>
      </c>
      <c r="AK287" s="17">
        <v>-9.9494912650410097</v>
      </c>
      <c r="AL287" s="17">
        <v>-9.6469295388850202</v>
      </c>
      <c r="AM287" s="17">
        <v>-11.192963204606301</v>
      </c>
      <c r="AN287" s="17">
        <v>-10.0518433796545</v>
      </c>
      <c r="AO287" s="17">
        <v>-9.5859661588034104</v>
      </c>
      <c r="AP287" s="17">
        <v>-11.0373570001896</v>
      </c>
      <c r="AQ287" s="17">
        <v>-9.2552365396101592</v>
      </c>
      <c r="AR287" s="17">
        <v>-8.9273651411338708</v>
      </c>
      <c r="AS287" s="17"/>
      <c r="AT287" s="17"/>
      <c r="AU287" s="18"/>
      <c r="AV287" s="72"/>
      <c r="AW287" s="72"/>
      <c r="AX287" s="100">
        <f t="shared" si="165"/>
        <v>22232.271028000621</v>
      </c>
      <c r="AY287" s="100">
        <f t="shared" si="166"/>
        <v>11587.088166999969</v>
      </c>
      <c r="AZ287" s="100">
        <f t="shared" si="167"/>
        <v>64768.350763001232</v>
      </c>
      <c r="BA287" s="100">
        <f t="shared" si="168"/>
        <v>23645.628510000937</v>
      </c>
      <c r="BB287" s="100">
        <f t="shared" si="169"/>
        <v>13415.541573000377</v>
      </c>
      <c r="BC287" s="100">
        <f t="shared" si="170"/>
        <v>50051.46799100002</v>
      </c>
      <c r="BD287" s="100">
        <f t="shared" si="171"/>
        <v>9946.6206900000379</v>
      </c>
      <c r="BE287" s="100">
        <f t="shared" si="172"/>
        <v>7851.0269149999713</v>
      </c>
      <c r="BF287" s="100" t="str">
        <f t="shared" si="173"/>
        <v/>
      </c>
      <c r="BG287" s="100" t="str">
        <f t="shared" si="174"/>
        <v/>
      </c>
      <c r="BH287" s="100" t="str">
        <f t="shared" si="175"/>
        <v/>
      </c>
      <c r="BI287" s="72"/>
      <c r="BJ287" s="72"/>
      <c r="BK287" s="72">
        <f t="shared" si="183"/>
        <v>-10.867459570439802</v>
      </c>
      <c r="BL287" s="72">
        <f t="shared" si="184"/>
        <v>-10.1599357788894</v>
      </c>
      <c r="BM287" s="72">
        <f t="shared" si="185"/>
        <v>-12.028407096207104</v>
      </c>
      <c r="BN287" s="72">
        <f t="shared" si="186"/>
        <v>-10.934377155552701</v>
      </c>
      <c r="BO287" s="72">
        <f t="shared" si="187"/>
        <v>-10.319020523570604</v>
      </c>
      <c r="BP287" s="72">
        <f t="shared" si="188"/>
        <v>-11.7485420492457</v>
      </c>
      <c r="BQ287" s="72">
        <f t="shared" si="189"/>
        <v>-9.9941888915717012</v>
      </c>
      <c r="BR287" s="72">
        <f t="shared" si="190"/>
        <v>-9.7373161655412392</v>
      </c>
      <c r="BS287" s="72" t="str">
        <f t="shared" si="191"/>
        <v/>
      </c>
      <c r="BT287" s="72" t="str">
        <f t="shared" si="192"/>
        <v/>
      </c>
      <c r="BU287" s="72" t="str">
        <f t="shared" si="193"/>
        <v/>
      </c>
      <c r="BV287" s="72"/>
      <c r="BW287" s="72"/>
      <c r="BX287" s="97">
        <f t="shared" si="194"/>
        <v>11.386515743175039</v>
      </c>
      <c r="BY287" s="97">
        <f t="shared" si="195"/>
        <v>4.8789584593792505E-2</v>
      </c>
      <c r="BZ287" s="97">
        <f t="shared" si="196"/>
        <v>11.350947525767301</v>
      </c>
      <c r="CA287" s="97">
        <f t="shared" si="197"/>
        <v>11.378917585112898</v>
      </c>
      <c r="CB287" s="97">
        <f t="shared" si="198"/>
        <v>11.356560953130801</v>
      </c>
      <c r="CC287" s="97">
        <f t="shared" si="199"/>
        <v>11.349082478805897</v>
      </c>
      <c r="CD287" s="97">
        <f t="shared" si="200"/>
        <v>11.4747293211319</v>
      </c>
      <c r="CE287" s="97">
        <f t="shared" si="201"/>
        <v>11.408856595101437</v>
      </c>
      <c r="CF287" s="97" t="str">
        <f t="shared" si="202"/>
        <v/>
      </c>
      <c r="CG287" s="97" t="str">
        <f t="shared" si="203"/>
        <v/>
      </c>
      <c r="CH287" s="97" t="str">
        <f t="shared" si="204"/>
        <v/>
      </c>
      <c r="CI287" s="72"/>
      <c r="CJ287" s="72"/>
      <c r="CK287" s="97">
        <f t="shared" si="205"/>
        <v>12.094039534725441</v>
      </c>
      <c r="CL287" s="97">
        <f t="shared" si="206"/>
        <v>4.8789584593792505E-2</v>
      </c>
      <c r="CM287" s="72">
        <f t="shared" si="207"/>
        <v>12.058471317317704</v>
      </c>
      <c r="CN287" s="72">
        <f t="shared" si="208"/>
        <v>12.0864413766633</v>
      </c>
      <c r="CO287" s="72">
        <f t="shared" si="209"/>
        <v>12.064084744681203</v>
      </c>
      <c r="CP287" s="72">
        <f t="shared" si="210"/>
        <v>12.0566062703563</v>
      </c>
      <c r="CQ287" s="72">
        <f t="shared" si="211"/>
        <v>12.182253112682302</v>
      </c>
      <c r="CR287" s="72">
        <f t="shared" si="212"/>
        <v>12.116380386651839</v>
      </c>
      <c r="CS287" s="72" t="str">
        <f t="shared" si="213"/>
        <v/>
      </c>
      <c r="CT287" s="72" t="str">
        <f t="shared" si="214"/>
        <v/>
      </c>
      <c r="CU287" s="72" t="str">
        <f t="shared" si="215"/>
        <v/>
      </c>
    </row>
    <row r="288" spans="1:99">
      <c r="A288" s="74">
        <v>253</v>
      </c>
      <c r="B288" s="79">
        <f>IF(AND($B$3&lt;&gt;"",$C$3&lt;&gt;"",$B$4&lt;&gt;"",$C$4&lt;&gt;"",L288&lt;&gt;""),AirMass($B$3,$C$3,$B$4,$C$4,L288),"")</f>
        <v>1.2295110758619912</v>
      </c>
      <c r="C288" s="81">
        <f t="shared" si="176"/>
        <v>2458217.4146989998</v>
      </c>
      <c r="D288" s="93">
        <f t="shared" si="177"/>
        <v>11.377347013986887</v>
      </c>
      <c r="E288" s="97">
        <f t="shared" si="178"/>
        <v>4.4353084312915035E-2</v>
      </c>
      <c r="F288" s="97"/>
      <c r="G288" s="98">
        <f t="shared" si="179"/>
        <v>12.035339196678988</v>
      </c>
      <c r="H288" s="97">
        <f t="shared" si="180"/>
        <v>4.4353084312915035E-2</v>
      </c>
      <c r="I288" s="72"/>
      <c r="J288" s="99">
        <f t="shared" si="181"/>
        <v>6</v>
      </c>
      <c r="K288" s="72"/>
      <c r="L288" s="16">
        <v>2458217.4146989998</v>
      </c>
      <c r="M288" s="17">
        <v>-10.8585661968156</v>
      </c>
      <c r="N288" s="17">
        <v>-10.2005740141235</v>
      </c>
      <c r="O288" s="17">
        <v>-12.039621839969399</v>
      </c>
      <c r="P288" s="17">
        <v>-10.949324546184499</v>
      </c>
      <c r="Q288" s="17">
        <v>-10.2592197317871</v>
      </c>
      <c r="R288" s="17">
        <v>-11.7401473051296</v>
      </c>
      <c r="S288" s="17">
        <v>-9.9255777799424596</v>
      </c>
      <c r="T288" s="17">
        <v>-9.7395880618018804</v>
      </c>
      <c r="U288" s="17"/>
      <c r="V288" s="17"/>
      <c r="W288" s="17"/>
      <c r="X288" s="70">
        <f t="shared" si="164"/>
        <v>2458217.4146989998</v>
      </c>
      <c r="Y288" s="17">
        <v>-10.643396721574801</v>
      </c>
      <c r="Z288" s="17">
        <v>-9.6161448863028607</v>
      </c>
      <c r="AA288" s="17">
        <v>-11.646728485335201</v>
      </c>
      <c r="AB288" s="17">
        <v>-10.5207786070889</v>
      </c>
      <c r="AC288" s="17">
        <v>-9.8022950659292398</v>
      </c>
      <c r="AD288" s="17">
        <v>-11.2216321023446</v>
      </c>
      <c r="AE288" s="17">
        <v>-9.2924095263118307</v>
      </c>
      <c r="AF288" s="17">
        <v>-9.4636686460616204</v>
      </c>
      <c r="AG288" s="17"/>
      <c r="AH288" s="17"/>
      <c r="AI288" s="18"/>
      <c r="AJ288" s="70">
        <f t="shared" si="182"/>
        <v>2458217.4146989998</v>
      </c>
      <c r="AK288" s="17">
        <v>-9.9839318707842697</v>
      </c>
      <c r="AL288" s="17">
        <v>-9.5298509517661696</v>
      </c>
      <c r="AM288" s="17">
        <v>-11.2449362769438</v>
      </c>
      <c r="AN288" s="17">
        <v>-10.048631292228199</v>
      </c>
      <c r="AO288" s="17">
        <v>-9.6599203704593304</v>
      </c>
      <c r="AP288" s="17">
        <v>-11.0502721488182</v>
      </c>
      <c r="AQ288" s="17">
        <v>-9.1910525738731099</v>
      </c>
      <c r="AR288" s="17">
        <v>-8.7951705871701709</v>
      </c>
      <c r="AS288" s="17"/>
      <c r="AT288" s="17"/>
      <c r="AU288" s="18"/>
      <c r="AV288" s="72"/>
      <c r="AW288" s="72"/>
      <c r="AX288" s="100">
        <f t="shared" si="165"/>
        <v>22050.908072000282</v>
      </c>
      <c r="AY288" s="100">
        <f t="shared" si="166"/>
        <v>12029.002236999788</v>
      </c>
      <c r="AZ288" s="100">
        <f t="shared" si="167"/>
        <v>65440.820513001352</v>
      </c>
      <c r="BA288" s="100">
        <f t="shared" si="168"/>
        <v>23973.410308998948</v>
      </c>
      <c r="BB288" s="100">
        <f t="shared" si="169"/>
        <v>12696.613306000072</v>
      </c>
      <c r="BC288" s="100">
        <f t="shared" si="170"/>
        <v>49665.970020997906</v>
      </c>
      <c r="BD288" s="100">
        <f t="shared" si="171"/>
        <v>9337.5106890000443</v>
      </c>
      <c r="BE288" s="100">
        <f t="shared" si="172"/>
        <v>7867.4723399999766</v>
      </c>
      <c r="BF288" s="100" t="str">
        <f t="shared" si="173"/>
        <v/>
      </c>
      <c r="BG288" s="100" t="str">
        <f t="shared" si="174"/>
        <v/>
      </c>
      <c r="BH288" s="100" t="str">
        <f t="shared" si="175"/>
        <v/>
      </c>
      <c r="BI288" s="72"/>
      <c r="BJ288" s="72"/>
      <c r="BK288" s="72">
        <f t="shared" si="183"/>
        <v>-10.858566196815602</v>
      </c>
      <c r="BL288" s="72">
        <f t="shared" si="184"/>
        <v>-10.200574014123502</v>
      </c>
      <c r="BM288" s="72">
        <f t="shared" si="185"/>
        <v>-12.039621839969399</v>
      </c>
      <c r="BN288" s="72">
        <f t="shared" si="186"/>
        <v>-10.949324546184499</v>
      </c>
      <c r="BO288" s="72">
        <f t="shared" si="187"/>
        <v>-10.259219731787098</v>
      </c>
      <c r="BP288" s="72">
        <f t="shared" si="188"/>
        <v>-11.7401473051296</v>
      </c>
      <c r="BQ288" s="72">
        <f t="shared" si="189"/>
        <v>-9.9255777799424614</v>
      </c>
      <c r="BR288" s="72">
        <f t="shared" si="190"/>
        <v>-9.7395880618018822</v>
      </c>
      <c r="BS288" s="72" t="str">
        <f t="shared" si="191"/>
        <v/>
      </c>
      <c r="BT288" s="72" t="str">
        <f t="shared" si="192"/>
        <v/>
      </c>
      <c r="BU288" s="72" t="str">
        <f t="shared" si="193"/>
        <v/>
      </c>
      <c r="BV288" s="72"/>
      <c r="BW288" s="72"/>
      <c r="BX288" s="97">
        <f t="shared" si="194"/>
        <v>11.377347013986887</v>
      </c>
      <c r="BY288" s="97">
        <f t="shared" si="195"/>
        <v>4.4353084312915035E-2</v>
      </c>
      <c r="BZ288" s="97">
        <f t="shared" si="196"/>
        <v>11.371055643153797</v>
      </c>
      <c r="CA288" s="97">
        <f t="shared" si="197"/>
        <v>11.402758349368897</v>
      </c>
      <c r="CB288" s="97">
        <f t="shared" si="198"/>
        <v>11.305653534971496</v>
      </c>
      <c r="CC288" s="97">
        <f t="shared" si="199"/>
        <v>11.349581108313998</v>
      </c>
      <c r="CD288" s="97">
        <f t="shared" si="200"/>
        <v>11.41501158312686</v>
      </c>
      <c r="CE288" s="97">
        <f t="shared" si="201"/>
        <v>11.42002186498628</v>
      </c>
      <c r="CF288" s="97" t="str">
        <f t="shared" si="202"/>
        <v/>
      </c>
      <c r="CG288" s="97" t="str">
        <f t="shared" si="203"/>
        <v/>
      </c>
      <c r="CH288" s="97" t="str">
        <f t="shared" si="204"/>
        <v/>
      </c>
      <c r="CI288" s="72"/>
      <c r="CJ288" s="72"/>
      <c r="CK288" s="97">
        <f t="shared" si="205"/>
        <v>12.035339196678988</v>
      </c>
      <c r="CL288" s="97">
        <f t="shared" si="206"/>
        <v>4.4353084312915035E-2</v>
      </c>
      <c r="CM288" s="72">
        <f t="shared" si="207"/>
        <v>12.029047825845897</v>
      </c>
      <c r="CN288" s="72">
        <f t="shared" si="208"/>
        <v>12.060750532060997</v>
      </c>
      <c r="CO288" s="72">
        <f t="shared" si="209"/>
        <v>11.963645717663596</v>
      </c>
      <c r="CP288" s="72">
        <f t="shared" si="210"/>
        <v>12.007573291006098</v>
      </c>
      <c r="CQ288" s="72">
        <f t="shared" si="211"/>
        <v>12.07300376581896</v>
      </c>
      <c r="CR288" s="72">
        <f t="shared" si="212"/>
        <v>12.07801404767838</v>
      </c>
      <c r="CS288" s="72" t="str">
        <f t="shared" si="213"/>
        <v/>
      </c>
      <c r="CT288" s="72" t="str">
        <f t="shared" si="214"/>
        <v/>
      </c>
      <c r="CU288" s="72" t="str">
        <f t="shared" si="215"/>
        <v/>
      </c>
    </row>
    <row r="289" spans="1:99">
      <c r="A289" s="74">
        <v>254</v>
      </c>
      <c r="B289" s="79">
        <f>IF(AND($B$3&lt;&gt;"",$C$3&lt;&gt;"",$B$4&lt;&gt;"",$C$4&lt;&gt;"",L289&lt;&gt;""),AirMass($B$3,$C$3,$B$4,$C$4,L289),"")</f>
        <v>1.2312393088565425</v>
      </c>
      <c r="C289" s="81">
        <f t="shared" si="176"/>
        <v>2458217.4151969999</v>
      </c>
      <c r="D289" s="93">
        <f t="shared" si="177"/>
        <v>11.38513062979319</v>
      </c>
      <c r="E289" s="97">
        <f t="shared" si="178"/>
        <v>2.9138306829236786E-2</v>
      </c>
      <c r="F289" s="97"/>
      <c r="G289" s="98">
        <f t="shared" si="179"/>
        <v>12.018950673885094</v>
      </c>
      <c r="H289" s="97">
        <f t="shared" si="180"/>
        <v>2.9138306829236786E-2</v>
      </c>
      <c r="I289" s="72"/>
      <c r="J289" s="99">
        <f t="shared" si="181"/>
        <v>6</v>
      </c>
      <c r="K289" s="72"/>
      <c r="L289" s="16">
        <v>2458217.4151969999</v>
      </c>
      <c r="M289" s="17">
        <v>-10.852126248254301</v>
      </c>
      <c r="N289" s="17">
        <v>-10.218306204162401</v>
      </c>
      <c r="O289" s="17">
        <v>-12.032575856010901</v>
      </c>
      <c r="P289" s="17">
        <v>-10.9357225764844</v>
      </c>
      <c r="Q289" s="17">
        <v>-10.330677635074499</v>
      </c>
      <c r="R289" s="17">
        <v>-11.741618937474099</v>
      </c>
      <c r="S289" s="17">
        <v>-9.8699528225017907</v>
      </c>
      <c r="T289" s="17">
        <v>-9.7509934407392809</v>
      </c>
      <c r="U289" s="17"/>
      <c r="V289" s="17"/>
      <c r="W289" s="17"/>
      <c r="X289" s="70">
        <f t="shared" si="164"/>
        <v>2458217.4151969999</v>
      </c>
      <c r="Y289" s="17">
        <v>-10.6253136950219</v>
      </c>
      <c r="Z289" s="17">
        <v>-9.5456859921170896</v>
      </c>
      <c r="AA289" s="17">
        <v>-11.634633350995401</v>
      </c>
      <c r="AB289" s="17">
        <v>-10.532572574839699</v>
      </c>
      <c r="AC289" s="17">
        <v>-9.7169263643841806</v>
      </c>
      <c r="AD289" s="17">
        <v>-11.2006409115321</v>
      </c>
      <c r="AE289" s="17">
        <v>-9.3233765290110107</v>
      </c>
      <c r="AF289" s="17">
        <v>-9.3628687726055002</v>
      </c>
      <c r="AG289" s="17"/>
      <c r="AH289" s="17"/>
      <c r="AI289" s="18"/>
      <c r="AJ289" s="70">
        <f t="shared" si="182"/>
        <v>2458217.4151969999</v>
      </c>
      <c r="AK289" s="17">
        <v>-9.9534120883305999</v>
      </c>
      <c r="AL289" s="17">
        <v>-9.5830227632229708</v>
      </c>
      <c r="AM289" s="17">
        <v>-11.1845329661211</v>
      </c>
      <c r="AN289" s="17">
        <v>-10.116914778073999</v>
      </c>
      <c r="AO289" s="17">
        <v>-9.6902277505642402</v>
      </c>
      <c r="AP289" s="17">
        <v>-11.012486886877101</v>
      </c>
      <c r="AQ289" s="17">
        <v>-9.1479578319372798</v>
      </c>
      <c r="AR289" s="17">
        <v>-8.9904628015512795</v>
      </c>
      <c r="AS289" s="17"/>
      <c r="AT289" s="17"/>
      <c r="AU289" s="18"/>
      <c r="AV289" s="72"/>
      <c r="AW289" s="72"/>
      <c r="AX289" s="100">
        <f t="shared" si="165"/>
        <v>21920.502182999633</v>
      </c>
      <c r="AY289" s="100">
        <f t="shared" si="166"/>
        <v>12227.072339999841</v>
      </c>
      <c r="AZ289" s="100">
        <f t="shared" si="167"/>
        <v>65017.511386997096</v>
      </c>
      <c r="BA289" s="100">
        <f t="shared" si="168"/>
        <v>23674.947825998948</v>
      </c>
      <c r="BB289" s="100">
        <f t="shared" si="169"/>
        <v>13560.354838999392</v>
      </c>
      <c r="BC289" s="100">
        <f t="shared" si="170"/>
        <v>49733.334086002178</v>
      </c>
      <c r="BD289" s="100">
        <f t="shared" si="171"/>
        <v>8871.1746409999905</v>
      </c>
      <c r="BE289" s="100">
        <f t="shared" si="172"/>
        <v>7950.5537190000005</v>
      </c>
      <c r="BF289" s="100" t="str">
        <f t="shared" si="173"/>
        <v/>
      </c>
      <c r="BG289" s="100" t="str">
        <f t="shared" si="174"/>
        <v/>
      </c>
      <c r="BH289" s="100" t="str">
        <f t="shared" si="175"/>
        <v/>
      </c>
      <c r="BI289" s="72"/>
      <c r="BJ289" s="72"/>
      <c r="BK289" s="72">
        <f t="shared" si="183"/>
        <v>-10.852126248254304</v>
      </c>
      <c r="BL289" s="72">
        <f t="shared" si="184"/>
        <v>-10.218306204162403</v>
      </c>
      <c r="BM289" s="72">
        <f t="shared" si="185"/>
        <v>-12.032575856010901</v>
      </c>
      <c r="BN289" s="72">
        <f t="shared" si="186"/>
        <v>-10.935722576484398</v>
      </c>
      <c r="BO289" s="72">
        <f t="shared" si="187"/>
        <v>-10.330677635074501</v>
      </c>
      <c r="BP289" s="72">
        <f t="shared" si="188"/>
        <v>-11.741618937474101</v>
      </c>
      <c r="BQ289" s="72">
        <f t="shared" si="189"/>
        <v>-9.8699528225017925</v>
      </c>
      <c r="BR289" s="72">
        <f t="shared" si="190"/>
        <v>-9.7509934407392826</v>
      </c>
      <c r="BS289" s="72" t="str">
        <f t="shared" si="191"/>
        <v/>
      </c>
      <c r="BT289" s="72" t="str">
        <f t="shared" si="192"/>
        <v/>
      </c>
      <c r="BU289" s="72" t="str">
        <f t="shared" si="193"/>
        <v/>
      </c>
      <c r="BV289" s="72"/>
      <c r="BW289" s="72"/>
      <c r="BX289" s="97">
        <f t="shared" si="194"/>
        <v>11.38513062979319</v>
      </c>
      <c r="BY289" s="97">
        <f t="shared" si="195"/>
        <v>2.9138306829236786E-2</v>
      </c>
      <c r="BZ289" s="97">
        <f t="shared" si="196"/>
        <v>11.370449607756596</v>
      </c>
      <c r="CA289" s="97">
        <f t="shared" si="197"/>
        <v>11.395596328230093</v>
      </c>
      <c r="CB289" s="97">
        <f t="shared" si="198"/>
        <v>11.383551386820196</v>
      </c>
      <c r="CC289" s="97">
        <f t="shared" si="199"/>
        <v>11.357492689219796</v>
      </c>
      <c r="CD289" s="97">
        <f t="shared" si="200"/>
        <v>11.365826574247489</v>
      </c>
      <c r="CE289" s="97">
        <f t="shared" si="201"/>
        <v>11.437867192484978</v>
      </c>
      <c r="CF289" s="97" t="str">
        <f t="shared" si="202"/>
        <v/>
      </c>
      <c r="CG289" s="97" t="str">
        <f t="shared" si="203"/>
        <v/>
      </c>
      <c r="CH289" s="97" t="str">
        <f t="shared" si="204"/>
        <v/>
      </c>
      <c r="CI289" s="72"/>
      <c r="CJ289" s="72"/>
      <c r="CK289" s="97">
        <f t="shared" si="205"/>
        <v>12.018950673885094</v>
      </c>
      <c r="CL289" s="97">
        <f t="shared" si="206"/>
        <v>2.9138306829236786E-2</v>
      </c>
      <c r="CM289" s="72">
        <f t="shared" si="207"/>
        <v>12.004269651848498</v>
      </c>
      <c r="CN289" s="72">
        <f t="shared" si="208"/>
        <v>12.029416372321995</v>
      </c>
      <c r="CO289" s="72">
        <f t="shared" si="209"/>
        <v>12.017371430912098</v>
      </c>
      <c r="CP289" s="72">
        <f t="shared" si="210"/>
        <v>11.991312733311698</v>
      </c>
      <c r="CQ289" s="72">
        <f t="shared" si="211"/>
        <v>11.999646618339391</v>
      </c>
      <c r="CR289" s="72">
        <f t="shared" si="212"/>
        <v>12.07168723657688</v>
      </c>
      <c r="CS289" s="72" t="str">
        <f t="shared" si="213"/>
        <v/>
      </c>
      <c r="CT289" s="72" t="str">
        <f t="shared" si="214"/>
        <v/>
      </c>
      <c r="CU289" s="72" t="str">
        <f t="shared" si="215"/>
        <v/>
      </c>
    </row>
    <row r="290" spans="1:99">
      <c r="A290" s="74">
        <v>255</v>
      </c>
      <c r="B290" s="79">
        <f>IF(AND($B$3&lt;&gt;"",$C$3&lt;&gt;"",$B$4&lt;&gt;"",$C$4&lt;&gt;"",L290&lt;&gt;""),AirMass($B$3,$C$3,$B$4,$C$4,L290),"")</f>
        <v>1.2329765070059102</v>
      </c>
      <c r="C290" s="81">
        <f t="shared" si="176"/>
        <v>2458217.4156940002</v>
      </c>
      <c r="D290" s="93">
        <f t="shared" si="177"/>
        <v>11.382231029810674</v>
      </c>
      <c r="E290" s="97">
        <f t="shared" si="178"/>
        <v>3.1000404216021425E-2</v>
      </c>
      <c r="F290" s="97"/>
      <c r="G290" s="98">
        <f t="shared" si="179"/>
        <v>12.020909454547178</v>
      </c>
      <c r="H290" s="97">
        <f t="shared" si="180"/>
        <v>3.1000404216021425E-2</v>
      </c>
      <c r="I290" s="72"/>
      <c r="J290" s="99">
        <f t="shared" si="181"/>
        <v>6</v>
      </c>
      <c r="K290" s="72"/>
      <c r="L290" s="16">
        <v>2458217.4156940002</v>
      </c>
      <c r="M290" s="17">
        <v>-10.8552396627805</v>
      </c>
      <c r="N290" s="17">
        <v>-10.216561238043999</v>
      </c>
      <c r="O290" s="17">
        <v>-12.036274622495601</v>
      </c>
      <c r="P290" s="17">
        <v>-10.939477830509</v>
      </c>
      <c r="Q290" s="17">
        <v>-10.311962712010599</v>
      </c>
      <c r="R290" s="17">
        <v>-11.738676463729901</v>
      </c>
      <c r="S290" s="17">
        <v>-9.8825793383511993</v>
      </c>
      <c r="T290" s="17">
        <v>-9.7538531884507407</v>
      </c>
      <c r="U290" s="17"/>
      <c r="V290" s="17"/>
      <c r="W290" s="17"/>
      <c r="X290" s="70">
        <f t="shared" si="164"/>
        <v>2458217.4156940002</v>
      </c>
      <c r="Y290" s="17">
        <v>-10.6463012360742</v>
      </c>
      <c r="Z290" s="17">
        <v>-9.5592726492744298</v>
      </c>
      <c r="AA290" s="17">
        <v>-11.6379126770551</v>
      </c>
      <c r="AB290" s="17">
        <v>-10.5080373201071</v>
      </c>
      <c r="AC290" s="17">
        <v>-9.73872728920594</v>
      </c>
      <c r="AD290" s="17">
        <v>-11.1992140903794</v>
      </c>
      <c r="AE290" s="17">
        <v>-9.3016491925003706</v>
      </c>
      <c r="AF290" s="17">
        <v>-9.4924557126225402</v>
      </c>
      <c r="AG290" s="17"/>
      <c r="AH290" s="17"/>
      <c r="AI290" s="18"/>
      <c r="AJ290" s="70">
        <f t="shared" si="182"/>
        <v>2458217.4156940002</v>
      </c>
      <c r="AK290" s="17">
        <v>-9.9446435910496103</v>
      </c>
      <c r="AL290" s="17">
        <v>-9.5866234538420905</v>
      </c>
      <c r="AM290" s="17">
        <v>-11.216405721977999</v>
      </c>
      <c r="AN290" s="17">
        <v>-10.0760519800243</v>
      </c>
      <c r="AO290" s="17">
        <v>-9.6554876080792695</v>
      </c>
      <c r="AP290" s="17">
        <v>-11.0458861149828</v>
      </c>
      <c r="AQ290" s="17">
        <v>-9.2713795734046496</v>
      </c>
      <c r="AR290" s="17">
        <v>-8.8489352103239796</v>
      </c>
      <c r="AS290" s="17"/>
      <c r="AT290" s="17"/>
      <c r="AU290" s="18"/>
      <c r="AV290" s="72"/>
      <c r="AW290" s="72"/>
      <c r="AX290" s="100">
        <f t="shared" si="165"/>
        <v>21983.450765999547</v>
      </c>
      <c r="AY290" s="100">
        <f t="shared" si="166"/>
        <v>12207.437099999544</v>
      </c>
      <c r="AZ290" s="100">
        <f t="shared" si="167"/>
        <v>65239.383591997757</v>
      </c>
      <c r="BA290" s="100">
        <f t="shared" si="168"/>
        <v>23756.974537000362</v>
      </c>
      <c r="BB290" s="100">
        <f t="shared" si="169"/>
        <v>13328.616883000126</v>
      </c>
      <c r="BC290" s="100">
        <f t="shared" si="170"/>
        <v>49598.733333000615</v>
      </c>
      <c r="BD290" s="100">
        <f t="shared" si="171"/>
        <v>8974.9437500000422</v>
      </c>
      <c r="BE290" s="100">
        <f t="shared" si="172"/>
        <v>7971.5224840000219</v>
      </c>
      <c r="BF290" s="100" t="str">
        <f t="shared" si="173"/>
        <v/>
      </c>
      <c r="BG290" s="100" t="str">
        <f t="shared" si="174"/>
        <v/>
      </c>
      <c r="BH290" s="100" t="str">
        <f t="shared" si="175"/>
        <v/>
      </c>
      <c r="BI290" s="72"/>
      <c r="BJ290" s="72"/>
      <c r="BK290" s="72">
        <f t="shared" si="183"/>
        <v>-10.855239662780502</v>
      </c>
      <c r="BL290" s="72">
        <f t="shared" si="184"/>
        <v>-10.216561238043999</v>
      </c>
      <c r="BM290" s="72">
        <f t="shared" si="185"/>
        <v>-12.036274622495602</v>
      </c>
      <c r="BN290" s="72">
        <f t="shared" si="186"/>
        <v>-10.939477830509004</v>
      </c>
      <c r="BO290" s="72">
        <f t="shared" si="187"/>
        <v>-10.311962712010601</v>
      </c>
      <c r="BP290" s="72">
        <f t="shared" si="188"/>
        <v>-11.738676463729901</v>
      </c>
      <c r="BQ290" s="72">
        <f t="shared" si="189"/>
        <v>-9.8825793383512011</v>
      </c>
      <c r="BR290" s="72">
        <f t="shared" si="190"/>
        <v>-9.7538531884507425</v>
      </c>
      <c r="BS290" s="72" t="str">
        <f t="shared" si="191"/>
        <v/>
      </c>
      <c r="BT290" s="72" t="str">
        <f t="shared" si="192"/>
        <v/>
      </c>
      <c r="BU290" s="72" t="str">
        <f t="shared" si="193"/>
        <v/>
      </c>
      <c r="BV290" s="72"/>
      <c r="BW290" s="72"/>
      <c r="BX290" s="97">
        <f t="shared" si="194"/>
        <v>11.382231029810674</v>
      </c>
      <c r="BY290" s="97">
        <f t="shared" si="195"/>
        <v>3.1000404216021425E-2</v>
      </c>
      <c r="BZ290" s="97">
        <f t="shared" si="196"/>
        <v>11.3710349597151</v>
      </c>
      <c r="CA290" s="97">
        <f t="shared" si="197"/>
        <v>11.396238167728502</v>
      </c>
      <c r="CB290" s="97">
        <f t="shared" si="198"/>
        <v>11.361723049230099</v>
      </c>
      <c r="CC290" s="97">
        <f t="shared" si="199"/>
        <v>11.351436800949399</v>
      </c>
      <c r="CD290" s="97">
        <f t="shared" si="200"/>
        <v>11.3753396755707</v>
      </c>
      <c r="CE290" s="97">
        <f t="shared" si="201"/>
        <v>11.43761352567024</v>
      </c>
      <c r="CF290" s="97" t="str">
        <f t="shared" si="202"/>
        <v/>
      </c>
      <c r="CG290" s="97" t="str">
        <f t="shared" si="203"/>
        <v/>
      </c>
      <c r="CH290" s="97" t="str">
        <f t="shared" si="204"/>
        <v/>
      </c>
      <c r="CI290" s="72"/>
      <c r="CJ290" s="72"/>
      <c r="CK290" s="97">
        <f t="shared" si="205"/>
        <v>12.020909454547178</v>
      </c>
      <c r="CL290" s="97">
        <f t="shared" si="206"/>
        <v>3.1000404216021425E-2</v>
      </c>
      <c r="CM290" s="72">
        <f t="shared" si="207"/>
        <v>12.009713384451603</v>
      </c>
      <c r="CN290" s="72">
        <f t="shared" si="208"/>
        <v>12.034916592465004</v>
      </c>
      <c r="CO290" s="72">
        <f t="shared" si="209"/>
        <v>12.000401473966601</v>
      </c>
      <c r="CP290" s="72">
        <f t="shared" si="210"/>
        <v>11.990115225685901</v>
      </c>
      <c r="CQ290" s="72">
        <f t="shared" si="211"/>
        <v>12.014018100307203</v>
      </c>
      <c r="CR290" s="72">
        <f t="shared" si="212"/>
        <v>12.076291950406743</v>
      </c>
      <c r="CS290" s="72" t="str">
        <f t="shared" si="213"/>
        <v/>
      </c>
      <c r="CT290" s="72" t="str">
        <f t="shared" si="214"/>
        <v/>
      </c>
      <c r="CU290" s="72" t="str">
        <f t="shared" si="215"/>
        <v/>
      </c>
    </row>
    <row r="291" spans="1:99">
      <c r="A291" s="74">
        <v>256</v>
      </c>
      <c r="B291" s="79">
        <f>IF(AND($B$3&lt;&gt;"",$C$3&lt;&gt;"",$B$4&lt;&gt;"",$C$4&lt;&gt;"",L291&lt;&gt;""),AirMass($B$3,$C$3,$B$4,$C$4,L291),"")</f>
        <v>1.2347227084277803</v>
      </c>
      <c r="C291" s="81">
        <f t="shared" si="176"/>
        <v>2458217.4161919998</v>
      </c>
      <c r="D291" s="93">
        <f t="shared" si="177"/>
        <v>11.386374863070673</v>
      </c>
      <c r="E291" s="97">
        <f t="shared" si="178"/>
        <v>7.6601310218525981E-2</v>
      </c>
      <c r="F291" s="97"/>
      <c r="G291" s="98">
        <f t="shared" si="179"/>
        <v>12.084465417754073</v>
      </c>
      <c r="H291" s="97">
        <f t="shared" si="180"/>
        <v>7.6601310218525981E-2</v>
      </c>
      <c r="I291" s="72"/>
      <c r="J291" s="99">
        <f t="shared" si="181"/>
        <v>6</v>
      </c>
      <c r="K291" s="72"/>
      <c r="L291" s="16">
        <v>2458217.4161919998</v>
      </c>
      <c r="M291" s="17">
        <v>-10.8329101899688</v>
      </c>
      <c r="N291" s="17">
        <v>-10.1348196352854</v>
      </c>
      <c r="O291" s="17">
        <v>-12.0186483597556</v>
      </c>
      <c r="P291" s="17">
        <v>-10.9468640180355</v>
      </c>
      <c r="Q291" s="17">
        <v>-10.2605035859275</v>
      </c>
      <c r="R291" s="17">
        <v>-11.740851025880501</v>
      </c>
      <c r="S291" s="17">
        <v>-9.7792955846674108</v>
      </c>
      <c r="T291" s="17">
        <v>-9.8075477439703107</v>
      </c>
      <c r="U291" s="17"/>
      <c r="V291" s="17"/>
      <c r="W291" s="17"/>
      <c r="X291" s="70">
        <f t="shared" si="164"/>
        <v>2458217.4161919998</v>
      </c>
      <c r="Y291" s="17">
        <v>-10.6126390244512</v>
      </c>
      <c r="Z291" s="17">
        <v>-9.6348696639947597</v>
      </c>
      <c r="AA291" s="17">
        <v>-11.6202584442174</v>
      </c>
      <c r="AB291" s="17">
        <v>-10.5606742137551</v>
      </c>
      <c r="AC291" s="17">
        <v>-9.6760368601719797</v>
      </c>
      <c r="AD291" s="17">
        <v>-11.2280877725432</v>
      </c>
      <c r="AE291" s="17">
        <v>-9.3047349412661902</v>
      </c>
      <c r="AF291" s="17">
        <v>-9.3551978865067102</v>
      </c>
      <c r="AG291" s="17"/>
      <c r="AH291" s="17"/>
      <c r="AI291" s="18"/>
      <c r="AJ291" s="70">
        <f t="shared" si="182"/>
        <v>2458217.4161919998</v>
      </c>
      <c r="AK291" s="17">
        <v>-9.9683748732173498</v>
      </c>
      <c r="AL291" s="17">
        <v>-9.6435461853147793</v>
      </c>
      <c r="AM291" s="17">
        <v>-11.2023165922141</v>
      </c>
      <c r="AN291" s="17">
        <v>-10.0581491853284</v>
      </c>
      <c r="AO291" s="17">
        <v>-9.6450945550075904</v>
      </c>
      <c r="AP291" s="17">
        <v>-10.9836518826269</v>
      </c>
      <c r="AQ291" s="17">
        <v>-9.2562474588271701</v>
      </c>
      <c r="AR291" s="17">
        <v>-8.9276066431548706</v>
      </c>
      <c r="AS291" s="17"/>
      <c r="AT291" s="17"/>
      <c r="AU291" s="18"/>
      <c r="AV291" s="72"/>
      <c r="AW291" s="72"/>
      <c r="AX291" s="100">
        <f t="shared" si="165"/>
        <v>21535.952069999683</v>
      </c>
      <c r="AY291" s="100">
        <f t="shared" si="166"/>
        <v>11322.122621999941</v>
      </c>
      <c r="AZ291" s="100">
        <f t="shared" si="167"/>
        <v>64188.812890001725</v>
      </c>
      <c r="BA291" s="100">
        <f t="shared" si="168"/>
        <v>23919.14255799905</v>
      </c>
      <c r="BB291" s="100">
        <f t="shared" si="169"/>
        <v>12711.635593000095</v>
      </c>
      <c r="BC291" s="100">
        <f t="shared" si="170"/>
        <v>49698.171492001595</v>
      </c>
      <c r="BD291" s="100">
        <f t="shared" si="171"/>
        <v>8160.5275230000061</v>
      </c>
      <c r="BE291" s="100">
        <f t="shared" si="172"/>
        <v>8375.6611230000199</v>
      </c>
      <c r="BF291" s="100" t="str">
        <f t="shared" si="173"/>
        <v/>
      </c>
      <c r="BG291" s="100" t="str">
        <f t="shared" si="174"/>
        <v/>
      </c>
      <c r="BH291" s="100" t="str">
        <f t="shared" si="175"/>
        <v/>
      </c>
      <c r="BI291" s="72"/>
      <c r="BJ291" s="72"/>
      <c r="BK291" s="72">
        <f t="shared" si="183"/>
        <v>-10.8329101899688</v>
      </c>
      <c r="BL291" s="72">
        <f t="shared" si="184"/>
        <v>-10.1348196352854</v>
      </c>
      <c r="BM291" s="72">
        <f t="shared" si="185"/>
        <v>-12.018648359755602</v>
      </c>
      <c r="BN291" s="72">
        <f t="shared" si="186"/>
        <v>-10.9468640180355</v>
      </c>
      <c r="BO291" s="72">
        <f t="shared" si="187"/>
        <v>-10.2605035859275</v>
      </c>
      <c r="BP291" s="72">
        <f t="shared" si="188"/>
        <v>-11.740851025880502</v>
      </c>
      <c r="BQ291" s="72">
        <f t="shared" si="189"/>
        <v>-9.7792955846674126</v>
      </c>
      <c r="BR291" s="72">
        <f t="shared" si="190"/>
        <v>-9.8075477439703107</v>
      </c>
      <c r="BS291" s="72" t="str">
        <f t="shared" si="191"/>
        <v/>
      </c>
      <c r="BT291" s="72" t="str">
        <f t="shared" si="192"/>
        <v/>
      </c>
      <c r="BU291" s="72" t="str">
        <f t="shared" si="193"/>
        <v/>
      </c>
      <c r="BV291" s="72"/>
      <c r="BW291" s="72"/>
      <c r="BX291" s="97">
        <f t="shared" si="194"/>
        <v>11.386374863070673</v>
      </c>
      <c r="BY291" s="97">
        <f t="shared" si="195"/>
        <v>7.6601310218525981E-2</v>
      </c>
      <c r="BZ291" s="97">
        <f t="shared" si="196"/>
        <v>11.375738169786802</v>
      </c>
      <c r="CA291" s="97">
        <f t="shared" si="197"/>
        <v>11.425953828066699</v>
      </c>
      <c r="CB291" s="97">
        <f t="shared" si="198"/>
        <v>11.3325933959587</v>
      </c>
      <c r="CC291" s="97">
        <f t="shared" si="199"/>
        <v>11.375940835911702</v>
      </c>
      <c r="CD291" s="97">
        <f t="shared" si="200"/>
        <v>11.294385394698613</v>
      </c>
      <c r="CE291" s="97">
        <f t="shared" si="201"/>
        <v>11.513637554001511</v>
      </c>
      <c r="CF291" s="97" t="str">
        <f t="shared" si="202"/>
        <v/>
      </c>
      <c r="CG291" s="97" t="str">
        <f t="shared" si="203"/>
        <v/>
      </c>
      <c r="CH291" s="97" t="str">
        <f t="shared" si="204"/>
        <v/>
      </c>
      <c r="CI291" s="72"/>
      <c r="CJ291" s="72"/>
      <c r="CK291" s="97">
        <f t="shared" si="205"/>
        <v>12.084465417754073</v>
      </c>
      <c r="CL291" s="97">
        <f t="shared" si="206"/>
        <v>7.6601310218525981E-2</v>
      </c>
      <c r="CM291" s="72">
        <f t="shared" si="207"/>
        <v>12.073828724470202</v>
      </c>
      <c r="CN291" s="72">
        <f t="shared" si="208"/>
        <v>12.1240443827501</v>
      </c>
      <c r="CO291" s="72">
        <f t="shared" si="209"/>
        <v>12.0306839506421</v>
      </c>
      <c r="CP291" s="72">
        <f t="shared" si="210"/>
        <v>12.074031390595103</v>
      </c>
      <c r="CQ291" s="72">
        <f t="shared" si="211"/>
        <v>11.992475949382014</v>
      </c>
      <c r="CR291" s="72">
        <f t="shared" si="212"/>
        <v>12.211728108684911</v>
      </c>
      <c r="CS291" s="72" t="str">
        <f t="shared" si="213"/>
        <v/>
      </c>
      <c r="CT291" s="72" t="str">
        <f t="shared" si="214"/>
        <v/>
      </c>
      <c r="CU291" s="72" t="str">
        <f t="shared" si="215"/>
        <v/>
      </c>
    </row>
    <row r="292" spans="1:99">
      <c r="A292" s="74">
        <v>257</v>
      </c>
      <c r="B292" s="79">
        <f>IF(AND($B$3&lt;&gt;"",$C$3&lt;&gt;"",$B$4&lt;&gt;"",$C$4&lt;&gt;"",L292&lt;&gt;""),AirMass($B$3,$C$3,$B$4,$C$4,L292),"")</f>
        <v>1.2364779514968391</v>
      </c>
      <c r="C292" s="81">
        <f t="shared" si="176"/>
        <v>2458217.4166899999</v>
      </c>
      <c r="D292" s="93">
        <f t="shared" si="177"/>
        <v>11.386950549947704</v>
      </c>
      <c r="E292" s="97">
        <f t="shared" si="178"/>
        <v>2.929263925054805E-2</v>
      </c>
      <c r="F292" s="97"/>
      <c r="G292" s="98">
        <f t="shared" si="179"/>
        <v>12.054337804101607</v>
      </c>
      <c r="H292" s="97">
        <f t="shared" si="180"/>
        <v>2.929263925054805E-2</v>
      </c>
      <c r="I292" s="72"/>
      <c r="J292" s="99">
        <f t="shared" si="181"/>
        <v>6</v>
      </c>
      <c r="K292" s="72"/>
      <c r="L292" s="16">
        <v>2458217.4166899999</v>
      </c>
      <c r="M292" s="17">
        <v>-10.8457024471204</v>
      </c>
      <c r="N292" s="17">
        <v>-10.178315192966499</v>
      </c>
      <c r="O292" s="17">
        <v>-12.037023204891099</v>
      </c>
      <c r="P292" s="17">
        <v>-10.940955938595801</v>
      </c>
      <c r="Q292" s="17">
        <v>-10.308808698268299</v>
      </c>
      <c r="R292" s="17">
        <v>-11.7229961725929</v>
      </c>
      <c r="S292" s="17">
        <v>-9.8887801620922495</v>
      </c>
      <c r="T292" s="17">
        <v>-9.7353538059682894</v>
      </c>
      <c r="U292" s="17"/>
      <c r="V292" s="17"/>
      <c r="W292" s="17"/>
      <c r="X292" s="70">
        <f t="shared" ref="X292:X355" si="216">IF(L292&lt;&gt;"",L292,"")</f>
        <v>2458217.4166899999</v>
      </c>
      <c r="Y292" s="17">
        <v>-10.650616677237799</v>
      </c>
      <c r="Z292" s="17">
        <v>-9.5769853752270997</v>
      </c>
      <c r="AA292" s="17">
        <v>-11.628373923749299</v>
      </c>
      <c r="AB292" s="17">
        <v>-10.552688519716</v>
      </c>
      <c r="AC292" s="17">
        <v>-9.8537430878669507</v>
      </c>
      <c r="AD292" s="17">
        <v>-11.233336654805999</v>
      </c>
      <c r="AE292" s="17">
        <v>-9.3907567396645906</v>
      </c>
      <c r="AF292" s="17">
        <v>-9.4135951187119993</v>
      </c>
      <c r="AG292" s="17"/>
      <c r="AH292" s="17"/>
      <c r="AI292" s="18"/>
      <c r="AJ292" s="70">
        <f t="shared" si="182"/>
        <v>2458217.4166899999</v>
      </c>
      <c r="AK292" s="17">
        <v>-9.9384814376383996</v>
      </c>
      <c r="AL292" s="17">
        <v>-9.7835182702974706</v>
      </c>
      <c r="AM292" s="17">
        <v>-11.2046205818076</v>
      </c>
      <c r="AN292" s="17">
        <v>-10.085989351116</v>
      </c>
      <c r="AO292" s="17">
        <v>-9.5442091061161101</v>
      </c>
      <c r="AP292" s="17">
        <v>-11.0043668274648</v>
      </c>
      <c r="AQ292" s="17">
        <v>-9.13474994144104</v>
      </c>
      <c r="AR292" s="17">
        <v>-8.8200408529729994</v>
      </c>
      <c r="AS292" s="17"/>
      <c r="AT292" s="17"/>
      <c r="AU292" s="18"/>
      <c r="AV292" s="72"/>
      <c r="AW292" s="72"/>
      <c r="AX292" s="100">
        <f t="shared" ref="AX292:AX355" si="217">IF(AND(M292&lt;&gt;"",Y292&lt;&gt;"",AK292&lt;&gt;""),10^(M292/(-2.5))+$C$18*10^(AK292/(-2.5))-$C$19*10^(Y292/(-2.5)),"")</f>
        <v>21791.191579000224</v>
      </c>
      <c r="AY292" s="100">
        <f t="shared" ref="AY292:AY355" si="218">IF(AND(N292&lt;&gt;"",Z292&lt;&gt;"",AL292&lt;&gt;""),10^(N292/(-2.5))+$C$18*10^(AL292/(-2.5))-$C$19*10^(Z292/(-2.5)),"")</f>
        <v>11784.904761999858</v>
      </c>
      <c r="AZ292" s="100">
        <f t="shared" ref="AZ292:AZ355" si="219">IF(AND(O292&lt;&gt;"",AA292&lt;&gt;"",AM292&lt;&gt;""),10^(O292/(-2.5))+$C$18*10^(AM292/(-2.5))-$C$19*10^(AA292/(-2.5)),"")</f>
        <v>65284.379690999165</v>
      </c>
      <c r="BA292" s="100">
        <f t="shared" ref="BA292:BA355" si="220">IF(AND(P292&lt;&gt;"",AB292&lt;&gt;"",AN292&lt;&gt;""),10^(P292/(-2.5))+$C$18*10^(AN292/(-2.5))-$C$19*10^(AB292/(-2.5)),"")</f>
        <v>23789.339018999843</v>
      </c>
      <c r="BB292" s="100">
        <f t="shared" ref="BB292:BB355" si="221">IF(AND(Q292&lt;&gt;"",AC292&lt;&gt;"",AO292&lt;&gt;""),10^(Q292/(-2.5))+$C$18*10^(AO292/(-2.5))-$C$19*10^(AC292/(-2.5)),"")</f>
        <v>13289.954047999798</v>
      </c>
      <c r="BC292" s="100">
        <f t="shared" ref="BC292:BC355" si="222">IF(AND(R292&lt;&gt;"",AD292&lt;&gt;"",AP292&lt;&gt;""),10^(R292/(-2.5))+$C$18*10^(AP292/(-2.5))-$C$19*10^(AD292/(-2.5)),"")</f>
        <v>48887.572052000207</v>
      </c>
      <c r="BD292" s="100">
        <f t="shared" ref="BD292:BD355" si="223">IF(AND(S292&lt;&gt;"",AE292&lt;&gt;"",AQ292&lt;&gt;""),10^(S292/(-2.5))+$C$18*10^(AQ292/(-2.5))-$C$19*10^(AE292/(-2.5)),"")</f>
        <v>9026.3478259999956</v>
      </c>
      <c r="BE292" s="100">
        <f t="shared" ref="BE292:BE355" si="224">IF(AND(T292&lt;&gt;"",AF292&lt;&gt;"",AR292&lt;&gt;""),10^(T292/(-2.5))+$C$18*10^(AR292/(-2.5))-$C$19*10^(AF292/(-2.5)),"")</f>
        <v>7836.8497850000358</v>
      </c>
      <c r="BF292" s="100" t="str">
        <f t="shared" ref="BF292:BF355" si="225">IF(AND(U292&lt;&gt;"",AG292&lt;&gt;"",AS292&lt;&gt;""),10^(U292/(-2.5))+$C$18*10^(AS292/(-2.5))-$C$19*10^(AG292/(-2.5)),"")</f>
        <v/>
      </c>
      <c r="BG292" s="100" t="str">
        <f t="shared" ref="BG292:BG355" si="226">IF(AND(V292&lt;&gt;"",AH292&lt;&gt;"",AT292&lt;&gt;""),10^(V292/(-2.5))+$C$18*10^(AT292/(-2.5))-$C$19*10^(AH292/(-2.5)),"")</f>
        <v/>
      </c>
      <c r="BH292" s="100" t="str">
        <f t="shared" ref="BH292:BH355" si="227">IF(AND(W292&lt;&gt;"",AI292&lt;&gt;"",AU292&lt;&gt;""),10^(W292/(-2.5))+$C$18*10^(AU292/(-2.5))-$C$19*10^(AI292/(-2.5)),"")</f>
        <v/>
      </c>
      <c r="BI292" s="72"/>
      <c r="BJ292" s="72"/>
      <c r="BK292" s="72">
        <f t="shared" si="183"/>
        <v>-10.845702447120402</v>
      </c>
      <c r="BL292" s="72">
        <f t="shared" si="184"/>
        <v>-10.178315192966501</v>
      </c>
      <c r="BM292" s="72">
        <f t="shared" si="185"/>
        <v>-12.037023204891103</v>
      </c>
      <c r="BN292" s="72">
        <f t="shared" si="186"/>
        <v>-10.940955938595799</v>
      </c>
      <c r="BO292" s="72">
        <f t="shared" si="187"/>
        <v>-10.308808698268301</v>
      </c>
      <c r="BP292" s="72">
        <f t="shared" si="188"/>
        <v>-11.7229961725929</v>
      </c>
      <c r="BQ292" s="72">
        <f t="shared" si="189"/>
        <v>-9.8887801620922513</v>
      </c>
      <c r="BR292" s="72">
        <f t="shared" si="190"/>
        <v>-9.7353538059682894</v>
      </c>
      <c r="BS292" s="72" t="str">
        <f t="shared" si="191"/>
        <v/>
      </c>
      <c r="BT292" s="72" t="str">
        <f t="shared" si="192"/>
        <v/>
      </c>
      <c r="BU292" s="72" t="str">
        <f t="shared" si="193"/>
        <v/>
      </c>
      <c r="BV292" s="72"/>
      <c r="BW292" s="72"/>
      <c r="BX292" s="97">
        <f t="shared" si="194"/>
        <v>11.386950549947704</v>
      </c>
      <c r="BY292" s="97">
        <f t="shared" si="195"/>
        <v>2.929263925054805E-2</v>
      </c>
      <c r="BZ292" s="97">
        <f t="shared" si="196"/>
        <v>11.3813207577707</v>
      </c>
      <c r="CA292" s="97">
        <f t="shared" si="197"/>
        <v>11.407253491475396</v>
      </c>
      <c r="CB292" s="97">
        <f t="shared" si="198"/>
        <v>11.368106251147898</v>
      </c>
      <c r="CC292" s="97">
        <f t="shared" si="199"/>
        <v>11.345293725472498</v>
      </c>
      <c r="CD292" s="97">
        <f t="shared" si="200"/>
        <v>11.39107771497185</v>
      </c>
      <c r="CE292" s="97">
        <f t="shared" si="201"/>
        <v>11.428651358847887</v>
      </c>
      <c r="CF292" s="97" t="str">
        <f t="shared" si="202"/>
        <v/>
      </c>
      <c r="CG292" s="97" t="str">
        <f t="shared" si="203"/>
        <v/>
      </c>
      <c r="CH292" s="97" t="str">
        <f t="shared" si="204"/>
        <v/>
      </c>
      <c r="CI292" s="72"/>
      <c r="CJ292" s="72"/>
      <c r="CK292" s="97">
        <f t="shared" si="205"/>
        <v>12.054337804101607</v>
      </c>
      <c r="CL292" s="97">
        <f t="shared" si="206"/>
        <v>2.929263925054805E-2</v>
      </c>
      <c r="CM292" s="72">
        <f t="shared" si="207"/>
        <v>12.048708011924601</v>
      </c>
      <c r="CN292" s="72">
        <f t="shared" si="208"/>
        <v>12.074640745629297</v>
      </c>
      <c r="CO292" s="72">
        <f t="shared" si="209"/>
        <v>12.035493505301799</v>
      </c>
      <c r="CP292" s="72">
        <f t="shared" si="210"/>
        <v>12.012680979626399</v>
      </c>
      <c r="CQ292" s="72">
        <f t="shared" si="211"/>
        <v>12.058464969125751</v>
      </c>
      <c r="CR292" s="72">
        <f t="shared" si="212"/>
        <v>12.096038613001788</v>
      </c>
      <c r="CS292" s="72" t="str">
        <f t="shared" si="213"/>
        <v/>
      </c>
      <c r="CT292" s="72" t="str">
        <f t="shared" si="214"/>
        <v/>
      </c>
      <c r="CU292" s="72" t="str">
        <f t="shared" si="215"/>
        <v/>
      </c>
    </row>
    <row r="293" spans="1:99">
      <c r="A293" s="74">
        <v>258</v>
      </c>
      <c r="B293" s="79" t="str">
        <f>IF(AND($B$3&lt;&gt;"",$C$3&lt;&gt;"",$B$4&lt;&gt;"",$C$4&lt;&gt;"",L293&lt;&gt;""),AirMass($B$3,$C$3,$B$4,$C$4,L293),"")</f>
        <v/>
      </c>
      <c r="C293" s="81" t="e">
        <f t="shared" ref="C293:C356" si="228">IF(L293&lt;&gt;"",L293,NA())</f>
        <v>#N/A</v>
      </c>
      <c r="D293" s="93" t="str">
        <f t="shared" ref="D293:D356" si="229">BX293</f>
        <v/>
      </c>
      <c r="E293" s="97" t="str">
        <f t="shared" ref="E293:E356" si="230">BY293</f>
        <v/>
      </c>
      <c r="F293" s="97"/>
      <c r="G293" s="98" t="str">
        <f t="shared" ref="G293:G356" si="231">CK293</f>
        <v/>
      </c>
      <c r="H293" s="97" t="str">
        <f t="shared" ref="H293:H356" si="232">CL293</f>
        <v/>
      </c>
      <c r="I293" s="72"/>
      <c r="J293" s="99">
        <f t="shared" ref="J293:J356" si="233">MIN(COUNT(O$32:W$32),COUNT(O293:W293))</f>
        <v>0</v>
      </c>
      <c r="K293" s="72"/>
      <c r="L293" s="16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70" t="str">
        <f t="shared" si="216"/>
        <v/>
      </c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8"/>
      <c r="AJ293" s="70" t="str">
        <f t="shared" ref="AJ293:AJ356" si="234">IF(L293&lt;&gt;"",L293,"")</f>
        <v/>
      </c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8"/>
      <c r="AV293" s="72"/>
      <c r="AW293" s="72"/>
      <c r="AX293" s="100" t="str">
        <f t="shared" si="217"/>
        <v/>
      </c>
      <c r="AY293" s="100" t="str">
        <f t="shared" si="218"/>
        <v/>
      </c>
      <c r="AZ293" s="100" t="str">
        <f t="shared" si="219"/>
        <v/>
      </c>
      <c r="BA293" s="100" t="str">
        <f t="shared" si="220"/>
        <v/>
      </c>
      <c r="BB293" s="100" t="str">
        <f t="shared" si="221"/>
        <v/>
      </c>
      <c r="BC293" s="100" t="str">
        <f t="shared" si="222"/>
        <v/>
      </c>
      <c r="BD293" s="100" t="str">
        <f t="shared" si="223"/>
        <v/>
      </c>
      <c r="BE293" s="100" t="str">
        <f t="shared" si="224"/>
        <v/>
      </c>
      <c r="BF293" s="100" t="str">
        <f t="shared" si="225"/>
        <v/>
      </c>
      <c r="BG293" s="100" t="str">
        <f t="shared" si="226"/>
        <v/>
      </c>
      <c r="BH293" s="100" t="str">
        <f t="shared" si="227"/>
        <v/>
      </c>
      <c r="BI293" s="72"/>
      <c r="BJ293" s="72"/>
      <c r="BK293" s="72" t="str">
        <f t="shared" ref="BK293:BK356" si="235">IF(AX293&lt;&gt;"",-2.5*LOG(AX293),"")</f>
        <v/>
      </c>
      <c r="BL293" s="72" t="str">
        <f t="shared" ref="BL293:BL356" si="236">IF(AY293&lt;&gt;"",-2.5*LOG(AY293),"")</f>
        <v/>
      </c>
      <c r="BM293" s="72" t="str">
        <f t="shared" ref="BM293:BM356" si="237">IF(AZ293&lt;&gt;"",-2.5*LOG(AZ293),"")</f>
        <v/>
      </c>
      <c r="BN293" s="72" t="str">
        <f t="shared" ref="BN293:BN356" si="238">IF(BA293&lt;&gt;"",-2.5*LOG(BA293),"")</f>
        <v/>
      </c>
      <c r="BO293" s="72" t="str">
        <f t="shared" ref="BO293:BO356" si="239">IF(BB293&lt;&gt;"",-2.5*LOG(BB293),"")</f>
        <v/>
      </c>
      <c r="BP293" s="72" t="str">
        <f t="shared" ref="BP293:BP356" si="240">IF(BC293&lt;&gt;"",-2.5*LOG(BC293),"")</f>
        <v/>
      </c>
      <c r="BQ293" s="72" t="str">
        <f t="shared" ref="BQ293:BQ356" si="241">IF(BD293&lt;&gt;"",-2.5*LOG(BD293),"")</f>
        <v/>
      </c>
      <c r="BR293" s="72" t="str">
        <f t="shared" ref="BR293:BR356" si="242">IF(BE293&lt;&gt;"",-2.5*LOG(BE293),"")</f>
        <v/>
      </c>
      <c r="BS293" s="72" t="str">
        <f t="shared" ref="BS293:BS356" si="243">IF(BF293&lt;&gt;"",-2.5*LOG(BF293),"")</f>
        <v/>
      </c>
      <c r="BT293" s="72" t="str">
        <f t="shared" ref="BT293:BT356" si="244">IF(BG293&lt;&gt;"",-2.5*LOG(BG293),"")</f>
        <v/>
      </c>
      <c r="BU293" s="72" t="str">
        <f t="shared" ref="BU293:BU356" si="245">IF(BH293&lt;&gt;"",-2.5*LOG(BH293),"")</f>
        <v/>
      </c>
      <c r="BV293" s="72"/>
      <c r="BW293" s="72"/>
      <c r="BX293" s="97" t="str">
        <f t="shared" ref="BX293:BX356" si="246">IF(COUNT(BZ293:CH293)&gt;0,AVERAGE(BZ293:CH293),"")</f>
        <v/>
      </c>
      <c r="BY293" s="97" t="str">
        <f t="shared" ref="BY293:BY356" si="247">IF(COUNT(BZ293:CH293)&gt;1,STDEV(BZ293:CH293),"")</f>
        <v/>
      </c>
      <c r="BZ293" s="97" t="str">
        <f t="shared" ref="BZ293:BZ356" si="248">IF(AND($BK293&lt;&gt;"",BM293&lt;&gt;"",O$32&lt;&gt;""),$BK293-BM293+O$32,"")</f>
        <v/>
      </c>
      <c r="CA293" s="97" t="str">
        <f t="shared" ref="CA293:CA356" si="249">IF(AND($BK293&lt;&gt;"",BN293&lt;&gt;"",P$32&lt;&gt;""),$BK293-BN293+P$32,"")</f>
        <v/>
      </c>
      <c r="CB293" s="97" t="str">
        <f t="shared" ref="CB293:CB356" si="250">IF(AND($BK293&lt;&gt;"",BO293&lt;&gt;"",Q$32&lt;&gt;""),$BK293-BO293+Q$32,"")</f>
        <v/>
      </c>
      <c r="CC293" s="97" t="str">
        <f t="shared" ref="CC293:CC356" si="251">IF(AND($BK293&lt;&gt;"",BP293&lt;&gt;"",R$32&lt;&gt;""),$BK293-BP293+R$32,"")</f>
        <v/>
      </c>
      <c r="CD293" s="97" t="str">
        <f t="shared" ref="CD293:CD356" si="252">IF(AND($BK293&lt;&gt;"",BQ293&lt;&gt;"",S$32&lt;&gt;""),$BK293-BQ293+S$32,"")</f>
        <v/>
      </c>
      <c r="CE293" s="97" t="str">
        <f t="shared" ref="CE293:CE356" si="253">IF(AND($BK293&lt;&gt;"",BR293&lt;&gt;"",T$32&lt;&gt;""),$BK293-BR293+T$32,"")</f>
        <v/>
      </c>
      <c r="CF293" s="97" t="str">
        <f t="shared" ref="CF293:CF356" si="254">IF(AND($BK293&lt;&gt;"",BS293&lt;&gt;"",U$32&lt;&gt;""),$BK293-BS293+U$32,"")</f>
        <v/>
      </c>
      <c r="CG293" s="97" t="str">
        <f t="shared" ref="CG293:CG356" si="255">IF(AND($BK293&lt;&gt;"",BT293&lt;&gt;"",V$32&lt;&gt;""),$BK293-BT293+V$32,"")</f>
        <v/>
      </c>
      <c r="CH293" s="97" t="str">
        <f t="shared" ref="CH293:CH356" si="256">IF(AND($BK293&lt;&gt;"",BU293&lt;&gt;"",W$32&lt;&gt;""),$BK293-BU293+W$32,"")</f>
        <v/>
      </c>
      <c r="CI293" s="72"/>
      <c r="CJ293" s="72"/>
      <c r="CK293" s="97" t="str">
        <f t="shared" ref="CK293:CK356" si="257">IF(COUNT(CM293:CU293)&gt;0,AVERAGE(CM293:CU293),"")</f>
        <v/>
      </c>
      <c r="CL293" s="97" t="str">
        <f t="shared" ref="CL293:CL356" si="258">IF(COUNT(CM293:CU293)&gt;1,STDEV(CM293:CU293),"")</f>
        <v/>
      </c>
      <c r="CM293" s="72" t="str">
        <f t="shared" ref="CM293:CM356" si="259">IF(AND($BL293&lt;&gt;"",BM293&lt;&gt;"",O$32&lt;&gt;""),$BL293-BM293+O$32,"")</f>
        <v/>
      </c>
      <c r="CN293" s="72" t="str">
        <f t="shared" ref="CN293:CN356" si="260">IF(AND($BL293&lt;&gt;"",BN293&lt;&gt;"",P$32&lt;&gt;""),$BL293-BN293+P$32,"")</f>
        <v/>
      </c>
      <c r="CO293" s="72" t="str">
        <f t="shared" ref="CO293:CO356" si="261">IF(AND($BL293&lt;&gt;"",BO293&lt;&gt;"",Q$32&lt;&gt;""),$BL293-BO293+Q$32,"")</f>
        <v/>
      </c>
      <c r="CP293" s="72" t="str">
        <f t="shared" ref="CP293:CP356" si="262">IF(AND($BL293&lt;&gt;"",BP293&lt;&gt;"",R$32&lt;&gt;""),$BL293-BP293+R$32,"")</f>
        <v/>
      </c>
      <c r="CQ293" s="72" t="str">
        <f t="shared" ref="CQ293:CQ356" si="263">IF(AND($BL293&lt;&gt;"",BQ293&lt;&gt;"",S$32&lt;&gt;""),$BL293-BQ293+S$32,"")</f>
        <v/>
      </c>
      <c r="CR293" s="72" t="str">
        <f t="shared" ref="CR293:CR356" si="264">IF(AND($BL293&lt;&gt;"",BR293&lt;&gt;"",T$32&lt;&gt;""),$BL293-BR293+T$32,"")</f>
        <v/>
      </c>
      <c r="CS293" s="72" t="str">
        <f t="shared" ref="CS293:CS356" si="265">IF(AND($BL293&lt;&gt;"",BS293&lt;&gt;"",U$32&lt;&gt;""),$BL293-BS293+U$32,"")</f>
        <v/>
      </c>
      <c r="CT293" s="72" t="str">
        <f t="shared" ref="CT293:CT356" si="266">IF(AND($BL293&lt;&gt;"",BT293&lt;&gt;"",V$32&lt;&gt;""),$BL293-BT293+V$32,"")</f>
        <v/>
      </c>
      <c r="CU293" s="72" t="str">
        <f t="shared" ref="CU293:CU356" si="267">IF(AND($BL293&lt;&gt;"",BU293&lt;&gt;"",W$32&lt;&gt;""),$BL293-BU293+W$32,"")</f>
        <v/>
      </c>
    </row>
    <row r="294" spans="1:99">
      <c r="A294" s="74">
        <v>259</v>
      </c>
      <c r="B294" s="79" t="str">
        <f>IF(AND($B$3&lt;&gt;"",$C$3&lt;&gt;"",$B$4&lt;&gt;"",$C$4&lt;&gt;"",L294&lt;&gt;""),AirMass($B$3,$C$3,$B$4,$C$4,L294),"")</f>
        <v/>
      </c>
      <c r="C294" s="81" t="e">
        <f t="shared" si="228"/>
        <v>#N/A</v>
      </c>
      <c r="D294" s="93" t="str">
        <f t="shared" si="229"/>
        <v/>
      </c>
      <c r="E294" s="97" t="str">
        <f t="shared" si="230"/>
        <v/>
      </c>
      <c r="F294" s="97"/>
      <c r="G294" s="98" t="str">
        <f t="shared" si="231"/>
        <v/>
      </c>
      <c r="H294" s="97" t="str">
        <f t="shared" si="232"/>
        <v/>
      </c>
      <c r="I294" s="72"/>
      <c r="J294" s="99">
        <f t="shared" si="233"/>
        <v>0</v>
      </c>
      <c r="K294" s="72"/>
      <c r="L294" s="16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70" t="str">
        <f t="shared" si="216"/>
        <v/>
      </c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8"/>
      <c r="AJ294" s="70" t="str">
        <f t="shared" si="234"/>
        <v/>
      </c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8"/>
      <c r="AV294" s="72"/>
      <c r="AW294" s="72"/>
      <c r="AX294" s="100" t="str">
        <f t="shared" si="217"/>
        <v/>
      </c>
      <c r="AY294" s="100" t="str">
        <f t="shared" si="218"/>
        <v/>
      </c>
      <c r="AZ294" s="100" t="str">
        <f t="shared" si="219"/>
        <v/>
      </c>
      <c r="BA294" s="100" t="str">
        <f t="shared" si="220"/>
        <v/>
      </c>
      <c r="BB294" s="100" t="str">
        <f t="shared" si="221"/>
        <v/>
      </c>
      <c r="BC294" s="100" t="str">
        <f t="shared" si="222"/>
        <v/>
      </c>
      <c r="BD294" s="100" t="str">
        <f t="shared" si="223"/>
        <v/>
      </c>
      <c r="BE294" s="100" t="str">
        <f t="shared" si="224"/>
        <v/>
      </c>
      <c r="BF294" s="100" t="str">
        <f t="shared" si="225"/>
        <v/>
      </c>
      <c r="BG294" s="100" t="str">
        <f t="shared" si="226"/>
        <v/>
      </c>
      <c r="BH294" s="100" t="str">
        <f t="shared" si="227"/>
        <v/>
      </c>
      <c r="BI294" s="72"/>
      <c r="BJ294" s="72"/>
      <c r="BK294" s="72" t="str">
        <f t="shared" si="235"/>
        <v/>
      </c>
      <c r="BL294" s="72" t="str">
        <f t="shared" si="236"/>
        <v/>
      </c>
      <c r="BM294" s="72" t="str">
        <f t="shared" si="237"/>
        <v/>
      </c>
      <c r="BN294" s="72" t="str">
        <f t="shared" si="238"/>
        <v/>
      </c>
      <c r="BO294" s="72" t="str">
        <f t="shared" si="239"/>
        <v/>
      </c>
      <c r="BP294" s="72" t="str">
        <f t="shared" si="240"/>
        <v/>
      </c>
      <c r="BQ294" s="72" t="str">
        <f t="shared" si="241"/>
        <v/>
      </c>
      <c r="BR294" s="72" t="str">
        <f t="shared" si="242"/>
        <v/>
      </c>
      <c r="BS294" s="72" t="str">
        <f t="shared" si="243"/>
        <v/>
      </c>
      <c r="BT294" s="72" t="str">
        <f t="shared" si="244"/>
        <v/>
      </c>
      <c r="BU294" s="72" t="str">
        <f t="shared" si="245"/>
        <v/>
      </c>
      <c r="BV294" s="72"/>
      <c r="BW294" s="72"/>
      <c r="BX294" s="97" t="str">
        <f t="shared" si="246"/>
        <v/>
      </c>
      <c r="BY294" s="97" t="str">
        <f t="shared" si="247"/>
        <v/>
      </c>
      <c r="BZ294" s="97" t="str">
        <f t="shared" si="248"/>
        <v/>
      </c>
      <c r="CA294" s="97" t="str">
        <f t="shared" si="249"/>
        <v/>
      </c>
      <c r="CB294" s="97" t="str">
        <f t="shared" si="250"/>
        <v/>
      </c>
      <c r="CC294" s="97" t="str">
        <f t="shared" si="251"/>
        <v/>
      </c>
      <c r="CD294" s="97" t="str">
        <f t="shared" si="252"/>
        <v/>
      </c>
      <c r="CE294" s="97" t="str">
        <f t="shared" si="253"/>
        <v/>
      </c>
      <c r="CF294" s="97" t="str">
        <f t="shared" si="254"/>
        <v/>
      </c>
      <c r="CG294" s="97" t="str">
        <f t="shared" si="255"/>
        <v/>
      </c>
      <c r="CH294" s="97" t="str">
        <f t="shared" si="256"/>
        <v/>
      </c>
      <c r="CI294" s="72"/>
      <c r="CJ294" s="72"/>
      <c r="CK294" s="97" t="str">
        <f t="shared" si="257"/>
        <v/>
      </c>
      <c r="CL294" s="97" t="str">
        <f t="shared" si="258"/>
        <v/>
      </c>
      <c r="CM294" s="72" t="str">
        <f t="shared" si="259"/>
        <v/>
      </c>
      <c r="CN294" s="72" t="str">
        <f t="shared" si="260"/>
        <v/>
      </c>
      <c r="CO294" s="72" t="str">
        <f t="shared" si="261"/>
        <v/>
      </c>
      <c r="CP294" s="72" t="str">
        <f t="shared" si="262"/>
        <v/>
      </c>
      <c r="CQ294" s="72" t="str">
        <f t="shared" si="263"/>
        <v/>
      </c>
      <c r="CR294" s="72" t="str">
        <f t="shared" si="264"/>
        <v/>
      </c>
      <c r="CS294" s="72" t="str">
        <f t="shared" si="265"/>
        <v/>
      </c>
      <c r="CT294" s="72" t="str">
        <f t="shared" si="266"/>
        <v/>
      </c>
      <c r="CU294" s="72" t="str">
        <f t="shared" si="267"/>
        <v/>
      </c>
    </row>
    <row r="295" spans="1:99">
      <c r="A295" s="74">
        <v>260</v>
      </c>
      <c r="B295" s="79" t="str">
        <f>IF(AND($B$3&lt;&gt;"",$C$3&lt;&gt;"",$B$4&lt;&gt;"",$C$4&lt;&gt;"",L295&lt;&gt;""),AirMass($B$3,$C$3,$B$4,$C$4,L295),"")</f>
        <v/>
      </c>
      <c r="C295" s="81" t="e">
        <f t="shared" si="228"/>
        <v>#N/A</v>
      </c>
      <c r="D295" s="93" t="str">
        <f t="shared" si="229"/>
        <v/>
      </c>
      <c r="E295" s="97" t="str">
        <f t="shared" si="230"/>
        <v/>
      </c>
      <c r="F295" s="97"/>
      <c r="G295" s="98" t="str">
        <f t="shared" si="231"/>
        <v/>
      </c>
      <c r="H295" s="97" t="str">
        <f t="shared" si="232"/>
        <v/>
      </c>
      <c r="I295" s="72"/>
      <c r="J295" s="99">
        <f t="shared" si="233"/>
        <v>0</v>
      </c>
      <c r="K295" s="72"/>
      <c r="L295" s="16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70" t="str">
        <f t="shared" si="216"/>
        <v/>
      </c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8"/>
      <c r="AJ295" s="70" t="str">
        <f t="shared" si="234"/>
        <v/>
      </c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8"/>
      <c r="AV295" s="72"/>
      <c r="AW295" s="72"/>
      <c r="AX295" s="100" t="str">
        <f t="shared" si="217"/>
        <v/>
      </c>
      <c r="AY295" s="100" t="str">
        <f t="shared" si="218"/>
        <v/>
      </c>
      <c r="AZ295" s="100" t="str">
        <f t="shared" si="219"/>
        <v/>
      </c>
      <c r="BA295" s="100" t="str">
        <f t="shared" si="220"/>
        <v/>
      </c>
      <c r="BB295" s="100" t="str">
        <f t="shared" si="221"/>
        <v/>
      </c>
      <c r="BC295" s="100" t="str">
        <f t="shared" si="222"/>
        <v/>
      </c>
      <c r="BD295" s="100" t="str">
        <f t="shared" si="223"/>
        <v/>
      </c>
      <c r="BE295" s="100" t="str">
        <f t="shared" si="224"/>
        <v/>
      </c>
      <c r="BF295" s="100" t="str">
        <f t="shared" si="225"/>
        <v/>
      </c>
      <c r="BG295" s="100" t="str">
        <f t="shared" si="226"/>
        <v/>
      </c>
      <c r="BH295" s="100" t="str">
        <f t="shared" si="227"/>
        <v/>
      </c>
      <c r="BI295" s="72"/>
      <c r="BJ295" s="72"/>
      <c r="BK295" s="72" t="str">
        <f t="shared" si="235"/>
        <v/>
      </c>
      <c r="BL295" s="72" t="str">
        <f t="shared" si="236"/>
        <v/>
      </c>
      <c r="BM295" s="72" t="str">
        <f t="shared" si="237"/>
        <v/>
      </c>
      <c r="BN295" s="72" t="str">
        <f t="shared" si="238"/>
        <v/>
      </c>
      <c r="BO295" s="72" t="str">
        <f t="shared" si="239"/>
        <v/>
      </c>
      <c r="BP295" s="72" t="str">
        <f t="shared" si="240"/>
        <v/>
      </c>
      <c r="BQ295" s="72" t="str">
        <f t="shared" si="241"/>
        <v/>
      </c>
      <c r="BR295" s="72" t="str">
        <f t="shared" si="242"/>
        <v/>
      </c>
      <c r="BS295" s="72" t="str">
        <f t="shared" si="243"/>
        <v/>
      </c>
      <c r="BT295" s="72" t="str">
        <f t="shared" si="244"/>
        <v/>
      </c>
      <c r="BU295" s="72" t="str">
        <f t="shared" si="245"/>
        <v/>
      </c>
      <c r="BV295" s="72"/>
      <c r="BW295" s="72"/>
      <c r="BX295" s="97" t="str">
        <f t="shared" si="246"/>
        <v/>
      </c>
      <c r="BY295" s="97" t="str">
        <f t="shared" si="247"/>
        <v/>
      </c>
      <c r="BZ295" s="97" t="str">
        <f t="shared" si="248"/>
        <v/>
      </c>
      <c r="CA295" s="97" t="str">
        <f t="shared" si="249"/>
        <v/>
      </c>
      <c r="CB295" s="97" t="str">
        <f t="shared" si="250"/>
        <v/>
      </c>
      <c r="CC295" s="97" t="str">
        <f t="shared" si="251"/>
        <v/>
      </c>
      <c r="CD295" s="97" t="str">
        <f t="shared" si="252"/>
        <v/>
      </c>
      <c r="CE295" s="97" t="str">
        <f t="shared" si="253"/>
        <v/>
      </c>
      <c r="CF295" s="97" t="str">
        <f t="shared" si="254"/>
        <v/>
      </c>
      <c r="CG295" s="97" t="str">
        <f t="shared" si="255"/>
        <v/>
      </c>
      <c r="CH295" s="97" t="str">
        <f t="shared" si="256"/>
        <v/>
      </c>
      <c r="CI295" s="72"/>
      <c r="CJ295" s="72"/>
      <c r="CK295" s="97" t="str">
        <f t="shared" si="257"/>
        <v/>
      </c>
      <c r="CL295" s="97" t="str">
        <f t="shared" si="258"/>
        <v/>
      </c>
      <c r="CM295" s="72" t="str">
        <f t="shared" si="259"/>
        <v/>
      </c>
      <c r="CN295" s="72" t="str">
        <f t="shared" si="260"/>
        <v/>
      </c>
      <c r="CO295" s="72" t="str">
        <f t="shared" si="261"/>
        <v/>
      </c>
      <c r="CP295" s="72" t="str">
        <f t="shared" si="262"/>
        <v/>
      </c>
      <c r="CQ295" s="72" t="str">
        <f t="shared" si="263"/>
        <v/>
      </c>
      <c r="CR295" s="72" t="str">
        <f t="shared" si="264"/>
        <v/>
      </c>
      <c r="CS295" s="72" t="str">
        <f t="shared" si="265"/>
        <v/>
      </c>
      <c r="CT295" s="72" t="str">
        <f t="shared" si="266"/>
        <v/>
      </c>
      <c r="CU295" s="72" t="str">
        <f t="shared" si="267"/>
        <v/>
      </c>
    </row>
    <row r="296" spans="1:99">
      <c r="A296" s="74">
        <v>261</v>
      </c>
      <c r="B296" s="79" t="str">
        <f>IF(AND($B$3&lt;&gt;"",$C$3&lt;&gt;"",$B$4&lt;&gt;"",$C$4&lt;&gt;"",L296&lt;&gt;""),AirMass($B$3,$C$3,$B$4,$C$4,L296),"")</f>
        <v/>
      </c>
      <c r="C296" s="81" t="e">
        <f t="shared" si="228"/>
        <v>#N/A</v>
      </c>
      <c r="D296" s="93" t="str">
        <f t="shared" si="229"/>
        <v/>
      </c>
      <c r="E296" s="97" t="str">
        <f t="shared" si="230"/>
        <v/>
      </c>
      <c r="F296" s="97"/>
      <c r="G296" s="98" t="str">
        <f t="shared" si="231"/>
        <v/>
      </c>
      <c r="H296" s="97" t="str">
        <f t="shared" si="232"/>
        <v/>
      </c>
      <c r="I296" s="72"/>
      <c r="J296" s="99">
        <f t="shared" si="233"/>
        <v>0</v>
      </c>
      <c r="K296" s="72"/>
      <c r="L296" s="16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70" t="str">
        <f t="shared" si="216"/>
        <v/>
      </c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8"/>
      <c r="AJ296" s="70" t="str">
        <f t="shared" si="234"/>
        <v/>
      </c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8"/>
      <c r="AV296" s="72"/>
      <c r="AW296" s="72"/>
      <c r="AX296" s="100" t="str">
        <f t="shared" si="217"/>
        <v/>
      </c>
      <c r="AY296" s="100" t="str">
        <f t="shared" si="218"/>
        <v/>
      </c>
      <c r="AZ296" s="100" t="str">
        <f t="shared" si="219"/>
        <v/>
      </c>
      <c r="BA296" s="100" t="str">
        <f t="shared" si="220"/>
        <v/>
      </c>
      <c r="BB296" s="100" t="str">
        <f t="shared" si="221"/>
        <v/>
      </c>
      <c r="BC296" s="100" t="str">
        <f t="shared" si="222"/>
        <v/>
      </c>
      <c r="BD296" s="100" t="str">
        <f t="shared" si="223"/>
        <v/>
      </c>
      <c r="BE296" s="100" t="str">
        <f t="shared" si="224"/>
        <v/>
      </c>
      <c r="BF296" s="100" t="str">
        <f t="shared" si="225"/>
        <v/>
      </c>
      <c r="BG296" s="100" t="str">
        <f t="shared" si="226"/>
        <v/>
      </c>
      <c r="BH296" s="100" t="str">
        <f t="shared" si="227"/>
        <v/>
      </c>
      <c r="BI296" s="72"/>
      <c r="BJ296" s="72"/>
      <c r="BK296" s="72" t="str">
        <f t="shared" si="235"/>
        <v/>
      </c>
      <c r="BL296" s="72" t="str">
        <f t="shared" si="236"/>
        <v/>
      </c>
      <c r="BM296" s="72" t="str">
        <f t="shared" si="237"/>
        <v/>
      </c>
      <c r="BN296" s="72" t="str">
        <f t="shared" si="238"/>
        <v/>
      </c>
      <c r="BO296" s="72" t="str">
        <f t="shared" si="239"/>
        <v/>
      </c>
      <c r="BP296" s="72" t="str">
        <f t="shared" si="240"/>
        <v/>
      </c>
      <c r="BQ296" s="72" t="str">
        <f t="shared" si="241"/>
        <v/>
      </c>
      <c r="BR296" s="72" t="str">
        <f t="shared" si="242"/>
        <v/>
      </c>
      <c r="BS296" s="72" t="str">
        <f t="shared" si="243"/>
        <v/>
      </c>
      <c r="BT296" s="72" t="str">
        <f t="shared" si="244"/>
        <v/>
      </c>
      <c r="BU296" s="72" t="str">
        <f t="shared" si="245"/>
        <v/>
      </c>
      <c r="BV296" s="72"/>
      <c r="BW296" s="72"/>
      <c r="BX296" s="97" t="str">
        <f t="shared" si="246"/>
        <v/>
      </c>
      <c r="BY296" s="97" t="str">
        <f t="shared" si="247"/>
        <v/>
      </c>
      <c r="BZ296" s="97" t="str">
        <f t="shared" si="248"/>
        <v/>
      </c>
      <c r="CA296" s="97" t="str">
        <f t="shared" si="249"/>
        <v/>
      </c>
      <c r="CB296" s="97" t="str">
        <f t="shared" si="250"/>
        <v/>
      </c>
      <c r="CC296" s="97" t="str">
        <f t="shared" si="251"/>
        <v/>
      </c>
      <c r="CD296" s="97" t="str">
        <f t="shared" si="252"/>
        <v/>
      </c>
      <c r="CE296" s="97" t="str">
        <f t="shared" si="253"/>
        <v/>
      </c>
      <c r="CF296" s="97" t="str">
        <f t="shared" si="254"/>
        <v/>
      </c>
      <c r="CG296" s="97" t="str">
        <f t="shared" si="255"/>
        <v/>
      </c>
      <c r="CH296" s="97" t="str">
        <f t="shared" si="256"/>
        <v/>
      </c>
      <c r="CI296" s="72"/>
      <c r="CJ296" s="72"/>
      <c r="CK296" s="97" t="str">
        <f t="shared" si="257"/>
        <v/>
      </c>
      <c r="CL296" s="97" t="str">
        <f t="shared" si="258"/>
        <v/>
      </c>
      <c r="CM296" s="72" t="str">
        <f t="shared" si="259"/>
        <v/>
      </c>
      <c r="CN296" s="72" t="str">
        <f t="shared" si="260"/>
        <v/>
      </c>
      <c r="CO296" s="72" t="str">
        <f t="shared" si="261"/>
        <v/>
      </c>
      <c r="CP296" s="72" t="str">
        <f t="shared" si="262"/>
        <v/>
      </c>
      <c r="CQ296" s="72" t="str">
        <f t="shared" si="263"/>
        <v/>
      </c>
      <c r="CR296" s="72" t="str">
        <f t="shared" si="264"/>
        <v/>
      </c>
      <c r="CS296" s="72" t="str">
        <f t="shared" si="265"/>
        <v/>
      </c>
      <c r="CT296" s="72" t="str">
        <f t="shared" si="266"/>
        <v/>
      </c>
      <c r="CU296" s="72" t="str">
        <f t="shared" si="267"/>
        <v/>
      </c>
    </row>
    <row r="297" spans="1:99">
      <c r="A297" s="74">
        <v>262</v>
      </c>
      <c r="B297" s="79" t="str">
        <f>IF(AND($B$3&lt;&gt;"",$C$3&lt;&gt;"",$B$4&lt;&gt;"",$C$4&lt;&gt;"",L297&lt;&gt;""),AirMass($B$3,$C$3,$B$4,$C$4,L297),"")</f>
        <v/>
      </c>
      <c r="C297" s="81" t="e">
        <f t="shared" si="228"/>
        <v>#N/A</v>
      </c>
      <c r="D297" s="93" t="str">
        <f t="shared" si="229"/>
        <v/>
      </c>
      <c r="E297" s="97" t="str">
        <f t="shared" si="230"/>
        <v/>
      </c>
      <c r="F297" s="97"/>
      <c r="G297" s="98" t="str">
        <f t="shared" si="231"/>
        <v/>
      </c>
      <c r="H297" s="97" t="str">
        <f t="shared" si="232"/>
        <v/>
      </c>
      <c r="I297" s="72"/>
      <c r="J297" s="99">
        <f t="shared" si="233"/>
        <v>0</v>
      </c>
      <c r="K297" s="72"/>
      <c r="L297" s="16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70" t="str">
        <f t="shared" si="216"/>
        <v/>
      </c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8"/>
      <c r="AJ297" s="70" t="str">
        <f t="shared" si="234"/>
        <v/>
      </c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8"/>
      <c r="AV297" s="72"/>
      <c r="AW297" s="72"/>
      <c r="AX297" s="100" t="str">
        <f t="shared" si="217"/>
        <v/>
      </c>
      <c r="AY297" s="100" t="str">
        <f t="shared" si="218"/>
        <v/>
      </c>
      <c r="AZ297" s="100" t="str">
        <f t="shared" si="219"/>
        <v/>
      </c>
      <c r="BA297" s="100" t="str">
        <f t="shared" si="220"/>
        <v/>
      </c>
      <c r="BB297" s="100" t="str">
        <f t="shared" si="221"/>
        <v/>
      </c>
      <c r="BC297" s="100" t="str">
        <f t="shared" si="222"/>
        <v/>
      </c>
      <c r="BD297" s="100" t="str">
        <f t="shared" si="223"/>
        <v/>
      </c>
      <c r="BE297" s="100" t="str">
        <f t="shared" si="224"/>
        <v/>
      </c>
      <c r="BF297" s="100" t="str">
        <f t="shared" si="225"/>
        <v/>
      </c>
      <c r="BG297" s="100" t="str">
        <f t="shared" si="226"/>
        <v/>
      </c>
      <c r="BH297" s="100" t="str">
        <f t="shared" si="227"/>
        <v/>
      </c>
      <c r="BI297" s="72"/>
      <c r="BJ297" s="72"/>
      <c r="BK297" s="72" t="str">
        <f t="shared" si="235"/>
        <v/>
      </c>
      <c r="BL297" s="72" t="str">
        <f t="shared" si="236"/>
        <v/>
      </c>
      <c r="BM297" s="72" t="str">
        <f t="shared" si="237"/>
        <v/>
      </c>
      <c r="BN297" s="72" t="str">
        <f t="shared" si="238"/>
        <v/>
      </c>
      <c r="BO297" s="72" t="str">
        <f t="shared" si="239"/>
        <v/>
      </c>
      <c r="BP297" s="72" t="str">
        <f t="shared" si="240"/>
        <v/>
      </c>
      <c r="BQ297" s="72" t="str">
        <f t="shared" si="241"/>
        <v/>
      </c>
      <c r="BR297" s="72" t="str">
        <f t="shared" si="242"/>
        <v/>
      </c>
      <c r="BS297" s="72" t="str">
        <f t="shared" si="243"/>
        <v/>
      </c>
      <c r="BT297" s="72" t="str">
        <f t="shared" si="244"/>
        <v/>
      </c>
      <c r="BU297" s="72" t="str">
        <f t="shared" si="245"/>
        <v/>
      </c>
      <c r="BV297" s="72"/>
      <c r="BW297" s="72"/>
      <c r="BX297" s="97" t="str">
        <f t="shared" si="246"/>
        <v/>
      </c>
      <c r="BY297" s="97" t="str">
        <f t="shared" si="247"/>
        <v/>
      </c>
      <c r="BZ297" s="97" t="str">
        <f t="shared" si="248"/>
        <v/>
      </c>
      <c r="CA297" s="97" t="str">
        <f t="shared" si="249"/>
        <v/>
      </c>
      <c r="CB297" s="97" t="str">
        <f t="shared" si="250"/>
        <v/>
      </c>
      <c r="CC297" s="97" t="str">
        <f t="shared" si="251"/>
        <v/>
      </c>
      <c r="CD297" s="97" t="str">
        <f t="shared" si="252"/>
        <v/>
      </c>
      <c r="CE297" s="97" t="str">
        <f t="shared" si="253"/>
        <v/>
      </c>
      <c r="CF297" s="97" t="str">
        <f t="shared" si="254"/>
        <v/>
      </c>
      <c r="CG297" s="97" t="str">
        <f t="shared" si="255"/>
        <v/>
      </c>
      <c r="CH297" s="97" t="str">
        <f t="shared" si="256"/>
        <v/>
      </c>
      <c r="CI297" s="72"/>
      <c r="CJ297" s="72"/>
      <c r="CK297" s="97" t="str">
        <f t="shared" si="257"/>
        <v/>
      </c>
      <c r="CL297" s="97" t="str">
        <f t="shared" si="258"/>
        <v/>
      </c>
      <c r="CM297" s="72" t="str">
        <f t="shared" si="259"/>
        <v/>
      </c>
      <c r="CN297" s="72" t="str">
        <f t="shared" si="260"/>
        <v/>
      </c>
      <c r="CO297" s="72" t="str">
        <f t="shared" si="261"/>
        <v/>
      </c>
      <c r="CP297" s="72" t="str">
        <f t="shared" si="262"/>
        <v/>
      </c>
      <c r="CQ297" s="72" t="str">
        <f t="shared" si="263"/>
        <v/>
      </c>
      <c r="CR297" s="72" t="str">
        <f t="shared" si="264"/>
        <v/>
      </c>
      <c r="CS297" s="72" t="str">
        <f t="shared" si="265"/>
        <v/>
      </c>
      <c r="CT297" s="72" t="str">
        <f t="shared" si="266"/>
        <v/>
      </c>
      <c r="CU297" s="72" t="str">
        <f t="shared" si="267"/>
        <v/>
      </c>
    </row>
    <row r="298" spans="1:99">
      <c r="A298" s="74">
        <v>263</v>
      </c>
      <c r="B298" s="79" t="str">
        <f>IF(AND($B$3&lt;&gt;"",$C$3&lt;&gt;"",$B$4&lt;&gt;"",$C$4&lt;&gt;"",L298&lt;&gt;""),AirMass($B$3,$C$3,$B$4,$C$4,L298),"")</f>
        <v/>
      </c>
      <c r="C298" s="81" t="e">
        <f t="shared" si="228"/>
        <v>#N/A</v>
      </c>
      <c r="D298" s="93" t="str">
        <f t="shared" si="229"/>
        <v/>
      </c>
      <c r="E298" s="97" t="str">
        <f t="shared" si="230"/>
        <v/>
      </c>
      <c r="F298" s="97"/>
      <c r="G298" s="98" t="str">
        <f t="shared" si="231"/>
        <v/>
      </c>
      <c r="H298" s="97" t="str">
        <f t="shared" si="232"/>
        <v/>
      </c>
      <c r="I298" s="72"/>
      <c r="J298" s="99">
        <f t="shared" si="233"/>
        <v>0</v>
      </c>
      <c r="K298" s="72"/>
      <c r="L298" s="16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70" t="str">
        <f t="shared" si="216"/>
        <v/>
      </c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8"/>
      <c r="AJ298" s="70" t="str">
        <f t="shared" si="234"/>
        <v/>
      </c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8"/>
      <c r="AV298" s="72"/>
      <c r="AW298" s="72"/>
      <c r="AX298" s="100" t="str">
        <f t="shared" si="217"/>
        <v/>
      </c>
      <c r="AY298" s="100" t="str">
        <f t="shared" si="218"/>
        <v/>
      </c>
      <c r="AZ298" s="100" t="str">
        <f t="shared" si="219"/>
        <v/>
      </c>
      <c r="BA298" s="100" t="str">
        <f t="shared" si="220"/>
        <v/>
      </c>
      <c r="BB298" s="100" t="str">
        <f t="shared" si="221"/>
        <v/>
      </c>
      <c r="BC298" s="100" t="str">
        <f t="shared" si="222"/>
        <v/>
      </c>
      <c r="BD298" s="100" t="str">
        <f t="shared" si="223"/>
        <v/>
      </c>
      <c r="BE298" s="100" t="str">
        <f t="shared" si="224"/>
        <v/>
      </c>
      <c r="BF298" s="100" t="str">
        <f t="shared" si="225"/>
        <v/>
      </c>
      <c r="BG298" s="100" t="str">
        <f t="shared" si="226"/>
        <v/>
      </c>
      <c r="BH298" s="100" t="str">
        <f t="shared" si="227"/>
        <v/>
      </c>
      <c r="BI298" s="72"/>
      <c r="BJ298" s="72"/>
      <c r="BK298" s="72" t="str">
        <f t="shared" si="235"/>
        <v/>
      </c>
      <c r="BL298" s="72" t="str">
        <f t="shared" si="236"/>
        <v/>
      </c>
      <c r="BM298" s="72" t="str">
        <f t="shared" si="237"/>
        <v/>
      </c>
      <c r="BN298" s="72" t="str">
        <f t="shared" si="238"/>
        <v/>
      </c>
      <c r="BO298" s="72" t="str">
        <f t="shared" si="239"/>
        <v/>
      </c>
      <c r="BP298" s="72" t="str">
        <f t="shared" si="240"/>
        <v/>
      </c>
      <c r="BQ298" s="72" t="str">
        <f t="shared" si="241"/>
        <v/>
      </c>
      <c r="BR298" s="72" t="str">
        <f t="shared" si="242"/>
        <v/>
      </c>
      <c r="BS298" s="72" t="str">
        <f t="shared" si="243"/>
        <v/>
      </c>
      <c r="BT298" s="72" t="str">
        <f t="shared" si="244"/>
        <v/>
      </c>
      <c r="BU298" s="72" t="str">
        <f t="shared" si="245"/>
        <v/>
      </c>
      <c r="BV298" s="72"/>
      <c r="BW298" s="72"/>
      <c r="BX298" s="97" t="str">
        <f t="shared" si="246"/>
        <v/>
      </c>
      <c r="BY298" s="97" t="str">
        <f t="shared" si="247"/>
        <v/>
      </c>
      <c r="BZ298" s="97" t="str">
        <f t="shared" si="248"/>
        <v/>
      </c>
      <c r="CA298" s="97" t="str">
        <f t="shared" si="249"/>
        <v/>
      </c>
      <c r="CB298" s="97" t="str">
        <f t="shared" si="250"/>
        <v/>
      </c>
      <c r="CC298" s="97" t="str">
        <f t="shared" si="251"/>
        <v/>
      </c>
      <c r="CD298" s="97" t="str">
        <f t="shared" si="252"/>
        <v/>
      </c>
      <c r="CE298" s="97" t="str">
        <f t="shared" si="253"/>
        <v/>
      </c>
      <c r="CF298" s="97" t="str">
        <f t="shared" si="254"/>
        <v/>
      </c>
      <c r="CG298" s="97" t="str">
        <f t="shared" si="255"/>
        <v/>
      </c>
      <c r="CH298" s="97" t="str">
        <f t="shared" si="256"/>
        <v/>
      </c>
      <c r="CI298" s="72"/>
      <c r="CJ298" s="72"/>
      <c r="CK298" s="97" t="str">
        <f t="shared" si="257"/>
        <v/>
      </c>
      <c r="CL298" s="97" t="str">
        <f t="shared" si="258"/>
        <v/>
      </c>
      <c r="CM298" s="72" t="str">
        <f t="shared" si="259"/>
        <v/>
      </c>
      <c r="CN298" s="72" t="str">
        <f t="shared" si="260"/>
        <v/>
      </c>
      <c r="CO298" s="72" t="str">
        <f t="shared" si="261"/>
        <v/>
      </c>
      <c r="CP298" s="72" t="str">
        <f t="shared" si="262"/>
        <v/>
      </c>
      <c r="CQ298" s="72" t="str">
        <f t="shared" si="263"/>
        <v/>
      </c>
      <c r="CR298" s="72" t="str">
        <f t="shared" si="264"/>
        <v/>
      </c>
      <c r="CS298" s="72" t="str">
        <f t="shared" si="265"/>
        <v/>
      </c>
      <c r="CT298" s="72" t="str">
        <f t="shared" si="266"/>
        <v/>
      </c>
      <c r="CU298" s="72" t="str">
        <f t="shared" si="267"/>
        <v/>
      </c>
    </row>
    <row r="299" spans="1:99">
      <c r="A299" s="74">
        <v>264</v>
      </c>
      <c r="B299" s="79" t="str">
        <f>IF(AND($B$3&lt;&gt;"",$C$3&lt;&gt;"",$B$4&lt;&gt;"",$C$4&lt;&gt;"",L299&lt;&gt;""),AirMass($B$3,$C$3,$B$4,$C$4,L299),"")</f>
        <v/>
      </c>
      <c r="C299" s="81" t="e">
        <f t="shared" si="228"/>
        <v>#N/A</v>
      </c>
      <c r="D299" s="93" t="str">
        <f t="shared" si="229"/>
        <v/>
      </c>
      <c r="E299" s="97" t="str">
        <f t="shared" si="230"/>
        <v/>
      </c>
      <c r="F299" s="97"/>
      <c r="G299" s="98" t="str">
        <f t="shared" si="231"/>
        <v/>
      </c>
      <c r="H299" s="97" t="str">
        <f t="shared" si="232"/>
        <v/>
      </c>
      <c r="I299" s="72"/>
      <c r="J299" s="99">
        <f t="shared" si="233"/>
        <v>0</v>
      </c>
      <c r="K299" s="72"/>
      <c r="L299" s="16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70" t="str">
        <f t="shared" si="216"/>
        <v/>
      </c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8"/>
      <c r="AJ299" s="70" t="str">
        <f t="shared" si="234"/>
        <v/>
      </c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8"/>
      <c r="AV299" s="72"/>
      <c r="AW299" s="72"/>
      <c r="AX299" s="100" t="str">
        <f t="shared" si="217"/>
        <v/>
      </c>
      <c r="AY299" s="100" t="str">
        <f t="shared" si="218"/>
        <v/>
      </c>
      <c r="AZ299" s="100" t="str">
        <f t="shared" si="219"/>
        <v/>
      </c>
      <c r="BA299" s="100" t="str">
        <f t="shared" si="220"/>
        <v/>
      </c>
      <c r="BB299" s="100" t="str">
        <f t="shared" si="221"/>
        <v/>
      </c>
      <c r="BC299" s="100" t="str">
        <f t="shared" si="222"/>
        <v/>
      </c>
      <c r="BD299" s="100" t="str">
        <f t="shared" si="223"/>
        <v/>
      </c>
      <c r="BE299" s="100" t="str">
        <f t="shared" si="224"/>
        <v/>
      </c>
      <c r="BF299" s="100" t="str">
        <f t="shared" si="225"/>
        <v/>
      </c>
      <c r="BG299" s="100" t="str">
        <f t="shared" si="226"/>
        <v/>
      </c>
      <c r="BH299" s="100" t="str">
        <f t="shared" si="227"/>
        <v/>
      </c>
      <c r="BI299" s="72"/>
      <c r="BJ299" s="72"/>
      <c r="BK299" s="72" t="str">
        <f t="shared" si="235"/>
        <v/>
      </c>
      <c r="BL299" s="72" t="str">
        <f t="shared" si="236"/>
        <v/>
      </c>
      <c r="BM299" s="72" t="str">
        <f t="shared" si="237"/>
        <v/>
      </c>
      <c r="BN299" s="72" t="str">
        <f t="shared" si="238"/>
        <v/>
      </c>
      <c r="BO299" s="72" t="str">
        <f t="shared" si="239"/>
        <v/>
      </c>
      <c r="BP299" s="72" t="str">
        <f t="shared" si="240"/>
        <v/>
      </c>
      <c r="BQ299" s="72" t="str">
        <f t="shared" si="241"/>
        <v/>
      </c>
      <c r="BR299" s="72" t="str">
        <f t="shared" si="242"/>
        <v/>
      </c>
      <c r="BS299" s="72" t="str">
        <f t="shared" si="243"/>
        <v/>
      </c>
      <c r="BT299" s="72" t="str">
        <f t="shared" si="244"/>
        <v/>
      </c>
      <c r="BU299" s="72" t="str">
        <f t="shared" si="245"/>
        <v/>
      </c>
      <c r="BV299" s="72"/>
      <c r="BW299" s="72"/>
      <c r="BX299" s="97" t="str">
        <f t="shared" si="246"/>
        <v/>
      </c>
      <c r="BY299" s="97" t="str">
        <f t="shared" si="247"/>
        <v/>
      </c>
      <c r="BZ299" s="97" t="str">
        <f t="shared" si="248"/>
        <v/>
      </c>
      <c r="CA299" s="97" t="str">
        <f t="shared" si="249"/>
        <v/>
      </c>
      <c r="CB299" s="97" t="str">
        <f t="shared" si="250"/>
        <v/>
      </c>
      <c r="CC299" s="97" t="str">
        <f t="shared" si="251"/>
        <v/>
      </c>
      <c r="CD299" s="97" t="str">
        <f t="shared" si="252"/>
        <v/>
      </c>
      <c r="CE299" s="97" t="str">
        <f t="shared" si="253"/>
        <v/>
      </c>
      <c r="CF299" s="97" t="str">
        <f t="shared" si="254"/>
        <v/>
      </c>
      <c r="CG299" s="97" t="str">
        <f t="shared" si="255"/>
        <v/>
      </c>
      <c r="CH299" s="97" t="str">
        <f t="shared" si="256"/>
        <v/>
      </c>
      <c r="CI299" s="72"/>
      <c r="CJ299" s="72"/>
      <c r="CK299" s="97" t="str">
        <f t="shared" si="257"/>
        <v/>
      </c>
      <c r="CL299" s="97" t="str">
        <f t="shared" si="258"/>
        <v/>
      </c>
      <c r="CM299" s="72" t="str">
        <f t="shared" si="259"/>
        <v/>
      </c>
      <c r="CN299" s="72" t="str">
        <f t="shared" si="260"/>
        <v/>
      </c>
      <c r="CO299" s="72" t="str">
        <f t="shared" si="261"/>
        <v/>
      </c>
      <c r="CP299" s="72" t="str">
        <f t="shared" si="262"/>
        <v/>
      </c>
      <c r="CQ299" s="72" t="str">
        <f t="shared" si="263"/>
        <v/>
      </c>
      <c r="CR299" s="72" t="str">
        <f t="shared" si="264"/>
        <v/>
      </c>
      <c r="CS299" s="72" t="str">
        <f t="shared" si="265"/>
        <v/>
      </c>
      <c r="CT299" s="72" t="str">
        <f t="shared" si="266"/>
        <v/>
      </c>
      <c r="CU299" s="72" t="str">
        <f t="shared" si="267"/>
        <v/>
      </c>
    </row>
    <row r="300" spans="1:99">
      <c r="A300" s="74">
        <v>265</v>
      </c>
      <c r="B300" s="79" t="str">
        <f>IF(AND($B$3&lt;&gt;"",$C$3&lt;&gt;"",$B$4&lt;&gt;"",$C$4&lt;&gt;"",L300&lt;&gt;""),AirMass($B$3,$C$3,$B$4,$C$4,L300),"")</f>
        <v/>
      </c>
      <c r="C300" s="81" t="e">
        <f t="shared" si="228"/>
        <v>#N/A</v>
      </c>
      <c r="D300" s="93" t="str">
        <f t="shared" si="229"/>
        <v/>
      </c>
      <c r="E300" s="97" t="str">
        <f t="shared" si="230"/>
        <v/>
      </c>
      <c r="F300" s="97"/>
      <c r="G300" s="98" t="str">
        <f t="shared" si="231"/>
        <v/>
      </c>
      <c r="H300" s="97" t="str">
        <f t="shared" si="232"/>
        <v/>
      </c>
      <c r="I300" s="72"/>
      <c r="J300" s="99">
        <f t="shared" si="233"/>
        <v>0</v>
      </c>
      <c r="K300" s="72"/>
      <c r="L300" s="16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70" t="str">
        <f t="shared" si="216"/>
        <v/>
      </c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8"/>
      <c r="AJ300" s="70" t="str">
        <f t="shared" si="234"/>
        <v/>
      </c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8"/>
      <c r="AV300" s="72"/>
      <c r="AW300" s="72"/>
      <c r="AX300" s="100" t="str">
        <f t="shared" si="217"/>
        <v/>
      </c>
      <c r="AY300" s="100" t="str">
        <f t="shared" si="218"/>
        <v/>
      </c>
      <c r="AZ300" s="100" t="str">
        <f t="shared" si="219"/>
        <v/>
      </c>
      <c r="BA300" s="100" t="str">
        <f t="shared" si="220"/>
        <v/>
      </c>
      <c r="BB300" s="100" t="str">
        <f t="shared" si="221"/>
        <v/>
      </c>
      <c r="BC300" s="100" t="str">
        <f t="shared" si="222"/>
        <v/>
      </c>
      <c r="BD300" s="100" t="str">
        <f t="shared" si="223"/>
        <v/>
      </c>
      <c r="BE300" s="100" t="str">
        <f t="shared" si="224"/>
        <v/>
      </c>
      <c r="BF300" s="100" t="str">
        <f t="shared" si="225"/>
        <v/>
      </c>
      <c r="BG300" s="100" t="str">
        <f t="shared" si="226"/>
        <v/>
      </c>
      <c r="BH300" s="100" t="str">
        <f t="shared" si="227"/>
        <v/>
      </c>
      <c r="BI300" s="72"/>
      <c r="BJ300" s="72"/>
      <c r="BK300" s="72" t="str">
        <f t="shared" si="235"/>
        <v/>
      </c>
      <c r="BL300" s="72" t="str">
        <f t="shared" si="236"/>
        <v/>
      </c>
      <c r="BM300" s="72" t="str">
        <f t="shared" si="237"/>
        <v/>
      </c>
      <c r="BN300" s="72" t="str">
        <f t="shared" si="238"/>
        <v/>
      </c>
      <c r="BO300" s="72" t="str">
        <f t="shared" si="239"/>
        <v/>
      </c>
      <c r="BP300" s="72" t="str">
        <f t="shared" si="240"/>
        <v/>
      </c>
      <c r="BQ300" s="72" t="str">
        <f t="shared" si="241"/>
        <v/>
      </c>
      <c r="BR300" s="72" t="str">
        <f t="shared" si="242"/>
        <v/>
      </c>
      <c r="BS300" s="72" t="str">
        <f t="shared" si="243"/>
        <v/>
      </c>
      <c r="BT300" s="72" t="str">
        <f t="shared" si="244"/>
        <v/>
      </c>
      <c r="BU300" s="72" t="str">
        <f t="shared" si="245"/>
        <v/>
      </c>
      <c r="BV300" s="72"/>
      <c r="BW300" s="72"/>
      <c r="BX300" s="97" t="str">
        <f t="shared" si="246"/>
        <v/>
      </c>
      <c r="BY300" s="97" t="str">
        <f t="shared" si="247"/>
        <v/>
      </c>
      <c r="BZ300" s="97" t="str">
        <f t="shared" si="248"/>
        <v/>
      </c>
      <c r="CA300" s="97" t="str">
        <f t="shared" si="249"/>
        <v/>
      </c>
      <c r="CB300" s="97" t="str">
        <f t="shared" si="250"/>
        <v/>
      </c>
      <c r="CC300" s="97" t="str">
        <f t="shared" si="251"/>
        <v/>
      </c>
      <c r="CD300" s="97" t="str">
        <f t="shared" si="252"/>
        <v/>
      </c>
      <c r="CE300" s="97" t="str">
        <f t="shared" si="253"/>
        <v/>
      </c>
      <c r="CF300" s="97" t="str">
        <f t="shared" si="254"/>
        <v/>
      </c>
      <c r="CG300" s="97" t="str">
        <f t="shared" si="255"/>
        <v/>
      </c>
      <c r="CH300" s="97" t="str">
        <f t="shared" si="256"/>
        <v/>
      </c>
      <c r="CI300" s="72"/>
      <c r="CJ300" s="72"/>
      <c r="CK300" s="97" t="str">
        <f t="shared" si="257"/>
        <v/>
      </c>
      <c r="CL300" s="97" t="str">
        <f t="shared" si="258"/>
        <v/>
      </c>
      <c r="CM300" s="72" t="str">
        <f t="shared" si="259"/>
        <v/>
      </c>
      <c r="CN300" s="72" t="str">
        <f t="shared" si="260"/>
        <v/>
      </c>
      <c r="CO300" s="72" t="str">
        <f t="shared" si="261"/>
        <v/>
      </c>
      <c r="CP300" s="72" t="str">
        <f t="shared" si="262"/>
        <v/>
      </c>
      <c r="CQ300" s="72" t="str">
        <f t="shared" si="263"/>
        <v/>
      </c>
      <c r="CR300" s="72" t="str">
        <f t="shared" si="264"/>
        <v/>
      </c>
      <c r="CS300" s="72" t="str">
        <f t="shared" si="265"/>
        <v/>
      </c>
      <c r="CT300" s="72" t="str">
        <f t="shared" si="266"/>
        <v/>
      </c>
      <c r="CU300" s="72" t="str">
        <f t="shared" si="267"/>
        <v/>
      </c>
    </row>
    <row r="301" spans="1:99">
      <c r="A301" s="74">
        <v>266</v>
      </c>
      <c r="B301" s="79" t="str">
        <f>IF(AND($B$3&lt;&gt;"",$C$3&lt;&gt;"",$B$4&lt;&gt;"",$C$4&lt;&gt;"",L301&lt;&gt;""),AirMass($B$3,$C$3,$B$4,$C$4,L301),"")</f>
        <v/>
      </c>
      <c r="C301" s="81" t="e">
        <f t="shared" si="228"/>
        <v>#N/A</v>
      </c>
      <c r="D301" s="93" t="str">
        <f t="shared" si="229"/>
        <v/>
      </c>
      <c r="E301" s="97" t="str">
        <f t="shared" si="230"/>
        <v/>
      </c>
      <c r="F301" s="97"/>
      <c r="G301" s="98" t="str">
        <f t="shared" si="231"/>
        <v/>
      </c>
      <c r="H301" s="97" t="str">
        <f t="shared" si="232"/>
        <v/>
      </c>
      <c r="I301" s="72"/>
      <c r="J301" s="99">
        <f t="shared" si="233"/>
        <v>0</v>
      </c>
      <c r="K301" s="72"/>
      <c r="L301" s="16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70" t="str">
        <f t="shared" si="216"/>
        <v/>
      </c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8"/>
      <c r="AJ301" s="70" t="str">
        <f t="shared" si="234"/>
        <v/>
      </c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8"/>
      <c r="AV301" s="72"/>
      <c r="AW301" s="72"/>
      <c r="AX301" s="100" t="str">
        <f t="shared" si="217"/>
        <v/>
      </c>
      <c r="AY301" s="100" t="str">
        <f t="shared" si="218"/>
        <v/>
      </c>
      <c r="AZ301" s="100" t="str">
        <f t="shared" si="219"/>
        <v/>
      </c>
      <c r="BA301" s="100" t="str">
        <f t="shared" si="220"/>
        <v/>
      </c>
      <c r="BB301" s="100" t="str">
        <f t="shared" si="221"/>
        <v/>
      </c>
      <c r="BC301" s="100" t="str">
        <f t="shared" si="222"/>
        <v/>
      </c>
      <c r="BD301" s="100" t="str">
        <f t="shared" si="223"/>
        <v/>
      </c>
      <c r="BE301" s="100" t="str">
        <f t="shared" si="224"/>
        <v/>
      </c>
      <c r="BF301" s="100" t="str">
        <f t="shared" si="225"/>
        <v/>
      </c>
      <c r="BG301" s="100" t="str">
        <f t="shared" si="226"/>
        <v/>
      </c>
      <c r="BH301" s="100" t="str">
        <f t="shared" si="227"/>
        <v/>
      </c>
      <c r="BI301" s="72"/>
      <c r="BJ301" s="72"/>
      <c r="BK301" s="72" t="str">
        <f t="shared" si="235"/>
        <v/>
      </c>
      <c r="BL301" s="72" t="str">
        <f t="shared" si="236"/>
        <v/>
      </c>
      <c r="BM301" s="72" t="str">
        <f t="shared" si="237"/>
        <v/>
      </c>
      <c r="BN301" s="72" t="str">
        <f t="shared" si="238"/>
        <v/>
      </c>
      <c r="BO301" s="72" t="str">
        <f t="shared" si="239"/>
        <v/>
      </c>
      <c r="BP301" s="72" t="str">
        <f t="shared" si="240"/>
        <v/>
      </c>
      <c r="BQ301" s="72" t="str">
        <f t="shared" si="241"/>
        <v/>
      </c>
      <c r="BR301" s="72" t="str">
        <f t="shared" si="242"/>
        <v/>
      </c>
      <c r="BS301" s="72" t="str">
        <f t="shared" si="243"/>
        <v/>
      </c>
      <c r="BT301" s="72" t="str">
        <f t="shared" si="244"/>
        <v/>
      </c>
      <c r="BU301" s="72" t="str">
        <f t="shared" si="245"/>
        <v/>
      </c>
      <c r="BV301" s="72"/>
      <c r="BW301" s="72"/>
      <c r="BX301" s="97" t="str">
        <f t="shared" si="246"/>
        <v/>
      </c>
      <c r="BY301" s="97" t="str">
        <f t="shared" si="247"/>
        <v/>
      </c>
      <c r="BZ301" s="97" t="str">
        <f t="shared" si="248"/>
        <v/>
      </c>
      <c r="CA301" s="97" t="str">
        <f t="shared" si="249"/>
        <v/>
      </c>
      <c r="CB301" s="97" t="str">
        <f t="shared" si="250"/>
        <v/>
      </c>
      <c r="CC301" s="97" t="str">
        <f t="shared" si="251"/>
        <v/>
      </c>
      <c r="CD301" s="97" t="str">
        <f t="shared" si="252"/>
        <v/>
      </c>
      <c r="CE301" s="97" t="str">
        <f t="shared" si="253"/>
        <v/>
      </c>
      <c r="CF301" s="97" t="str">
        <f t="shared" si="254"/>
        <v/>
      </c>
      <c r="CG301" s="97" t="str">
        <f t="shared" si="255"/>
        <v/>
      </c>
      <c r="CH301" s="97" t="str">
        <f t="shared" si="256"/>
        <v/>
      </c>
      <c r="CI301" s="72"/>
      <c r="CJ301" s="72"/>
      <c r="CK301" s="97" t="str">
        <f t="shared" si="257"/>
        <v/>
      </c>
      <c r="CL301" s="97" t="str">
        <f t="shared" si="258"/>
        <v/>
      </c>
      <c r="CM301" s="72" t="str">
        <f t="shared" si="259"/>
        <v/>
      </c>
      <c r="CN301" s="72" t="str">
        <f t="shared" si="260"/>
        <v/>
      </c>
      <c r="CO301" s="72" t="str">
        <f t="shared" si="261"/>
        <v/>
      </c>
      <c r="CP301" s="72" t="str">
        <f t="shared" si="262"/>
        <v/>
      </c>
      <c r="CQ301" s="72" t="str">
        <f t="shared" si="263"/>
        <v/>
      </c>
      <c r="CR301" s="72" t="str">
        <f t="shared" si="264"/>
        <v/>
      </c>
      <c r="CS301" s="72" t="str">
        <f t="shared" si="265"/>
        <v/>
      </c>
      <c r="CT301" s="72" t="str">
        <f t="shared" si="266"/>
        <v/>
      </c>
      <c r="CU301" s="72" t="str">
        <f t="shared" si="267"/>
        <v/>
      </c>
    </row>
    <row r="302" spans="1:99">
      <c r="A302" s="74">
        <v>267</v>
      </c>
      <c r="B302" s="79" t="str">
        <f>IF(AND($B$3&lt;&gt;"",$C$3&lt;&gt;"",$B$4&lt;&gt;"",$C$4&lt;&gt;"",L302&lt;&gt;""),AirMass($B$3,$C$3,$B$4,$C$4,L302),"")</f>
        <v/>
      </c>
      <c r="C302" s="81" t="e">
        <f t="shared" si="228"/>
        <v>#N/A</v>
      </c>
      <c r="D302" s="93" t="str">
        <f t="shared" si="229"/>
        <v/>
      </c>
      <c r="E302" s="97" t="str">
        <f t="shared" si="230"/>
        <v/>
      </c>
      <c r="F302" s="97"/>
      <c r="G302" s="98" t="str">
        <f t="shared" si="231"/>
        <v/>
      </c>
      <c r="H302" s="97" t="str">
        <f t="shared" si="232"/>
        <v/>
      </c>
      <c r="I302" s="72"/>
      <c r="J302" s="99">
        <f t="shared" si="233"/>
        <v>0</v>
      </c>
      <c r="K302" s="72"/>
      <c r="L302" s="16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70" t="str">
        <f t="shared" si="216"/>
        <v/>
      </c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8"/>
      <c r="AJ302" s="70" t="str">
        <f t="shared" si="234"/>
        <v/>
      </c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8"/>
      <c r="AV302" s="72"/>
      <c r="AW302" s="72"/>
      <c r="AX302" s="100" t="str">
        <f t="shared" si="217"/>
        <v/>
      </c>
      <c r="AY302" s="100" t="str">
        <f t="shared" si="218"/>
        <v/>
      </c>
      <c r="AZ302" s="100" t="str">
        <f t="shared" si="219"/>
        <v/>
      </c>
      <c r="BA302" s="100" t="str">
        <f t="shared" si="220"/>
        <v/>
      </c>
      <c r="BB302" s="100" t="str">
        <f t="shared" si="221"/>
        <v/>
      </c>
      <c r="BC302" s="100" t="str">
        <f t="shared" si="222"/>
        <v/>
      </c>
      <c r="BD302" s="100" t="str">
        <f t="shared" si="223"/>
        <v/>
      </c>
      <c r="BE302" s="100" t="str">
        <f t="shared" si="224"/>
        <v/>
      </c>
      <c r="BF302" s="100" t="str">
        <f t="shared" si="225"/>
        <v/>
      </c>
      <c r="BG302" s="100" t="str">
        <f t="shared" si="226"/>
        <v/>
      </c>
      <c r="BH302" s="100" t="str">
        <f t="shared" si="227"/>
        <v/>
      </c>
      <c r="BI302" s="72"/>
      <c r="BJ302" s="72"/>
      <c r="BK302" s="72" t="str">
        <f t="shared" si="235"/>
        <v/>
      </c>
      <c r="BL302" s="72" t="str">
        <f t="shared" si="236"/>
        <v/>
      </c>
      <c r="BM302" s="72" t="str">
        <f t="shared" si="237"/>
        <v/>
      </c>
      <c r="BN302" s="72" t="str">
        <f t="shared" si="238"/>
        <v/>
      </c>
      <c r="BO302" s="72" t="str">
        <f t="shared" si="239"/>
        <v/>
      </c>
      <c r="BP302" s="72" t="str">
        <f t="shared" si="240"/>
        <v/>
      </c>
      <c r="BQ302" s="72" t="str">
        <f t="shared" si="241"/>
        <v/>
      </c>
      <c r="BR302" s="72" t="str">
        <f t="shared" si="242"/>
        <v/>
      </c>
      <c r="BS302" s="72" t="str">
        <f t="shared" si="243"/>
        <v/>
      </c>
      <c r="BT302" s="72" t="str">
        <f t="shared" si="244"/>
        <v/>
      </c>
      <c r="BU302" s="72" t="str">
        <f t="shared" si="245"/>
        <v/>
      </c>
      <c r="BV302" s="72"/>
      <c r="BW302" s="72"/>
      <c r="BX302" s="97" t="str">
        <f t="shared" si="246"/>
        <v/>
      </c>
      <c r="BY302" s="97" t="str">
        <f t="shared" si="247"/>
        <v/>
      </c>
      <c r="BZ302" s="97" t="str">
        <f t="shared" si="248"/>
        <v/>
      </c>
      <c r="CA302" s="97" t="str">
        <f t="shared" si="249"/>
        <v/>
      </c>
      <c r="CB302" s="97" t="str">
        <f t="shared" si="250"/>
        <v/>
      </c>
      <c r="CC302" s="97" t="str">
        <f t="shared" si="251"/>
        <v/>
      </c>
      <c r="CD302" s="97" t="str">
        <f t="shared" si="252"/>
        <v/>
      </c>
      <c r="CE302" s="97" t="str">
        <f t="shared" si="253"/>
        <v/>
      </c>
      <c r="CF302" s="97" t="str">
        <f t="shared" si="254"/>
        <v/>
      </c>
      <c r="CG302" s="97" t="str">
        <f t="shared" si="255"/>
        <v/>
      </c>
      <c r="CH302" s="97" t="str">
        <f t="shared" si="256"/>
        <v/>
      </c>
      <c r="CI302" s="72"/>
      <c r="CJ302" s="72"/>
      <c r="CK302" s="97" t="str">
        <f t="shared" si="257"/>
        <v/>
      </c>
      <c r="CL302" s="97" t="str">
        <f t="shared" si="258"/>
        <v/>
      </c>
      <c r="CM302" s="72" t="str">
        <f t="shared" si="259"/>
        <v/>
      </c>
      <c r="CN302" s="72" t="str">
        <f t="shared" si="260"/>
        <v/>
      </c>
      <c r="CO302" s="72" t="str">
        <f t="shared" si="261"/>
        <v/>
      </c>
      <c r="CP302" s="72" t="str">
        <f t="shared" si="262"/>
        <v/>
      </c>
      <c r="CQ302" s="72" t="str">
        <f t="shared" si="263"/>
        <v/>
      </c>
      <c r="CR302" s="72" t="str">
        <f t="shared" si="264"/>
        <v/>
      </c>
      <c r="CS302" s="72" t="str">
        <f t="shared" si="265"/>
        <v/>
      </c>
      <c r="CT302" s="72" t="str">
        <f t="shared" si="266"/>
        <v/>
      </c>
      <c r="CU302" s="72" t="str">
        <f t="shared" si="267"/>
        <v/>
      </c>
    </row>
    <row r="303" spans="1:99">
      <c r="A303" s="74">
        <v>268</v>
      </c>
      <c r="B303" s="79" t="str">
        <f>IF(AND($B$3&lt;&gt;"",$C$3&lt;&gt;"",$B$4&lt;&gt;"",$C$4&lt;&gt;"",L303&lt;&gt;""),AirMass($B$3,$C$3,$B$4,$C$4,L303),"")</f>
        <v/>
      </c>
      <c r="C303" s="81" t="e">
        <f t="shared" si="228"/>
        <v>#N/A</v>
      </c>
      <c r="D303" s="93" t="str">
        <f t="shared" si="229"/>
        <v/>
      </c>
      <c r="E303" s="97" t="str">
        <f t="shared" si="230"/>
        <v/>
      </c>
      <c r="F303" s="97"/>
      <c r="G303" s="98" t="str">
        <f t="shared" si="231"/>
        <v/>
      </c>
      <c r="H303" s="97" t="str">
        <f t="shared" si="232"/>
        <v/>
      </c>
      <c r="I303" s="72"/>
      <c r="J303" s="99">
        <f t="shared" si="233"/>
        <v>0</v>
      </c>
      <c r="K303" s="72"/>
      <c r="L303" s="16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70" t="str">
        <f t="shared" si="216"/>
        <v/>
      </c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8"/>
      <c r="AJ303" s="70" t="str">
        <f t="shared" si="234"/>
        <v/>
      </c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8"/>
      <c r="AV303" s="72"/>
      <c r="AW303" s="72"/>
      <c r="AX303" s="100" t="str">
        <f t="shared" si="217"/>
        <v/>
      </c>
      <c r="AY303" s="100" t="str">
        <f t="shared" si="218"/>
        <v/>
      </c>
      <c r="AZ303" s="100" t="str">
        <f t="shared" si="219"/>
        <v/>
      </c>
      <c r="BA303" s="100" t="str">
        <f t="shared" si="220"/>
        <v/>
      </c>
      <c r="BB303" s="100" t="str">
        <f t="shared" si="221"/>
        <v/>
      </c>
      <c r="BC303" s="100" t="str">
        <f t="shared" si="222"/>
        <v/>
      </c>
      <c r="BD303" s="100" t="str">
        <f t="shared" si="223"/>
        <v/>
      </c>
      <c r="BE303" s="100" t="str">
        <f t="shared" si="224"/>
        <v/>
      </c>
      <c r="BF303" s="100" t="str">
        <f t="shared" si="225"/>
        <v/>
      </c>
      <c r="BG303" s="100" t="str">
        <f t="shared" si="226"/>
        <v/>
      </c>
      <c r="BH303" s="100" t="str">
        <f t="shared" si="227"/>
        <v/>
      </c>
      <c r="BI303" s="72"/>
      <c r="BJ303" s="72"/>
      <c r="BK303" s="72" t="str">
        <f t="shared" si="235"/>
        <v/>
      </c>
      <c r="BL303" s="72" t="str">
        <f t="shared" si="236"/>
        <v/>
      </c>
      <c r="BM303" s="72" t="str">
        <f t="shared" si="237"/>
        <v/>
      </c>
      <c r="BN303" s="72" t="str">
        <f t="shared" si="238"/>
        <v/>
      </c>
      <c r="BO303" s="72" t="str">
        <f t="shared" si="239"/>
        <v/>
      </c>
      <c r="BP303" s="72" t="str">
        <f t="shared" si="240"/>
        <v/>
      </c>
      <c r="BQ303" s="72" t="str">
        <f t="shared" si="241"/>
        <v/>
      </c>
      <c r="BR303" s="72" t="str">
        <f t="shared" si="242"/>
        <v/>
      </c>
      <c r="BS303" s="72" t="str">
        <f t="shared" si="243"/>
        <v/>
      </c>
      <c r="BT303" s="72" t="str">
        <f t="shared" si="244"/>
        <v/>
      </c>
      <c r="BU303" s="72" t="str">
        <f t="shared" si="245"/>
        <v/>
      </c>
      <c r="BV303" s="72"/>
      <c r="BW303" s="72"/>
      <c r="BX303" s="97" t="str">
        <f t="shared" si="246"/>
        <v/>
      </c>
      <c r="BY303" s="97" t="str">
        <f t="shared" si="247"/>
        <v/>
      </c>
      <c r="BZ303" s="97" t="str">
        <f t="shared" si="248"/>
        <v/>
      </c>
      <c r="CA303" s="97" t="str">
        <f t="shared" si="249"/>
        <v/>
      </c>
      <c r="CB303" s="97" t="str">
        <f t="shared" si="250"/>
        <v/>
      </c>
      <c r="CC303" s="97" t="str">
        <f t="shared" si="251"/>
        <v/>
      </c>
      <c r="CD303" s="97" t="str">
        <f t="shared" si="252"/>
        <v/>
      </c>
      <c r="CE303" s="97" t="str">
        <f t="shared" si="253"/>
        <v/>
      </c>
      <c r="CF303" s="97" t="str">
        <f t="shared" si="254"/>
        <v/>
      </c>
      <c r="CG303" s="97" t="str">
        <f t="shared" si="255"/>
        <v/>
      </c>
      <c r="CH303" s="97" t="str">
        <f t="shared" si="256"/>
        <v/>
      </c>
      <c r="CI303" s="72"/>
      <c r="CJ303" s="72"/>
      <c r="CK303" s="97" t="str">
        <f t="shared" si="257"/>
        <v/>
      </c>
      <c r="CL303" s="97" t="str">
        <f t="shared" si="258"/>
        <v/>
      </c>
      <c r="CM303" s="72" t="str">
        <f t="shared" si="259"/>
        <v/>
      </c>
      <c r="CN303" s="72" t="str">
        <f t="shared" si="260"/>
        <v/>
      </c>
      <c r="CO303" s="72" t="str">
        <f t="shared" si="261"/>
        <v/>
      </c>
      <c r="CP303" s="72" t="str">
        <f t="shared" si="262"/>
        <v/>
      </c>
      <c r="CQ303" s="72" t="str">
        <f t="shared" si="263"/>
        <v/>
      </c>
      <c r="CR303" s="72" t="str">
        <f t="shared" si="264"/>
        <v/>
      </c>
      <c r="CS303" s="72" t="str">
        <f t="shared" si="265"/>
        <v/>
      </c>
      <c r="CT303" s="72" t="str">
        <f t="shared" si="266"/>
        <v/>
      </c>
      <c r="CU303" s="72" t="str">
        <f t="shared" si="267"/>
        <v/>
      </c>
    </row>
    <row r="304" spans="1:99">
      <c r="A304" s="74">
        <v>269</v>
      </c>
      <c r="B304" s="79" t="str">
        <f>IF(AND($B$3&lt;&gt;"",$C$3&lt;&gt;"",$B$4&lt;&gt;"",$C$4&lt;&gt;"",L304&lt;&gt;""),AirMass($B$3,$C$3,$B$4,$C$4,L304),"")</f>
        <v/>
      </c>
      <c r="C304" s="81" t="e">
        <f t="shared" si="228"/>
        <v>#N/A</v>
      </c>
      <c r="D304" s="93" t="str">
        <f t="shared" si="229"/>
        <v/>
      </c>
      <c r="E304" s="97" t="str">
        <f t="shared" si="230"/>
        <v/>
      </c>
      <c r="F304" s="97"/>
      <c r="G304" s="98" t="str">
        <f t="shared" si="231"/>
        <v/>
      </c>
      <c r="H304" s="97" t="str">
        <f t="shared" si="232"/>
        <v/>
      </c>
      <c r="I304" s="72"/>
      <c r="J304" s="99">
        <f t="shared" si="233"/>
        <v>0</v>
      </c>
      <c r="K304" s="72"/>
      <c r="L304" s="16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70" t="str">
        <f t="shared" si="216"/>
        <v/>
      </c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8"/>
      <c r="AJ304" s="70" t="str">
        <f t="shared" si="234"/>
        <v/>
      </c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8"/>
      <c r="AV304" s="72"/>
      <c r="AW304" s="72"/>
      <c r="AX304" s="100" t="str">
        <f t="shared" si="217"/>
        <v/>
      </c>
      <c r="AY304" s="100" t="str">
        <f t="shared" si="218"/>
        <v/>
      </c>
      <c r="AZ304" s="100" t="str">
        <f t="shared" si="219"/>
        <v/>
      </c>
      <c r="BA304" s="100" t="str">
        <f t="shared" si="220"/>
        <v/>
      </c>
      <c r="BB304" s="100" t="str">
        <f t="shared" si="221"/>
        <v/>
      </c>
      <c r="BC304" s="100" t="str">
        <f t="shared" si="222"/>
        <v/>
      </c>
      <c r="BD304" s="100" t="str">
        <f t="shared" si="223"/>
        <v/>
      </c>
      <c r="BE304" s="100" t="str">
        <f t="shared" si="224"/>
        <v/>
      </c>
      <c r="BF304" s="100" t="str">
        <f t="shared" si="225"/>
        <v/>
      </c>
      <c r="BG304" s="100" t="str">
        <f t="shared" si="226"/>
        <v/>
      </c>
      <c r="BH304" s="100" t="str">
        <f t="shared" si="227"/>
        <v/>
      </c>
      <c r="BI304" s="72"/>
      <c r="BJ304" s="72"/>
      <c r="BK304" s="72" t="str">
        <f t="shared" si="235"/>
        <v/>
      </c>
      <c r="BL304" s="72" t="str">
        <f t="shared" si="236"/>
        <v/>
      </c>
      <c r="BM304" s="72" t="str">
        <f t="shared" si="237"/>
        <v/>
      </c>
      <c r="BN304" s="72" t="str">
        <f t="shared" si="238"/>
        <v/>
      </c>
      <c r="BO304" s="72" t="str">
        <f t="shared" si="239"/>
        <v/>
      </c>
      <c r="BP304" s="72" t="str">
        <f t="shared" si="240"/>
        <v/>
      </c>
      <c r="BQ304" s="72" t="str">
        <f t="shared" si="241"/>
        <v/>
      </c>
      <c r="BR304" s="72" t="str">
        <f t="shared" si="242"/>
        <v/>
      </c>
      <c r="BS304" s="72" t="str">
        <f t="shared" si="243"/>
        <v/>
      </c>
      <c r="BT304" s="72" t="str">
        <f t="shared" si="244"/>
        <v/>
      </c>
      <c r="BU304" s="72" t="str">
        <f t="shared" si="245"/>
        <v/>
      </c>
      <c r="BV304" s="72"/>
      <c r="BW304" s="72"/>
      <c r="BX304" s="97" t="str">
        <f t="shared" si="246"/>
        <v/>
      </c>
      <c r="BY304" s="97" t="str">
        <f t="shared" si="247"/>
        <v/>
      </c>
      <c r="BZ304" s="97" t="str">
        <f t="shared" si="248"/>
        <v/>
      </c>
      <c r="CA304" s="97" t="str">
        <f t="shared" si="249"/>
        <v/>
      </c>
      <c r="CB304" s="97" t="str">
        <f t="shared" si="250"/>
        <v/>
      </c>
      <c r="CC304" s="97" t="str">
        <f t="shared" si="251"/>
        <v/>
      </c>
      <c r="CD304" s="97" t="str">
        <f t="shared" si="252"/>
        <v/>
      </c>
      <c r="CE304" s="97" t="str">
        <f t="shared" si="253"/>
        <v/>
      </c>
      <c r="CF304" s="97" t="str">
        <f t="shared" si="254"/>
        <v/>
      </c>
      <c r="CG304" s="97" t="str">
        <f t="shared" si="255"/>
        <v/>
      </c>
      <c r="CH304" s="97" t="str">
        <f t="shared" si="256"/>
        <v/>
      </c>
      <c r="CI304" s="72"/>
      <c r="CJ304" s="72"/>
      <c r="CK304" s="97" t="str">
        <f t="shared" si="257"/>
        <v/>
      </c>
      <c r="CL304" s="97" t="str">
        <f t="shared" si="258"/>
        <v/>
      </c>
      <c r="CM304" s="72" t="str">
        <f t="shared" si="259"/>
        <v/>
      </c>
      <c r="CN304" s="72" t="str">
        <f t="shared" si="260"/>
        <v/>
      </c>
      <c r="CO304" s="72" t="str">
        <f t="shared" si="261"/>
        <v/>
      </c>
      <c r="CP304" s="72" t="str">
        <f t="shared" si="262"/>
        <v/>
      </c>
      <c r="CQ304" s="72" t="str">
        <f t="shared" si="263"/>
        <v/>
      </c>
      <c r="CR304" s="72" t="str">
        <f t="shared" si="264"/>
        <v/>
      </c>
      <c r="CS304" s="72" t="str">
        <f t="shared" si="265"/>
        <v/>
      </c>
      <c r="CT304" s="72" t="str">
        <f t="shared" si="266"/>
        <v/>
      </c>
      <c r="CU304" s="72" t="str">
        <f t="shared" si="267"/>
        <v/>
      </c>
    </row>
    <row r="305" spans="1:99">
      <c r="A305" s="74">
        <v>270</v>
      </c>
      <c r="B305" s="79" t="str">
        <f>IF(AND($B$3&lt;&gt;"",$C$3&lt;&gt;"",$B$4&lt;&gt;"",$C$4&lt;&gt;"",L305&lt;&gt;""),AirMass($B$3,$C$3,$B$4,$C$4,L305),"")</f>
        <v/>
      </c>
      <c r="C305" s="81" t="e">
        <f t="shared" si="228"/>
        <v>#N/A</v>
      </c>
      <c r="D305" s="93" t="str">
        <f t="shared" si="229"/>
        <v/>
      </c>
      <c r="E305" s="97" t="str">
        <f t="shared" si="230"/>
        <v/>
      </c>
      <c r="F305" s="97"/>
      <c r="G305" s="98" t="str">
        <f t="shared" si="231"/>
        <v/>
      </c>
      <c r="H305" s="97" t="str">
        <f t="shared" si="232"/>
        <v/>
      </c>
      <c r="I305" s="72"/>
      <c r="J305" s="99">
        <f t="shared" si="233"/>
        <v>0</v>
      </c>
      <c r="K305" s="72"/>
      <c r="L305" s="16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70" t="str">
        <f t="shared" si="216"/>
        <v/>
      </c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8"/>
      <c r="AJ305" s="70" t="str">
        <f t="shared" si="234"/>
        <v/>
      </c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8"/>
      <c r="AV305" s="72"/>
      <c r="AW305" s="72"/>
      <c r="AX305" s="100" t="str">
        <f t="shared" si="217"/>
        <v/>
      </c>
      <c r="AY305" s="100" t="str">
        <f t="shared" si="218"/>
        <v/>
      </c>
      <c r="AZ305" s="100" t="str">
        <f t="shared" si="219"/>
        <v/>
      </c>
      <c r="BA305" s="100" t="str">
        <f t="shared" si="220"/>
        <v/>
      </c>
      <c r="BB305" s="100" t="str">
        <f t="shared" si="221"/>
        <v/>
      </c>
      <c r="BC305" s="100" t="str">
        <f t="shared" si="222"/>
        <v/>
      </c>
      <c r="BD305" s="100" t="str">
        <f t="shared" si="223"/>
        <v/>
      </c>
      <c r="BE305" s="100" t="str">
        <f t="shared" si="224"/>
        <v/>
      </c>
      <c r="BF305" s="100" t="str">
        <f t="shared" si="225"/>
        <v/>
      </c>
      <c r="BG305" s="100" t="str">
        <f t="shared" si="226"/>
        <v/>
      </c>
      <c r="BH305" s="100" t="str">
        <f t="shared" si="227"/>
        <v/>
      </c>
      <c r="BI305" s="72"/>
      <c r="BJ305" s="72"/>
      <c r="BK305" s="72" t="str">
        <f t="shared" si="235"/>
        <v/>
      </c>
      <c r="BL305" s="72" t="str">
        <f t="shared" si="236"/>
        <v/>
      </c>
      <c r="BM305" s="72" t="str">
        <f t="shared" si="237"/>
        <v/>
      </c>
      <c r="BN305" s="72" t="str">
        <f t="shared" si="238"/>
        <v/>
      </c>
      <c r="BO305" s="72" t="str">
        <f t="shared" si="239"/>
        <v/>
      </c>
      <c r="BP305" s="72" t="str">
        <f t="shared" si="240"/>
        <v/>
      </c>
      <c r="BQ305" s="72" t="str">
        <f t="shared" si="241"/>
        <v/>
      </c>
      <c r="BR305" s="72" t="str">
        <f t="shared" si="242"/>
        <v/>
      </c>
      <c r="BS305" s="72" t="str">
        <f t="shared" si="243"/>
        <v/>
      </c>
      <c r="BT305" s="72" t="str">
        <f t="shared" si="244"/>
        <v/>
      </c>
      <c r="BU305" s="72" t="str">
        <f t="shared" si="245"/>
        <v/>
      </c>
      <c r="BV305" s="72"/>
      <c r="BW305" s="72"/>
      <c r="BX305" s="97" t="str">
        <f t="shared" si="246"/>
        <v/>
      </c>
      <c r="BY305" s="97" t="str">
        <f t="shared" si="247"/>
        <v/>
      </c>
      <c r="BZ305" s="97" t="str">
        <f t="shared" si="248"/>
        <v/>
      </c>
      <c r="CA305" s="97" t="str">
        <f t="shared" si="249"/>
        <v/>
      </c>
      <c r="CB305" s="97" t="str">
        <f t="shared" si="250"/>
        <v/>
      </c>
      <c r="CC305" s="97" t="str">
        <f t="shared" si="251"/>
        <v/>
      </c>
      <c r="CD305" s="97" t="str">
        <f t="shared" si="252"/>
        <v/>
      </c>
      <c r="CE305" s="97" t="str">
        <f t="shared" si="253"/>
        <v/>
      </c>
      <c r="CF305" s="97" t="str">
        <f t="shared" si="254"/>
        <v/>
      </c>
      <c r="CG305" s="97" t="str">
        <f t="shared" si="255"/>
        <v/>
      </c>
      <c r="CH305" s="97" t="str">
        <f t="shared" si="256"/>
        <v/>
      </c>
      <c r="CI305" s="72"/>
      <c r="CJ305" s="72"/>
      <c r="CK305" s="97" t="str">
        <f t="shared" si="257"/>
        <v/>
      </c>
      <c r="CL305" s="97" t="str">
        <f t="shared" si="258"/>
        <v/>
      </c>
      <c r="CM305" s="72" t="str">
        <f t="shared" si="259"/>
        <v/>
      </c>
      <c r="CN305" s="72" t="str">
        <f t="shared" si="260"/>
        <v/>
      </c>
      <c r="CO305" s="72" t="str">
        <f t="shared" si="261"/>
        <v/>
      </c>
      <c r="CP305" s="72" t="str">
        <f t="shared" si="262"/>
        <v/>
      </c>
      <c r="CQ305" s="72" t="str">
        <f t="shared" si="263"/>
        <v/>
      </c>
      <c r="CR305" s="72" t="str">
        <f t="shared" si="264"/>
        <v/>
      </c>
      <c r="CS305" s="72" t="str">
        <f t="shared" si="265"/>
        <v/>
      </c>
      <c r="CT305" s="72" t="str">
        <f t="shared" si="266"/>
        <v/>
      </c>
      <c r="CU305" s="72" t="str">
        <f t="shared" si="267"/>
        <v/>
      </c>
    </row>
    <row r="306" spans="1:99">
      <c r="A306" s="74">
        <v>271</v>
      </c>
      <c r="B306" s="79" t="str">
        <f>IF(AND($B$3&lt;&gt;"",$C$3&lt;&gt;"",$B$4&lt;&gt;"",$C$4&lt;&gt;"",L306&lt;&gt;""),AirMass($B$3,$C$3,$B$4,$C$4,L306),"")</f>
        <v/>
      </c>
      <c r="C306" s="81" t="e">
        <f t="shared" si="228"/>
        <v>#N/A</v>
      </c>
      <c r="D306" s="93" t="str">
        <f t="shared" si="229"/>
        <v/>
      </c>
      <c r="E306" s="97" t="str">
        <f t="shared" si="230"/>
        <v/>
      </c>
      <c r="F306" s="97"/>
      <c r="G306" s="98" t="str">
        <f t="shared" si="231"/>
        <v/>
      </c>
      <c r="H306" s="97" t="str">
        <f t="shared" si="232"/>
        <v/>
      </c>
      <c r="I306" s="72"/>
      <c r="J306" s="99">
        <f t="shared" si="233"/>
        <v>0</v>
      </c>
      <c r="K306" s="72"/>
      <c r="L306" s="16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70" t="str">
        <f t="shared" si="216"/>
        <v/>
      </c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8"/>
      <c r="AJ306" s="70" t="str">
        <f t="shared" si="234"/>
        <v/>
      </c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8"/>
      <c r="AV306" s="72"/>
      <c r="AW306" s="72"/>
      <c r="AX306" s="100" t="str">
        <f t="shared" si="217"/>
        <v/>
      </c>
      <c r="AY306" s="100" t="str">
        <f t="shared" si="218"/>
        <v/>
      </c>
      <c r="AZ306" s="100" t="str">
        <f t="shared" si="219"/>
        <v/>
      </c>
      <c r="BA306" s="100" t="str">
        <f t="shared" si="220"/>
        <v/>
      </c>
      <c r="BB306" s="100" t="str">
        <f t="shared" si="221"/>
        <v/>
      </c>
      <c r="BC306" s="100" t="str">
        <f t="shared" si="222"/>
        <v/>
      </c>
      <c r="BD306" s="100" t="str">
        <f t="shared" si="223"/>
        <v/>
      </c>
      <c r="BE306" s="100" t="str">
        <f t="shared" si="224"/>
        <v/>
      </c>
      <c r="BF306" s="100" t="str">
        <f t="shared" si="225"/>
        <v/>
      </c>
      <c r="BG306" s="100" t="str">
        <f t="shared" si="226"/>
        <v/>
      </c>
      <c r="BH306" s="100" t="str">
        <f t="shared" si="227"/>
        <v/>
      </c>
      <c r="BI306" s="72"/>
      <c r="BJ306" s="72"/>
      <c r="BK306" s="72" t="str">
        <f t="shared" si="235"/>
        <v/>
      </c>
      <c r="BL306" s="72" t="str">
        <f t="shared" si="236"/>
        <v/>
      </c>
      <c r="BM306" s="72" t="str">
        <f t="shared" si="237"/>
        <v/>
      </c>
      <c r="BN306" s="72" t="str">
        <f t="shared" si="238"/>
        <v/>
      </c>
      <c r="BO306" s="72" t="str">
        <f t="shared" si="239"/>
        <v/>
      </c>
      <c r="BP306" s="72" t="str">
        <f t="shared" si="240"/>
        <v/>
      </c>
      <c r="BQ306" s="72" t="str">
        <f t="shared" si="241"/>
        <v/>
      </c>
      <c r="BR306" s="72" t="str">
        <f t="shared" si="242"/>
        <v/>
      </c>
      <c r="BS306" s="72" t="str">
        <f t="shared" si="243"/>
        <v/>
      </c>
      <c r="BT306" s="72" t="str">
        <f t="shared" si="244"/>
        <v/>
      </c>
      <c r="BU306" s="72" t="str">
        <f t="shared" si="245"/>
        <v/>
      </c>
      <c r="BV306" s="72"/>
      <c r="BW306" s="72"/>
      <c r="BX306" s="97" t="str">
        <f t="shared" si="246"/>
        <v/>
      </c>
      <c r="BY306" s="97" t="str">
        <f t="shared" si="247"/>
        <v/>
      </c>
      <c r="BZ306" s="97" t="str">
        <f t="shared" si="248"/>
        <v/>
      </c>
      <c r="CA306" s="97" t="str">
        <f t="shared" si="249"/>
        <v/>
      </c>
      <c r="CB306" s="97" t="str">
        <f t="shared" si="250"/>
        <v/>
      </c>
      <c r="CC306" s="97" t="str">
        <f t="shared" si="251"/>
        <v/>
      </c>
      <c r="CD306" s="97" t="str">
        <f t="shared" si="252"/>
        <v/>
      </c>
      <c r="CE306" s="97" t="str">
        <f t="shared" si="253"/>
        <v/>
      </c>
      <c r="CF306" s="97" t="str">
        <f t="shared" si="254"/>
        <v/>
      </c>
      <c r="CG306" s="97" t="str">
        <f t="shared" si="255"/>
        <v/>
      </c>
      <c r="CH306" s="97" t="str">
        <f t="shared" si="256"/>
        <v/>
      </c>
      <c r="CI306" s="72"/>
      <c r="CJ306" s="72"/>
      <c r="CK306" s="97" t="str">
        <f t="shared" si="257"/>
        <v/>
      </c>
      <c r="CL306" s="97" t="str">
        <f t="shared" si="258"/>
        <v/>
      </c>
      <c r="CM306" s="72" t="str">
        <f t="shared" si="259"/>
        <v/>
      </c>
      <c r="CN306" s="72" t="str">
        <f t="shared" si="260"/>
        <v/>
      </c>
      <c r="CO306" s="72" t="str">
        <f t="shared" si="261"/>
        <v/>
      </c>
      <c r="CP306" s="72" t="str">
        <f t="shared" si="262"/>
        <v/>
      </c>
      <c r="CQ306" s="72" t="str">
        <f t="shared" si="263"/>
        <v/>
      </c>
      <c r="CR306" s="72" t="str">
        <f t="shared" si="264"/>
        <v/>
      </c>
      <c r="CS306" s="72" t="str">
        <f t="shared" si="265"/>
        <v/>
      </c>
      <c r="CT306" s="72" t="str">
        <f t="shared" si="266"/>
        <v/>
      </c>
      <c r="CU306" s="72" t="str">
        <f t="shared" si="267"/>
        <v/>
      </c>
    </row>
    <row r="307" spans="1:99">
      <c r="A307" s="74">
        <v>272</v>
      </c>
      <c r="B307" s="79" t="str">
        <f>IF(AND($B$3&lt;&gt;"",$C$3&lt;&gt;"",$B$4&lt;&gt;"",$C$4&lt;&gt;"",L307&lt;&gt;""),AirMass($B$3,$C$3,$B$4,$C$4,L307),"")</f>
        <v/>
      </c>
      <c r="C307" s="81" t="e">
        <f t="shared" si="228"/>
        <v>#N/A</v>
      </c>
      <c r="D307" s="93" t="str">
        <f t="shared" si="229"/>
        <v/>
      </c>
      <c r="E307" s="97" t="str">
        <f t="shared" si="230"/>
        <v/>
      </c>
      <c r="F307" s="97"/>
      <c r="G307" s="98" t="str">
        <f t="shared" si="231"/>
        <v/>
      </c>
      <c r="H307" s="97" t="str">
        <f t="shared" si="232"/>
        <v/>
      </c>
      <c r="I307" s="72"/>
      <c r="J307" s="99">
        <f t="shared" si="233"/>
        <v>0</v>
      </c>
      <c r="K307" s="72"/>
      <c r="L307" s="16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70" t="str">
        <f t="shared" si="216"/>
        <v/>
      </c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8"/>
      <c r="AJ307" s="70" t="str">
        <f t="shared" si="234"/>
        <v/>
      </c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8"/>
      <c r="AV307" s="72"/>
      <c r="AW307" s="72"/>
      <c r="AX307" s="100" t="str">
        <f t="shared" si="217"/>
        <v/>
      </c>
      <c r="AY307" s="100" t="str">
        <f t="shared" si="218"/>
        <v/>
      </c>
      <c r="AZ307" s="100" t="str">
        <f t="shared" si="219"/>
        <v/>
      </c>
      <c r="BA307" s="100" t="str">
        <f t="shared" si="220"/>
        <v/>
      </c>
      <c r="BB307" s="100" t="str">
        <f t="shared" si="221"/>
        <v/>
      </c>
      <c r="BC307" s="100" t="str">
        <f t="shared" si="222"/>
        <v/>
      </c>
      <c r="BD307" s="100" t="str">
        <f t="shared" si="223"/>
        <v/>
      </c>
      <c r="BE307" s="100" t="str">
        <f t="shared" si="224"/>
        <v/>
      </c>
      <c r="BF307" s="100" t="str">
        <f t="shared" si="225"/>
        <v/>
      </c>
      <c r="BG307" s="100" t="str">
        <f t="shared" si="226"/>
        <v/>
      </c>
      <c r="BH307" s="100" t="str">
        <f t="shared" si="227"/>
        <v/>
      </c>
      <c r="BI307" s="72"/>
      <c r="BJ307" s="72"/>
      <c r="BK307" s="72" t="str">
        <f t="shared" si="235"/>
        <v/>
      </c>
      <c r="BL307" s="72" t="str">
        <f t="shared" si="236"/>
        <v/>
      </c>
      <c r="BM307" s="72" t="str">
        <f t="shared" si="237"/>
        <v/>
      </c>
      <c r="BN307" s="72" t="str">
        <f t="shared" si="238"/>
        <v/>
      </c>
      <c r="BO307" s="72" t="str">
        <f t="shared" si="239"/>
        <v/>
      </c>
      <c r="BP307" s="72" t="str">
        <f t="shared" si="240"/>
        <v/>
      </c>
      <c r="BQ307" s="72" t="str">
        <f t="shared" si="241"/>
        <v/>
      </c>
      <c r="BR307" s="72" t="str">
        <f t="shared" si="242"/>
        <v/>
      </c>
      <c r="BS307" s="72" t="str">
        <f t="shared" si="243"/>
        <v/>
      </c>
      <c r="BT307" s="72" t="str">
        <f t="shared" si="244"/>
        <v/>
      </c>
      <c r="BU307" s="72" t="str">
        <f t="shared" si="245"/>
        <v/>
      </c>
      <c r="BV307" s="72"/>
      <c r="BW307" s="72"/>
      <c r="BX307" s="97" t="str">
        <f t="shared" si="246"/>
        <v/>
      </c>
      <c r="BY307" s="97" t="str">
        <f t="shared" si="247"/>
        <v/>
      </c>
      <c r="BZ307" s="97" t="str">
        <f t="shared" si="248"/>
        <v/>
      </c>
      <c r="CA307" s="97" t="str">
        <f t="shared" si="249"/>
        <v/>
      </c>
      <c r="CB307" s="97" t="str">
        <f t="shared" si="250"/>
        <v/>
      </c>
      <c r="CC307" s="97" t="str">
        <f t="shared" si="251"/>
        <v/>
      </c>
      <c r="CD307" s="97" t="str">
        <f t="shared" si="252"/>
        <v/>
      </c>
      <c r="CE307" s="97" t="str">
        <f t="shared" si="253"/>
        <v/>
      </c>
      <c r="CF307" s="97" t="str">
        <f t="shared" si="254"/>
        <v/>
      </c>
      <c r="CG307" s="97" t="str">
        <f t="shared" si="255"/>
        <v/>
      </c>
      <c r="CH307" s="97" t="str">
        <f t="shared" si="256"/>
        <v/>
      </c>
      <c r="CI307" s="72"/>
      <c r="CJ307" s="72"/>
      <c r="CK307" s="97" t="str">
        <f t="shared" si="257"/>
        <v/>
      </c>
      <c r="CL307" s="97" t="str">
        <f t="shared" si="258"/>
        <v/>
      </c>
      <c r="CM307" s="72" t="str">
        <f t="shared" si="259"/>
        <v/>
      </c>
      <c r="CN307" s="72" t="str">
        <f t="shared" si="260"/>
        <v/>
      </c>
      <c r="CO307" s="72" t="str">
        <f t="shared" si="261"/>
        <v/>
      </c>
      <c r="CP307" s="72" t="str">
        <f t="shared" si="262"/>
        <v/>
      </c>
      <c r="CQ307" s="72" t="str">
        <f t="shared" si="263"/>
        <v/>
      </c>
      <c r="CR307" s="72" t="str">
        <f t="shared" si="264"/>
        <v/>
      </c>
      <c r="CS307" s="72" t="str">
        <f t="shared" si="265"/>
        <v/>
      </c>
      <c r="CT307" s="72" t="str">
        <f t="shared" si="266"/>
        <v/>
      </c>
      <c r="CU307" s="72" t="str">
        <f t="shared" si="267"/>
        <v/>
      </c>
    </row>
    <row r="308" spans="1:99">
      <c r="A308" s="74">
        <v>273</v>
      </c>
      <c r="B308" s="79" t="str">
        <f>IF(AND($B$3&lt;&gt;"",$C$3&lt;&gt;"",$B$4&lt;&gt;"",$C$4&lt;&gt;"",L308&lt;&gt;""),AirMass($B$3,$C$3,$B$4,$C$4,L308),"")</f>
        <v/>
      </c>
      <c r="C308" s="81" t="e">
        <f t="shared" si="228"/>
        <v>#N/A</v>
      </c>
      <c r="D308" s="93" t="str">
        <f t="shared" si="229"/>
        <v/>
      </c>
      <c r="E308" s="97" t="str">
        <f t="shared" si="230"/>
        <v/>
      </c>
      <c r="F308" s="97"/>
      <c r="G308" s="98" t="str">
        <f t="shared" si="231"/>
        <v/>
      </c>
      <c r="H308" s="97" t="str">
        <f t="shared" si="232"/>
        <v/>
      </c>
      <c r="I308" s="72"/>
      <c r="J308" s="99">
        <f t="shared" si="233"/>
        <v>0</v>
      </c>
      <c r="K308" s="72"/>
      <c r="L308" s="16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70" t="str">
        <f t="shared" si="216"/>
        <v/>
      </c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8"/>
      <c r="AJ308" s="70" t="str">
        <f t="shared" si="234"/>
        <v/>
      </c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8"/>
      <c r="AV308" s="72"/>
      <c r="AW308" s="72"/>
      <c r="AX308" s="100" t="str">
        <f t="shared" si="217"/>
        <v/>
      </c>
      <c r="AY308" s="100" t="str">
        <f t="shared" si="218"/>
        <v/>
      </c>
      <c r="AZ308" s="100" t="str">
        <f t="shared" si="219"/>
        <v/>
      </c>
      <c r="BA308" s="100" t="str">
        <f t="shared" si="220"/>
        <v/>
      </c>
      <c r="BB308" s="100" t="str">
        <f t="shared" si="221"/>
        <v/>
      </c>
      <c r="BC308" s="100" t="str">
        <f t="shared" si="222"/>
        <v/>
      </c>
      <c r="BD308" s="100" t="str">
        <f t="shared" si="223"/>
        <v/>
      </c>
      <c r="BE308" s="100" t="str">
        <f t="shared" si="224"/>
        <v/>
      </c>
      <c r="BF308" s="100" t="str">
        <f t="shared" si="225"/>
        <v/>
      </c>
      <c r="BG308" s="100" t="str">
        <f t="shared" si="226"/>
        <v/>
      </c>
      <c r="BH308" s="100" t="str">
        <f t="shared" si="227"/>
        <v/>
      </c>
      <c r="BI308" s="72"/>
      <c r="BJ308" s="72"/>
      <c r="BK308" s="72" t="str">
        <f t="shared" si="235"/>
        <v/>
      </c>
      <c r="BL308" s="72" t="str">
        <f t="shared" si="236"/>
        <v/>
      </c>
      <c r="BM308" s="72" t="str">
        <f t="shared" si="237"/>
        <v/>
      </c>
      <c r="BN308" s="72" t="str">
        <f t="shared" si="238"/>
        <v/>
      </c>
      <c r="BO308" s="72" t="str">
        <f t="shared" si="239"/>
        <v/>
      </c>
      <c r="BP308" s="72" t="str">
        <f t="shared" si="240"/>
        <v/>
      </c>
      <c r="BQ308" s="72" t="str">
        <f t="shared" si="241"/>
        <v/>
      </c>
      <c r="BR308" s="72" t="str">
        <f t="shared" si="242"/>
        <v/>
      </c>
      <c r="BS308" s="72" t="str">
        <f t="shared" si="243"/>
        <v/>
      </c>
      <c r="BT308" s="72" t="str">
        <f t="shared" si="244"/>
        <v/>
      </c>
      <c r="BU308" s="72" t="str">
        <f t="shared" si="245"/>
        <v/>
      </c>
      <c r="BV308" s="72"/>
      <c r="BW308" s="72"/>
      <c r="BX308" s="97" t="str">
        <f t="shared" si="246"/>
        <v/>
      </c>
      <c r="BY308" s="97" t="str">
        <f t="shared" si="247"/>
        <v/>
      </c>
      <c r="BZ308" s="97" t="str">
        <f t="shared" si="248"/>
        <v/>
      </c>
      <c r="CA308" s="97" t="str">
        <f t="shared" si="249"/>
        <v/>
      </c>
      <c r="CB308" s="97" t="str">
        <f t="shared" si="250"/>
        <v/>
      </c>
      <c r="CC308" s="97" t="str">
        <f t="shared" si="251"/>
        <v/>
      </c>
      <c r="CD308" s="97" t="str">
        <f t="shared" si="252"/>
        <v/>
      </c>
      <c r="CE308" s="97" t="str">
        <f t="shared" si="253"/>
        <v/>
      </c>
      <c r="CF308" s="97" t="str">
        <f t="shared" si="254"/>
        <v/>
      </c>
      <c r="CG308" s="97" t="str">
        <f t="shared" si="255"/>
        <v/>
      </c>
      <c r="CH308" s="97" t="str">
        <f t="shared" si="256"/>
        <v/>
      </c>
      <c r="CI308" s="72"/>
      <c r="CJ308" s="72"/>
      <c r="CK308" s="97" t="str">
        <f t="shared" si="257"/>
        <v/>
      </c>
      <c r="CL308" s="97" t="str">
        <f t="shared" si="258"/>
        <v/>
      </c>
      <c r="CM308" s="72" t="str">
        <f t="shared" si="259"/>
        <v/>
      </c>
      <c r="CN308" s="72" t="str">
        <f t="shared" si="260"/>
        <v/>
      </c>
      <c r="CO308" s="72" t="str">
        <f t="shared" si="261"/>
        <v/>
      </c>
      <c r="CP308" s="72" t="str">
        <f t="shared" si="262"/>
        <v/>
      </c>
      <c r="CQ308" s="72" t="str">
        <f t="shared" si="263"/>
        <v/>
      </c>
      <c r="CR308" s="72" t="str">
        <f t="shared" si="264"/>
        <v/>
      </c>
      <c r="CS308" s="72" t="str">
        <f t="shared" si="265"/>
        <v/>
      </c>
      <c r="CT308" s="72" t="str">
        <f t="shared" si="266"/>
        <v/>
      </c>
      <c r="CU308" s="72" t="str">
        <f t="shared" si="267"/>
        <v/>
      </c>
    </row>
    <row r="309" spans="1:99">
      <c r="A309" s="74">
        <v>274</v>
      </c>
      <c r="B309" s="79" t="str">
        <f>IF(AND($B$3&lt;&gt;"",$C$3&lt;&gt;"",$B$4&lt;&gt;"",$C$4&lt;&gt;"",L309&lt;&gt;""),AirMass($B$3,$C$3,$B$4,$C$4,L309),"")</f>
        <v/>
      </c>
      <c r="C309" s="81" t="e">
        <f t="shared" si="228"/>
        <v>#N/A</v>
      </c>
      <c r="D309" s="93" t="str">
        <f t="shared" si="229"/>
        <v/>
      </c>
      <c r="E309" s="97" t="str">
        <f t="shared" si="230"/>
        <v/>
      </c>
      <c r="F309" s="97"/>
      <c r="G309" s="98" t="str">
        <f t="shared" si="231"/>
        <v/>
      </c>
      <c r="H309" s="97" t="str">
        <f t="shared" si="232"/>
        <v/>
      </c>
      <c r="I309" s="72"/>
      <c r="J309" s="99">
        <f t="shared" si="233"/>
        <v>0</v>
      </c>
      <c r="K309" s="72"/>
      <c r="L309" s="16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70" t="str">
        <f t="shared" si="216"/>
        <v/>
      </c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8"/>
      <c r="AJ309" s="70" t="str">
        <f t="shared" si="234"/>
        <v/>
      </c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8"/>
      <c r="AV309" s="72"/>
      <c r="AW309" s="72"/>
      <c r="AX309" s="100" t="str">
        <f t="shared" si="217"/>
        <v/>
      </c>
      <c r="AY309" s="100" t="str">
        <f t="shared" si="218"/>
        <v/>
      </c>
      <c r="AZ309" s="100" t="str">
        <f t="shared" si="219"/>
        <v/>
      </c>
      <c r="BA309" s="100" t="str">
        <f t="shared" si="220"/>
        <v/>
      </c>
      <c r="BB309" s="100" t="str">
        <f t="shared" si="221"/>
        <v/>
      </c>
      <c r="BC309" s="100" t="str">
        <f t="shared" si="222"/>
        <v/>
      </c>
      <c r="BD309" s="100" t="str">
        <f t="shared" si="223"/>
        <v/>
      </c>
      <c r="BE309" s="100" t="str">
        <f t="shared" si="224"/>
        <v/>
      </c>
      <c r="BF309" s="100" t="str">
        <f t="shared" si="225"/>
        <v/>
      </c>
      <c r="BG309" s="100" t="str">
        <f t="shared" si="226"/>
        <v/>
      </c>
      <c r="BH309" s="100" t="str">
        <f t="shared" si="227"/>
        <v/>
      </c>
      <c r="BI309" s="72"/>
      <c r="BJ309" s="72"/>
      <c r="BK309" s="72" t="str">
        <f t="shared" si="235"/>
        <v/>
      </c>
      <c r="BL309" s="72" t="str">
        <f t="shared" si="236"/>
        <v/>
      </c>
      <c r="BM309" s="72" t="str">
        <f t="shared" si="237"/>
        <v/>
      </c>
      <c r="BN309" s="72" t="str">
        <f t="shared" si="238"/>
        <v/>
      </c>
      <c r="BO309" s="72" t="str">
        <f t="shared" si="239"/>
        <v/>
      </c>
      <c r="BP309" s="72" t="str">
        <f t="shared" si="240"/>
        <v/>
      </c>
      <c r="BQ309" s="72" t="str">
        <f t="shared" si="241"/>
        <v/>
      </c>
      <c r="BR309" s="72" t="str">
        <f t="shared" si="242"/>
        <v/>
      </c>
      <c r="BS309" s="72" t="str">
        <f t="shared" si="243"/>
        <v/>
      </c>
      <c r="BT309" s="72" t="str">
        <f t="shared" si="244"/>
        <v/>
      </c>
      <c r="BU309" s="72" t="str">
        <f t="shared" si="245"/>
        <v/>
      </c>
      <c r="BV309" s="72"/>
      <c r="BW309" s="72"/>
      <c r="BX309" s="97" t="str">
        <f t="shared" si="246"/>
        <v/>
      </c>
      <c r="BY309" s="97" t="str">
        <f t="shared" si="247"/>
        <v/>
      </c>
      <c r="BZ309" s="97" t="str">
        <f t="shared" si="248"/>
        <v/>
      </c>
      <c r="CA309" s="97" t="str">
        <f t="shared" si="249"/>
        <v/>
      </c>
      <c r="CB309" s="97" t="str">
        <f t="shared" si="250"/>
        <v/>
      </c>
      <c r="CC309" s="97" t="str">
        <f t="shared" si="251"/>
        <v/>
      </c>
      <c r="CD309" s="97" t="str">
        <f t="shared" si="252"/>
        <v/>
      </c>
      <c r="CE309" s="97" t="str">
        <f t="shared" si="253"/>
        <v/>
      </c>
      <c r="CF309" s="97" t="str">
        <f t="shared" si="254"/>
        <v/>
      </c>
      <c r="CG309" s="97" t="str">
        <f t="shared" si="255"/>
        <v/>
      </c>
      <c r="CH309" s="97" t="str">
        <f t="shared" si="256"/>
        <v/>
      </c>
      <c r="CI309" s="72"/>
      <c r="CJ309" s="72"/>
      <c r="CK309" s="97" t="str">
        <f t="shared" si="257"/>
        <v/>
      </c>
      <c r="CL309" s="97" t="str">
        <f t="shared" si="258"/>
        <v/>
      </c>
      <c r="CM309" s="72" t="str">
        <f t="shared" si="259"/>
        <v/>
      </c>
      <c r="CN309" s="72" t="str">
        <f t="shared" si="260"/>
        <v/>
      </c>
      <c r="CO309" s="72" t="str">
        <f t="shared" si="261"/>
        <v/>
      </c>
      <c r="CP309" s="72" t="str">
        <f t="shared" si="262"/>
        <v/>
      </c>
      <c r="CQ309" s="72" t="str">
        <f t="shared" si="263"/>
        <v/>
      </c>
      <c r="CR309" s="72" t="str">
        <f t="shared" si="264"/>
        <v/>
      </c>
      <c r="CS309" s="72" t="str">
        <f t="shared" si="265"/>
        <v/>
      </c>
      <c r="CT309" s="72" t="str">
        <f t="shared" si="266"/>
        <v/>
      </c>
      <c r="CU309" s="72" t="str">
        <f t="shared" si="267"/>
        <v/>
      </c>
    </row>
    <row r="310" spans="1:99">
      <c r="A310" s="74">
        <v>275</v>
      </c>
      <c r="B310" s="79" t="str">
        <f>IF(AND($B$3&lt;&gt;"",$C$3&lt;&gt;"",$B$4&lt;&gt;"",$C$4&lt;&gt;"",L310&lt;&gt;""),AirMass($B$3,$C$3,$B$4,$C$4,L310),"")</f>
        <v/>
      </c>
      <c r="C310" s="81" t="e">
        <f t="shared" si="228"/>
        <v>#N/A</v>
      </c>
      <c r="D310" s="93" t="str">
        <f t="shared" si="229"/>
        <v/>
      </c>
      <c r="E310" s="97" t="str">
        <f t="shared" si="230"/>
        <v/>
      </c>
      <c r="F310" s="97"/>
      <c r="G310" s="98" t="str">
        <f t="shared" si="231"/>
        <v/>
      </c>
      <c r="H310" s="97" t="str">
        <f t="shared" si="232"/>
        <v/>
      </c>
      <c r="I310" s="72"/>
      <c r="J310" s="99">
        <f t="shared" si="233"/>
        <v>0</v>
      </c>
      <c r="K310" s="72"/>
      <c r="L310" s="16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70" t="str">
        <f t="shared" si="216"/>
        <v/>
      </c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8"/>
      <c r="AJ310" s="70" t="str">
        <f t="shared" si="234"/>
        <v/>
      </c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8"/>
      <c r="AV310" s="72"/>
      <c r="AW310" s="72"/>
      <c r="AX310" s="100" t="str">
        <f t="shared" si="217"/>
        <v/>
      </c>
      <c r="AY310" s="100" t="str">
        <f t="shared" si="218"/>
        <v/>
      </c>
      <c r="AZ310" s="100" t="str">
        <f t="shared" si="219"/>
        <v/>
      </c>
      <c r="BA310" s="100" t="str">
        <f t="shared" si="220"/>
        <v/>
      </c>
      <c r="BB310" s="100" t="str">
        <f t="shared" si="221"/>
        <v/>
      </c>
      <c r="BC310" s="100" t="str">
        <f t="shared" si="222"/>
        <v/>
      </c>
      <c r="BD310" s="100" t="str">
        <f t="shared" si="223"/>
        <v/>
      </c>
      <c r="BE310" s="100" t="str">
        <f t="shared" si="224"/>
        <v/>
      </c>
      <c r="BF310" s="100" t="str">
        <f t="shared" si="225"/>
        <v/>
      </c>
      <c r="BG310" s="100" t="str">
        <f t="shared" si="226"/>
        <v/>
      </c>
      <c r="BH310" s="100" t="str">
        <f t="shared" si="227"/>
        <v/>
      </c>
      <c r="BI310" s="72"/>
      <c r="BJ310" s="72"/>
      <c r="BK310" s="72" t="str">
        <f t="shared" si="235"/>
        <v/>
      </c>
      <c r="BL310" s="72" t="str">
        <f t="shared" si="236"/>
        <v/>
      </c>
      <c r="BM310" s="72" t="str">
        <f t="shared" si="237"/>
        <v/>
      </c>
      <c r="BN310" s="72" t="str">
        <f t="shared" si="238"/>
        <v/>
      </c>
      <c r="BO310" s="72" t="str">
        <f t="shared" si="239"/>
        <v/>
      </c>
      <c r="BP310" s="72" t="str">
        <f t="shared" si="240"/>
        <v/>
      </c>
      <c r="BQ310" s="72" t="str">
        <f t="shared" si="241"/>
        <v/>
      </c>
      <c r="BR310" s="72" t="str">
        <f t="shared" si="242"/>
        <v/>
      </c>
      <c r="BS310" s="72" t="str">
        <f t="shared" si="243"/>
        <v/>
      </c>
      <c r="BT310" s="72" t="str">
        <f t="shared" si="244"/>
        <v/>
      </c>
      <c r="BU310" s="72" t="str">
        <f t="shared" si="245"/>
        <v/>
      </c>
      <c r="BV310" s="72"/>
      <c r="BW310" s="72"/>
      <c r="BX310" s="97" t="str">
        <f t="shared" si="246"/>
        <v/>
      </c>
      <c r="BY310" s="97" t="str">
        <f t="shared" si="247"/>
        <v/>
      </c>
      <c r="BZ310" s="97" t="str">
        <f t="shared" si="248"/>
        <v/>
      </c>
      <c r="CA310" s="97" t="str">
        <f t="shared" si="249"/>
        <v/>
      </c>
      <c r="CB310" s="97" t="str">
        <f t="shared" si="250"/>
        <v/>
      </c>
      <c r="CC310" s="97" t="str">
        <f t="shared" si="251"/>
        <v/>
      </c>
      <c r="CD310" s="97" t="str">
        <f t="shared" si="252"/>
        <v/>
      </c>
      <c r="CE310" s="97" t="str">
        <f t="shared" si="253"/>
        <v/>
      </c>
      <c r="CF310" s="97" t="str">
        <f t="shared" si="254"/>
        <v/>
      </c>
      <c r="CG310" s="97" t="str">
        <f t="shared" si="255"/>
        <v/>
      </c>
      <c r="CH310" s="97" t="str">
        <f t="shared" si="256"/>
        <v/>
      </c>
      <c r="CI310" s="72"/>
      <c r="CJ310" s="72"/>
      <c r="CK310" s="97" t="str">
        <f t="shared" si="257"/>
        <v/>
      </c>
      <c r="CL310" s="97" t="str">
        <f t="shared" si="258"/>
        <v/>
      </c>
      <c r="CM310" s="72" t="str">
        <f t="shared" si="259"/>
        <v/>
      </c>
      <c r="CN310" s="72" t="str">
        <f t="shared" si="260"/>
        <v/>
      </c>
      <c r="CO310" s="72" t="str">
        <f t="shared" si="261"/>
        <v/>
      </c>
      <c r="CP310" s="72" t="str">
        <f t="shared" si="262"/>
        <v/>
      </c>
      <c r="CQ310" s="72" t="str">
        <f t="shared" si="263"/>
        <v/>
      </c>
      <c r="CR310" s="72" t="str">
        <f t="shared" si="264"/>
        <v/>
      </c>
      <c r="CS310" s="72" t="str">
        <f t="shared" si="265"/>
        <v/>
      </c>
      <c r="CT310" s="72" t="str">
        <f t="shared" si="266"/>
        <v/>
      </c>
      <c r="CU310" s="72" t="str">
        <f t="shared" si="267"/>
        <v/>
      </c>
    </row>
    <row r="311" spans="1:99">
      <c r="A311" s="74">
        <v>276</v>
      </c>
      <c r="B311" s="79" t="str">
        <f>IF(AND($B$3&lt;&gt;"",$C$3&lt;&gt;"",$B$4&lt;&gt;"",$C$4&lt;&gt;"",L311&lt;&gt;""),AirMass($B$3,$C$3,$B$4,$C$4,L311),"")</f>
        <v/>
      </c>
      <c r="C311" s="81" t="e">
        <f t="shared" si="228"/>
        <v>#N/A</v>
      </c>
      <c r="D311" s="93" t="str">
        <f t="shared" si="229"/>
        <v/>
      </c>
      <c r="E311" s="97" t="str">
        <f t="shared" si="230"/>
        <v/>
      </c>
      <c r="F311" s="97"/>
      <c r="G311" s="98" t="str">
        <f t="shared" si="231"/>
        <v/>
      </c>
      <c r="H311" s="97" t="str">
        <f t="shared" si="232"/>
        <v/>
      </c>
      <c r="I311" s="72"/>
      <c r="J311" s="99">
        <f t="shared" si="233"/>
        <v>0</v>
      </c>
      <c r="K311" s="72"/>
      <c r="L311" s="16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70" t="str">
        <f t="shared" si="216"/>
        <v/>
      </c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8"/>
      <c r="AJ311" s="70" t="str">
        <f t="shared" si="234"/>
        <v/>
      </c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8"/>
      <c r="AV311" s="72"/>
      <c r="AW311" s="72"/>
      <c r="AX311" s="100" t="str">
        <f t="shared" si="217"/>
        <v/>
      </c>
      <c r="AY311" s="100" t="str">
        <f t="shared" si="218"/>
        <v/>
      </c>
      <c r="AZ311" s="100" t="str">
        <f t="shared" si="219"/>
        <v/>
      </c>
      <c r="BA311" s="100" t="str">
        <f t="shared" si="220"/>
        <v/>
      </c>
      <c r="BB311" s="100" t="str">
        <f t="shared" si="221"/>
        <v/>
      </c>
      <c r="BC311" s="100" t="str">
        <f t="shared" si="222"/>
        <v/>
      </c>
      <c r="BD311" s="100" t="str">
        <f t="shared" si="223"/>
        <v/>
      </c>
      <c r="BE311" s="100" t="str">
        <f t="shared" si="224"/>
        <v/>
      </c>
      <c r="BF311" s="100" t="str">
        <f t="shared" si="225"/>
        <v/>
      </c>
      <c r="BG311" s="100" t="str">
        <f t="shared" si="226"/>
        <v/>
      </c>
      <c r="BH311" s="100" t="str">
        <f t="shared" si="227"/>
        <v/>
      </c>
      <c r="BI311" s="72"/>
      <c r="BJ311" s="72"/>
      <c r="BK311" s="72" t="str">
        <f t="shared" si="235"/>
        <v/>
      </c>
      <c r="BL311" s="72" t="str">
        <f t="shared" si="236"/>
        <v/>
      </c>
      <c r="BM311" s="72" t="str">
        <f t="shared" si="237"/>
        <v/>
      </c>
      <c r="BN311" s="72" t="str">
        <f t="shared" si="238"/>
        <v/>
      </c>
      <c r="BO311" s="72" t="str">
        <f t="shared" si="239"/>
        <v/>
      </c>
      <c r="BP311" s="72" t="str">
        <f t="shared" si="240"/>
        <v/>
      </c>
      <c r="BQ311" s="72" t="str">
        <f t="shared" si="241"/>
        <v/>
      </c>
      <c r="BR311" s="72" t="str">
        <f t="shared" si="242"/>
        <v/>
      </c>
      <c r="BS311" s="72" t="str">
        <f t="shared" si="243"/>
        <v/>
      </c>
      <c r="BT311" s="72" t="str">
        <f t="shared" si="244"/>
        <v/>
      </c>
      <c r="BU311" s="72" t="str">
        <f t="shared" si="245"/>
        <v/>
      </c>
      <c r="BV311" s="72"/>
      <c r="BW311" s="72"/>
      <c r="BX311" s="97" t="str">
        <f t="shared" si="246"/>
        <v/>
      </c>
      <c r="BY311" s="97" t="str">
        <f t="shared" si="247"/>
        <v/>
      </c>
      <c r="BZ311" s="97" t="str">
        <f t="shared" si="248"/>
        <v/>
      </c>
      <c r="CA311" s="97" t="str">
        <f t="shared" si="249"/>
        <v/>
      </c>
      <c r="CB311" s="97" t="str">
        <f t="shared" si="250"/>
        <v/>
      </c>
      <c r="CC311" s="97" t="str">
        <f t="shared" si="251"/>
        <v/>
      </c>
      <c r="CD311" s="97" t="str">
        <f t="shared" si="252"/>
        <v/>
      </c>
      <c r="CE311" s="97" t="str">
        <f t="shared" si="253"/>
        <v/>
      </c>
      <c r="CF311" s="97" t="str">
        <f t="shared" si="254"/>
        <v/>
      </c>
      <c r="CG311" s="97" t="str">
        <f t="shared" si="255"/>
        <v/>
      </c>
      <c r="CH311" s="97" t="str">
        <f t="shared" si="256"/>
        <v/>
      </c>
      <c r="CI311" s="72"/>
      <c r="CJ311" s="72"/>
      <c r="CK311" s="97" t="str">
        <f t="shared" si="257"/>
        <v/>
      </c>
      <c r="CL311" s="97" t="str">
        <f t="shared" si="258"/>
        <v/>
      </c>
      <c r="CM311" s="72" t="str">
        <f t="shared" si="259"/>
        <v/>
      </c>
      <c r="CN311" s="72" t="str">
        <f t="shared" si="260"/>
        <v/>
      </c>
      <c r="CO311" s="72" t="str">
        <f t="shared" si="261"/>
        <v/>
      </c>
      <c r="CP311" s="72" t="str">
        <f t="shared" si="262"/>
        <v/>
      </c>
      <c r="CQ311" s="72" t="str">
        <f t="shared" si="263"/>
        <v/>
      </c>
      <c r="CR311" s="72" t="str">
        <f t="shared" si="264"/>
        <v/>
      </c>
      <c r="CS311" s="72" t="str">
        <f t="shared" si="265"/>
        <v/>
      </c>
      <c r="CT311" s="72" t="str">
        <f t="shared" si="266"/>
        <v/>
      </c>
      <c r="CU311" s="72" t="str">
        <f t="shared" si="267"/>
        <v/>
      </c>
    </row>
    <row r="312" spans="1:99">
      <c r="A312" s="74">
        <v>277</v>
      </c>
      <c r="B312" s="79" t="str">
        <f>IF(AND($B$3&lt;&gt;"",$C$3&lt;&gt;"",$B$4&lt;&gt;"",$C$4&lt;&gt;"",L312&lt;&gt;""),AirMass($B$3,$C$3,$B$4,$C$4,L312),"")</f>
        <v/>
      </c>
      <c r="C312" s="81" t="e">
        <f t="shared" si="228"/>
        <v>#N/A</v>
      </c>
      <c r="D312" s="93" t="str">
        <f t="shared" si="229"/>
        <v/>
      </c>
      <c r="E312" s="97" t="str">
        <f t="shared" si="230"/>
        <v/>
      </c>
      <c r="F312" s="97"/>
      <c r="G312" s="98" t="str">
        <f t="shared" si="231"/>
        <v/>
      </c>
      <c r="H312" s="97" t="str">
        <f t="shared" si="232"/>
        <v/>
      </c>
      <c r="I312" s="72"/>
      <c r="J312" s="99">
        <f t="shared" si="233"/>
        <v>0</v>
      </c>
      <c r="K312" s="72"/>
      <c r="L312" s="16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70" t="str">
        <f t="shared" si="216"/>
        <v/>
      </c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8"/>
      <c r="AJ312" s="70" t="str">
        <f t="shared" si="234"/>
        <v/>
      </c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8"/>
      <c r="AV312" s="72"/>
      <c r="AW312" s="72"/>
      <c r="AX312" s="100" t="str">
        <f t="shared" si="217"/>
        <v/>
      </c>
      <c r="AY312" s="100" t="str">
        <f t="shared" si="218"/>
        <v/>
      </c>
      <c r="AZ312" s="100" t="str">
        <f t="shared" si="219"/>
        <v/>
      </c>
      <c r="BA312" s="100" t="str">
        <f t="shared" si="220"/>
        <v/>
      </c>
      <c r="BB312" s="100" t="str">
        <f t="shared" si="221"/>
        <v/>
      </c>
      <c r="BC312" s="100" t="str">
        <f t="shared" si="222"/>
        <v/>
      </c>
      <c r="BD312" s="100" t="str">
        <f t="shared" si="223"/>
        <v/>
      </c>
      <c r="BE312" s="100" t="str">
        <f t="shared" si="224"/>
        <v/>
      </c>
      <c r="BF312" s="100" t="str">
        <f t="shared" si="225"/>
        <v/>
      </c>
      <c r="BG312" s="100" t="str">
        <f t="shared" si="226"/>
        <v/>
      </c>
      <c r="BH312" s="100" t="str">
        <f t="shared" si="227"/>
        <v/>
      </c>
      <c r="BI312" s="72"/>
      <c r="BJ312" s="72"/>
      <c r="BK312" s="72" t="str">
        <f t="shared" si="235"/>
        <v/>
      </c>
      <c r="BL312" s="72" t="str">
        <f t="shared" si="236"/>
        <v/>
      </c>
      <c r="BM312" s="72" t="str">
        <f t="shared" si="237"/>
        <v/>
      </c>
      <c r="BN312" s="72" t="str">
        <f t="shared" si="238"/>
        <v/>
      </c>
      <c r="BO312" s="72" t="str">
        <f t="shared" si="239"/>
        <v/>
      </c>
      <c r="BP312" s="72" t="str">
        <f t="shared" si="240"/>
        <v/>
      </c>
      <c r="BQ312" s="72" t="str">
        <f t="shared" si="241"/>
        <v/>
      </c>
      <c r="BR312" s="72" t="str">
        <f t="shared" si="242"/>
        <v/>
      </c>
      <c r="BS312" s="72" t="str">
        <f t="shared" si="243"/>
        <v/>
      </c>
      <c r="BT312" s="72" t="str">
        <f t="shared" si="244"/>
        <v/>
      </c>
      <c r="BU312" s="72" t="str">
        <f t="shared" si="245"/>
        <v/>
      </c>
      <c r="BV312" s="72"/>
      <c r="BW312" s="72"/>
      <c r="BX312" s="97" t="str">
        <f t="shared" si="246"/>
        <v/>
      </c>
      <c r="BY312" s="97" t="str">
        <f t="shared" si="247"/>
        <v/>
      </c>
      <c r="BZ312" s="97" t="str">
        <f t="shared" si="248"/>
        <v/>
      </c>
      <c r="CA312" s="97" t="str">
        <f t="shared" si="249"/>
        <v/>
      </c>
      <c r="CB312" s="97" t="str">
        <f t="shared" si="250"/>
        <v/>
      </c>
      <c r="CC312" s="97" t="str">
        <f t="shared" si="251"/>
        <v/>
      </c>
      <c r="CD312" s="97" t="str">
        <f t="shared" si="252"/>
        <v/>
      </c>
      <c r="CE312" s="97" t="str">
        <f t="shared" si="253"/>
        <v/>
      </c>
      <c r="CF312" s="97" t="str">
        <f t="shared" si="254"/>
        <v/>
      </c>
      <c r="CG312" s="97" t="str">
        <f t="shared" si="255"/>
        <v/>
      </c>
      <c r="CH312" s="97" t="str">
        <f t="shared" si="256"/>
        <v/>
      </c>
      <c r="CI312" s="72"/>
      <c r="CJ312" s="72"/>
      <c r="CK312" s="97" t="str">
        <f t="shared" si="257"/>
        <v/>
      </c>
      <c r="CL312" s="97" t="str">
        <f t="shared" si="258"/>
        <v/>
      </c>
      <c r="CM312" s="72" t="str">
        <f t="shared" si="259"/>
        <v/>
      </c>
      <c r="CN312" s="72" t="str">
        <f t="shared" si="260"/>
        <v/>
      </c>
      <c r="CO312" s="72" t="str">
        <f t="shared" si="261"/>
        <v/>
      </c>
      <c r="CP312" s="72" t="str">
        <f t="shared" si="262"/>
        <v/>
      </c>
      <c r="CQ312" s="72" t="str">
        <f t="shared" si="263"/>
        <v/>
      </c>
      <c r="CR312" s="72" t="str">
        <f t="shared" si="264"/>
        <v/>
      </c>
      <c r="CS312" s="72" t="str">
        <f t="shared" si="265"/>
        <v/>
      </c>
      <c r="CT312" s="72" t="str">
        <f t="shared" si="266"/>
        <v/>
      </c>
      <c r="CU312" s="72" t="str">
        <f t="shared" si="267"/>
        <v/>
      </c>
    </row>
    <row r="313" spans="1:99">
      <c r="A313" s="74">
        <v>278</v>
      </c>
      <c r="B313" s="79" t="str">
        <f>IF(AND($B$3&lt;&gt;"",$C$3&lt;&gt;"",$B$4&lt;&gt;"",$C$4&lt;&gt;"",L313&lt;&gt;""),AirMass($B$3,$C$3,$B$4,$C$4,L313),"")</f>
        <v/>
      </c>
      <c r="C313" s="81" t="e">
        <f t="shared" si="228"/>
        <v>#N/A</v>
      </c>
      <c r="D313" s="93" t="str">
        <f t="shared" si="229"/>
        <v/>
      </c>
      <c r="E313" s="97" t="str">
        <f t="shared" si="230"/>
        <v/>
      </c>
      <c r="F313" s="97"/>
      <c r="G313" s="98" t="str">
        <f t="shared" si="231"/>
        <v/>
      </c>
      <c r="H313" s="97" t="str">
        <f t="shared" si="232"/>
        <v/>
      </c>
      <c r="I313" s="72"/>
      <c r="J313" s="99">
        <f t="shared" si="233"/>
        <v>0</v>
      </c>
      <c r="K313" s="72"/>
      <c r="L313" s="16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70" t="str">
        <f t="shared" si="216"/>
        <v/>
      </c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8"/>
      <c r="AJ313" s="70" t="str">
        <f t="shared" si="234"/>
        <v/>
      </c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8"/>
      <c r="AV313" s="72"/>
      <c r="AW313" s="72"/>
      <c r="AX313" s="100" t="str">
        <f t="shared" si="217"/>
        <v/>
      </c>
      <c r="AY313" s="100" t="str">
        <f t="shared" si="218"/>
        <v/>
      </c>
      <c r="AZ313" s="100" t="str">
        <f t="shared" si="219"/>
        <v/>
      </c>
      <c r="BA313" s="100" t="str">
        <f t="shared" si="220"/>
        <v/>
      </c>
      <c r="BB313" s="100" t="str">
        <f t="shared" si="221"/>
        <v/>
      </c>
      <c r="BC313" s="100" t="str">
        <f t="shared" si="222"/>
        <v/>
      </c>
      <c r="BD313" s="100" t="str">
        <f t="shared" si="223"/>
        <v/>
      </c>
      <c r="BE313" s="100" t="str">
        <f t="shared" si="224"/>
        <v/>
      </c>
      <c r="BF313" s="100" t="str">
        <f t="shared" si="225"/>
        <v/>
      </c>
      <c r="BG313" s="100" t="str">
        <f t="shared" si="226"/>
        <v/>
      </c>
      <c r="BH313" s="100" t="str">
        <f t="shared" si="227"/>
        <v/>
      </c>
      <c r="BI313" s="72"/>
      <c r="BJ313" s="72"/>
      <c r="BK313" s="72" t="str">
        <f t="shared" si="235"/>
        <v/>
      </c>
      <c r="BL313" s="72" t="str">
        <f t="shared" si="236"/>
        <v/>
      </c>
      <c r="BM313" s="72" t="str">
        <f t="shared" si="237"/>
        <v/>
      </c>
      <c r="BN313" s="72" t="str">
        <f t="shared" si="238"/>
        <v/>
      </c>
      <c r="BO313" s="72" t="str">
        <f t="shared" si="239"/>
        <v/>
      </c>
      <c r="BP313" s="72" t="str">
        <f t="shared" si="240"/>
        <v/>
      </c>
      <c r="BQ313" s="72" t="str">
        <f t="shared" si="241"/>
        <v/>
      </c>
      <c r="BR313" s="72" t="str">
        <f t="shared" si="242"/>
        <v/>
      </c>
      <c r="BS313" s="72" t="str">
        <f t="shared" si="243"/>
        <v/>
      </c>
      <c r="BT313" s="72" t="str">
        <f t="shared" si="244"/>
        <v/>
      </c>
      <c r="BU313" s="72" t="str">
        <f t="shared" si="245"/>
        <v/>
      </c>
      <c r="BV313" s="72"/>
      <c r="BW313" s="72"/>
      <c r="BX313" s="97" t="str">
        <f t="shared" si="246"/>
        <v/>
      </c>
      <c r="BY313" s="97" t="str">
        <f t="shared" si="247"/>
        <v/>
      </c>
      <c r="BZ313" s="97" t="str">
        <f t="shared" si="248"/>
        <v/>
      </c>
      <c r="CA313" s="97" t="str">
        <f t="shared" si="249"/>
        <v/>
      </c>
      <c r="CB313" s="97" t="str">
        <f t="shared" si="250"/>
        <v/>
      </c>
      <c r="CC313" s="97" t="str">
        <f t="shared" si="251"/>
        <v/>
      </c>
      <c r="CD313" s="97" t="str">
        <f t="shared" si="252"/>
        <v/>
      </c>
      <c r="CE313" s="97" t="str">
        <f t="shared" si="253"/>
        <v/>
      </c>
      <c r="CF313" s="97" t="str">
        <f t="shared" si="254"/>
        <v/>
      </c>
      <c r="CG313" s="97" t="str">
        <f t="shared" si="255"/>
        <v/>
      </c>
      <c r="CH313" s="97" t="str">
        <f t="shared" si="256"/>
        <v/>
      </c>
      <c r="CI313" s="72"/>
      <c r="CJ313" s="72"/>
      <c r="CK313" s="97" t="str">
        <f t="shared" si="257"/>
        <v/>
      </c>
      <c r="CL313" s="97" t="str">
        <f t="shared" si="258"/>
        <v/>
      </c>
      <c r="CM313" s="72" t="str">
        <f t="shared" si="259"/>
        <v/>
      </c>
      <c r="CN313" s="72" t="str">
        <f t="shared" si="260"/>
        <v/>
      </c>
      <c r="CO313" s="72" t="str">
        <f t="shared" si="261"/>
        <v/>
      </c>
      <c r="CP313" s="72" t="str">
        <f t="shared" si="262"/>
        <v/>
      </c>
      <c r="CQ313" s="72" t="str">
        <f t="shared" si="263"/>
        <v/>
      </c>
      <c r="CR313" s="72" t="str">
        <f t="shared" si="264"/>
        <v/>
      </c>
      <c r="CS313" s="72" t="str">
        <f t="shared" si="265"/>
        <v/>
      </c>
      <c r="CT313" s="72" t="str">
        <f t="shared" si="266"/>
        <v/>
      </c>
      <c r="CU313" s="72" t="str">
        <f t="shared" si="267"/>
        <v/>
      </c>
    </row>
    <row r="314" spans="1:99">
      <c r="A314" s="74">
        <v>279</v>
      </c>
      <c r="B314" s="79" t="str">
        <f>IF(AND($B$3&lt;&gt;"",$C$3&lt;&gt;"",$B$4&lt;&gt;"",$C$4&lt;&gt;"",L314&lt;&gt;""),AirMass($B$3,$C$3,$B$4,$C$4,L314),"")</f>
        <v/>
      </c>
      <c r="C314" s="81" t="e">
        <f t="shared" si="228"/>
        <v>#N/A</v>
      </c>
      <c r="D314" s="93" t="str">
        <f t="shared" si="229"/>
        <v/>
      </c>
      <c r="E314" s="97" t="str">
        <f t="shared" si="230"/>
        <v/>
      </c>
      <c r="F314" s="97"/>
      <c r="G314" s="98" t="str">
        <f t="shared" si="231"/>
        <v/>
      </c>
      <c r="H314" s="97" t="str">
        <f t="shared" si="232"/>
        <v/>
      </c>
      <c r="I314" s="72"/>
      <c r="J314" s="99">
        <f t="shared" si="233"/>
        <v>0</v>
      </c>
      <c r="K314" s="72"/>
      <c r="L314" s="16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70" t="str">
        <f t="shared" si="216"/>
        <v/>
      </c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8"/>
      <c r="AJ314" s="70" t="str">
        <f t="shared" si="234"/>
        <v/>
      </c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8"/>
      <c r="AV314" s="72"/>
      <c r="AW314" s="72"/>
      <c r="AX314" s="100" t="str">
        <f t="shared" si="217"/>
        <v/>
      </c>
      <c r="AY314" s="100" t="str">
        <f t="shared" si="218"/>
        <v/>
      </c>
      <c r="AZ314" s="100" t="str">
        <f t="shared" si="219"/>
        <v/>
      </c>
      <c r="BA314" s="100" t="str">
        <f t="shared" si="220"/>
        <v/>
      </c>
      <c r="BB314" s="100" t="str">
        <f t="shared" si="221"/>
        <v/>
      </c>
      <c r="BC314" s="100" t="str">
        <f t="shared" si="222"/>
        <v/>
      </c>
      <c r="BD314" s="100" t="str">
        <f t="shared" si="223"/>
        <v/>
      </c>
      <c r="BE314" s="100" t="str">
        <f t="shared" si="224"/>
        <v/>
      </c>
      <c r="BF314" s="100" t="str">
        <f t="shared" si="225"/>
        <v/>
      </c>
      <c r="BG314" s="100" t="str">
        <f t="shared" si="226"/>
        <v/>
      </c>
      <c r="BH314" s="100" t="str">
        <f t="shared" si="227"/>
        <v/>
      </c>
      <c r="BI314" s="72"/>
      <c r="BJ314" s="72"/>
      <c r="BK314" s="72" t="str">
        <f t="shared" si="235"/>
        <v/>
      </c>
      <c r="BL314" s="72" t="str">
        <f t="shared" si="236"/>
        <v/>
      </c>
      <c r="BM314" s="72" t="str">
        <f t="shared" si="237"/>
        <v/>
      </c>
      <c r="BN314" s="72" t="str">
        <f t="shared" si="238"/>
        <v/>
      </c>
      <c r="BO314" s="72" t="str">
        <f t="shared" si="239"/>
        <v/>
      </c>
      <c r="BP314" s="72" t="str">
        <f t="shared" si="240"/>
        <v/>
      </c>
      <c r="BQ314" s="72" t="str">
        <f t="shared" si="241"/>
        <v/>
      </c>
      <c r="BR314" s="72" t="str">
        <f t="shared" si="242"/>
        <v/>
      </c>
      <c r="BS314" s="72" t="str">
        <f t="shared" si="243"/>
        <v/>
      </c>
      <c r="BT314" s="72" t="str">
        <f t="shared" si="244"/>
        <v/>
      </c>
      <c r="BU314" s="72" t="str">
        <f t="shared" si="245"/>
        <v/>
      </c>
      <c r="BV314" s="72"/>
      <c r="BW314" s="72"/>
      <c r="BX314" s="97" t="str">
        <f t="shared" si="246"/>
        <v/>
      </c>
      <c r="BY314" s="97" t="str">
        <f t="shared" si="247"/>
        <v/>
      </c>
      <c r="BZ314" s="97" t="str">
        <f t="shared" si="248"/>
        <v/>
      </c>
      <c r="CA314" s="97" t="str">
        <f t="shared" si="249"/>
        <v/>
      </c>
      <c r="CB314" s="97" t="str">
        <f t="shared" si="250"/>
        <v/>
      </c>
      <c r="CC314" s="97" t="str">
        <f t="shared" si="251"/>
        <v/>
      </c>
      <c r="CD314" s="97" t="str">
        <f t="shared" si="252"/>
        <v/>
      </c>
      <c r="CE314" s="97" t="str">
        <f t="shared" si="253"/>
        <v/>
      </c>
      <c r="CF314" s="97" t="str">
        <f t="shared" si="254"/>
        <v/>
      </c>
      <c r="CG314" s="97" t="str">
        <f t="shared" si="255"/>
        <v/>
      </c>
      <c r="CH314" s="97" t="str">
        <f t="shared" si="256"/>
        <v/>
      </c>
      <c r="CI314" s="72"/>
      <c r="CJ314" s="72"/>
      <c r="CK314" s="97" t="str">
        <f t="shared" si="257"/>
        <v/>
      </c>
      <c r="CL314" s="97" t="str">
        <f t="shared" si="258"/>
        <v/>
      </c>
      <c r="CM314" s="72" t="str">
        <f t="shared" si="259"/>
        <v/>
      </c>
      <c r="CN314" s="72" t="str">
        <f t="shared" si="260"/>
        <v/>
      </c>
      <c r="CO314" s="72" t="str">
        <f t="shared" si="261"/>
        <v/>
      </c>
      <c r="CP314" s="72" t="str">
        <f t="shared" si="262"/>
        <v/>
      </c>
      <c r="CQ314" s="72" t="str">
        <f t="shared" si="263"/>
        <v/>
      </c>
      <c r="CR314" s="72" t="str">
        <f t="shared" si="264"/>
        <v/>
      </c>
      <c r="CS314" s="72" t="str">
        <f t="shared" si="265"/>
        <v/>
      </c>
      <c r="CT314" s="72" t="str">
        <f t="shared" si="266"/>
        <v/>
      </c>
      <c r="CU314" s="72" t="str">
        <f t="shared" si="267"/>
        <v/>
      </c>
    </row>
    <row r="315" spans="1:99">
      <c r="A315" s="74">
        <v>280</v>
      </c>
      <c r="B315" s="79" t="str">
        <f>IF(AND($B$3&lt;&gt;"",$C$3&lt;&gt;"",$B$4&lt;&gt;"",$C$4&lt;&gt;"",L315&lt;&gt;""),AirMass($B$3,$C$3,$B$4,$C$4,L315),"")</f>
        <v/>
      </c>
      <c r="C315" s="81" t="e">
        <f t="shared" si="228"/>
        <v>#N/A</v>
      </c>
      <c r="D315" s="93" t="str">
        <f t="shared" si="229"/>
        <v/>
      </c>
      <c r="E315" s="97" t="str">
        <f t="shared" si="230"/>
        <v/>
      </c>
      <c r="F315" s="97"/>
      <c r="G315" s="98" t="str">
        <f t="shared" si="231"/>
        <v/>
      </c>
      <c r="H315" s="97" t="str">
        <f t="shared" si="232"/>
        <v/>
      </c>
      <c r="I315" s="72"/>
      <c r="J315" s="99">
        <f t="shared" si="233"/>
        <v>0</v>
      </c>
      <c r="K315" s="72"/>
      <c r="L315" s="16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70" t="str">
        <f t="shared" si="216"/>
        <v/>
      </c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8"/>
      <c r="AJ315" s="70" t="str">
        <f t="shared" si="234"/>
        <v/>
      </c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8"/>
      <c r="AV315" s="72"/>
      <c r="AW315" s="72"/>
      <c r="AX315" s="100" t="str">
        <f t="shared" si="217"/>
        <v/>
      </c>
      <c r="AY315" s="100" t="str">
        <f t="shared" si="218"/>
        <v/>
      </c>
      <c r="AZ315" s="100" t="str">
        <f t="shared" si="219"/>
        <v/>
      </c>
      <c r="BA315" s="100" t="str">
        <f t="shared" si="220"/>
        <v/>
      </c>
      <c r="BB315" s="100" t="str">
        <f t="shared" si="221"/>
        <v/>
      </c>
      <c r="BC315" s="100" t="str">
        <f t="shared" si="222"/>
        <v/>
      </c>
      <c r="BD315" s="100" t="str">
        <f t="shared" si="223"/>
        <v/>
      </c>
      <c r="BE315" s="100" t="str">
        <f t="shared" si="224"/>
        <v/>
      </c>
      <c r="BF315" s="100" t="str">
        <f t="shared" si="225"/>
        <v/>
      </c>
      <c r="BG315" s="100" t="str">
        <f t="shared" si="226"/>
        <v/>
      </c>
      <c r="BH315" s="100" t="str">
        <f t="shared" si="227"/>
        <v/>
      </c>
      <c r="BI315" s="72"/>
      <c r="BJ315" s="72"/>
      <c r="BK315" s="72" t="str">
        <f t="shared" si="235"/>
        <v/>
      </c>
      <c r="BL315" s="72" t="str">
        <f t="shared" si="236"/>
        <v/>
      </c>
      <c r="BM315" s="72" t="str">
        <f t="shared" si="237"/>
        <v/>
      </c>
      <c r="BN315" s="72" t="str">
        <f t="shared" si="238"/>
        <v/>
      </c>
      <c r="BO315" s="72" t="str">
        <f t="shared" si="239"/>
        <v/>
      </c>
      <c r="BP315" s="72" t="str">
        <f t="shared" si="240"/>
        <v/>
      </c>
      <c r="BQ315" s="72" t="str">
        <f t="shared" si="241"/>
        <v/>
      </c>
      <c r="BR315" s="72" t="str">
        <f t="shared" si="242"/>
        <v/>
      </c>
      <c r="BS315" s="72" t="str">
        <f t="shared" si="243"/>
        <v/>
      </c>
      <c r="BT315" s="72" t="str">
        <f t="shared" si="244"/>
        <v/>
      </c>
      <c r="BU315" s="72" t="str">
        <f t="shared" si="245"/>
        <v/>
      </c>
      <c r="BV315" s="72"/>
      <c r="BW315" s="72"/>
      <c r="BX315" s="97" t="str">
        <f t="shared" si="246"/>
        <v/>
      </c>
      <c r="BY315" s="97" t="str">
        <f t="shared" si="247"/>
        <v/>
      </c>
      <c r="BZ315" s="97" t="str">
        <f t="shared" si="248"/>
        <v/>
      </c>
      <c r="CA315" s="97" t="str">
        <f t="shared" si="249"/>
        <v/>
      </c>
      <c r="CB315" s="97" t="str">
        <f t="shared" si="250"/>
        <v/>
      </c>
      <c r="CC315" s="97" t="str">
        <f t="shared" si="251"/>
        <v/>
      </c>
      <c r="CD315" s="97" t="str">
        <f t="shared" si="252"/>
        <v/>
      </c>
      <c r="CE315" s="97" t="str">
        <f t="shared" si="253"/>
        <v/>
      </c>
      <c r="CF315" s="97" t="str">
        <f t="shared" si="254"/>
        <v/>
      </c>
      <c r="CG315" s="97" t="str">
        <f t="shared" si="255"/>
        <v/>
      </c>
      <c r="CH315" s="97" t="str">
        <f t="shared" si="256"/>
        <v/>
      </c>
      <c r="CI315" s="72"/>
      <c r="CJ315" s="72"/>
      <c r="CK315" s="97" t="str">
        <f t="shared" si="257"/>
        <v/>
      </c>
      <c r="CL315" s="97" t="str">
        <f t="shared" si="258"/>
        <v/>
      </c>
      <c r="CM315" s="72" t="str">
        <f t="shared" si="259"/>
        <v/>
      </c>
      <c r="CN315" s="72" t="str">
        <f t="shared" si="260"/>
        <v/>
      </c>
      <c r="CO315" s="72" t="str">
        <f t="shared" si="261"/>
        <v/>
      </c>
      <c r="CP315" s="72" t="str">
        <f t="shared" si="262"/>
        <v/>
      </c>
      <c r="CQ315" s="72" t="str">
        <f t="shared" si="263"/>
        <v/>
      </c>
      <c r="CR315" s="72" t="str">
        <f t="shared" si="264"/>
        <v/>
      </c>
      <c r="CS315" s="72" t="str">
        <f t="shared" si="265"/>
        <v/>
      </c>
      <c r="CT315" s="72" t="str">
        <f t="shared" si="266"/>
        <v/>
      </c>
      <c r="CU315" s="72" t="str">
        <f t="shared" si="267"/>
        <v/>
      </c>
    </row>
    <row r="316" spans="1:99">
      <c r="A316" s="74">
        <v>281</v>
      </c>
      <c r="B316" s="79" t="str">
        <f>IF(AND($B$3&lt;&gt;"",$C$3&lt;&gt;"",$B$4&lt;&gt;"",$C$4&lt;&gt;"",L316&lt;&gt;""),AirMass($B$3,$C$3,$B$4,$C$4,L316),"")</f>
        <v/>
      </c>
      <c r="C316" s="81" t="e">
        <f t="shared" si="228"/>
        <v>#N/A</v>
      </c>
      <c r="D316" s="93" t="str">
        <f t="shared" si="229"/>
        <v/>
      </c>
      <c r="E316" s="97" t="str">
        <f t="shared" si="230"/>
        <v/>
      </c>
      <c r="F316" s="97"/>
      <c r="G316" s="98" t="str">
        <f t="shared" si="231"/>
        <v/>
      </c>
      <c r="H316" s="97" t="str">
        <f t="shared" si="232"/>
        <v/>
      </c>
      <c r="I316" s="72"/>
      <c r="J316" s="99">
        <f t="shared" si="233"/>
        <v>0</v>
      </c>
      <c r="K316" s="72"/>
      <c r="L316" s="16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70" t="str">
        <f t="shared" si="216"/>
        <v/>
      </c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8"/>
      <c r="AJ316" s="70" t="str">
        <f t="shared" si="234"/>
        <v/>
      </c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8"/>
      <c r="AV316" s="72"/>
      <c r="AW316" s="72"/>
      <c r="AX316" s="100" t="str">
        <f t="shared" si="217"/>
        <v/>
      </c>
      <c r="AY316" s="100" t="str">
        <f t="shared" si="218"/>
        <v/>
      </c>
      <c r="AZ316" s="100" t="str">
        <f t="shared" si="219"/>
        <v/>
      </c>
      <c r="BA316" s="100" t="str">
        <f t="shared" si="220"/>
        <v/>
      </c>
      <c r="BB316" s="100" t="str">
        <f t="shared" si="221"/>
        <v/>
      </c>
      <c r="BC316" s="100" t="str">
        <f t="shared" si="222"/>
        <v/>
      </c>
      <c r="BD316" s="100" t="str">
        <f t="shared" si="223"/>
        <v/>
      </c>
      <c r="BE316" s="100" t="str">
        <f t="shared" si="224"/>
        <v/>
      </c>
      <c r="BF316" s="100" t="str">
        <f t="shared" si="225"/>
        <v/>
      </c>
      <c r="BG316" s="100" t="str">
        <f t="shared" si="226"/>
        <v/>
      </c>
      <c r="BH316" s="100" t="str">
        <f t="shared" si="227"/>
        <v/>
      </c>
      <c r="BI316" s="72"/>
      <c r="BJ316" s="72"/>
      <c r="BK316" s="72" t="str">
        <f t="shared" si="235"/>
        <v/>
      </c>
      <c r="BL316" s="72" t="str">
        <f t="shared" si="236"/>
        <v/>
      </c>
      <c r="BM316" s="72" t="str">
        <f t="shared" si="237"/>
        <v/>
      </c>
      <c r="BN316" s="72" t="str">
        <f t="shared" si="238"/>
        <v/>
      </c>
      <c r="BO316" s="72" t="str">
        <f t="shared" si="239"/>
        <v/>
      </c>
      <c r="BP316" s="72" t="str">
        <f t="shared" si="240"/>
        <v/>
      </c>
      <c r="BQ316" s="72" t="str">
        <f t="shared" si="241"/>
        <v/>
      </c>
      <c r="BR316" s="72" t="str">
        <f t="shared" si="242"/>
        <v/>
      </c>
      <c r="BS316" s="72" t="str">
        <f t="shared" si="243"/>
        <v/>
      </c>
      <c r="BT316" s="72" t="str">
        <f t="shared" si="244"/>
        <v/>
      </c>
      <c r="BU316" s="72" t="str">
        <f t="shared" si="245"/>
        <v/>
      </c>
      <c r="BV316" s="72"/>
      <c r="BW316" s="72"/>
      <c r="BX316" s="97" t="str">
        <f t="shared" si="246"/>
        <v/>
      </c>
      <c r="BY316" s="97" t="str">
        <f t="shared" si="247"/>
        <v/>
      </c>
      <c r="BZ316" s="97" t="str">
        <f t="shared" si="248"/>
        <v/>
      </c>
      <c r="CA316" s="97" t="str">
        <f t="shared" si="249"/>
        <v/>
      </c>
      <c r="CB316" s="97" t="str">
        <f t="shared" si="250"/>
        <v/>
      </c>
      <c r="CC316" s="97" t="str">
        <f t="shared" si="251"/>
        <v/>
      </c>
      <c r="CD316" s="97" t="str">
        <f t="shared" si="252"/>
        <v/>
      </c>
      <c r="CE316" s="97" t="str">
        <f t="shared" si="253"/>
        <v/>
      </c>
      <c r="CF316" s="97" t="str">
        <f t="shared" si="254"/>
        <v/>
      </c>
      <c r="CG316" s="97" t="str">
        <f t="shared" si="255"/>
        <v/>
      </c>
      <c r="CH316" s="97" t="str">
        <f t="shared" si="256"/>
        <v/>
      </c>
      <c r="CI316" s="72"/>
      <c r="CJ316" s="72"/>
      <c r="CK316" s="97" t="str">
        <f t="shared" si="257"/>
        <v/>
      </c>
      <c r="CL316" s="97" t="str">
        <f t="shared" si="258"/>
        <v/>
      </c>
      <c r="CM316" s="72" t="str">
        <f t="shared" si="259"/>
        <v/>
      </c>
      <c r="CN316" s="72" t="str">
        <f t="shared" si="260"/>
        <v/>
      </c>
      <c r="CO316" s="72" t="str">
        <f t="shared" si="261"/>
        <v/>
      </c>
      <c r="CP316" s="72" t="str">
        <f t="shared" si="262"/>
        <v/>
      </c>
      <c r="CQ316" s="72" t="str">
        <f t="shared" si="263"/>
        <v/>
      </c>
      <c r="CR316" s="72" t="str">
        <f t="shared" si="264"/>
        <v/>
      </c>
      <c r="CS316" s="72" t="str">
        <f t="shared" si="265"/>
        <v/>
      </c>
      <c r="CT316" s="72" t="str">
        <f t="shared" si="266"/>
        <v/>
      </c>
      <c r="CU316" s="72" t="str">
        <f t="shared" si="267"/>
        <v/>
      </c>
    </row>
    <row r="317" spans="1:99">
      <c r="A317" s="74">
        <v>282</v>
      </c>
      <c r="B317" s="79" t="str">
        <f>IF(AND($B$3&lt;&gt;"",$C$3&lt;&gt;"",$B$4&lt;&gt;"",$C$4&lt;&gt;"",L317&lt;&gt;""),AirMass($B$3,$C$3,$B$4,$C$4,L317),"")</f>
        <v/>
      </c>
      <c r="C317" s="81" t="e">
        <f t="shared" si="228"/>
        <v>#N/A</v>
      </c>
      <c r="D317" s="93" t="str">
        <f t="shared" si="229"/>
        <v/>
      </c>
      <c r="E317" s="97" t="str">
        <f t="shared" si="230"/>
        <v/>
      </c>
      <c r="F317" s="97"/>
      <c r="G317" s="98" t="str">
        <f t="shared" si="231"/>
        <v/>
      </c>
      <c r="H317" s="97" t="str">
        <f t="shared" si="232"/>
        <v/>
      </c>
      <c r="I317" s="72"/>
      <c r="J317" s="99">
        <f t="shared" si="233"/>
        <v>0</v>
      </c>
      <c r="K317" s="72"/>
      <c r="L317" s="16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70" t="str">
        <f t="shared" si="216"/>
        <v/>
      </c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8"/>
      <c r="AJ317" s="70" t="str">
        <f t="shared" si="234"/>
        <v/>
      </c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8"/>
      <c r="AV317" s="72"/>
      <c r="AW317" s="72"/>
      <c r="AX317" s="100" t="str">
        <f t="shared" si="217"/>
        <v/>
      </c>
      <c r="AY317" s="100" t="str">
        <f t="shared" si="218"/>
        <v/>
      </c>
      <c r="AZ317" s="100" t="str">
        <f t="shared" si="219"/>
        <v/>
      </c>
      <c r="BA317" s="100" t="str">
        <f t="shared" si="220"/>
        <v/>
      </c>
      <c r="BB317" s="100" t="str">
        <f t="shared" si="221"/>
        <v/>
      </c>
      <c r="BC317" s="100" t="str">
        <f t="shared" si="222"/>
        <v/>
      </c>
      <c r="BD317" s="100" t="str">
        <f t="shared" si="223"/>
        <v/>
      </c>
      <c r="BE317" s="100" t="str">
        <f t="shared" si="224"/>
        <v/>
      </c>
      <c r="BF317" s="100" t="str">
        <f t="shared" si="225"/>
        <v/>
      </c>
      <c r="BG317" s="100" t="str">
        <f t="shared" si="226"/>
        <v/>
      </c>
      <c r="BH317" s="100" t="str">
        <f t="shared" si="227"/>
        <v/>
      </c>
      <c r="BI317" s="72"/>
      <c r="BJ317" s="72"/>
      <c r="BK317" s="72" t="str">
        <f t="shared" si="235"/>
        <v/>
      </c>
      <c r="BL317" s="72" t="str">
        <f t="shared" si="236"/>
        <v/>
      </c>
      <c r="BM317" s="72" t="str">
        <f t="shared" si="237"/>
        <v/>
      </c>
      <c r="BN317" s="72" t="str">
        <f t="shared" si="238"/>
        <v/>
      </c>
      <c r="BO317" s="72" t="str">
        <f t="shared" si="239"/>
        <v/>
      </c>
      <c r="BP317" s="72" t="str">
        <f t="shared" si="240"/>
        <v/>
      </c>
      <c r="BQ317" s="72" t="str">
        <f t="shared" si="241"/>
        <v/>
      </c>
      <c r="BR317" s="72" t="str">
        <f t="shared" si="242"/>
        <v/>
      </c>
      <c r="BS317" s="72" t="str">
        <f t="shared" si="243"/>
        <v/>
      </c>
      <c r="BT317" s="72" t="str">
        <f t="shared" si="244"/>
        <v/>
      </c>
      <c r="BU317" s="72" t="str">
        <f t="shared" si="245"/>
        <v/>
      </c>
      <c r="BV317" s="72"/>
      <c r="BW317" s="72"/>
      <c r="BX317" s="97" t="str">
        <f t="shared" si="246"/>
        <v/>
      </c>
      <c r="BY317" s="97" t="str">
        <f t="shared" si="247"/>
        <v/>
      </c>
      <c r="BZ317" s="97" t="str">
        <f t="shared" si="248"/>
        <v/>
      </c>
      <c r="CA317" s="97" t="str">
        <f t="shared" si="249"/>
        <v/>
      </c>
      <c r="CB317" s="97" t="str">
        <f t="shared" si="250"/>
        <v/>
      </c>
      <c r="CC317" s="97" t="str">
        <f t="shared" si="251"/>
        <v/>
      </c>
      <c r="CD317" s="97" t="str">
        <f t="shared" si="252"/>
        <v/>
      </c>
      <c r="CE317" s="97" t="str">
        <f t="shared" si="253"/>
        <v/>
      </c>
      <c r="CF317" s="97" t="str">
        <f t="shared" si="254"/>
        <v/>
      </c>
      <c r="CG317" s="97" t="str">
        <f t="shared" si="255"/>
        <v/>
      </c>
      <c r="CH317" s="97" t="str">
        <f t="shared" si="256"/>
        <v/>
      </c>
      <c r="CI317" s="72"/>
      <c r="CJ317" s="72"/>
      <c r="CK317" s="97" t="str">
        <f t="shared" si="257"/>
        <v/>
      </c>
      <c r="CL317" s="97" t="str">
        <f t="shared" si="258"/>
        <v/>
      </c>
      <c r="CM317" s="72" t="str">
        <f t="shared" si="259"/>
        <v/>
      </c>
      <c r="CN317" s="72" t="str">
        <f t="shared" si="260"/>
        <v/>
      </c>
      <c r="CO317" s="72" t="str">
        <f t="shared" si="261"/>
        <v/>
      </c>
      <c r="CP317" s="72" t="str">
        <f t="shared" si="262"/>
        <v/>
      </c>
      <c r="CQ317" s="72" t="str">
        <f t="shared" si="263"/>
        <v/>
      </c>
      <c r="CR317" s="72" t="str">
        <f t="shared" si="264"/>
        <v/>
      </c>
      <c r="CS317" s="72" t="str">
        <f t="shared" si="265"/>
        <v/>
      </c>
      <c r="CT317" s="72" t="str">
        <f t="shared" si="266"/>
        <v/>
      </c>
      <c r="CU317" s="72" t="str">
        <f t="shared" si="267"/>
        <v/>
      </c>
    </row>
    <row r="318" spans="1:99">
      <c r="A318" s="74">
        <v>283</v>
      </c>
      <c r="B318" s="79" t="str">
        <f>IF(AND($B$3&lt;&gt;"",$C$3&lt;&gt;"",$B$4&lt;&gt;"",$C$4&lt;&gt;"",L318&lt;&gt;""),AirMass($B$3,$C$3,$B$4,$C$4,L318),"")</f>
        <v/>
      </c>
      <c r="C318" s="81" t="e">
        <f t="shared" si="228"/>
        <v>#N/A</v>
      </c>
      <c r="D318" s="93" t="str">
        <f t="shared" si="229"/>
        <v/>
      </c>
      <c r="E318" s="97" t="str">
        <f t="shared" si="230"/>
        <v/>
      </c>
      <c r="F318" s="97"/>
      <c r="G318" s="98" t="str">
        <f t="shared" si="231"/>
        <v/>
      </c>
      <c r="H318" s="97" t="str">
        <f t="shared" si="232"/>
        <v/>
      </c>
      <c r="I318" s="72"/>
      <c r="J318" s="99">
        <f t="shared" si="233"/>
        <v>0</v>
      </c>
      <c r="K318" s="72"/>
      <c r="L318" s="16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70" t="str">
        <f t="shared" si="216"/>
        <v/>
      </c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8"/>
      <c r="AJ318" s="70" t="str">
        <f t="shared" si="234"/>
        <v/>
      </c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8"/>
      <c r="AV318" s="72"/>
      <c r="AW318" s="72"/>
      <c r="AX318" s="100" t="str">
        <f t="shared" si="217"/>
        <v/>
      </c>
      <c r="AY318" s="100" t="str">
        <f t="shared" si="218"/>
        <v/>
      </c>
      <c r="AZ318" s="100" t="str">
        <f t="shared" si="219"/>
        <v/>
      </c>
      <c r="BA318" s="100" t="str">
        <f t="shared" si="220"/>
        <v/>
      </c>
      <c r="BB318" s="100" t="str">
        <f t="shared" si="221"/>
        <v/>
      </c>
      <c r="BC318" s="100" t="str">
        <f t="shared" si="222"/>
        <v/>
      </c>
      <c r="BD318" s="100" t="str">
        <f t="shared" si="223"/>
        <v/>
      </c>
      <c r="BE318" s="100" t="str">
        <f t="shared" si="224"/>
        <v/>
      </c>
      <c r="BF318" s="100" t="str">
        <f t="shared" si="225"/>
        <v/>
      </c>
      <c r="BG318" s="100" t="str">
        <f t="shared" si="226"/>
        <v/>
      </c>
      <c r="BH318" s="100" t="str">
        <f t="shared" si="227"/>
        <v/>
      </c>
      <c r="BI318" s="72"/>
      <c r="BJ318" s="72"/>
      <c r="BK318" s="72" t="str">
        <f t="shared" si="235"/>
        <v/>
      </c>
      <c r="BL318" s="72" t="str">
        <f t="shared" si="236"/>
        <v/>
      </c>
      <c r="BM318" s="72" t="str">
        <f t="shared" si="237"/>
        <v/>
      </c>
      <c r="BN318" s="72" t="str">
        <f t="shared" si="238"/>
        <v/>
      </c>
      <c r="BO318" s="72" t="str">
        <f t="shared" si="239"/>
        <v/>
      </c>
      <c r="BP318" s="72" t="str">
        <f t="shared" si="240"/>
        <v/>
      </c>
      <c r="BQ318" s="72" t="str">
        <f t="shared" si="241"/>
        <v/>
      </c>
      <c r="BR318" s="72" t="str">
        <f t="shared" si="242"/>
        <v/>
      </c>
      <c r="BS318" s="72" t="str">
        <f t="shared" si="243"/>
        <v/>
      </c>
      <c r="BT318" s="72" t="str">
        <f t="shared" si="244"/>
        <v/>
      </c>
      <c r="BU318" s="72" t="str">
        <f t="shared" si="245"/>
        <v/>
      </c>
      <c r="BV318" s="72"/>
      <c r="BW318" s="72"/>
      <c r="BX318" s="97" t="str">
        <f t="shared" si="246"/>
        <v/>
      </c>
      <c r="BY318" s="97" t="str">
        <f t="shared" si="247"/>
        <v/>
      </c>
      <c r="BZ318" s="97" t="str">
        <f t="shared" si="248"/>
        <v/>
      </c>
      <c r="CA318" s="97" t="str">
        <f t="shared" si="249"/>
        <v/>
      </c>
      <c r="CB318" s="97" t="str">
        <f t="shared" si="250"/>
        <v/>
      </c>
      <c r="CC318" s="97" t="str">
        <f t="shared" si="251"/>
        <v/>
      </c>
      <c r="CD318" s="97" t="str">
        <f t="shared" si="252"/>
        <v/>
      </c>
      <c r="CE318" s="97" t="str">
        <f t="shared" si="253"/>
        <v/>
      </c>
      <c r="CF318" s="97" t="str">
        <f t="shared" si="254"/>
        <v/>
      </c>
      <c r="CG318" s="97" t="str">
        <f t="shared" si="255"/>
        <v/>
      </c>
      <c r="CH318" s="97" t="str">
        <f t="shared" si="256"/>
        <v/>
      </c>
      <c r="CI318" s="72"/>
      <c r="CJ318" s="72"/>
      <c r="CK318" s="97" t="str">
        <f t="shared" si="257"/>
        <v/>
      </c>
      <c r="CL318" s="97" t="str">
        <f t="shared" si="258"/>
        <v/>
      </c>
      <c r="CM318" s="72" t="str">
        <f t="shared" si="259"/>
        <v/>
      </c>
      <c r="CN318" s="72" t="str">
        <f t="shared" si="260"/>
        <v/>
      </c>
      <c r="CO318" s="72" t="str">
        <f t="shared" si="261"/>
        <v/>
      </c>
      <c r="CP318" s="72" t="str">
        <f t="shared" si="262"/>
        <v/>
      </c>
      <c r="CQ318" s="72" t="str">
        <f t="shared" si="263"/>
        <v/>
      </c>
      <c r="CR318" s="72" t="str">
        <f t="shared" si="264"/>
        <v/>
      </c>
      <c r="CS318" s="72" t="str">
        <f t="shared" si="265"/>
        <v/>
      </c>
      <c r="CT318" s="72" t="str">
        <f t="shared" si="266"/>
        <v/>
      </c>
      <c r="CU318" s="72" t="str">
        <f t="shared" si="267"/>
        <v/>
      </c>
    </row>
    <row r="319" spans="1:99">
      <c r="A319" s="74">
        <v>284</v>
      </c>
      <c r="B319" s="79" t="str">
        <f>IF(AND($B$3&lt;&gt;"",$C$3&lt;&gt;"",$B$4&lt;&gt;"",$C$4&lt;&gt;"",L319&lt;&gt;""),AirMass($B$3,$C$3,$B$4,$C$4,L319),"")</f>
        <v/>
      </c>
      <c r="C319" s="81" t="e">
        <f t="shared" si="228"/>
        <v>#N/A</v>
      </c>
      <c r="D319" s="93" t="str">
        <f t="shared" si="229"/>
        <v/>
      </c>
      <c r="E319" s="97" t="str">
        <f t="shared" si="230"/>
        <v/>
      </c>
      <c r="F319" s="97"/>
      <c r="G319" s="98" t="str">
        <f t="shared" si="231"/>
        <v/>
      </c>
      <c r="H319" s="97" t="str">
        <f t="shared" si="232"/>
        <v/>
      </c>
      <c r="I319" s="72"/>
      <c r="J319" s="99">
        <f t="shared" si="233"/>
        <v>0</v>
      </c>
      <c r="K319" s="72"/>
      <c r="L319" s="16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70" t="str">
        <f t="shared" si="216"/>
        <v/>
      </c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8"/>
      <c r="AJ319" s="70" t="str">
        <f t="shared" si="234"/>
        <v/>
      </c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8"/>
      <c r="AV319" s="72"/>
      <c r="AW319" s="72"/>
      <c r="AX319" s="100" t="str">
        <f t="shared" si="217"/>
        <v/>
      </c>
      <c r="AY319" s="100" t="str">
        <f t="shared" si="218"/>
        <v/>
      </c>
      <c r="AZ319" s="100" t="str">
        <f t="shared" si="219"/>
        <v/>
      </c>
      <c r="BA319" s="100" t="str">
        <f t="shared" si="220"/>
        <v/>
      </c>
      <c r="BB319" s="100" t="str">
        <f t="shared" si="221"/>
        <v/>
      </c>
      <c r="BC319" s="100" t="str">
        <f t="shared" si="222"/>
        <v/>
      </c>
      <c r="BD319" s="100" t="str">
        <f t="shared" si="223"/>
        <v/>
      </c>
      <c r="BE319" s="100" t="str">
        <f t="shared" si="224"/>
        <v/>
      </c>
      <c r="BF319" s="100" t="str">
        <f t="shared" si="225"/>
        <v/>
      </c>
      <c r="BG319" s="100" t="str">
        <f t="shared" si="226"/>
        <v/>
      </c>
      <c r="BH319" s="100" t="str">
        <f t="shared" si="227"/>
        <v/>
      </c>
      <c r="BI319" s="72"/>
      <c r="BJ319" s="72"/>
      <c r="BK319" s="72" t="str">
        <f t="shared" si="235"/>
        <v/>
      </c>
      <c r="BL319" s="72" t="str">
        <f t="shared" si="236"/>
        <v/>
      </c>
      <c r="BM319" s="72" t="str">
        <f t="shared" si="237"/>
        <v/>
      </c>
      <c r="BN319" s="72" t="str">
        <f t="shared" si="238"/>
        <v/>
      </c>
      <c r="BO319" s="72" t="str">
        <f t="shared" si="239"/>
        <v/>
      </c>
      <c r="BP319" s="72" t="str">
        <f t="shared" si="240"/>
        <v/>
      </c>
      <c r="BQ319" s="72" t="str">
        <f t="shared" si="241"/>
        <v/>
      </c>
      <c r="BR319" s="72" t="str">
        <f t="shared" si="242"/>
        <v/>
      </c>
      <c r="BS319" s="72" t="str">
        <f t="shared" si="243"/>
        <v/>
      </c>
      <c r="BT319" s="72" t="str">
        <f t="shared" si="244"/>
        <v/>
      </c>
      <c r="BU319" s="72" t="str">
        <f t="shared" si="245"/>
        <v/>
      </c>
      <c r="BV319" s="72"/>
      <c r="BW319" s="72"/>
      <c r="BX319" s="97" t="str">
        <f t="shared" si="246"/>
        <v/>
      </c>
      <c r="BY319" s="97" t="str">
        <f t="shared" si="247"/>
        <v/>
      </c>
      <c r="BZ319" s="97" t="str">
        <f t="shared" si="248"/>
        <v/>
      </c>
      <c r="CA319" s="97" t="str">
        <f t="shared" si="249"/>
        <v/>
      </c>
      <c r="CB319" s="97" t="str">
        <f t="shared" si="250"/>
        <v/>
      </c>
      <c r="CC319" s="97" t="str">
        <f t="shared" si="251"/>
        <v/>
      </c>
      <c r="CD319" s="97" t="str">
        <f t="shared" si="252"/>
        <v/>
      </c>
      <c r="CE319" s="97" t="str">
        <f t="shared" si="253"/>
        <v/>
      </c>
      <c r="CF319" s="97" t="str">
        <f t="shared" si="254"/>
        <v/>
      </c>
      <c r="CG319" s="97" t="str">
        <f t="shared" si="255"/>
        <v/>
      </c>
      <c r="CH319" s="97" t="str">
        <f t="shared" si="256"/>
        <v/>
      </c>
      <c r="CI319" s="72"/>
      <c r="CJ319" s="72"/>
      <c r="CK319" s="97" t="str">
        <f t="shared" si="257"/>
        <v/>
      </c>
      <c r="CL319" s="97" t="str">
        <f t="shared" si="258"/>
        <v/>
      </c>
      <c r="CM319" s="72" t="str">
        <f t="shared" si="259"/>
        <v/>
      </c>
      <c r="CN319" s="72" t="str">
        <f t="shared" si="260"/>
        <v/>
      </c>
      <c r="CO319" s="72" t="str">
        <f t="shared" si="261"/>
        <v/>
      </c>
      <c r="CP319" s="72" t="str">
        <f t="shared" si="262"/>
        <v/>
      </c>
      <c r="CQ319" s="72" t="str">
        <f t="shared" si="263"/>
        <v/>
      </c>
      <c r="CR319" s="72" t="str">
        <f t="shared" si="264"/>
        <v/>
      </c>
      <c r="CS319" s="72" t="str">
        <f t="shared" si="265"/>
        <v/>
      </c>
      <c r="CT319" s="72" t="str">
        <f t="shared" si="266"/>
        <v/>
      </c>
      <c r="CU319" s="72" t="str">
        <f t="shared" si="267"/>
        <v/>
      </c>
    </row>
    <row r="320" spans="1:99">
      <c r="A320" s="74">
        <v>285</v>
      </c>
      <c r="B320" s="79" t="str">
        <f>IF(AND($B$3&lt;&gt;"",$C$3&lt;&gt;"",$B$4&lt;&gt;"",$C$4&lt;&gt;"",L320&lt;&gt;""),AirMass($B$3,$C$3,$B$4,$C$4,L320),"")</f>
        <v/>
      </c>
      <c r="C320" s="81" t="e">
        <f t="shared" si="228"/>
        <v>#N/A</v>
      </c>
      <c r="D320" s="93" t="str">
        <f t="shared" si="229"/>
        <v/>
      </c>
      <c r="E320" s="97" t="str">
        <f t="shared" si="230"/>
        <v/>
      </c>
      <c r="F320" s="97"/>
      <c r="G320" s="98" t="str">
        <f t="shared" si="231"/>
        <v/>
      </c>
      <c r="H320" s="97" t="str">
        <f t="shared" si="232"/>
        <v/>
      </c>
      <c r="I320" s="72"/>
      <c r="J320" s="99">
        <f t="shared" si="233"/>
        <v>0</v>
      </c>
      <c r="K320" s="72"/>
      <c r="L320" s="16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70" t="str">
        <f t="shared" si="216"/>
        <v/>
      </c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8"/>
      <c r="AJ320" s="70" t="str">
        <f t="shared" si="234"/>
        <v/>
      </c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8"/>
      <c r="AV320" s="72"/>
      <c r="AW320" s="72"/>
      <c r="AX320" s="100" t="str">
        <f t="shared" si="217"/>
        <v/>
      </c>
      <c r="AY320" s="100" t="str">
        <f t="shared" si="218"/>
        <v/>
      </c>
      <c r="AZ320" s="100" t="str">
        <f t="shared" si="219"/>
        <v/>
      </c>
      <c r="BA320" s="100" t="str">
        <f t="shared" si="220"/>
        <v/>
      </c>
      <c r="BB320" s="100" t="str">
        <f t="shared" si="221"/>
        <v/>
      </c>
      <c r="BC320" s="100" t="str">
        <f t="shared" si="222"/>
        <v/>
      </c>
      <c r="BD320" s="100" t="str">
        <f t="shared" si="223"/>
        <v/>
      </c>
      <c r="BE320" s="100" t="str">
        <f t="shared" si="224"/>
        <v/>
      </c>
      <c r="BF320" s="100" t="str">
        <f t="shared" si="225"/>
        <v/>
      </c>
      <c r="BG320" s="100" t="str">
        <f t="shared" si="226"/>
        <v/>
      </c>
      <c r="BH320" s="100" t="str">
        <f t="shared" si="227"/>
        <v/>
      </c>
      <c r="BI320" s="72"/>
      <c r="BJ320" s="72"/>
      <c r="BK320" s="72" t="str">
        <f t="shared" si="235"/>
        <v/>
      </c>
      <c r="BL320" s="72" t="str">
        <f t="shared" si="236"/>
        <v/>
      </c>
      <c r="BM320" s="72" t="str">
        <f t="shared" si="237"/>
        <v/>
      </c>
      <c r="BN320" s="72" t="str">
        <f t="shared" si="238"/>
        <v/>
      </c>
      <c r="BO320" s="72" t="str">
        <f t="shared" si="239"/>
        <v/>
      </c>
      <c r="BP320" s="72" t="str">
        <f t="shared" si="240"/>
        <v/>
      </c>
      <c r="BQ320" s="72" t="str">
        <f t="shared" si="241"/>
        <v/>
      </c>
      <c r="BR320" s="72" t="str">
        <f t="shared" si="242"/>
        <v/>
      </c>
      <c r="BS320" s="72" t="str">
        <f t="shared" si="243"/>
        <v/>
      </c>
      <c r="BT320" s="72" t="str">
        <f t="shared" si="244"/>
        <v/>
      </c>
      <c r="BU320" s="72" t="str">
        <f t="shared" si="245"/>
        <v/>
      </c>
      <c r="BV320" s="72"/>
      <c r="BW320" s="72"/>
      <c r="BX320" s="97" t="str">
        <f t="shared" si="246"/>
        <v/>
      </c>
      <c r="BY320" s="97" t="str">
        <f t="shared" si="247"/>
        <v/>
      </c>
      <c r="BZ320" s="97" t="str">
        <f t="shared" si="248"/>
        <v/>
      </c>
      <c r="CA320" s="97" t="str">
        <f t="shared" si="249"/>
        <v/>
      </c>
      <c r="CB320" s="97" t="str">
        <f t="shared" si="250"/>
        <v/>
      </c>
      <c r="CC320" s="97" t="str">
        <f t="shared" si="251"/>
        <v/>
      </c>
      <c r="CD320" s="97" t="str">
        <f t="shared" si="252"/>
        <v/>
      </c>
      <c r="CE320" s="97" t="str">
        <f t="shared" si="253"/>
        <v/>
      </c>
      <c r="CF320" s="97" t="str">
        <f t="shared" si="254"/>
        <v/>
      </c>
      <c r="CG320" s="97" t="str">
        <f t="shared" si="255"/>
        <v/>
      </c>
      <c r="CH320" s="97" t="str">
        <f t="shared" si="256"/>
        <v/>
      </c>
      <c r="CI320" s="72"/>
      <c r="CJ320" s="72"/>
      <c r="CK320" s="97" t="str">
        <f t="shared" si="257"/>
        <v/>
      </c>
      <c r="CL320" s="97" t="str">
        <f t="shared" si="258"/>
        <v/>
      </c>
      <c r="CM320" s="72" t="str">
        <f t="shared" si="259"/>
        <v/>
      </c>
      <c r="CN320" s="72" t="str">
        <f t="shared" si="260"/>
        <v/>
      </c>
      <c r="CO320" s="72" t="str">
        <f t="shared" si="261"/>
        <v/>
      </c>
      <c r="CP320" s="72" t="str">
        <f t="shared" si="262"/>
        <v/>
      </c>
      <c r="CQ320" s="72" t="str">
        <f t="shared" si="263"/>
        <v/>
      </c>
      <c r="CR320" s="72" t="str">
        <f t="shared" si="264"/>
        <v/>
      </c>
      <c r="CS320" s="72" t="str">
        <f t="shared" si="265"/>
        <v/>
      </c>
      <c r="CT320" s="72" t="str">
        <f t="shared" si="266"/>
        <v/>
      </c>
      <c r="CU320" s="72" t="str">
        <f t="shared" si="267"/>
        <v/>
      </c>
    </row>
    <row r="321" spans="1:99">
      <c r="A321" s="74">
        <v>286</v>
      </c>
      <c r="B321" s="79" t="str">
        <f>IF(AND($B$3&lt;&gt;"",$C$3&lt;&gt;"",$B$4&lt;&gt;"",$C$4&lt;&gt;"",L321&lt;&gt;""),AirMass($B$3,$C$3,$B$4,$C$4,L321),"")</f>
        <v/>
      </c>
      <c r="C321" s="81" t="e">
        <f t="shared" si="228"/>
        <v>#N/A</v>
      </c>
      <c r="D321" s="93" t="str">
        <f t="shared" si="229"/>
        <v/>
      </c>
      <c r="E321" s="97" t="str">
        <f t="shared" si="230"/>
        <v/>
      </c>
      <c r="F321" s="97"/>
      <c r="G321" s="98" t="str">
        <f t="shared" si="231"/>
        <v/>
      </c>
      <c r="H321" s="97" t="str">
        <f t="shared" si="232"/>
        <v/>
      </c>
      <c r="I321" s="72"/>
      <c r="J321" s="99">
        <f t="shared" si="233"/>
        <v>0</v>
      </c>
      <c r="K321" s="72"/>
      <c r="L321" s="16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70" t="str">
        <f t="shared" si="216"/>
        <v/>
      </c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8"/>
      <c r="AJ321" s="70" t="str">
        <f t="shared" si="234"/>
        <v/>
      </c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8"/>
      <c r="AV321" s="72"/>
      <c r="AW321" s="72"/>
      <c r="AX321" s="100" t="str">
        <f t="shared" si="217"/>
        <v/>
      </c>
      <c r="AY321" s="100" t="str">
        <f t="shared" si="218"/>
        <v/>
      </c>
      <c r="AZ321" s="100" t="str">
        <f t="shared" si="219"/>
        <v/>
      </c>
      <c r="BA321" s="100" t="str">
        <f t="shared" si="220"/>
        <v/>
      </c>
      <c r="BB321" s="100" t="str">
        <f t="shared" si="221"/>
        <v/>
      </c>
      <c r="BC321" s="100" t="str">
        <f t="shared" si="222"/>
        <v/>
      </c>
      <c r="BD321" s="100" t="str">
        <f t="shared" si="223"/>
        <v/>
      </c>
      <c r="BE321" s="100" t="str">
        <f t="shared" si="224"/>
        <v/>
      </c>
      <c r="BF321" s="100" t="str">
        <f t="shared" si="225"/>
        <v/>
      </c>
      <c r="BG321" s="100" t="str">
        <f t="shared" si="226"/>
        <v/>
      </c>
      <c r="BH321" s="100" t="str">
        <f t="shared" si="227"/>
        <v/>
      </c>
      <c r="BI321" s="72"/>
      <c r="BJ321" s="72"/>
      <c r="BK321" s="72" t="str">
        <f t="shared" si="235"/>
        <v/>
      </c>
      <c r="BL321" s="72" t="str">
        <f t="shared" si="236"/>
        <v/>
      </c>
      <c r="BM321" s="72" t="str">
        <f t="shared" si="237"/>
        <v/>
      </c>
      <c r="BN321" s="72" t="str">
        <f t="shared" si="238"/>
        <v/>
      </c>
      <c r="BO321" s="72" t="str">
        <f t="shared" si="239"/>
        <v/>
      </c>
      <c r="BP321" s="72" t="str">
        <f t="shared" si="240"/>
        <v/>
      </c>
      <c r="BQ321" s="72" t="str">
        <f t="shared" si="241"/>
        <v/>
      </c>
      <c r="BR321" s="72" t="str">
        <f t="shared" si="242"/>
        <v/>
      </c>
      <c r="BS321" s="72" t="str">
        <f t="shared" si="243"/>
        <v/>
      </c>
      <c r="BT321" s="72" t="str">
        <f t="shared" si="244"/>
        <v/>
      </c>
      <c r="BU321" s="72" t="str">
        <f t="shared" si="245"/>
        <v/>
      </c>
      <c r="BV321" s="72"/>
      <c r="BW321" s="72"/>
      <c r="BX321" s="97" t="str">
        <f t="shared" si="246"/>
        <v/>
      </c>
      <c r="BY321" s="97" t="str">
        <f t="shared" si="247"/>
        <v/>
      </c>
      <c r="BZ321" s="97" t="str">
        <f t="shared" si="248"/>
        <v/>
      </c>
      <c r="CA321" s="97" t="str">
        <f t="shared" si="249"/>
        <v/>
      </c>
      <c r="CB321" s="97" t="str">
        <f t="shared" si="250"/>
        <v/>
      </c>
      <c r="CC321" s="97" t="str">
        <f t="shared" si="251"/>
        <v/>
      </c>
      <c r="CD321" s="97" t="str">
        <f t="shared" si="252"/>
        <v/>
      </c>
      <c r="CE321" s="97" t="str">
        <f t="shared" si="253"/>
        <v/>
      </c>
      <c r="CF321" s="97" t="str">
        <f t="shared" si="254"/>
        <v/>
      </c>
      <c r="CG321" s="97" t="str">
        <f t="shared" si="255"/>
        <v/>
      </c>
      <c r="CH321" s="97" t="str">
        <f t="shared" si="256"/>
        <v/>
      </c>
      <c r="CI321" s="72"/>
      <c r="CJ321" s="72"/>
      <c r="CK321" s="97" t="str">
        <f t="shared" si="257"/>
        <v/>
      </c>
      <c r="CL321" s="97" t="str">
        <f t="shared" si="258"/>
        <v/>
      </c>
      <c r="CM321" s="72" t="str">
        <f t="shared" si="259"/>
        <v/>
      </c>
      <c r="CN321" s="72" t="str">
        <f t="shared" si="260"/>
        <v/>
      </c>
      <c r="CO321" s="72" t="str">
        <f t="shared" si="261"/>
        <v/>
      </c>
      <c r="CP321" s="72" t="str">
        <f t="shared" si="262"/>
        <v/>
      </c>
      <c r="CQ321" s="72" t="str">
        <f t="shared" si="263"/>
        <v/>
      </c>
      <c r="CR321" s="72" t="str">
        <f t="shared" si="264"/>
        <v/>
      </c>
      <c r="CS321" s="72" t="str">
        <f t="shared" si="265"/>
        <v/>
      </c>
      <c r="CT321" s="72" t="str">
        <f t="shared" si="266"/>
        <v/>
      </c>
      <c r="CU321" s="72" t="str">
        <f t="shared" si="267"/>
        <v/>
      </c>
    </row>
    <row r="322" spans="1:99">
      <c r="A322" s="74">
        <v>287</v>
      </c>
      <c r="B322" s="79" t="str">
        <f>IF(AND($B$3&lt;&gt;"",$C$3&lt;&gt;"",$B$4&lt;&gt;"",$C$4&lt;&gt;"",L322&lt;&gt;""),AirMass($B$3,$C$3,$B$4,$C$4,L322),"")</f>
        <v/>
      </c>
      <c r="C322" s="81" t="e">
        <f t="shared" si="228"/>
        <v>#N/A</v>
      </c>
      <c r="D322" s="93" t="str">
        <f t="shared" si="229"/>
        <v/>
      </c>
      <c r="E322" s="97" t="str">
        <f t="shared" si="230"/>
        <v/>
      </c>
      <c r="F322" s="97"/>
      <c r="G322" s="98" t="str">
        <f t="shared" si="231"/>
        <v/>
      </c>
      <c r="H322" s="97" t="str">
        <f t="shared" si="232"/>
        <v/>
      </c>
      <c r="I322" s="72"/>
      <c r="J322" s="99">
        <f t="shared" si="233"/>
        <v>0</v>
      </c>
      <c r="K322" s="72"/>
      <c r="L322" s="16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70" t="str">
        <f t="shared" si="216"/>
        <v/>
      </c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8"/>
      <c r="AJ322" s="70" t="str">
        <f t="shared" si="234"/>
        <v/>
      </c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8"/>
      <c r="AV322" s="72"/>
      <c r="AW322" s="72"/>
      <c r="AX322" s="100" t="str">
        <f t="shared" si="217"/>
        <v/>
      </c>
      <c r="AY322" s="100" t="str">
        <f t="shared" si="218"/>
        <v/>
      </c>
      <c r="AZ322" s="100" t="str">
        <f t="shared" si="219"/>
        <v/>
      </c>
      <c r="BA322" s="100" t="str">
        <f t="shared" si="220"/>
        <v/>
      </c>
      <c r="BB322" s="100" t="str">
        <f t="shared" si="221"/>
        <v/>
      </c>
      <c r="BC322" s="100" t="str">
        <f t="shared" si="222"/>
        <v/>
      </c>
      <c r="BD322" s="100" t="str">
        <f t="shared" si="223"/>
        <v/>
      </c>
      <c r="BE322" s="100" t="str">
        <f t="shared" si="224"/>
        <v/>
      </c>
      <c r="BF322" s="100" t="str">
        <f t="shared" si="225"/>
        <v/>
      </c>
      <c r="BG322" s="100" t="str">
        <f t="shared" si="226"/>
        <v/>
      </c>
      <c r="BH322" s="100" t="str">
        <f t="shared" si="227"/>
        <v/>
      </c>
      <c r="BI322" s="72"/>
      <c r="BJ322" s="72"/>
      <c r="BK322" s="72" t="str">
        <f t="shared" si="235"/>
        <v/>
      </c>
      <c r="BL322" s="72" t="str">
        <f t="shared" si="236"/>
        <v/>
      </c>
      <c r="BM322" s="72" t="str">
        <f t="shared" si="237"/>
        <v/>
      </c>
      <c r="BN322" s="72" t="str">
        <f t="shared" si="238"/>
        <v/>
      </c>
      <c r="BO322" s="72" t="str">
        <f t="shared" si="239"/>
        <v/>
      </c>
      <c r="BP322" s="72" t="str">
        <f t="shared" si="240"/>
        <v/>
      </c>
      <c r="BQ322" s="72" t="str">
        <f t="shared" si="241"/>
        <v/>
      </c>
      <c r="BR322" s="72" t="str">
        <f t="shared" si="242"/>
        <v/>
      </c>
      <c r="BS322" s="72" t="str">
        <f t="shared" si="243"/>
        <v/>
      </c>
      <c r="BT322" s="72" t="str">
        <f t="shared" si="244"/>
        <v/>
      </c>
      <c r="BU322" s="72" t="str">
        <f t="shared" si="245"/>
        <v/>
      </c>
      <c r="BV322" s="72"/>
      <c r="BW322" s="72"/>
      <c r="BX322" s="97" t="str">
        <f t="shared" si="246"/>
        <v/>
      </c>
      <c r="BY322" s="97" t="str">
        <f t="shared" si="247"/>
        <v/>
      </c>
      <c r="BZ322" s="97" t="str">
        <f t="shared" si="248"/>
        <v/>
      </c>
      <c r="CA322" s="97" t="str">
        <f t="shared" si="249"/>
        <v/>
      </c>
      <c r="CB322" s="97" t="str">
        <f t="shared" si="250"/>
        <v/>
      </c>
      <c r="CC322" s="97" t="str">
        <f t="shared" si="251"/>
        <v/>
      </c>
      <c r="CD322" s="97" t="str">
        <f t="shared" si="252"/>
        <v/>
      </c>
      <c r="CE322" s="97" t="str">
        <f t="shared" si="253"/>
        <v/>
      </c>
      <c r="CF322" s="97" t="str">
        <f t="shared" si="254"/>
        <v/>
      </c>
      <c r="CG322" s="97" t="str">
        <f t="shared" si="255"/>
        <v/>
      </c>
      <c r="CH322" s="97" t="str">
        <f t="shared" si="256"/>
        <v/>
      </c>
      <c r="CI322" s="72"/>
      <c r="CJ322" s="72"/>
      <c r="CK322" s="97" t="str">
        <f t="shared" si="257"/>
        <v/>
      </c>
      <c r="CL322" s="97" t="str">
        <f t="shared" si="258"/>
        <v/>
      </c>
      <c r="CM322" s="72" t="str">
        <f t="shared" si="259"/>
        <v/>
      </c>
      <c r="CN322" s="72" t="str">
        <f t="shared" si="260"/>
        <v/>
      </c>
      <c r="CO322" s="72" t="str">
        <f t="shared" si="261"/>
        <v/>
      </c>
      <c r="CP322" s="72" t="str">
        <f t="shared" si="262"/>
        <v/>
      </c>
      <c r="CQ322" s="72" t="str">
        <f t="shared" si="263"/>
        <v/>
      </c>
      <c r="CR322" s="72" t="str">
        <f t="shared" si="264"/>
        <v/>
      </c>
      <c r="CS322" s="72" t="str">
        <f t="shared" si="265"/>
        <v/>
      </c>
      <c r="CT322" s="72" t="str">
        <f t="shared" si="266"/>
        <v/>
      </c>
      <c r="CU322" s="72" t="str">
        <f t="shared" si="267"/>
        <v/>
      </c>
    </row>
    <row r="323" spans="1:99">
      <c r="A323" s="74">
        <v>288</v>
      </c>
      <c r="B323" s="79" t="str">
        <f>IF(AND($B$3&lt;&gt;"",$C$3&lt;&gt;"",$B$4&lt;&gt;"",$C$4&lt;&gt;"",L323&lt;&gt;""),AirMass($B$3,$C$3,$B$4,$C$4,L323),"")</f>
        <v/>
      </c>
      <c r="C323" s="81" t="e">
        <f t="shared" si="228"/>
        <v>#N/A</v>
      </c>
      <c r="D323" s="93" t="str">
        <f t="shared" si="229"/>
        <v/>
      </c>
      <c r="E323" s="97" t="str">
        <f t="shared" si="230"/>
        <v/>
      </c>
      <c r="F323" s="97"/>
      <c r="G323" s="98" t="str">
        <f t="shared" si="231"/>
        <v/>
      </c>
      <c r="H323" s="97" t="str">
        <f t="shared" si="232"/>
        <v/>
      </c>
      <c r="I323" s="72"/>
      <c r="J323" s="99">
        <f t="shared" si="233"/>
        <v>0</v>
      </c>
      <c r="K323" s="72"/>
      <c r="L323" s="16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70" t="str">
        <f t="shared" si="216"/>
        <v/>
      </c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8"/>
      <c r="AJ323" s="70" t="str">
        <f t="shared" si="234"/>
        <v/>
      </c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8"/>
      <c r="AV323" s="72"/>
      <c r="AW323" s="72"/>
      <c r="AX323" s="100" t="str">
        <f t="shared" si="217"/>
        <v/>
      </c>
      <c r="AY323" s="100" t="str">
        <f t="shared" si="218"/>
        <v/>
      </c>
      <c r="AZ323" s="100" t="str">
        <f t="shared" si="219"/>
        <v/>
      </c>
      <c r="BA323" s="100" t="str">
        <f t="shared" si="220"/>
        <v/>
      </c>
      <c r="BB323" s="100" t="str">
        <f t="shared" si="221"/>
        <v/>
      </c>
      <c r="BC323" s="100" t="str">
        <f t="shared" si="222"/>
        <v/>
      </c>
      <c r="BD323" s="100" t="str">
        <f t="shared" si="223"/>
        <v/>
      </c>
      <c r="BE323" s="100" t="str">
        <f t="shared" si="224"/>
        <v/>
      </c>
      <c r="BF323" s="100" t="str">
        <f t="shared" si="225"/>
        <v/>
      </c>
      <c r="BG323" s="100" t="str">
        <f t="shared" si="226"/>
        <v/>
      </c>
      <c r="BH323" s="100" t="str">
        <f t="shared" si="227"/>
        <v/>
      </c>
      <c r="BI323" s="72"/>
      <c r="BJ323" s="72"/>
      <c r="BK323" s="72" t="str">
        <f t="shared" si="235"/>
        <v/>
      </c>
      <c r="BL323" s="72" t="str">
        <f t="shared" si="236"/>
        <v/>
      </c>
      <c r="BM323" s="72" t="str">
        <f t="shared" si="237"/>
        <v/>
      </c>
      <c r="BN323" s="72" t="str">
        <f t="shared" si="238"/>
        <v/>
      </c>
      <c r="BO323" s="72" t="str">
        <f t="shared" si="239"/>
        <v/>
      </c>
      <c r="BP323" s="72" t="str">
        <f t="shared" si="240"/>
        <v/>
      </c>
      <c r="BQ323" s="72" t="str">
        <f t="shared" si="241"/>
        <v/>
      </c>
      <c r="BR323" s="72" t="str">
        <f t="shared" si="242"/>
        <v/>
      </c>
      <c r="BS323" s="72" t="str">
        <f t="shared" si="243"/>
        <v/>
      </c>
      <c r="BT323" s="72" t="str">
        <f t="shared" si="244"/>
        <v/>
      </c>
      <c r="BU323" s="72" t="str">
        <f t="shared" si="245"/>
        <v/>
      </c>
      <c r="BV323" s="72"/>
      <c r="BW323" s="72"/>
      <c r="BX323" s="97" t="str">
        <f t="shared" si="246"/>
        <v/>
      </c>
      <c r="BY323" s="97" t="str">
        <f t="shared" si="247"/>
        <v/>
      </c>
      <c r="BZ323" s="97" t="str">
        <f t="shared" si="248"/>
        <v/>
      </c>
      <c r="CA323" s="97" t="str">
        <f t="shared" si="249"/>
        <v/>
      </c>
      <c r="CB323" s="97" t="str">
        <f t="shared" si="250"/>
        <v/>
      </c>
      <c r="CC323" s="97" t="str">
        <f t="shared" si="251"/>
        <v/>
      </c>
      <c r="CD323" s="97" t="str">
        <f t="shared" si="252"/>
        <v/>
      </c>
      <c r="CE323" s="97" t="str">
        <f t="shared" si="253"/>
        <v/>
      </c>
      <c r="CF323" s="97" t="str">
        <f t="shared" si="254"/>
        <v/>
      </c>
      <c r="CG323" s="97" t="str">
        <f t="shared" si="255"/>
        <v/>
      </c>
      <c r="CH323" s="97" t="str">
        <f t="shared" si="256"/>
        <v/>
      </c>
      <c r="CI323" s="72"/>
      <c r="CJ323" s="72"/>
      <c r="CK323" s="97" t="str">
        <f t="shared" si="257"/>
        <v/>
      </c>
      <c r="CL323" s="97" t="str">
        <f t="shared" si="258"/>
        <v/>
      </c>
      <c r="CM323" s="72" t="str">
        <f t="shared" si="259"/>
        <v/>
      </c>
      <c r="CN323" s="72" t="str">
        <f t="shared" si="260"/>
        <v/>
      </c>
      <c r="CO323" s="72" t="str">
        <f t="shared" si="261"/>
        <v/>
      </c>
      <c r="CP323" s="72" t="str">
        <f t="shared" si="262"/>
        <v/>
      </c>
      <c r="CQ323" s="72" t="str">
        <f t="shared" si="263"/>
        <v/>
      </c>
      <c r="CR323" s="72" t="str">
        <f t="shared" si="264"/>
        <v/>
      </c>
      <c r="CS323" s="72" t="str">
        <f t="shared" si="265"/>
        <v/>
      </c>
      <c r="CT323" s="72" t="str">
        <f t="shared" si="266"/>
        <v/>
      </c>
      <c r="CU323" s="72" t="str">
        <f t="shared" si="267"/>
        <v/>
      </c>
    </row>
    <row r="324" spans="1:99">
      <c r="A324" s="74">
        <v>289</v>
      </c>
      <c r="B324" s="79" t="str">
        <f>IF(AND($B$3&lt;&gt;"",$C$3&lt;&gt;"",$B$4&lt;&gt;"",$C$4&lt;&gt;"",L324&lt;&gt;""),AirMass($B$3,$C$3,$B$4,$C$4,L324),"")</f>
        <v/>
      </c>
      <c r="C324" s="81" t="e">
        <f t="shared" si="228"/>
        <v>#N/A</v>
      </c>
      <c r="D324" s="93" t="str">
        <f t="shared" si="229"/>
        <v/>
      </c>
      <c r="E324" s="97" t="str">
        <f t="shared" si="230"/>
        <v/>
      </c>
      <c r="F324" s="97"/>
      <c r="G324" s="98" t="str">
        <f t="shared" si="231"/>
        <v/>
      </c>
      <c r="H324" s="97" t="str">
        <f t="shared" si="232"/>
        <v/>
      </c>
      <c r="I324" s="72"/>
      <c r="J324" s="99">
        <f t="shared" si="233"/>
        <v>0</v>
      </c>
      <c r="K324" s="72"/>
      <c r="L324" s="16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70" t="str">
        <f t="shared" si="216"/>
        <v/>
      </c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8"/>
      <c r="AJ324" s="70" t="str">
        <f t="shared" si="234"/>
        <v/>
      </c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8"/>
      <c r="AV324" s="72"/>
      <c r="AW324" s="72"/>
      <c r="AX324" s="100" t="str">
        <f t="shared" si="217"/>
        <v/>
      </c>
      <c r="AY324" s="100" t="str">
        <f t="shared" si="218"/>
        <v/>
      </c>
      <c r="AZ324" s="100" t="str">
        <f t="shared" si="219"/>
        <v/>
      </c>
      <c r="BA324" s="100" t="str">
        <f t="shared" si="220"/>
        <v/>
      </c>
      <c r="BB324" s="100" t="str">
        <f t="shared" si="221"/>
        <v/>
      </c>
      <c r="BC324" s="100" t="str">
        <f t="shared" si="222"/>
        <v/>
      </c>
      <c r="BD324" s="100" t="str">
        <f t="shared" si="223"/>
        <v/>
      </c>
      <c r="BE324" s="100" t="str">
        <f t="shared" si="224"/>
        <v/>
      </c>
      <c r="BF324" s="100" t="str">
        <f t="shared" si="225"/>
        <v/>
      </c>
      <c r="BG324" s="100" t="str">
        <f t="shared" si="226"/>
        <v/>
      </c>
      <c r="BH324" s="100" t="str">
        <f t="shared" si="227"/>
        <v/>
      </c>
      <c r="BI324" s="72"/>
      <c r="BJ324" s="72"/>
      <c r="BK324" s="72" t="str">
        <f t="shared" si="235"/>
        <v/>
      </c>
      <c r="BL324" s="72" t="str">
        <f t="shared" si="236"/>
        <v/>
      </c>
      <c r="BM324" s="72" t="str">
        <f t="shared" si="237"/>
        <v/>
      </c>
      <c r="BN324" s="72" t="str">
        <f t="shared" si="238"/>
        <v/>
      </c>
      <c r="BO324" s="72" t="str">
        <f t="shared" si="239"/>
        <v/>
      </c>
      <c r="BP324" s="72" t="str">
        <f t="shared" si="240"/>
        <v/>
      </c>
      <c r="BQ324" s="72" t="str">
        <f t="shared" si="241"/>
        <v/>
      </c>
      <c r="BR324" s="72" t="str">
        <f t="shared" si="242"/>
        <v/>
      </c>
      <c r="BS324" s="72" t="str">
        <f t="shared" si="243"/>
        <v/>
      </c>
      <c r="BT324" s="72" t="str">
        <f t="shared" si="244"/>
        <v/>
      </c>
      <c r="BU324" s="72" t="str">
        <f t="shared" si="245"/>
        <v/>
      </c>
      <c r="BV324" s="72"/>
      <c r="BW324" s="72"/>
      <c r="BX324" s="97" t="str">
        <f t="shared" si="246"/>
        <v/>
      </c>
      <c r="BY324" s="97" t="str">
        <f t="shared" si="247"/>
        <v/>
      </c>
      <c r="BZ324" s="97" t="str">
        <f t="shared" si="248"/>
        <v/>
      </c>
      <c r="CA324" s="97" t="str">
        <f t="shared" si="249"/>
        <v/>
      </c>
      <c r="CB324" s="97" t="str">
        <f t="shared" si="250"/>
        <v/>
      </c>
      <c r="CC324" s="97" t="str">
        <f t="shared" si="251"/>
        <v/>
      </c>
      <c r="CD324" s="97" t="str">
        <f t="shared" si="252"/>
        <v/>
      </c>
      <c r="CE324" s="97" t="str">
        <f t="shared" si="253"/>
        <v/>
      </c>
      <c r="CF324" s="97" t="str">
        <f t="shared" si="254"/>
        <v/>
      </c>
      <c r="CG324" s="97" t="str">
        <f t="shared" si="255"/>
        <v/>
      </c>
      <c r="CH324" s="97" t="str">
        <f t="shared" si="256"/>
        <v/>
      </c>
      <c r="CI324" s="72"/>
      <c r="CJ324" s="72"/>
      <c r="CK324" s="97" t="str">
        <f t="shared" si="257"/>
        <v/>
      </c>
      <c r="CL324" s="97" t="str">
        <f t="shared" si="258"/>
        <v/>
      </c>
      <c r="CM324" s="72" t="str">
        <f t="shared" si="259"/>
        <v/>
      </c>
      <c r="CN324" s="72" t="str">
        <f t="shared" si="260"/>
        <v/>
      </c>
      <c r="CO324" s="72" t="str">
        <f t="shared" si="261"/>
        <v/>
      </c>
      <c r="CP324" s="72" t="str">
        <f t="shared" si="262"/>
        <v/>
      </c>
      <c r="CQ324" s="72" t="str">
        <f t="shared" si="263"/>
        <v/>
      </c>
      <c r="CR324" s="72" t="str">
        <f t="shared" si="264"/>
        <v/>
      </c>
      <c r="CS324" s="72" t="str">
        <f t="shared" si="265"/>
        <v/>
      </c>
      <c r="CT324" s="72" t="str">
        <f t="shared" si="266"/>
        <v/>
      </c>
      <c r="CU324" s="72" t="str">
        <f t="shared" si="267"/>
        <v/>
      </c>
    </row>
    <row r="325" spans="1:99">
      <c r="A325" s="74">
        <v>290</v>
      </c>
      <c r="B325" s="79" t="str">
        <f>IF(AND($B$3&lt;&gt;"",$C$3&lt;&gt;"",$B$4&lt;&gt;"",$C$4&lt;&gt;"",L325&lt;&gt;""),AirMass($B$3,$C$3,$B$4,$C$4,L325),"")</f>
        <v/>
      </c>
      <c r="C325" s="81" t="e">
        <f t="shared" si="228"/>
        <v>#N/A</v>
      </c>
      <c r="D325" s="93" t="str">
        <f t="shared" si="229"/>
        <v/>
      </c>
      <c r="E325" s="97" t="str">
        <f t="shared" si="230"/>
        <v/>
      </c>
      <c r="F325" s="97"/>
      <c r="G325" s="98" t="str">
        <f t="shared" si="231"/>
        <v/>
      </c>
      <c r="H325" s="97" t="str">
        <f t="shared" si="232"/>
        <v/>
      </c>
      <c r="I325" s="72"/>
      <c r="J325" s="99">
        <f t="shared" si="233"/>
        <v>0</v>
      </c>
      <c r="K325" s="72"/>
      <c r="L325" s="16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70" t="str">
        <f t="shared" si="216"/>
        <v/>
      </c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8"/>
      <c r="AJ325" s="70" t="str">
        <f t="shared" si="234"/>
        <v/>
      </c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8"/>
      <c r="AV325" s="72"/>
      <c r="AW325" s="72"/>
      <c r="AX325" s="100" t="str">
        <f t="shared" si="217"/>
        <v/>
      </c>
      <c r="AY325" s="100" t="str">
        <f t="shared" si="218"/>
        <v/>
      </c>
      <c r="AZ325" s="100" t="str">
        <f t="shared" si="219"/>
        <v/>
      </c>
      <c r="BA325" s="100" t="str">
        <f t="shared" si="220"/>
        <v/>
      </c>
      <c r="BB325" s="100" t="str">
        <f t="shared" si="221"/>
        <v/>
      </c>
      <c r="BC325" s="100" t="str">
        <f t="shared" si="222"/>
        <v/>
      </c>
      <c r="BD325" s="100" t="str">
        <f t="shared" si="223"/>
        <v/>
      </c>
      <c r="BE325" s="100" t="str">
        <f t="shared" si="224"/>
        <v/>
      </c>
      <c r="BF325" s="100" t="str">
        <f t="shared" si="225"/>
        <v/>
      </c>
      <c r="BG325" s="100" t="str">
        <f t="shared" si="226"/>
        <v/>
      </c>
      <c r="BH325" s="100" t="str">
        <f t="shared" si="227"/>
        <v/>
      </c>
      <c r="BI325" s="72"/>
      <c r="BJ325" s="72"/>
      <c r="BK325" s="72" t="str">
        <f t="shared" si="235"/>
        <v/>
      </c>
      <c r="BL325" s="72" t="str">
        <f t="shared" si="236"/>
        <v/>
      </c>
      <c r="BM325" s="72" t="str">
        <f t="shared" si="237"/>
        <v/>
      </c>
      <c r="BN325" s="72" t="str">
        <f t="shared" si="238"/>
        <v/>
      </c>
      <c r="BO325" s="72" t="str">
        <f t="shared" si="239"/>
        <v/>
      </c>
      <c r="BP325" s="72" t="str">
        <f t="shared" si="240"/>
        <v/>
      </c>
      <c r="BQ325" s="72" t="str">
        <f t="shared" si="241"/>
        <v/>
      </c>
      <c r="BR325" s="72" t="str">
        <f t="shared" si="242"/>
        <v/>
      </c>
      <c r="BS325" s="72" t="str">
        <f t="shared" si="243"/>
        <v/>
      </c>
      <c r="BT325" s="72" t="str">
        <f t="shared" si="244"/>
        <v/>
      </c>
      <c r="BU325" s="72" t="str">
        <f t="shared" si="245"/>
        <v/>
      </c>
      <c r="BV325" s="72"/>
      <c r="BW325" s="72"/>
      <c r="BX325" s="97" t="str">
        <f t="shared" si="246"/>
        <v/>
      </c>
      <c r="BY325" s="97" t="str">
        <f t="shared" si="247"/>
        <v/>
      </c>
      <c r="BZ325" s="97" t="str">
        <f t="shared" si="248"/>
        <v/>
      </c>
      <c r="CA325" s="97" t="str">
        <f t="shared" si="249"/>
        <v/>
      </c>
      <c r="CB325" s="97" t="str">
        <f t="shared" si="250"/>
        <v/>
      </c>
      <c r="CC325" s="97" t="str">
        <f t="shared" si="251"/>
        <v/>
      </c>
      <c r="CD325" s="97" t="str">
        <f t="shared" si="252"/>
        <v/>
      </c>
      <c r="CE325" s="97" t="str">
        <f t="shared" si="253"/>
        <v/>
      </c>
      <c r="CF325" s="97" t="str">
        <f t="shared" si="254"/>
        <v/>
      </c>
      <c r="CG325" s="97" t="str">
        <f t="shared" si="255"/>
        <v/>
      </c>
      <c r="CH325" s="97" t="str">
        <f t="shared" si="256"/>
        <v/>
      </c>
      <c r="CI325" s="72"/>
      <c r="CJ325" s="72"/>
      <c r="CK325" s="97" t="str">
        <f t="shared" si="257"/>
        <v/>
      </c>
      <c r="CL325" s="97" t="str">
        <f t="shared" si="258"/>
        <v/>
      </c>
      <c r="CM325" s="72" t="str">
        <f t="shared" si="259"/>
        <v/>
      </c>
      <c r="CN325" s="72" t="str">
        <f t="shared" si="260"/>
        <v/>
      </c>
      <c r="CO325" s="72" t="str">
        <f t="shared" si="261"/>
        <v/>
      </c>
      <c r="CP325" s="72" t="str">
        <f t="shared" si="262"/>
        <v/>
      </c>
      <c r="CQ325" s="72" t="str">
        <f t="shared" si="263"/>
        <v/>
      </c>
      <c r="CR325" s="72" t="str">
        <f t="shared" si="264"/>
        <v/>
      </c>
      <c r="CS325" s="72" t="str">
        <f t="shared" si="265"/>
        <v/>
      </c>
      <c r="CT325" s="72" t="str">
        <f t="shared" si="266"/>
        <v/>
      </c>
      <c r="CU325" s="72" t="str">
        <f t="shared" si="267"/>
        <v/>
      </c>
    </row>
    <row r="326" spans="1:99">
      <c r="A326" s="74">
        <v>291</v>
      </c>
      <c r="B326" s="79" t="str">
        <f>IF(AND($B$3&lt;&gt;"",$C$3&lt;&gt;"",$B$4&lt;&gt;"",$C$4&lt;&gt;"",L326&lt;&gt;""),AirMass($B$3,$C$3,$B$4,$C$4,L326),"")</f>
        <v/>
      </c>
      <c r="C326" s="81" t="e">
        <f t="shared" si="228"/>
        <v>#N/A</v>
      </c>
      <c r="D326" s="93" t="str">
        <f t="shared" si="229"/>
        <v/>
      </c>
      <c r="E326" s="97" t="str">
        <f t="shared" si="230"/>
        <v/>
      </c>
      <c r="F326" s="97"/>
      <c r="G326" s="98" t="str">
        <f t="shared" si="231"/>
        <v/>
      </c>
      <c r="H326" s="97" t="str">
        <f t="shared" si="232"/>
        <v/>
      </c>
      <c r="I326" s="72"/>
      <c r="J326" s="99">
        <f t="shared" si="233"/>
        <v>0</v>
      </c>
      <c r="K326" s="72"/>
      <c r="L326" s="16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70" t="str">
        <f t="shared" si="216"/>
        <v/>
      </c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8"/>
      <c r="AJ326" s="70" t="str">
        <f t="shared" si="234"/>
        <v/>
      </c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8"/>
      <c r="AV326" s="72"/>
      <c r="AW326" s="72"/>
      <c r="AX326" s="100" t="str">
        <f t="shared" si="217"/>
        <v/>
      </c>
      <c r="AY326" s="100" t="str">
        <f t="shared" si="218"/>
        <v/>
      </c>
      <c r="AZ326" s="100" t="str">
        <f t="shared" si="219"/>
        <v/>
      </c>
      <c r="BA326" s="100" t="str">
        <f t="shared" si="220"/>
        <v/>
      </c>
      <c r="BB326" s="100" t="str">
        <f t="shared" si="221"/>
        <v/>
      </c>
      <c r="BC326" s="100" t="str">
        <f t="shared" si="222"/>
        <v/>
      </c>
      <c r="BD326" s="100" t="str">
        <f t="shared" si="223"/>
        <v/>
      </c>
      <c r="BE326" s="100" t="str">
        <f t="shared" si="224"/>
        <v/>
      </c>
      <c r="BF326" s="100" t="str">
        <f t="shared" si="225"/>
        <v/>
      </c>
      <c r="BG326" s="100" t="str">
        <f t="shared" si="226"/>
        <v/>
      </c>
      <c r="BH326" s="100" t="str">
        <f t="shared" si="227"/>
        <v/>
      </c>
      <c r="BI326" s="72"/>
      <c r="BJ326" s="72"/>
      <c r="BK326" s="72" t="str">
        <f t="shared" si="235"/>
        <v/>
      </c>
      <c r="BL326" s="72" t="str">
        <f t="shared" si="236"/>
        <v/>
      </c>
      <c r="BM326" s="72" t="str">
        <f t="shared" si="237"/>
        <v/>
      </c>
      <c r="BN326" s="72" t="str">
        <f t="shared" si="238"/>
        <v/>
      </c>
      <c r="BO326" s="72" t="str">
        <f t="shared" si="239"/>
        <v/>
      </c>
      <c r="BP326" s="72" t="str">
        <f t="shared" si="240"/>
        <v/>
      </c>
      <c r="BQ326" s="72" t="str">
        <f t="shared" si="241"/>
        <v/>
      </c>
      <c r="BR326" s="72" t="str">
        <f t="shared" si="242"/>
        <v/>
      </c>
      <c r="BS326" s="72" t="str">
        <f t="shared" si="243"/>
        <v/>
      </c>
      <c r="BT326" s="72" t="str">
        <f t="shared" si="244"/>
        <v/>
      </c>
      <c r="BU326" s="72" t="str">
        <f t="shared" si="245"/>
        <v/>
      </c>
      <c r="BV326" s="72"/>
      <c r="BW326" s="72"/>
      <c r="BX326" s="97" t="str">
        <f t="shared" si="246"/>
        <v/>
      </c>
      <c r="BY326" s="97" t="str">
        <f t="shared" si="247"/>
        <v/>
      </c>
      <c r="BZ326" s="97" t="str">
        <f t="shared" si="248"/>
        <v/>
      </c>
      <c r="CA326" s="97" t="str">
        <f t="shared" si="249"/>
        <v/>
      </c>
      <c r="CB326" s="97" t="str">
        <f t="shared" si="250"/>
        <v/>
      </c>
      <c r="CC326" s="97" t="str">
        <f t="shared" si="251"/>
        <v/>
      </c>
      <c r="CD326" s="97" t="str">
        <f t="shared" si="252"/>
        <v/>
      </c>
      <c r="CE326" s="97" t="str">
        <f t="shared" si="253"/>
        <v/>
      </c>
      <c r="CF326" s="97" t="str">
        <f t="shared" si="254"/>
        <v/>
      </c>
      <c r="CG326" s="97" t="str">
        <f t="shared" si="255"/>
        <v/>
      </c>
      <c r="CH326" s="97" t="str">
        <f t="shared" si="256"/>
        <v/>
      </c>
      <c r="CI326" s="72"/>
      <c r="CJ326" s="72"/>
      <c r="CK326" s="97" t="str">
        <f t="shared" si="257"/>
        <v/>
      </c>
      <c r="CL326" s="97" t="str">
        <f t="shared" si="258"/>
        <v/>
      </c>
      <c r="CM326" s="72" t="str">
        <f t="shared" si="259"/>
        <v/>
      </c>
      <c r="CN326" s="72" t="str">
        <f t="shared" si="260"/>
        <v/>
      </c>
      <c r="CO326" s="72" t="str">
        <f t="shared" si="261"/>
        <v/>
      </c>
      <c r="CP326" s="72" t="str">
        <f t="shared" si="262"/>
        <v/>
      </c>
      <c r="CQ326" s="72" t="str">
        <f t="shared" si="263"/>
        <v/>
      </c>
      <c r="CR326" s="72" t="str">
        <f t="shared" si="264"/>
        <v/>
      </c>
      <c r="CS326" s="72" t="str">
        <f t="shared" si="265"/>
        <v/>
      </c>
      <c r="CT326" s="72" t="str">
        <f t="shared" si="266"/>
        <v/>
      </c>
      <c r="CU326" s="72" t="str">
        <f t="shared" si="267"/>
        <v/>
      </c>
    </row>
    <row r="327" spans="1:99">
      <c r="A327" s="74">
        <v>292</v>
      </c>
      <c r="B327" s="79" t="str">
        <f>IF(AND($B$3&lt;&gt;"",$C$3&lt;&gt;"",$B$4&lt;&gt;"",$C$4&lt;&gt;"",L327&lt;&gt;""),AirMass($B$3,$C$3,$B$4,$C$4,L327),"")</f>
        <v/>
      </c>
      <c r="C327" s="81" t="e">
        <f t="shared" si="228"/>
        <v>#N/A</v>
      </c>
      <c r="D327" s="93" t="str">
        <f t="shared" si="229"/>
        <v/>
      </c>
      <c r="E327" s="97" t="str">
        <f t="shared" si="230"/>
        <v/>
      </c>
      <c r="F327" s="97"/>
      <c r="G327" s="98" t="str">
        <f t="shared" si="231"/>
        <v/>
      </c>
      <c r="H327" s="97" t="str">
        <f t="shared" si="232"/>
        <v/>
      </c>
      <c r="I327" s="72"/>
      <c r="J327" s="99">
        <f t="shared" si="233"/>
        <v>0</v>
      </c>
      <c r="K327" s="72"/>
      <c r="L327" s="16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70" t="str">
        <f t="shared" si="216"/>
        <v/>
      </c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8"/>
      <c r="AJ327" s="70" t="str">
        <f t="shared" si="234"/>
        <v/>
      </c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8"/>
      <c r="AV327" s="72"/>
      <c r="AW327" s="72"/>
      <c r="AX327" s="100" t="str">
        <f t="shared" si="217"/>
        <v/>
      </c>
      <c r="AY327" s="100" t="str">
        <f t="shared" si="218"/>
        <v/>
      </c>
      <c r="AZ327" s="100" t="str">
        <f t="shared" si="219"/>
        <v/>
      </c>
      <c r="BA327" s="100" t="str">
        <f t="shared" si="220"/>
        <v/>
      </c>
      <c r="BB327" s="100" t="str">
        <f t="shared" si="221"/>
        <v/>
      </c>
      <c r="BC327" s="100" t="str">
        <f t="shared" si="222"/>
        <v/>
      </c>
      <c r="BD327" s="100" t="str">
        <f t="shared" si="223"/>
        <v/>
      </c>
      <c r="BE327" s="100" t="str">
        <f t="shared" si="224"/>
        <v/>
      </c>
      <c r="BF327" s="100" t="str">
        <f t="shared" si="225"/>
        <v/>
      </c>
      <c r="BG327" s="100" t="str">
        <f t="shared" si="226"/>
        <v/>
      </c>
      <c r="BH327" s="100" t="str">
        <f t="shared" si="227"/>
        <v/>
      </c>
      <c r="BI327" s="72"/>
      <c r="BJ327" s="72"/>
      <c r="BK327" s="72" t="str">
        <f t="shared" si="235"/>
        <v/>
      </c>
      <c r="BL327" s="72" t="str">
        <f t="shared" si="236"/>
        <v/>
      </c>
      <c r="BM327" s="72" t="str">
        <f t="shared" si="237"/>
        <v/>
      </c>
      <c r="BN327" s="72" t="str">
        <f t="shared" si="238"/>
        <v/>
      </c>
      <c r="BO327" s="72" t="str">
        <f t="shared" si="239"/>
        <v/>
      </c>
      <c r="BP327" s="72" t="str">
        <f t="shared" si="240"/>
        <v/>
      </c>
      <c r="BQ327" s="72" t="str">
        <f t="shared" si="241"/>
        <v/>
      </c>
      <c r="BR327" s="72" t="str">
        <f t="shared" si="242"/>
        <v/>
      </c>
      <c r="BS327" s="72" t="str">
        <f t="shared" si="243"/>
        <v/>
      </c>
      <c r="BT327" s="72" t="str">
        <f t="shared" si="244"/>
        <v/>
      </c>
      <c r="BU327" s="72" t="str">
        <f t="shared" si="245"/>
        <v/>
      </c>
      <c r="BV327" s="72"/>
      <c r="BW327" s="72"/>
      <c r="BX327" s="97" t="str">
        <f t="shared" si="246"/>
        <v/>
      </c>
      <c r="BY327" s="97" t="str">
        <f t="shared" si="247"/>
        <v/>
      </c>
      <c r="BZ327" s="97" t="str">
        <f t="shared" si="248"/>
        <v/>
      </c>
      <c r="CA327" s="97" t="str">
        <f t="shared" si="249"/>
        <v/>
      </c>
      <c r="CB327" s="97" t="str">
        <f t="shared" si="250"/>
        <v/>
      </c>
      <c r="CC327" s="97" t="str">
        <f t="shared" si="251"/>
        <v/>
      </c>
      <c r="CD327" s="97" t="str">
        <f t="shared" si="252"/>
        <v/>
      </c>
      <c r="CE327" s="97" t="str">
        <f t="shared" si="253"/>
        <v/>
      </c>
      <c r="CF327" s="97" t="str">
        <f t="shared" si="254"/>
        <v/>
      </c>
      <c r="CG327" s="97" t="str">
        <f t="shared" si="255"/>
        <v/>
      </c>
      <c r="CH327" s="97" t="str">
        <f t="shared" si="256"/>
        <v/>
      </c>
      <c r="CI327" s="72"/>
      <c r="CJ327" s="72"/>
      <c r="CK327" s="97" t="str">
        <f t="shared" si="257"/>
        <v/>
      </c>
      <c r="CL327" s="97" t="str">
        <f t="shared" si="258"/>
        <v/>
      </c>
      <c r="CM327" s="72" t="str">
        <f t="shared" si="259"/>
        <v/>
      </c>
      <c r="CN327" s="72" t="str">
        <f t="shared" si="260"/>
        <v/>
      </c>
      <c r="CO327" s="72" t="str">
        <f t="shared" si="261"/>
        <v/>
      </c>
      <c r="CP327" s="72" t="str">
        <f t="shared" si="262"/>
        <v/>
      </c>
      <c r="CQ327" s="72" t="str">
        <f t="shared" si="263"/>
        <v/>
      </c>
      <c r="CR327" s="72" t="str">
        <f t="shared" si="264"/>
        <v/>
      </c>
      <c r="CS327" s="72" t="str">
        <f t="shared" si="265"/>
        <v/>
      </c>
      <c r="CT327" s="72" t="str">
        <f t="shared" si="266"/>
        <v/>
      </c>
      <c r="CU327" s="72" t="str">
        <f t="shared" si="267"/>
        <v/>
      </c>
    </row>
    <row r="328" spans="1:99">
      <c r="A328" s="74">
        <v>293</v>
      </c>
      <c r="B328" s="79" t="str">
        <f>IF(AND($B$3&lt;&gt;"",$C$3&lt;&gt;"",$B$4&lt;&gt;"",$C$4&lt;&gt;"",L328&lt;&gt;""),AirMass($B$3,$C$3,$B$4,$C$4,L328),"")</f>
        <v/>
      </c>
      <c r="C328" s="81" t="e">
        <f t="shared" si="228"/>
        <v>#N/A</v>
      </c>
      <c r="D328" s="93" t="str">
        <f t="shared" si="229"/>
        <v/>
      </c>
      <c r="E328" s="97" t="str">
        <f t="shared" si="230"/>
        <v/>
      </c>
      <c r="F328" s="97"/>
      <c r="G328" s="98" t="str">
        <f t="shared" si="231"/>
        <v/>
      </c>
      <c r="H328" s="97" t="str">
        <f t="shared" si="232"/>
        <v/>
      </c>
      <c r="I328" s="72"/>
      <c r="J328" s="99">
        <f t="shared" si="233"/>
        <v>0</v>
      </c>
      <c r="K328" s="72"/>
      <c r="L328" s="16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70" t="str">
        <f t="shared" si="216"/>
        <v/>
      </c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8"/>
      <c r="AJ328" s="70" t="str">
        <f t="shared" si="234"/>
        <v/>
      </c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8"/>
      <c r="AV328" s="72"/>
      <c r="AW328" s="72"/>
      <c r="AX328" s="100" t="str">
        <f t="shared" si="217"/>
        <v/>
      </c>
      <c r="AY328" s="100" t="str">
        <f t="shared" si="218"/>
        <v/>
      </c>
      <c r="AZ328" s="100" t="str">
        <f t="shared" si="219"/>
        <v/>
      </c>
      <c r="BA328" s="100" t="str">
        <f t="shared" si="220"/>
        <v/>
      </c>
      <c r="BB328" s="100" t="str">
        <f t="shared" si="221"/>
        <v/>
      </c>
      <c r="BC328" s="100" t="str">
        <f t="shared" si="222"/>
        <v/>
      </c>
      <c r="BD328" s="100" t="str">
        <f t="shared" si="223"/>
        <v/>
      </c>
      <c r="BE328" s="100" t="str">
        <f t="shared" si="224"/>
        <v/>
      </c>
      <c r="BF328" s="100" t="str">
        <f t="shared" si="225"/>
        <v/>
      </c>
      <c r="BG328" s="100" t="str">
        <f t="shared" si="226"/>
        <v/>
      </c>
      <c r="BH328" s="100" t="str">
        <f t="shared" si="227"/>
        <v/>
      </c>
      <c r="BI328" s="72"/>
      <c r="BJ328" s="72"/>
      <c r="BK328" s="72" t="str">
        <f t="shared" si="235"/>
        <v/>
      </c>
      <c r="BL328" s="72" t="str">
        <f t="shared" si="236"/>
        <v/>
      </c>
      <c r="BM328" s="72" t="str">
        <f t="shared" si="237"/>
        <v/>
      </c>
      <c r="BN328" s="72" t="str">
        <f t="shared" si="238"/>
        <v/>
      </c>
      <c r="BO328" s="72" t="str">
        <f t="shared" si="239"/>
        <v/>
      </c>
      <c r="BP328" s="72" t="str">
        <f t="shared" si="240"/>
        <v/>
      </c>
      <c r="BQ328" s="72" t="str">
        <f t="shared" si="241"/>
        <v/>
      </c>
      <c r="BR328" s="72" t="str">
        <f t="shared" si="242"/>
        <v/>
      </c>
      <c r="BS328" s="72" t="str">
        <f t="shared" si="243"/>
        <v/>
      </c>
      <c r="BT328" s="72" t="str">
        <f t="shared" si="244"/>
        <v/>
      </c>
      <c r="BU328" s="72" t="str">
        <f t="shared" si="245"/>
        <v/>
      </c>
      <c r="BV328" s="72"/>
      <c r="BW328" s="72"/>
      <c r="BX328" s="97" t="str">
        <f t="shared" si="246"/>
        <v/>
      </c>
      <c r="BY328" s="97" t="str">
        <f t="shared" si="247"/>
        <v/>
      </c>
      <c r="BZ328" s="97" t="str">
        <f t="shared" si="248"/>
        <v/>
      </c>
      <c r="CA328" s="97" t="str">
        <f t="shared" si="249"/>
        <v/>
      </c>
      <c r="CB328" s="97" t="str">
        <f t="shared" si="250"/>
        <v/>
      </c>
      <c r="CC328" s="97" t="str">
        <f t="shared" si="251"/>
        <v/>
      </c>
      <c r="CD328" s="97" t="str">
        <f t="shared" si="252"/>
        <v/>
      </c>
      <c r="CE328" s="97" t="str">
        <f t="shared" si="253"/>
        <v/>
      </c>
      <c r="CF328" s="97" t="str">
        <f t="shared" si="254"/>
        <v/>
      </c>
      <c r="CG328" s="97" t="str">
        <f t="shared" si="255"/>
        <v/>
      </c>
      <c r="CH328" s="97" t="str">
        <f t="shared" si="256"/>
        <v/>
      </c>
      <c r="CI328" s="72"/>
      <c r="CJ328" s="72"/>
      <c r="CK328" s="97" t="str">
        <f t="shared" si="257"/>
        <v/>
      </c>
      <c r="CL328" s="97" t="str">
        <f t="shared" si="258"/>
        <v/>
      </c>
      <c r="CM328" s="72" t="str">
        <f t="shared" si="259"/>
        <v/>
      </c>
      <c r="CN328" s="72" t="str">
        <f t="shared" si="260"/>
        <v/>
      </c>
      <c r="CO328" s="72" t="str">
        <f t="shared" si="261"/>
        <v/>
      </c>
      <c r="CP328" s="72" t="str">
        <f t="shared" si="262"/>
        <v/>
      </c>
      <c r="CQ328" s="72" t="str">
        <f t="shared" si="263"/>
        <v/>
      </c>
      <c r="CR328" s="72" t="str">
        <f t="shared" si="264"/>
        <v/>
      </c>
      <c r="CS328" s="72" t="str">
        <f t="shared" si="265"/>
        <v/>
      </c>
      <c r="CT328" s="72" t="str">
        <f t="shared" si="266"/>
        <v/>
      </c>
      <c r="CU328" s="72" t="str">
        <f t="shared" si="267"/>
        <v/>
      </c>
    </row>
    <row r="329" spans="1:99">
      <c r="A329" s="74">
        <v>294</v>
      </c>
      <c r="B329" s="79" t="str">
        <f>IF(AND($B$3&lt;&gt;"",$C$3&lt;&gt;"",$B$4&lt;&gt;"",$C$4&lt;&gt;"",L329&lt;&gt;""),AirMass($B$3,$C$3,$B$4,$C$4,L329),"")</f>
        <v/>
      </c>
      <c r="C329" s="81" t="e">
        <f t="shared" si="228"/>
        <v>#N/A</v>
      </c>
      <c r="D329" s="93" t="str">
        <f t="shared" si="229"/>
        <v/>
      </c>
      <c r="E329" s="97" t="str">
        <f t="shared" si="230"/>
        <v/>
      </c>
      <c r="F329" s="97"/>
      <c r="G329" s="98" t="str">
        <f t="shared" si="231"/>
        <v/>
      </c>
      <c r="H329" s="97" t="str">
        <f t="shared" si="232"/>
        <v/>
      </c>
      <c r="I329" s="72"/>
      <c r="J329" s="99">
        <f t="shared" si="233"/>
        <v>0</v>
      </c>
      <c r="K329" s="72"/>
      <c r="L329" s="16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70" t="str">
        <f t="shared" si="216"/>
        <v/>
      </c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8"/>
      <c r="AJ329" s="70" t="str">
        <f t="shared" si="234"/>
        <v/>
      </c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8"/>
      <c r="AV329" s="72"/>
      <c r="AW329" s="72"/>
      <c r="AX329" s="100" t="str">
        <f t="shared" si="217"/>
        <v/>
      </c>
      <c r="AY329" s="100" t="str">
        <f t="shared" si="218"/>
        <v/>
      </c>
      <c r="AZ329" s="100" t="str">
        <f t="shared" si="219"/>
        <v/>
      </c>
      <c r="BA329" s="100" t="str">
        <f t="shared" si="220"/>
        <v/>
      </c>
      <c r="BB329" s="100" t="str">
        <f t="shared" si="221"/>
        <v/>
      </c>
      <c r="BC329" s="100" t="str">
        <f t="shared" si="222"/>
        <v/>
      </c>
      <c r="BD329" s="100" t="str">
        <f t="shared" si="223"/>
        <v/>
      </c>
      <c r="BE329" s="100" t="str">
        <f t="shared" si="224"/>
        <v/>
      </c>
      <c r="BF329" s="100" t="str">
        <f t="shared" si="225"/>
        <v/>
      </c>
      <c r="BG329" s="100" t="str">
        <f t="shared" si="226"/>
        <v/>
      </c>
      <c r="BH329" s="100" t="str">
        <f t="shared" si="227"/>
        <v/>
      </c>
      <c r="BI329" s="72"/>
      <c r="BJ329" s="72"/>
      <c r="BK329" s="72" t="str">
        <f t="shared" si="235"/>
        <v/>
      </c>
      <c r="BL329" s="72" t="str">
        <f t="shared" si="236"/>
        <v/>
      </c>
      <c r="BM329" s="72" t="str">
        <f t="shared" si="237"/>
        <v/>
      </c>
      <c r="BN329" s="72" t="str">
        <f t="shared" si="238"/>
        <v/>
      </c>
      <c r="BO329" s="72" t="str">
        <f t="shared" si="239"/>
        <v/>
      </c>
      <c r="BP329" s="72" t="str">
        <f t="shared" si="240"/>
        <v/>
      </c>
      <c r="BQ329" s="72" t="str">
        <f t="shared" si="241"/>
        <v/>
      </c>
      <c r="BR329" s="72" t="str">
        <f t="shared" si="242"/>
        <v/>
      </c>
      <c r="BS329" s="72" t="str">
        <f t="shared" si="243"/>
        <v/>
      </c>
      <c r="BT329" s="72" t="str">
        <f t="shared" si="244"/>
        <v/>
      </c>
      <c r="BU329" s="72" t="str">
        <f t="shared" si="245"/>
        <v/>
      </c>
      <c r="BV329" s="72"/>
      <c r="BW329" s="72"/>
      <c r="BX329" s="97" t="str">
        <f t="shared" si="246"/>
        <v/>
      </c>
      <c r="BY329" s="97" t="str">
        <f t="shared" si="247"/>
        <v/>
      </c>
      <c r="BZ329" s="97" t="str">
        <f t="shared" si="248"/>
        <v/>
      </c>
      <c r="CA329" s="97" t="str">
        <f t="shared" si="249"/>
        <v/>
      </c>
      <c r="CB329" s="97" t="str">
        <f t="shared" si="250"/>
        <v/>
      </c>
      <c r="CC329" s="97" t="str">
        <f t="shared" si="251"/>
        <v/>
      </c>
      <c r="CD329" s="97" t="str">
        <f t="shared" si="252"/>
        <v/>
      </c>
      <c r="CE329" s="97" t="str">
        <f t="shared" si="253"/>
        <v/>
      </c>
      <c r="CF329" s="97" t="str">
        <f t="shared" si="254"/>
        <v/>
      </c>
      <c r="CG329" s="97" t="str">
        <f t="shared" si="255"/>
        <v/>
      </c>
      <c r="CH329" s="97" t="str">
        <f t="shared" si="256"/>
        <v/>
      </c>
      <c r="CI329" s="72"/>
      <c r="CJ329" s="72"/>
      <c r="CK329" s="97" t="str">
        <f t="shared" si="257"/>
        <v/>
      </c>
      <c r="CL329" s="97" t="str">
        <f t="shared" si="258"/>
        <v/>
      </c>
      <c r="CM329" s="72" t="str">
        <f t="shared" si="259"/>
        <v/>
      </c>
      <c r="CN329" s="72" t="str">
        <f t="shared" si="260"/>
        <v/>
      </c>
      <c r="CO329" s="72" t="str">
        <f t="shared" si="261"/>
        <v/>
      </c>
      <c r="CP329" s="72" t="str">
        <f t="shared" si="262"/>
        <v/>
      </c>
      <c r="CQ329" s="72" t="str">
        <f t="shared" si="263"/>
        <v/>
      </c>
      <c r="CR329" s="72" t="str">
        <f t="shared" si="264"/>
        <v/>
      </c>
      <c r="CS329" s="72" t="str">
        <f t="shared" si="265"/>
        <v/>
      </c>
      <c r="CT329" s="72" t="str">
        <f t="shared" si="266"/>
        <v/>
      </c>
      <c r="CU329" s="72" t="str">
        <f t="shared" si="267"/>
        <v/>
      </c>
    </row>
    <row r="330" spans="1:99">
      <c r="A330" s="74">
        <v>295</v>
      </c>
      <c r="B330" s="79" t="str">
        <f>IF(AND($B$3&lt;&gt;"",$C$3&lt;&gt;"",$B$4&lt;&gt;"",$C$4&lt;&gt;"",L330&lt;&gt;""),AirMass($B$3,$C$3,$B$4,$C$4,L330),"")</f>
        <v/>
      </c>
      <c r="C330" s="81" t="e">
        <f t="shared" si="228"/>
        <v>#N/A</v>
      </c>
      <c r="D330" s="93" t="str">
        <f t="shared" si="229"/>
        <v/>
      </c>
      <c r="E330" s="97" t="str">
        <f t="shared" si="230"/>
        <v/>
      </c>
      <c r="F330" s="97"/>
      <c r="G330" s="98" t="str">
        <f t="shared" si="231"/>
        <v/>
      </c>
      <c r="H330" s="97" t="str">
        <f t="shared" si="232"/>
        <v/>
      </c>
      <c r="I330" s="72"/>
      <c r="J330" s="99">
        <f t="shared" si="233"/>
        <v>0</v>
      </c>
      <c r="K330" s="72"/>
      <c r="L330" s="16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70" t="str">
        <f t="shared" si="216"/>
        <v/>
      </c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8"/>
      <c r="AJ330" s="70" t="str">
        <f t="shared" si="234"/>
        <v/>
      </c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8"/>
      <c r="AV330" s="72"/>
      <c r="AW330" s="72"/>
      <c r="AX330" s="100" t="str">
        <f t="shared" si="217"/>
        <v/>
      </c>
      <c r="AY330" s="100" t="str">
        <f t="shared" si="218"/>
        <v/>
      </c>
      <c r="AZ330" s="100" t="str">
        <f t="shared" si="219"/>
        <v/>
      </c>
      <c r="BA330" s="100" t="str">
        <f t="shared" si="220"/>
        <v/>
      </c>
      <c r="BB330" s="100" t="str">
        <f t="shared" si="221"/>
        <v/>
      </c>
      <c r="BC330" s="100" t="str">
        <f t="shared" si="222"/>
        <v/>
      </c>
      <c r="BD330" s="100" t="str">
        <f t="shared" si="223"/>
        <v/>
      </c>
      <c r="BE330" s="100" t="str">
        <f t="shared" si="224"/>
        <v/>
      </c>
      <c r="BF330" s="100" t="str">
        <f t="shared" si="225"/>
        <v/>
      </c>
      <c r="BG330" s="100" t="str">
        <f t="shared" si="226"/>
        <v/>
      </c>
      <c r="BH330" s="100" t="str">
        <f t="shared" si="227"/>
        <v/>
      </c>
      <c r="BI330" s="72"/>
      <c r="BJ330" s="72"/>
      <c r="BK330" s="72" t="str">
        <f t="shared" si="235"/>
        <v/>
      </c>
      <c r="BL330" s="72" t="str">
        <f t="shared" si="236"/>
        <v/>
      </c>
      <c r="BM330" s="72" t="str">
        <f t="shared" si="237"/>
        <v/>
      </c>
      <c r="BN330" s="72" t="str">
        <f t="shared" si="238"/>
        <v/>
      </c>
      <c r="BO330" s="72" t="str">
        <f t="shared" si="239"/>
        <v/>
      </c>
      <c r="BP330" s="72" t="str">
        <f t="shared" si="240"/>
        <v/>
      </c>
      <c r="BQ330" s="72" t="str">
        <f t="shared" si="241"/>
        <v/>
      </c>
      <c r="BR330" s="72" t="str">
        <f t="shared" si="242"/>
        <v/>
      </c>
      <c r="BS330" s="72" t="str">
        <f t="shared" si="243"/>
        <v/>
      </c>
      <c r="BT330" s="72" t="str">
        <f t="shared" si="244"/>
        <v/>
      </c>
      <c r="BU330" s="72" t="str">
        <f t="shared" si="245"/>
        <v/>
      </c>
      <c r="BV330" s="72"/>
      <c r="BW330" s="72"/>
      <c r="BX330" s="97" t="str">
        <f t="shared" si="246"/>
        <v/>
      </c>
      <c r="BY330" s="97" t="str">
        <f t="shared" si="247"/>
        <v/>
      </c>
      <c r="BZ330" s="97" t="str">
        <f t="shared" si="248"/>
        <v/>
      </c>
      <c r="CA330" s="97" t="str">
        <f t="shared" si="249"/>
        <v/>
      </c>
      <c r="CB330" s="97" t="str">
        <f t="shared" si="250"/>
        <v/>
      </c>
      <c r="CC330" s="97" t="str">
        <f t="shared" si="251"/>
        <v/>
      </c>
      <c r="CD330" s="97" t="str">
        <f t="shared" si="252"/>
        <v/>
      </c>
      <c r="CE330" s="97" t="str">
        <f t="shared" si="253"/>
        <v/>
      </c>
      <c r="CF330" s="97" t="str">
        <f t="shared" si="254"/>
        <v/>
      </c>
      <c r="CG330" s="97" t="str">
        <f t="shared" si="255"/>
        <v/>
      </c>
      <c r="CH330" s="97" t="str">
        <f t="shared" si="256"/>
        <v/>
      </c>
      <c r="CI330" s="72"/>
      <c r="CJ330" s="72"/>
      <c r="CK330" s="97" t="str">
        <f t="shared" si="257"/>
        <v/>
      </c>
      <c r="CL330" s="97" t="str">
        <f t="shared" si="258"/>
        <v/>
      </c>
      <c r="CM330" s="72" t="str">
        <f t="shared" si="259"/>
        <v/>
      </c>
      <c r="CN330" s="72" t="str">
        <f t="shared" si="260"/>
        <v/>
      </c>
      <c r="CO330" s="72" t="str">
        <f t="shared" si="261"/>
        <v/>
      </c>
      <c r="CP330" s="72" t="str">
        <f t="shared" si="262"/>
        <v/>
      </c>
      <c r="CQ330" s="72" t="str">
        <f t="shared" si="263"/>
        <v/>
      </c>
      <c r="CR330" s="72" t="str">
        <f t="shared" si="264"/>
        <v/>
      </c>
      <c r="CS330" s="72" t="str">
        <f t="shared" si="265"/>
        <v/>
      </c>
      <c r="CT330" s="72" t="str">
        <f t="shared" si="266"/>
        <v/>
      </c>
      <c r="CU330" s="72" t="str">
        <f t="shared" si="267"/>
        <v/>
      </c>
    </row>
    <row r="331" spans="1:99">
      <c r="A331" s="74">
        <v>296</v>
      </c>
      <c r="B331" s="79" t="str">
        <f>IF(AND($B$3&lt;&gt;"",$C$3&lt;&gt;"",$B$4&lt;&gt;"",$C$4&lt;&gt;"",L331&lt;&gt;""),AirMass($B$3,$C$3,$B$4,$C$4,L331),"")</f>
        <v/>
      </c>
      <c r="C331" s="81" t="e">
        <f t="shared" si="228"/>
        <v>#N/A</v>
      </c>
      <c r="D331" s="93" t="str">
        <f t="shared" si="229"/>
        <v/>
      </c>
      <c r="E331" s="97" t="str">
        <f t="shared" si="230"/>
        <v/>
      </c>
      <c r="F331" s="97"/>
      <c r="G331" s="98" t="str">
        <f t="shared" si="231"/>
        <v/>
      </c>
      <c r="H331" s="97" t="str">
        <f t="shared" si="232"/>
        <v/>
      </c>
      <c r="I331" s="72"/>
      <c r="J331" s="99">
        <f t="shared" si="233"/>
        <v>0</v>
      </c>
      <c r="K331" s="72"/>
      <c r="L331" s="16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70" t="str">
        <f t="shared" si="216"/>
        <v/>
      </c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8"/>
      <c r="AJ331" s="70" t="str">
        <f t="shared" si="234"/>
        <v/>
      </c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8"/>
      <c r="AV331" s="72"/>
      <c r="AW331" s="72"/>
      <c r="AX331" s="100" t="str">
        <f t="shared" si="217"/>
        <v/>
      </c>
      <c r="AY331" s="100" t="str">
        <f t="shared" si="218"/>
        <v/>
      </c>
      <c r="AZ331" s="100" t="str">
        <f t="shared" si="219"/>
        <v/>
      </c>
      <c r="BA331" s="100" t="str">
        <f t="shared" si="220"/>
        <v/>
      </c>
      <c r="BB331" s="100" t="str">
        <f t="shared" si="221"/>
        <v/>
      </c>
      <c r="BC331" s="100" t="str">
        <f t="shared" si="222"/>
        <v/>
      </c>
      <c r="BD331" s="100" t="str">
        <f t="shared" si="223"/>
        <v/>
      </c>
      <c r="BE331" s="100" t="str">
        <f t="shared" si="224"/>
        <v/>
      </c>
      <c r="BF331" s="100" t="str">
        <f t="shared" si="225"/>
        <v/>
      </c>
      <c r="BG331" s="100" t="str">
        <f t="shared" si="226"/>
        <v/>
      </c>
      <c r="BH331" s="100" t="str">
        <f t="shared" si="227"/>
        <v/>
      </c>
      <c r="BI331" s="72"/>
      <c r="BJ331" s="72"/>
      <c r="BK331" s="72" t="str">
        <f t="shared" si="235"/>
        <v/>
      </c>
      <c r="BL331" s="72" t="str">
        <f t="shared" si="236"/>
        <v/>
      </c>
      <c r="BM331" s="72" t="str">
        <f t="shared" si="237"/>
        <v/>
      </c>
      <c r="BN331" s="72" t="str">
        <f t="shared" si="238"/>
        <v/>
      </c>
      <c r="BO331" s="72" t="str">
        <f t="shared" si="239"/>
        <v/>
      </c>
      <c r="BP331" s="72" t="str">
        <f t="shared" si="240"/>
        <v/>
      </c>
      <c r="BQ331" s="72" t="str">
        <f t="shared" si="241"/>
        <v/>
      </c>
      <c r="BR331" s="72" t="str">
        <f t="shared" si="242"/>
        <v/>
      </c>
      <c r="BS331" s="72" t="str">
        <f t="shared" si="243"/>
        <v/>
      </c>
      <c r="BT331" s="72" t="str">
        <f t="shared" si="244"/>
        <v/>
      </c>
      <c r="BU331" s="72" t="str">
        <f t="shared" si="245"/>
        <v/>
      </c>
      <c r="BV331" s="72"/>
      <c r="BW331" s="72"/>
      <c r="BX331" s="97" t="str">
        <f t="shared" si="246"/>
        <v/>
      </c>
      <c r="BY331" s="97" t="str">
        <f t="shared" si="247"/>
        <v/>
      </c>
      <c r="BZ331" s="97" t="str">
        <f t="shared" si="248"/>
        <v/>
      </c>
      <c r="CA331" s="97" t="str">
        <f t="shared" si="249"/>
        <v/>
      </c>
      <c r="CB331" s="97" t="str">
        <f t="shared" si="250"/>
        <v/>
      </c>
      <c r="CC331" s="97" t="str">
        <f t="shared" si="251"/>
        <v/>
      </c>
      <c r="CD331" s="97" t="str">
        <f t="shared" si="252"/>
        <v/>
      </c>
      <c r="CE331" s="97" t="str">
        <f t="shared" si="253"/>
        <v/>
      </c>
      <c r="CF331" s="97" t="str">
        <f t="shared" si="254"/>
        <v/>
      </c>
      <c r="CG331" s="97" t="str">
        <f t="shared" si="255"/>
        <v/>
      </c>
      <c r="CH331" s="97" t="str">
        <f t="shared" si="256"/>
        <v/>
      </c>
      <c r="CI331" s="72"/>
      <c r="CJ331" s="72"/>
      <c r="CK331" s="97" t="str">
        <f t="shared" si="257"/>
        <v/>
      </c>
      <c r="CL331" s="97" t="str">
        <f t="shared" si="258"/>
        <v/>
      </c>
      <c r="CM331" s="72" t="str">
        <f t="shared" si="259"/>
        <v/>
      </c>
      <c r="CN331" s="72" t="str">
        <f t="shared" si="260"/>
        <v/>
      </c>
      <c r="CO331" s="72" t="str">
        <f t="shared" si="261"/>
        <v/>
      </c>
      <c r="CP331" s="72" t="str">
        <f t="shared" si="262"/>
        <v/>
      </c>
      <c r="CQ331" s="72" t="str">
        <f t="shared" si="263"/>
        <v/>
      </c>
      <c r="CR331" s="72" t="str">
        <f t="shared" si="264"/>
        <v/>
      </c>
      <c r="CS331" s="72" t="str">
        <f t="shared" si="265"/>
        <v/>
      </c>
      <c r="CT331" s="72" t="str">
        <f t="shared" si="266"/>
        <v/>
      </c>
      <c r="CU331" s="72" t="str">
        <f t="shared" si="267"/>
        <v/>
      </c>
    </row>
    <row r="332" spans="1:99">
      <c r="A332" s="74">
        <v>297</v>
      </c>
      <c r="B332" s="79" t="str">
        <f>IF(AND($B$3&lt;&gt;"",$C$3&lt;&gt;"",$B$4&lt;&gt;"",$C$4&lt;&gt;"",L332&lt;&gt;""),AirMass($B$3,$C$3,$B$4,$C$4,L332),"")</f>
        <v/>
      </c>
      <c r="C332" s="81" t="e">
        <f t="shared" si="228"/>
        <v>#N/A</v>
      </c>
      <c r="D332" s="93" t="str">
        <f t="shared" si="229"/>
        <v/>
      </c>
      <c r="E332" s="97" t="str">
        <f t="shared" si="230"/>
        <v/>
      </c>
      <c r="F332" s="97"/>
      <c r="G332" s="98" t="str">
        <f t="shared" si="231"/>
        <v/>
      </c>
      <c r="H332" s="97" t="str">
        <f t="shared" si="232"/>
        <v/>
      </c>
      <c r="I332" s="72"/>
      <c r="J332" s="99">
        <f t="shared" si="233"/>
        <v>0</v>
      </c>
      <c r="K332" s="72"/>
      <c r="L332" s="16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70" t="str">
        <f t="shared" si="216"/>
        <v/>
      </c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8"/>
      <c r="AJ332" s="70" t="str">
        <f t="shared" si="234"/>
        <v/>
      </c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8"/>
      <c r="AV332" s="72"/>
      <c r="AW332" s="72"/>
      <c r="AX332" s="100" t="str">
        <f t="shared" si="217"/>
        <v/>
      </c>
      <c r="AY332" s="100" t="str">
        <f t="shared" si="218"/>
        <v/>
      </c>
      <c r="AZ332" s="100" t="str">
        <f t="shared" si="219"/>
        <v/>
      </c>
      <c r="BA332" s="100" t="str">
        <f t="shared" si="220"/>
        <v/>
      </c>
      <c r="BB332" s="100" t="str">
        <f t="shared" si="221"/>
        <v/>
      </c>
      <c r="BC332" s="100" t="str">
        <f t="shared" si="222"/>
        <v/>
      </c>
      <c r="BD332" s="100" t="str">
        <f t="shared" si="223"/>
        <v/>
      </c>
      <c r="BE332" s="100" t="str">
        <f t="shared" si="224"/>
        <v/>
      </c>
      <c r="BF332" s="100" t="str">
        <f t="shared" si="225"/>
        <v/>
      </c>
      <c r="BG332" s="100" t="str">
        <f t="shared" si="226"/>
        <v/>
      </c>
      <c r="BH332" s="100" t="str">
        <f t="shared" si="227"/>
        <v/>
      </c>
      <c r="BI332" s="72"/>
      <c r="BJ332" s="72"/>
      <c r="BK332" s="72" t="str">
        <f t="shared" si="235"/>
        <v/>
      </c>
      <c r="BL332" s="72" t="str">
        <f t="shared" si="236"/>
        <v/>
      </c>
      <c r="BM332" s="72" t="str">
        <f t="shared" si="237"/>
        <v/>
      </c>
      <c r="BN332" s="72" t="str">
        <f t="shared" si="238"/>
        <v/>
      </c>
      <c r="BO332" s="72" t="str">
        <f t="shared" si="239"/>
        <v/>
      </c>
      <c r="BP332" s="72" t="str">
        <f t="shared" si="240"/>
        <v/>
      </c>
      <c r="BQ332" s="72" t="str">
        <f t="shared" si="241"/>
        <v/>
      </c>
      <c r="BR332" s="72" t="str">
        <f t="shared" si="242"/>
        <v/>
      </c>
      <c r="BS332" s="72" t="str">
        <f t="shared" si="243"/>
        <v/>
      </c>
      <c r="BT332" s="72" t="str">
        <f t="shared" si="244"/>
        <v/>
      </c>
      <c r="BU332" s="72" t="str">
        <f t="shared" si="245"/>
        <v/>
      </c>
      <c r="BV332" s="72"/>
      <c r="BW332" s="72"/>
      <c r="BX332" s="97" t="str">
        <f t="shared" si="246"/>
        <v/>
      </c>
      <c r="BY332" s="97" t="str">
        <f t="shared" si="247"/>
        <v/>
      </c>
      <c r="BZ332" s="97" t="str">
        <f t="shared" si="248"/>
        <v/>
      </c>
      <c r="CA332" s="97" t="str">
        <f t="shared" si="249"/>
        <v/>
      </c>
      <c r="CB332" s="97" t="str">
        <f t="shared" si="250"/>
        <v/>
      </c>
      <c r="CC332" s="97" t="str">
        <f t="shared" si="251"/>
        <v/>
      </c>
      <c r="CD332" s="97" t="str">
        <f t="shared" si="252"/>
        <v/>
      </c>
      <c r="CE332" s="97" t="str">
        <f t="shared" si="253"/>
        <v/>
      </c>
      <c r="CF332" s="97" t="str">
        <f t="shared" si="254"/>
        <v/>
      </c>
      <c r="CG332" s="97" t="str">
        <f t="shared" si="255"/>
        <v/>
      </c>
      <c r="CH332" s="97" t="str">
        <f t="shared" si="256"/>
        <v/>
      </c>
      <c r="CI332" s="72"/>
      <c r="CJ332" s="72"/>
      <c r="CK332" s="97" t="str">
        <f t="shared" si="257"/>
        <v/>
      </c>
      <c r="CL332" s="97" t="str">
        <f t="shared" si="258"/>
        <v/>
      </c>
      <c r="CM332" s="72" t="str">
        <f t="shared" si="259"/>
        <v/>
      </c>
      <c r="CN332" s="72" t="str">
        <f t="shared" si="260"/>
        <v/>
      </c>
      <c r="CO332" s="72" t="str">
        <f t="shared" si="261"/>
        <v/>
      </c>
      <c r="CP332" s="72" t="str">
        <f t="shared" si="262"/>
        <v/>
      </c>
      <c r="CQ332" s="72" t="str">
        <f t="shared" si="263"/>
        <v/>
      </c>
      <c r="CR332" s="72" t="str">
        <f t="shared" si="264"/>
        <v/>
      </c>
      <c r="CS332" s="72" t="str">
        <f t="shared" si="265"/>
        <v/>
      </c>
      <c r="CT332" s="72" t="str">
        <f t="shared" si="266"/>
        <v/>
      </c>
      <c r="CU332" s="72" t="str">
        <f t="shared" si="267"/>
        <v/>
      </c>
    </row>
    <row r="333" spans="1:99">
      <c r="A333" s="74">
        <v>298</v>
      </c>
      <c r="B333" s="79" t="str">
        <f>IF(AND($B$3&lt;&gt;"",$C$3&lt;&gt;"",$B$4&lt;&gt;"",$C$4&lt;&gt;"",L333&lt;&gt;""),AirMass($B$3,$C$3,$B$4,$C$4,L333),"")</f>
        <v/>
      </c>
      <c r="C333" s="81" t="e">
        <f t="shared" si="228"/>
        <v>#N/A</v>
      </c>
      <c r="D333" s="93" t="str">
        <f t="shared" si="229"/>
        <v/>
      </c>
      <c r="E333" s="97" t="str">
        <f t="shared" si="230"/>
        <v/>
      </c>
      <c r="F333" s="97"/>
      <c r="G333" s="98" t="str">
        <f t="shared" si="231"/>
        <v/>
      </c>
      <c r="H333" s="97" t="str">
        <f t="shared" si="232"/>
        <v/>
      </c>
      <c r="I333" s="72"/>
      <c r="J333" s="99">
        <f t="shared" si="233"/>
        <v>0</v>
      </c>
      <c r="K333" s="72"/>
      <c r="L333" s="16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70" t="str">
        <f t="shared" si="216"/>
        <v/>
      </c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8"/>
      <c r="AJ333" s="70" t="str">
        <f t="shared" si="234"/>
        <v/>
      </c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8"/>
      <c r="AV333" s="72"/>
      <c r="AW333" s="72"/>
      <c r="AX333" s="100" t="str">
        <f t="shared" si="217"/>
        <v/>
      </c>
      <c r="AY333" s="100" t="str">
        <f t="shared" si="218"/>
        <v/>
      </c>
      <c r="AZ333" s="100" t="str">
        <f t="shared" si="219"/>
        <v/>
      </c>
      <c r="BA333" s="100" t="str">
        <f t="shared" si="220"/>
        <v/>
      </c>
      <c r="BB333" s="100" t="str">
        <f t="shared" si="221"/>
        <v/>
      </c>
      <c r="BC333" s="100" t="str">
        <f t="shared" si="222"/>
        <v/>
      </c>
      <c r="BD333" s="100" t="str">
        <f t="shared" si="223"/>
        <v/>
      </c>
      <c r="BE333" s="100" t="str">
        <f t="shared" si="224"/>
        <v/>
      </c>
      <c r="BF333" s="100" t="str">
        <f t="shared" si="225"/>
        <v/>
      </c>
      <c r="BG333" s="100" t="str">
        <f t="shared" si="226"/>
        <v/>
      </c>
      <c r="BH333" s="100" t="str">
        <f t="shared" si="227"/>
        <v/>
      </c>
      <c r="BI333" s="72"/>
      <c r="BJ333" s="72"/>
      <c r="BK333" s="72" t="str">
        <f t="shared" si="235"/>
        <v/>
      </c>
      <c r="BL333" s="72" t="str">
        <f t="shared" si="236"/>
        <v/>
      </c>
      <c r="BM333" s="72" t="str">
        <f t="shared" si="237"/>
        <v/>
      </c>
      <c r="BN333" s="72" t="str">
        <f t="shared" si="238"/>
        <v/>
      </c>
      <c r="BO333" s="72" t="str">
        <f t="shared" si="239"/>
        <v/>
      </c>
      <c r="BP333" s="72" t="str">
        <f t="shared" si="240"/>
        <v/>
      </c>
      <c r="BQ333" s="72" t="str">
        <f t="shared" si="241"/>
        <v/>
      </c>
      <c r="BR333" s="72" t="str">
        <f t="shared" si="242"/>
        <v/>
      </c>
      <c r="BS333" s="72" t="str">
        <f t="shared" si="243"/>
        <v/>
      </c>
      <c r="BT333" s="72" t="str">
        <f t="shared" si="244"/>
        <v/>
      </c>
      <c r="BU333" s="72" t="str">
        <f t="shared" si="245"/>
        <v/>
      </c>
      <c r="BV333" s="72"/>
      <c r="BW333" s="72"/>
      <c r="BX333" s="97" t="str">
        <f t="shared" si="246"/>
        <v/>
      </c>
      <c r="BY333" s="97" t="str">
        <f t="shared" si="247"/>
        <v/>
      </c>
      <c r="BZ333" s="97" t="str">
        <f t="shared" si="248"/>
        <v/>
      </c>
      <c r="CA333" s="97" t="str">
        <f t="shared" si="249"/>
        <v/>
      </c>
      <c r="CB333" s="97" t="str">
        <f t="shared" si="250"/>
        <v/>
      </c>
      <c r="CC333" s="97" t="str">
        <f t="shared" si="251"/>
        <v/>
      </c>
      <c r="CD333" s="97" t="str">
        <f t="shared" si="252"/>
        <v/>
      </c>
      <c r="CE333" s="97" t="str">
        <f t="shared" si="253"/>
        <v/>
      </c>
      <c r="CF333" s="97" t="str">
        <f t="shared" si="254"/>
        <v/>
      </c>
      <c r="CG333" s="97" t="str">
        <f t="shared" si="255"/>
        <v/>
      </c>
      <c r="CH333" s="97" t="str">
        <f t="shared" si="256"/>
        <v/>
      </c>
      <c r="CI333" s="72"/>
      <c r="CJ333" s="72"/>
      <c r="CK333" s="97" t="str">
        <f t="shared" si="257"/>
        <v/>
      </c>
      <c r="CL333" s="97" t="str">
        <f t="shared" si="258"/>
        <v/>
      </c>
      <c r="CM333" s="72" t="str">
        <f t="shared" si="259"/>
        <v/>
      </c>
      <c r="CN333" s="72" t="str">
        <f t="shared" si="260"/>
        <v/>
      </c>
      <c r="CO333" s="72" t="str">
        <f t="shared" si="261"/>
        <v/>
      </c>
      <c r="CP333" s="72" t="str">
        <f t="shared" si="262"/>
        <v/>
      </c>
      <c r="CQ333" s="72" t="str">
        <f t="shared" si="263"/>
        <v/>
      </c>
      <c r="CR333" s="72" t="str">
        <f t="shared" si="264"/>
        <v/>
      </c>
      <c r="CS333" s="72" t="str">
        <f t="shared" si="265"/>
        <v/>
      </c>
      <c r="CT333" s="72" t="str">
        <f t="shared" si="266"/>
        <v/>
      </c>
      <c r="CU333" s="72" t="str">
        <f t="shared" si="267"/>
        <v/>
      </c>
    </row>
    <row r="334" spans="1:99">
      <c r="A334" s="74">
        <v>299</v>
      </c>
      <c r="B334" s="79" t="str">
        <f>IF(AND($B$3&lt;&gt;"",$C$3&lt;&gt;"",$B$4&lt;&gt;"",$C$4&lt;&gt;"",L334&lt;&gt;""),AirMass($B$3,$C$3,$B$4,$C$4,L334),"")</f>
        <v/>
      </c>
      <c r="C334" s="81" t="e">
        <f t="shared" si="228"/>
        <v>#N/A</v>
      </c>
      <c r="D334" s="93" t="str">
        <f t="shared" si="229"/>
        <v/>
      </c>
      <c r="E334" s="97" t="str">
        <f t="shared" si="230"/>
        <v/>
      </c>
      <c r="F334" s="97"/>
      <c r="G334" s="98" t="str">
        <f t="shared" si="231"/>
        <v/>
      </c>
      <c r="H334" s="97" t="str">
        <f t="shared" si="232"/>
        <v/>
      </c>
      <c r="I334" s="72"/>
      <c r="J334" s="99">
        <f t="shared" si="233"/>
        <v>0</v>
      </c>
      <c r="K334" s="72"/>
      <c r="L334" s="16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70" t="str">
        <f t="shared" si="216"/>
        <v/>
      </c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8"/>
      <c r="AJ334" s="70" t="str">
        <f t="shared" si="234"/>
        <v/>
      </c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8"/>
      <c r="AV334" s="72"/>
      <c r="AW334" s="72"/>
      <c r="AX334" s="100" t="str">
        <f t="shared" si="217"/>
        <v/>
      </c>
      <c r="AY334" s="100" t="str">
        <f t="shared" si="218"/>
        <v/>
      </c>
      <c r="AZ334" s="100" t="str">
        <f t="shared" si="219"/>
        <v/>
      </c>
      <c r="BA334" s="100" t="str">
        <f t="shared" si="220"/>
        <v/>
      </c>
      <c r="BB334" s="100" t="str">
        <f t="shared" si="221"/>
        <v/>
      </c>
      <c r="BC334" s="100" t="str">
        <f t="shared" si="222"/>
        <v/>
      </c>
      <c r="BD334" s="100" t="str">
        <f t="shared" si="223"/>
        <v/>
      </c>
      <c r="BE334" s="100" t="str">
        <f t="shared" si="224"/>
        <v/>
      </c>
      <c r="BF334" s="100" t="str">
        <f t="shared" si="225"/>
        <v/>
      </c>
      <c r="BG334" s="100" t="str">
        <f t="shared" si="226"/>
        <v/>
      </c>
      <c r="BH334" s="100" t="str">
        <f t="shared" si="227"/>
        <v/>
      </c>
      <c r="BI334" s="72"/>
      <c r="BJ334" s="72"/>
      <c r="BK334" s="72" t="str">
        <f t="shared" si="235"/>
        <v/>
      </c>
      <c r="BL334" s="72" t="str">
        <f t="shared" si="236"/>
        <v/>
      </c>
      <c r="BM334" s="72" t="str">
        <f t="shared" si="237"/>
        <v/>
      </c>
      <c r="BN334" s="72" t="str">
        <f t="shared" si="238"/>
        <v/>
      </c>
      <c r="BO334" s="72" t="str">
        <f t="shared" si="239"/>
        <v/>
      </c>
      <c r="BP334" s="72" t="str">
        <f t="shared" si="240"/>
        <v/>
      </c>
      <c r="BQ334" s="72" t="str">
        <f t="shared" si="241"/>
        <v/>
      </c>
      <c r="BR334" s="72" t="str">
        <f t="shared" si="242"/>
        <v/>
      </c>
      <c r="BS334" s="72" t="str">
        <f t="shared" si="243"/>
        <v/>
      </c>
      <c r="BT334" s="72" t="str">
        <f t="shared" si="244"/>
        <v/>
      </c>
      <c r="BU334" s="72" t="str">
        <f t="shared" si="245"/>
        <v/>
      </c>
      <c r="BV334" s="72"/>
      <c r="BW334" s="72"/>
      <c r="BX334" s="97" t="str">
        <f t="shared" si="246"/>
        <v/>
      </c>
      <c r="BY334" s="97" t="str">
        <f t="shared" si="247"/>
        <v/>
      </c>
      <c r="BZ334" s="97" t="str">
        <f t="shared" si="248"/>
        <v/>
      </c>
      <c r="CA334" s="97" t="str">
        <f t="shared" si="249"/>
        <v/>
      </c>
      <c r="CB334" s="97" t="str">
        <f t="shared" si="250"/>
        <v/>
      </c>
      <c r="CC334" s="97" t="str">
        <f t="shared" si="251"/>
        <v/>
      </c>
      <c r="CD334" s="97" t="str">
        <f t="shared" si="252"/>
        <v/>
      </c>
      <c r="CE334" s="97" t="str">
        <f t="shared" si="253"/>
        <v/>
      </c>
      <c r="CF334" s="97" t="str">
        <f t="shared" si="254"/>
        <v/>
      </c>
      <c r="CG334" s="97" t="str">
        <f t="shared" si="255"/>
        <v/>
      </c>
      <c r="CH334" s="97" t="str">
        <f t="shared" si="256"/>
        <v/>
      </c>
      <c r="CI334" s="72"/>
      <c r="CJ334" s="72"/>
      <c r="CK334" s="97" t="str">
        <f t="shared" si="257"/>
        <v/>
      </c>
      <c r="CL334" s="97" t="str">
        <f t="shared" si="258"/>
        <v/>
      </c>
      <c r="CM334" s="72" t="str">
        <f t="shared" si="259"/>
        <v/>
      </c>
      <c r="CN334" s="72" t="str">
        <f t="shared" si="260"/>
        <v/>
      </c>
      <c r="CO334" s="72" t="str">
        <f t="shared" si="261"/>
        <v/>
      </c>
      <c r="CP334" s="72" t="str">
        <f t="shared" si="262"/>
        <v/>
      </c>
      <c r="CQ334" s="72" t="str">
        <f t="shared" si="263"/>
        <v/>
      </c>
      <c r="CR334" s="72" t="str">
        <f t="shared" si="264"/>
        <v/>
      </c>
      <c r="CS334" s="72" t="str">
        <f t="shared" si="265"/>
        <v/>
      </c>
      <c r="CT334" s="72" t="str">
        <f t="shared" si="266"/>
        <v/>
      </c>
      <c r="CU334" s="72" t="str">
        <f t="shared" si="267"/>
        <v/>
      </c>
    </row>
    <row r="335" spans="1:99">
      <c r="A335" s="74">
        <v>300</v>
      </c>
      <c r="B335" s="79" t="str">
        <f>IF(AND($B$3&lt;&gt;"",$C$3&lt;&gt;"",$B$4&lt;&gt;"",$C$4&lt;&gt;"",L335&lt;&gt;""),AirMass($B$3,$C$3,$B$4,$C$4,L335),"")</f>
        <v/>
      </c>
      <c r="C335" s="81" t="e">
        <f t="shared" si="228"/>
        <v>#N/A</v>
      </c>
      <c r="D335" s="93" t="str">
        <f t="shared" si="229"/>
        <v/>
      </c>
      <c r="E335" s="97" t="str">
        <f t="shared" si="230"/>
        <v/>
      </c>
      <c r="F335" s="97"/>
      <c r="G335" s="98" t="str">
        <f t="shared" si="231"/>
        <v/>
      </c>
      <c r="H335" s="97" t="str">
        <f t="shared" si="232"/>
        <v/>
      </c>
      <c r="I335" s="72"/>
      <c r="J335" s="99">
        <f t="shared" si="233"/>
        <v>0</v>
      </c>
      <c r="K335" s="72"/>
      <c r="L335" s="16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70" t="str">
        <f t="shared" si="216"/>
        <v/>
      </c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8"/>
      <c r="AJ335" s="70" t="str">
        <f t="shared" si="234"/>
        <v/>
      </c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8"/>
      <c r="AV335" s="72"/>
      <c r="AW335" s="72"/>
      <c r="AX335" s="100" t="str">
        <f t="shared" si="217"/>
        <v/>
      </c>
      <c r="AY335" s="100" t="str">
        <f t="shared" si="218"/>
        <v/>
      </c>
      <c r="AZ335" s="100" t="str">
        <f t="shared" si="219"/>
        <v/>
      </c>
      <c r="BA335" s="100" t="str">
        <f t="shared" si="220"/>
        <v/>
      </c>
      <c r="BB335" s="100" t="str">
        <f t="shared" si="221"/>
        <v/>
      </c>
      <c r="BC335" s="100" t="str">
        <f t="shared" si="222"/>
        <v/>
      </c>
      <c r="BD335" s="100" t="str">
        <f t="shared" si="223"/>
        <v/>
      </c>
      <c r="BE335" s="100" t="str">
        <f t="shared" si="224"/>
        <v/>
      </c>
      <c r="BF335" s="100" t="str">
        <f t="shared" si="225"/>
        <v/>
      </c>
      <c r="BG335" s="100" t="str">
        <f t="shared" si="226"/>
        <v/>
      </c>
      <c r="BH335" s="100" t="str">
        <f t="shared" si="227"/>
        <v/>
      </c>
      <c r="BI335" s="72"/>
      <c r="BJ335" s="72"/>
      <c r="BK335" s="72" t="str">
        <f t="shared" si="235"/>
        <v/>
      </c>
      <c r="BL335" s="72" t="str">
        <f t="shared" si="236"/>
        <v/>
      </c>
      <c r="BM335" s="72" t="str">
        <f t="shared" si="237"/>
        <v/>
      </c>
      <c r="BN335" s="72" t="str">
        <f t="shared" si="238"/>
        <v/>
      </c>
      <c r="BO335" s="72" t="str">
        <f t="shared" si="239"/>
        <v/>
      </c>
      <c r="BP335" s="72" t="str">
        <f t="shared" si="240"/>
        <v/>
      </c>
      <c r="BQ335" s="72" t="str">
        <f t="shared" si="241"/>
        <v/>
      </c>
      <c r="BR335" s="72" t="str">
        <f t="shared" si="242"/>
        <v/>
      </c>
      <c r="BS335" s="72" t="str">
        <f t="shared" si="243"/>
        <v/>
      </c>
      <c r="BT335" s="72" t="str">
        <f t="shared" si="244"/>
        <v/>
      </c>
      <c r="BU335" s="72" t="str">
        <f t="shared" si="245"/>
        <v/>
      </c>
      <c r="BV335" s="72"/>
      <c r="BW335" s="72"/>
      <c r="BX335" s="97" t="str">
        <f t="shared" si="246"/>
        <v/>
      </c>
      <c r="BY335" s="97" t="str">
        <f t="shared" si="247"/>
        <v/>
      </c>
      <c r="BZ335" s="97" t="str">
        <f t="shared" si="248"/>
        <v/>
      </c>
      <c r="CA335" s="97" t="str">
        <f t="shared" si="249"/>
        <v/>
      </c>
      <c r="CB335" s="97" t="str">
        <f t="shared" si="250"/>
        <v/>
      </c>
      <c r="CC335" s="97" t="str">
        <f t="shared" si="251"/>
        <v/>
      </c>
      <c r="CD335" s="97" t="str">
        <f t="shared" si="252"/>
        <v/>
      </c>
      <c r="CE335" s="97" t="str">
        <f t="shared" si="253"/>
        <v/>
      </c>
      <c r="CF335" s="97" t="str">
        <f t="shared" si="254"/>
        <v/>
      </c>
      <c r="CG335" s="97" t="str">
        <f t="shared" si="255"/>
        <v/>
      </c>
      <c r="CH335" s="97" t="str">
        <f t="shared" si="256"/>
        <v/>
      </c>
      <c r="CI335" s="72"/>
      <c r="CJ335" s="72"/>
      <c r="CK335" s="97" t="str">
        <f t="shared" si="257"/>
        <v/>
      </c>
      <c r="CL335" s="97" t="str">
        <f t="shared" si="258"/>
        <v/>
      </c>
      <c r="CM335" s="72" t="str">
        <f t="shared" si="259"/>
        <v/>
      </c>
      <c r="CN335" s="72" t="str">
        <f t="shared" si="260"/>
        <v/>
      </c>
      <c r="CO335" s="72" t="str">
        <f t="shared" si="261"/>
        <v/>
      </c>
      <c r="CP335" s="72" t="str">
        <f t="shared" si="262"/>
        <v/>
      </c>
      <c r="CQ335" s="72" t="str">
        <f t="shared" si="263"/>
        <v/>
      </c>
      <c r="CR335" s="72" t="str">
        <f t="shared" si="264"/>
        <v/>
      </c>
      <c r="CS335" s="72" t="str">
        <f t="shared" si="265"/>
        <v/>
      </c>
      <c r="CT335" s="72" t="str">
        <f t="shared" si="266"/>
        <v/>
      </c>
      <c r="CU335" s="72" t="str">
        <f t="shared" si="267"/>
        <v/>
      </c>
    </row>
    <row r="336" spans="1:99">
      <c r="A336" s="74">
        <v>301</v>
      </c>
      <c r="B336" s="79" t="str">
        <f>IF(AND($B$3&lt;&gt;"",$C$3&lt;&gt;"",$B$4&lt;&gt;"",$C$4&lt;&gt;"",L336&lt;&gt;""),AirMass($B$3,$C$3,$B$4,$C$4,L336),"")</f>
        <v/>
      </c>
      <c r="C336" s="81" t="e">
        <f t="shared" si="228"/>
        <v>#N/A</v>
      </c>
      <c r="D336" s="93" t="str">
        <f t="shared" si="229"/>
        <v/>
      </c>
      <c r="E336" s="97" t="str">
        <f t="shared" si="230"/>
        <v/>
      </c>
      <c r="F336" s="97"/>
      <c r="G336" s="98" t="str">
        <f t="shared" si="231"/>
        <v/>
      </c>
      <c r="H336" s="97" t="str">
        <f t="shared" si="232"/>
        <v/>
      </c>
      <c r="I336" s="72"/>
      <c r="J336" s="99">
        <f t="shared" si="233"/>
        <v>0</v>
      </c>
      <c r="K336" s="72"/>
      <c r="L336" s="16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70" t="str">
        <f t="shared" si="216"/>
        <v/>
      </c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8"/>
      <c r="AJ336" s="70" t="str">
        <f t="shared" si="234"/>
        <v/>
      </c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8"/>
      <c r="AV336" s="72"/>
      <c r="AW336" s="72"/>
      <c r="AX336" s="100" t="str">
        <f t="shared" si="217"/>
        <v/>
      </c>
      <c r="AY336" s="100" t="str">
        <f t="shared" si="218"/>
        <v/>
      </c>
      <c r="AZ336" s="100" t="str">
        <f t="shared" si="219"/>
        <v/>
      </c>
      <c r="BA336" s="100" t="str">
        <f t="shared" si="220"/>
        <v/>
      </c>
      <c r="BB336" s="100" t="str">
        <f t="shared" si="221"/>
        <v/>
      </c>
      <c r="BC336" s="100" t="str">
        <f t="shared" si="222"/>
        <v/>
      </c>
      <c r="BD336" s="100" t="str">
        <f t="shared" si="223"/>
        <v/>
      </c>
      <c r="BE336" s="100" t="str">
        <f t="shared" si="224"/>
        <v/>
      </c>
      <c r="BF336" s="100" t="str">
        <f t="shared" si="225"/>
        <v/>
      </c>
      <c r="BG336" s="100" t="str">
        <f t="shared" si="226"/>
        <v/>
      </c>
      <c r="BH336" s="100" t="str">
        <f t="shared" si="227"/>
        <v/>
      </c>
      <c r="BI336" s="72"/>
      <c r="BJ336" s="72"/>
      <c r="BK336" s="72" t="str">
        <f t="shared" si="235"/>
        <v/>
      </c>
      <c r="BL336" s="72" t="str">
        <f t="shared" si="236"/>
        <v/>
      </c>
      <c r="BM336" s="72" t="str">
        <f t="shared" si="237"/>
        <v/>
      </c>
      <c r="BN336" s="72" t="str">
        <f t="shared" si="238"/>
        <v/>
      </c>
      <c r="BO336" s="72" t="str">
        <f t="shared" si="239"/>
        <v/>
      </c>
      <c r="BP336" s="72" t="str">
        <f t="shared" si="240"/>
        <v/>
      </c>
      <c r="BQ336" s="72" t="str">
        <f t="shared" si="241"/>
        <v/>
      </c>
      <c r="BR336" s="72" t="str">
        <f t="shared" si="242"/>
        <v/>
      </c>
      <c r="BS336" s="72" t="str">
        <f t="shared" si="243"/>
        <v/>
      </c>
      <c r="BT336" s="72" t="str">
        <f t="shared" si="244"/>
        <v/>
      </c>
      <c r="BU336" s="72" t="str">
        <f t="shared" si="245"/>
        <v/>
      </c>
      <c r="BV336" s="72"/>
      <c r="BW336" s="72"/>
      <c r="BX336" s="97" t="str">
        <f t="shared" si="246"/>
        <v/>
      </c>
      <c r="BY336" s="97" t="str">
        <f t="shared" si="247"/>
        <v/>
      </c>
      <c r="BZ336" s="97" t="str">
        <f t="shared" si="248"/>
        <v/>
      </c>
      <c r="CA336" s="97" t="str">
        <f t="shared" si="249"/>
        <v/>
      </c>
      <c r="CB336" s="97" t="str">
        <f t="shared" si="250"/>
        <v/>
      </c>
      <c r="CC336" s="97" t="str">
        <f t="shared" si="251"/>
        <v/>
      </c>
      <c r="CD336" s="97" t="str">
        <f t="shared" si="252"/>
        <v/>
      </c>
      <c r="CE336" s="97" t="str">
        <f t="shared" si="253"/>
        <v/>
      </c>
      <c r="CF336" s="97" t="str">
        <f t="shared" si="254"/>
        <v/>
      </c>
      <c r="CG336" s="97" t="str">
        <f t="shared" si="255"/>
        <v/>
      </c>
      <c r="CH336" s="97" t="str">
        <f t="shared" si="256"/>
        <v/>
      </c>
      <c r="CI336" s="72"/>
      <c r="CJ336" s="72"/>
      <c r="CK336" s="97" t="str">
        <f t="shared" si="257"/>
        <v/>
      </c>
      <c r="CL336" s="97" t="str">
        <f t="shared" si="258"/>
        <v/>
      </c>
      <c r="CM336" s="72" t="str">
        <f t="shared" si="259"/>
        <v/>
      </c>
      <c r="CN336" s="72" t="str">
        <f t="shared" si="260"/>
        <v/>
      </c>
      <c r="CO336" s="72" t="str">
        <f t="shared" si="261"/>
        <v/>
      </c>
      <c r="CP336" s="72" t="str">
        <f t="shared" si="262"/>
        <v/>
      </c>
      <c r="CQ336" s="72" t="str">
        <f t="shared" si="263"/>
        <v/>
      </c>
      <c r="CR336" s="72" t="str">
        <f t="shared" si="264"/>
        <v/>
      </c>
      <c r="CS336" s="72" t="str">
        <f t="shared" si="265"/>
        <v/>
      </c>
      <c r="CT336" s="72" t="str">
        <f t="shared" si="266"/>
        <v/>
      </c>
      <c r="CU336" s="72" t="str">
        <f t="shared" si="267"/>
        <v/>
      </c>
    </row>
    <row r="337" spans="1:99">
      <c r="A337" s="74">
        <v>302</v>
      </c>
      <c r="B337" s="79" t="str">
        <f>IF(AND($B$3&lt;&gt;"",$C$3&lt;&gt;"",$B$4&lt;&gt;"",$C$4&lt;&gt;"",L337&lt;&gt;""),AirMass($B$3,$C$3,$B$4,$C$4,L337),"")</f>
        <v/>
      </c>
      <c r="C337" s="81" t="e">
        <f t="shared" si="228"/>
        <v>#N/A</v>
      </c>
      <c r="D337" s="93" t="str">
        <f t="shared" si="229"/>
        <v/>
      </c>
      <c r="E337" s="97" t="str">
        <f t="shared" si="230"/>
        <v/>
      </c>
      <c r="F337" s="97"/>
      <c r="G337" s="98" t="str">
        <f t="shared" si="231"/>
        <v/>
      </c>
      <c r="H337" s="97" t="str">
        <f t="shared" si="232"/>
        <v/>
      </c>
      <c r="I337" s="72"/>
      <c r="J337" s="99">
        <f t="shared" si="233"/>
        <v>0</v>
      </c>
      <c r="K337" s="72"/>
      <c r="L337" s="16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70" t="str">
        <f t="shared" si="216"/>
        <v/>
      </c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8"/>
      <c r="AJ337" s="70" t="str">
        <f t="shared" si="234"/>
        <v/>
      </c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8"/>
      <c r="AV337" s="72"/>
      <c r="AW337" s="72"/>
      <c r="AX337" s="100" t="str">
        <f t="shared" si="217"/>
        <v/>
      </c>
      <c r="AY337" s="100" t="str">
        <f t="shared" si="218"/>
        <v/>
      </c>
      <c r="AZ337" s="100" t="str">
        <f t="shared" si="219"/>
        <v/>
      </c>
      <c r="BA337" s="100" t="str">
        <f t="shared" si="220"/>
        <v/>
      </c>
      <c r="BB337" s="100" t="str">
        <f t="shared" si="221"/>
        <v/>
      </c>
      <c r="BC337" s="100" t="str">
        <f t="shared" si="222"/>
        <v/>
      </c>
      <c r="BD337" s="100" t="str">
        <f t="shared" si="223"/>
        <v/>
      </c>
      <c r="BE337" s="100" t="str">
        <f t="shared" si="224"/>
        <v/>
      </c>
      <c r="BF337" s="100" t="str">
        <f t="shared" si="225"/>
        <v/>
      </c>
      <c r="BG337" s="100" t="str">
        <f t="shared" si="226"/>
        <v/>
      </c>
      <c r="BH337" s="100" t="str">
        <f t="shared" si="227"/>
        <v/>
      </c>
      <c r="BI337" s="72"/>
      <c r="BJ337" s="72"/>
      <c r="BK337" s="72" t="str">
        <f t="shared" si="235"/>
        <v/>
      </c>
      <c r="BL337" s="72" t="str">
        <f t="shared" si="236"/>
        <v/>
      </c>
      <c r="BM337" s="72" t="str">
        <f t="shared" si="237"/>
        <v/>
      </c>
      <c r="BN337" s="72" t="str">
        <f t="shared" si="238"/>
        <v/>
      </c>
      <c r="BO337" s="72" t="str">
        <f t="shared" si="239"/>
        <v/>
      </c>
      <c r="BP337" s="72" t="str">
        <f t="shared" si="240"/>
        <v/>
      </c>
      <c r="BQ337" s="72" t="str">
        <f t="shared" si="241"/>
        <v/>
      </c>
      <c r="BR337" s="72" t="str">
        <f t="shared" si="242"/>
        <v/>
      </c>
      <c r="BS337" s="72" t="str">
        <f t="shared" si="243"/>
        <v/>
      </c>
      <c r="BT337" s="72" t="str">
        <f t="shared" si="244"/>
        <v/>
      </c>
      <c r="BU337" s="72" t="str">
        <f t="shared" si="245"/>
        <v/>
      </c>
      <c r="BV337" s="72"/>
      <c r="BW337" s="72"/>
      <c r="BX337" s="97" t="str">
        <f t="shared" si="246"/>
        <v/>
      </c>
      <c r="BY337" s="97" t="str">
        <f t="shared" si="247"/>
        <v/>
      </c>
      <c r="BZ337" s="97" t="str">
        <f t="shared" si="248"/>
        <v/>
      </c>
      <c r="CA337" s="97" t="str">
        <f t="shared" si="249"/>
        <v/>
      </c>
      <c r="CB337" s="97" t="str">
        <f t="shared" si="250"/>
        <v/>
      </c>
      <c r="CC337" s="97" t="str">
        <f t="shared" si="251"/>
        <v/>
      </c>
      <c r="CD337" s="97" t="str">
        <f t="shared" si="252"/>
        <v/>
      </c>
      <c r="CE337" s="97" t="str">
        <f t="shared" si="253"/>
        <v/>
      </c>
      <c r="CF337" s="97" t="str">
        <f t="shared" si="254"/>
        <v/>
      </c>
      <c r="CG337" s="97" t="str">
        <f t="shared" si="255"/>
        <v/>
      </c>
      <c r="CH337" s="97" t="str">
        <f t="shared" si="256"/>
        <v/>
      </c>
      <c r="CI337" s="72"/>
      <c r="CJ337" s="72"/>
      <c r="CK337" s="97" t="str">
        <f t="shared" si="257"/>
        <v/>
      </c>
      <c r="CL337" s="97" t="str">
        <f t="shared" si="258"/>
        <v/>
      </c>
      <c r="CM337" s="72" t="str">
        <f t="shared" si="259"/>
        <v/>
      </c>
      <c r="CN337" s="72" t="str">
        <f t="shared" si="260"/>
        <v/>
      </c>
      <c r="CO337" s="72" t="str">
        <f t="shared" si="261"/>
        <v/>
      </c>
      <c r="CP337" s="72" t="str">
        <f t="shared" si="262"/>
        <v/>
      </c>
      <c r="CQ337" s="72" t="str">
        <f t="shared" si="263"/>
        <v/>
      </c>
      <c r="CR337" s="72" t="str">
        <f t="shared" si="264"/>
        <v/>
      </c>
      <c r="CS337" s="72" t="str">
        <f t="shared" si="265"/>
        <v/>
      </c>
      <c r="CT337" s="72" t="str">
        <f t="shared" si="266"/>
        <v/>
      </c>
      <c r="CU337" s="72" t="str">
        <f t="shared" si="267"/>
        <v/>
      </c>
    </row>
    <row r="338" spans="1:99">
      <c r="A338" s="74">
        <v>303</v>
      </c>
      <c r="B338" s="79" t="str">
        <f>IF(AND($B$3&lt;&gt;"",$C$3&lt;&gt;"",$B$4&lt;&gt;"",$C$4&lt;&gt;"",L338&lt;&gt;""),AirMass($B$3,$C$3,$B$4,$C$4,L338),"")</f>
        <v/>
      </c>
      <c r="C338" s="81" t="e">
        <f t="shared" si="228"/>
        <v>#N/A</v>
      </c>
      <c r="D338" s="93" t="str">
        <f t="shared" si="229"/>
        <v/>
      </c>
      <c r="E338" s="97" t="str">
        <f t="shared" si="230"/>
        <v/>
      </c>
      <c r="F338" s="97"/>
      <c r="G338" s="98" t="str">
        <f t="shared" si="231"/>
        <v/>
      </c>
      <c r="H338" s="97" t="str">
        <f t="shared" si="232"/>
        <v/>
      </c>
      <c r="I338" s="72"/>
      <c r="J338" s="99">
        <f t="shared" si="233"/>
        <v>0</v>
      </c>
      <c r="K338" s="72"/>
      <c r="L338" s="16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70" t="str">
        <f t="shared" si="216"/>
        <v/>
      </c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8"/>
      <c r="AJ338" s="70" t="str">
        <f t="shared" si="234"/>
        <v/>
      </c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8"/>
      <c r="AV338" s="72"/>
      <c r="AW338" s="72"/>
      <c r="AX338" s="100" t="str">
        <f t="shared" si="217"/>
        <v/>
      </c>
      <c r="AY338" s="100" t="str">
        <f t="shared" si="218"/>
        <v/>
      </c>
      <c r="AZ338" s="100" t="str">
        <f t="shared" si="219"/>
        <v/>
      </c>
      <c r="BA338" s="100" t="str">
        <f t="shared" si="220"/>
        <v/>
      </c>
      <c r="BB338" s="100" t="str">
        <f t="shared" si="221"/>
        <v/>
      </c>
      <c r="BC338" s="100" t="str">
        <f t="shared" si="222"/>
        <v/>
      </c>
      <c r="BD338" s="100" t="str">
        <f t="shared" si="223"/>
        <v/>
      </c>
      <c r="BE338" s="100" t="str">
        <f t="shared" si="224"/>
        <v/>
      </c>
      <c r="BF338" s="100" t="str">
        <f t="shared" si="225"/>
        <v/>
      </c>
      <c r="BG338" s="100" t="str">
        <f t="shared" si="226"/>
        <v/>
      </c>
      <c r="BH338" s="100" t="str">
        <f t="shared" si="227"/>
        <v/>
      </c>
      <c r="BI338" s="72"/>
      <c r="BJ338" s="72"/>
      <c r="BK338" s="72" t="str">
        <f t="shared" si="235"/>
        <v/>
      </c>
      <c r="BL338" s="72" t="str">
        <f t="shared" si="236"/>
        <v/>
      </c>
      <c r="BM338" s="72" t="str">
        <f t="shared" si="237"/>
        <v/>
      </c>
      <c r="BN338" s="72" t="str">
        <f t="shared" si="238"/>
        <v/>
      </c>
      <c r="BO338" s="72" t="str">
        <f t="shared" si="239"/>
        <v/>
      </c>
      <c r="BP338" s="72" t="str">
        <f t="shared" si="240"/>
        <v/>
      </c>
      <c r="BQ338" s="72" t="str">
        <f t="shared" si="241"/>
        <v/>
      </c>
      <c r="BR338" s="72" t="str">
        <f t="shared" si="242"/>
        <v/>
      </c>
      <c r="BS338" s="72" t="str">
        <f t="shared" si="243"/>
        <v/>
      </c>
      <c r="BT338" s="72" t="str">
        <f t="shared" si="244"/>
        <v/>
      </c>
      <c r="BU338" s="72" t="str">
        <f t="shared" si="245"/>
        <v/>
      </c>
      <c r="BV338" s="72"/>
      <c r="BW338" s="72"/>
      <c r="BX338" s="97" t="str">
        <f t="shared" si="246"/>
        <v/>
      </c>
      <c r="BY338" s="97" t="str">
        <f t="shared" si="247"/>
        <v/>
      </c>
      <c r="BZ338" s="97" t="str">
        <f t="shared" si="248"/>
        <v/>
      </c>
      <c r="CA338" s="97" t="str">
        <f t="shared" si="249"/>
        <v/>
      </c>
      <c r="CB338" s="97" t="str">
        <f t="shared" si="250"/>
        <v/>
      </c>
      <c r="CC338" s="97" t="str">
        <f t="shared" si="251"/>
        <v/>
      </c>
      <c r="CD338" s="97" t="str">
        <f t="shared" si="252"/>
        <v/>
      </c>
      <c r="CE338" s="97" t="str">
        <f t="shared" si="253"/>
        <v/>
      </c>
      <c r="CF338" s="97" t="str">
        <f t="shared" si="254"/>
        <v/>
      </c>
      <c r="CG338" s="97" t="str">
        <f t="shared" si="255"/>
        <v/>
      </c>
      <c r="CH338" s="97" t="str">
        <f t="shared" si="256"/>
        <v/>
      </c>
      <c r="CI338" s="72"/>
      <c r="CJ338" s="72"/>
      <c r="CK338" s="97" t="str">
        <f t="shared" si="257"/>
        <v/>
      </c>
      <c r="CL338" s="97" t="str">
        <f t="shared" si="258"/>
        <v/>
      </c>
      <c r="CM338" s="72" t="str">
        <f t="shared" si="259"/>
        <v/>
      </c>
      <c r="CN338" s="72" t="str">
        <f t="shared" si="260"/>
        <v/>
      </c>
      <c r="CO338" s="72" t="str">
        <f t="shared" si="261"/>
        <v/>
      </c>
      <c r="CP338" s="72" t="str">
        <f t="shared" si="262"/>
        <v/>
      </c>
      <c r="CQ338" s="72" t="str">
        <f t="shared" si="263"/>
        <v/>
      </c>
      <c r="CR338" s="72" t="str">
        <f t="shared" si="264"/>
        <v/>
      </c>
      <c r="CS338" s="72" t="str">
        <f t="shared" si="265"/>
        <v/>
      </c>
      <c r="CT338" s="72" t="str">
        <f t="shared" si="266"/>
        <v/>
      </c>
      <c r="CU338" s="72" t="str">
        <f t="shared" si="267"/>
        <v/>
      </c>
    </row>
    <row r="339" spans="1:99">
      <c r="A339" s="74">
        <v>304</v>
      </c>
      <c r="B339" s="79" t="str">
        <f>IF(AND($B$3&lt;&gt;"",$C$3&lt;&gt;"",$B$4&lt;&gt;"",$C$4&lt;&gt;"",L339&lt;&gt;""),AirMass($B$3,$C$3,$B$4,$C$4,L339),"")</f>
        <v/>
      </c>
      <c r="C339" s="81" t="e">
        <f t="shared" si="228"/>
        <v>#N/A</v>
      </c>
      <c r="D339" s="93" t="str">
        <f t="shared" si="229"/>
        <v/>
      </c>
      <c r="E339" s="97" t="str">
        <f t="shared" si="230"/>
        <v/>
      </c>
      <c r="F339" s="97"/>
      <c r="G339" s="98" t="str">
        <f t="shared" si="231"/>
        <v/>
      </c>
      <c r="H339" s="97" t="str">
        <f t="shared" si="232"/>
        <v/>
      </c>
      <c r="I339" s="72"/>
      <c r="J339" s="99">
        <f t="shared" si="233"/>
        <v>0</v>
      </c>
      <c r="K339" s="72"/>
      <c r="L339" s="16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70" t="str">
        <f t="shared" si="216"/>
        <v/>
      </c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8"/>
      <c r="AJ339" s="70" t="str">
        <f t="shared" si="234"/>
        <v/>
      </c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8"/>
      <c r="AV339" s="72"/>
      <c r="AW339" s="72"/>
      <c r="AX339" s="100" t="str">
        <f t="shared" si="217"/>
        <v/>
      </c>
      <c r="AY339" s="100" t="str">
        <f t="shared" si="218"/>
        <v/>
      </c>
      <c r="AZ339" s="100" t="str">
        <f t="shared" si="219"/>
        <v/>
      </c>
      <c r="BA339" s="100" t="str">
        <f t="shared" si="220"/>
        <v/>
      </c>
      <c r="BB339" s="100" t="str">
        <f t="shared" si="221"/>
        <v/>
      </c>
      <c r="BC339" s="100" t="str">
        <f t="shared" si="222"/>
        <v/>
      </c>
      <c r="BD339" s="100" t="str">
        <f t="shared" si="223"/>
        <v/>
      </c>
      <c r="BE339" s="100" t="str">
        <f t="shared" si="224"/>
        <v/>
      </c>
      <c r="BF339" s="100" t="str">
        <f t="shared" si="225"/>
        <v/>
      </c>
      <c r="BG339" s="100" t="str">
        <f t="shared" si="226"/>
        <v/>
      </c>
      <c r="BH339" s="100" t="str">
        <f t="shared" si="227"/>
        <v/>
      </c>
      <c r="BI339" s="72"/>
      <c r="BJ339" s="72"/>
      <c r="BK339" s="72" t="str">
        <f t="shared" si="235"/>
        <v/>
      </c>
      <c r="BL339" s="72" t="str">
        <f t="shared" si="236"/>
        <v/>
      </c>
      <c r="BM339" s="72" t="str">
        <f t="shared" si="237"/>
        <v/>
      </c>
      <c r="BN339" s="72" t="str">
        <f t="shared" si="238"/>
        <v/>
      </c>
      <c r="BO339" s="72" t="str">
        <f t="shared" si="239"/>
        <v/>
      </c>
      <c r="BP339" s="72" t="str">
        <f t="shared" si="240"/>
        <v/>
      </c>
      <c r="BQ339" s="72" t="str">
        <f t="shared" si="241"/>
        <v/>
      </c>
      <c r="BR339" s="72" t="str">
        <f t="shared" si="242"/>
        <v/>
      </c>
      <c r="BS339" s="72" t="str">
        <f t="shared" si="243"/>
        <v/>
      </c>
      <c r="BT339" s="72" t="str">
        <f t="shared" si="244"/>
        <v/>
      </c>
      <c r="BU339" s="72" t="str">
        <f t="shared" si="245"/>
        <v/>
      </c>
      <c r="BV339" s="72"/>
      <c r="BW339" s="72"/>
      <c r="BX339" s="97" t="str">
        <f t="shared" si="246"/>
        <v/>
      </c>
      <c r="BY339" s="97" t="str">
        <f t="shared" si="247"/>
        <v/>
      </c>
      <c r="BZ339" s="97" t="str">
        <f t="shared" si="248"/>
        <v/>
      </c>
      <c r="CA339" s="97" t="str">
        <f t="shared" si="249"/>
        <v/>
      </c>
      <c r="CB339" s="97" t="str">
        <f t="shared" si="250"/>
        <v/>
      </c>
      <c r="CC339" s="97" t="str">
        <f t="shared" si="251"/>
        <v/>
      </c>
      <c r="CD339" s="97" t="str">
        <f t="shared" si="252"/>
        <v/>
      </c>
      <c r="CE339" s="97" t="str">
        <f t="shared" si="253"/>
        <v/>
      </c>
      <c r="CF339" s="97" t="str">
        <f t="shared" si="254"/>
        <v/>
      </c>
      <c r="CG339" s="97" t="str">
        <f t="shared" si="255"/>
        <v/>
      </c>
      <c r="CH339" s="97" t="str">
        <f t="shared" si="256"/>
        <v/>
      </c>
      <c r="CI339" s="72"/>
      <c r="CJ339" s="72"/>
      <c r="CK339" s="97" t="str">
        <f t="shared" si="257"/>
        <v/>
      </c>
      <c r="CL339" s="97" t="str">
        <f t="shared" si="258"/>
        <v/>
      </c>
      <c r="CM339" s="72" t="str">
        <f t="shared" si="259"/>
        <v/>
      </c>
      <c r="CN339" s="72" t="str">
        <f t="shared" si="260"/>
        <v/>
      </c>
      <c r="CO339" s="72" t="str">
        <f t="shared" si="261"/>
        <v/>
      </c>
      <c r="CP339" s="72" t="str">
        <f t="shared" si="262"/>
        <v/>
      </c>
      <c r="CQ339" s="72" t="str">
        <f t="shared" si="263"/>
        <v/>
      </c>
      <c r="CR339" s="72" t="str">
        <f t="shared" si="264"/>
        <v/>
      </c>
      <c r="CS339" s="72" t="str">
        <f t="shared" si="265"/>
        <v/>
      </c>
      <c r="CT339" s="72" t="str">
        <f t="shared" si="266"/>
        <v/>
      </c>
      <c r="CU339" s="72" t="str">
        <f t="shared" si="267"/>
        <v/>
      </c>
    </row>
    <row r="340" spans="1:99">
      <c r="A340" s="74">
        <v>305</v>
      </c>
      <c r="B340" s="79" t="str">
        <f>IF(AND($B$3&lt;&gt;"",$C$3&lt;&gt;"",$B$4&lt;&gt;"",$C$4&lt;&gt;"",L340&lt;&gt;""),AirMass($B$3,$C$3,$B$4,$C$4,L340),"")</f>
        <v/>
      </c>
      <c r="C340" s="81" t="e">
        <f t="shared" si="228"/>
        <v>#N/A</v>
      </c>
      <c r="D340" s="93" t="str">
        <f t="shared" si="229"/>
        <v/>
      </c>
      <c r="E340" s="97" t="str">
        <f t="shared" si="230"/>
        <v/>
      </c>
      <c r="F340" s="97"/>
      <c r="G340" s="98" t="str">
        <f t="shared" si="231"/>
        <v/>
      </c>
      <c r="H340" s="97" t="str">
        <f t="shared" si="232"/>
        <v/>
      </c>
      <c r="I340" s="72"/>
      <c r="J340" s="99">
        <f t="shared" si="233"/>
        <v>0</v>
      </c>
      <c r="K340" s="72"/>
      <c r="L340" s="16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70" t="str">
        <f t="shared" si="216"/>
        <v/>
      </c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8"/>
      <c r="AJ340" s="70" t="str">
        <f t="shared" si="234"/>
        <v/>
      </c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8"/>
      <c r="AV340" s="72"/>
      <c r="AW340" s="72"/>
      <c r="AX340" s="100" t="str">
        <f t="shared" si="217"/>
        <v/>
      </c>
      <c r="AY340" s="100" t="str">
        <f t="shared" si="218"/>
        <v/>
      </c>
      <c r="AZ340" s="100" t="str">
        <f t="shared" si="219"/>
        <v/>
      </c>
      <c r="BA340" s="100" t="str">
        <f t="shared" si="220"/>
        <v/>
      </c>
      <c r="BB340" s="100" t="str">
        <f t="shared" si="221"/>
        <v/>
      </c>
      <c r="BC340" s="100" t="str">
        <f t="shared" si="222"/>
        <v/>
      </c>
      <c r="BD340" s="100" t="str">
        <f t="shared" si="223"/>
        <v/>
      </c>
      <c r="BE340" s="100" t="str">
        <f t="shared" si="224"/>
        <v/>
      </c>
      <c r="BF340" s="100" t="str">
        <f t="shared" si="225"/>
        <v/>
      </c>
      <c r="BG340" s="100" t="str">
        <f t="shared" si="226"/>
        <v/>
      </c>
      <c r="BH340" s="100" t="str">
        <f t="shared" si="227"/>
        <v/>
      </c>
      <c r="BI340" s="72"/>
      <c r="BJ340" s="72"/>
      <c r="BK340" s="72" t="str">
        <f t="shared" si="235"/>
        <v/>
      </c>
      <c r="BL340" s="72" t="str">
        <f t="shared" si="236"/>
        <v/>
      </c>
      <c r="BM340" s="72" t="str">
        <f t="shared" si="237"/>
        <v/>
      </c>
      <c r="BN340" s="72" t="str">
        <f t="shared" si="238"/>
        <v/>
      </c>
      <c r="BO340" s="72" t="str">
        <f t="shared" si="239"/>
        <v/>
      </c>
      <c r="BP340" s="72" t="str">
        <f t="shared" si="240"/>
        <v/>
      </c>
      <c r="BQ340" s="72" t="str">
        <f t="shared" si="241"/>
        <v/>
      </c>
      <c r="BR340" s="72" t="str">
        <f t="shared" si="242"/>
        <v/>
      </c>
      <c r="BS340" s="72" t="str">
        <f t="shared" si="243"/>
        <v/>
      </c>
      <c r="BT340" s="72" t="str">
        <f t="shared" si="244"/>
        <v/>
      </c>
      <c r="BU340" s="72" t="str">
        <f t="shared" si="245"/>
        <v/>
      </c>
      <c r="BV340" s="72"/>
      <c r="BW340" s="72"/>
      <c r="BX340" s="97" t="str">
        <f t="shared" si="246"/>
        <v/>
      </c>
      <c r="BY340" s="97" t="str">
        <f t="shared" si="247"/>
        <v/>
      </c>
      <c r="BZ340" s="97" t="str">
        <f t="shared" si="248"/>
        <v/>
      </c>
      <c r="CA340" s="97" t="str">
        <f t="shared" si="249"/>
        <v/>
      </c>
      <c r="CB340" s="97" t="str">
        <f t="shared" si="250"/>
        <v/>
      </c>
      <c r="CC340" s="97" t="str">
        <f t="shared" si="251"/>
        <v/>
      </c>
      <c r="CD340" s="97" t="str">
        <f t="shared" si="252"/>
        <v/>
      </c>
      <c r="CE340" s="97" t="str">
        <f t="shared" si="253"/>
        <v/>
      </c>
      <c r="CF340" s="97" t="str">
        <f t="shared" si="254"/>
        <v/>
      </c>
      <c r="CG340" s="97" t="str">
        <f t="shared" si="255"/>
        <v/>
      </c>
      <c r="CH340" s="97" t="str">
        <f t="shared" si="256"/>
        <v/>
      </c>
      <c r="CI340" s="72"/>
      <c r="CJ340" s="72"/>
      <c r="CK340" s="97" t="str">
        <f t="shared" si="257"/>
        <v/>
      </c>
      <c r="CL340" s="97" t="str">
        <f t="shared" si="258"/>
        <v/>
      </c>
      <c r="CM340" s="72" t="str">
        <f t="shared" si="259"/>
        <v/>
      </c>
      <c r="CN340" s="72" t="str">
        <f t="shared" si="260"/>
        <v/>
      </c>
      <c r="CO340" s="72" t="str">
        <f t="shared" si="261"/>
        <v/>
      </c>
      <c r="CP340" s="72" t="str">
        <f t="shared" si="262"/>
        <v/>
      </c>
      <c r="CQ340" s="72" t="str">
        <f t="shared" si="263"/>
        <v/>
      </c>
      <c r="CR340" s="72" t="str">
        <f t="shared" si="264"/>
        <v/>
      </c>
      <c r="CS340" s="72" t="str">
        <f t="shared" si="265"/>
        <v/>
      </c>
      <c r="CT340" s="72" t="str">
        <f t="shared" si="266"/>
        <v/>
      </c>
      <c r="CU340" s="72" t="str">
        <f t="shared" si="267"/>
        <v/>
      </c>
    </row>
    <row r="341" spans="1:99">
      <c r="A341" s="74">
        <v>306</v>
      </c>
      <c r="B341" s="79" t="str">
        <f>IF(AND($B$3&lt;&gt;"",$C$3&lt;&gt;"",$B$4&lt;&gt;"",$C$4&lt;&gt;"",L341&lt;&gt;""),AirMass($B$3,$C$3,$B$4,$C$4,L341),"")</f>
        <v/>
      </c>
      <c r="C341" s="81" t="e">
        <f t="shared" si="228"/>
        <v>#N/A</v>
      </c>
      <c r="D341" s="93" t="str">
        <f t="shared" si="229"/>
        <v/>
      </c>
      <c r="E341" s="97" t="str">
        <f t="shared" si="230"/>
        <v/>
      </c>
      <c r="F341" s="97"/>
      <c r="G341" s="98" t="str">
        <f t="shared" si="231"/>
        <v/>
      </c>
      <c r="H341" s="97" t="str">
        <f t="shared" si="232"/>
        <v/>
      </c>
      <c r="I341" s="72"/>
      <c r="J341" s="99">
        <f t="shared" si="233"/>
        <v>0</v>
      </c>
      <c r="K341" s="72"/>
      <c r="L341" s="16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70" t="str">
        <f t="shared" si="216"/>
        <v/>
      </c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8"/>
      <c r="AJ341" s="70" t="str">
        <f t="shared" si="234"/>
        <v/>
      </c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8"/>
      <c r="AV341" s="72"/>
      <c r="AW341" s="72"/>
      <c r="AX341" s="100" t="str">
        <f t="shared" si="217"/>
        <v/>
      </c>
      <c r="AY341" s="100" t="str">
        <f t="shared" si="218"/>
        <v/>
      </c>
      <c r="AZ341" s="100" t="str">
        <f t="shared" si="219"/>
        <v/>
      </c>
      <c r="BA341" s="100" t="str">
        <f t="shared" si="220"/>
        <v/>
      </c>
      <c r="BB341" s="100" t="str">
        <f t="shared" si="221"/>
        <v/>
      </c>
      <c r="BC341" s="100" t="str">
        <f t="shared" si="222"/>
        <v/>
      </c>
      <c r="BD341" s="100" t="str">
        <f t="shared" si="223"/>
        <v/>
      </c>
      <c r="BE341" s="100" t="str">
        <f t="shared" si="224"/>
        <v/>
      </c>
      <c r="BF341" s="100" t="str">
        <f t="shared" si="225"/>
        <v/>
      </c>
      <c r="BG341" s="100" t="str">
        <f t="shared" si="226"/>
        <v/>
      </c>
      <c r="BH341" s="100" t="str">
        <f t="shared" si="227"/>
        <v/>
      </c>
      <c r="BI341" s="72"/>
      <c r="BJ341" s="72"/>
      <c r="BK341" s="72" t="str">
        <f t="shared" si="235"/>
        <v/>
      </c>
      <c r="BL341" s="72" t="str">
        <f t="shared" si="236"/>
        <v/>
      </c>
      <c r="BM341" s="72" t="str">
        <f t="shared" si="237"/>
        <v/>
      </c>
      <c r="BN341" s="72" t="str">
        <f t="shared" si="238"/>
        <v/>
      </c>
      <c r="BO341" s="72" t="str">
        <f t="shared" si="239"/>
        <v/>
      </c>
      <c r="BP341" s="72" t="str">
        <f t="shared" si="240"/>
        <v/>
      </c>
      <c r="BQ341" s="72" t="str">
        <f t="shared" si="241"/>
        <v/>
      </c>
      <c r="BR341" s="72" t="str">
        <f t="shared" si="242"/>
        <v/>
      </c>
      <c r="BS341" s="72" t="str">
        <f t="shared" si="243"/>
        <v/>
      </c>
      <c r="BT341" s="72" t="str">
        <f t="shared" si="244"/>
        <v/>
      </c>
      <c r="BU341" s="72" t="str">
        <f t="shared" si="245"/>
        <v/>
      </c>
      <c r="BV341" s="72"/>
      <c r="BW341" s="72"/>
      <c r="BX341" s="97" t="str">
        <f t="shared" si="246"/>
        <v/>
      </c>
      <c r="BY341" s="97" t="str">
        <f t="shared" si="247"/>
        <v/>
      </c>
      <c r="BZ341" s="97" t="str">
        <f t="shared" si="248"/>
        <v/>
      </c>
      <c r="CA341" s="97" t="str">
        <f t="shared" si="249"/>
        <v/>
      </c>
      <c r="CB341" s="97" t="str">
        <f t="shared" si="250"/>
        <v/>
      </c>
      <c r="CC341" s="97" t="str">
        <f t="shared" si="251"/>
        <v/>
      </c>
      <c r="CD341" s="97" t="str">
        <f t="shared" si="252"/>
        <v/>
      </c>
      <c r="CE341" s="97" t="str">
        <f t="shared" si="253"/>
        <v/>
      </c>
      <c r="CF341" s="97" t="str">
        <f t="shared" si="254"/>
        <v/>
      </c>
      <c r="CG341" s="97" t="str">
        <f t="shared" si="255"/>
        <v/>
      </c>
      <c r="CH341" s="97" t="str">
        <f t="shared" si="256"/>
        <v/>
      </c>
      <c r="CI341" s="72"/>
      <c r="CJ341" s="72"/>
      <c r="CK341" s="97" t="str">
        <f t="shared" si="257"/>
        <v/>
      </c>
      <c r="CL341" s="97" t="str">
        <f t="shared" si="258"/>
        <v/>
      </c>
      <c r="CM341" s="72" t="str">
        <f t="shared" si="259"/>
        <v/>
      </c>
      <c r="CN341" s="72" t="str">
        <f t="shared" si="260"/>
        <v/>
      </c>
      <c r="CO341" s="72" t="str">
        <f t="shared" si="261"/>
        <v/>
      </c>
      <c r="CP341" s="72" t="str">
        <f t="shared" si="262"/>
        <v/>
      </c>
      <c r="CQ341" s="72" t="str">
        <f t="shared" si="263"/>
        <v/>
      </c>
      <c r="CR341" s="72" t="str">
        <f t="shared" si="264"/>
        <v/>
      </c>
      <c r="CS341" s="72" t="str">
        <f t="shared" si="265"/>
        <v/>
      </c>
      <c r="CT341" s="72" t="str">
        <f t="shared" si="266"/>
        <v/>
      </c>
      <c r="CU341" s="72" t="str">
        <f t="shared" si="267"/>
        <v/>
      </c>
    </row>
    <row r="342" spans="1:99">
      <c r="A342" s="74">
        <v>307</v>
      </c>
      <c r="B342" s="79" t="str">
        <f>IF(AND($B$3&lt;&gt;"",$C$3&lt;&gt;"",$B$4&lt;&gt;"",$C$4&lt;&gt;"",L342&lt;&gt;""),AirMass($B$3,$C$3,$B$4,$C$4,L342),"")</f>
        <v/>
      </c>
      <c r="C342" s="81" t="e">
        <f t="shared" si="228"/>
        <v>#N/A</v>
      </c>
      <c r="D342" s="93" t="str">
        <f t="shared" si="229"/>
        <v/>
      </c>
      <c r="E342" s="97" t="str">
        <f t="shared" si="230"/>
        <v/>
      </c>
      <c r="F342" s="97"/>
      <c r="G342" s="98" t="str">
        <f t="shared" si="231"/>
        <v/>
      </c>
      <c r="H342" s="97" t="str">
        <f t="shared" si="232"/>
        <v/>
      </c>
      <c r="I342" s="72"/>
      <c r="J342" s="99">
        <f t="shared" si="233"/>
        <v>0</v>
      </c>
      <c r="K342" s="72"/>
      <c r="L342" s="16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70" t="str">
        <f t="shared" si="216"/>
        <v/>
      </c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8"/>
      <c r="AJ342" s="70" t="str">
        <f t="shared" si="234"/>
        <v/>
      </c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8"/>
      <c r="AV342" s="72"/>
      <c r="AW342" s="72"/>
      <c r="AX342" s="100" t="str">
        <f t="shared" si="217"/>
        <v/>
      </c>
      <c r="AY342" s="100" t="str">
        <f t="shared" si="218"/>
        <v/>
      </c>
      <c r="AZ342" s="100" t="str">
        <f t="shared" si="219"/>
        <v/>
      </c>
      <c r="BA342" s="100" t="str">
        <f t="shared" si="220"/>
        <v/>
      </c>
      <c r="BB342" s="100" t="str">
        <f t="shared" si="221"/>
        <v/>
      </c>
      <c r="BC342" s="100" t="str">
        <f t="shared" si="222"/>
        <v/>
      </c>
      <c r="BD342" s="100" t="str">
        <f t="shared" si="223"/>
        <v/>
      </c>
      <c r="BE342" s="100" t="str">
        <f t="shared" si="224"/>
        <v/>
      </c>
      <c r="BF342" s="100" t="str">
        <f t="shared" si="225"/>
        <v/>
      </c>
      <c r="BG342" s="100" t="str">
        <f t="shared" si="226"/>
        <v/>
      </c>
      <c r="BH342" s="100" t="str">
        <f t="shared" si="227"/>
        <v/>
      </c>
      <c r="BI342" s="72"/>
      <c r="BJ342" s="72"/>
      <c r="BK342" s="72" t="str">
        <f t="shared" si="235"/>
        <v/>
      </c>
      <c r="BL342" s="72" t="str">
        <f t="shared" si="236"/>
        <v/>
      </c>
      <c r="BM342" s="72" t="str">
        <f t="shared" si="237"/>
        <v/>
      </c>
      <c r="BN342" s="72" t="str">
        <f t="shared" si="238"/>
        <v/>
      </c>
      <c r="BO342" s="72" t="str">
        <f t="shared" si="239"/>
        <v/>
      </c>
      <c r="BP342" s="72" t="str">
        <f t="shared" si="240"/>
        <v/>
      </c>
      <c r="BQ342" s="72" t="str">
        <f t="shared" si="241"/>
        <v/>
      </c>
      <c r="BR342" s="72" t="str">
        <f t="shared" si="242"/>
        <v/>
      </c>
      <c r="BS342" s="72" t="str">
        <f t="shared" si="243"/>
        <v/>
      </c>
      <c r="BT342" s="72" t="str">
        <f t="shared" si="244"/>
        <v/>
      </c>
      <c r="BU342" s="72" t="str">
        <f t="shared" si="245"/>
        <v/>
      </c>
      <c r="BV342" s="72"/>
      <c r="BW342" s="72"/>
      <c r="BX342" s="97" t="str">
        <f t="shared" si="246"/>
        <v/>
      </c>
      <c r="BY342" s="97" t="str">
        <f t="shared" si="247"/>
        <v/>
      </c>
      <c r="BZ342" s="97" t="str">
        <f t="shared" si="248"/>
        <v/>
      </c>
      <c r="CA342" s="97" t="str">
        <f t="shared" si="249"/>
        <v/>
      </c>
      <c r="CB342" s="97" t="str">
        <f t="shared" si="250"/>
        <v/>
      </c>
      <c r="CC342" s="97" t="str">
        <f t="shared" si="251"/>
        <v/>
      </c>
      <c r="CD342" s="97" t="str">
        <f t="shared" si="252"/>
        <v/>
      </c>
      <c r="CE342" s="97" t="str">
        <f t="shared" si="253"/>
        <v/>
      </c>
      <c r="CF342" s="97" t="str">
        <f t="shared" si="254"/>
        <v/>
      </c>
      <c r="CG342" s="97" t="str">
        <f t="shared" si="255"/>
        <v/>
      </c>
      <c r="CH342" s="97" t="str">
        <f t="shared" si="256"/>
        <v/>
      </c>
      <c r="CI342" s="72"/>
      <c r="CJ342" s="72"/>
      <c r="CK342" s="97" t="str">
        <f t="shared" si="257"/>
        <v/>
      </c>
      <c r="CL342" s="97" t="str">
        <f t="shared" si="258"/>
        <v/>
      </c>
      <c r="CM342" s="72" t="str">
        <f t="shared" si="259"/>
        <v/>
      </c>
      <c r="CN342" s="72" t="str">
        <f t="shared" si="260"/>
        <v/>
      </c>
      <c r="CO342" s="72" t="str">
        <f t="shared" si="261"/>
        <v/>
      </c>
      <c r="CP342" s="72" t="str">
        <f t="shared" si="262"/>
        <v/>
      </c>
      <c r="CQ342" s="72" t="str">
        <f t="shared" si="263"/>
        <v/>
      </c>
      <c r="CR342" s="72" t="str">
        <f t="shared" si="264"/>
        <v/>
      </c>
      <c r="CS342" s="72" t="str">
        <f t="shared" si="265"/>
        <v/>
      </c>
      <c r="CT342" s="72" t="str">
        <f t="shared" si="266"/>
        <v/>
      </c>
      <c r="CU342" s="72" t="str">
        <f t="shared" si="267"/>
        <v/>
      </c>
    </row>
    <row r="343" spans="1:99">
      <c r="A343" s="74">
        <v>308</v>
      </c>
      <c r="B343" s="79" t="str">
        <f>IF(AND($B$3&lt;&gt;"",$C$3&lt;&gt;"",$B$4&lt;&gt;"",$C$4&lt;&gt;"",L343&lt;&gt;""),AirMass($B$3,$C$3,$B$4,$C$4,L343),"")</f>
        <v/>
      </c>
      <c r="C343" s="81" t="e">
        <f t="shared" si="228"/>
        <v>#N/A</v>
      </c>
      <c r="D343" s="93" t="str">
        <f t="shared" si="229"/>
        <v/>
      </c>
      <c r="E343" s="97" t="str">
        <f t="shared" si="230"/>
        <v/>
      </c>
      <c r="F343" s="97"/>
      <c r="G343" s="98" t="str">
        <f t="shared" si="231"/>
        <v/>
      </c>
      <c r="H343" s="97" t="str">
        <f t="shared" si="232"/>
        <v/>
      </c>
      <c r="I343" s="72"/>
      <c r="J343" s="99">
        <f t="shared" si="233"/>
        <v>0</v>
      </c>
      <c r="K343" s="72"/>
      <c r="L343" s="16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70" t="str">
        <f t="shared" si="216"/>
        <v/>
      </c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8"/>
      <c r="AJ343" s="70" t="str">
        <f t="shared" si="234"/>
        <v/>
      </c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8"/>
      <c r="AV343" s="72"/>
      <c r="AW343" s="72"/>
      <c r="AX343" s="100" t="str">
        <f t="shared" si="217"/>
        <v/>
      </c>
      <c r="AY343" s="100" t="str">
        <f t="shared" si="218"/>
        <v/>
      </c>
      <c r="AZ343" s="100" t="str">
        <f t="shared" si="219"/>
        <v/>
      </c>
      <c r="BA343" s="100" t="str">
        <f t="shared" si="220"/>
        <v/>
      </c>
      <c r="BB343" s="100" t="str">
        <f t="shared" si="221"/>
        <v/>
      </c>
      <c r="BC343" s="100" t="str">
        <f t="shared" si="222"/>
        <v/>
      </c>
      <c r="BD343" s="100" t="str">
        <f t="shared" si="223"/>
        <v/>
      </c>
      <c r="BE343" s="100" t="str">
        <f t="shared" si="224"/>
        <v/>
      </c>
      <c r="BF343" s="100" t="str">
        <f t="shared" si="225"/>
        <v/>
      </c>
      <c r="BG343" s="100" t="str">
        <f t="shared" si="226"/>
        <v/>
      </c>
      <c r="BH343" s="100" t="str">
        <f t="shared" si="227"/>
        <v/>
      </c>
      <c r="BI343" s="72"/>
      <c r="BJ343" s="72"/>
      <c r="BK343" s="72" t="str">
        <f t="shared" si="235"/>
        <v/>
      </c>
      <c r="BL343" s="72" t="str">
        <f t="shared" si="236"/>
        <v/>
      </c>
      <c r="BM343" s="72" t="str">
        <f t="shared" si="237"/>
        <v/>
      </c>
      <c r="BN343" s="72" t="str">
        <f t="shared" si="238"/>
        <v/>
      </c>
      <c r="BO343" s="72" t="str">
        <f t="shared" si="239"/>
        <v/>
      </c>
      <c r="BP343" s="72" t="str">
        <f t="shared" si="240"/>
        <v/>
      </c>
      <c r="BQ343" s="72" t="str">
        <f t="shared" si="241"/>
        <v/>
      </c>
      <c r="BR343" s="72" t="str">
        <f t="shared" si="242"/>
        <v/>
      </c>
      <c r="BS343" s="72" t="str">
        <f t="shared" si="243"/>
        <v/>
      </c>
      <c r="BT343" s="72" t="str">
        <f t="shared" si="244"/>
        <v/>
      </c>
      <c r="BU343" s="72" t="str">
        <f t="shared" si="245"/>
        <v/>
      </c>
      <c r="BV343" s="72"/>
      <c r="BW343" s="72"/>
      <c r="BX343" s="97" t="str">
        <f t="shared" si="246"/>
        <v/>
      </c>
      <c r="BY343" s="97" t="str">
        <f t="shared" si="247"/>
        <v/>
      </c>
      <c r="BZ343" s="97" t="str">
        <f t="shared" si="248"/>
        <v/>
      </c>
      <c r="CA343" s="97" t="str">
        <f t="shared" si="249"/>
        <v/>
      </c>
      <c r="CB343" s="97" t="str">
        <f t="shared" si="250"/>
        <v/>
      </c>
      <c r="CC343" s="97" t="str">
        <f t="shared" si="251"/>
        <v/>
      </c>
      <c r="CD343" s="97" t="str">
        <f t="shared" si="252"/>
        <v/>
      </c>
      <c r="CE343" s="97" t="str">
        <f t="shared" si="253"/>
        <v/>
      </c>
      <c r="CF343" s="97" t="str">
        <f t="shared" si="254"/>
        <v/>
      </c>
      <c r="CG343" s="97" t="str">
        <f t="shared" si="255"/>
        <v/>
      </c>
      <c r="CH343" s="97" t="str">
        <f t="shared" si="256"/>
        <v/>
      </c>
      <c r="CI343" s="72"/>
      <c r="CJ343" s="72"/>
      <c r="CK343" s="97" t="str">
        <f t="shared" si="257"/>
        <v/>
      </c>
      <c r="CL343" s="97" t="str">
        <f t="shared" si="258"/>
        <v/>
      </c>
      <c r="CM343" s="72" t="str">
        <f t="shared" si="259"/>
        <v/>
      </c>
      <c r="CN343" s="72" t="str">
        <f t="shared" si="260"/>
        <v/>
      </c>
      <c r="CO343" s="72" t="str">
        <f t="shared" si="261"/>
        <v/>
      </c>
      <c r="CP343" s="72" t="str">
        <f t="shared" si="262"/>
        <v/>
      </c>
      <c r="CQ343" s="72" t="str">
        <f t="shared" si="263"/>
        <v/>
      </c>
      <c r="CR343" s="72" t="str">
        <f t="shared" si="264"/>
        <v/>
      </c>
      <c r="CS343" s="72" t="str">
        <f t="shared" si="265"/>
        <v/>
      </c>
      <c r="CT343" s="72" t="str">
        <f t="shared" si="266"/>
        <v/>
      </c>
      <c r="CU343" s="72" t="str">
        <f t="shared" si="267"/>
        <v/>
      </c>
    </row>
    <row r="344" spans="1:99">
      <c r="A344" s="74">
        <v>309</v>
      </c>
      <c r="B344" s="79" t="str">
        <f>IF(AND($B$3&lt;&gt;"",$C$3&lt;&gt;"",$B$4&lt;&gt;"",$C$4&lt;&gt;"",L344&lt;&gt;""),AirMass($B$3,$C$3,$B$4,$C$4,L344),"")</f>
        <v/>
      </c>
      <c r="C344" s="81" t="e">
        <f t="shared" si="228"/>
        <v>#N/A</v>
      </c>
      <c r="D344" s="93" t="str">
        <f t="shared" si="229"/>
        <v/>
      </c>
      <c r="E344" s="97" t="str">
        <f t="shared" si="230"/>
        <v/>
      </c>
      <c r="F344" s="97"/>
      <c r="G344" s="98" t="str">
        <f t="shared" si="231"/>
        <v/>
      </c>
      <c r="H344" s="97" t="str">
        <f t="shared" si="232"/>
        <v/>
      </c>
      <c r="I344" s="72"/>
      <c r="J344" s="99">
        <f t="shared" si="233"/>
        <v>0</v>
      </c>
      <c r="K344" s="72"/>
      <c r="L344" s="16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70" t="str">
        <f t="shared" si="216"/>
        <v/>
      </c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8"/>
      <c r="AJ344" s="70" t="str">
        <f t="shared" si="234"/>
        <v/>
      </c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8"/>
      <c r="AV344" s="72"/>
      <c r="AW344" s="72"/>
      <c r="AX344" s="100" t="str">
        <f t="shared" si="217"/>
        <v/>
      </c>
      <c r="AY344" s="100" t="str">
        <f t="shared" si="218"/>
        <v/>
      </c>
      <c r="AZ344" s="100" t="str">
        <f t="shared" si="219"/>
        <v/>
      </c>
      <c r="BA344" s="100" t="str">
        <f t="shared" si="220"/>
        <v/>
      </c>
      <c r="BB344" s="100" t="str">
        <f t="shared" si="221"/>
        <v/>
      </c>
      <c r="BC344" s="100" t="str">
        <f t="shared" si="222"/>
        <v/>
      </c>
      <c r="BD344" s="100" t="str">
        <f t="shared" si="223"/>
        <v/>
      </c>
      <c r="BE344" s="100" t="str">
        <f t="shared" si="224"/>
        <v/>
      </c>
      <c r="BF344" s="100" t="str">
        <f t="shared" si="225"/>
        <v/>
      </c>
      <c r="BG344" s="100" t="str">
        <f t="shared" si="226"/>
        <v/>
      </c>
      <c r="BH344" s="100" t="str">
        <f t="shared" si="227"/>
        <v/>
      </c>
      <c r="BI344" s="72"/>
      <c r="BJ344" s="72"/>
      <c r="BK344" s="72" t="str">
        <f t="shared" si="235"/>
        <v/>
      </c>
      <c r="BL344" s="72" t="str">
        <f t="shared" si="236"/>
        <v/>
      </c>
      <c r="BM344" s="72" t="str">
        <f t="shared" si="237"/>
        <v/>
      </c>
      <c r="BN344" s="72" t="str">
        <f t="shared" si="238"/>
        <v/>
      </c>
      <c r="BO344" s="72" t="str">
        <f t="shared" si="239"/>
        <v/>
      </c>
      <c r="BP344" s="72" t="str">
        <f t="shared" si="240"/>
        <v/>
      </c>
      <c r="BQ344" s="72" t="str">
        <f t="shared" si="241"/>
        <v/>
      </c>
      <c r="BR344" s="72" t="str">
        <f t="shared" si="242"/>
        <v/>
      </c>
      <c r="BS344" s="72" t="str">
        <f t="shared" si="243"/>
        <v/>
      </c>
      <c r="BT344" s="72" t="str">
        <f t="shared" si="244"/>
        <v/>
      </c>
      <c r="BU344" s="72" t="str">
        <f t="shared" si="245"/>
        <v/>
      </c>
      <c r="BV344" s="72"/>
      <c r="BW344" s="72"/>
      <c r="BX344" s="97" t="str">
        <f t="shared" si="246"/>
        <v/>
      </c>
      <c r="BY344" s="97" t="str">
        <f t="shared" si="247"/>
        <v/>
      </c>
      <c r="BZ344" s="97" t="str">
        <f t="shared" si="248"/>
        <v/>
      </c>
      <c r="CA344" s="97" t="str">
        <f t="shared" si="249"/>
        <v/>
      </c>
      <c r="CB344" s="97" t="str">
        <f t="shared" si="250"/>
        <v/>
      </c>
      <c r="CC344" s="97" t="str">
        <f t="shared" si="251"/>
        <v/>
      </c>
      <c r="CD344" s="97" t="str">
        <f t="shared" si="252"/>
        <v/>
      </c>
      <c r="CE344" s="97" t="str">
        <f t="shared" si="253"/>
        <v/>
      </c>
      <c r="CF344" s="97" t="str">
        <f t="shared" si="254"/>
        <v/>
      </c>
      <c r="CG344" s="97" t="str">
        <f t="shared" si="255"/>
        <v/>
      </c>
      <c r="CH344" s="97" t="str">
        <f t="shared" si="256"/>
        <v/>
      </c>
      <c r="CI344" s="72"/>
      <c r="CJ344" s="72"/>
      <c r="CK344" s="97" t="str">
        <f t="shared" si="257"/>
        <v/>
      </c>
      <c r="CL344" s="97" t="str">
        <f t="shared" si="258"/>
        <v/>
      </c>
      <c r="CM344" s="72" t="str">
        <f t="shared" si="259"/>
        <v/>
      </c>
      <c r="CN344" s="72" t="str">
        <f t="shared" si="260"/>
        <v/>
      </c>
      <c r="CO344" s="72" t="str">
        <f t="shared" si="261"/>
        <v/>
      </c>
      <c r="CP344" s="72" t="str">
        <f t="shared" si="262"/>
        <v/>
      </c>
      <c r="CQ344" s="72" t="str">
        <f t="shared" si="263"/>
        <v/>
      </c>
      <c r="CR344" s="72" t="str">
        <f t="shared" si="264"/>
        <v/>
      </c>
      <c r="CS344" s="72" t="str">
        <f t="shared" si="265"/>
        <v/>
      </c>
      <c r="CT344" s="72" t="str">
        <f t="shared" si="266"/>
        <v/>
      </c>
      <c r="CU344" s="72" t="str">
        <f t="shared" si="267"/>
        <v/>
      </c>
    </row>
    <row r="345" spans="1:99">
      <c r="A345" s="74">
        <v>310</v>
      </c>
      <c r="B345" s="79" t="str">
        <f>IF(AND($B$3&lt;&gt;"",$C$3&lt;&gt;"",$B$4&lt;&gt;"",$C$4&lt;&gt;"",L345&lt;&gt;""),AirMass($B$3,$C$3,$B$4,$C$4,L345),"")</f>
        <v/>
      </c>
      <c r="C345" s="81" t="e">
        <f t="shared" si="228"/>
        <v>#N/A</v>
      </c>
      <c r="D345" s="93" t="str">
        <f t="shared" si="229"/>
        <v/>
      </c>
      <c r="E345" s="97" t="str">
        <f t="shared" si="230"/>
        <v/>
      </c>
      <c r="F345" s="97"/>
      <c r="G345" s="98" t="str">
        <f t="shared" si="231"/>
        <v/>
      </c>
      <c r="H345" s="97" t="str">
        <f t="shared" si="232"/>
        <v/>
      </c>
      <c r="I345" s="72"/>
      <c r="J345" s="99">
        <f t="shared" si="233"/>
        <v>0</v>
      </c>
      <c r="K345" s="72"/>
      <c r="L345" s="16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70" t="str">
        <f t="shared" si="216"/>
        <v/>
      </c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8"/>
      <c r="AJ345" s="70" t="str">
        <f t="shared" si="234"/>
        <v/>
      </c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8"/>
      <c r="AV345" s="72"/>
      <c r="AW345" s="72"/>
      <c r="AX345" s="100" t="str">
        <f t="shared" si="217"/>
        <v/>
      </c>
      <c r="AY345" s="100" t="str">
        <f t="shared" si="218"/>
        <v/>
      </c>
      <c r="AZ345" s="100" t="str">
        <f t="shared" si="219"/>
        <v/>
      </c>
      <c r="BA345" s="100" t="str">
        <f t="shared" si="220"/>
        <v/>
      </c>
      <c r="BB345" s="100" t="str">
        <f t="shared" si="221"/>
        <v/>
      </c>
      <c r="BC345" s="100" t="str">
        <f t="shared" si="222"/>
        <v/>
      </c>
      <c r="BD345" s="100" t="str">
        <f t="shared" si="223"/>
        <v/>
      </c>
      <c r="BE345" s="100" t="str">
        <f t="shared" si="224"/>
        <v/>
      </c>
      <c r="BF345" s="100" t="str">
        <f t="shared" si="225"/>
        <v/>
      </c>
      <c r="BG345" s="100" t="str">
        <f t="shared" si="226"/>
        <v/>
      </c>
      <c r="BH345" s="100" t="str">
        <f t="shared" si="227"/>
        <v/>
      </c>
      <c r="BI345" s="72"/>
      <c r="BJ345" s="72"/>
      <c r="BK345" s="72" t="str">
        <f t="shared" si="235"/>
        <v/>
      </c>
      <c r="BL345" s="72" t="str">
        <f t="shared" si="236"/>
        <v/>
      </c>
      <c r="BM345" s="72" t="str">
        <f t="shared" si="237"/>
        <v/>
      </c>
      <c r="BN345" s="72" t="str">
        <f t="shared" si="238"/>
        <v/>
      </c>
      <c r="BO345" s="72" t="str">
        <f t="shared" si="239"/>
        <v/>
      </c>
      <c r="BP345" s="72" t="str">
        <f t="shared" si="240"/>
        <v/>
      </c>
      <c r="BQ345" s="72" t="str">
        <f t="shared" si="241"/>
        <v/>
      </c>
      <c r="BR345" s="72" t="str">
        <f t="shared" si="242"/>
        <v/>
      </c>
      <c r="BS345" s="72" t="str">
        <f t="shared" si="243"/>
        <v/>
      </c>
      <c r="BT345" s="72" t="str">
        <f t="shared" si="244"/>
        <v/>
      </c>
      <c r="BU345" s="72" t="str">
        <f t="shared" si="245"/>
        <v/>
      </c>
      <c r="BV345" s="72"/>
      <c r="BW345" s="72"/>
      <c r="BX345" s="97" t="str">
        <f t="shared" si="246"/>
        <v/>
      </c>
      <c r="BY345" s="97" t="str">
        <f t="shared" si="247"/>
        <v/>
      </c>
      <c r="BZ345" s="97" t="str">
        <f t="shared" si="248"/>
        <v/>
      </c>
      <c r="CA345" s="97" t="str">
        <f t="shared" si="249"/>
        <v/>
      </c>
      <c r="CB345" s="97" t="str">
        <f t="shared" si="250"/>
        <v/>
      </c>
      <c r="CC345" s="97" t="str">
        <f t="shared" si="251"/>
        <v/>
      </c>
      <c r="CD345" s="97" t="str">
        <f t="shared" si="252"/>
        <v/>
      </c>
      <c r="CE345" s="97" t="str">
        <f t="shared" si="253"/>
        <v/>
      </c>
      <c r="CF345" s="97" t="str">
        <f t="shared" si="254"/>
        <v/>
      </c>
      <c r="CG345" s="97" t="str">
        <f t="shared" si="255"/>
        <v/>
      </c>
      <c r="CH345" s="97" t="str">
        <f t="shared" si="256"/>
        <v/>
      </c>
      <c r="CI345" s="72"/>
      <c r="CJ345" s="72"/>
      <c r="CK345" s="97" t="str">
        <f t="shared" si="257"/>
        <v/>
      </c>
      <c r="CL345" s="97" t="str">
        <f t="shared" si="258"/>
        <v/>
      </c>
      <c r="CM345" s="72" t="str">
        <f t="shared" si="259"/>
        <v/>
      </c>
      <c r="CN345" s="72" t="str">
        <f t="shared" si="260"/>
        <v/>
      </c>
      <c r="CO345" s="72" t="str">
        <f t="shared" si="261"/>
        <v/>
      </c>
      <c r="CP345" s="72" t="str">
        <f t="shared" si="262"/>
        <v/>
      </c>
      <c r="CQ345" s="72" t="str">
        <f t="shared" si="263"/>
        <v/>
      </c>
      <c r="CR345" s="72" t="str">
        <f t="shared" si="264"/>
        <v/>
      </c>
      <c r="CS345" s="72" t="str">
        <f t="shared" si="265"/>
        <v/>
      </c>
      <c r="CT345" s="72" t="str">
        <f t="shared" si="266"/>
        <v/>
      </c>
      <c r="CU345" s="72" t="str">
        <f t="shared" si="267"/>
        <v/>
      </c>
    </row>
    <row r="346" spans="1:99">
      <c r="A346" s="74">
        <v>311</v>
      </c>
      <c r="B346" s="79" t="str">
        <f>IF(AND($B$3&lt;&gt;"",$C$3&lt;&gt;"",$B$4&lt;&gt;"",$C$4&lt;&gt;"",L346&lt;&gt;""),AirMass($B$3,$C$3,$B$4,$C$4,L346),"")</f>
        <v/>
      </c>
      <c r="C346" s="81" t="e">
        <f t="shared" si="228"/>
        <v>#N/A</v>
      </c>
      <c r="D346" s="93" t="str">
        <f t="shared" si="229"/>
        <v/>
      </c>
      <c r="E346" s="97" t="str">
        <f t="shared" si="230"/>
        <v/>
      </c>
      <c r="F346" s="97"/>
      <c r="G346" s="98" t="str">
        <f t="shared" si="231"/>
        <v/>
      </c>
      <c r="H346" s="97" t="str">
        <f t="shared" si="232"/>
        <v/>
      </c>
      <c r="I346" s="72"/>
      <c r="J346" s="99">
        <f t="shared" si="233"/>
        <v>0</v>
      </c>
      <c r="K346" s="72"/>
      <c r="L346" s="16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70" t="str">
        <f t="shared" si="216"/>
        <v/>
      </c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8"/>
      <c r="AJ346" s="70" t="str">
        <f t="shared" si="234"/>
        <v/>
      </c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8"/>
      <c r="AV346" s="72"/>
      <c r="AW346" s="72"/>
      <c r="AX346" s="100" t="str">
        <f t="shared" si="217"/>
        <v/>
      </c>
      <c r="AY346" s="100" t="str">
        <f t="shared" si="218"/>
        <v/>
      </c>
      <c r="AZ346" s="100" t="str">
        <f t="shared" si="219"/>
        <v/>
      </c>
      <c r="BA346" s="100" t="str">
        <f t="shared" si="220"/>
        <v/>
      </c>
      <c r="BB346" s="100" t="str">
        <f t="shared" si="221"/>
        <v/>
      </c>
      <c r="BC346" s="100" t="str">
        <f t="shared" si="222"/>
        <v/>
      </c>
      <c r="BD346" s="100" t="str">
        <f t="shared" si="223"/>
        <v/>
      </c>
      <c r="BE346" s="100" t="str">
        <f t="shared" si="224"/>
        <v/>
      </c>
      <c r="BF346" s="100" t="str">
        <f t="shared" si="225"/>
        <v/>
      </c>
      <c r="BG346" s="100" t="str">
        <f t="shared" si="226"/>
        <v/>
      </c>
      <c r="BH346" s="100" t="str">
        <f t="shared" si="227"/>
        <v/>
      </c>
      <c r="BI346" s="72"/>
      <c r="BJ346" s="72"/>
      <c r="BK346" s="72" t="str">
        <f t="shared" si="235"/>
        <v/>
      </c>
      <c r="BL346" s="72" t="str">
        <f t="shared" si="236"/>
        <v/>
      </c>
      <c r="BM346" s="72" t="str">
        <f t="shared" si="237"/>
        <v/>
      </c>
      <c r="BN346" s="72" t="str">
        <f t="shared" si="238"/>
        <v/>
      </c>
      <c r="BO346" s="72" t="str">
        <f t="shared" si="239"/>
        <v/>
      </c>
      <c r="BP346" s="72" t="str">
        <f t="shared" si="240"/>
        <v/>
      </c>
      <c r="BQ346" s="72" t="str">
        <f t="shared" si="241"/>
        <v/>
      </c>
      <c r="BR346" s="72" t="str">
        <f t="shared" si="242"/>
        <v/>
      </c>
      <c r="BS346" s="72" t="str">
        <f t="shared" si="243"/>
        <v/>
      </c>
      <c r="BT346" s="72" t="str">
        <f t="shared" si="244"/>
        <v/>
      </c>
      <c r="BU346" s="72" t="str">
        <f t="shared" si="245"/>
        <v/>
      </c>
      <c r="BV346" s="72"/>
      <c r="BW346" s="72"/>
      <c r="BX346" s="97" t="str">
        <f t="shared" si="246"/>
        <v/>
      </c>
      <c r="BY346" s="97" t="str">
        <f t="shared" si="247"/>
        <v/>
      </c>
      <c r="BZ346" s="97" t="str">
        <f t="shared" si="248"/>
        <v/>
      </c>
      <c r="CA346" s="97" t="str">
        <f t="shared" si="249"/>
        <v/>
      </c>
      <c r="CB346" s="97" t="str">
        <f t="shared" si="250"/>
        <v/>
      </c>
      <c r="CC346" s="97" t="str">
        <f t="shared" si="251"/>
        <v/>
      </c>
      <c r="CD346" s="97" t="str">
        <f t="shared" si="252"/>
        <v/>
      </c>
      <c r="CE346" s="97" t="str">
        <f t="shared" si="253"/>
        <v/>
      </c>
      <c r="CF346" s="97" t="str">
        <f t="shared" si="254"/>
        <v/>
      </c>
      <c r="CG346" s="97" t="str">
        <f t="shared" si="255"/>
        <v/>
      </c>
      <c r="CH346" s="97" t="str">
        <f t="shared" si="256"/>
        <v/>
      </c>
      <c r="CI346" s="72"/>
      <c r="CJ346" s="72"/>
      <c r="CK346" s="97" t="str">
        <f t="shared" si="257"/>
        <v/>
      </c>
      <c r="CL346" s="97" t="str">
        <f t="shared" si="258"/>
        <v/>
      </c>
      <c r="CM346" s="72" t="str">
        <f t="shared" si="259"/>
        <v/>
      </c>
      <c r="CN346" s="72" t="str">
        <f t="shared" si="260"/>
        <v/>
      </c>
      <c r="CO346" s="72" t="str">
        <f t="shared" si="261"/>
        <v/>
      </c>
      <c r="CP346" s="72" t="str">
        <f t="shared" si="262"/>
        <v/>
      </c>
      <c r="CQ346" s="72" t="str">
        <f t="shared" si="263"/>
        <v/>
      </c>
      <c r="CR346" s="72" t="str">
        <f t="shared" si="264"/>
        <v/>
      </c>
      <c r="CS346" s="72" t="str">
        <f t="shared" si="265"/>
        <v/>
      </c>
      <c r="CT346" s="72" t="str">
        <f t="shared" si="266"/>
        <v/>
      </c>
      <c r="CU346" s="72" t="str">
        <f t="shared" si="267"/>
        <v/>
      </c>
    </row>
    <row r="347" spans="1:99">
      <c r="A347" s="74">
        <v>312</v>
      </c>
      <c r="B347" s="79" t="str">
        <f>IF(AND($B$3&lt;&gt;"",$C$3&lt;&gt;"",$B$4&lt;&gt;"",$C$4&lt;&gt;"",L347&lt;&gt;""),AirMass($B$3,$C$3,$B$4,$C$4,L347),"")</f>
        <v/>
      </c>
      <c r="C347" s="81" t="e">
        <f t="shared" si="228"/>
        <v>#N/A</v>
      </c>
      <c r="D347" s="93" t="str">
        <f t="shared" si="229"/>
        <v/>
      </c>
      <c r="E347" s="97" t="str">
        <f t="shared" si="230"/>
        <v/>
      </c>
      <c r="F347" s="97"/>
      <c r="G347" s="98" t="str">
        <f t="shared" si="231"/>
        <v/>
      </c>
      <c r="H347" s="97" t="str">
        <f t="shared" si="232"/>
        <v/>
      </c>
      <c r="I347" s="72"/>
      <c r="J347" s="99">
        <f t="shared" si="233"/>
        <v>0</v>
      </c>
      <c r="K347" s="72"/>
      <c r="L347" s="16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70" t="str">
        <f t="shared" si="216"/>
        <v/>
      </c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8"/>
      <c r="AJ347" s="70" t="str">
        <f t="shared" si="234"/>
        <v/>
      </c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8"/>
      <c r="AV347" s="72"/>
      <c r="AW347" s="72"/>
      <c r="AX347" s="100" t="str">
        <f t="shared" si="217"/>
        <v/>
      </c>
      <c r="AY347" s="100" t="str">
        <f t="shared" si="218"/>
        <v/>
      </c>
      <c r="AZ347" s="100" t="str">
        <f t="shared" si="219"/>
        <v/>
      </c>
      <c r="BA347" s="100" t="str">
        <f t="shared" si="220"/>
        <v/>
      </c>
      <c r="BB347" s="100" t="str">
        <f t="shared" si="221"/>
        <v/>
      </c>
      <c r="BC347" s="100" t="str">
        <f t="shared" si="222"/>
        <v/>
      </c>
      <c r="BD347" s="100" t="str">
        <f t="shared" si="223"/>
        <v/>
      </c>
      <c r="BE347" s="100" t="str">
        <f t="shared" si="224"/>
        <v/>
      </c>
      <c r="BF347" s="100" t="str">
        <f t="shared" si="225"/>
        <v/>
      </c>
      <c r="BG347" s="100" t="str">
        <f t="shared" si="226"/>
        <v/>
      </c>
      <c r="BH347" s="100" t="str">
        <f t="shared" si="227"/>
        <v/>
      </c>
      <c r="BI347" s="72"/>
      <c r="BJ347" s="72"/>
      <c r="BK347" s="72" t="str">
        <f t="shared" si="235"/>
        <v/>
      </c>
      <c r="BL347" s="72" t="str">
        <f t="shared" si="236"/>
        <v/>
      </c>
      <c r="BM347" s="72" t="str">
        <f t="shared" si="237"/>
        <v/>
      </c>
      <c r="BN347" s="72" t="str">
        <f t="shared" si="238"/>
        <v/>
      </c>
      <c r="BO347" s="72" t="str">
        <f t="shared" si="239"/>
        <v/>
      </c>
      <c r="BP347" s="72" t="str">
        <f t="shared" si="240"/>
        <v/>
      </c>
      <c r="BQ347" s="72" t="str">
        <f t="shared" si="241"/>
        <v/>
      </c>
      <c r="BR347" s="72" t="str">
        <f t="shared" si="242"/>
        <v/>
      </c>
      <c r="BS347" s="72" t="str">
        <f t="shared" si="243"/>
        <v/>
      </c>
      <c r="BT347" s="72" t="str">
        <f t="shared" si="244"/>
        <v/>
      </c>
      <c r="BU347" s="72" t="str">
        <f t="shared" si="245"/>
        <v/>
      </c>
      <c r="BV347" s="72"/>
      <c r="BW347" s="72"/>
      <c r="BX347" s="97" t="str">
        <f t="shared" si="246"/>
        <v/>
      </c>
      <c r="BY347" s="97" t="str">
        <f t="shared" si="247"/>
        <v/>
      </c>
      <c r="BZ347" s="97" t="str">
        <f t="shared" si="248"/>
        <v/>
      </c>
      <c r="CA347" s="97" t="str">
        <f t="shared" si="249"/>
        <v/>
      </c>
      <c r="CB347" s="97" t="str">
        <f t="shared" si="250"/>
        <v/>
      </c>
      <c r="CC347" s="97" t="str">
        <f t="shared" si="251"/>
        <v/>
      </c>
      <c r="CD347" s="97" t="str">
        <f t="shared" si="252"/>
        <v/>
      </c>
      <c r="CE347" s="97" t="str">
        <f t="shared" si="253"/>
        <v/>
      </c>
      <c r="CF347" s="97" t="str">
        <f t="shared" si="254"/>
        <v/>
      </c>
      <c r="CG347" s="97" t="str">
        <f t="shared" si="255"/>
        <v/>
      </c>
      <c r="CH347" s="97" t="str">
        <f t="shared" si="256"/>
        <v/>
      </c>
      <c r="CI347" s="72"/>
      <c r="CJ347" s="72"/>
      <c r="CK347" s="97" t="str">
        <f t="shared" si="257"/>
        <v/>
      </c>
      <c r="CL347" s="97" t="str">
        <f t="shared" si="258"/>
        <v/>
      </c>
      <c r="CM347" s="72" t="str">
        <f t="shared" si="259"/>
        <v/>
      </c>
      <c r="CN347" s="72" t="str">
        <f t="shared" si="260"/>
        <v/>
      </c>
      <c r="CO347" s="72" t="str">
        <f t="shared" si="261"/>
        <v/>
      </c>
      <c r="CP347" s="72" t="str">
        <f t="shared" si="262"/>
        <v/>
      </c>
      <c r="CQ347" s="72" t="str">
        <f t="shared" si="263"/>
        <v/>
      </c>
      <c r="CR347" s="72" t="str">
        <f t="shared" si="264"/>
        <v/>
      </c>
      <c r="CS347" s="72" t="str">
        <f t="shared" si="265"/>
        <v/>
      </c>
      <c r="CT347" s="72" t="str">
        <f t="shared" si="266"/>
        <v/>
      </c>
      <c r="CU347" s="72" t="str">
        <f t="shared" si="267"/>
        <v/>
      </c>
    </row>
    <row r="348" spans="1:99">
      <c r="A348" s="74">
        <v>313</v>
      </c>
      <c r="B348" s="79" t="str">
        <f>IF(AND($B$3&lt;&gt;"",$C$3&lt;&gt;"",$B$4&lt;&gt;"",$C$4&lt;&gt;"",L348&lt;&gt;""),AirMass($B$3,$C$3,$B$4,$C$4,L348),"")</f>
        <v/>
      </c>
      <c r="C348" s="81" t="e">
        <f t="shared" si="228"/>
        <v>#N/A</v>
      </c>
      <c r="D348" s="93" t="str">
        <f t="shared" si="229"/>
        <v/>
      </c>
      <c r="E348" s="97" t="str">
        <f t="shared" si="230"/>
        <v/>
      </c>
      <c r="F348" s="97"/>
      <c r="G348" s="98" t="str">
        <f t="shared" si="231"/>
        <v/>
      </c>
      <c r="H348" s="97" t="str">
        <f t="shared" si="232"/>
        <v/>
      </c>
      <c r="I348" s="72"/>
      <c r="J348" s="99">
        <f t="shared" si="233"/>
        <v>0</v>
      </c>
      <c r="K348" s="72"/>
      <c r="L348" s="16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70" t="str">
        <f t="shared" si="216"/>
        <v/>
      </c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8"/>
      <c r="AJ348" s="70" t="str">
        <f t="shared" si="234"/>
        <v/>
      </c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8"/>
      <c r="AV348" s="72"/>
      <c r="AW348" s="72"/>
      <c r="AX348" s="100" t="str">
        <f t="shared" si="217"/>
        <v/>
      </c>
      <c r="AY348" s="100" t="str">
        <f t="shared" si="218"/>
        <v/>
      </c>
      <c r="AZ348" s="100" t="str">
        <f t="shared" si="219"/>
        <v/>
      </c>
      <c r="BA348" s="100" t="str">
        <f t="shared" si="220"/>
        <v/>
      </c>
      <c r="BB348" s="100" t="str">
        <f t="shared" si="221"/>
        <v/>
      </c>
      <c r="BC348" s="100" t="str">
        <f t="shared" si="222"/>
        <v/>
      </c>
      <c r="BD348" s="100" t="str">
        <f t="shared" si="223"/>
        <v/>
      </c>
      <c r="BE348" s="100" t="str">
        <f t="shared" si="224"/>
        <v/>
      </c>
      <c r="BF348" s="100" t="str">
        <f t="shared" si="225"/>
        <v/>
      </c>
      <c r="BG348" s="100" t="str">
        <f t="shared" si="226"/>
        <v/>
      </c>
      <c r="BH348" s="100" t="str">
        <f t="shared" si="227"/>
        <v/>
      </c>
      <c r="BI348" s="72"/>
      <c r="BJ348" s="72"/>
      <c r="BK348" s="72" t="str">
        <f t="shared" si="235"/>
        <v/>
      </c>
      <c r="BL348" s="72" t="str">
        <f t="shared" si="236"/>
        <v/>
      </c>
      <c r="BM348" s="72" t="str">
        <f t="shared" si="237"/>
        <v/>
      </c>
      <c r="BN348" s="72" t="str">
        <f t="shared" si="238"/>
        <v/>
      </c>
      <c r="BO348" s="72" t="str">
        <f t="shared" si="239"/>
        <v/>
      </c>
      <c r="BP348" s="72" t="str">
        <f t="shared" si="240"/>
        <v/>
      </c>
      <c r="BQ348" s="72" t="str">
        <f t="shared" si="241"/>
        <v/>
      </c>
      <c r="BR348" s="72" t="str">
        <f t="shared" si="242"/>
        <v/>
      </c>
      <c r="BS348" s="72" t="str">
        <f t="shared" si="243"/>
        <v/>
      </c>
      <c r="BT348" s="72" t="str">
        <f t="shared" si="244"/>
        <v/>
      </c>
      <c r="BU348" s="72" t="str">
        <f t="shared" si="245"/>
        <v/>
      </c>
      <c r="BV348" s="72"/>
      <c r="BW348" s="72"/>
      <c r="BX348" s="97" t="str">
        <f t="shared" si="246"/>
        <v/>
      </c>
      <c r="BY348" s="97" t="str">
        <f t="shared" si="247"/>
        <v/>
      </c>
      <c r="BZ348" s="97" t="str">
        <f t="shared" si="248"/>
        <v/>
      </c>
      <c r="CA348" s="97" t="str">
        <f t="shared" si="249"/>
        <v/>
      </c>
      <c r="CB348" s="97" t="str">
        <f t="shared" si="250"/>
        <v/>
      </c>
      <c r="CC348" s="97" t="str">
        <f t="shared" si="251"/>
        <v/>
      </c>
      <c r="CD348" s="97" t="str">
        <f t="shared" si="252"/>
        <v/>
      </c>
      <c r="CE348" s="97" t="str">
        <f t="shared" si="253"/>
        <v/>
      </c>
      <c r="CF348" s="97" t="str">
        <f t="shared" si="254"/>
        <v/>
      </c>
      <c r="CG348" s="97" t="str">
        <f t="shared" si="255"/>
        <v/>
      </c>
      <c r="CH348" s="97" t="str">
        <f t="shared" si="256"/>
        <v/>
      </c>
      <c r="CI348" s="72"/>
      <c r="CJ348" s="72"/>
      <c r="CK348" s="97" t="str">
        <f t="shared" si="257"/>
        <v/>
      </c>
      <c r="CL348" s="97" t="str">
        <f t="shared" si="258"/>
        <v/>
      </c>
      <c r="CM348" s="72" t="str">
        <f t="shared" si="259"/>
        <v/>
      </c>
      <c r="CN348" s="72" t="str">
        <f t="shared" si="260"/>
        <v/>
      </c>
      <c r="CO348" s="72" t="str">
        <f t="shared" si="261"/>
        <v/>
      </c>
      <c r="CP348" s="72" t="str">
        <f t="shared" si="262"/>
        <v/>
      </c>
      <c r="CQ348" s="72" t="str">
        <f t="shared" si="263"/>
        <v/>
      </c>
      <c r="CR348" s="72" t="str">
        <f t="shared" si="264"/>
        <v/>
      </c>
      <c r="CS348" s="72" t="str">
        <f t="shared" si="265"/>
        <v/>
      </c>
      <c r="CT348" s="72" t="str">
        <f t="shared" si="266"/>
        <v/>
      </c>
      <c r="CU348" s="72" t="str">
        <f t="shared" si="267"/>
        <v/>
      </c>
    </row>
    <row r="349" spans="1:99">
      <c r="A349" s="74">
        <v>314</v>
      </c>
      <c r="B349" s="79" t="str">
        <f>IF(AND($B$3&lt;&gt;"",$C$3&lt;&gt;"",$B$4&lt;&gt;"",$C$4&lt;&gt;"",L349&lt;&gt;""),AirMass($B$3,$C$3,$B$4,$C$4,L349),"")</f>
        <v/>
      </c>
      <c r="C349" s="81" t="e">
        <f t="shared" si="228"/>
        <v>#N/A</v>
      </c>
      <c r="D349" s="93" t="str">
        <f t="shared" si="229"/>
        <v/>
      </c>
      <c r="E349" s="97" t="str">
        <f t="shared" si="230"/>
        <v/>
      </c>
      <c r="F349" s="97"/>
      <c r="G349" s="98" t="str">
        <f t="shared" si="231"/>
        <v/>
      </c>
      <c r="H349" s="97" t="str">
        <f t="shared" si="232"/>
        <v/>
      </c>
      <c r="I349" s="72"/>
      <c r="J349" s="99">
        <f t="shared" si="233"/>
        <v>0</v>
      </c>
      <c r="K349" s="72"/>
      <c r="L349" s="16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70" t="str">
        <f t="shared" si="216"/>
        <v/>
      </c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8"/>
      <c r="AJ349" s="70" t="str">
        <f t="shared" si="234"/>
        <v/>
      </c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8"/>
      <c r="AV349" s="72"/>
      <c r="AW349" s="72"/>
      <c r="AX349" s="100" t="str">
        <f t="shared" si="217"/>
        <v/>
      </c>
      <c r="AY349" s="100" t="str">
        <f t="shared" si="218"/>
        <v/>
      </c>
      <c r="AZ349" s="100" t="str">
        <f t="shared" si="219"/>
        <v/>
      </c>
      <c r="BA349" s="100" t="str">
        <f t="shared" si="220"/>
        <v/>
      </c>
      <c r="BB349" s="100" t="str">
        <f t="shared" si="221"/>
        <v/>
      </c>
      <c r="BC349" s="100" t="str">
        <f t="shared" si="222"/>
        <v/>
      </c>
      <c r="BD349" s="100" t="str">
        <f t="shared" si="223"/>
        <v/>
      </c>
      <c r="BE349" s="100" t="str">
        <f t="shared" si="224"/>
        <v/>
      </c>
      <c r="BF349" s="100" t="str">
        <f t="shared" si="225"/>
        <v/>
      </c>
      <c r="BG349" s="100" t="str">
        <f t="shared" si="226"/>
        <v/>
      </c>
      <c r="BH349" s="100" t="str">
        <f t="shared" si="227"/>
        <v/>
      </c>
      <c r="BI349" s="72"/>
      <c r="BJ349" s="72"/>
      <c r="BK349" s="72" t="str">
        <f t="shared" si="235"/>
        <v/>
      </c>
      <c r="BL349" s="72" t="str">
        <f t="shared" si="236"/>
        <v/>
      </c>
      <c r="BM349" s="72" t="str">
        <f t="shared" si="237"/>
        <v/>
      </c>
      <c r="BN349" s="72" t="str">
        <f t="shared" si="238"/>
        <v/>
      </c>
      <c r="BO349" s="72" t="str">
        <f t="shared" si="239"/>
        <v/>
      </c>
      <c r="BP349" s="72" t="str">
        <f t="shared" si="240"/>
        <v/>
      </c>
      <c r="BQ349" s="72" t="str">
        <f t="shared" si="241"/>
        <v/>
      </c>
      <c r="BR349" s="72" t="str">
        <f t="shared" si="242"/>
        <v/>
      </c>
      <c r="BS349" s="72" t="str">
        <f t="shared" si="243"/>
        <v/>
      </c>
      <c r="BT349" s="72" t="str">
        <f t="shared" si="244"/>
        <v/>
      </c>
      <c r="BU349" s="72" t="str">
        <f t="shared" si="245"/>
        <v/>
      </c>
      <c r="BV349" s="72"/>
      <c r="BW349" s="72"/>
      <c r="BX349" s="97" t="str">
        <f t="shared" si="246"/>
        <v/>
      </c>
      <c r="BY349" s="97" t="str">
        <f t="shared" si="247"/>
        <v/>
      </c>
      <c r="BZ349" s="97" t="str">
        <f t="shared" si="248"/>
        <v/>
      </c>
      <c r="CA349" s="97" t="str">
        <f t="shared" si="249"/>
        <v/>
      </c>
      <c r="CB349" s="97" t="str">
        <f t="shared" si="250"/>
        <v/>
      </c>
      <c r="CC349" s="97" t="str">
        <f t="shared" si="251"/>
        <v/>
      </c>
      <c r="CD349" s="97" t="str">
        <f t="shared" si="252"/>
        <v/>
      </c>
      <c r="CE349" s="97" t="str">
        <f t="shared" si="253"/>
        <v/>
      </c>
      <c r="CF349" s="97" t="str">
        <f t="shared" si="254"/>
        <v/>
      </c>
      <c r="CG349" s="97" t="str">
        <f t="shared" si="255"/>
        <v/>
      </c>
      <c r="CH349" s="97" t="str">
        <f t="shared" si="256"/>
        <v/>
      </c>
      <c r="CI349" s="72"/>
      <c r="CJ349" s="72"/>
      <c r="CK349" s="97" t="str">
        <f t="shared" si="257"/>
        <v/>
      </c>
      <c r="CL349" s="97" t="str">
        <f t="shared" si="258"/>
        <v/>
      </c>
      <c r="CM349" s="72" t="str">
        <f t="shared" si="259"/>
        <v/>
      </c>
      <c r="CN349" s="72" t="str">
        <f t="shared" si="260"/>
        <v/>
      </c>
      <c r="CO349" s="72" t="str">
        <f t="shared" si="261"/>
        <v/>
      </c>
      <c r="CP349" s="72" t="str">
        <f t="shared" si="262"/>
        <v/>
      </c>
      <c r="CQ349" s="72" t="str">
        <f t="shared" si="263"/>
        <v/>
      </c>
      <c r="CR349" s="72" t="str">
        <f t="shared" si="264"/>
        <v/>
      </c>
      <c r="CS349" s="72" t="str">
        <f t="shared" si="265"/>
        <v/>
      </c>
      <c r="CT349" s="72" t="str">
        <f t="shared" si="266"/>
        <v/>
      </c>
      <c r="CU349" s="72" t="str">
        <f t="shared" si="267"/>
        <v/>
      </c>
    </row>
    <row r="350" spans="1:99">
      <c r="A350" s="74">
        <v>315</v>
      </c>
      <c r="B350" s="79" t="str">
        <f>IF(AND($B$3&lt;&gt;"",$C$3&lt;&gt;"",$B$4&lt;&gt;"",$C$4&lt;&gt;"",L350&lt;&gt;""),AirMass($B$3,$C$3,$B$4,$C$4,L350),"")</f>
        <v/>
      </c>
      <c r="C350" s="81" t="e">
        <f t="shared" si="228"/>
        <v>#N/A</v>
      </c>
      <c r="D350" s="93" t="str">
        <f t="shared" si="229"/>
        <v/>
      </c>
      <c r="E350" s="97" t="str">
        <f t="shared" si="230"/>
        <v/>
      </c>
      <c r="F350" s="97"/>
      <c r="G350" s="98" t="str">
        <f t="shared" si="231"/>
        <v/>
      </c>
      <c r="H350" s="97" t="str">
        <f t="shared" si="232"/>
        <v/>
      </c>
      <c r="I350" s="72"/>
      <c r="J350" s="99">
        <f t="shared" si="233"/>
        <v>0</v>
      </c>
      <c r="K350" s="72"/>
      <c r="L350" s="16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70" t="str">
        <f t="shared" si="216"/>
        <v/>
      </c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8"/>
      <c r="AJ350" s="70" t="str">
        <f t="shared" si="234"/>
        <v/>
      </c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8"/>
      <c r="AV350" s="72"/>
      <c r="AW350" s="72"/>
      <c r="AX350" s="100" t="str">
        <f t="shared" si="217"/>
        <v/>
      </c>
      <c r="AY350" s="100" t="str">
        <f t="shared" si="218"/>
        <v/>
      </c>
      <c r="AZ350" s="100" t="str">
        <f t="shared" si="219"/>
        <v/>
      </c>
      <c r="BA350" s="100" t="str">
        <f t="shared" si="220"/>
        <v/>
      </c>
      <c r="BB350" s="100" t="str">
        <f t="shared" si="221"/>
        <v/>
      </c>
      <c r="BC350" s="100" t="str">
        <f t="shared" si="222"/>
        <v/>
      </c>
      <c r="BD350" s="100" t="str">
        <f t="shared" si="223"/>
        <v/>
      </c>
      <c r="BE350" s="100" t="str">
        <f t="shared" si="224"/>
        <v/>
      </c>
      <c r="BF350" s="100" t="str">
        <f t="shared" si="225"/>
        <v/>
      </c>
      <c r="BG350" s="100" t="str">
        <f t="shared" si="226"/>
        <v/>
      </c>
      <c r="BH350" s="100" t="str">
        <f t="shared" si="227"/>
        <v/>
      </c>
      <c r="BI350" s="72"/>
      <c r="BJ350" s="72"/>
      <c r="BK350" s="72" t="str">
        <f t="shared" si="235"/>
        <v/>
      </c>
      <c r="BL350" s="72" t="str">
        <f t="shared" si="236"/>
        <v/>
      </c>
      <c r="BM350" s="72" t="str">
        <f t="shared" si="237"/>
        <v/>
      </c>
      <c r="BN350" s="72" t="str">
        <f t="shared" si="238"/>
        <v/>
      </c>
      <c r="BO350" s="72" t="str">
        <f t="shared" si="239"/>
        <v/>
      </c>
      <c r="BP350" s="72" t="str">
        <f t="shared" si="240"/>
        <v/>
      </c>
      <c r="BQ350" s="72" t="str">
        <f t="shared" si="241"/>
        <v/>
      </c>
      <c r="BR350" s="72" t="str">
        <f t="shared" si="242"/>
        <v/>
      </c>
      <c r="BS350" s="72" t="str">
        <f t="shared" si="243"/>
        <v/>
      </c>
      <c r="BT350" s="72" t="str">
        <f t="shared" si="244"/>
        <v/>
      </c>
      <c r="BU350" s="72" t="str">
        <f t="shared" si="245"/>
        <v/>
      </c>
      <c r="BV350" s="72"/>
      <c r="BW350" s="72"/>
      <c r="BX350" s="97" t="str">
        <f t="shared" si="246"/>
        <v/>
      </c>
      <c r="BY350" s="97" t="str">
        <f t="shared" si="247"/>
        <v/>
      </c>
      <c r="BZ350" s="97" t="str">
        <f t="shared" si="248"/>
        <v/>
      </c>
      <c r="CA350" s="97" t="str">
        <f t="shared" si="249"/>
        <v/>
      </c>
      <c r="CB350" s="97" t="str">
        <f t="shared" si="250"/>
        <v/>
      </c>
      <c r="CC350" s="97" t="str">
        <f t="shared" si="251"/>
        <v/>
      </c>
      <c r="CD350" s="97" t="str">
        <f t="shared" si="252"/>
        <v/>
      </c>
      <c r="CE350" s="97" t="str">
        <f t="shared" si="253"/>
        <v/>
      </c>
      <c r="CF350" s="97" t="str">
        <f t="shared" si="254"/>
        <v/>
      </c>
      <c r="CG350" s="97" t="str">
        <f t="shared" si="255"/>
        <v/>
      </c>
      <c r="CH350" s="97" t="str">
        <f t="shared" si="256"/>
        <v/>
      </c>
      <c r="CI350" s="72"/>
      <c r="CJ350" s="72"/>
      <c r="CK350" s="97" t="str">
        <f t="shared" si="257"/>
        <v/>
      </c>
      <c r="CL350" s="97" t="str">
        <f t="shared" si="258"/>
        <v/>
      </c>
      <c r="CM350" s="72" t="str">
        <f t="shared" si="259"/>
        <v/>
      </c>
      <c r="CN350" s="72" t="str">
        <f t="shared" si="260"/>
        <v/>
      </c>
      <c r="CO350" s="72" t="str">
        <f t="shared" si="261"/>
        <v/>
      </c>
      <c r="CP350" s="72" t="str">
        <f t="shared" si="262"/>
        <v/>
      </c>
      <c r="CQ350" s="72" t="str">
        <f t="shared" si="263"/>
        <v/>
      </c>
      <c r="CR350" s="72" t="str">
        <f t="shared" si="264"/>
        <v/>
      </c>
      <c r="CS350" s="72" t="str">
        <f t="shared" si="265"/>
        <v/>
      </c>
      <c r="CT350" s="72" t="str">
        <f t="shared" si="266"/>
        <v/>
      </c>
      <c r="CU350" s="72" t="str">
        <f t="shared" si="267"/>
        <v/>
      </c>
    </row>
    <row r="351" spans="1:99">
      <c r="A351" s="74">
        <v>316</v>
      </c>
      <c r="B351" s="79" t="str">
        <f>IF(AND($B$3&lt;&gt;"",$C$3&lt;&gt;"",$B$4&lt;&gt;"",$C$4&lt;&gt;"",L351&lt;&gt;""),AirMass($B$3,$C$3,$B$4,$C$4,L351),"")</f>
        <v/>
      </c>
      <c r="C351" s="81" t="e">
        <f t="shared" si="228"/>
        <v>#N/A</v>
      </c>
      <c r="D351" s="93" t="str">
        <f t="shared" si="229"/>
        <v/>
      </c>
      <c r="E351" s="97" t="str">
        <f t="shared" si="230"/>
        <v/>
      </c>
      <c r="F351" s="97"/>
      <c r="G351" s="98" t="str">
        <f t="shared" si="231"/>
        <v/>
      </c>
      <c r="H351" s="97" t="str">
        <f t="shared" si="232"/>
        <v/>
      </c>
      <c r="I351" s="72"/>
      <c r="J351" s="99">
        <f t="shared" si="233"/>
        <v>0</v>
      </c>
      <c r="K351" s="72"/>
      <c r="L351" s="16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70" t="str">
        <f t="shared" si="216"/>
        <v/>
      </c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8"/>
      <c r="AJ351" s="70" t="str">
        <f t="shared" si="234"/>
        <v/>
      </c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8"/>
      <c r="AV351" s="72"/>
      <c r="AW351" s="72"/>
      <c r="AX351" s="100" t="str">
        <f t="shared" si="217"/>
        <v/>
      </c>
      <c r="AY351" s="100" t="str">
        <f t="shared" si="218"/>
        <v/>
      </c>
      <c r="AZ351" s="100" t="str">
        <f t="shared" si="219"/>
        <v/>
      </c>
      <c r="BA351" s="100" t="str">
        <f t="shared" si="220"/>
        <v/>
      </c>
      <c r="BB351" s="100" t="str">
        <f t="shared" si="221"/>
        <v/>
      </c>
      <c r="BC351" s="100" t="str">
        <f t="shared" si="222"/>
        <v/>
      </c>
      <c r="BD351" s="100" t="str">
        <f t="shared" si="223"/>
        <v/>
      </c>
      <c r="BE351" s="100" t="str">
        <f t="shared" si="224"/>
        <v/>
      </c>
      <c r="BF351" s="100" t="str">
        <f t="shared" si="225"/>
        <v/>
      </c>
      <c r="BG351" s="100" t="str">
        <f t="shared" si="226"/>
        <v/>
      </c>
      <c r="BH351" s="100" t="str">
        <f t="shared" si="227"/>
        <v/>
      </c>
      <c r="BI351" s="72"/>
      <c r="BJ351" s="72"/>
      <c r="BK351" s="72" t="str">
        <f t="shared" si="235"/>
        <v/>
      </c>
      <c r="BL351" s="72" t="str">
        <f t="shared" si="236"/>
        <v/>
      </c>
      <c r="BM351" s="72" t="str">
        <f t="shared" si="237"/>
        <v/>
      </c>
      <c r="BN351" s="72" t="str">
        <f t="shared" si="238"/>
        <v/>
      </c>
      <c r="BO351" s="72" t="str">
        <f t="shared" si="239"/>
        <v/>
      </c>
      <c r="BP351" s="72" t="str">
        <f t="shared" si="240"/>
        <v/>
      </c>
      <c r="BQ351" s="72" t="str">
        <f t="shared" si="241"/>
        <v/>
      </c>
      <c r="BR351" s="72" t="str">
        <f t="shared" si="242"/>
        <v/>
      </c>
      <c r="BS351" s="72" t="str">
        <f t="shared" si="243"/>
        <v/>
      </c>
      <c r="BT351" s="72" t="str">
        <f t="shared" si="244"/>
        <v/>
      </c>
      <c r="BU351" s="72" t="str">
        <f t="shared" si="245"/>
        <v/>
      </c>
      <c r="BV351" s="72"/>
      <c r="BW351" s="72"/>
      <c r="BX351" s="97" t="str">
        <f t="shared" si="246"/>
        <v/>
      </c>
      <c r="BY351" s="97" t="str">
        <f t="shared" si="247"/>
        <v/>
      </c>
      <c r="BZ351" s="97" t="str">
        <f t="shared" si="248"/>
        <v/>
      </c>
      <c r="CA351" s="97" t="str">
        <f t="shared" si="249"/>
        <v/>
      </c>
      <c r="CB351" s="97" t="str">
        <f t="shared" si="250"/>
        <v/>
      </c>
      <c r="CC351" s="97" t="str">
        <f t="shared" si="251"/>
        <v/>
      </c>
      <c r="CD351" s="97" t="str">
        <f t="shared" si="252"/>
        <v/>
      </c>
      <c r="CE351" s="97" t="str">
        <f t="shared" si="253"/>
        <v/>
      </c>
      <c r="CF351" s="97" t="str">
        <f t="shared" si="254"/>
        <v/>
      </c>
      <c r="CG351" s="97" t="str">
        <f t="shared" si="255"/>
        <v/>
      </c>
      <c r="CH351" s="97" t="str">
        <f t="shared" si="256"/>
        <v/>
      </c>
      <c r="CI351" s="72"/>
      <c r="CJ351" s="72"/>
      <c r="CK351" s="97" t="str">
        <f t="shared" si="257"/>
        <v/>
      </c>
      <c r="CL351" s="97" t="str">
        <f t="shared" si="258"/>
        <v/>
      </c>
      <c r="CM351" s="72" t="str">
        <f t="shared" si="259"/>
        <v/>
      </c>
      <c r="CN351" s="72" t="str">
        <f t="shared" si="260"/>
        <v/>
      </c>
      <c r="CO351" s="72" t="str">
        <f t="shared" si="261"/>
        <v/>
      </c>
      <c r="CP351" s="72" t="str">
        <f t="shared" si="262"/>
        <v/>
      </c>
      <c r="CQ351" s="72" t="str">
        <f t="shared" si="263"/>
        <v/>
      </c>
      <c r="CR351" s="72" t="str">
        <f t="shared" si="264"/>
        <v/>
      </c>
      <c r="CS351" s="72" t="str">
        <f t="shared" si="265"/>
        <v/>
      </c>
      <c r="CT351" s="72" t="str">
        <f t="shared" si="266"/>
        <v/>
      </c>
      <c r="CU351" s="72" t="str">
        <f t="shared" si="267"/>
        <v/>
      </c>
    </row>
    <row r="352" spans="1:99">
      <c r="A352" s="74">
        <v>317</v>
      </c>
      <c r="B352" s="79" t="str">
        <f>IF(AND($B$3&lt;&gt;"",$C$3&lt;&gt;"",$B$4&lt;&gt;"",$C$4&lt;&gt;"",L352&lt;&gt;""),AirMass($B$3,$C$3,$B$4,$C$4,L352),"")</f>
        <v/>
      </c>
      <c r="C352" s="81" t="e">
        <f t="shared" si="228"/>
        <v>#N/A</v>
      </c>
      <c r="D352" s="93" t="str">
        <f t="shared" si="229"/>
        <v/>
      </c>
      <c r="E352" s="97" t="str">
        <f t="shared" si="230"/>
        <v/>
      </c>
      <c r="F352" s="97"/>
      <c r="G352" s="98" t="str">
        <f t="shared" si="231"/>
        <v/>
      </c>
      <c r="H352" s="97" t="str">
        <f t="shared" si="232"/>
        <v/>
      </c>
      <c r="I352" s="72"/>
      <c r="J352" s="99">
        <f t="shared" si="233"/>
        <v>0</v>
      </c>
      <c r="K352" s="72"/>
      <c r="L352" s="16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70" t="str">
        <f t="shared" si="216"/>
        <v/>
      </c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8"/>
      <c r="AJ352" s="70" t="str">
        <f t="shared" si="234"/>
        <v/>
      </c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8"/>
      <c r="AV352" s="72"/>
      <c r="AW352" s="72"/>
      <c r="AX352" s="100" t="str">
        <f t="shared" si="217"/>
        <v/>
      </c>
      <c r="AY352" s="100" t="str">
        <f t="shared" si="218"/>
        <v/>
      </c>
      <c r="AZ352" s="100" t="str">
        <f t="shared" si="219"/>
        <v/>
      </c>
      <c r="BA352" s="100" t="str">
        <f t="shared" si="220"/>
        <v/>
      </c>
      <c r="BB352" s="100" t="str">
        <f t="shared" si="221"/>
        <v/>
      </c>
      <c r="BC352" s="100" t="str">
        <f t="shared" si="222"/>
        <v/>
      </c>
      <c r="BD352" s="100" t="str">
        <f t="shared" si="223"/>
        <v/>
      </c>
      <c r="BE352" s="100" t="str">
        <f t="shared" si="224"/>
        <v/>
      </c>
      <c r="BF352" s="100" t="str">
        <f t="shared" si="225"/>
        <v/>
      </c>
      <c r="BG352" s="100" t="str">
        <f t="shared" si="226"/>
        <v/>
      </c>
      <c r="BH352" s="100" t="str">
        <f t="shared" si="227"/>
        <v/>
      </c>
      <c r="BI352" s="72"/>
      <c r="BJ352" s="72"/>
      <c r="BK352" s="72" t="str">
        <f t="shared" si="235"/>
        <v/>
      </c>
      <c r="BL352" s="72" t="str">
        <f t="shared" si="236"/>
        <v/>
      </c>
      <c r="BM352" s="72" t="str">
        <f t="shared" si="237"/>
        <v/>
      </c>
      <c r="BN352" s="72" t="str">
        <f t="shared" si="238"/>
        <v/>
      </c>
      <c r="BO352" s="72" t="str">
        <f t="shared" si="239"/>
        <v/>
      </c>
      <c r="BP352" s="72" t="str">
        <f t="shared" si="240"/>
        <v/>
      </c>
      <c r="BQ352" s="72" t="str">
        <f t="shared" si="241"/>
        <v/>
      </c>
      <c r="BR352" s="72" t="str">
        <f t="shared" si="242"/>
        <v/>
      </c>
      <c r="BS352" s="72" t="str">
        <f t="shared" si="243"/>
        <v/>
      </c>
      <c r="BT352" s="72" t="str">
        <f t="shared" si="244"/>
        <v/>
      </c>
      <c r="BU352" s="72" t="str">
        <f t="shared" si="245"/>
        <v/>
      </c>
      <c r="BV352" s="72"/>
      <c r="BW352" s="72"/>
      <c r="BX352" s="97" t="str">
        <f t="shared" si="246"/>
        <v/>
      </c>
      <c r="BY352" s="97" t="str">
        <f t="shared" si="247"/>
        <v/>
      </c>
      <c r="BZ352" s="97" t="str">
        <f t="shared" si="248"/>
        <v/>
      </c>
      <c r="CA352" s="97" t="str">
        <f t="shared" si="249"/>
        <v/>
      </c>
      <c r="CB352" s="97" t="str">
        <f t="shared" si="250"/>
        <v/>
      </c>
      <c r="CC352" s="97" t="str">
        <f t="shared" si="251"/>
        <v/>
      </c>
      <c r="CD352" s="97" t="str">
        <f t="shared" si="252"/>
        <v/>
      </c>
      <c r="CE352" s="97" t="str">
        <f t="shared" si="253"/>
        <v/>
      </c>
      <c r="CF352" s="97" t="str">
        <f t="shared" si="254"/>
        <v/>
      </c>
      <c r="CG352" s="97" t="str">
        <f t="shared" si="255"/>
        <v/>
      </c>
      <c r="CH352" s="97" t="str">
        <f t="shared" si="256"/>
        <v/>
      </c>
      <c r="CI352" s="72"/>
      <c r="CJ352" s="72"/>
      <c r="CK352" s="97" t="str">
        <f t="shared" si="257"/>
        <v/>
      </c>
      <c r="CL352" s="97" t="str">
        <f t="shared" si="258"/>
        <v/>
      </c>
      <c r="CM352" s="72" t="str">
        <f t="shared" si="259"/>
        <v/>
      </c>
      <c r="CN352" s="72" t="str">
        <f t="shared" si="260"/>
        <v/>
      </c>
      <c r="CO352" s="72" t="str">
        <f t="shared" si="261"/>
        <v/>
      </c>
      <c r="CP352" s="72" t="str">
        <f t="shared" si="262"/>
        <v/>
      </c>
      <c r="CQ352" s="72" t="str">
        <f t="shared" si="263"/>
        <v/>
      </c>
      <c r="CR352" s="72" t="str">
        <f t="shared" si="264"/>
        <v/>
      </c>
      <c r="CS352" s="72" t="str">
        <f t="shared" si="265"/>
        <v/>
      </c>
      <c r="CT352" s="72" t="str">
        <f t="shared" si="266"/>
        <v/>
      </c>
      <c r="CU352" s="72" t="str">
        <f t="shared" si="267"/>
        <v/>
      </c>
    </row>
    <row r="353" spans="1:99">
      <c r="A353" s="74">
        <v>318</v>
      </c>
      <c r="B353" s="79" t="str">
        <f>IF(AND($B$3&lt;&gt;"",$C$3&lt;&gt;"",$B$4&lt;&gt;"",$C$4&lt;&gt;"",L353&lt;&gt;""),AirMass($B$3,$C$3,$B$4,$C$4,L353),"")</f>
        <v/>
      </c>
      <c r="C353" s="81" t="e">
        <f t="shared" si="228"/>
        <v>#N/A</v>
      </c>
      <c r="D353" s="93" t="str">
        <f t="shared" si="229"/>
        <v/>
      </c>
      <c r="E353" s="97" t="str">
        <f t="shared" si="230"/>
        <v/>
      </c>
      <c r="F353" s="97"/>
      <c r="G353" s="98" t="str">
        <f t="shared" si="231"/>
        <v/>
      </c>
      <c r="H353" s="97" t="str">
        <f t="shared" si="232"/>
        <v/>
      </c>
      <c r="I353" s="72"/>
      <c r="J353" s="99">
        <f t="shared" si="233"/>
        <v>0</v>
      </c>
      <c r="K353" s="72"/>
      <c r="L353" s="16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70" t="str">
        <f t="shared" si="216"/>
        <v/>
      </c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8"/>
      <c r="AJ353" s="70" t="str">
        <f t="shared" si="234"/>
        <v/>
      </c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8"/>
      <c r="AV353" s="72"/>
      <c r="AW353" s="72"/>
      <c r="AX353" s="100" t="str">
        <f t="shared" si="217"/>
        <v/>
      </c>
      <c r="AY353" s="100" t="str">
        <f t="shared" si="218"/>
        <v/>
      </c>
      <c r="AZ353" s="100" t="str">
        <f t="shared" si="219"/>
        <v/>
      </c>
      <c r="BA353" s="100" t="str">
        <f t="shared" si="220"/>
        <v/>
      </c>
      <c r="BB353" s="100" t="str">
        <f t="shared" si="221"/>
        <v/>
      </c>
      <c r="BC353" s="100" t="str">
        <f t="shared" si="222"/>
        <v/>
      </c>
      <c r="BD353" s="100" t="str">
        <f t="shared" si="223"/>
        <v/>
      </c>
      <c r="BE353" s="100" t="str">
        <f t="shared" si="224"/>
        <v/>
      </c>
      <c r="BF353" s="100" t="str">
        <f t="shared" si="225"/>
        <v/>
      </c>
      <c r="BG353" s="100" t="str">
        <f t="shared" si="226"/>
        <v/>
      </c>
      <c r="BH353" s="100" t="str">
        <f t="shared" si="227"/>
        <v/>
      </c>
      <c r="BI353" s="72"/>
      <c r="BJ353" s="72"/>
      <c r="BK353" s="72" t="str">
        <f t="shared" si="235"/>
        <v/>
      </c>
      <c r="BL353" s="72" t="str">
        <f t="shared" si="236"/>
        <v/>
      </c>
      <c r="BM353" s="72" t="str">
        <f t="shared" si="237"/>
        <v/>
      </c>
      <c r="BN353" s="72" t="str">
        <f t="shared" si="238"/>
        <v/>
      </c>
      <c r="BO353" s="72" t="str">
        <f t="shared" si="239"/>
        <v/>
      </c>
      <c r="BP353" s="72" t="str">
        <f t="shared" si="240"/>
        <v/>
      </c>
      <c r="BQ353" s="72" t="str">
        <f t="shared" si="241"/>
        <v/>
      </c>
      <c r="BR353" s="72" t="str">
        <f t="shared" si="242"/>
        <v/>
      </c>
      <c r="BS353" s="72" t="str">
        <f t="shared" si="243"/>
        <v/>
      </c>
      <c r="BT353" s="72" t="str">
        <f t="shared" si="244"/>
        <v/>
      </c>
      <c r="BU353" s="72" t="str">
        <f t="shared" si="245"/>
        <v/>
      </c>
      <c r="BV353" s="72"/>
      <c r="BW353" s="72"/>
      <c r="BX353" s="97" t="str">
        <f t="shared" si="246"/>
        <v/>
      </c>
      <c r="BY353" s="97" t="str">
        <f t="shared" si="247"/>
        <v/>
      </c>
      <c r="BZ353" s="97" t="str">
        <f t="shared" si="248"/>
        <v/>
      </c>
      <c r="CA353" s="97" t="str">
        <f t="shared" si="249"/>
        <v/>
      </c>
      <c r="CB353" s="97" t="str">
        <f t="shared" si="250"/>
        <v/>
      </c>
      <c r="CC353" s="97" t="str">
        <f t="shared" si="251"/>
        <v/>
      </c>
      <c r="CD353" s="97" t="str">
        <f t="shared" si="252"/>
        <v/>
      </c>
      <c r="CE353" s="97" t="str">
        <f t="shared" si="253"/>
        <v/>
      </c>
      <c r="CF353" s="97" t="str">
        <f t="shared" si="254"/>
        <v/>
      </c>
      <c r="CG353" s="97" t="str">
        <f t="shared" si="255"/>
        <v/>
      </c>
      <c r="CH353" s="97" t="str">
        <f t="shared" si="256"/>
        <v/>
      </c>
      <c r="CI353" s="72"/>
      <c r="CJ353" s="72"/>
      <c r="CK353" s="97" t="str">
        <f t="shared" si="257"/>
        <v/>
      </c>
      <c r="CL353" s="97" t="str">
        <f t="shared" si="258"/>
        <v/>
      </c>
      <c r="CM353" s="72" t="str">
        <f t="shared" si="259"/>
        <v/>
      </c>
      <c r="CN353" s="72" t="str">
        <f t="shared" si="260"/>
        <v/>
      </c>
      <c r="CO353" s="72" t="str">
        <f t="shared" si="261"/>
        <v/>
      </c>
      <c r="CP353" s="72" t="str">
        <f t="shared" si="262"/>
        <v/>
      </c>
      <c r="CQ353" s="72" t="str">
        <f t="shared" si="263"/>
        <v/>
      </c>
      <c r="CR353" s="72" t="str">
        <f t="shared" si="264"/>
        <v/>
      </c>
      <c r="CS353" s="72" t="str">
        <f t="shared" si="265"/>
        <v/>
      </c>
      <c r="CT353" s="72" t="str">
        <f t="shared" si="266"/>
        <v/>
      </c>
      <c r="CU353" s="72" t="str">
        <f t="shared" si="267"/>
        <v/>
      </c>
    </row>
    <row r="354" spans="1:99">
      <c r="A354" s="74">
        <v>319</v>
      </c>
      <c r="B354" s="79" t="str">
        <f>IF(AND($B$3&lt;&gt;"",$C$3&lt;&gt;"",$B$4&lt;&gt;"",$C$4&lt;&gt;"",L354&lt;&gt;""),AirMass($B$3,$C$3,$B$4,$C$4,L354),"")</f>
        <v/>
      </c>
      <c r="C354" s="81" t="e">
        <f t="shared" si="228"/>
        <v>#N/A</v>
      </c>
      <c r="D354" s="93" t="str">
        <f t="shared" si="229"/>
        <v/>
      </c>
      <c r="E354" s="97" t="str">
        <f t="shared" si="230"/>
        <v/>
      </c>
      <c r="F354" s="97"/>
      <c r="G354" s="98" t="str">
        <f t="shared" si="231"/>
        <v/>
      </c>
      <c r="H354" s="97" t="str">
        <f t="shared" si="232"/>
        <v/>
      </c>
      <c r="I354" s="72"/>
      <c r="J354" s="99">
        <f t="shared" si="233"/>
        <v>0</v>
      </c>
      <c r="K354" s="72"/>
      <c r="L354" s="16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70" t="str">
        <f t="shared" si="216"/>
        <v/>
      </c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8"/>
      <c r="AJ354" s="70" t="str">
        <f t="shared" si="234"/>
        <v/>
      </c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8"/>
      <c r="AV354" s="72"/>
      <c r="AW354" s="72"/>
      <c r="AX354" s="100" t="str">
        <f t="shared" si="217"/>
        <v/>
      </c>
      <c r="AY354" s="100" t="str">
        <f t="shared" si="218"/>
        <v/>
      </c>
      <c r="AZ354" s="100" t="str">
        <f t="shared" si="219"/>
        <v/>
      </c>
      <c r="BA354" s="100" t="str">
        <f t="shared" si="220"/>
        <v/>
      </c>
      <c r="BB354" s="100" t="str">
        <f t="shared" si="221"/>
        <v/>
      </c>
      <c r="BC354" s="100" t="str">
        <f t="shared" si="222"/>
        <v/>
      </c>
      <c r="BD354" s="100" t="str">
        <f t="shared" si="223"/>
        <v/>
      </c>
      <c r="BE354" s="100" t="str">
        <f t="shared" si="224"/>
        <v/>
      </c>
      <c r="BF354" s="100" t="str">
        <f t="shared" si="225"/>
        <v/>
      </c>
      <c r="BG354" s="100" t="str">
        <f t="shared" si="226"/>
        <v/>
      </c>
      <c r="BH354" s="100" t="str">
        <f t="shared" si="227"/>
        <v/>
      </c>
      <c r="BI354" s="72"/>
      <c r="BJ354" s="72"/>
      <c r="BK354" s="72" t="str">
        <f t="shared" si="235"/>
        <v/>
      </c>
      <c r="BL354" s="72" t="str">
        <f t="shared" si="236"/>
        <v/>
      </c>
      <c r="BM354" s="72" t="str">
        <f t="shared" si="237"/>
        <v/>
      </c>
      <c r="BN354" s="72" t="str">
        <f t="shared" si="238"/>
        <v/>
      </c>
      <c r="BO354" s="72" t="str">
        <f t="shared" si="239"/>
        <v/>
      </c>
      <c r="BP354" s="72" t="str">
        <f t="shared" si="240"/>
        <v/>
      </c>
      <c r="BQ354" s="72" t="str">
        <f t="shared" si="241"/>
        <v/>
      </c>
      <c r="BR354" s="72" t="str">
        <f t="shared" si="242"/>
        <v/>
      </c>
      <c r="BS354" s="72" t="str">
        <f t="shared" si="243"/>
        <v/>
      </c>
      <c r="BT354" s="72" t="str">
        <f t="shared" si="244"/>
        <v/>
      </c>
      <c r="BU354" s="72" t="str">
        <f t="shared" si="245"/>
        <v/>
      </c>
      <c r="BV354" s="72"/>
      <c r="BW354" s="72"/>
      <c r="BX354" s="97" t="str">
        <f t="shared" si="246"/>
        <v/>
      </c>
      <c r="BY354" s="97" t="str">
        <f t="shared" si="247"/>
        <v/>
      </c>
      <c r="BZ354" s="97" t="str">
        <f t="shared" si="248"/>
        <v/>
      </c>
      <c r="CA354" s="97" t="str">
        <f t="shared" si="249"/>
        <v/>
      </c>
      <c r="CB354" s="97" t="str">
        <f t="shared" si="250"/>
        <v/>
      </c>
      <c r="CC354" s="97" t="str">
        <f t="shared" si="251"/>
        <v/>
      </c>
      <c r="CD354" s="97" t="str">
        <f t="shared" si="252"/>
        <v/>
      </c>
      <c r="CE354" s="97" t="str">
        <f t="shared" si="253"/>
        <v/>
      </c>
      <c r="CF354" s="97" t="str">
        <f t="shared" si="254"/>
        <v/>
      </c>
      <c r="CG354" s="97" t="str">
        <f t="shared" si="255"/>
        <v/>
      </c>
      <c r="CH354" s="97" t="str">
        <f t="shared" si="256"/>
        <v/>
      </c>
      <c r="CI354" s="72"/>
      <c r="CJ354" s="72"/>
      <c r="CK354" s="97" t="str">
        <f t="shared" si="257"/>
        <v/>
      </c>
      <c r="CL354" s="97" t="str">
        <f t="shared" si="258"/>
        <v/>
      </c>
      <c r="CM354" s="72" t="str">
        <f t="shared" si="259"/>
        <v/>
      </c>
      <c r="CN354" s="72" t="str">
        <f t="shared" si="260"/>
        <v/>
      </c>
      <c r="CO354" s="72" t="str">
        <f t="shared" si="261"/>
        <v/>
      </c>
      <c r="CP354" s="72" t="str">
        <f t="shared" si="262"/>
        <v/>
      </c>
      <c r="CQ354" s="72" t="str">
        <f t="shared" si="263"/>
        <v/>
      </c>
      <c r="CR354" s="72" t="str">
        <f t="shared" si="264"/>
        <v/>
      </c>
      <c r="CS354" s="72" t="str">
        <f t="shared" si="265"/>
        <v/>
      </c>
      <c r="CT354" s="72" t="str">
        <f t="shared" si="266"/>
        <v/>
      </c>
      <c r="CU354" s="72" t="str">
        <f t="shared" si="267"/>
        <v/>
      </c>
    </row>
    <row r="355" spans="1:99">
      <c r="A355" s="74">
        <v>320</v>
      </c>
      <c r="B355" s="79" t="str">
        <f>IF(AND($B$3&lt;&gt;"",$C$3&lt;&gt;"",$B$4&lt;&gt;"",$C$4&lt;&gt;"",L355&lt;&gt;""),AirMass($B$3,$C$3,$B$4,$C$4,L355),"")</f>
        <v/>
      </c>
      <c r="C355" s="81" t="e">
        <f t="shared" si="228"/>
        <v>#N/A</v>
      </c>
      <c r="D355" s="93" t="str">
        <f t="shared" si="229"/>
        <v/>
      </c>
      <c r="E355" s="97" t="str">
        <f t="shared" si="230"/>
        <v/>
      </c>
      <c r="F355" s="97"/>
      <c r="G355" s="98" t="str">
        <f t="shared" si="231"/>
        <v/>
      </c>
      <c r="H355" s="97" t="str">
        <f t="shared" si="232"/>
        <v/>
      </c>
      <c r="I355" s="72"/>
      <c r="J355" s="99">
        <f t="shared" si="233"/>
        <v>0</v>
      </c>
      <c r="K355" s="72"/>
      <c r="L355" s="16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70" t="str">
        <f t="shared" si="216"/>
        <v/>
      </c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8"/>
      <c r="AJ355" s="70" t="str">
        <f t="shared" si="234"/>
        <v/>
      </c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8"/>
      <c r="AV355" s="72"/>
      <c r="AW355" s="72"/>
      <c r="AX355" s="100" t="str">
        <f t="shared" si="217"/>
        <v/>
      </c>
      <c r="AY355" s="100" t="str">
        <f t="shared" si="218"/>
        <v/>
      </c>
      <c r="AZ355" s="100" t="str">
        <f t="shared" si="219"/>
        <v/>
      </c>
      <c r="BA355" s="100" t="str">
        <f t="shared" si="220"/>
        <v/>
      </c>
      <c r="BB355" s="100" t="str">
        <f t="shared" si="221"/>
        <v/>
      </c>
      <c r="BC355" s="100" t="str">
        <f t="shared" si="222"/>
        <v/>
      </c>
      <c r="BD355" s="100" t="str">
        <f t="shared" si="223"/>
        <v/>
      </c>
      <c r="BE355" s="100" t="str">
        <f t="shared" si="224"/>
        <v/>
      </c>
      <c r="BF355" s="100" t="str">
        <f t="shared" si="225"/>
        <v/>
      </c>
      <c r="BG355" s="100" t="str">
        <f t="shared" si="226"/>
        <v/>
      </c>
      <c r="BH355" s="100" t="str">
        <f t="shared" si="227"/>
        <v/>
      </c>
      <c r="BI355" s="72"/>
      <c r="BJ355" s="72"/>
      <c r="BK355" s="72" t="str">
        <f t="shared" si="235"/>
        <v/>
      </c>
      <c r="BL355" s="72" t="str">
        <f t="shared" si="236"/>
        <v/>
      </c>
      <c r="BM355" s="72" t="str">
        <f t="shared" si="237"/>
        <v/>
      </c>
      <c r="BN355" s="72" t="str">
        <f t="shared" si="238"/>
        <v/>
      </c>
      <c r="BO355" s="72" t="str">
        <f t="shared" si="239"/>
        <v/>
      </c>
      <c r="BP355" s="72" t="str">
        <f t="shared" si="240"/>
        <v/>
      </c>
      <c r="BQ355" s="72" t="str">
        <f t="shared" si="241"/>
        <v/>
      </c>
      <c r="BR355" s="72" t="str">
        <f t="shared" si="242"/>
        <v/>
      </c>
      <c r="BS355" s="72" t="str">
        <f t="shared" si="243"/>
        <v/>
      </c>
      <c r="BT355" s="72" t="str">
        <f t="shared" si="244"/>
        <v/>
      </c>
      <c r="BU355" s="72" t="str">
        <f t="shared" si="245"/>
        <v/>
      </c>
      <c r="BV355" s="72"/>
      <c r="BW355" s="72"/>
      <c r="BX355" s="97" t="str">
        <f t="shared" si="246"/>
        <v/>
      </c>
      <c r="BY355" s="97" t="str">
        <f t="shared" si="247"/>
        <v/>
      </c>
      <c r="BZ355" s="97" t="str">
        <f t="shared" si="248"/>
        <v/>
      </c>
      <c r="CA355" s="97" t="str">
        <f t="shared" si="249"/>
        <v/>
      </c>
      <c r="CB355" s="97" t="str">
        <f t="shared" si="250"/>
        <v/>
      </c>
      <c r="CC355" s="97" t="str">
        <f t="shared" si="251"/>
        <v/>
      </c>
      <c r="CD355" s="97" t="str">
        <f t="shared" si="252"/>
        <v/>
      </c>
      <c r="CE355" s="97" t="str">
        <f t="shared" si="253"/>
        <v/>
      </c>
      <c r="CF355" s="97" t="str">
        <f t="shared" si="254"/>
        <v/>
      </c>
      <c r="CG355" s="97" t="str">
        <f t="shared" si="255"/>
        <v/>
      </c>
      <c r="CH355" s="97" t="str">
        <f t="shared" si="256"/>
        <v/>
      </c>
      <c r="CI355" s="72"/>
      <c r="CJ355" s="72"/>
      <c r="CK355" s="97" t="str">
        <f t="shared" si="257"/>
        <v/>
      </c>
      <c r="CL355" s="97" t="str">
        <f t="shared" si="258"/>
        <v/>
      </c>
      <c r="CM355" s="72" t="str">
        <f t="shared" si="259"/>
        <v/>
      </c>
      <c r="CN355" s="72" t="str">
        <f t="shared" si="260"/>
        <v/>
      </c>
      <c r="CO355" s="72" t="str">
        <f t="shared" si="261"/>
        <v/>
      </c>
      <c r="CP355" s="72" t="str">
        <f t="shared" si="262"/>
        <v/>
      </c>
      <c r="CQ355" s="72" t="str">
        <f t="shared" si="263"/>
        <v/>
      </c>
      <c r="CR355" s="72" t="str">
        <f t="shared" si="264"/>
        <v/>
      </c>
      <c r="CS355" s="72" t="str">
        <f t="shared" si="265"/>
        <v/>
      </c>
      <c r="CT355" s="72" t="str">
        <f t="shared" si="266"/>
        <v/>
      </c>
      <c r="CU355" s="72" t="str">
        <f t="shared" si="267"/>
        <v/>
      </c>
    </row>
    <row r="356" spans="1:99">
      <c r="A356" s="74">
        <v>321</v>
      </c>
      <c r="B356" s="79" t="str">
        <f>IF(AND($B$3&lt;&gt;"",$C$3&lt;&gt;"",$B$4&lt;&gt;"",$C$4&lt;&gt;"",L356&lt;&gt;""),AirMass($B$3,$C$3,$B$4,$C$4,L356),"")</f>
        <v/>
      </c>
      <c r="C356" s="81" t="e">
        <f t="shared" si="228"/>
        <v>#N/A</v>
      </c>
      <c r="D356" s="93" t="str">
        <f t="shared" si="229"/>
        <v/>
      </c>
      <c r="E356" s="97" t="str">
        <f t="shared" si="230"/>
        <v/>
      </c>
      <c r="F356" s="97"/>
      <c r="G356" s="98" t="str">
        <f t="shared" si="231"/>
        <v/>
      </c>
      <c r="H356" s="97" t="str">
        <f t="shared" si="232"/>
        <v/>
      </c>
      <c r="I356" s="72"/>
      <c r="J356" s="99">
        <f t="shared" si="233"/>
        <v>0</v>
      </c>
      <c r="K356" s="72"/>
      <c r="L356" s="16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70" t="str">
        <f t="shared" ref="X356:X419" si="268">IF(L356&lt;&gt;"",L356,"")</f>
        <v/>
      </c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8"/>
      <c r="AJ356" s="70" t="str">
        <f t="shared" si="234"/>
        <v/>
      </c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8"/>
      <c r="AV356" s="72"/>
      <c r="AW356" s="72"/>
      <c r="AX356" s="100" t="str">
        <f t="shared" ref="AX356:AX419" si="269">IF(AND(M356&lt;&gt;"",Y356&lt;&gt;"",AK356&lt;&gt;""),10^(M356/(-2.5))+$C$18*10^(AK356/(-2.5))-$C$19*10^(Y356/(-2.5)),"")</f>
        <v/>
      </c>
      <c r="AY356" s="100" t="str">
        <f t="shared" ref="AY356:AY419" si="270">IF(AND(N356&lt;&gt;"",Z356&lt;&gt;"",AL356&lt;&gt;""),10^(N356/(-2.5))+$C$18*10^(AL356/(-2.5))-$C$19*10^(Z356/(-2.5)),"")</f>
        <v/>
      </c>
      <c r="AZ356" s="100" t="str">
        <f t="shared" ref="AZ356:AZ419" si="271">IF(AND(O356&lt;&gt;"",AA356&lt;&gt;"",AM356&lt;&gt;""),10^(O356/(-2.5))+$C$18*10^(AM356/(-2.5))-$C$19*10^(AA356/(-2.5)),"")</f>
        <v/>
      </c>
      <c r="BA356" s="100" t="str">
        <f t="shared" ref="BA356:BA419" si="272">IF(AND(P356&lt;&gt;"",AB356&lt;&gt;"",AN356&lt;&gt;""),10^(P356/(-2.5))+$C$18*10^(AN356/(-2.5))-$C$19*10^(AB356/(-2.5)),"")</f>
        <v/>
      </c>
      <c r="BB356" s="100" t="str">
        <f t="shared" ref="BB356:BB419" si="273">IF(AND(Q356&lt;&gt;"",AC356&lt;&gt;"",AO356&lt;&gt;""),10^(Q356/(-2.5))+$C$18*10^(AO356/(-2.5))-$C$19*10^(AC356/(-2.5)),"")</f>
        <v/>
      </c>
      <c r="BC356" s="100" t="str">
        <f t="shared" ref="BC356:BC419" si="274">IF(AND(R356&lt;&gt;"",AD356&lt;&gt;"",AP356&lt;&gt;""),10^(R356/(-2.5))+$C$18*10^(AP356/(-2.5))-$C$19*10^(AD356/(-2.5)),"")</f>
        <v/>
      </c>
      <c r="BD356" s="100" t="str">
        <f t="shared" ref="BD356:BD419" si="275">IF(AND(S356&lt;&gt;"",AE356&lt;&gt;"",AQ356&lt;&gt;""),10^(S356/(-2.5))+$C$18*10^(AQ356/(-2.5))-$C$19*10^(AE356/(-2.5)),"")</f>
        <v/>
      </c>
      <c r="BE356" s="100" t="str">
        <f t="shared" ref="BE356:BE419" si="276">IF(AND(T356&lt;&gt;"",AF356&lt;&gt;"",AR356&lt;&gt;""),10^(T356/(-2.5))+$C$18*10^(AR356/(-2.5))-$C$19*10^(AF356/(-2.5)),"")</f>
        <v/>
      </c>
      <c r="BF356" s="100" t="str">
        <f t="shared" ref="BF356:BF419" si="277">IF(AND(U356&lt;&gt;"",AG356&lt;&gt;"",AS356&lt;&gt;""),10^(U356/(-2.5))+$C$18*10^(AS356/(-2.5))-$C$19*10^(AG356/(-2.5)),"")</f>
        <v/>
      </c>
      <c r="BG356" s="100" t="str">
        <f t="shared" ref="BG356:BG419" si="278">IF(AND(V356&lt;&gt;"",AH356&lt;&gt;"",AT356&lt;&gt;""),10^(V356/(-2.5))+$C$18*10^(AT356/(-2.5))-$C$19*10^(AH356/(-2.5)),"")</f>
        <v/>
      </c>
      <c r="BH356" s="100" t="str">
        <f t="shared" ref="BH356:BH419" si="279">IF(AND(W356&lt;&gt;"",AI356&lt;&gt;"",AU356&lt;&gt;""),10^(W356/(-2.5))+$C$18*10^(AU356/(-2.5))-$C$19*10^(AI356/(-2.5)),"")</f>
        <v/>
      </c>
      <c r="BI356" s="72"/>
      <c r="BJ356" s="72"/>
      <c r="BK356" s="72" t="str">
        <f t="shared" si="235"/>
        <v/>
      </c>
      <c r="BL356" s="72" t="str">
        <f t="shared" si="236"/>
        <v/>
      </c>
      <c r="BM356" s="72" t="str">
        <f t="shared" si="237"/>
        <v/>
      </c>
      <c r="BN356" s="72" t="str">
        <f t="shared" si="238"/>
        <v/>
      </c>
      <c r="BO356" s="72" t="str">
        <f t="shared" si="239"/>
        <v/>
      </c>
      <c r="BP356" s="72" t="str">
        <f t="shared" si="240"/>
        <v/>
      </c>
      <c r="BQ356" s="72" t="str">
        <f t="shared" si="241"/>
        <v/>
      </c>
      <c r="BR356" s="72" t="str">
        <f t="shared" si="242"/>
        <v/>
      </c>
      <c r="BS356" s="72" t="str">
        <f t="shared" si="243"/>
        <v/>
      </c>
      <c r="BT356" s="72" t="str">
        <f t="shared" si="244"/>
        <v/>
      </c>
      <c r="BU356" s="72" t="str">
        <f t="shared" si="245"/>
        <v/>
      </c>
      <c r="BV356" s="72"/>
      <c r="BW356" s="72"/>
      <c r="BX356" s="97" t="str">
        <f t="shared" si="246"/>
        <v/>
      </c>
      <c r="BY356" s="97" t="str">
        <f t="shared" si="247"/>
        <v/>
      </c>
      <c r="BZ356" s="97" t="str">
        <f t="shared" si="248"/>
        <v/>
      </c>
      <c r="CA356" s="97" t="str">
        <f t="shared" si="249"/>
        <v/>
      </c>
      <c r="CB356" s="97" t="str">
        <f t="shared" si="250"/>
        <v/>
      </c>
      <c r="CC356" s="97" t="str">
        <f t="shared" si="251"/>
        <v/>
      </c>
      <c r="CD356" s="97" t="str">
        <f t="shared" si="252"/>
        <v/>
      </c>
      <c r="CE356" s="97" t="str">
        <f t="shared" si="253"/>
        <v/>
      </c>
      <c r="CF356" s="97" t="str">
        <f t="shared" si="254"/>
        <v/>
      </c>
      <c r="CG356" s="97" t="str">
        <f t="shared" si="255"/>
        <v/>
      </c>
      <c r="CH356" s="97" t="str">
        <f t="shared" si="256"/>
        <v/>
      </c>
      <c r="CI356" s="72"/>
      <c r="CJ356" s="72"/>
      <c r="CK356" s="97" t="str">
        <f t="shared" si="257"/>
        <v/>
      </c>
      <c r="CL356" s="97" t="str">
        <f t="shared" si="258"/>
        <v/>
      </c>
      <c r="CM356" s="72" t="str">
        <f t="shared" si="259"/>
        <v/>
      </c>
      <c r="CN356" s="72" t="str">
        <f t="shared" si="260"/>
        <v/>
      </c>
      <c r="CO356" s="72" t="str">
        <f t="shared" si="261"/>
        <v/>
      </c>
      <c r="CP356" s="72" t="str">
        <f t="shared" si="262"/>
        <v/>
      </c>
      <c r="CQ356" s="72" t="str">
        <f t="shared" si="263"/>
        <v/>
      </c>
      <c r="CR356" s="72" t="str">
        <f t="shared" si="264"/>
        <v/>
      </c>
      <c r="CS356" s="72" t="str">
        <f t="shared" si="265"/>
        <v/>
      </c>
      <c r="CT356" s="72" t="str">
        <f t="shared" si="266"/>
        <v/>
      </c>
      <c r="CU356" s="72" t="str">
        <f t="shared" si="267"/>
        <v/>
      </c>
    </row>
    <row r="357" spans="1:99">
      <c r="A357" s="74">
        <v>322</v>
      </c>
      <c r="B357" s="79" t="str">
        <f>IF(AND($B$3&lt;&gt;"",$C$3&lt;&gt;"",$B$4&lt;&gt;"",$C$4&lt;&gt;"",L357&lt;&gt;""),AirMass($B$3,$C$3,$B$4,$C$4,L357),"")</f>
        <v/>
      </c>
      <c r="C357" s="81" t="e">
        <f t="shared" ref="C357:C420" si="280">IF(L357&lt;&gt;"",L357,NA())</f>
        <v>#N/A</v>
      </c>
      <c r="D357" s="93" t="str">
        <f t="shared" ref="D357:D420" si="281">BX357</f>
        <v/>
      </c>
      <c r="E357" s="97" t="str">
        <f t="shared" ref="E357:E420" si="282">BY357</f>
        <v/>
      </c>
      <c r="F357" s="97"/>
      <c r="G357" s="98" t="str">
        <f t="shared" ref="G357:G420" si="283">CK357</f>
        <v/>
      </c>
      <c r="H357" s="97" t="str">
        <f t="shared" ref="H357:H420" si="284">CL357</f>
        <v/>
      </c>
      <c r="I357" s="72"/>
      <c r="J357" s="99">
        <f t="shared" ref="J357:J420" si="285">MIN(COUNT(O$32:W$32),COUNT(O357:W357))</f>
        <v>0</v>
      </c>
      <c r="K357" s="72"/>
      <c r="L357" s="16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70" t="str">
        <f t="shared" si="268"/>
        <v/>
      </c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8"/>
      <c r="AJ357" s="70" t="str">
        <f t="shared" ref="AJ357:AJ420" si="286">IF(L357&lt;&gt;"",L357,"")</f>
        <v/>
      </c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8"/>
      <c r="AV357" s="72"/>
      <c r="AW357" s="72"/>
      <c r="AX357" s="100" t="str">
        <f t="shared" si="269"/>
        <v/>
      </c>
      <c r="AY357" s="100" t="str">
        <f t="shared" si="270"/>
        <v/>
      </c>
      <c r="AZ357" s="100" t="str">
        <f t="shared" si="271"/>
        <v/>
      </c>
      <c r="BA357" s="100" t="str">
        <f t="shared" si="272"/>
        <v/>
      </c>
      <c r="BB357" s="100" t="str">
        <f t="shared" si="273"/>
        <v/>
      </c>
      <c r="BC357" s="100" t="str">
        <f t="shared" si="274"/>
        <v/>
      </c>
      <c r="BD357" s="100" t="str">
        <f t="shared" si="275"/>
        <v/>
      </c>
      <c r="BE357" s="100" t="str">
        <f t="shared" si="276"/>
        <v/>
      </c>
      <c r="BF357" s="100" t="str">
        <f t="shared" si="277"/>
        <v/>
      </c>
      <c r="BG357" s="100" t="str">
        <f t="shared" si="278"/>
        <v/>
      </c>
      <c r="BH357" s="100" t="str">
        <f t="shared" si="279"/>
        <v/>
      </c>
      <c r="BI357" s="72"/>
      <c r="BJ357" s="72"/>
      <c r="BK357" s="72" t="str">
        <f t="shared" ref="BK357:BK420" si="287">IF(AX357&lt;&gt;"",-2.5*LOG(AX357),"")</f>
        <v/>
      </c>
      <c r="BL357" s="72" t="str">
        <f t="shared" ref="BL357:BL420" si="288">IF(AY357&lt;&gt;"",-2.5*LOG(AY357),"")</f>
        <v/>
      </c>
      <c r="BM357" s="72" t="str">
        <f t="shared" ref="BM357:BM420" si="289">IF(AZ357&lt;&gt;"",-2.5*LOG(AZ357),"")</f>
        <v/>
      </c>
      <c r="BN357" s="72" t="str">
        <f t="shared" ref="BN357:BN420" si="290">IF(BA357&lt;&gt;"",-2.5*LOG(BA357),"")</f>
        <v/>
      </c>
      <c r="BO357" s="72" t="str">
        <f t="shared" ref="BO357:BO420" si="291">IF(BB357&lt;&gt;"",-2.5*LOG(BB357),"")</f>
        <v/>
      </c>
      <c r="BP357" s="72" t="str">
        <f t="shared" ref="BP357:BP420" si="292">IF(BC357&lt;&gt;"",-2.5*LOG(BC357),"")</f>
        <v/>
      </c>
      <c r="BQ357" s="72" t="str">
        <f t="shared" ref="BQ357:BQ420" si="293">IF(BD357&lt;&gt;"",-2.5*LOG(BD357),"")</f>
        <v/>
      </c>
      <c r="BR357" s="72" t="str">
        <f t="shared" ref="BR357:BR420" si="294">IF(BE357&lt;&gt;"",-2.5*LOG(BE357),"")</f>
        <v/>
      </c>
      <c r="BS357" s="72" t="str">
        <f t="shared" ref="BS357:BS420" si="295">IF(BF357&lt;&gt;"",-2.5*LOG(BF357),"")</f>
        <v/>
      </c>
      <c r="BT357" s="72" t="str">
        <f t="shared" ref="BT357:BT420" si="296">IF(BG357&lt;&gt;"",-2.5*LOG(BG357),"")</f>
        <v/>
      </c>
      <c r="BU357" s="72" t="str">
        <f t="shared" ref="BU357:BU420" si="297">IF(BH357&lt;&gt;"",-2.5*LOG(BH357),"")</f>
        <v/>
      </c>
      <c r="BV357" s="72"/>
      <c r="BW357" s="72"/>
      <c r="BX357" s="97" t="str">
        <f t="shared" ref="BX357:BX420" si="298">IF(COUNT(BZ357:CH357)&gt;0,AVERAGE(BZ357:CH357),"")</f>
        <v/>
      </c>
      <c r="BY357" s="97" t="str">
        <f t="shared" ref="BY357:BY420" si="299">IF(COUNT(BZ357:CH357)&gt;1,STDEV(BZ357:CH357),"")</f>
        <v/>
      </c>
      <c r="BZ357" s="97" t="str">
        <f t="shared" ref="BZ357:BZ420" si="300">IF(AND($BK357&lt;&gt;"",BM357&lt;&gt;"",O$32&lt;&gt;""),$BK357-BM357+O$32,"")</f>
        <v/>
      </c>
      <c r="CA357" s="97" t="str">
        <f t="shared" ref="CA357:CA420" si="301">IF(AND($BK357&lt;&gt;"",BN357&lt;&gt;"",P$32&lt;&gt;""),$BK357-BN357+P$32,"")</f>
        <v/>
      </c>
      <c r="CB357" s="97" t="str">
        <f t="shared" ref="CB357:CB420" si="302">IF(AND($BK357&lt;&gt;"",BO357&lt;&gt;"",Q$32&lt;&gt;""),$BK357-BO357+Q$32,"")</f>
        <v/>
      </c>
      <c r="CC357" s="97" t="str">
        <f t="shared" ref="CC357:CC420" si="303">IF(AND($BK357&lt;&gt;"",BP357&lt;&gt;"",R$32&lt;&gt;""),$BK357-BP357+R$32,"")</f>
        <v/>
      </c>
      <c r="CD357" s="97" t="str">
        <f t="shared" ref="CD357:CD420" si="304">IF(AND($BK357&lt;&gt;"",BQ357&lt;&gt;"",S$32&lt;&gt;""),$BK357-BQ357+S$32,"")</f>
        <v/>
      </c>
      <c r="CE357" s="97" t="str">
        <f t="shared" ref="CE357:CE420" si="305">IF(AND($BK357&lt;&gt;"",BR357&lt;&gt;"",T$32&lt;&gt;""),$BK357-BR357+T$32,"")</f>
        <v/>
      </c>
      <c r="CF357" s="97" t="str">
        <f t="shared" ref="CF357:CF420" si="306">IF(AND($BK357&lt;&gt;"",BS357&lt;&gt;"",U$32&lt;&gt;""),$BK357-BS357+U$32,"")</f>
        <v/>
      </c>
      <c r="CG357" s="97" t="str">
        <f t="shared" ref="CG357:CG420" si="307">IF(AND($BK357&lt;&gt;"",BT357&lt;&gt;"",V$32&lt;&gt;""),$BK357-BT357+V$32,"")</f>
        <v/>
      </c>
      <c r="CH357" s="97" t="str">
        <f t="shared" ref="CH357:CH420" si="308">IF(AND($BK357&lt;&gt;"",BU357&lt;&gt;"",W$32&lt;&gt;""),$BK357-BU357+W$32,"")</f>
        <v/>
      </c>
      <c r="CI357" s="72"/>
      <c r="CJ357" s="72"/>
      <c r="CK357" s="97" t="str">
        <f t="shared" ref="CK357:CK420" si="309">IF(COUNT(CM357:CU357)&gt;0,AVERAGE(CM357:CU357),"")</f>
        <v/>
      </c>
      <c r="CL357" s="97" t="str">
        <f t="shared" ref="CL357:CL420" si="310">IF(COUNT(CM357:CU357)&gt;1,STDEV(CM357:CU357),"")</f>
        <v/>
      </c>
      <c r="CM357" s="72" t="str">
        <f t="shared" ref="CM357:CM420" si="311">IF(AND($BL357&lt;&gt;"",BM357&lt;&gt;"",O$32&lt;&gt;""),$BL357-BM357+O$32,"")</f>
        <v/>
      </c>
      <c r="CN357" s="72" t="str">
        <f t="shared" ref="CN357:CN420" si="312">IF(AND($BL357&lt;&gt;"",BN357&lt;&gt;"",P$32&lt;&gt;""),$BL357-BN357+P$32,"")</f>
        <v/>
      </c>
      <c r="CO357" s="72" t="str">
        <f t="shared" ref="CO357:CO420" si="313">IF(AND($BL357&lt;&gt;"",BO357&lt;&gt;"",Q$32&lt;&gt;""),$BL357-BO357+Q$32,"")</f>
        <v/>
      </c>
      <c r="CP357" s="72" t="str">
        <f t="shared" ref="CP357:CP420" si="314">IF(AND($BL357&lt;&gt;"",BP357&lt;&gt;"",R$32&lt;&gt;""),$BL357-BP357+R$32,"")</f>
        <v/>
      </c>
      <c r="CQ357" s="72" t="str">
        <f t="shared" ref="CQ357:CQ420" si="315">IF(AND($BL357&lt;&gt;"",BQ357&lt;&gt;"",S$32&lt;&gt;""),$BL357-BQ357+S$32,"")</f>
        <v/>
      </c>
      <c r="CR357" s="72" t="str">
        <f t="shared" ref="CR357:CR420" si="316">IF(AND($BL357&lt;&gt;"",BR357&lt;&gt;"",T$32&lt;&gt;""),$BL357-BR357+T$32,"")</f>
        <v/>
      </c>
      <c r="CS357" s="72" t="str">
        <f t="shared" ref="CS357:CS420" si="317">IF(AND($BL357&lt;&gt;"",BS357&lt;&gt;"",U$32&lt;&gt;""),$BL357-BS357+U$32,"")</f>
        <v/>
      </c>
      <c r="CT357" s="72" t="str">
        <f t="shared" ref="CT357:CT420" si="318">IF(AND($BL357&lt;&gt;"",BT357&lt;&gt;"",V$32&lt;&gt;""),$BL357-BT357+V$32,"")</f>
        <v/>
      </c>
      <c r="CU357" s="72" t="str">
        <f t="shared" ref="CU357:CU420" si="319">IF(AND($BL357&lt;&gt;"",BU357&lt;&gt;"",W$32&lt;&gt;""),$BL357-BU357+W$32,"")</f>
        <v/>
      </c>
    </row>
    <row r="358" spans="1:99">
      <c r="A358" s="74">
        <v>323</v>
      </c>
      <c r="B358" s="79" t="str">
        <f>IF(AND($B$3&lt;&gt;"",$C$3&lt;&gt;"",$B$4&lt;&gt;"",$C$4&lt;&gt;"",L358&lt;&gt;""),AirMass($B$3,$C$3,$B$4,$C$4,L358),"")</f>
        <v/>
      </c>
      <c r="C358" s="81" t="e">
        <f t="shared" si="280"/>
        <v>#N/A</v>
      </c>
      <c r="D358" s="93" t="str">
        <f t="shared" si="281"/>
        <v/>
      </c>
      <c r="E358" s="97" t="str">
        <f t="shared" si="282"/>
        <v/>
      </c>
      <c r="F358" s="97"/>
      <c r="G358" s="98" t="str">
        <f t="shared" si="283"/>
        <v/>
      </c>
      <c r="H358" s="97" t="str">
        <f t="shared" si="284"/>
        <v/>
      </c>
      <c r="I358" s="72"/>
      <c r="J358" s="99">
        <f t="shared" si="285"/>
        <v>0</v>
      </c>
      <c r="K358" s="72"/>
      <c r="L358" s="16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70" t="str">
        <f t="shared" si="268"/>
        <v/>
      </c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8"/>
      <c r="AJ358" s="70" t="str">
        <f t="shared" si="286"/>
        <v/>
      </c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8"/>
      <c r="AV358" s="72"/>
      <c r="AW358" s="72"/>
      <c r="AX358" s="100" t="str">
        <f t="shared" si="269"/>
        <v/>
      </c>
      <c r="AY358" s="100" t="str">
        <f t="shared" si="270"/>
        <v/>
      </c>
      <c r="AZ358" s="100" t="str">
        <f t="shared" si="271"/>
        <v/>
      </c>
      <c r="BA358" s="100" t="str">
        <f t="shared" si="272"/>
        <v/>
      </c>
      <c r="BB358" s="100" t="str">
        <f t="shared" si="273"/>
        <v/>
      </c>
      <c r="BC358" s="100" t="str">
        <f t="shared" si="274"/>
        <v/>
      </c>
      <c r="BD358" s="100" t="str">
        <f t="shared" si="275"/>
        <v/>
      </c>
      <c r="BE358" s="100" t="str">
        <f t="shared" si="276"/>
        <v/>
      </c>
      <c r="BF358" s="100" t="str">
        <f t="shared" si="277"/>
        <v/>
      </c>
      <c r="BG358" s="100" t="str">
        <f t="shared" si="278"/>
        <v/>
      </c>
      <c r="BH358" s="100" t="str">
        <f t="shared" si="279"/>
        <v/>
      </c>
      <c r="BI358" s="72"/>
      <c r="BJ358" s="72"/>
      <c r="BK358" s="72" t="str">
        <f t="shared" si="287"/>
        <v/>
      </c>
      <c r="BL358" s="72" t="str">
        <f t="shared" si="288"/>
        <v/>
      </c>
      <c r="BM358" s="72" t="str">
        <f t="shared" si="289"/>
        <v/>
      </c>
      <c r="BN358" s="72" t="str">
        <f t="shared" si="290"/>
        <v/>
      </c>
      <c r="BO358" s="72" t="str">
        <f t="shared" si="291"/>
        <v/>
      </c>
      <c r="BP358" s="72" t="str">
        <f t="shared" si="292"/>
        <v/>
      </c>
      <c r="BQ358" s="72" t="str">
        <f t="shared" si="293"/>
        <v/>
      </c>
      <c r="BR358" s="72" t="str">
        <f t="shared" si="294"/>
        <v/>
      </c>
      <c r="BS358" s="72" t="str">
        <f t="shared" si="295"/>
        <v/>
      </c>
      <c r="BT358" s="72" t="str">
        <f t="shared" si="296"/>
        <v/>
      </c>
      <c r="BU358" s="72" t="str">
        <f t="shared" si="297"/>
        <v/>
      </c>
      <c r="BV358" s="72"/>
      <c r="BW358" s="72"/>
      <c r="BX358" s="97" t="str">
        <f t="shared" si="298"/>
        <v/>
      </c>
      <c r="BY358" s="97" t="str">
        <f t="shared" si="299"/>
        <v/>
      </c>
      <c r="BZ358" s="97" t="str">
        <f t="shared" si="300"/>
        <v/>
      </c>
      <c r="CA358" s="97" t="str">
        <f t="shared" si="301"/>
        <v/>
      </c>
      <c r="CB358" s="97" t="str">
        <f t="shared" si="302"/>
        <v/>
      </c>
      <c r="CC358" s="97" t="str">
        <f t="shared" si="303"/>
        <v/>
      </c>
      <c r="CD358" s="97" t="str">
        <f t="shared" si="304"/>
        <v/>
      </c>
      <c r="CE358" s="97" t="str">
        <f t="shared" si="305"/>
        <v/>
      </c>
      <c r="CF358" s="97" t="str">
        <f t="shared" si="306"/>
        <v/>
      </c>
      <c r="CG358" s="97" t="str">
        <f t="shared" si="307"/>
        <v/>
      </c>
      <c r="CH358" s="97" t="str">
        <f t="shared" si="308"/>
        <v/>
      </c>
      <c r="CI358" s="72"/>
      <c r="CJ358" s="72"/>
      <c r="CK358" s="97" t="str">
        <f t="shared" si="309"/>
        <v/>
      </c>
      <c r="CL358" s="97" t="str">
        <f t="shared" si="310"/>
        <v/>
      </c>
      <c r="CM358" s="72" t="str">
        <f t="shared" si="311"/>
        <v/>
      </c>
      <c r="CN358" s="72" t="str">
        <f t="shared" si="312"/>
        <v/>
      </c>
      <c r="CO358" s="72" t="str">
        <f t="shared" si="313"/>
        <v/>
      </c>
      <c r="CP358" s="72" t="str">
        <f t="shared" si="314"/>
        <v/>
      </c>
      <c r="CQ358" s="72" t="str">
        <f t="shared" si="315"/>
        <v/>
      </c>
      <c r="CR358" s="72" t="str">
        <f t="shared" si="316"/>
        <v/>
      </c>
      <c r="CS358" s="72" t="str">
        <f t="shared" si="317"/>
        <v/>
      </c>
      <c r="CT358" s="72" t="str">
        <f t="shared" si="318"/>
        <v/>
      </c>
      <c r="CU358" s="72" t="str">
        <f t="shared" si="319"/>
        <v/>
      </c>
    </row>
    <row r="359" spans="1:99">
      <c r="A359" s="74">
        <v>324</v>
      </c>
      <c r="B359" s="79" t="str">
        <f>IF(AND($B$3&lt;&gt;"",$C$3&lt;&gt;"",$B$4&lt;&gt;"",$C$4&lt;&gt;"",L359&lt;&gt;""),AirMass($B$3,$C$3,$B$4,$C$4,L359),"")</f>
        <v/>
      </c>
      <c r="C359" s="81" t="e">
        <f t="shared" si="280"/>
        <v>#N/A</v>
      </c>
      <c r="D359" s="93" t="str">
        <f t="shared" si="281"/>
        <v/>
      </c>
      <c r="E359" s="97" t="str">
        <f t="shared" si="282"/>
        <v/>
      </c>
      <c r="F359" s="97"/>
      <c r="G359" s="98" t="str">
        <f t="shared" si="283"/>
        <v/>
      </c>
      <c r="H359" s="97" t="str">
        <f t="shared" si="284"/>
        <v/>
      </c>
      <c r="I359" s="72"/>
      <c r="J359" s="99">
        <f t="shared" si="285"/>
        <v>0</v>
      </c>
      <c r="K359" s="72"/>
      <c r="L359" s="16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70" t="str">
        <f t="shared" si="268"/>
        <v/>
      </c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8"/>
      <c r="AJ359" s="70" t="str">
        <f t="shared" si="286"/>
        <v/>
      </c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8"/>
      <c r="AV359" s="72"/>
      <c r="AW359" s="72"/>
      <c r="AX359" s="100" t="str">
        <f t="shared" si="269"/>
        <v/>
      </c>
      <c r="AY359" s="100" t="str">
        <f t="shared" si="270"/>
        <v/>
      </c>
      <c r="AZ359" s="100" t="str">
        <f t="shared" si="271"/>
        <v/>
      </c>
      <c r="BA359" s="100" t="str">
        <f t="shared" si="272"/>
        <v/>
      </c>
      <c r="BB359" s="100" t="str">
        <f t="shared" si="273"/>
        <v/>
      </c>
      <c r="BC359" s="100" t="str">
        <f t="shared" si="274"/>
        <v/>
      </c>
      <c r="BD359" s="100" t="str">
        <f t="shared" si="275"/>
        <v/>
      </c>
      <c r="BE359" s="100" t="str">
        <f t="shared" si="276"/>
        <v/>
      </c>
      <c r="BF359" s="100" t="str">
        <f t="shared" si="277"/>
        <v/>
      </c>
      <c r="BG359" s="100" t="str">
        <f t="shared" si="278"/>
        <v/>
      </c>
      <c r="BH359" s="100" t="str">
        <f t="shared" si="279"/>
        <v/>
      </c>
      <c r="BI359" s="72"/>
      <c r="BJ359" s="72"/>
      <c r="BK359" s="72" t="str">
        <f t="shared" si="287"/>
        <v/>
      </c>
      <c r="BL359" s="72" t="str">
        <f t="shared" si="288"/>
        <v/>
      </c>
      <c r="BM359" s="72" t="str">
        <f t="shared" si="289"/>
        <v/>
      </c>
      <c r="BN359" s="72" t="str">
        <f t="shared" si="290"/>
        <v/>
      </c>
      <c r="BO359" s="72" t="str">
        <f t="shared" si="291"/>
        <v/>
      </c>
      <c r="BP359" s="72" t="str">
        <f t="shared" si="292"/>
        <v/>
      </c>
      <c r="BQ359" s="72" t="str">
        <f t="shared" si="293"/>
        <v/>
      </c>
      <c r="BR359" s="72" t="str">
        <f t="shared" si="294"/>
        <v/>
      </c>
      <c r="BS359" s="72" t="str">
        <f t="shared" si="295"/>
        <v/>
      </c>
      <c r="BT359" s="72" t="str">
        <f t="shared" si="296"/>
        <v/>
      </c>
      <c r="BU359" s="72" t="str">
        <f t="shared" si="297"/>
        <v/>
      </c>
      <c r="BV359" s="72"/>
      <c r="BW359" s="72"/>
      <c r="BX359" s="97" t="str">
        <f t="shared" si="298"/>
        <v/>
      </c>
      <c r="BY359" s="97" t="str">
        <f t="shared" si="299"/>
        <v/>
      </c>
      <c r="BZ359" s="97" t="str">
        <f t="shared" si="300"/>
        <v/>
      </c>
      <c r="CA359" s="97" t="str">
        <f t="shared" si="301"/>
        <v/>
      </c>
      <c r="CB359" s="97" t="str">
        <f t="shared" si="302"/>
        <v/>
      </c>
      <c r="CC359" s="97" t="str">
        <f t="shared" si="303"/>
        <v/>
      </c>
      <c r="CD359" s="97" t="str">
        <f t="shared" si="304"/>
        <v/>
      </c>
      <c r="CE359" s="97" t="str">
        <f t="shared" si="305"/>
        <v/>
      </c>
      <c r="CF359" s="97" t="str">
        <f t="shared" si="306"/>
        <v/>
      </c>
      <c r="CG359" s="97" t="str">
        <f t="shared" si="307"/>
        <v/>
      </c>
      <c r="CH359" s="97" t="str">
        <f t="shared" si="308"/>
        <v/>
      </c>
      <c r="CI359" s="72"/>
      <c r="CJ359" s="72"/>
      <c r="CK359" s="97" t="str">
        <f t="shared" si="309"/>
        <v/>
      </c>
      <c r="CL359" s="97" t="str">
        <f t="shared" si="310"/>
        <v/>
      </c>
      <c r="CM359" s="72" t="str">
        <f t="shared" si="311"/>
        <v/>
      </c>
      <c r="CN359" s="72" t="str">
        <f t="shared" si="312"/>
        <v/>
      </c>
      <c r="CO359" s="72" t="str">
        <f t="shared" si="313"/>
        <v/>
      </c>
      <c r="CP359" s="72" t="str">
        <f t="shared" si="314"/>
        <v/>
      </c>
      <c r="CQ359" s="72" t="str">
        <f t="shared" si="315"/>
        <v/>
      </c>
      <c r="CR359" s="72" t="str">
        <f t="shared" si="316"/>
        <v/>
      </c>
      <c r="CS359" s="72" t="str">
        <f t="shared" si="317"/>
        <v/>
      </c>
      <c r="CT359" s="72" t="str">
        <f t="shared" si="318"/>
        <v/>
      </c>
      <c r="CU359" s="72" t="str">
        <f t="shared" si="319"/>
        <v/>
      </c>
    </row>
    <row r="360" spans="1:99">
      <c r="A360" s="74">
        <v>325</v>
      </c>
      <c r="B360" s="79" t="str">
        <f>IF(AND($B$3&lt;&gt;"",$C$3&lt;&gt;"",$B$4&lt;&gt;"",$C$4&lt;&gt;"",L360&lt;&gt;""),AirMass($B$3,$C$3,$B$4,$C$4,L360),"")</f>
        <v/>
      </c>
      <c r="C360" s="81" t="e">
        <f t="shared" si="280"/>
        <v>#N/A</v>
      </c>
      <c r="D360" s="93" t="str">
        <f t="shared" si="281"/>
        <v/>
      </c>
      <c r="E360" s="97" t="str">
        <f t="shared" si="282"/>
        <v/>
      </c>
      <c r="F360" s="97"/>
      <c r="G360" s="98" t="str">
        <f t="shared" si="283"/>
        <v/>
      </c>
      <c r="H360" s="97" t="str">
        <f t="shared" si="284"/>
        <v/>
      </c>
      <c r="I360" s="72"/>
      <c r="J360" s="99">
        <f t="shared" si="285"/>
        <v>0</v>
      </c>
      <c r="K360" s="72"/>
      <c r="L360" s="16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70" t="str">
        <f t="shared" si="268"/>
        <v/>
      </c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8"/>
      <c r="AJ360" s="70" t="str">
        <f t="shared" si="286"/>
        <v/>
      </c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8"/>
      <c r="AV360" s="72"/>
      <c r="AW360" s="72"/>
      <c r="AX360" s="100" t="str">
        <f t="shared" si="269"/>
        <v/>
      </c>
      <c r="AY360" s="100" t="str">
        <f t="shared" si="270"/>
        <v/>
      </c>
      <c r="AZ360" s="100" t="str">
        <f t="shared" si="271"/>
        <v/>
      </c>
      <c r="BA360" s="100" t="str">
        <f t="shared" si="272"/>
        <v/>
      </c>
      <c r="BB360" s="100" t="str">
        <f t="shared" si="273"/>
        <v/>
      </c>
      <c r="BC360" s="100" t="str">
        <f t="shared" si="274"/>
        <v/>
      </c>
      <c r="BD360" s="100" t="str">
        <f t="shared" si="275"/>
        <v/>
      </c>
      <c r="BE360" s="100" t="str">
        <f t="shared" si="276"/>
        <v/>
      </c>
      <c r="BF360" s="100" t="str">
        <f t="shared" si="277"/>
        <v/>
      </c>
      <c r="BG360" s="100" t="str">
        <f t="shared" si="278"/>
        <v/>
      </c>
      <c r="BH360" s="100" t="str">
        <f t="shared" si="279"/>
        <v/>
      </c>
      <c r="BI360" s="72"/>
      <c r="BJ360" s="72"/>
      <c r="BK360" s="72" t="str">
        <f t="shared" si="287"/>
        <v/>
      </c>
      <c r="BL360" s="72" t="str">
        <f t="shared" si="288"/>
        <v/>
      </c>
      <c r="BM360" s="72" t="str">
        <f t="shared" si="289"/>
        <v/>
      </c>
      <c r="BN360" s="72" t="str">
        <f t="shared" si="290"/>
        <v/>
      </c>
      <c r="BO360" s="72" t="str">
        <f t="shared" si="291"/>
        <v/>
      </c>
      <c r="BP360" s="72" t="str">
        <f t="shared" si="292"/>
        <v/>
      </c>
      <c r="BQ360" s="72" t="str">
        <f t="shared" si="293"/>
        <v/>
      </c>
      <c r="BR360" s="72" t="str">
        <f t="shared" si="294"/>
        <v/>
      </c>
      <c r="BS360" s="72" t="str">
        <f t="shared" si="295"/>
        <v/>
      </c>
      <c r="BT360" s="72" t="str">
        <f t="shared" si="296"/>
        <v/>
      </c>
      <c r="BU360" s="72" t="str">
        <f t="shared" si="297"/>
        <v/>
      </c>
      <c r="BV360" s="72"/>
      <c r="BW360" s="72"/>
      <c r="BX360" s="97" t="str">
        <f t="shared" si="298"/>
        <v/>
      </c>
      <c r="BY360" s="97" t="str">
        <f t="shared" si="299"/>
        <v/>
      </c>
      <c r="BZ360" s="97" t="str">
        <f t="shared" si="300"/>
        <v/>
      </c>
      <c r="CA360" s="97" t="str">
        <f t="shared" si="301"/>
        <v/>
      </c>
      <c r="CB360" s="97" t="str">
        <f t="shared" si="302"/>
        <v/>
      </c>
      <c r="CC360" s="97" t="str">
        <f t="shared" si="303"/>
        <v/>
      </c>
      <c r="CD360" s="97" t="str">
        <f t="shared" si="304"/>
        <v/>
      </c>
      <c r="CE360" s="97" t="str">
        <f t="shared" si="305"/>
        <v/>
      </c>
      <c r="CF360" s="97" t="str">
        <f t="shared" si="306"/>
        <v/>
      </c>
      <c r="CG360" s="97" t="str">
        <f t="shared" si="307"/>
        <v/>
      </c>
      <c r="CH360" s="97" t="str">
        <f t="shared" si="308"/>
        <v/>
      </c>
      <c r="CI360" s="72"/>
      <c r="CJ360" s="72"/>
      <c r="CK360" s="97" t="str">
        <f t="shared" si="309"/>
        <v/>
      </c>
      <c r="CL360" s="97" t="str">
        <f t="shared" si="310"/>
        <v/>
      </c>
      <c r="CM360" s="72" t="str">
        <f t="shared" si="311"/>
        <v/>
      </c>
      <c r="CN360" s="72" t="str">
        <f t="shared" si="312"/>
        <v/>
      </c>
      <c r="CO360" s="72" t="str">
        <f t="shared" si="313"/>
        <v/>
      </c>
      <c r="CP360" s="72" t="str">
        <f t="shared" si="314"/>
        <v/>
      </c>
      <c r="CQ360" s="72" t="str">
        <f t="shared" si="315"/>
        <v/>
      </c>
      <c r="CR360" s="72" t="str">
        <f t="shared" si="316"/>
        <v/>
      </c>
      <c r="CS360" s="72" t="str">
        <f t="shared" si="317"/>
        <v/>
      </c>
      <c r="CT360" s="72" t="str">
        <f t="shared" si="318"/>
        <v/>
      </c>
      <c r="CU360" s="72" t="str">
        <f t="shared" si="319"/>
        <v/>
      </c>
    </row>
    <row r="361" spans="1:99">
      <c r="A361" s="74">
        <v>326</v>
      </c>
      <c r="B361" s="79" t="str">
        <f>IF(AND($B$3&lt;&gt;"",$C$3&lt;&gt;"",$B$4&lt;&gt;"",$C$4&lt;&gt;"",L361&lt;&gt;""),AirMass($B$3,$C$3,$B$4,$C$4,L361),"")</f>
        <v/>
      </c>
      <c r="C361" s="81" t="e">
        <f t="shared" si="280"/>
        <v>#N/A</v>
      </c>
      <c r="D361" s="93" t="str">
        <f t="shared" si="281"/>
        <v/>
      </c>
      <c r="E361" s="97" t="str">
        <f t="shared" si="282"/>
        <v/>
      </c>
      <c r="F361" s="97"/>
      <c r="G361" s="98" t="str">
        <f t="shared" si="283"/>
        <v/>
      </c>
      <c r="H361" s="97" t="str">
        <f t="shared" si="284"/>
        <v/>
      </c>
      <c r="I361" s="72"/>
      <c r="J361" s="99">
        <f t="shared" si="285"/>
        <v>0</v>
      </c>
      <c r="K361" s="72"/>
      <c r="L361" s="16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70" t="str">
        <f t="shared" si="268"/>
        <v/>
      </c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8"/>
      <c r="AJ361" s="70" t="str">
        <f t="shared" si="286"/>
        <v/>
      </c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8"/>
      <c r="AV361" s="72"/>
      <c r="AW361" s="72"/>
      <c r="AX361" s="100" t="str">
        <f t="shared" si="269"/>
        <v/>
      </c>
      <c r="AY361" s="100" t="str">
        <f t="shared" si="270"/>
        <v/>
      </c>
      <c r="AZ361" s="100" t="str">
        <f t="shared" si="271"/>
        <v/>
      </c>
      <c r="BA361" s="100" t="str">
        <f t="shared" si="272"/>
        <v/>
      </c>
      <c r="BB361" s="100" t="str">
        <f t="shared" si="273"/>
        <v/>
      </c>
      <c r="BC361" s="100" t="str">
        <f t="shared" si="274"/>
        <v/>
      </c>
      <c r="BD361" s="100" t="str">
        <f t="shared" si="275"/>
        <v/>
      </c>
      <c r="BE361" s="100" t="str">
        <f t="shared" si="276"/>
        <v/>
      </c>
      <c r="BF361" s="100" t="str">
        <f t="shared" si="277"/>
        <v/>
      </c>
      <c r="BG361" s="100" t="str">
        <f t="shared" si="278"/>
        <v/>
      </c>
      <c r="BH361" s="100" t="str">
        <f t="shared" si="279"/>
        <v/>
      </c>
      <c r="BI361" s="72"/>
      <c r="BJ361" s="72"/>
      <c r="BK361" s="72" t="str">
        <f t="shared" si="287"/>
        <v/>
      </c>
      <c r="BL361" s="72" t="str">
        <f t="shared" si="288"/>
        <v/>
      </c>
      <c r="BM361" s="72" t="str">
        <f t="shared" si="289"/>
        <v/>
      </c>
      <c r="BN361" s="72" t="str">
        <f t="shared" si="290"/>
        <v/>
      </c>
      <c r="BO361" s="72" t="str">
        <f t="shared" si="291"/>
        <v/>
      </c>
      <c r="BP361" s="72" t="str">
        <f t="shared" si="292"/>
        <v/>
      </c>
      <c r="BQ361" s="72" t="str">
        <f t="shared" si="293"/>
        <v/>
      </c>
      <c r="BR361" s="72" t="str">
        <f t="shared" si="294"/>
        <v/>
      </c>
      <c r="BS361" s="72" t="str">
        <f t="shared" si="295"/>
        <v/>
      </c>
      <c r="BT361" s="72" t="str">
        <f t="shared" si="296"/>
        <v/>
      </c>
      <c r="BU361" s="72" t="str">
        <f t="shared" si="297"/>
        <v/>
      </c>
      <c r="BV361" s="72"/>
      <c r="BW361" s="72"/>
      <c r="BX361" s="97" t="str">
        <f t="shared" si="298"/>
        <v/>
      </c>
      <c r="BY361" s="97" t="str">
        <f t="shared" si="299"/>
        <v/>
      </c>
      <c r="BZ361" s="97" t="str">
        <f t="shared" si="300"/>
        <v/>
      </c>
      <c r="CA361" s="97" t="str">
        <f t="shared" si="301"/>
        <v/>
      </c>
      <c r="CB361" s="97" t="str">
        <f t="shared" si="302"/>
        <v/>
      </c>
      <c r="CC361" s="97" t="str">
        <f t="shared" si="303"/>
        <v/>
      </c>
      <c r="CD361" s="97" t="str">
        <f t="shared" si="304"/>
        <v/>
      </c>
      <c r="CE361" s="97" t="str">
        <f t="shared" si="305"/>
        <v/>
      </c>
      <c r="CF361" s="97" t="str">
        <f t="shared" si="306"/>
        <v/>
      </c>
      <c r="CG361" s="97" t="str">
        <f t="shared" si="307"/>
        <v/>
      </c>
      <c r="CH361" s="97" t="str">
        <f t="shared" si="308"/>
        <v/>
      </c>
      <c r="CI361" s="72"/>
      <c r="CJ361" s="72"/>
      <c r="CK361" s="97" t="str">
        <f t="shared" si="309"/>
        <v/>
      </c>
      <c r="CL361" s="97" t="str">
        <f t="shared" si="310"/>
        <v/>
      </c>
      <c r="CM361" s="72" t="str">
        <f t="shared" si="311"/>
        <v/>
      </c>
      <c r="CN361" s="72" t="str">
        <f t="shared" si="312"/>
        <v/>
      </c>
      <c r="CO361" s="72" t="str">
        <f t="shared" si="313"/>
        <v/>
      </c>
      <c r="CP361" s="72" t="str">
        <f t="shared" si="314"/>
        <v/>
      </c>
      <c r="CQ361" s="72" t="str">
        <f t="shared" si="315"/>
        <v/>
      </c>
      <c r="CR361" s="72" t="str">
        <f t="shared" si="316"/>
        <v/>
      </c>
      <c r="CS361" s="72" t="str">
        <f t="shared" si="317"/>
        <v/>
      </c>
      <c r="CT361" s="72" t="str">
        <f t="shared" si="318"/>
        <v/>
      </c>
      <c r="CU361" s="72" t="str">
        <f t="shared" si="319"/>
        <v/>
      </c>
    </row>
    <row r="362" spans="1:99">
      <c r="A362" s="74">
        <v>327</v>
      </c>
      <c r="B362" s="79" t="str">
        <f>IF(AND($B$3&lt;&gt;"",$C$3&lt;&gt;"",$B$4&lt;&gt;"",$C$4&lt;&gt;"",L362&lt;&gt;""),AirMass($B$3,$C$3,$B$4,$C$4,L362),"")</f>
        <v/>
      </c>
      <c r="C362" s="81" t="e">
        <f t="shared" si="280"/>
        <v>#N/A</v>
      </c>
      <c r="D362" s="93" t="str">
        <f t="shared" si="281"/>
        <v/>
      </c>
      <c r="E362" s="97" t="str">
        <f t="shared" si="282"/>
        <v/>
      </c>
      <c r="F362" s="97"/>
      <c r="G362" s="98" t="str">
        <f t="shared" si="283"/>
        <v/>
      </c>
      <c r="H362" s="97" t="str">
        <f t="shared" si="284"/>
        <v/>
      </c>
      <c r="I362" s="72"/>
      <c r="J362" s="99">
        <f t="shared" si="285"/>
        <v>0</v>
      </c>
      <c r="K362" s="72"/>
      <c r="L362" s="16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70" t="str">
        <f t="shared" si="268"/>
        <v/>
      </c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8"/>
      <c r="AJ362" s="70" t="str">
        <f t="shared" si="286"/>
        <v/>
      </c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8"/>
      <c r="AV362" s="72"/>
      <c r="AW362" s="72"/>
      <c r="AX362" s="100" t="str">
        <f t="shared" si="269"/>
        <v/>
      </c>
      <c r="AY362" s="100" t="str">
        <f t="shared" si="270"/>
        <v/>
      </c>
      <c r="AZ362" s="100" t="str">
        <f t="shared" si="271"/>
        <v/>
      </c>
      <c r="BA362" s="100" t="str">
        <f t="shared" si="272"/>
        <v/>
      </c>
      <c r="BB362" s="100" t="str">
        <f t="shared" si="273"/>
        <v/>
      </c>
      <c r="BC362" s="100" t="str">
        <f t="shared" si="274"/>
        <v/>
      </c>
      <c r="BD362" s="100" t="str">
        <f t="shared" si="275"/>
        <v/>
      </c>
      <c r="BE362" s="100" t="str">
        <f t="shared" si="276"/>
        <v/>
      </c>
      <c r="BF362" s="100" t="str">
        <f t="shared" si="277"/>
        <v/>
      </c>
      <c r="BG362" s="100" t="str">
        <f t="shared" si="278"/>
        <v/>
      </c>
      <c r="BH362" s="100" t="str">
        <f t="shared" si="279"/>
        <v/>
      </c>
      <c r="BI362" s="72"/>
      <c r="BJ362" s="72"/>
      <c r="BK362" s="72" t="str">
        <f t="shared" si="287"/>
        <v/>
      </c>
      <c r="BL362" s="72" t="str">
        <f t="shared" si="288"/>
        <v/>
      </c>
      <c r="BM362" s="72" t="str">
        <f t="shared" si="289"/>
        <v/>
      </c>
      <c r="BN362" s="72" t="str">
        <f t="shared" si="290"/>
        <v/>
      </c>
      <c r="BO362" s="72" t="str">
        <f t="shared" si="291"/>
        <v/>
      </c>
      <c r="BP362" s="72" t="str">
        <f t="shared" si="292"/>
        <v/>
      </c>
      <c r="BQ362" s="72" t="str">
        <f t="shared" si="293"/>
        <v/>
      </c>
      <c r="BR362" s="72" t="str">
        <f t="shared" si="294"/>
        <v/>
      </c>
      <c r="BS362" s="72" t="str">
        <f t="shared" si="295"/>
        <v/>
      </c>
      <c r="BT362" s="72" t="str">
        <f t="shared" si="296"/>
        <v/>
      </c>
      <c r="BU362" s="72" t="str">
        <f t="shared" si="297"/>
        <v/>
      </c>
      <c r="BV362" s="72"/>
      <c r="BW362" s="72"/>
      <c r="BX362" s="97" t="str">
        <f t="shared" si="298"/>
        <v/>
      </c>
      <c r="BY362" s="97" t="str">
        <f t="shared" si="299"/>
        <v/>
      </c>
      <c r="BZ362" s="97" t="str">
        <f t="shared" si="300"/>
        <v/>
      </c>
      <c r="CA362" s="97" t="str">
        <f t="shared" si="301"/>
        <v/>
      </c>
      <c r="CB362" s="97" t="str">
        <f t="shared" si="302"/>
        <v/>
      </c>
      <c r="CC362" s="97" t="str">
        <f t="shared" si="303"/>
        <v/>
      </c>
      <c r="CD362" s="97" t="str">
        <f t="shared" si="304"/>
        <v/>
      </c>
      <c r="CE362" s="97" t="str">
        <f t="shared" si="305"/>
        <v/>
      </c>
      <c r="CF362" s="97" t="str">
        <f t="shared" si="306"/>
        <v/>
      </c>
      <c r="CG362" s="97" t="str">
        <f t="shared" si="307"/>
        <v/>
      </c>
      <c r="CH362" s="97" t="str">
        <f t="shared" si="308"/>
        <v/>
      </c>
      <c r="CI362" s="72"/>
      <c r="CJ362" s="72"/>
      <c r="CK362" s="97" t="str">
        <f t="shared" si="309"/>
        <v/>
      </c>
      <c r="CL362" s="97" t="str">
        <f t="shared" si="310"/>
        <v/>
      </c>
      <c r="CM362" s="72" t="str">
        <f t="shared" si="311"/>
        <v/>
      </c>
      <c r="CN362" s="72" t="str">
        <f t="shared" si="312"/>
        <v/>
      </c>
      <c r="CO362" s="72" t="str">
        <f t="shared" si="313"/>
        <v/>
      </c>
      <c r="CP362" s="72" t="str">
        <f t="shared" si="314"/>
        <v/>
      </c>
      <c r="CQ362" s="72" t="str">
        <f t="shared" si="315"/>
        <v/>
      </c>
      <c r="CR362" s="72" t="str">
        <f t="shared" si="316"/>
        <v/>
      </c>
      <c r="CS362" s="72" t="str">
        <f t="shared" si="317"/>
        <v/>
      </c>
      <c r="CT362" s="72" t="str">
        <f t="shared" si="318"/>
        <v/>
      </c>
      <c r="CU362" s="72" t="str">
        <f t="shared" si="319"/>
        <v/>
      </c>
    </row>
    <row r="363" spans="1:99">
      <c r="A363" s="74">
        <v>328</v>
      </c>
      <c r="B363" s="79" t="str">
        <f>IF(AND($B$3&lt;&gt;"",$C$3&lt;&gt;"",$B$4&lt;&gt;"",$C$4&lt;&gt;"",L363&lt;&gt;""),AirMass($B$3,$C$3,$B$4,$C$4,L363),"")</f>
        <v/>
      </c>
      <c r="C363" s="81" t="e">
        <f t="shared" si="280"/>
        <v>#N/A</v>
      </c>
      <c r="D363" s="93" t="str">
        <f t="shared" si="281"/>
        <v/>
      </c>
      <c r="E363" s="97" t="str">
        <f t="shared" si="282"/>
        <v/>
      </c>
      <c r="F363" s="97"/>
      <c r="G363" s="98" t="str">
        <f t="shared" si="283"/>
        <v/>
      </c>
      <c r="H363" s="97" t="str">
        <f t="shared" si="284"/>
        <v/>
      </c>
      <c r="I363" s="72"/>
      <c r="J363" s="99">
        <f t="shared" si="285"/>
        <v>0</v>
      </c>
      <c r="K363" s="72"/>
      <c r="L363" s="16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70" t="str">
        <f t="shared" si="268"/>
        <v/>
      </c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8"/>
      <c r="AJ363" s="70" t="str">
        <f t="shared" si="286"/>
        <v/>
      </c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8"/>
      <c r="AV363" s="72"/>
      <c r="AW363" s="72"/>
      <c r="AX363" s="100" t="str">
        <f t="shared" si="269"/>
        <v/>
      </c>
      <c r="AY363" s="100" t="str">
        <f t="shared" si="270"/>
        <v/>
      </c>
      <c r="AZ363" s="100" t="str">
        <f t="shared" si="271"/>
        <v/>
      </c>
      <c r="BA363" s="100" t="str">
        <f t="shared" si="272"/>
        <v/>
      </c>
      <c r="BB363" s="100" t="str">
        <f t="shared" si="273"/>
        <v/>
      </c>
      <c r="BC363" s="100" t="str">
        <f t="shared" si="274"/>
        <v/>
      </c>
      <c r="BD363" s="100" t="str">
        <f t="shared" si="275"/>
        <v/>
      </c>
      <c r="BE363" s="100" t="str">
        <f t="shared" si="276"/>
        <v/>
      </c>
      <c r="BF363" s="100" t="str">
        <f t="shared" si="277"/>
        <v/>
      </c>
      <c r="BG363" s="100" t="str">
        <f t="shared" si="278"/>
        <v/>
      </c>
      <c r="BH363" s="100" t="str">
        <f t="shared" si="279"/>
        <v/>
      </c>
      <c r="BI363" s="72"/>
      <c r="BJ363" s="72"/>
      <c r="BK363" s="72" t="str">
        <f t="shared" si="287"/>
        <v/>
      </c>
      <c r="BL363" s="72" t="str">
        <f t="shared" si="288"/>
        <v/>
      </c>
      <c r="BM363" s="72" t="str">
        <f t="shared" si="289"/>
        <v/>
      </c>
      <c r="BN363" s="72" t="str">
        <f t="shared" si="290"/>
        <v/>
      </c>
      <c r="BO363" s="72" t="str">
        <f t="shared" si="291"/>
        <v/>
      </c>
      <c r="BP363" s="72" t="str">
        <f t="shared" si="292"/>
        <v/>
      </c>
      <c r="BQ363" s="72" t="str">
        <f t="shared" si="293"/>
        <v/>
      </c>
      <c r="BR363" s="72" t="str">
        <f t="shared" si="294"/>
        <v/>
      </c>
      <c r="BS363" s="72" t="str">
        <f t="shared" si="295"/>
        <v/>
      </c>
      <c r="BT363" s="72" t="str">
        <f t="shared" si="296"/>
        <v/>
      </c>
      <c r="BU363" s="72" t="str">
        <f t="shared" si="297"/>
        <v/>
      </c>
      <c r="BV363" s="72"/>
      <c r="BW363" s="72"/>
      <c r="BX363" s="97" t="str">
        <f t="shared" si="298"/>
        <v/>
      </c>
      <c r="BY363" s="97" t="str">
        <f t="shared" si="299"/>
        <v/>
      </c>
      <c r="BZ363" s="97" t="str">
        <f t="shared" si="300"/>
        <v/>
      </c>
      <c r="CA363" s="97" t="str">
        <f t="shared" si="301"/>
        <v/>
      </c>
      <c r="CB363" s="97" t="str">
        <f t="shared" si="302"/>
        <v/>
      </c>
      <c r="CC363" s="97" t="str">
        <f t="shared" si="303"/>
        <v/>
      </c>
      <c r="CD363" s="97" t="str">
        <f t="shared" si="304"/>
        <v/>
      </c>
      <c r="CE363" s="97" t="str">
        <f t="shared" si="305"/>
        <v/>
      </c>
      <c r="CF363" s="97" t="str">
        <f t="shared" si="306"/>
        <v/>
      </c>
      <c r="CG363" s="97" t="str">
        <f t="shared" si="307"/>
        <v/>
      </c>
      <c r="CH363" s="97" t="str">
        <f t="shared" si="308"/>
        <v/>
      </c>
      <c r="CI363" s="72"/>
      <c r="CJ363" s="72"/>
      <c r="CK363" s="97" t="str">
        <f t="shared" si="309"/>
        <v/>
      </c>
      <c r="CL363" s="97" t="str">
        <f t="shared" si="310"/>
        <v/>
      </c>
      <c r="CM363" s="72" t="str">
        <f t="shared" si="311"/>
        <v/>
      </c>
      <c r="CN363" s="72" t="str">
        <f t="shared" si="312"/>
        <v/>
      </c>
      <c r="CO363" s="72" t="str">
        <f t="shared" si="313"/>
        <v/>
      </c>
      <c r="CP363" s="72" t="str">
        <f t="shared" si="314"/>
        <v/>
      </c>
      <c r="CQ363" s="72" t="str">
        <f t="shared" si="315"/>
        <v/>
      </c>
      <c r="CR363" s="72" t="str">
        <f t="shared" si="316"/>
        <v/>
      </c>
      <c r="CS363" s="72" t="str">
        <f t="shared" si="317"/>
        <v/>
      </c>
      <c r="CT363" s="72" t="str">
        <f t="shared" si="318"/>
        <v/>
      </c>
      <c r="CU363" s="72" t="str">
        <f t="shared" si="319"/>
        <v/>
      </c>
    </row>
    <row r="364" spans="1:99">
      <c r="A364" s="74">
        <v>329</v>
      </c>
      <c r="B364" s="79" t="str">
        <f>IF(AND($B$3&lt;&gt;"",$C$3&lt;&gt;"",$B$4&lt;&gt;"",$C$4&lt;&gt;"",L364&lt;&gt;""),AirMass($B$3,$C$3,$B$4,$C$4,L364),"")</f>
        <v/>
      </c>
      <c r="C364" s="81" t="e">
        <f t="shared" si="280"/>
        <v>#N/A</v>
      </c>
      <c r="D364" s="93" t="str">
        <f t="shared" si="281"/>
        <v/>
      </c>
      <c r="E364" s="97" t="str">
        <f t="shared" si="282"/>
        <v/>
      </c>
      <c r="F364" s="97"/>
      <c r="G364" s="98" t="str">
        <f t="shared" si="283"/>
        <v/>
      </c>
      <c r="H364" s="97" t="str">
        <f t="shared" si="284"/>
        <v/>
      </c>
      <c r="I364" s="72"/>
      <c r="J364" s="99">
        <f t="shared" si="285"/>
        <v>0</v>
      </c>
      <c r="K364" s="72"/>
      <c r="L364" s="16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70" t="str">
        <f t="shared" si="268"/>
        <v/>
      </c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8"/>
      <c r="AJ364" s="70" t="str">
        <f t="shared" si="286"/>
        <v/>
      </c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8"/>
      <c r="AV364" s="72"/>
      <c r="AW364" s="72"/>
      <c r="AX364" s="100" t="str">
        <f t="shared" si="269"/>
        <v/>
      </c>
      <c r="AY364" s="100" t="str">
        <f t="shared" si="270"/>
        <v/>
      </c>
      <c r="AZ364" s="100" t="str">
        <f t="shared" si="271"/>
        <v/>
      </c>
      <c r="BA364" s="100" t="str">
        <f t="shared" si="272"/>
        <v/>
      </c>
      <c r="BB364" s="100" t="str">
        <f t="shared" si="273"/>
        <v/>
      </c>
      <c r="BC364" s="100" t="str">
        <f t="shared" si="274"/>
        <v/>
      </c>
      <c r="BD364" s="100" t="str">
        <f t="shared" si="275"/>
        <v/>
      </c>
      <c r="BE364" s="100" t="str">
        <f t="shared" si="276"/>
        <v/>
      </c>
      <c r="BF364" s="100" t="str">
        <f t="shared" si="277"/>
        <v/>
      </c>
      <c r="BG364" s="100" t="str">
        <f t="shared" si="278"/>
        <v/>
      </c>
      <c r="BH364" s="100" t="str">
        <f t="shared" si="279"/>
        <v/>
      </c>
      <c r="BI364" s="72"/>
      <c r="BJ364" s="72"/>
      <c r="BK364" s="72" t="str">
        <f t="shared" si="287"/>
        <v/>
      </c>
      <c r="BL364" s="72" t="str">
        <f t="shared" si="288"/>
        <v/>
      </c>
      <c r="BM364" s="72" t="str">
        <f t="shared" si="289"/>
        <v/>
      </c>
      <c r="BN364" s="72" t="str">
        <f t="shared" si="290"/>
        <v/>
      </c>
      <c r="BO364" s="72" t="str">
        <f t="shared" si="291"/>
        <v/>
      </c>
      <c r="BP364" s="72" t="str">
        <f t="shared" si="292"/>
        <v/>
      </c>
      <c r="BQ364" s="72" t="str">
        <f t="shared" si="293"/>
        <v/>
      </c>
      <c r="BR364" s="72" t="str">
        <f t="shared" si="294"/>
        <v/>
      </c>
      <c r="BS364" s="72" t="str">
        <f t="shared" si="295"/>
        <v/>
      </c>
      <c r="BT364" s="72" t="str">
        <f t="shared" si="296"/>
        <v/>
      </c>
      <c r="BU364" s="72" t="str">
        <f t="shared" si="297"/>
        <v/>
      </c>
      <c r="BV364" s="72"/>
      <c r="BW364" s="72"/>
      <c r="BX364" s="97" t="str">
        <f t="shared" si="298"/>
        <v/>
      </c>
      <c r="BY364" s="97" t="str">
        <f t="shared" si="299"/>
        <v/>
      </c>
      <c r="BZ364" s="97" t="str">
        <f t="shared" si="300"/>
        <v/>
      </c>
      <c r="CA364" s="97" t="str">
        <f t="shared" si="301"/>
        <v/>
      </c>
      <c r="CB364" s="97" t="str">
        <f t="shared" si="302"/>
        <v/>
      </c>
      <c r="CC364" s="97" t="str">
        <f t="shared" si="303"/>
        <v/>
      </c>
      <c r="CD364" s="97" t="str">
        <f t="shared" si="304"/>
        <v/>
      </c>
      <c r="CE364" s="97" t="str">
        <f t="shared" si="305"/>
        <v/>
      </c>
      <c r="CF364" s="97" t="str">
        <f t="shared" si="306"/>
        <v/>
      </c>
      <c r="CG364" s="97" t="str">
        <f t="shared" si="307"/>
        <v/>
      </c>
      <c r="CH364" s="97" t="str">
        <f t="shared" si="308"/>
        <v/>
      </c>
      <c r="CI364" s="72"/>
      <c r="CJ364" s="72"/>
      <c r="CK364" s="97" t="str">
        <f t="shared" si="309"/>
        <v/>
      </c>
      <c r="CL364" s="97" t="str">
        <f t="shared" si="310"/>
        <v/>
      </c>
      <c r="CM364" s="72" t="str">
        <f t="shared" si="311"/>
        <v/>
      </c>
      <c r="CN364" s="72" t="str">
        <f t="shared" si="312"/>
        <v/>
      </c>
      <c r="CO364" s="72" t="str">
        <f t="shared" si="313"/>
        <v/>
      </c>
      <c r="CP364" s="72" t="str">
        <f t="shared" si="314"/>
        <v/>
      </c>
      <c r="CQ364" s="72" t="str">
        <f t="shared" si="315"/>
        <v/>
      </c>
      <c r="CR364" s="72" t="str">
        <f t="shared" si="316"/>
        <v/>
      </c>
      <c r="CS364" s="72" t="str">
        <f t="shared" si="317"/>
        <v/>
      </c>
      <c r="CT364" s="72" t="str">
        <f t="shared" si="318"/>
        <v/>
      </c>
      <c r="CU364" s="72" t="str">
        <f t="shared" si="319"/>
        <v/>
      </c>
    </row>
    <row r="365" spans="1:99">
      <c r="A365" s="74">
        <v>330</v>
      </c>
      <c r="B365" s="79" t="str">
        <f>IF(AND($B$3&lt;&gt;"",$C$3&lt;&gt;"",$B$4&lt;&gt;"",$C$4&lt;&gt;"",L365&lt;&gt;""),AirMass($B$3,$C$3,$B$4,$C$4,L365),"")</f>
        <v/>
      </c>
      <c r="C365" s="81" t="e">
        <f t="shared" si="280"/>
        <v>#N/A</v>
      </c>
      <c r="D365" s="93" t="str">
        <f t="shared" si="281"/>
        <v/>
      </c>
      <c r="E365" s="97" t="str">
        <f t="shared" si="282"/>
        <v/>
      </c>
      <c r="F365" s="97"/>
      <c r="G365" s="98" t="str">
        <f t="shared" si="283"/>
        <v/>
      </c>
      <c r="H365" s="97" t="str">
        <f t="shared" si="284"/>
        <v/>
      </c>
      <c r="I365" s="72"/>
      <c r="J365" s="99">
        <f t="shared" si="285"/>
        <v>0</v>
      </c>
      <c r="K365" s="72"/>
      <c r="L365" s="16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70" t="str">
        <f t="shared" si="268"/>
        <v/>
      </c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8"/>
      <c r="AJ365" s="70" t="str">
        <f t="shared" si="286"/>
        <v/>
      </c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8"/>
      <c r="AV365" s="72"/>
      <c r="AW365" s="72"/>
      <c r="AX365" s="100" t="str">
        <f t="shared" si="269"/>
        <v/>
      </c>
      <c r="AY365" s="100" t="str">
        <f t="shared" si="270"/>
        <v/>
      </c>
      <c r="AZ365" s="100" t="str">
        <f t="shared" si="271"/>
        <v/>
      </c>
      <c r="BA365" s="100" t="str">
        <f t="shared" si="272"/>
        <v/>
      </c>
      <c r="BB365" s="100" t="str">
        <f t="shared" si="273"/>
        <v/>
      </c>
      <c r="BC365" s="100" t="str">
        <f t="shared" si="274"/>
        <v/>
      </c>
      <c r="BD365" s="100" t="str">
        <f t="shared" si="275"/>
        <v/>
      </c>
      <c r="BE365" s="100" t="str">
        <f t="shared" si="276"/>
        <v/>
      </c>
      <c r="BF365" s="100" t="str">
        <f t="shared" si="277"/>
        <v/>
      </c>
      <c r="BG365" s="100" t="str">
        <f t="shared" si="278"/>
        <v/>
      </c>
      <c r="BH365" s="100" t="str">
        <f t="shared" si="279"/>
        <v/>
      </c>
      <c r="BI365" s="72"/>
      <c r="BJ365" s="72"/>
      <c r="BK365" s="72" t="str">
        <f t="shared" si="287"/>
        <v/>
      </c>
      <c r="BL365" s="72" t="str">
        <f t="shared" si="288"/>
        <v/>
      </c>
      <c r="BM365" s="72" t="str">
        <f t="shared" si="289"/>
        <v/>
      </c>
      <c r="BN365" s="72" t="str">
        <f t="shared" si="290"/>
        <v/>
      </c>
      <c r="BO365" s="72" t="str">
        <f t="shared" si="291"/>
        <v/>
      </c>
      <c r="BP365" s="72" t="str">
        <f t="shared" si="292"/>
        <v/>
      </c>
      <c r="BQ365" s="72" t="str">
        <f t="shared" si="293"/>
        <v/>
      </c>
      <c r="BR365" s="72" t="str">
        <f t="shared" si="294"/>
        <v/>
      </c>
      <c r="BS365" s="72" t="str">
        <f t="shared" si="295"/>
        <v/>
      </c>
      <c r="BT365" s="72" t="str">
        <f t="shared" si="296"/>
        <v/>
      </c>
      <c r="BU365" s="72" t="str">
        <f t="shared" si="297"/>
        <v/>
      </c>
      <c r="BV365" s="72"/>
      <c r="BW365" s="72"/>
      <c r="BX365" s="97" t="str">
        <f t="shared" si="298"/>
        <v/>
      </c>
      <c r="BY365" s="97" t="str">
        <f t="shared" si="299"/>
        <v/>
      </c>
      <c r="BZ365" s="97" t="str">
        <f t="shared" si="300"/>
        <v/>
      </c>
      <c r="CA365" s="97" t="str">
        <f t="shared" si="301"/>
        <v/>
      </c>
      <c r="CB365" s="97" t="str">
        <f t="shared" si="302"/>
        <v/>
      </c>
      <c r="CC365" s="97" t="str">
        <f t="shared" si="303"/>
        <v/>
      </c>
      <c r="CD365" s="97" t="str">
        <f t="shared" si="304"/>
        <v/>
      </c>
      <c r="CE365" s="97" t="str">
        <f t="shared" si="305"/>
        <v/>
      </c>
      <c r="CF365" s="97" t="str">
        <f t="shared" si="306"/>
        <v/>
      </c>
      <c r="CG365" s="97" t="str">
        <f t="shared" si="307"/>
        <v/>
      </c>
      <c r="CH365" s="97" t="str">
        <f t="shared" si="308"/>
        <v/>
      </c>
      <c r="CI365" s="72"/>
      <c r="CJ365" s="72"/>
      <c r="CK365" s="97" t="str">
        <f t="shared" si="309"/>
        <v/>
      </c>
      <c r="CL365" s="97" t="str">
        <f t="shared" si="310"/>
        <v/>
      </c>
      <c r="CM365" s="72" t="str">
        <f t="shared" si="311"/>
        <v/>
      </c>
      <c r="CN365" s="72" t="str">
        <f t="shared" si="312"/>
        <v/>
      </c>
      <c r="CO365" s="72" t="str">
        <f t="shared" si="313"/>
        <v/>
      </c>
      <c r="CP365" s="72" t="str">
        <f t="shared" si="314"/>
        <v/>
      </c>
      <c r="CQ365" s="72" t="str">
        <f t="shared" si="315"/>
        <v/>
      </c>
      <c r="CR365" s="72" t="str">
        <f t="shared" si="316"/>
        <v/>
      </c>
      <c r="CS365" s="72" t="str">
        <f t="shared" si="317"/>
        <v/>
      </c>
      <c r="CT365" s="72" t="str">
        <f t="shared" si="318"/>
        <v/>
      </c>
      <c r="CU365" s="72" t="str">
        <f t="shared" si="319"/>
        <v/>
      </c>
    </row>
    <row r="366" spans="1:99">
      <c r="A366" s="74">
        <v>331</v>
      </c>
      <c r="B366" s="79" t="str">
        <f>IF(AND($B$3&lt;&gt;"",$C$3&lt;&gt;"",$B$4&lt;&gt;"",$C$4&lt;&gt;"",L366&lt;&gt;""),AirMass($B$3,$C$3,$B$4,$C$4,L366),"")</f>
        <v/>
      </c>
      <c r="C366" s="81" t="e">
        <f t="shared" si="280"/>
        <v>#N/A</v>
      </c>
      <c r="D366" s="93" t="str">
        <f t="shared" si="281"/>
        <v/>
      </c>
      <c r="E366" s="97" t="str">
        <f t="shared" si="282"/>
        <v/>
      </c>
      <c r="F366" s="97"/>
      <c r="G366" s="98" t="str">
        <f t="shared" si="283"/>
        <v/>
      </c>
      <c r="H366" s="97" t="str">
        <f t="shared" si="284"/>
        <v/>
      </c>
      <c r="I366" s="72"/>
      <c r="J366" s="99">
        <f t="shared" si="285"/>
        <v>0</v>
      </c>
      <c r="K366" s="72"/>
      <c r="L366" s="16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70" t="str">
        <f t="shared" si="268"/>
        <v/>
      </c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8"/>
      <c r="AJ366" s="70" t="str">
        <f t="shared" si="286"/>
        <v/>
      </c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8"/>
      <c r="AV366" s="72"/>
      <c r="AW366" s="72"/>
      <c r="AX366" s="100" t="str">
        <f t="shared" si="269"/>
        <v/>
      </c>
      <c r="AY366" s="100" t="str">
        <f t="shared" si="270"/>
        <v/>
      </c>
      <c r="AZ366" s="100" t="str">
        <f t="shared" si="271"/>
        <v/>
      </c>
      <c r="BA366" s="100" t="str">
        <f t="shared" si="272"/>
        <v/>
      </c>
      <c r="BB366" s="100" t="str">
        <f t="shared" si="273"/>
        <v/>
      </c>
      <c r="BC366" s="100" t="str">
        <f t="shared" si="274"/>
        <v/>
      </c>
      <c r="BD366" s="100" t="str">
        <f t="shared" si="275"/>
        <v/>
      </c>
      <c r="BE366" s="100" t="str">
        <f t="shared" si="276"/>
        <v/>
      </c>
      <c r="BF366" s="100" t="str">
        <f t="shared" si="277"/>
        <v/>
      </c>
      <c r="BG366" s="100" t="str">
        <f t="shared" si="278"/>
        <v/>
      </c>
      <c r="BH366" s="100" t="str">
        <f t="shared" si="279"/>
        <v/>
      </c>
      <c r="BI366" s="72"/>
      <c r="BJ366" s="72"/>
      <c r="BK366" s="72" t="str">
        <f t="shared" si="287"/>
        <v/>
      </c>
      <c r="BL366" s="72" t="str">
        <f t="shared" si="288"/>
        <v/>
      </c>
      <c r="BM366" s="72" t="str">
        <f t="shared" si="289"/>
        <v/>
      </c>
      <c r="BN366" s="72" t="str">
        <f t="shared" si="290"/>
        <v/>
      </c>
      <c r="BO366" s="72" t="str">
        <f t="shared" si="291"/>
        <v/>
      </c>
      <c r="BP366" s="72" t="str">
        <f t="shared" si="292"/>
        <v/>
      </c>
      <c r="BQ366" s="72" t="str">
        <f t="shared" si="293"/>
        <v/>
      </c>
      <c r="BR366" s="72" t="str">
        <f t="shared" si="294"/>
        <v/>
      </c>
      <c r="BS366" s="72" t="str">
        <f t="shared" si="295"/>
        <v/>
      </c>
      <c r="BT366" s="72" t="str">
        <f t="shared" si="296"/>
        <v/>
      </c>
      <c r="BU366" s="72" t="str">
        <f t="shared" si="297"/>
        <v/>
      </c>
      <c r="BV366" s="72"/>
      <c r="BW366" s="72"/>
      <c r="BX366" s="97" t="str">
        <f t="shared" si="298"/>
        <v/>
      </c>
      <c r="BY366" s="97" t="str">
        <f t="shared" si="299"/>
        <v/>
      </c>
      <c r="BZ366" s="97" t="str">
        <f t="shared" si="300"/>
        <v/>
      </c>
      <c r="CA366" s="97" t="str">
        <f t="shared" si="301"/>
        <v/>
      </c>
      <c r="CB366" s="97" t="str">
        <f t="shared" si="302"/>
        <v/>
      </c>
      <c r="CC366" s="97" t="str">
        <f t="shared" si="303"/>
        <v/>
      </c>
      <c r="CD366" s="97" t="str">
        <f t="shared" si="304"/>
        <v/>
      </c>
      <c r="CE366" s="97" t="str">
        <f t="shared" si="305"/>
        <v/>
      </c>
      <c r="CF366" s="97" t="str">
        <f t="shared" si="306"/>
        <v/>
      </c>
      <c r="CG366" s="97" t="str">
        <f t="shared" si="307"/>
        <v/>
      </c>
      <c r="CH366" s="97" t="str">
        <f t="shared" si="308"/>
        <v/>
      </c>
      <c r="CI366" s="72"/>
      <c r="CJ366" s="72"/>
      <c r="CK366" s="97" t="str">
        <f t="shared" si="309"/>
        <v/>
      </c>
      <c r="CL366" s="97" t="str">
        <f t="shared" si="310"/>
        <v/>
      </c>
      <c r="CM366" s="72" t="str">
        <f t="shared" si="311"/>
        <v/>
      </c>
      <c r="CN366" s="72" t="str">
        <f t="shared" si="312"/>
        <v/>
      </c>
      <c r="CO366" s="72" t="str">
        <f t="shared" si="313"/>
        <v/>
      </c>
      <c r="CP366" s="72" t="str">
        <f t="shared" si="314"/>
        <v/>
      </c>
      <c r="CQ366" s="72" t="str">
        <f t="shared" si="315"/>
        <v/>
      </c>
      <c r="CR366" s="72" t="str">
        <f t="shared" si="316"/>
        <v/>
      </c>
      <c r="CS366" s="72" t="str">
        <f t="shared" si="317"/>
        <v/>
      </c>
      <c r="CT366" s="72" t="str">
        <f t="shared" si="318"/>
        <v/>
      </c>
      <c r="CU366" s="72" t="str">
        <f t="shared" si="319"/>
        <v/>
      </c>
    </row>
    <row r="367" spans="1:99">
      <c r="A367" s="74">
        <v>332</v>
      </c>
      <c r="B367" s="79" t="str">
        <f>IF(AND($B$3&lt;&gt;"",$C$3&lt;&gt;"",$B$4&lt;&gt;"",$C$4&lt;&gt;"",L367&lt;&gt;""),AirMass($B$3,$C$3,$B$4,$C$4,L367),"")</f>
        <v/>
      </c>
      <c r="C367" s="81" t="e">
        <f t="shared" si="280"/>
        <v>#N/A</v>
      </c>
      <c r="D367" s="93" t="str">
        <f t="shared" si="281"/>
        <v/>
      </c>
      <c r="E367" s="97" t="str">
        <f t="shared" si="282"/>
        <v/>
      </c>
      <c r="F367" s="97"/>
      <c r="G367" s="98" t="str">
        <f t="shared" si="283"/>
        <v/>
      </c>
      <c r="H367" s="97" t="str">
        <f t="shared" si="284"/>
        <v/>
      </c>
      <c r="I367" s="72"/>
      <c r="J367" s="99">
        <f t="shared" si="285"/>
        <v>0</v>
      </c>
      <c r="K367" s="72"/>
      <c r="L367" s="16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70" t="str">
        <f t="shared" si="268"/>
        <v/>
      </c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8"/>
      <c r="AJ367" s="70" t="str">
        <f t="shared" si="286"/>
        <v/>
      </c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8"/>
      <c r="AV367" s="72"/>
      <c r="AW367" s="72"/>
      <c r="AX367" s="100" t="str">
        <f t="shared" si="269"/>
        <v/>
      </c>
      <c r="AY367" s="100" t="str">
        <f t="shared" si="270"/>
        <v/>
      </c>
      <c r="AZ367" s="100" t="str">
        <f t="shared" si="271"/>
        <v/>
      </c>
      <c r="BA367" s="100" t="str">
        <f t="shared" si="272"/>
        <v/>
      </c>
      <c r="BB367" s="100" t="str">
        <f t="shared" si="273"/>
        <v/>
      </c>
      <c r="BC367" s="100" t="str">
        <f t="shared" si="274"/>
        <v/>
      </c>
      <c r="BD367" s="100" t="str">
        <f t="shared" si="275"/>
        <v/>
      </c>
      <c r="BE367" s="100" t="str">
        <f t="shared" si="276"/>
        <v/>
      </c>
      <c r="BF367" s="100" t="str">
        <f t="shared" si="277"/>
        <v/>
      </c>
      <c r="BG367" s="100" t="str">
        <f t="shared" si="278"/>
        <v/>
      </c>
      <c r="BH367" s="100" t="str">
        <f t="shared" si="279"/>
        <v/>
      </c>
      <c r="BI367" s="72"/>
      <c r="BJ367" s="72"/>
      <c r="BK367" s="72" t="str">
        <f t="shared" si="287"/>
        <v/>
      </c>
      <c r="BL367" s="72" t="str">
        <f t="shared" si="288"/>
        <v/>
      </c>
      <c r="BM367" s="72" t="str">
        <f t="shared" si="289"/>
        <v/>
      </c>
      <c r="BN367" s="72" t="str">
        <f t="shared" si="290"/>
        <v/>
      </c>
      <c r="BO367" s="72" t="str">
        <f t="shared" si="291"/>
        <v/>
      </c>
      <c r="BP367" s="72" t="str">
        <f t="shared" si="292"/>
        <v/>
      </c>
      <c r="BQ367" s="72" t="str">
        <f t="shared" si="293"/>
        <v/>
      </c>
      <c r="BR367" s="72" t="str">
        <f t="shared" si="294"/>
        <v/>
      </c>
      <c r="BS367" s="72" t="str">
        <f t="shared" si="295"/>
        <v/>
      </c>
      <c r="BT367" s="72" t="str">
        <f t="shared" si="296"/>
        <v/>
      </c>
      <c r="BU367" s="72" t="str">
        <f t="shared" si="297"/>
        <v/>
      </c>
      <c r="BV367" s="72"/>
      <c r="BW367" s="72"/>
      <c r="BX367" s="97" t="str">
        <f t="shared" si="298"/>
        <v/>
      </c>
      <c r="BY367" s="97" t="str">
        <f t="shared" si="299"/>
        <v/>
      </c>
      <c r="BZ367" s="97" t="str">
        <f t="shared" si="300"/>
        <v/>
      </c>
      <c r="CA367" s="97" t="str">
        <f t="shared" si="301"/>
        <v/>
      </c>
      <c r="CB367" s="97" t="str">
        <f t="shared" si="302"/>
        <v/>
      </c>
      <c r="CC367" s="97" t="str">
        <f t="shared" si="303"/>
        <v/>
      </c>
      <c r="CD367" s="97" t="str">
        <f t="shared" si="304"/>
        <v/>
      </c>
      <c r="CE367" s="97" t="str">
        <f t="shared" si="305"/>
        <v/>
      </c>
      <c r="CF367" s="97" t="str">
        <f t="shared" si="306"/>
        <v/>
      </c>
      <c r="CG367" s="97" t="str">
        <f t="shared" si="307"/>
        <v/>
      </c>
      <c r="CH367" s="97" t="str">
        <f t="shared" si="308"/>
        <v/>
      </c>
      <c r="CI367" s="72"/>
      <c r="CJ367" s="72"/>
      <c r="CK367" s="97" t="str">
        <f t="shared" si="309"/>
        <v/>
      </c>
      <c r="CL367" s="97" t="str">
        <f t="shared" si="310"/>
        <v/>
      </c>
      <c r="CM367" s="72" t="str">
        <f t="shared" si="311"/>
        <v/>
      </c>
      <c r="CN367" s="72" t="str">
        <f t="shared" si="312"/>
        <v/>
      </c>
      <c r="CO367" s="72" t="str">
        <f t="shared" si="313"/>
        <v/>
      </c>
      <c r="CP367" s="72" t="str">
        <f t="shared" si="314"/>
        <v/>
      </c>
      <c r="CQ367" s="72" t="str">
        <f t="shared" si="315"/>
        <v/>
      </c>
      <c r="CR367" s="72" t="str">
        <f t="shared" si="316"/>
        <v/>
      </c>
      <c r="CS367" s="72" t="str">
        <f t="shared" si="317"/>
        <v/>
      </c>
      <c r="CT367" s="72" t="str">
        <f t="shared" si="318"/>
        <v/>
      </c>
      <c r="CU367" s="72" t="str">
        <f t="shared" si="319"/>
        <v/>
      </c>
    </row>
    <row r="368" spans="1:99">
      <c r="A368" s="74">
        <v>333</v>
      </c>
      <c r="B368" s="79" t="str">
        <f>IF(AND($B$3&lt;&gt;"",$C$3&lt;&gt;"",$B$4&lt;&gt;"",$C$4&lt;&gt;"",L368&lt;&gt;""),AirMass($B$3,$C$3,$B$4,$C$4,L368),"")</f>
        <v/>
      </c>
      <c r="C368" s="81" t="e">
        <f t="shared" si="280"/>
        <v>#N/A</v>
      </c>
      <c r="D368" s="93" t="str">
        <f t="shared" si="281"/>
        <v/>
      </c>
      <c r="E368" s="97" t="str">
        <f t="shared" si="282"/>
        <v/>
      </c>
      <c r="F368" s="97"/>
      <c r="G368" s="98" t="str">
        <f t="shared" si="283"/>
        <v/>
      </c>
      <c r="H368" s="97" t="str">
        <f t="shared" si="284"/>
        <v/>
      </c>
      <c r="I368" s="72"/>
      <c r="J368" s="99">
        <f t="shared" si="285"/>
        <v>0</v>
      </c>
      <c r="K368" s="72"/>
      <c r="L368" s="16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70" t="str">
        <f t="shared" si="268"/>
        <v/>
      </c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8"/>
      <c r="AJ368" s="70" t="str">
        <f t="shared" si="286"/>
        <v/>
      </c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8"/>
      <c r="AV368" s="72"/>
      <c r="AW368" s="72"/>
      <c r="AX368" s="100" t="str">
        <f t="shared" si="269"/>
        <v/>
      </c>
      <c r="AY368" s="100" t="str">
        <f t="shared" si="270"/>
        <v/>
      </c>
      <c r="AZ368" s="100" t="str">
        <f t="shared" si="271"/>
        <v/>
      </c>
      <c r="BA368" s="100" t="str">
        <f t="shared" si="272"/>
        <v/>
      </c>
      <c r="BB368" s="100" t="str">
        <f t="shared" si="273"/>
        <v/>
      </c>
      <c r="BC368" s="100" t="str">
        <f t="shared" si="274"/>
        <v/>
      </c>
      <c r="BD368" s="100" t="str">
        <f t="shared" si="275"/>
        <v/>
      </c>
      <c r="BE368" s="100" t="str">
        <f t="shared" si="276"/>
        <v/>
      </c>
      <c r="BF368" s="100" t="str">
        <f t="shared" si="277"/>
        <v/>
      </c>
      <c r="BG368" s="100" t="str">
        <f t="shared" si="278"/>
        <v/>
      </c>
      <c r="BH368" s="100" t="str">
        <f t="shared" si="279"/>
        <v/>
      </c>
      <c r="BI368" s="72"/>
      <c r="BJ368" s="72"/>
      <c r="BK368" s="72" t="str">
        <f t="shared" si="287"/>
        <v/>
      </c>
      <c r="BL368" s="72" t="str">
        <f t="shared" si="288"/>
        <v/>
      </c>
      <c r="BM368" s="72" t="str">
        <f t="shared" si="289"/>
        <v/>
      </c>
      <c r="BN368" s="72" t="str">
        <f t="shared" si="290"/>
        <v/>
      </c>
      <c r="BO368" s="72" t="str">
        <f t="shared" si="291"/>
        <v/>
      </c>
      <c r="BP368" s="72" t="str">
        <f t="shared" si="292"/>
        <v/>
      </c>
      <c r="BQ368" s="72" t="str">
        <f t="shared" si="293"/>
        <v/>
      </c>
      <c r="BR368" s="72" t="str">
        <f t="shared" si="294"/>
        <v/>
      </c>
      <c r="BS368" s="72" t="str">
        <f t="shared" si="295"/>
        <v/>
      </c>
      <c r="BT368" s="72" t="str">
        <f t="shared" si="296"/>
        <v/>
      </c>
      <c r="BU368" s="72" t="str">
        <f t="shared" si="297"/>
        <v/>
      </c>
      <c r="BV368" s="72"/>
      <c r="BW368" s="72"/>
      <c r="BX368" s="97" t="str">
        <f t="shared" si="298"/>
        <v/>
      </c>
      <c r="BY368" s="97" t="str">
        <f t="shared" si="299"/>
        <v/>
      </c>
      <c r="BZ368" s="97" t="str">
        <f t="shared" si="300"/>
        <v/>
      </c>
      <c r="CA368" s="97" t="str">
        <f t="shared" si="301"/>
        <v/>
      </c>
      <c r="CB368" s="97" t="str">
        <f t="shared" si="302"/>
        <v/>
      </c>
      <c r="CC368" s="97" t="str">
        <f t="shared" si="303"/>
        <v/>
      </c>
      <c r="CD368" s="97" t="str">
        <f t="shared" si="304"/>
        <v/>
      </c>
      <c r="CE368" s="97" t="str">
        <f t="shared" si="305"/>
        <v/>
      </c>
      <c r="CF368" s="97" t="str">
        <f t="shared" si="306"/>
        <v/>
      </c>
      <c r="CG368" s="97" t="str">
        <f t="shared" si="307"/>
        <v/>
      </c>
      <c r="CH368" s="97" t="str">
        <f t="shared" si="308"/>
        <v/>
      </c>
      <c r="CI368" s="72"/>
      <c r="CJ368" s="72"/>
      <c r="CK368" s="97" t="str">
        <f t="shared" si="309"/>
        <v/>
      </c>
      <c r="CL368" s="97" t="str">
        <f t="shared" si="310"/>
        <v/>
      </c>
      <c r="CM368" s="72" t="str">
        <f t="shared" si="311"/>
        <v/>
      </c>
      <c r="CN368" s="72" t="str">
        <f t="shared" si="312"/>
        <v/>
      </c>
      <c r="CO368" s="72" t="str">
        <f t="shared" si="313"/>
        <v/>
      </c>
      <c r="CP368" s="72" t="str">
        <f t="shared" si="314"/>
        <v/>
      </c>
      <c r="CQ368" s="72" t="str">
        <f t="shared" si="315"/>
        <v/>
      </c>
      <c r="CR368" s="72" t="str">
        <f t="shared" si="316"/>
        <v/>
      </c>
      <c r="CS368" s="72" t="str">
        <f t="shared" si="317"/>
        <v/>
      </c>
      <c r="CT368" s="72" t="str">
        <f t="shared" si="318"/>
        <v/>
      </c>
      <c r="CU368" s="72" t="str">
        <f t="shared" si="319"/>
        <v/>
      </c>
    </row>
    <row r="369" spans="1:99">
      <c r="A369" s="74">
        <v>334</v>
      </c>
      <c r="B369" s="79" t="str">
        <f>IF(AND($B$3&lt;&gt;"",$C$3&lt;&gt;"",$B$4&lt;&gt;"",$C$4&lt;&gt;"",L369&lt;&gt;""),AirMass($B$3,$C$3,$B$4,$C$4,L369),"")</f>
        <v/>
      </c>
      <c r="C369" s="81" t="e">
        <f t="shared" si="280"/>
        <v>#N/A</v>
      </c>
      <c r="D369" s="93" t="str">
        <f t="shared" si="281"/>
        <v/>
      </c>
      <c r="E369" s="97" t="str">
        <f t="shared" si="282"/>
        <v/>
      </c>
      <c r="F369" s="97"/>
      <c r="G369" s="98" t="str">
        <f t="shared" si="283"/>
        <v/>
      </c>
      <c r="H369" s="97" t="str">
        <f t="shared" si="284"/>
        <v/>
      </c>
      <c r="I369" s="72"/>
      <c r="J369" s="99">
        <f t="shared" si="285"/>
        <v>0</v>
      </c>
      <c r="K369" s="72"/>
      <c r="L369" s="16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70" t="str">
        <f t="shared" si="268"/>
        <v/>
      </c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8"/>
      <c r="AJ369" s="70" t="str">
        <f t="shared" si="286"/>
        <v/>
      </c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8"/>
      <c r="AV369" s="72"/>
      <c r="AW369" s="72"/>
      <c r="AX369" s="100" t="str">
        <f t="shared" si="269"/>
        <v/>
      </c>
      <c r="AY369" s="100" t="str">
        <f t="shared" si="270"/>
        <v/>
      </c>
      <c r="AZ369" s="100" t="str">
        <f t="shared" si="271"/>
        <v/>
      </c>
      <c r="BA369" s="100" t="str">
        <f t="shared" si="272"/>
        <v/>
      </c>
      <c r="BB369" s="100" t="str">
        <f t="shared" si="273"/>
        <v/>
      </c>
      <c r="BC369" s="100" t="str">
        <f t="shared" si="274"/>
        <v/>
      </c>
      <c r="BD369" s="100" t="str">
        <f t="shared" si="275"/>
        <v/>
      </c>
      <c r="BE369" s="100" t="str">
        <f t="shared" si="276"/>
        <v/>
      </c>
      <c r="BF369" s="100" t="str">
        <f t="shared" si="277"/>
        <v/>
      </c>
      <c r="BG369" s="100" t="str">
        <f t="shared" si="278"/>
        <v/>
      </c>
      <c r="BH369" s="100" t="str">
        <f t="shared" si="279"/>
        <v/>
      </c>
      <c r="BI369" s="72"/>
      <c r="BJ369" s="72"/>
      <c r="BK369" s="72" t="str">
        <f t="shared" si="287"/>
        <v/>
      </c>
      <c r="BL369" s="72" t="str">
        <f t="shared" si="288"/>
        <v/>
      </c>
      <c r="BM369" s="72" t="str">
        <f t="shared" si="289"/>
        <v/>
      </c>
      <c r="BN369" s="72" t="str">
        <f t="shared" si="290"/>
        <v/>
      </c>
      <c r="BO369" s="72" t="str">
        <f t="shared" si="291"/>
        <v/>
      </c>
      <c r="BP369" s="72" t="str">
        <f t="shared" si="292"/>
        <v/>
      </c>
      <c r="BQ369" s="72" t="str">
        <f t="shared" si="293"/>
        <v/>
      </c>
      <c r="BR369" s="72" t="str">
        <f t="shared" si="294"/>
        <v/>
      </c>
      <c r="BS369" s="72" t="str">
        <f t="shared" si="295"/>
        <v/>
      </c>
      <c r="BT369" s="72" t="str">
        <f t="shared" si="296"/>
        <v/>
      </c>
      <c r="BU369" s="72" t="str">
        <f t="shared" si="297"/>
        <v/>
      </c>
      <c r="BV369" s="72"/>
      <c r="BW369" s="72"/>
      <c r="BX369" s="97" t="str">
        <f t="shared" si="298"/>
        <v/>
      </c>
      <c r="BY369" s="97" t="str">
        <f t="shared" si="299"/>
        <v/>
      </c>
      <c r="BZ369" s="97" t="str">
        <f t="shared" si="300"/>
        <v/>
      </c>
      <c r="CA369" s="97" t="str">
        <f t="shared" si="301"/>
        <v/>
      </c>
      <c r="CB369" s="97" t="str">
        <f t="shared" si="302"/>
        <v/>
      </c>
      <c r="CC369" s="97" t="str">
        <f t="shared" si="303"/>
        <v/>
      </c>
      <c r="CD369" s="97" t="str">
        <f t="shared" si="304"/>
        <v/>
      </c>
      <c r="CE369" s="97" t="str">
        <f t="shared" si="305"/>
        <v/>
      </c>
      <c r="CF369" s="97" t="str">
        <f t="shared" si="306"/>
        <v/>
      </c>
      <c r="CG369" s="97" t="str">
        <f t="shared" si="307"/>
        <v/>
      </c>
      <c r="CH369" s="97" t="str">
        <f t="shared" si="308"/>
        <v/>
      </c>
      <c r="CI369" s="72"/>
      <c r="CJ369" s="72"/>
      <c r="CK369" s="97" t="str">
        <f t="shared" si="309"/>
        <v/>
      </c>
      <c r="CL369" s="97" t="str">
        <f t="shared" si="310"/>
        <v/>
      </c>
      <c r="CM369" s="72" t="str">
        <f t="shared" si="311"/>
        <v/>
      </c>
      <c r="CN369" s="72" t="str">
        <f t="shared" si="312"/>
        <v/>
      </c>
      <c r="CO369" s="72" t="str">
        <f t="shared" si="313"/>
        <v/>
      </c>
      <c r="CP369" s="72" t="str">
        <f t="shared" si="314"/>
        <v/>
      </c>
      <c r="CQ369" s="72" t="str">
        <f t="shared" si="315"/>
        <v/>
      </c>
      <c r="CR369" s="72" t="str">
        <f t="shared" si="316"/>
        <v/>
      </c>
      <c r="CS369" s="72" t="str">
        <f t="shared" si="317"/>
        <v/>
      </c>
      <c r="CT369" s="72" t="str">
        <f t="shared" si="318"/>
        <v/>
      </c>
      <c r="CU369" s="72" t="str">
        <f t="shared" si="319"/>
        <v/>
      </c>
    </row>
    <row r="370" spans="1:99">
      <c r="A370" s="74">
        <v>335</v>
      </c>
      <c r="B370" s="79" t="str">
        <f>IF(AND($B$3&lt;&gt;"",$C$3&lt;&gt;"",$B$4&lt;&gt;"",$C$4&lt;&gt;"",L370&lt;&gt;""),AirMass($B$3,$C$3,$B$4,$C$4,L370),"")</f>
        <v/>
      </c>
      <c r="C370" s="81" t="e">
        <f t="shared" si="280"/>
        <v>#N/A</v>
      </c>
      <c r="D370" s="93" t="str">
        <f t="shared" si="281"/>
        <v/>
      </c>
      <c r="E370" s="97" t="str">
        <f t="shared" si="282"/>
        <v/>
      </c>
      <c r="F370" s="97"/>
      <c r="G370" s="98" t="str">
        <f t="shared" si="283"/>
        <v/>
      </c>
      <c r="H370" s="97" t="str">
        <f t="shared" si="284"/>
        <v/>
      </c>
      <c r="I370" s="72"/>
      <c r="J370" s="99">
        <f t="shared" si="285"/>
        <v>0</v>
      </c>
      <c r="K370" s="72"/>
      <c r="L370" s="16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70" t="str">
        <f t="shared" si="268"/>
        <v/>
      </c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8"/>
      <c r="AJ370" s="70" t="str">
        <f t="shared" si="286"/>
        <v/>
      </c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8"/>
      <c r="AV370" s="72"/>
      <c r="AW370" s="72"/>
      <c r="AX370" s="100" t="str">
        <f t="shared" si="269"/>
        <v/>
      </c>
      <c r="AY370" s="100" t="str">
        <f t="shared" si="270"/>
        <v/>
      </c>
      <c r="AZ370" s="100" t="str">
        <f t="shared" si="271"/>
        <v/>
      </c>
      <c r="BA370" s="100" t="str">
        <f t="shared" si="272"/>
        <v/>
      </c>
      <c r="BB370" s="100" t="str">
        <f t="shared" si="273"/>
        <v/>
      </c>
      <c r="BC370" s="100" t="str">
        <f t="shared" si="274"/>
        <v/>
      </c>
      <c r="BD370" s="100" t="str">
        <f t="shared" si="275"/>
        <v/>
      </c>
      <c r="BE370" s="100" t="str">
        <f t="shared" si="276"/>
        <v/>
      </c>
      <c r="BF370" s="100" t="str">
        <f t="shared" si="277"/>
        <v/>
      </c>
      <c r="BG370" s="100" t="str">
        <f t="shared" si="278"/>
        <v/>
      </c>
      <c r="BH370" s="100" t="str">
        <f t="shared" si="279"/>
        <v/>
      </c>
      <c r="BI370" s="72"/>
      <c r="BJ370" s="72"/>
      <c r="BK370" s="72" t="str">
        <f t="shared" si="287"/>
        <v/>
      </c>
      <c r="BL370" s="72" t="str">
        <f t="shared" si="288"/>
        <v/>
      </c>
      <c r="BM370" s="72" t="str">
        <f t="shared" si="289"/>
        <v/>
      </c>
      <c r="BN370" s="72" t="str">
        <f t="shared" si="290"/>
        <v/>
      </c>
      <c r="BO370" s="72" t="str">
        <f t="shared" si="291"/>
        <v/>
      </c>
      <c r="BP370" s="72" t="str">
        <f t="shared" si="292"/>
        <v/>
      </c>
      <c r="BQ370" s="72" t="str">
        <f t="shared" si="293"/>
        <v/>
      </c>
      <c r="BR370" s="72" t="str">
        <f t="shared" si="294"/>
        <v/>
      </c>
      <c r="BS370" s="72" t="str">
        <f t="shared" si="295"/>
        <v/>
      </c>
      <c r="BT370" s="72" t="str">
        <f t="shared" si="296"/>
        <v/>
      </c>
      <c r="BU370" s="72" t="str">
        <f t="shared" si="297"/>
        <v/>
      </c>
      <c r="BV370" s="72"/>
      <c r="BW370" s="72"/>
      <c r="BX370" s="97" t="str">
        <f t="shared" si="298"/>
        <v/>
      </c>
      <c r="BY370" s="97" t="str">
        <f t="shared" si="299"/>
        <v/>
      </c>
      <c r="BZ370" s="97" t="str">
        <f t="shared" si="300"/>
        <v/>
      </c>
      <c r="CA370" s="97" t="str">
        <f t="shared" si="301"/>
        <v/>
      </c>
      <c r="CB370" s="97" t="str">
        <f t="shared" si="302"/>
        <v/>
      </c>
      <c r="CC370" s="97" t="str">
        <f t="shared" si="303"/>
        <v/>
      </c>
      <c r="CD370" s="97" t="str">
        <f t="shared" si="304"/>
        <v/>
      </c>
      <c r="CE370" s="97" t="str">
        <f t="shared" si="305"/>
        <v/>
      </c>
      <c r="CF370" s="97" t="str">
        <f t="shared" si="306"/>
        <v/>
      </c>
      <c r="CG370" s="97" t="str">
        <f t="shared" si="307"/>
        <v/>
      </c>
      <c r="CH370" s="97" t="str">
        <f t="shared" si="308"/>
        <v/>
      </c>
      <c r="CI370" s="72"/>
      <c r="CJ370" s="72"/>
      <c r="CK370" s="97" t="str">
        <f t="shared" si="309"/>
        <v/>
      </c>
      <c r="CL370" s="97" t="str">
        <f t="shared" si="310"/>
        <v/>
      </c>
      <c r="CM370" s="72" t="str">
        <f t="shared" si="311"/>
        <v/>
      </c>
      <c r="CN370" s="72" t="str">
        <f t="shared" si="312"/>
        <v/>
      </c>
      <c r="CO370" s="72" t="str">
        <f t="shared" si="313"/>
        <v/>
      </c>
      <c r="CP370" s="72" t="str">
        <f t="shared" si="314"/>
        <v/>
      </c>
      <c r="CQ370" s="72" t="str">
        <f t="shared" si="315"/>
        <v/>
      </c>
      <c r="CR370" s="72" t="str">
        <f t="shared" si="316"/>
        <v/>
      </c>
      <c r="CS370" s="72" t="str">
        <f t="shared" si="317"/>
        <v/>
      </c>
      <c r="CT370" s="72" t="str">
        <f t="shared" si="318"/>
        <v/>
      </c>
      <c r="CU370" s="72" t="str">
        <f t="shared" si="319"/>
        <v/>
      </c>
    </row>
    <row r="371" spans="1:99">
      <c r="A371" s="74">
        <v>336</v>
      </c>
      <c r="B371" s="79" t="str">
        <f>IF(AND($B$3&lt;&gt;"",$C$3&lt;&gt;"",$B$4&lt;&gt;"",$C$4&lt;&gt;"",L371&lt;&gt;""),AirMass($B$3,$C$3,$B$4,$C$4,L371),"")</f>
        <v/>
      </c>
      <c r="C371" s="81" t="e">
        <f t="shared" si="280"/>
        <v>#N/A</v>
      </c>
      <c r="D371" s="93" t="str">
        <f t="shared" si="281"/>
        <v/>
      </c>
      <c r="E371" s="97" t="str">
        <f t="shared" si="282"/>
        <v/>
      </c>
      <c r="F371" s="97"/>
      <c r="G371" s="98" t="str">
        <f t="shared" si="283"/>
        <v/>
      </c>
      <c r="H371" s="97" t="str">
        <f t="shared" si="284"/>
        <v/>
      </c>
      <c r="I371" s="72"/>
      <c r="J371" s="99">
        <f t="shared" si="285"/>
        <v>0</v>
      </c>
      <c r="K371" s="72"/>
      <c r="L371" s="16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70" t="str">
        <f t="shared" si="268"/>
        <v/>
      </c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8"/>
      <c r="AJ371" s="70" t="str">
        <f t="shared" si="286"/>
        <v/>
      </c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8"/>
      <c r="AV371" s="72"/>
      <c r="AW371" s="72"/>
      <c r="AX371" s="100" t="str">
        <f t="shared" si="269"/>
        <v/>
      </c>
      <c r="AY371" s="100" t="str">
        <f t="shared" si="270"/>
        <v/>
      </c>
      <c r="AZ371" s="100" t="str">
        <f t="shared" si="271"/>
        <v/>
      </c>
      <c r="BA371" s="100" t="str">
        <f t="shared" si="272"/>
        <v/>
      </c>
      <c r="BB371" s="100" t="str">
        <f t="shared" si="273"/>
        <v/>
      </c>
      <c r="BC371" s="100" t="str">
        <f t="shared" si="274"/>
        <v/>
      </c>
      <c r="BD371" s="100" t="str">
        <f t="shared" si="275"/>
        <v/>
      </c>
      <c r="BE371" s="100" t="str">
        <f t="shared" si="276"/>
        <v/>
      </c>
      <c r="BF371" s="100" t="str">
        <f t="shared" si="277"/>
        <v/>
      </c>
      <c r="BG371" s="100" t="str">
        <f t="shared" si="278"/>
        <v/>
      </c>
      <c r="BH371" s="100" t="str">
        <f t="shared" si="279"/>
        <v/>
      </c>
      <c r="BI371" s="72"/>
      <c r="BJ371" s="72"/>
      <c r="BK371" s="72" t="str">
        <f t="shared" si="287"/>
        <v/>
      </c>
      <c r="BL371" s="72" t="str">
        <f t="shared" si="288"/>
        <v/>
      </c>
      <c r="BM371" s="72" t="str">
        <f t="shared" si="289"/>
        <v/>
      </c>
      <c r="BN371" s="72" t="str">
        <f t="shared" si="290"/>
        <v/>
      </c>
      <c r="BO371" s="72" t="str">
        <f t="shared" si="291"/>
        <v/>
      </c>
      <c r="BP371" s="72" t="str">
        <f t="shared" si="292"/>
        <v/>
      </c>
      <c r="BQ371" s="72" t="str">
        <f t="shared" si="293"/>
        <v/>
      </c>
      <c r="BR371" s="72" t="str">
        <f t="shared" si="294"/>
        <v/>
      </c>
      <c r="BS371" s="72" t="str">
        <f t="shared" si="295"/>
        <v/>
      </c>
      <c r="BT371" s="72" t="str">
        <f t="shared" si="296"/>
        <v/>
      </c>
      <c r="BU371" s="72" t="str">
        <f t="shared" si="297"/>
        <v/>
      </c>
      <c r="BV371" s="72"/>
      <c r="BW371" s="72"/>
      <c r="BX371" s="97" t="str">
        <f t="shared" si="298"/>
        <v/>
      </c>
      <c r="BY371" s="97" t="str">
        <f t="shared" si="299"/>
        <v/>
      </c>
      <c r="BZ371" s="97" t="str">
        <f t="shared" si="300"/>
        <v/>
      </c>
      <c r="CA371" s="97" t="str">
        <f t="shared" si="301"/>
        <v/>
      </c>
      <c r="CB371" s="97" t="str">
        <f t="shared" si="302"/>
        <v/>
      </c>
      <c r="CC371" s="97" t="str">
        <f t="shared" si="303"/>
        <v/>
      </c>
      <c r="CD371" s="97" t="str">
        <f t="shared" si="304"/>
        <v/>
      </c>
      <c r="CE371" s="97" t="str">
        <f t="shared" si="305"/>
        <v/>
      </c>
      <c r="CF371" s="97" t="str">
        <f t="shared" si="306"/>
        <v/>
      </c>
      <c r="CG371" s="97" t="str">
        <f t="shared" si="307"/>
        <v/>
      </c>
      <c r="CH371" s="97" t="str">
        <f t="shared" si="308"/>
        <v/>
      </c>
      <c r="CI371" s="72"/>
      <c r="CJ371" s="72"/>
      <c r="CK371" s="97" t="str">
        <f t="shared" si="309"/>
        <v/>
      </c>
      <c r="CL371" s="97" t="str">
        <f t="shared" si="310"/>
        <v/>
      </c>
      <c r="CM371" s="72" t="str">
        <f t="shared" si="311"/>
        <v/>
      </c>
      <c r="CN371" s="72" t="str">
        <f t="shared" si="312"/>
        <v/>
      </c>
      <c r="CO371" s="72" t="str">
        <f t="shared" si="313"/>
        <v/>
      </c>
      <c r="CP371" s="72" t="str">
        <f t="shared" si="314"/>
        <v/>
      </c>
      <c r="CQ371" s="72" t="str">
        <f t="shared" si="315"/>
        <v/>
      </c>
      <c r="CR371" s="72" t="str">
        <f t="shared" si="316"/>
        <v/>
      </c>
      <c r="CS371" s="72" t="str">
        <f t="shared" si="317"/>
        <v/>
      </c>
      <c r="CT371" s="72" t="str">
        <f t="shared" si="318"/>
        <v/>
      </c>
      <c r="CU371" s="72" t="str">
        <f t="shared" si="319"/>
        <v/>
      </c>
    </row>
    <row r="372" spans="1:99">
      <c r="A372" s="74">
        <v>337</v>
      </c>
      <c r="B372" s="79" t="str">
        <f>IF(AND($B$3&lt;&gt;"",$C$3&lt;&gt;"",$B$4&lt;&gt;"",$C$4&lt;&gt;"",L372&lt;&gt;""),AirMass($B$3,$C$3,$B$4,$C$4,L372),"")</f>
        <v/>
      </c>
      <c r="C372" s="81" t="e">
        <f t="shared" si="280"/>
        <v>#N/A</v>
      </c>
      <c r="D372" s="93" t="str">
        <f t="shared" si="281"/>
        <v/>
      </c>
      <c r="E372" s="97" t="str">
        <f t="shared" si="282"/>
        <v/>
      </c>
      <c r="F372" s="97"/>
      <c r="G372" s="98" t="str">
        <f t="shared" si="283"/>
        <v/>
      </c>
      <c r="H372" s="97" t="str">
        <f t="shared" si="284"/>
        <v/>
      </c>
      <c r="I372" s="72"/>
      <c r="J372" s="99">
        <f t="shared" si="285"/>
        <v>0</v>
      </c>
      <c r="K372" s="72"/>
      <c r="L372" s="16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70" t="str">
        <f t="shared" si="268"/>
        <v/>
      </c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8"/>
      <c r="AJ372" s="70" t="str">
        <f t="shared" si="286"/>
        <v/>
      </c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8"/>
      <c r="AV372" s="72"/>
      <c r="AW372" s="72"/>
      <c r="AX372" s="100" t="str">
        <f t="shared" si="269"/>
        <v/>
      </c>
      <c r="AY372" s="100" t="str">
        <f t="shared" si="270"/>
        <v/>
      </c>
      <c r="AZ372" s="100" t="str">
        <f t="shared" si="271"/>
        <v/>
      </c>
      <c r="BA372" s="100" t="str">
        <f t="shared" si="272"/>
        <v/>
      </c>
      <c r="BB372" s="100" t="str">
        <f t="shared" si="273"/>
        <v/>
      </c>
      <c r="BC372" s="100" t="str">
        <f t="shared" si="274"/>
        <v/>
      </c>
      <c r="BD372" s="100" t="str">
        <f t="shared" si="275"/>
        <v/>
      </c>
      <c r="BE372" s="100" t="str">
        <f t="shared" si="276"/>
        <v/>
      </c>
      <c r="BF372" s="100" t="str">
        <f t="shared" si="277"/>
        <v/>
      </c>
      <c r="BG372" s="100" t="str">
        <f t="shared" si="278"/>
        <v/>
      </c>
      <c r="BH372" s="100" t="str">
        <f t="shared" si="279"/>
        <v/>
      </c>
      <c r="BI372" s="72"/>
      <c r="BJ372" s="72"/>
      <c r="BK372" s="72" t="str">
        <f t="shared" si="287"/>
        <v/>
      </c>
      <c r="BL372" s="72" t="str">
        <f t="shared" si="288"/>
        <v/>
      </c>
      <c r="BM372" s="72" t="str">
        <f t="shared" si="289"/>
        <v/>
      </c>
      <c r="BN372" s="72" t="str">
        <f t="shared" si="290"/>
        <v/>
      </c>
      <c r="BO372" s="72" t="str">
        <f t="shared" si="291"/>
        <v/>
      </c>
      <c r="BP372" s="72" t="str">
        <f t="shared" si="292"/>
        <v/>
      </c>
      <c r="BQ372" s="72" t="str">
        <f t="shared" si="293"/>
        <v/>
      </c>
      <c r="BR372" s="72" t="str">
        <f t="shared" si="294"/>
        <v/>
      </c>
      <c r="BS372" s="72" t="str">
        <f t="shared" si="295"/>
        <v/>
      </c>
      <c r="BT372" s="72" t="str">
        <f t="shared" si="296"/>
        <v/>
      </c>
      <c r="BU372" s="72" t="str">
        <f t="shared" si="297"/>
        <v/>
      </c>
      <c r="BV372" s="72"/>
      <c r="BW372" s="72"/>
      <c r="BX372" s="97" t="str">
        <f t="shared" si="298"/>
        <v/>
      </c>
      <c r="BY372" s="97" t="str">
        <f t="shared" si="299"/>
        <v/>
      </c>
      <c r="BZ372" s="97" t="str">
        <f t="shared" si="300"/>
        <v/>
      </c>
      <c r="CA372" s="97" t="str">
        <f t="shared" si="301"/>
        <v/>
      </c>
      <c r="CB372" s="97" t="str">
        <f t="shared" si="302"/>
        <v/>
      </c>
      <c r="CC372" s="97" t="str">
        <f t="shared" si="303"/>
        <v/>
      </c>
      <c r="CD372" s="97" t="str">
        <f t="shared" si="304"/>
        <v/>
      </c>
      <c r="CE372" s="97" t="str">
        <f t="shared" si="305"/>
        <v/>
      </c>
      <c r="CF372" s="97" t="str">
        <f t="shared" si="306"/>
        <v/>
      </c>
      <c r="CG372" s="97" t="str">
        <f t="shared" si="307"/>
        <v/>
      </c>
      <c r="CH372" s="97" t="str">
        <f t="shared" si="308"/>
        <v/>
      </c>
      <c r="CI372" s="72"/>
      <c r="CJ372" s="72"/>
      <c r="CK372" s="97" t="str">
        <f t="shared" si="309"/>
        <v/>
      </c>
      <c r="CL372" s="97" t="str">
        <f t="shared" si="310"/>
        <v/>
      </c>
      <c r="CM372" s="72" t="str">
        <f t="shared" si="311"/>
        <v/>
      </c>
      <c r="CN372" s="72" t="str">
        <f t="shared" si="312"/>
        <v/>
      </c>
      <c r="CO372" s="72" t="str">
        <f t="shared" si="313"/>
        <v/>
      </c>
      <c r="CP372" s="72" t="str">
        <f t="shared" si="314"/>
        <v/>
      </c>
      <c r="CQ372" s="72" t="str">
        <f t="shared" si="315"/>
        <v/>
      </c>
      <c r="CR372" s="72" t="str">
        <f t="shared" si="316"/>
        <v/>
      </c>
      <c r="CS372" s="72" t="str">
        <f t="shared" si="317"/>
        <v/>
      </c>
      <c r="CT372" s="72" t="str">
        <f t="shared" si="318"/>
        <v/>
      </c>
      <c r="CU372" s="72" t="str">
        <f t="shared" si="319"/>
        <v/>
      </c>
    </row>
    <row r="373" spans="1:99">
      <c r="A373" s="74">
        <v>338</v>
      </c>
      <c r="B373" s="79" t="str">
        <f>IF(AND($B$3&lt;&gt;"",$C$3&lt;&gt;"",$B$4&lt;&gt;"",$C$4&lt;&gt;"",L373&lt;&gt;""),AirMass($B$3,$C$3,$B$4,$C$4,L373),"")</f>
        <v/>
      </c>
      <c r="C373" s="81" t="e">
        <f t="shared" si="280"/>
        <v>#N/A</v>
      </c>
      <c r="D373" s="93" t="str">
        <f t="shared" si="281"/>
        <v/>
      </c>
      <c r="E373" s="97" t="str">
        <f t="shared" si="282"/>
        <v/>
      </c>
      <c r="F373" s="97"/>
      <c r="G373" s="98" t="str">
        <f t="shared" si="283"/>
        <v/>
      </c>
      <c r="H373" s="97" t="str">
        <f t="shared" si="284"/>
        <v/>
      </c>
      <c r="I373" s="72"/>
      <c r="J373" s="99">
        <f t="shared" si="285"/>
        <v>0</v>
      </c>
      <c r="K373" s="72"/>
      <c r="L373" s="16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70" t="str">
        <f t="shared" si="268"/>
        <v/>
      </c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8"/>
      <c r="AJ373" s="70" t="str">
        <f t="shared" si="286"/>
        <v/>
      </c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8"/>
      <c r="AV373" s="72"/>
      <c r="AW373" s="72"/>
      <c r="AX373" s="100" t="str">
        <f t="shared" si="269"/>
        <v/>
      </c>
      <c r="AY373" s="100" t="str">
        <f t="shared" si="270"/>
        <v/>
      </c>
      <c r="AZ373" s="100" t="str">
        <f t="shared" si="271"/>
        <v/>
      </c>
      <c r="BA373" s="100" t="str">
        <f t="shared" si="272"/>
        <v/>
      </c>
      <c r="BB373" s="100" t="str">
        <f t="shared" si="273"/>
        <v/>
      </c>
      <c r="BC373" s="100" t="str">
        <f t="shared" si="274"/>
        <v/>
      </c>
      <c r="BD373" s="100" t="str">
        <f t="shared" si="275"/>
        <v/>
      </c>
      <c r="BE373" s="100" t="str">
        <f t="shared" si="276"/>
        <v/>
      </c>
      <c r="BF373" s="100" t="str">
        <f t="shared" si="277"/>
        <v/>
      </c>
      <c r="BG373" s="100" t="str">
        <f t="shared" si="278"/>
        <v/>
      </c>
      <c r="BH373" s="100" t="str">
        <f t="shared" si="279"/>
        <v/>
      </c>
      <c r="BI373" s="72"/>
      <c r="BJ373" s="72"/>
      <c r="BK373" s="72" t="str">
        <f t="shared" si="287"/>
        <v/>
      </c>
      <c r="BL373" s="72" t="str">
        <f t="shared" si="288"/>
        <v/>
      </c>
      <c r="BM373" s="72" t="str">
        <f t="shared" si="289"/>
        <v/>
      </c>
      <c r="BN373" s="72" t="str">
        <f t="shared" si="290"/>
        <v/>
      </c>
      <c r="BO373" s="72" t="str">
        <f t="shared" si="291"/>
        <v/>
      </c>
      <c r="BP373" s="72" t="str">
        <f t="shared" si="292"/>
        <v/>
      </c>
      <c r="BQ373" s="72" t="str">
        <f t="shared" si="293"/>
        <v/>
      </c>
      <c r="BR373" s="72" t="str">
        <f t="shared" si="294"/>
        <v/>
      </c>
      <c r="BS373" s="72" t="str">
        <f t="shared" si="295"/>
        <v/>
      </c>
      <c r="BT373" s="72" t="str">
        <f t="shared" si="296"/>
        <v/>
      </c>
      <c r="BU373" s="72" t="str">
        <f t="shared" si="297"/>
        <v/>
      </c>
      <c r="BV373" s="72"/>
      <c r="BW373" s="72"/>
      <c r="BX373" s="97" t="str">
        <f t="shared" si="298"/>
        <v/>
      </c>
      <c r="BY373" s="97" t="str">
        <f t="shared" si="299"/>
        <v/>
      </c>
      <c r="BZ373" s="97" t="str">
        <f t="shared" si="300"/>
        <v/>
      </c>
      <c r="CA373" s="97" t="str">
        <f t="shared" si="301"/>
        <v/>
      </c>
      <c r="CB373" s="97" t="str">
        <f t="shared" si="302"/>
        <v/>
      </c>
      <c r="CC373" s="97" t="str">
        <f t="shared" si="303"/>
        <v/>
      </c>
      <c r="CD373" s="97" t="str">
        <f t="shared" si="304"/>
        <v/>
      </c>
      <c r="CE373" s="97" t="str">
        <f t="shared" si="305"/>
        <v/>
      </c>
      <c r="CF373" s="97" t="str">
        <f t="shared" si="306"/>
        <v/>
      </c>
      <c r="CG373" s="97" t="str">
        <f t="shared" si="307"/>
        <v/>
      </c>
      <c r="CH373" s="97" t="str">
        <f t="shared" si="308"/>
        <v/>
      </c>
      <c r="CI373" s="72"/>
      <c r="CJ373" s="72"/>
      <c r="CK373" s="97" t="str">
        <f t="shared" si="309"/>
        <v/>
      </c>
      <c r="CL373" s="97" t="str">
        <f t="shared" si="310"/>
        <v/>
      </c>
      <c r="CM373" s="72" t="str">
        <f t="shared" si="311"/>
        <v/>
      </c>
      <c r="CN373" s="72" t="str">
        <f t="shared" si="312"/>
        <v/>
      </c>
      <c r="CO373" s="72" t="str">
        <f t="shared" si="313"/>
        <v/>
      </c>
      <c r="CP373" s="72" t="str">
        <f t="shared" si="314"/>
        <v/>
      </c>
      <c r="CQ373" s="72" t="str">
        <f t="shared" si="315"/>
        <v/>
      </c>
      <c r="CR373" s="72" t="str">
        <f t="shared" si="316"/>
        <v/>
      </c>
      <c r="CS373" s="72" t="str">
        <f t="shared" si="317"/>
        <v/>
      </c>
      <c r="CT373" s="72" t="str">
        <f t="shared" si="318"/>
        <v/>
      </c>
      <c r="CU373" s="72" t="str">
        <f t="shared" si="319"/>
        <v/>
      </c>
    </row>
    <row r="374" spans="1:99">
      <c r="A374" s="74">
        <v>339</v>
      </c>
      <c r="B374" s="79" t="str">
        <f>IF(AND($B$3&lt;&gt;"",$C$3&lt;&gt;"",$B$4&lt;&gt;"",$C$4&lt;&gt;"",L374&lt;&gt;""),AirMass($B$3,$C$3,$B$4,$C$4,L374),"")</f>
        <v/>
      </c>
      <c r="C374" s="81" t="e">
        <f t="shared" si="280"/>
        <v>#N/A</v>
      </c>
      <c r="D374" s="93" t="str">
        <f t="shared" si="281"/>
        <v/>
      </c>
      <c r="E374" s="97" t="str">
        <f t="shared" si="282"/>
        <v/>
      </c>
      <c r="F374" s="97"/>
      <c r="G374" s="98" t="str">
        <f t="shared" si="283"/>
        <v/>
      </c>
      <c r="H374" s="97" t="str">
        <f t="shared" si="284"/>
        <v/>
      </c>
      <c r="I374" s="72"/>
      <c r="J374" s="99">
        <f t="shared" si="285"/>
        <v>0</v>
      </c>
      <c r="K374" s="72"/>
      <c r="L374" s="16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70" t="str">
        <f t="shared" si="268"/>
        <v/>
      </c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8"/>
      <c r="AJ374" s="70" t="str">
        <f t="shared" si="286"/>
        <v/>
      </c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8"/>
      <c r="AV374" s="72"/>
      <c r="AW374" s="72"/>
      <c r="AX374" s="100" t="str">
        <f t="shared" si="269"/>
        <v/>
      </c>
      <c r="AY374" s="100" t="str">
        <f t="shared" si="270"/>
        <v/>
      </c>
      <c r="AZ374" s="100" t="str">
        <f t="shared" si="271"/>
        <v/>
      </c>
      <c r="BA374" s="100" t="str">
        <f t="shared" si="272"/>
        <v/>
      </c>
      <c r="BB374" s="100" t="str">
        <f t="shared" si="273"/>
        <v/>
      </c>
      <c r="BC374" s="100" t="str">
        <f t="shared" si="274"/>
        <v/>
      </c>
      <c r="BD374" s="100" t="str">
        <f t="shared" si="275"/>
        <v/>
      </c>
      <c r="BE374" s="100" t="str">
        <f t="shared" si="276"/>
        <v/>
      </c>
      <c r="BF374" s="100" t="str">
        <f t="shared" si="277"/>
        <v/>
      </c>
      <c r="BG374" s="100" t="str">
        <f t="shared" si="278"/>
        <v/>
      </c>
      <c r="BH374" s="100" t="str">
        <f t="shared" si="279"/>
        <v/>
      </c>
      <c r="BI374" s="72"/>
      <c r="BJ374" s="72"/>
      <c r="BK374" s="72" t="str">
        <f t="shared" si="287"/>
        <v/>
      </c>
      <c r="BL374" s="72" t="str">
        <f t="shared" si="288"/>
        <v/>
      </c>
      <c r="BM374" s="72" t="str">
        <f t="shared" si="289"/>
        <v/>
      </c>
      <c r="BN374" s="72" t="str">
        <f t="shared" si="290"/>
        <v/>
      </c>
      <c r="BO374" s="72" t="str">
        <f t="shared" si="291"/>
        <v/>
      </c>
      <c r="BP374" s="72" t="str">
        <f t="shared" si="292"/>
        <v/>
      </c>
      <c r="BQ374" s="72" t="str">
        <f t="shared" si="293"/>
        <v/>
      </c>
      <c r="BR374" s="72" t="str">
        <f t="shared" si="294"/>
        <v/>
      </c>
      <c r="BS374" s="72" t="str">
        <f t="shared" si="295"/>
        <v/>
      </c>
      <c r="BT374" s="72" t="str">
        <f t="shared" si="296"/>
        <v/>
      </c>
      <c r="BU374" s="72" t="str">
        <f t="shared" si="297"/>
        <v/>
      </c>
      <c r="BV374" s="72"/>
      <c r="BW374" s="72"/>
      <c r="BX374" s="97" t="str">
        <f t="shared" si="298"/>
        <v/>
      </c>
      <c r="BY374" s="97" t="str">
        <f t="shared" si="299"/>
        <v/>
      </c>
      <c r="BZ374" s="97" t="str">
        <f t="shared" si="300"/>
        <v/>
      </c>
      <c r="CA374" s="97" t="str">
        <f t="shared" si="301"/>
        <v/>
      </c>
      <c r="CB374" s="97" t="str">
        <f t="shared" si="302"/>
        <v/>
      </c>
      <c r="CC374" s="97" t="str">
        <f t="shared" si="303"/>
        <v/>
      </c>
      <c r="CD374" s="97" t="str">
        <f t="shared" si="304"/>
        <v/>
      </c>
      <c r="CE374" s="97" t="str">
        <f t="shared" si="305"/>
        <v/>
      </c>
      <c r="CF374" s="97" t="str">
        <f t="shared" si="306"/>
        <v/>
      </c>
      <c r="CG374" s="97" t="str">
        <f t="shared" si="307"/>
        <v/>
      </c>
      <c r="CH374" s="97" t="str">
        <f t="shared" si="308"/>
        <v/>
      </c>
      <c r="CI374" s="72"/>
      <c r="CJ374" s="72"/>
      <c r="CK374" s="97" t="str">
        <f t="shared" si="309"/>
        <v/>
      </c>
      <c r="CL374" s="97" t="str">
        <f t="shared" si="310"/>
        <v/>
      </c>
      <c r="CM374" s="72" t="str">
        <f t="shared" si="311"/>
        <v/>
      </c>
      <c r="CN374" s="72" t="str">
        <f t="shared" si="312"/>
        <v/>
      </c>
      <c r="CO374" s="72" t="str">
        <f t="shared" si="313"/>
        <v/>
      </c>
      <c r="CP374" s="72" t="str">
        <f t="shared" si="314"/>
        <v/>
      </c>
      <c r="CQ374" s="72" t="str">
        <f t="shared" si="315"/>
        <v/>
      </c>
      <c r="CR374" s="72" t="str">
        <f t="shared" si="316"/>
        <v/>
      </c>
      <c r="CS374" s="72" t="str">
        <f t="shared" si="317"/>
        <v/>
      </c>
      <c r="CT374" s="72" t="str">
        <f t="shared" si="318"/>
        <v/>
      </c>
      <c r="CU374" s="72" t="str">
        <f t="shared" si="319"/>
        <v/>
      </c>
    </row>
    <row r="375" spans="1:99">
      <c r="A375" s="74">
        <v>340</v>
      </c>
      <c r="B375" s="79" t="str">
        <f>IF(AND($B$3&lt;&gt;"",$C$3&lt;&gt;"",$B$4&lt;&gt;"",$C$4&lt;&gt;"",L375&lt;&gt;""),AirMass($B$3,$C$3,$B$4,$C$4,L375),"")</f>
        <v/>
      </c>
      <c r="C375" s="81" t="e">
        <f t="shared" si="280"/>
        <v>#N/A</v>
      </c>
      <c r="D375" s="93" t="str">
        <f t="shared" si="281"/>
        <v/>
      </c>
      <c r="E375" s="97" t="str">
        <f t="shared" si="282"/>
        <v/>
      </c>
      <c r="F375" s="97"/>
      <c r="G375" s="98" t="str">
        <f t="shared" si="283"/>
        <v/>
      </c>
      <c r="H375" s="97" t="str">
        <f t="shared" si="284"/>
        <v/>
      </c>
      <c r="I375" s="72"/>
      <c r="J375" s="99">
        <f t="shared" si="285"/>
        <v>0</v>
      </c>
      <c r="K375" s="72"/>
      <c r="L375" s="16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70" t="str">
        <f t="shared" si="268"/>
        <v/>
      </c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8"/>
      <c r="AJ375" s="70" t="str">
        <f t="shared" si="286"/>
        <v/>
      </c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8"/>
      <c r="AV375" s="72"/>
      <c r="AW375" s="72"/>
      <c r="AX375" s="100" t="str">
        <f t="shared" si="269"/>
        <v/>
      </c>
      <c r="AY375" s="100" t="str">
        <f t="shared" si="270"/>
        <v/>
      </c>
      <c r="AZ375" s="100" t="str">
        <f t="shared" si="271"/>
        <v/>
      </c>
      <c r="BA375" s="100" t="str">
        <f t="shared" si="272"/>
        <v/>
      </c>
      <c r="BB375" s="100" t="str">
        <f t="shared" si="273"/>
        <v/>
      </c>
      <c r="BC375" s="100" t="str">
        <f t="shared" si="274"/>
        <v/>
      </c>
      <c r="BD375" s="100" t="str">
        <f t="shared" si="275"/>
        <v/>
      </c>
      <c r="BE375" s="100" t="str">
        <f t="shared" si="276"/>
        <v/>
      </c>
      <c r="BF375" s="100" t="str">
        <f t="shared" si="277"/>
        <v/>
      </c>
      <c r="BG375" s="100" t="str">
        <f t="shared" si="278"/>
        <v/>
      </c>
      <c r="BH375" s="100" t="str">
        <f t="shared" si="279"/>
        <v/>
      </c>
      <c r="BI375" s="72"/>
      <c r="BJ375" s="72"/>
      <c r="BK375" s="72" t="str">
        <f t="shared" si="287"/>
        <v/>
      </c>
      <c r="BL375" s="72" t="str">
        <f t="shared" si="288"/>
        <v/>
      </c>
      <c r="BM375" s="72" t="str">
        <f t="shared" si="289"/>
        <v/>
      </c>
      <c r="BN375" s="72" t="str">
        <f t="shared" si="290"/>
        <v/>
      </c>
      <c r="BO375" s="72" t="str">
        <f t="shared" si="291"/>
        <v/>
      </c>
      <c r="BP375" s="72" t="str">
        <f t="shared" si="292"/>
        <v/>
      </c>
      <c r="BQ375" s="72" t="str">
        <f t="shared" si="293"/>
        <v/>
      </c>
      <c r="BR375" s="72" t="str">
        <f t="shared" si="294"/>
        <v/>
      </c>
      <c r="BS375" s="72" t="str">
        <f t="shared" si="295"/>
        <v/>
      </c>
      <c r="BT375" s="72" t="str">
        <f t="shared" si="296"/>
        <v/>
      </c>
      <c r="BU375" s="72" t="str">
        <f t="shared" si="297"/>
        <v/>
      </c>
      <c r="BV375" s="72"/>
      <c r="BW375" s="72"/>
      <c r="BX375" s="97" t="str">
        <f t="shared" si="298"/>
        <v/>
      </c>
      <c r="BY375" s="97" t="str">
        <f t="shared" si="299"/>
        <v/>
      </c>
      <c r="BZ375" s="97" t="str">
        <f t="shared" si="300"/>
        <v/>
      </c>
      <c r="CA375" s="97" t="str">
        <f t="shared" si="301"/>
        <v/>
      </c>
      <c r="CB375" s="97" t="str">
        <f t="shared" si="302"/>
        <v/>
      </c>
      <c r="CC375" s="97" t="str">
        <f t="shared" si="303"/>
        <v/>
      </c>
      <c r="CD375" s="97" t="str">
        <f t="shared" si="304"/>
        <v/>
      </c>
      <c r="CE375" s="97" t="str">
        <f t="shared" si="305"/>
        <v/>
      </c>
      <c r="CF375" s="97" t="str">
        <f t="shared" si="306"/>
        <v/>
      </c>
      <c r="CG375" s="97" t="str">
        <f t="shared" si="307"/>
        <v/>
      </c>
      <c r="CH375" s="97" t="str">
        <f t="shared" si="308"/>
        <v/>
      </c>
      <c r="CI375" s="72"/>
      <c r="CJ375" s="72"/>
      <c r="CK375" s="97" t="str">
        <f t="shared" si="309"/>
        <v/>
      </c>
      <c r="CL375" s="97" t="str">
        <f t="shared" si="310"/>
        <v/>
      </c>
      <c r="CM375" s="72" t="str">
        <f t="shared" si="311"/>
        <v/>
      </c>
      <c r="CN375" s="72" t="str">
        <f t="shared" si="312"/>
        <v/>
      </c>
      <c r="CO375" s="72" t="str">
        <f t="shared" si="313"/>
        <v/>
      </c>
      <c r="CP375" s="72" t="str">
        <f t="shared" si="314"/>
        <v/>
      </c>
      <c r="CQ375" s="72" t="str">
        <f t="shared" si="315"/>
        <v/>
      </c>
      <c r="CR375" s="72" t="str">
        <f t="shared" si="316"/>
        <v/>
      </c>
      <c r="CS375" s="72" t="str">
        <f t="shared" si="317"/>
        <v/>
      </c>
      <c r="CT375" s="72" t="str">
        <f t="shared" si="318"/>
        <v/>
      </c>
      <c r="CU375" s="72" t="str">
        <f t="shared" si="319"/>
        <v/>
      </c>
    </row>
    <row r="376" spans="1:99">
      <c r="A376" s="74">
        <v>341</v>
      </c>
      <c r="B376" s="79" t="str">
        <f>IF(AND($B$3&lt;&gt;"",$C$3&lt;&gt;"",$B$4&lt;&gt;"",$C$4&lt;&gt;"",L376&lt;&gt;""),AirMass($B$3,$C$3,$B$4,$C$4,L376),"")</f>
        <v/>
      </c>
      <c r="C376" s="81" t="e">
        <f t="shared" si="280"/>
        <v>#N/A</v>
      </c>
      <c r="D376" s="93" t="str">
        <f t="shared" si="281"/>
        <v/>
      </c>
      <c r="E376" s="97" t="str">
        <f t="shared" si="282"/>
        <v/>
      </c>
      <c r="F376" s="97"/>
      <c r="G376" s="98" t="str">
        <f t="shared" si="283"/>
        <v/>
      </c>
      <c r="H376" s="97" t="str">
        <f t="shared" si="284"/>
        <v/>
      </c>
      <c r="I376" s="72"/>
      <c r="J376" s="99">
        <f t="shared" si="285"/>
        <v>0</v>
      </c>
      <c r="K376" s="72"/>
      <c r="L376" s="16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70" t="str">
        <f t="shared" si="268"/>
        <v/>
      </c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8"/>
      <c r="AJ376" s="70" t="str">
        <f t="shared" si="286"/>
        <v/>
      </c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8"/>
      <c r="AV376" s="72"/>
      <c r="AW376" s="72"/>
      <c r="AX376" s="100" t="str">
        <f t="shared" si="269"/>
        <v/>
      </c>
      <c r="AY376" s="100" t="str">
        <f t="shared" si="270"/>
        <v/>
      </c>
      <c r="AZ376" s="100" t="str">
        <f t="shared" si="271"/>
        <v/>
      </c>
      <c r="BA376" s="100" t="str">
        <f t="shared" si="272"/>
        <v/>
      </c>
      <c r="BB376" s="100" t="str">
        <f t="shared" si="273"/>
        <v/>
      </c>
      <c r="BC376" s="100" t="str">
        <f t="shared" si="274"/>
        <v/>
      </c>
      <c r="BD376" s="100" t="str">
        <f t="shared" si="275"/>
        <v/>
      </c>
      <c r="BE376" s="100" t="str">
        <f t="shared" si="276"/>
        <v/>
      </c>
      <c r="BF376" s="100" t="str">
        <f t="shared" si="277"/>
        <v/>
      </c>
      <c r="BG376" s="100" t="str">
        <f t="shared" si="278"/>
        <v/>
      </c>
      <c r="BH376" s="100" t="str">
        <f t="shared" si="279"/>
        <v/>
      </c>
      <c r="BI376" s="72"/>
      <c r="BJ376" s="72"/>
      <c r="BK376" s="72" t="str">
        <f t="shared" si="287"/>
        <v/>
      </c>
      <c r="BL376" s="72" t="str">
        <f t="shared" si="288"/>
        <v/>
      </c>
      <c r="BM376" s="72" t="str">
        <f t="shared" si="289"/>
        <v/>
      </c>
      <c r="BN376" s="72" t="str">
        <f t="shared" si="290"/>
        <v/>
      </c>
      <c r="BO376" s="72" t="str">
        <f t="shared" si="291"/>
        <v/>
      </c>
      <c r="BP376" s="72" t="str">
        <f t="shared" si="292"/>
        <v/>
      </c>
      <c r="BQ376" s="72" t="str">
        <f t="shared" si="293"/>
        <v/>
      </c>
      <c r="BR376" s="72" t="str">
        <f t="shared" si="294"/>
        <v/>
      </c>
      <c r="BS376" s="72" t="str">
        <f t="shared" si="295"/>
        <v/>
      </c>
      <c r="BT376" s="72" t="str">
        <f t="shared" si="296"/>
        <v/>
      </c>
      <c r="BU376" s="72" t="str">
        <f t="shared" si="297"/>
        <v/>
      </c>
      <c r="BV376" s="72"/>
      <c r="BW376" s="72"/>
      <c r="BX376" s="97" t="str">
        <f t="shared" si="298"/>
        <v/>
      </c>
      <c r="BY376" s="97" t="str">
        <f t="shared" si="299"/>
        <v/>
      </c>
      <c r="BZ376" s="97" t="str">
        <f t="shared" si="300"/>
        <v/>
      </c>
      <c r="CA376" s="97" t="str">
        <f t="shared" si="301"/>
        <v/>
      </c>
      <c r="CB376" s="97" t="str">
        <f t="shared" si="302"/>
        <v/>
      </c>
      <c r="CC376" s="97" t="str">
        <f t="shared" si="303"/>
        <v/>
      </c>
      <c r="CD376" s="97" t="str">
        <f t="shared" si="304"/>
        <v/>
      </c>
      <c r="CE376" s="97" t="str">
        <f t="shared" si="305"/>
        <v/>
      </c>
      <c r="CF376" s="97" t="str">
        <f t="shared" si="306"/>
        <v/>
      </c>
      <c r="CG376" s="97" t="str">
        <f t="shared" si="307"/>
        <v/>
      </c>
      <c r="CH376" s="97" t="str">
        <f t="shared" si="308"/>
        <v/>
      </c>
      <c r="CI376" s="72"/>
      <c r="CJ376" s="72"/>
      <c r="CK376" s="97" t="str">
        <f t="shared" si="309"/>
        <v/>
      </c>
      <c r="CL376" s="97" t="str">
        <f t="shared" si="310"/>
        <v/>
      </c>
      <c r="CM376" s="72" t="str">
        <f t="shared" si="311"/>
        <v/>
      </c>
      <c r="CN376" s="72" t="str">
        <f t="shared" si="312"/>
        <v/>
      </c>
      <c r="CO376" s="72" t="str">
        <f t="shared" si="313"/>
        <v/>
      </c>
      <c r="CP376" s="72" t="str">
        <f t="shared" si="314"/>
        <v/>
      </c>
      <c r="CQ376" s="72" t="str">
        <f t="shared" si="315"/>
        <v/>
      </c>
      <c r="CR376" s="72" t="str">
        <f t="shared" si="316"/>
        <v/>
      </c>
      <c r="CS376" s="72" t="str">
        <f t="shared" si="317"/>
        <v/>
      </c>
      <c r="CT376" s="72" t="str">
        <f t="shared" si="318"/>
        <v/>
      </c>
      <c r="CU376" s="72" t="str">
        <f t="shared" si="319"/>
        <v/>
      </c>
    </row>
    <row r="377" spans="1:99">
      <c r="A377" s="74">
        <v>342</v>
      </c>
      <c r="B377" s="79" t="str">
        <f>IF(AND($B$3&lt;&gt;"",$C$3&lt;&gt;"",$B$4&lt;&gt;"",$C$4&lt;&gt;"",L377&lt;&gt;""),AirMass($B$3,$C$3,$B$4,$C$4,L377),"")</f>
        <v/>
      </c>
      <c r="C377" s="81" t="e">
        <f t="shared" si="280"/>
        <v>#N/A</v>
      </c>
      <c r="D377" s="93" t="str">
        <f t="shared" si="281"/>
        <v/>
      </c>
      <c r="E377" s="97" t="str">
        <f t="shared" si="282"/>
        <v/>
      </c>
      <c r="F377" s="97"/>
      <c r="G377" s="98" t="str">
        <f t="shared" si="283"/>
        <v/>
      </c>
      <c r="H377" s="97" t="str">
        <f t="shared" si="284"/>
        <v/>
      </c>
      <c r="I377" s="72"/>
      <c r="J377" s="99">
        <f t="shared" si="285"/>
        <v>0</v>
      </c>
      <c r="K377" s="72"/>
      <c r="L377" s="16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70" t="str">
        <f t="shared" si="268"/>
        <v/>
      </c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8"/>
      <c r="AJ377" s="70" t="str">
        <f t="shared" si="286"/>
        <v/>
      </c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8"/>
      <c r="AV377" s="72"/>
      <c r="AW377" s="72"/>
      <c r="AX377" s="100" t="str">
        <f t="shared" si="269"/>
        <v/>
      </c>
      <c r="AY377" s="100" t="str">
        <f t="shared" si="270"/>
        <v/>
      </c>
      <c r="AZ377" s="100" t="str">
        <f t="shared" si="271"/>
        <v/>
      </c>
      <c r="BA377" s="100" t="str">
        <f t="shared" si="272"/>
        <v/>
      </c>
      <c r="BB377" s="100" t="str">
        <f t="shared" si="273"/>
        <v/>
      </c>
      <c r="BC377" s="100" t="str">
        <f t="shared" si="274"/>
        <v/>
      </c>
      <c r="BD377" s="100" t="str">
        <f t="shared" si="275"/>
        <v/>
      </c>
      <c r="BE377" s="100" t="str">
        <f t="shared" si="276"/>
        <v/>
      </c>
      <c r="BF377" s="100" t="str">
        <f t="shared" si="277"/>
        <v/>
      </c>
      <c r="BG377" s="100" t="str">
        <f t="shared" si="278"/>
        <v/>
      </c>
      <c r="BH377" s="100" t="str">
        <f t="shared" si="279"/>
        <v/>
      </c>
      <c r="BI377" s="72"/>
      <c r="BJ377" s="72"/>
      <c r="BK377" s="72" t="str">
        <f t="shared" si="287"/>
        <v/>
      </c>
      <c r="BL377" s="72" t="str">
        <f t="shared" si="288"/>
        <v/>
      </c>
      <c r="BM377" s="72" t="str">
        <f t="shared" si="289"/>
        <v/>
      </c>
      <c r="BN377" s="72" t="str">
        <f t="shared" si="290"/>
        <v/>
      </c>
      <c r="BO377" s="72" t="str">
        <f t="shared" si="291"/>
        <v/>
      </c>
      <c r="BP377" s="72" t="str">
        <f t="shared" si="292"/>
        <v/>
      </c>
      <c r="BQ377" s="72" t="str">
        <f t="shared" si="293"/>
        <v/>
      </c>
      <c r="BR377" s="72" t="str">
        <f t="shared" si="294"/>
        <v/>
      </c>
      <c r="BS377" s="72" t="str">
        <f t="shared" si="295"/>
        <v/>
      </c>
      <c r="BT377" s="72" t="str">
        <f t="shared" si="296"/>
        <v/>
      </c>
      <c r="BU377" s="72" t="str">
        <f t="shared" si="297"/>
        <v/>
      </c>
      <c r="BV377" s="72"/>
      <c r="BW377" s="72"/>
      <c r="BX377" s="97" t="str">
        <f t="shared" si="298"/>
        <v/>
      </c>
      <c r="BY377" s="97" t="str">
        <f t="shared" si="299"/>
        <v/>
      </c>
      <c r="BZ377" s="97" t="str">
        <f t="shared" si="300"/>
        <v/>
      </c>
      <c r="CA377" s="97" t="str">
        <f t="shared" si="301"/>
        <v/>
      </c>
      <c r="CB377" s="97" t="str">
        <f t="shared" si="302"/>
        <v/>
      </c>
      <c r="CC377" s="97" t="str">
        <f t="shared" si="303"/>
        <v/>
      </c>
      <c r="CD377" s="97" t="str">
        <f t="shared" si="304"/>
        <v/>
      </c>
      <c r="CE377" s="97" t="str">
        <f t="shared" si="305"/>
        <v/>
      </c>
      <c r="CF377" s="97" t="str">
        <f t="shared" si="306"/>
        <v/>
      </c>
      <c r="CG377" s="97" t="str">
        <f t="shared" si="307"/>
        <v/>
      </c>
      <c r="CH377" s="97" t="str">
        <f t="shared" si="308"/>
        <v/>
      </c>
      <c r="CI377" s="72"/>
      <c r="CJ377" s="72"/>
      <c r="CK377" s="97" t="str">
        <f t="shared" si="309"/>
        <v/>
      </c>
      <c r="CL377" s="97" t="str">
        <f t="shared" si="310"/>
        <v/>
      </c>
      <c r="CM377" s="72" t="str">
        <f t="shared" si="311"/>
        <v/>
      </c>
      <c r="CN377" s="72" t="str">
        <f t="shared" si="312"/>
        <v/>
      </c>
      <c r="CO377" s="72" t="str">
        <f t="shared" si="313"/>
        <v/>
      </c>
      <c r="CP377" s="72" t="str">
        <f t="shared" si="314"/>
        <v/>
      </c>
      <c r="CQ377" s="72" t="str">
        <f t="shared" si="315"/>
        <v/>
      </c>
      <c r="CR377" s="72" t="str">
        <f t="shared" si="316"/>
        <v/>
      </c>
      <c r="CS377" s="72" t="str">
        <f t="shared" si="317"/>
        <v/>
      </c>
      <c r="CT377" s="72" t="str">
        <f t="shared" si="318"/>
        <v/>
      </c>
      <c r="CU377" s="72" t="str">
        <f t="shared" si="319"/>
        <v/>
      </c>
    </row>
    <row r="378" spans="1:99">
      <c r="A378" s="74">
        <v>343</v>
      </c>
      <c r="B378" s="79" t="str">
        <f>IF(AND($B$3&lt;&gt;"",$C$3&lt;&gt;"",$B$4&lt;&gt;"",$C$4&lt;&gt;"",L378&lt;&gt;""),AirMass($B$3,$C$3,$B$4,$C$4,L378),"")</f>
        <v/>
      </c>
      <c r="C378" s="81" t="e">
        <f t="shared" si="280"/>
        <v>#N/A</v>
      </c>
      <c r="D378" s="93" t="str">
        <f t="shared" si="281"/>
        <v/>
      </c>
      <c r="E378" s="97" t="str">
        <f t="shared" si="282"/>
        <v/>
      </c>
      <c r="F378" s="97"/>
      <c r="G378" s="98" t="str">
        <f t="shared" si="283"/>
        <v/>
      </c>
      <c r="H378" s="97" t="str">
        <f t="shared" si="284"/>
        <v/>
      </c>
      <c r="I378" s="72"/>
      <c r="J378" s="99">
        <f t="shared" si="285"/>
        <v>0</v>
      </c>
      <c r="K378" s="72"/>
      <c r="L378" s="16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70" t="str">
        <f t="shared" si="268"/>
        <v/>
      </c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8"/>
      <c r="AJ378" s="70" t="str">
        <f t="shared" si="286"/>
        <v/>
      </c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8"/>
      <c r="AV378" s="72"/>
      <c r="AW378" s="72"/>
      <c r="AX378" s="100" t="str">
        <f t="shared" si="269"/>
        <v/>
      </c>
      <c r="AY378" s="100" t="str">
        <f t="shared" si="270"/>
        <v/>
      </c>
      <c r="AZ378" s="100" t="str">
        <f t="shared" si="271"/>
        <v/>
      </c>
      <c r="BA378" s="100" t="str">
        <f t="shared" si="272"/>
        <v/>
      </c>
      <c r="BB378" s="100" t="str">
        <f t="shared" si="273"/>
        <v/>
      </c>
      <c r="BC378" s="100" t="str">
        <f t="shared" si="274"/>
        <v/>
      </c>
      <c r="BD378" s="100" t="str">
        <f t="shared" si="275"/>
        <v/>
      </c>
      <c r="BE378" s="100" t="str">
        <f t="shared" si="276"/>
        <v/>
      </c>
      <c r="BF378" s="100" t="str">
        <f t="shared" si="277"/>
        <v/>
      </c>
      <c r="BG378" s="100" t="str">
        <f t="shared" si="278"/>
        <v/>
      </c>
      <c r="BH378" s="100" t="str">
        <f t="shared" si="279"/>
        <v/>
      </c>
      <c r="BI378" s="72"/>
      <c r="BJ378" s="72"/>
      <c r="BK378" s="72" t="str">
        <f t="shared" si="287"/>
        <v/>
      </c>
      <c r="BL378" s="72" t="str">
        <f t="shared" si="288"/>
        <v/>
      </c>
      <c r="BM378" s="72" t="str">
        <f t="shared" si="289"/>
        <v/>
      </c>
      <c r="BN378" s="72" t="str">
        <f t="shared" si="290"/>
        <v/>
      </c>
      <c r="BO378" s="72" t="str">
        <f t="shared" si="291"/>
        <v/>
      </c>
      <c r="BP378" s="72" t="str">
        <f t="shared" si="292"/>
        <v/>
      </c>
      <c r="BQ378" s="72" t="str">
        <f t="shared" si="293"/>
        <v/>
      </c>
      <c r="BR378" s="72" t="str">
        <f t="shared" si="294"/>
        <v/>
      </c>
      <c r="BS378" s="72" t="str">
        <f t="shared" si="295"/>
        <v/>
      </c>
      <c r="BT378" s="72" t="str">
        <f t="shared" si="296"/>
        <v/>
      </c>
      <c r="BU378" s="72" t="str">
        <f t="shared" si="297"/>
        <v/>
      </c>
      <c r="BV378" s="72"/>
      <c r="BW378" s="72"/>
      <c r="BX378" s="97" t="str">
        <f t="shared" si="298"/>
        <v/>
      </c>
      <c r="BY378" s="97" t="str">
        <f t="shared" si="299"/>
        <v/>
      </c>
      <c r="BZ378" s="97" t="str">
        <f t="shared" si="300"/>
        <v/>
      </c>
      <c r="CA378" s="97" t="str">
        <f t="shared" si="301"/>
        <v/>
      </c>
      <c r="CB378" s="97" t="str">
        <f t="shared" si="302"/>
        <v/>
      </c>
      <c r="CC378" s="97" t="str">
        <f t="shared" si="303"/>
        <v/>
      </c>
      <c r="CD378" s="97" t="str">
        <f t="shared" si="304"/>
        <v/>
      </c>
      <c r="CE378" s="97" t="str">
        <f t="shared" si="305"/>
        <v/>
      </c>
      <c r="CF378" s="97" t="str">
        <f t="shared" si="306"/>
        <v/>
      </c>
      <c r="CG378" s="97" t="str">
        <f t="shared" si="307"/>
        <v/>
      </c>
      <c r="CH378" s="97" t="str">
        <f t="shared" si="308"/>
        <v/>
      </c>
      <c r="CI378" s="72"/>
      <c r="CJ378" s="72"/>
      <c r="CK378" s="97" t="str">
        <f t="shared" si="309"/>
        <v/>
      </c>
      <c r="CL378" s="97" t="str">
        <f t="shared" si="310"/>
        <v/>
      </c>
      <c r="CM378" s="72" t="str">
        <f t="shared" si="311"/>
        <v/>
      </c>
      <c r="CN378" s="72" t="str">
        <f t="shared" si="312"/>
        <v/>
      </c>
      <c r="CO378" s="72" t="str">
        <f t="shared" si="313"/>
        <v/>
      </c>
      <c r="CP378" s="72" t="str">
        <f t="shared" si="314"/>
        <v/>
      </c>
      <c r="CQ378" s="72" t="str">
        <f t="shared" si="315"/>
        <v/>
      </c>
      <c r="CR378" s="72" t="str">
        <f t="shared" si="316"/>
        <v/>
      </c>
      <c r="CS378" s="72" t="str">
        <f t="shared" si="317"/>
        <v/>
      </c>
      <c r="CT378" s="72" t="str">
        <f t="shared" si="318"/>
        <v/>
      </c>
      <c r="CU378" s="72" t="str">
        <f t="shared" si="319"/>
        <v/>
      </c>
    </row>
    <row r="379" spans="1:99">
      <c r="A379" s="74">
        <v>344</v>
      </c>
      <c r="B379" s="79" t="str">
        <f>IF(AND($B$3&lt;&gt;"",$C$3&lt;&gt;"",$B$4&lt;&gt;"",$C$4&lt;&gt;"",L379&lt;&gt;""),AirMass($B$3,$C$3,$B$4,$C$4,L379),"")</f>
        <v/>
      </c>
      <c r="C379" s="81" t="e">
        <f t="shared" si="280"/>
        <v>#N/A</v>
      </c>
      <c r="D379" s="93" t="str">
        <f t="shared" si="281"/>
        <v/>
      </c>
      <c r="E379" s="97" t="str">
        <f t="shared" si="282"/>
        <v/>
      </c>
      <c r="F379" s="97"/>
      <c r="G379" s="98" t="str">
        <f t="shared" si="283"/>
        <v/>
      </c>
      <c r="H379" s="97" t="str">
        <f t="shared" si="284"/>
        <v/>
      </c>
      <c r="I379" s="72"/>
      <c r="J379" s="99">
        <f t="shared" si="285"/>
        <v>0</v>
      </c>
      <c r="K379" s="72"/>
      <c r="L379" s="16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70" t="str">
        <f t="shared" si="268"/>
        <v/>
      </c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8"/>
      <c r="AJ379" s="70" t="str">
        <f t="shared" si="286"/>
        <v/>
      </c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8"/>
      <c r="AV379" s="72"/>
      <c r="AW379" s="72"/>
      <c r="AX379" s="100" t="str">
        <f t="shared" si="269"/>
        <v/>
      </c>
      <c r="AY379" s="100" t="str">
        <f t="shared" si="270"/>
        <v/>
      </c>
      <c r="AZ379" s="100" t="str">
        <f t="shared" si="271"/>
        <v/>
      </c>
      <c r="BA379" s="100" t="str">
        <f t="shared" si="272"/>
        <v/>
      </c>
      <c r="BB379" s="100" t="str">
        <f t="shared" si="273"/>
        <v/>
      </c>
      <c r="BC379" s="100" t="str">
        <f t="shared" si="274"/>
        <v/>
      </c>
      <c r="BD379" s="100" t="str">
        <f t="shared" si="275"/>
        <v/>
      </c>
      <c r="BE379" s="100" t="str">
        <f t="shared" si="276"/>
        <v/>
      </c>
      <c r="BF379" s="100" t="str">
        <f t="shared" si="277"/>
        <v/>
      </c>
      <c r="BG379" s="100" t="str">
        <f t="shared" si="278"/>
        <v/>
      </c>
      <c r="BH379" s="100" t="str">
        <f t="shared" si="279"/>
        <v/>
      </c>
      <c r="BI379" s="72"/>
      <c r="BJ379" s="72"/>
      <c r="BK379" s="72" t="str">
        <f t="shared" si="287"/>
        <v/>
      </c>
      <c r="BL379" s="72" t="str">
        <f t="shared" si="288"/>
        <v/>
      </c>
      <c r="BM379" s="72" t="str">
        <f t="shared" si="289"/>
        <v/>
      </c>
      <c r="BN379" s="72" t="str">
        <f t="shared" si="290"/>
        <v/>
      </c>
      <c r="BO379" s="72" t="str">
        <f t="shared" si="291"/>
        <v/>
      </c>
      <c r="BP379" s="72" t="str">
        <f t="shared" si="292"/>
        <v/>
      </c>
      <c r="BQ379" s="72" t="str">
        <f t="shared" si="293"/>
        <v/>
      </c>
      <c r="BR379" s="72" t="str">
        <f t="shared" si="294"/>
        <v/>
      </c>
      <c r="BS379" s="72" t="str">
        <f t="shared" si="295"/>
        <v/>
      </c>
      <c r="BT379" s="72" t="str">
        <f t="shared" si="296"/>
        <v/>
      </c>
      <c r="BU379" s="72" t="str">
        <f t="shared" si="297"/>
        <v/>
      </c>
      <c r="BV379" s="72"/>
      <c r="BW379" s="72"/>
      <c r="BX379" s="97" t="str">
        <f t="shared" si="298"/>
        <v/>
      </c>
      <c r="BY379" s="97" t="str">
        <f t="shared" si="299"/>
        <v/>
      </c>
      <c r="BZ379" s="97" t="str">
        <f t="shared" si="300"/>
        <v/>
      </c>
      <c r="CA379" s="97" t="str">
        <f t="shared" si="301"/>
        <v/>
      </c>
      <c r="CB379" s="97" t="str">
        <f t="shared" si="302"/>
        <v/>
      </c>
      <c r="CC379" s="97" t="str">
        <f t="shared" si="303"/>
        <v/>
      </c>
      <c r="CD379" s="97" t="str">
        <f t="shared" si="304"/>
        <v/>
      </c>
      <c r="CE379" s="97" t="str">
        <f t="shared" si="305"/>
        <v/>
      </c>
      <c r="CF379" s="97" t="str">
        <f t="shared" si="306"/>
        <v/>
      </c>
      <c r="CG379" s="97" t="str">
        <f t="shared" si="307"/>
        <v/>
      </c>
      <c r="CH379" s="97" t="str">
        <f t="shared" si="308"/>
        <v/>
      </c>
      <c r="CI379" s="72"/>
      <c r="CJ379" s="72"/>
      <c r="CK379" s="97" t="str">
        <f t="shared" si="309"/>
        <v/>
      </c>
      <c r="CL379" s="97" t="str">
        <f t="shared" si="310"/>
        <v/>
      </c>
      <c r="CM379" s="72" t="str">
        <f t="shared" si="311"/>
        <v/>
      </c>
      <c r="CN379" s="72" t="str">
        <f t="shared" si="312"/>
        <v/>
      </c>
      <c r="CO379" s="72" t="str">
        <f t="shared" si="313"/>
        <v/>
      </c>
      <c r="CP379" s="72" t="str">
        <f t="shared" si="314"/>
        <v/>
      </c>
      <c r="CQ379" s="72" t="str">
        <f t="shared" si="315"/>
        <v/>
      </c>
      <c r="CR379" s="72" t="str">
        <f t="shared" si="316"/>
        <v/>
      </c>
      <c r="CS379" s="72" t="str">
        <f t="shared" si="317"/>
        <v/>
      </c>
      <c r="CT379" s="72" t="str">
        <f t="shared" si="318"/>
        <v/>
      </c>
      <c r="CU379" s="72" t="str">
        <f t="shared" si="319"/>
        <v/>
      </c>
    </row>
    <row r="380" spans="1:99">
      <c r="A380" s="74">
        <v>345</v>
      </c>
      <c r="B380" s="79" t="str">
        <f>IF(AND($B$3&lt;&gt;"",$C$3&lt;&gt;"",$B$4&lt;&gt;"",$C$4&lt;&gt;"",L380&lt;&gt;""),AirMass($B$3,$C$3,$B$4,$C$4,L380),"")</f>
        <v/>
      </c>
      <c r="C380" s="81" t="e">
        <f t="shared" si="280"/>
        <v>#N/A</v>
      </c>
      <c r="D380" s="93" t="str">
        <f t="shared" si="281"/>
        <v/>
      </c>
      <c r="E380" s="97" t="str">
        <f t="shared" si="282"/>
        <v/>
      </c>
      <c r="F380" s="97"/>
      <c r="G380" s="98" t="str">
        <f t="shared" si="283"/>
        <v/>
      </c>
      <c r="H380" s="97" t="str">
        <f t="shared" si="284"/>
        <v/>
      </c>
      <c r="I380" s="72"/>
      <c r="J380" s="99">
        <f t="shared" si="285"/>
        <v>0</v>
      </c>
      <c r="K380" s="72"/>
      <c r="L380" s="16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70" t="str">
        <f t="shared" si="268"/>
        <v/>
      </c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8"/>
      <c r="AJ380" s="70" t="str">
        <f t="shared" si="286"/>
        <v/>
      </c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8"/>
      <c r="AV380" s="72"/>
      <c r="AW380" s="72"/>
      <c r="AX380" s="100" t="str">
        <f t="shared" si="269"/>
        <v/>
      </c>
      <c r="AY380" s="100" t="str">
        <f t="shared" si="270"/>
        <v/>
      </c>
      <c r="AZ380" s="100" t="str">
        <f t="shared" si="271"/>
        <v/>
      </c>
      <c r="BA380" s="100" t="str">
        <f t="shared" si="272"/>
        <v/>
      </c>
      <c r="BB380" s="100" t="str">
        <f t="shared" si="273"/>
        <v/>
      </c>
      <c r="BC380" s="100" t="str">
        <f t="shared" si="274"/>
        <v/>
      </c>
      <c r="BD380" s="100" t="str">
        <f t="shared" si="275"/>
        <v/>
      </c>
      <c r="BE380" s="100" t="str">
        <f t="shared" si="276"/>
        <v/>
      </c>
      <c r="BF380" s="100" t="str">
        <f t="shared" si="277"/>
        <v/>
      </c>
      <c r="BG380" s="100" t="str">
        <f t="shared" si="278"/>
        <v/>
      </c>
      <c r="BH380" s="100" t="str">
        <f t="shared" si="279"/>
        <v/>
      </c>
      <c r="BI380" s="72"/>
      <c r="BJ380" s="72"/>
      <c r="BK380" s="72" t="str">
        <f t="shared" si="287"/>
        <v/>
      </c>
      <c r="BL380" s="72" t="str">
        <f t="shared" si="288"/>
        <v/>
      </c>
      <c r="BM380" s="72" t="str">
        <f t="shared" si="289"/>
        <v/>
      </c>
      <c r="BN380" s="72" t="str">
        <f t="shared" si="290"/>
        <v/>
      </c>
      <c r="BO380" s="72" t="str">
        <f t="shared" si="291"/>
        <v/>
      </c>
      <c r="BP380" s="72" t="str">
        <f t="shared" si="292"/>
        <v/>
      </c>
      <c r="BQ380" s="72" t="str">
        <f t="shared" si="293"/>
        <v/>
      </c>
      <c r="BR380" s="72" t="str">
        <f t="shared" si="294"/>
        <v/>
      </c>
      <c r="BS380" s="72" t="str">
        <f t="shared" si="295"/>
        <v/>
      </c>
      <c r="BT380" s="72" t="str">
        <f t="shared" si="296"/>
        <v/>
      </c>
      <c r="BU380" s="72" t="str">
        <f t="shared" si="297"/>
        <v/>
      </c>
      <c r="BV380" s="72"/>
      <c r="BW380" s="72"/>
      <c r="BX380" s="97" t="str">
        <f t="shared" si="298"/>
        <v/>
      </c>
      <c r="BY380" s="97" t="str">
        <f t="shared" si="299"/>
        <v/>
      </c>
      <c r="BZ380" s="97" t="str">
        <f t="shared" si="300"/>
        <v/>
      </c>
      <c r="CA380" s="97" t="str">
        <f t="shared" si="301"/>
        <v/>
      </c>
      <c r="CB380" s="97" t="str">
        <f t="shared" si="302"/>
        <v/>
      </c>
      <c r="CC380" s="97" t="str">
        <f t="shared" si="303"/>
        <v/>
      </c>
      <c r="CD380" s="97" t="str">
        <f t="shared" si="304"/>
        <v/>
      </c>
      <c r="CE380" s="97" t="str">
        <f t="shared" si="305"/>
        <v/>
      </c>
      <c r="CF380" s="97" t="str">
        <f t="shared" si="306"/>
        <v/>
      </c>
      <c r="CG380" s="97" t="str">
        <f t="shared" si="307"/>
        <v/>
      </c>
      <c r="CH380" s="97" t="str">
        <f t="shared" si="308"/>
        <v/>
      </c>
      <c r="CI380" s="72"/>
      <c r="CJ380" s="72"/>
      <c r="CK380" s="97" t="str">
        <f t="shared" si="309"/>
        <v/>
      </c>
      <c r="CL380" s="97" t="str">
        <f t="shared" si="310"/>
        <v/>
      </c>
      <c r="CM380" s="72" t="str">
        <f t="shared" si="311"/>
        <v/>
      </c>
      <c r="CN380" s="72" t="str">
        <f t="shared" si="312"/>
        <v/>
      </c>
      <c r="CO380" s="72" t="str">
        <f t="shared" si="313"/>
        <v/>
      </c>
      <c r="CP380" s="72" t="str">
        <f t="shared" si="314"/>
        <v/>
      </c>
      <c r="CQ380" s="72" t="str">
        <f t="shared" si="315"/>
        <v/>
      </c>
      <c r="CR380" s="72" t="str">
        <f t="shared" si="316"/>
        <v/>
      </c>
      <c r="CS380" s="72" t="str">
        <f t="shared" si="317"/>
        <v/>
      </c>
      <c r="CT380" s="72" t="str">
        <f t="shared" si="318"/>
        <v/>
      </c>
      <c r="CU380" s="72" t="str">
        <f t="shared" si="319"/>
        <v/>
      </c>
    </row>
    <row r="381" spans="1:99">
      <c r="A381" s="74">
        <v>346</v>
      </c>
      <c r="B381" s="79" t="str">
        <f>IF(AND($B$3&lt;&gt;"",$C$3&lt;&gt;"",$B$4&lt;&gt;"",$C$4&lt;&gt;"",L381&lt;&gt;""),AirMass($B$3,$C$3,$B$4,$C$4,L381),"")</f>
        <v/>
      </c>
      <c r="C381" s="81" t="e">
        <f t="shared" si="280"/>
        <v>#N/A</v>
      </c>
      <c r="D381" s="93" t="str">
        <f t="shared" si="281"/>
        <v/>
      </c>
      <c r="E381" s="97" t="str">
        <f t="shared" si="282"/>
        <v/>
      </c>
      <c r="F381" s="97"/>
      <c r="G381" s="98" t="str">
        <f t="shared" si="283"/>
        <v/>
      </c>
      <c r="H381" s="97" t="str">
        <f t="shared" si="284"/>
        <v/>
      </c>
      <c r="I381" s="72"/>
      <c r="J381" s="99">
        <f t="shared" si="285"/>
        <v>0</v>
      </c>
      <c r="K381" s="72"/>
      <c r="L381" s="16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70" t="str">
        <f t="shared" si="268"/>
        <v/>
      </c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8"/>
      <c r="AJ381" s="70" t="str">
        <f t="shared" si="286"/>
        <v/>
      </c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8"/>
      <c r="AV381" s="72"/>
      <c r="AW381" s="72"/>
      <c r="AX381" s="100" t="str">
        <f t="shared" si="269"/>
        <v/>
      </c>
      <c r="AY381" s="100" t="str">
        <f t="shared" si="270"/>
        <v/>
      </c>
      <c r="AZ381" s="100" t="str">
        <f t="shared" si="271"/>
        <v/>
      </c>
      <c r="BA381" s="100" t="str">
        <f t="shared" si="272"/>
        <v/>
      </c>
      <c r="BB381" s="100" t="str">
        <f t="shared" si="273"/>
        <v/>
      </c>
      <c r="BC381" s="100" t="str">
        <f t="shared" si="274"/>
        <v/>
      </c>
      <c r="BD381" s="100" t="str">
        <f t="shared" si="275"/>
        <v/>
      </c>
      <c r="BE381" s="100" t="str">
        <f t="shared" si="276"/>
        <v/>
      </c>
      <c r="BF381" s="100" t="str">
        <f t="shared" si="277"/>
        <v/>
      </c>
      <c r="BG381" s="100" t="str">
        <f t="shared" si="278"/>
        <v/>
      </c>
      <c r="BH381" s="100" t="str">
        <f t="shared" si="279"/>
        <v/>
      </c>
      <c r="BI381" s="72"/>
      <c r="BJ381" s="72"/>
      <c r="BK381" s="72" t="str">
        <f t="shared" si="287"/>
        <v/>
      </c>
      <c r="BL381" s="72" t="str">
        <f t="shared" si="288"/>
        <v/>
      </c>
      <c r="BM381" s="72" t="str">
        <f t="shared" si="289"/>
        <v/>
      </c>
      <c r="BN381" s="72" t="str">
        <f t="shared" si="290"/>
        <v/>
      </c>
      <c r="BO381" s="72" t="str">
        <f t="shared" si="291"/>
        <v/>
      </c>
      <c r="BP381" s="72" t="str">
        <f t="shared" si="292"/>
        <v/>
      </c>
      <c r="BQ381" s="72" t="str">
        <f t="shared" si="293"/>
        <v/>
      </c>
      <c r="BR381" s="72" t="str">
        <f t="shared" si="294"/>
        <v/>
      </c>
      <c r="BS381" s="72" t="str">
        <f t="shared" si="295"/>
        <v/>
      </c>
      <c r="BT381" s="72" t="str">
        <f t="shared" si="296"/>
        <v/>
      </c>
      <c r="BU381" s="72" t="str">
        <f t="shared" si="297"/>
        <v/>
      </c>
      <c r="BV381" s="72"/>
      <c r="BW381" s="72"/>
      <c r="BX381" s="97" t="str">
        <f t="shared" si="298"/>
        <v/>
      </c>
      <c r="BY381" s="97" t="str">
        <f t="shared" si="299"/>
        <v/>
      </c>
      <c r="BZ381" s="97" t="str">
        <f t="shared" si="300"/>
        <v/>
      </c>
      <c r="CA381" s="97" t="str">
        <f t="shared" si="301"/>
        <v/>
      </c>
      <c r="CB381" s="97" t="str">
        <f t="shared" si="302"/>
        <v/>
      </c>
      <c r="CC381" s="97" t="str">
        <f t="shared" si="303"/>
        <v/>
      </c>
      <c r="CD381" s="97" t="str">
        <f t="shared" si="304"/>
        <v/>
      </c>
      <c r="CE381" s="97" t="str">
        <f t="shared" si="305"/>
        <v/>
      </c>
      <c r="CF381" s="97" t="str">
        <f t="shared" si="306"/>
        <v/>
      </c>
      <c r="CG381" s="97" t="str">
        <f t="shared" si="307"/>
        <v/>
      </c>
      <c r="CH381" s="97" t="str">
        <f t="shared" si="308"/>
        <v/>
      </c>
      <c r="CI381" s="72"/>
      <c r="CJ381" s="72"/>
      <c r="CK381" s="97" t="str">
        <f t="shared" si="309"/>
        <v/>
      </c>
      <c r="CL381" s="97" t="str">
        <f t="shared" si="310"/>
        <v/>
      </c>
      <c r="CM381" s="72" t="str">
        <f t="shared" si="311"/>
        <v/>
      </c>
      <c r="CN381" s="72" t="str">
        <f t="shared" si="312"/>
        <v/>
      </c>
      <c r="CO381" s="72" t="str">
        <f t="shared" si="313"/>
        <v/>
      </c>
      <c r="CP381" s="72" t="str">
        <f t="shared" si="314"/>
        <v/>
      </c>
      <c r="CQ381" s="72" t="str">
        <f t="shared" si="315"/>
        <v/>
      </c>
      <c r="CR381" s="72" t="str">
        <f t="shared" si="316"/>
        <v/>
      </c>
      <c r="CS381" s="72" t="str">
        <f t="shared" si="317"/>
        <v/>
      </c>
      <c r="CT381" s="72" t="str">
        <f t="shared" si="318"/>
        <v/>
      </c>
      <c r="CU381" s="72" t="str">
        <f t="shared" si="319"/>
        <v/>
      </c>
    </row>
    <row r="382" spans="1:99">
      <c r="A382" s="74">
        <v>347</v>
      </c>
      <c r="B382" s="79" t="str">
        <f>IF(AND($B$3&lt;&gt;"",$C$3&lt;&gt;"",$B$4&lt;&gt;"",$C$4&lt;&gt;"",L382&lt;&gt;""),AirMass($B$3,$C$3,$B$4,$C$4,L382),"")</f>
        <v/>
      </c>
      <c r="C382" s="81" t="e">
        <f t="shared" si="280"/>
        <v>#N/A</v>
      </c>
      <c r="D382" s="93" t="str">
        <f t="shared" si="281"/>
        <v/>
      </c>
      <c r="E382" s="97" t="str">
        <f t="shared" si="282"/>
        <v/>
      </c>
      <c r="F382" s="97"/>
      <c r="G382" s="98" t="str">
        <f t="shared" si="283"/>
        <v/>
      </c>
      <c r="H382" s="97" t="str">
        <f t="shared" si="284"/>
        <v/>
      </c>
      <c r="I382" s="72"/>
      <c r="J382" s="99">
        <f t="shared" si="285"/>
        <v>0</v>
      </c>
      <c r="K382" s="72"/>
      <c r="L382" s="16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70" t="str">
        <f t="shared" si="268"/>
        <v/>
      </c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8"/>
      <c r="AJ382" s="70" t="str">
        <f t="shared" si="286"/>
        <v/>
      </c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8"/>
      <c r="AV382" s="72"/>
      <c r="AW382" s="72"/>
      <c r="AX382" s="100" t="str">
        <f t="shared" si="269"/>
        <v/>
      </c>
      <c r="AY382" s="100" t="str">
        <f t="shared" si="270"/>
        <v/>
      </c>
      <c r="AZ382" s="100" t="str">
        <f t="shared" si="271"/>
        <v/>
      </c>
      <c r="BA382" s="100" t="str">
        <f t="shared" si="272"/>
        <v/>
      </c>
      <c r="BB382" s="100" t="str">
        <f t="shared" si="273"/>
        <v/>
      </c>
      <c r="BC382" s="100" t="str">
        <f t="shared" si="274"/>
        <v/>
      </c>
      <c r="BD382" s="100" t="str">
        <f t="shared" si="275"/>
        <v/>
      </c>
      <c r="BE382" s="100" t="str">
        <f t="shared" si="276"/>
        <v/>
      </c>
      <c r="BF382" s="100" t="str">
        <f t="shared" si="277"/>
        <v/>
      </c>
      <c r="BG382" s="100" t="str">
        <f t="shared" si="278"/>
        <v/>
      </c>
      <c r="BH382" s="100" t="str">
        <f t="shared" si="279"/>
        <v/>
      </c>
      <c r="BI382" s="72"/>
      <c r="BJ382" s="72"/>
      <c r="BK382" s="72" t="str">
        <f t="shared" si="287"/>
        <v/>
      </c>
      <c r="BL382" s="72" t="str">
        <f t="shared" si="288"/>
        <v/>
      </c>
      <c r="BM382" s="72" t="str">
        <f t="shared" si="289"/>
        <v/>
      </c>
      <c r="BN382" s="72" t="str">
        <f t="shared" si="290"/>
        <v/>
      </c>
      <c r="BO382" s="72" t="str">
        <f t="shared" si="291"/>
        <v/>
      </c>
      <c r="BP382" s="72" t="str">
        <f t="shared" si="292"/>
        <v/>
      </c>
      <c r="BQ382" s="72" t="str">
        <f t="shared" si="293"/>
        <v/>
      </c>
      <c r="BR382" s="72" t="str">
        <f t="shared" si="294"/>
        <v/>
      </c>
      <c r="BS382" s="72" t="str">
        <f t="shared" si="295"/>
        <v/>
      </c>
      <c r="BT382" s="72" t="str">
        <f t="shared" si="296"/>
        <v/>
      </c>
      <c r="BU382" s="72" t="str">
        <f t="shared" si="297"/>
        <v/>
      </c>
      <c r="BV382" s="72"/>
      <c r="BW382" s="72"/>
      <c r="BX382" s="97" t="str">
        <f t="shared" si="298"/>
        <v/>
      </c>
      <c r="BY382" s="97" t="str">
        <f t="shared" si="299"/>
        <v/>
      </c>
      <c r="BZ382" s="97" t="str">
        <f t="shared" si="300"/>
        <v/>
      </c>
      <c r="CA382" s="97" t="str">
        <f t="shared" si="301"/>
        <v/>
      </c>
      <c r="CB382" s="97" t="str">
        <f t="shared" si="302"/>
        <v/>
      </c>
      <c r="CC382" s="97" t="str">
        <f t="shared" si="303"/>
        <v/>
      </c>
      <c r="CD382" s="97" t="str">
        <f t="shared" si="304"/>
        <v/>
      </c>
      <c r="CE382" s="97" t="str">
        <f t="shared" si="305"/>
        <v/>
      </c>
      <c r="CF382" s="97" t="str">
        <f t="shared" si="306"/>
        <v/>
      </c>
      <c r="CG382" s="97" t="str">
        <f t="shared" si="307"/>
        <v/>
      </c>
      <c r="CH382" s="97" t="str">
        <f t="shared" si="308"/>
        <v/>
      </c>
      <c r="CI382" s="72"/>
      <c r="CJ382" s="72"/>
      <c r="CK382" s="97" t="str">
        <f t="shared" si="309"/>
        <v/>
      </c>
      <c r="CL382" s="97" t="str">
        <f t="shared" si="310"/>
        <v/>
      </c>
      <c r="CM382" s="72" t="str">
        <f t="shared" si="311"/>
        <v/>
      </c>
      <c r="CN382" s="72" t="str">
        <f t="shared" si="312"/>
        <v/>
      </c>
      <c r="CO382" s="72" t="str">
        <f t="shared" si="313"/>
        <v/>
      </c>
      <c r="CP382" s="72" t="str">
        <f t="shared" si="314"/>
        <v/>
      </c>
      <c r="CQ382" s="72" t="str">
        <f t="shared" si="315"/>
        <v/>
      </c>
      <c r="CR382" s="72" t="str">
        <f t="shared" si="316"/>
        <v/>
      </c>
      <c r="CS382" s="72" t="str">
        <f t="shared" si="317"/>
        <v/>
      </c>
      <c r="CT382" s="72" t="str">
        <f t="shared" si="318"/>
        <v/>
      </c>
      <c r="CU382" s="72" t="str">
        <f t="shared" si="319"/>
        <v/>
      </c>
    </row>
    <row r="383" spans="1:99">
      <c r="A383" s="74">
        <v>348</v>
      </c>
      <c r="B383" s="79" t="str">
        <f>IF(AND($B$3&lt;&gt;"",$C$3&lt;&gt;"",$B$4&lt;&gt;"",$C$4&lt;&gt;"",L383&lt;&gt;""),AirMass($B$3,$C$3,$B$4,$C$4,L383),"")</f>
        <v/>
      </c>
      <c r="C383" s="81" t="e">
        <f t="shared" si="280"/>
        <v>#N/A</v>
      </c>
      <c r="D383" s="93" t="str">
        <f t="shared" si="281"/>
        <v/>
      </c>
      <c r="E383" s="97" t="str">
        <f t="shared" si="282"/>
        <v/>
      </c>
      <c r="F383" s="97"/>
      <c r="G383" s="98" t="str">
        <f t="shared" si="283"/>
        <v/>
      </c>
      <c r="H383" s="97" t="str">
        <f t="shared" si="284"/>
        <v/>
      </c>
      <c r="I383" s="72"/>
      <c r="J383" s="99">
        <f t="shared" si="285"/>
        <v>0</v>
      </c>
      <c r="K383" s="72"/>
      <c r="L383" s="16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70" t="str">
        <f t="shared" si="268"/>
        <v/>
      </c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8"/>
      <c r="AJ383" s="70" t="str">
        <f t="shared" si="286"/>
        <v/>
      </c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8"/>
      <c r="AV383" s="72"/>
      <c r="AW383" s="72"/>
      <c r="AX383" s="100" t="str">
        <f t="shared" si="269"/>
        <v/>
      </c>
      <c r="AY383" s="100" t="str">
        <f t="shared" si="270"/>
        <v/>
      </c>
      <c r="AZ383" s="100" t="str">
        <f t="shared" si="271"/>
        <v/>
      </c>
      <c r="BA383" s="100" t="str">
        <f t="shared" si="272"/>
        <v/>
      </c>
      <c r="BB383" s="100" t="str">
        <f t="shared" si="273"/>
        <v/>
      </c>
      <c r="BC383" s="100" t="str">
        <f t="shared" si="274"/>
        <v/>
      </c>
      <c r="BD383" s="100" t="str">
        <f t="shared" si="275"/>
        <v/>
      </c>
      <c r="BE383" s="100" t="str">
        <f t="shared" si="276"/>
        <v/>
      </c>
      <c r="BF383" s="100" t="str">
        <f t="shared" si="277"/>
        <v/>
      </c>
      <c r="BG383" s="100" t="str">
        <f t="shared" si="278"/>
        <v/>
      </c>
      <c r="BH383" s="100" t="str">
        <f t="shared" si="279"/>
        <v/>
      </c>
      <c r="BI383" s="72"/>
      <c r="BJ383" s="72"/>
      <c r="BK383" s="72" t="str">
        <f t="shared" si="287"/>
        <v/>
      </c>
      <c r="BL383" s="72" t="str">
        <f t="shared" si="288"/>
        <v/>
      </c>
      <c r="BM383" s="72" t="str">
        <f t="shared" si="289"/>
        <v/>
      </c>
      <c r="BN383" s="72" t="str">
        <f t="shared" si="290"/>
        <v/>
      </c>
      <c r="BO383" s="72" t="str">
        <f t="shared" si="291"/>
        <v/>
      </c>
      <c r="BP383" s="72" t="str">
        <f t="shared" si="292"/>
        <v/>
      </c>
      <c r="BQ383" s="72" t="str">
        <f t="shared" si="293"/>
        <v/>
      </c>
      <c r="BR383" s="72" t="str">
        <f t="shared" si="294"/>
        <v/>
      </c>
      <c r="BS383" s="72" t="str">
        <f t="shared" si="295"/>
        <v/>
      </c>
      <c r="BT383" s="72" t="str">
        <f t="shared" si="296"/>
        <v/>
      </c>
      <c r="BU383" s="72" t="str">
        <f t="shared" si="297"/>
        <v/>
      </c>
      <c r="BV383" s="72"/>
      <c r="BW383" s="72"/>
      <c r="BX383" s="97" t="str">
        <f t="shared" si="298"/>
        <v/>
      </c>
      <c r="BY383" s="97" t="str">
        <f t="shared" si="299"/>
        <v/>
      </c>
      <c r="BZ383" s="97" t="str">
        <f t="shared" si="300"/>
        <v/>
      </c>
      <c r="CA383" s="97" t="str">
        <f t="shared" si="301"/>
        <v/>
      </c>
      <c r="CB383" s="97" t="str">
        <f t="shared" si="302"/>
        <v/>
      </c>
      <c r="CC383" s="97" t="str">
        <f t="shared" si="303"/>
        <v/>
      </c>
      <c r="CD383" s="97" t="str">
        <f t="shared" si="304"/>
        <v/>
      </c>
      <c r="CE383" s="97" t="str">
        <f t="shared" si="305"/>
        <v/>
      </c>
      <c r="CF383" s="97" t="str">
        <f t="shared" si="306"/>
        <v/>
      </c>
      <c r="CG383" s="97" t="str">
        <f t="shared" si="307"/>
        <v/>
      </c>
      <c r="CH383" s="97" t="str">
        <f t="shared" si="308"/>
        <v/>
      </c>
      <c r="CI383" s="72"/>
      <c r="CJ383" s="72"/>
      <c r="CK383" s="97" t="str">
        <f t="shared" si="309"/>
        <v/>
      </c>
      <c r="CL383" s="97" t="str">
        <f t="shared" si="310"/>
        <v/>
      </c>
      <c r="CM383" s="72" t="str">
        <f t="shared" si="311"/>
        <v/>
      </c>
      <c r="CN383" s="72" t="str">
        <f t="shared" si="312"/>
        <v/>
      </c>
      <c r="CO383" s="72" t="str">
        <f t="shared" si="313"/>
        <v/>
      </c>
      <c r="CP383" s="72" t="str">
        <f t="shared" si="314"/>
        <v/>
      </c>
      <c r="CQ383" s="72" t="str">
        <f t="shared" si="315"/>
        <v/>
      </c>
      <c r="CR383" s="72" t="str">
        <f t="shared" si="316"/>
        <v/>
      </c>
      <c r="CS383" s="72" t="str">
        <f t="shared" si="317"/>
        <v/>
      </c>
      <c r="CT383" s="72" t="str">
        <f t="shared" si="318"/>
        <v/>
      </c>
      <c r="CU383" s="72" t="str">
        <f t="shared" si="319"/>
        <v/>
      </c>
    </row>
    <row r="384" spans="1:99">
      <c r="A384" s="74">
        <v>349</v>
      </c>
      <c r="B384" s="79" t="str">
        <f>IF(AND($B$3&lt;&gt;"",$C$3&lt;&gt;"",$B$4&lt;&gt;"",$C$4&lt;&gt;"",L384&lt;&gt;""),AirMass($B$3,$C$3,$B$4,$C$4,L384),"")</f>
        <v/>
      </c>
      <c r="C384" s="81" t="e">
        <f t="shared" si="280"/>
        <v>#N/A</v>
      </c>
      <c r="D384" s="93" t="str">
        <f t="shared" si="281"/>
        <v/>
      </c>
      <c r="E384" s="97" t="str">
        <f t="shared" si="282"/>
        <v/>
      </c>
      <c r="F384" s="97"/>
      <c r="G384" s="98" t="str">
        <f t="shared" si="283"/>
        <v/>
      </c>
      <c r="H384" s="97" t="str">
        <f t="shared" si="284"/>
        <v/>
      </c>
      <c r="I384" s="72"/>
      <c r="J384" s="99">
        <f t="shared" si="285"/>
        <v>0</v>
      </c>
      <c r="K384" s="72"/>
      <c r="L384" s="16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70" t="str">
        <f t="shared" si="268"/>
        <v/>
      </c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8"/>
      <c r="AJ384" s="70" t="str">
        <f t="shared" si="286"/>
        <v/>
      </c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8"/>
      <c r="AV384" s="72"/>
      <c r="AW384" s="72"/>
      <c r="AX384" s="100" t="str">
        <f t="shared" si="269"/>
        <v/>
      </c>
      <c r="AY384" s="100" t="str">
        <f t="shared" si="270"/>
        <v/>
      </c>
      <c r="AZ384" s="100" t="str">
        <f t="shared" si="271"/>
        <v/>
      </c>
      <c r="BA384" s="100" t="str">
        <f t="shared" si="272"/>
        <v/>
      </c>
      <c r="BB384" s="100" t="str">
        <f t="shared" si="273"/>
        <v/>
      </c>
      <c r="BC384" s="100" t="str">
        <f t="shared" si="274"/>
        <v/>
      </c>
      <c r="BD384" s="100" t="str">
        <f t="shared" si="275"/>
        <v/>
      </c>
      <c r="BE384" s="100" t="str">
        <f t="shared" si="276"/>
        <v/>
      </c>
      <c r="BF384" s="100" t="str">
        <f t="shared" si="277"/>
        <v/>
      </c>
      <c r="BG384" s="100" t="str">
        <f t="shared" si="278"/>
        <v/>
      </c>
      <c r="BH384" s="100" t="str">
        <f t="shared" si="279"/>
        <v/>
      </c>
      <c r="BI384" s="72"/>
      <c r="BJ384" s="72"/>
      <c r="BK384" s="72" t="str">
        <f t="shared" si="287"/>
        <v/>
      </c>
      <c r="BL384" s="72" t="str">
        <f t="shared" si="288"/>
        <v/>
      </c>
      <c r="BM384" s="72" t="str">
        <f t="shared" si="289"/>
        <v/>
      </c>
      <c r="BN384" s="72" t="str">
        <f t="shared" si="290"/>
        <v/>
      </c>
      <c r="BO384" s="72" t="str">
        <f t="shared" si="291"/>
        <v/>
      </c>
      <c r="BP384" s="72" t="str">
        <f t="shared" si="292"/>
        <v/>
      </c>
      <c r="BQ384" s="72" t="str">
        <f t="shared" si="293"/>
        <v/>
      </c>
      <c r="BR384" s="72" t="str">
        <f t="shared" si="294"/>
        <v/>
      </c>
      <c r="BS384" s="72" t="str">
        <f t="shared" si="295"/>
        <v/>
      </c>
      <c r="BT384" s="72" t="str">
        <f t="shared" si="296"/>
        <v/>
      </c>
      <c r="BU384" s="72" t="str">
        <f t="shared" si="297"/>
        <v/>
      </c>
      <c r="BV384" s="72"/>
      <c r="BW384" s="72"/>
      <c r="BX384" s="97" t="str">
        <f t="shared" si="298"/>
        <v/>
      </c>
      <c r="BY384" s="97" t="str">
        <f t="shared" si="299"/>
        <v/>
      </c>
      <c r="BZ384" s="97" t="str">
        <f t="shared" si="300"/>
        <v/>
      </c>
      <c r="CA384" s="97" t="str">
        <f t="shared" si="301"/>
        <v/>
      </c>
      <c r="CB384" s="97" t="str">
        <f t="shared" si="302"/>
        <v/>
      </c>
      <c r="CC384" s="97" t="str">
        <f t="shared" si="303"/>
        <v/>
      </c>
      <c r="CD384" s="97" t="str">
        <f t="shared" si="304"/>
        <v/>
      </c>
      <c r="CE384" s="97" t="str">
        <f t="shared" si="305"/>
        <v/>
      </c>
      <c r="CF384" s="97" t="str">
        <f t="shared" si="306"/>
        <v/>
      </c>
      <c r="CG384" s="97" t="str">
        <f t="shared" si="307"/>
        <v/>
      </c>
      <c r="CH384" s="97" t="str">
        <f t="shared" si="308"/>
        <v/>
      </c>
      <c r="CI384" s="72"/>
      <c r="CJ384" s="72"/>
      <c r="CK384" s="97" t="str">
        <f t="shared" si="309"/>
        <v/>
      </c>
      <c r="CL384" s="97" t="str">
        <f t="shared" si="310"/>
        <v/>
      </c>
      <c r="CM384" s="72" t="str">
        <f t="shared" si="311"/>
        <v/>
      </c>
      <c r="CN384" s="72" t="str">
        <f t="shared" si="312"/>
        <v/>
      </c>
      <c r="CO384" s="72" t="str">
        <f t="shared" si="313"/>
        <v/>
      </c>
      <c r="CP384" s="72" t="str">
        <f t="shared" si="314"/>
        <v/>
      </c>
      <c r="CQ384" s="72" t="str">
        <f t="shared" si="315"/>
        <v/>
      </c>
      <c r="CR384" s="72" t="str">
        <f t="shared" si="316"/>
        <v/>
      </c>
      <c r="CS384" s="72" t="str">
        <f t="shared" si="317"/>
        <v/>
      </c>
      <c r="CT384" s="72" t="str">
        <f t="shared" si="318"/>
        <v/>
      </c>
      <c r="CU384" s="72" t="str">
        <f t="shared" si="319"/>
        <v/>
      </c>
    </row>
    <row r="385" spans="1:99">
      <c r="A385" s="74">
        <v>350</v>
      </c>
      <c r="B385" s="79" t="str">
        <f>IF(AND($B$3&lt;&gt;"",$C$3&lt;&gt;"",$B$4&lt;&gt;"",$C$4&lt;&gt;"",L385&lt;&gt;""),AirMass($B$3,$C$3,$B$4,$C$4,L385),"")</f>
        <v/>
      </c>
      <c r="C385" s="81" t="e">
        <f t="shared" si="280"/>
        <v>#N/A</v>
      </c>
      <c r="D385" s="93" t="str">
        <f t="shared" si="281"/>
        <v/>
      </c>
      <c r="E385" s="97" t="str">
        <f t="shared" si="282"/>
        <v/>
      </c>
      <c r="F385" s="97"/>
      <c r="G385" s="98" t="str">
        <f t="shared" si="283"/>
        <v/>
      </c>
      <c r="H385" s="97" t="str">
        <f t="shared" si="284"/>
        <v/>
      </c>
      <c r="I385" s="72"/>
      <c r="J385" s="99">
        <f t="shared" si="285"/>
        <v>0</v>
      </c>
      <c r="K385" s="72"/>
      <c r="L385" s="16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70" t="str">
        <f t="shared" si="268"/>
        <v/>
      </c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8"/>
      <c r="AJ385" s="70" t="str">
        <f t="shared" si="286"/>
        <v/>
      </c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8"/>
      <c r="AV385" s="72"/>
      <c r="AW385" s="72"/>
      <c r="AX385" s="100" t="str">
        <f t="shared" si="269"/>
        <v/>
      </c>
      <c r="AY385" s="100" t="str">
        <f t="shared" si="270"/>
        <v/>
      </c>
      <c r="AZ385" s="100" t="str">
        <f t="shared" si="271"/>
        <v/>
      </c>
      <c r="BA385" s="100" t="str">
        <f t="shared" si="272"/>
        <v/>
      </c>
      <c r="BB385" s="100" t="str">
        <f t="shared" si="273"/>
        <v/>
      </c>
      <c r="BC385" s="100" t="str">
        <f t="shared" si="274"/>
        <v/>
      </c>
      <c r="BD385" s="100" t="str">
        <f t="shared" si="275"/>
        <v/>
      </c>
      <c r="BE385" s="100" t="str">
        <f t="shared" si="276"/>
        <v/>
      </c>
      <c r="BF385" s="100" t="str">
        <f t="shared" si="277"/>
        <v/>
      </c>
      <c r="BG385" s="100" t="str">
        <f t="shared" si="278"/>
        <v/>
      </c>
      <c r="BH385" s="100" t="str">
        <f t="shared" si="279"/>
        <v/>
      </c>
      <c r="BI385" s="72"/>
      <c r="BJ385" s="72"/>
      <c r="BK385" s="72" t="str">
        <f t="shared" si="287"/>
        <v/>
      </c>
      <c r="BL385" s="72" t="str">
        <f t="shared" si="288"/>
        <v/>
      </c>
      <c r="BM385" s="72" t="str">
        <f t="shared" si="289"/>
        <v/>
      </c>
      <c r="BN385" s="72" t="str">
        <f t="shared" si="290"/>
        <v/>
      </c>
      <c r="BO385" s="72" t="str">
        <f t="shared" si="291"/>
        <v/>
      </c>
      <c r="BP385" s="72" t="str">
        <f t="shared" si="292"/>
        <v/>
      </c>
      <c r="BQ385" s="72" t="str">
        <f t="shared" si="293"/>
        <v/>
      </c>
      <c r="BR385" s="72" t="str">
        <f t="shared" si="294"/>
        <v/>
      </c>
      <c r="BS385" s="72" t="str">
        <f t="shared" si="295"/>
        <v/>
      </c>
      <c r="BT385" s="72" t="str">
        <f t="shared" si="296"/>
        <v/>
      </c>
      <c r="BU385" s="72" t="str">
        <f t="shared" si="297"/>
        <v/>
      </c>
      <c r="BV385" s="72"/>
      <c r="BW385" s="72"/>
      <c r="BX385" s="97" t="str">
        <f t="shared" si="298"/>
        <v/>
      </c>
      <c r="BY385" s="97" t="str">
        <f t="shared" si="299"/>
        <v/>
      </c>
      <c r="BZ385" s="97" t="str">
        <f t="shared" si="300"/>
        <v/>
      </c>
      <c r="CA385" s="97" t="str">
        <f t="shared" si="301"/>
        <v/>
      </c>
      <c r="CB385" s="97" t="str">
        <f t="shared" si="302"/>
        <v/>
      </c>
      <c r="CC385" s="97" t="str">
        <f t="shared" si="303"/>
        <v/>
      </c>
      <c r="CD385" s="97" t="str">
        <f t="shared" si="304"/>
        <v/>
      </c>
      <c r="CE385" s="97" t="str">
        <f t="shared" si="305"/>
        <v/>
      </c>
      <c r="CF385" s="97" t="str">
        <f t="shared" si="306"/>
        <v/>
      </c>
      <c r="CG385" s="97" t="str">
        <f t="shared" si="307"/>
        <v/>
      </c>
      <c r="CH385" s="97" t="str">
        <f t="shared" si="308"/>
        <v/>
      </c>
      <c r="CI385" s="72"/>
      <c r="CJ385" s="72"/>
      <c r="CK385" s="97" t="str">
        <f t="shared" si="309"/>
        <v/>
      </c>
      <c r="CL385" s="97" t="str">
        <f t="shared" si="310"/>
        <v/>
      </c>
      <c r="CM385" s="72" t="str">
        <f t="shared" si="311"/>
        <v/>
      </c>
      <c r="CN385" s="72" t="str">
        <f t="shared" si="312"/>
        <v/>
      </c>
      <c r="CO385" s="72" t="str">
        <f t="shared" si="313"/>
        <v/>
      </c>
      <c r="CP385" s="72" t="str">
        <f t="shared" si="314"/>
        <v/>
      </c>
      <c r="CQ385" s="72" t="str">
        <f t="shared" si="315"/>
        <v/>
      </c>
      <c r="CR385" s="72" t="str">
        <f t="shared" si="316"/>
        <v/>
      </c>
      <c r="CS385" s="72" t="str">
        <f t="shared" si="317"/>
        <v/>
      </c>
      <c r="CT385" s="72" t="str">
        <f t="shared" si="318"/>
        <v/>
      </c>
      <c r="CU385" s="72" t="str">
        <f t="shared" si="319"/>
        <v/>
      </c>
    </row>
    <row r="386" spans="1:99">
      <c r="A386" s="74">
        <v>351</v>
      </c>
      <c r="B386" s="79" t="str">
        <f>IF(AND($B$3&lt;&gt;"",$C$3&lt;&gt;"",$B$4&lt;&gt;"",$C$4&lt;&gt;"",L386&lt;&gt;""),AirMass($B$3,$C$3,$B$4,$C$4,L386),"")</f>
        <v/>
      </c>
      <c r="C386" s="81" t="e">
        <f t="shared" si="280"/>
        <v>#N/A</v>
      </c>
      <c r="D386" s="93" t="str">
        <f t="shared" si="281"/>
        <v/>
      </c>
      <c r="E386" s="97" t="str">
        <f t="shared" si="282"/>
        <v/>
      </c>
      <c r="F386" s="97"/>
      <c r="G386" s="98" t="str">
        <f t="shared" si="283"/>
        <v/>
      </c>
      <c r="H386" s="97" t="str">
        <f t="shared" si="284"/>
        <v/>
      </c>
      <c r="I386" s="72"/>
      <c r="J386" s="99">
        <f t="shared" si="285"/>
        <v>0</v>
      </c>
      <c r="K386" s="72"/>
      <c r="L386" s="16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70" t="str">
        <f t="shared" si="268"/>
        <v/>
      </c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8"/>
      <c r="AJ386" s="70" t="str">
        <f t="shared" si="286"/>
        <v/>
      </c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8"/>
      <c r="AV386" s="72"/>
      <c r="AW386" s="72"/>
      <c r="AX386" s="100" t="str">
        <f t="shared" si="269"/>
        <v/>
      </c>
      <c r="AY386" s="100" t="str">
        <f t="shared" si="270"/>
        <v/>
      </c>
      <c r="AZ386" s="100" t="str">
        <f t="shared" si="271"/>
        <v/>
      </c>
      <c r="BA386" s="100" t="str">
        <f t="shared" si="272"/>
        <v/>
      </c>
      <c r="BB386" s="100" t="str">
        <f t="shared" si="273"/>
        <v/>
      </c>
      <c r="BC386" s="100" t="str">
        <f t="shared" si="274"/>
        <v/>
      </c>
      <c r="BD386" s="100" t="str">
        <f t="shared" si="275"/>
        <v/>
      </c>
      <c r="BE386" s="100" t="str">
        <f t="shared" si="276"/>
        <v/>
      </c>
      <c r="BF386" s="100" t="str">
        <f t="shared" si="277"/>
        <v/>
      </c>
      <c r="BG386" s="100" t="str">
        <f t="shared" si="278"/>
        <v/>
      </c>
      <c r="BH386" s="100" t="str">
        <f t="shared" si="279"/>
        <v/>
      </c>
      <c r="BI386" s="72"/>
      <c r="BJ386" s="72"/>
      <c r="BK386" s="72" t="str">
        <f t="shared" si="287"/>
        <v/>
      </c>
      <c r="BL386" s="72" t="str">
        <f t="shared" si="288"/>
        <v/>
      </c>
      <c r="BM386" s="72" t="str">
        <f t="shared" si="289"/>
        <v/>
      </c>
      <c r="BN386" s="72" t="str">
        <f t="shared" si="290"/>
        <v/>
      </c>
      <c r="BO386" s="72" t="str">
        <f t="shared" si="291"/>
        <v/>
      </c>
      <c r="BP386" s="72" t="str">
        <f t="shared" si="292"/>
        <v/>
      </c>
      <c r="BQ386" s="72" t="str">
        <f t="shared" si="293"/>
        <v/>
      </c>
      <c r="BR386" s="72" t="str">
        <f t="shared" si="294"/>
        <v/>
      </c>
      <c r="BS386" s="72" t="str">
        <f t="shared" si="295"/>
        <v/>
      </c>
      <c r="BT386" s="72" t="str">
        <f t="shared" si="296"/>
        <v/>
      </c>
      <c r="BU386" s="72" t="str">
        <f t="shared" si="297"/>
        <v/>
      </c>
      <c r="BV386" s="72"/>
      <c r="BW386" s="72"/>
      <c r="BX386" s="97" t="str">
        <f t="shared" si="298"/>
        <v/>
      </c>
      <c r="BY386" s="97" t="str">
        <f t="shared" si="299"/>
        <v/>
      </c>
      <c r="BZ386" s="97" t="str">
        <f t="shared" si="300"/>
        <v/>
      </c>
      <c r="CA386" s="97" t="str">
        <f t="shared" si="301"/>
        <v/>
      </c>
      <c r="CB386" s="97" t="str">
        <f t="shared" si="302"/>
        <v/>
      </c>
      <c r="CC386" s="97" t="str">
        <f t="shared" si="303"/>
        <v/>
      </c>
      <c r="CD386" s="97" t="str">
        <f t="shared" si="304"/>
        <v/>
      </c>
      <c r="CE386" s="97" t="str">
        <f t="shared" si="305"/>
        <v/>
      </c>
      <c r="CF386" s="97" t="str">
        <f t="shared" si="306"/>
        <v/>
      </c>
      <c r="CG386" s="97" t="str">
        <f t="shared" si="307"/>
        <v/>
      </c>
      <c r="CH386" s="97" t="str">
        <f t="shared" si="308"/>
        <v/>
      </c>
      <c r="CI386" s="72"/>
      <c r="CJ386" s="72"/>
      <c r="CK386" s="97" t="str">
        <f t="shared" si="309"/>
        <v/>
      </c>
      <c r="CL386" s="97" t="str">
        <f t="shared" si="310"/>
        <v/>
      </c>
      <c r="CM386" s="72" t="str">
        <f t="shared" si="311"/>
        <v/>
      </c>
      <c r="CN386" s="72" t="str">
        <f t="shared" si="312"/>
        <v/>
      </c>
      <c r="CO386" s="72" t="str">
        <f t="shared" si="313"/>
        <v/>
      </c>
      <c r="CP386" s="72" t="str">
        <f t="shared" si="314"/>
        <v/>
      </c>
      <c r="CQ386" s="72" t="str">
        <f t="shared" si="315"/>
        <v/>
      </c>
      <c r="CR386" s="72" t="str">
        <f t="shared" si="316"/>
        <v/>
      </c>
      <c r="CS386" s="72" t="str">
        <f t="shared" si="317"/>
        <v/>
      </c>
      <c r="CT386" s="72" t="str">
        <f t="shared" si="318"/>
        <v/>
      </c>
      <c r="CU386" s="72" t="str">
        <f t="shared" si="319"/>
        <v/>
      </c>
    </row>
    <row r="387" spans="1:99">
      <c r="A387" s="74">
        <v>352</v>
      </c>
      <c r="B387" s="79" t="str">
        <f>IF(AND($B$3&lt;&gt;"",$C$3&lt;&gt;"",$B$4&lt;&gt;"",$C$4&lt;&gt;"",L387&lt;&gt;""),AirMass($B$3,$C$3,$B$4,$C$4,L387),"")</f>
        <v/>
      </c>
      <c r="C387" s="81" t="e">
        <f t="shared" si="280"/>
        <v>#N/A</v>
      </c>
      <c r="D387" s="93" t="str">
        <f t="shared" si="281"/>
        <v/>
      </c>
      <c r="E387" s="97" t="str">
        <f t="shared" si="282"/>
        <v/>
      </c>
      <c r="F387" s="97"/>
      <c r="G387" s="98" t="str">
        <f t="shared" si="283"/>
        <v/>
      </c>
      <c r="H387" s="97" t="str">
        <f t="shared" si="284"/>
        <v/>
      </c>
      <c r="I387" s="72"/>
      <c r="J387" s="99">
        <f t="shared" si="285"/>
        <v>0</v>
      </c>
      <c r="K387" s="72"/>
      <c r="L387" s="16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70" t="str">
        <f t="shared" si="268"/>
        <v/>
      </c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8"/>
      <c r="AJ387" s="70" t="str">
        <f t="shared" si="286"/>
        <v/>
      </c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8"/>
      <c r="AV387" s="72"/>
      <c r="AW387" s="72"/>
      <c r="AX387" s="100" t="str">
        <f t="shared" si="269"/>
        <v/>
      </c>
      <c r="AY387" s="100" t="str">
        <f t="shared" si="270"/>
        <v/>
      </c>
      <c r="AZ387" s="100" t="str">
        <f t="shared" si="271"/>
        <v/>
      </c>
      <c r="BA387" s="100" t="str">
        <f t="shared" si="272"/>
        <v/>
      </c>
      <c r="BB387" s="100" t="str">
        <f t="shared" si="273"/>
        <v/>
      </c>
      <c r="BC387" s="100" t="str">
        <f t="shared" si="274"/>
        <v/>
      </c>
      <c r="BD387" s="100" t="str">
        <f t="shared" si="275"/>
        <v/>
      </c>
      <c r="BE387" s="100" t="str">
        <f t="shared" si="276"/>
        <v/>
      </c>
      <c r="BF387" s="100" t="str">
        <f t="shared" si="277"/>
        <v/>
      </c>
      <c r="BG387" s="100" t="str">
        <f t="shared" si="278"/>
        <v/>
      </c>
      <c r="BH387" s="100" t="str">
        <f t="shared" si="279"/>
        <v/>
      </c>
      <c r="BI387" s="72"/>
      <c r="BJ387" s="72"/>
      <c r="BK387" s="72" t="str">
        <f t="shared" si="287"/>
        <v/>
      </c>
      <c r="BL387" s="72" t="str">
        <f t="shared" si="288"/>
        <v/>
      </c>
      <c r="BM387" s="72" t="str">
        <f t="shared" si="289"/>
        <v/>
      </c>
      <c r="BN387" s="72" t="str">
        <f t="shared" si="290"/>
        <v/>
      </c>
      <c r="BO387" s="72" t="str">
        <f t="shared" si="291"/>
        <v/>
      </c>
      <c r="BP387" s="72" t="str">
        <f t="shared" si="292"/>
        <v/>
      </c>
      <c r="BQ387" s="72" t="str">
        <f t="shared" si="293"/>
        <v/>
      </c>
      <c r="BR387" s="72" t="str">
        <f t="shared" si="294"/>
        <v/>
      </c>
      <c r="BS387" s="72" t="str">
        <f t="shared" si="295"/>
        <v/>
      </c>
      <c r="BT387" s="72" t="str">
        <f t="shared" si="296"/>
        <v/>
      </c>
      <c r="BU387" s="72" t="str">
        <f t="shared" si="297"/>
        <v/>
      </c>
      <c r="BV387" s="72"/>
      <c r="BW387" s="72"/>
      <c r="BX387" s="97" t="str">
        <f t="shared" si="298"/>
        <v/>
      </c>
      <c r="BY387" s="97" t="str">
        <f t="shared" si="299"/>
        <v/>
      </c>
      <c r="BZ387" s="97" t="str">
        <f t="shared" si="300"/>
        <v/>
      </c>
      <c r="CA387" s="97" t="str">
        <f t="shared" si="301"/>
        <v/>
      </c>
      <c r="CB387" s="97" t="str">
        <f t="shared" si="302"/>
        <v/>
      </c>
      <c r="CC387" s="97" t="str">
        <f t="shared" si="303"/>
        <v/>
      </c>
      <c r="CD387" s="97" t="str">
        <f t="shared" si="304"/>
        <v/>
      </c>
      <c r="CE387" s="97" t="str">
        <f t="shared" si="305"/>
        <v/>
      </c>
      <c r="CF387" s="97" t="str">
        <f t="shared" si="306"/>
        <v/>
      </c>
      <c r="CG387" s="97" t="str">
        <f t="shared" si="307"/>
        <v/>
      </c>
      <c r="CH387" s="97" t="str">
        <f t="shared" si="308"/>
        <v/>
      </c>
      <c r="CI387" s="72"/>
      <c r="CJ387" s="72"/>
      <c r="CK387" s="97" t="str">
        <f t="shared" si="309"/>
        <v/>
      </c>
      <c r="CL387" s="97" t="str">
        <f t="shared" si="310"/>
        <v/>
      </c>
      <c r="CM387" s="72" t="str">
        <f t="shared" si="311"/>
        <v/>
      </c>
      <c r="CN387" s="72" t="str">
        <f t="shared" si="312"/>
        <v/>
      </c>
      <c r="CO387" s="72" t="str">
        <f t="shared" si="313"/>
        <v/>
      </c>
      <c r="CP387" s="72" t="str">
        <f t="shared" si="314"/>
        <v/>
      </c>
      <c r="CQ387" s="72" t="str">
        <f t="shared" si="315"/>
        <v/>
      </c>
      <c r="CR387" s="72" t="str">
        <f t="shared" si="316"/>
        <v/>
      </c>
      <c r="CS387" s="72" t="str">
        <f t="shared" si="317"/>
        <v/>
      </c>
      <c r="CT387" s="72" t="str">
        <f t="shared" si="318"/>
        <v/>
      </c>
      <c r="CU387" s="72" t="str">
        <f t="shared" si="319"/>
        <v/>
      </c>
    </row>
    <row r="388" spans="1:99">
      <c r="A388" s="74">
        <v>353</v>
      </c>
      <c r="B388" s="79" t="str">
        <f>IF(AND($B$3&lt;&gt;"",$C$3&lt;&gt;"",$B$4&lt;&gt;"",$C$4&lt;&gt;"",L388&lt;&gt;""),AirMass($B$3,$C$3,$B$4,$C$4,L388),"")</f>
        <v/>
      </c>
      <c r="C388" s="81" t="e">
        <f t="shared" si="280"/>
        <v>#N/A</v>
      </c>
      <c r="D388" s="93" t="str">
        <f t="shared" si="281"/>
        <v/>
      </c>
      <c r="E388" s="97" t="str">
        <f t="shared" si="282"/>
        <v/>
      </c>
      <c r="F388" s="97"/>
      <c r="G388" s="98" t="str">
        <f t="shared" si="283"/>
        <v/>
      </c>
      <c r="H388" s="97" t="str">
        <f t="shared" si="284"/>
        <v/>
      </c>
      <c r="I388" s="72"/>
      <c r="J388" s="99">
        <f t="shared" si="285"/>
        <v>0</v>
      </c>
      <c r="K388" s="72"/>
      <c r="L388" s="16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70" t="str">
        <f t="shared" si="268"/>
        <v/>
      </c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8"/>
      <c r="AJ388" s="70" t="str">
        <f t="shared" si="286"/>
        <v/>
      </c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8"/>
      <c r="AV388" s="72"/>
      <c r="AW388" s="72"/>
      <c r="AX388" s="100" t="str">
        <f t="shared" si="269"/>
        <v/>
      </c>
      <c r="AY388" s="100" t="str">
        <f t="shared" si="270"/>
        <v/>
      </c>
      <c r="AZ388" s="100" t="str">
        <f t="shared" si="271"/>
        <v/>
      </c>
      <c r="BA388" s="100" t="str">
        <f t="shared" si="272"/>
        <v/>
      </c>
      <c r="BB388" s="100" t="str">
        <f t="shared" si="273"/>
        <v/>
      </c>
      <c r="BC388" s="100" t="str">
        <f t="shared" si="274"/>
        <v/>
      </c>
      <c r="BD388" s="100" t="str">
        <f t="shared" si="275"/>
        <v/>
      </c>
      <c r="BE388" s="100" t="str">
        <f t="shared" si="276"/>
        <v/>
      </c>
      <c r="BF388" s="100" t="str">
        <f t="shared" si="277"/>
        <v/>
      </c>
      <c r="BG388" s="100" t="str">
        <f t="shared" si="278"/>
        <v/>
      </c>
      <c r="BH388" s="100" t="str">
        <f t="shared" si="279"/>
        <v/>
      </c>
      <c r="BI388" s="72"/>
      <c r="BJ388" s="72"/>
      <c r="BK388" s="72" t="str">
        <f t="shared" si="287"/>
        <v/>
      </c>
      <c r="BL388" s="72" t="str">
        <f t="shared" si="288"/>
        <v/>
      </c>
      <c r="BM388" s="72" t="str">
        <f t="shared" si="289"/>
        <v/>
      </c>
      <c r="BN388" s="72" t="str">
        <f t="shared" si="290"/>
        <v/>
      </c>
      <c r="BO388" s="72" t="str">
        <f t="shared" si="291"/>
        <v/>
      </c>
      <c r="BP388" s="72" t="str">
        <f t="shared" si="292"/>
        <v/>
      </c>
      <c r="BQ388" s="72" t="str">
        <f t="shared" si="293"/>
        <v/>
      </c>
      <c r="BR388" s="72" t="str">
        <f t="shared" si="294"/>
        <v/>
      </c>
      <c r="BS388" s="72" t="str">
        <f t="shared" si="295"/>
        <v/>
      </c>
      <c r="BT388" s="72" t="str">
        <f t="shared" si="296"/>
        <v/>
      </c>
      <c r="BU388" s="72" t="str">
        <f t="shared" si="297"/>
        <v/>
      </c>
      <c r="BV388" s="72"/>
      <c r="BW388" s="72"/>
      <c r="BX388" s="97" t="str">
        <f t="shared" si="298"/>
        <v/>
      </c>
      <c r="BY388" s="97" t="str">
        <f t="shared" si="299"/>
        <v/>
      </c>
      <c r="BZ388" s="97" t="str">
        <f t="shared" si="300"/>
        <v/>
      </c>
      <c r="CA388" s="97" t="str">
        <f t="shared" si="301"/>
        <v/>
      </c>
      <c r="CB388" s="97" t="str">
        <f t="shared" si="302"/>
        <v/>
      </c>
      <c r="CC388" s="97" t="str">
        <f t="shared" si="303"/>
        <v/>
      </c>
      <c r="CD388" s="97" t="str">
        <f t="shared" si="304"/>
        <v/>
      </c>
      <c r="CE388" s="97" t="str">
        <f t="shared" si="305"/>
        <v/>
      </c>
      <c r="CF388" s="97" t="str">
        <f t="shared" si="306"/>
        <v/>
      </c>
      <c r="CG388" s="97" t="str">
        <f t="shared" si="307"/>
        <v/>
      </c>
      <c r="CH388" s="97" t="str">
        <f t="shared" si="308"/>
        <v/>
      </c>
      <c r="CI388" s="72"/>
      <c r="CJ388" s="72"/>
      <c r="CK388" s="97" t="str">
        <f t="shared" si="309"/>
        <v/>
      </c>
      <c r="CL388" s="97" t="str">
        <f t="shared" si="310"/>
        <v/>
      </c>
      <c r="CM388" s="72" t="str">
        <f t="shared" si="311"/>
        <v/>
      </c>
      <c r="CN388" s="72" t="str">
        <f t="shared" si="312"/>
        <v/>
      </c>
      <c r="CO388" s="72" t="str">
        <f t="shared" si="313"/>
        <v/>
      </c>
      <c r="CP388" s="72" t="str">
        <f t="shared" si="314"/>
        <v/>
      </c>
      <c r="CQ388" s="72" t="str">
        <f t="shared" si="315"/>
        <v/>
      </c>
      <c r="CR388" s="72" t="str">
        <f t="shared" si="316"/>
        <v/>
      </c>
      <c r="CS388" s="72" t="str">
        <f t="shared" si="317"/>
        <v/>
      </c>
      <c r="CT388" s="72" t="str">
        <f t="shared" si="318"/>
        <v/>
      </c>
      <c r="CU388" s="72" t="str">
        <f t="shared" si="319"/>
        <v/>
      </c>
    </row>
    <row r="389" spans="1:99">
      <c r="A389" s="74">
        <v>354</v>
      </c>
      <c r="B389" s="79" t="str">
        <f>IF(AND($B$3&lt;&gt;"",$C$3&lt;&gt;"",$B$4&lt;&gt;"",$C$4&lt;&gt;"",L389&lt;&gt;""),AirMass($B$3,$C$3,$B$4,$C$4,L389),"")</f>
        <v/>
      </c>
      <c r="C389" s="81" t="e">
        <f t="shared" si="280"/>
        <v>#N/A</v>
      </c>
      <c r="D389" s="93" t="str">
        <f t="shared" si="281"/>
        <v/>
      </c>
      <c r="E389" s="97" t="str">
        <f t="shared" si="282"/>
        <v/>
      </c>
      <c r="F389" s="97"/>
      <c r="G389" s="98" t="str">
        <f t="shared" si="283"/>
        <v/>
      </c>
      <c r="H389" s="97" t="str">
        <f t="shared" si="284"/>
        <v/>
      </c>
      <c r="I389" s="72"/>
      <c r="J389" s="99">
        <f t="shared" si="285"/>
        <v>0</v>
      </c>
      <c r="K389" s="72"/>
      <c r="L389" s="16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70" t="str">
        <f t="shared" si="268"/>
        <v/>
      </c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8"/>
      <c r="AJ389" s="70" t="str">
        <f t="shared" si="286"/>
        <v/>
      </c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8"/>
      <c r="AV389" s="72"/>
      <c r="AW389" s="72"/>
      <c r="AX389" s="100" t="str">
        <f t="shared" si="269"/>
        <v/>
      </c>
      <c r="AY389" s="100" t="str">
        <f t="shared" si="270"/>
        <v/>
      </c>
      <c r="AZ389" s="100" t="str">
        <f t="shared" si="271"/>
        <v/>
      </c>
      <c r="BA389" s="100" t="str">
        <f t="shared" si="272"/>
        <v/>
      </c>
      <c r="BB389" s="100" t="str">
        <f t="shared" si="273"/>
        <v/>
      </c>
      <c r="BC389" s="100" t="str">
        <f t="shared" si="274"/>
        <v/>
      </c>
      <c r="BD389" s="100" t="str">
        <f t="shared" si="275"/>
        <v/>
      </c>
      <c r="BE389" s="100" t="str">
        <f t="shared" si="276"/>
        <v/>
      </c>
      <c r="BF389" s="100" t="str">
        <f t="shared" si="277"/>
        <v/>
      </c>
      <c r="BG389" s="100" t="str">
        <f t="shared" si="278"/>
        <v/>
      </c>
      <c r="BH389" s="100" t="str">
        <f t="shared" si="279"/>
        <v/>
      </c>
      <c r="BI389" s="72"/>
      <c r="BJ389" s="72"/>
      <c r="BK389" s="72" t="str">
        <f t="shared" si="287"/>
        <v/>
      </c>
      <c r="BL389" s="72" t="str">
        <f t="shared" si="288"/>
        <v/>
      </c>
      <c r="BM389" s="72" t="str">
        <f t="shared" si="289"/>
        <v/>
      </c>
      <c r="BN389" s="72" t="str">
        <f t="shared" si="290"/>
        <v/>
      </c>
      <c r="BO389" s="72" t="str">
        <f t="shared" si="291"/>
        <v/>
      </c>
      <c r="BP389" s="72" t="str">
        <f t="shared" si="292"/>
        <v/>
      </c>
      <c r="BQ389" s="72" t="str">
        <f t="shared" si="293"/>
        <v/>
      </c>
      <c r="BR389" s="72" t="str">
        <f t="shared" si="294"/>
        <v/>
      </c>
      <c r="BS389" s="72" t="str">
        <f t="shared" si="295"/>
        <v/>
      </c>
      <c r="BT389" s="72" t="str">
        <f t="shared" si="296"/>
        <v/>
      </c>
      <c r="BU389" s="72" t="str">
        <f t="shared" si="297"/>
        <v/>
      </c>
      <c r="BV389" s="72"/>
      <c r="BW389" s="72"/>
      <c r="BX389" s="97" t="str">
        <f t="shared" si="298"/>
        <v/>
      </c>
      <c r="BY389" s="97" t="str">
        <f t="shared" si="299"/>
        <v/>
      </c>
      <c r="BZ389" s="97" t="str">
        <f t="shared" si="300"/>
        <v/>
      </c>
      <c r="CA389" s="97" t="str">
        <f t="shared" si="301"/>
        <v/>
      </c>
      <c r="CB389" s="97" t="str">
        <f t="shared" si="302"/>
        <v/>
      </c>
      <c r="CC389" s="97" t="str">
        <f t="shared" si="303"/>
        <v/>
      </c>
      <c r="CD389" s="97" t="str">
        <f t="shared" si="304"/>
        <v/>
      </c>
      <c r="CE389" s="97" t="str">
        <f t="shared" si="305"/>
        <v/>
      </c>
      <c r="CF389" s="97" t="str">
        <f t="shared" si="306"/>
        <v/>
      </c>
      <c r="CG389" s="97" t="str">
        <f t="shared" si="307"/>
        <v/>
      </c>
      <c r="CH389" s="97" t="str">
        <f t="shared" si="308"/>
        <v/>
      </c>
      <c r="CI389" s="72"/>
      <c r="CJ389" s="72"/>
      <c r="CK389" s="97" t="str">
        <f t="shared" si="309"/>
        <v/>
      </c>
      <c r="CL389" s="97" t="str">
        <f t="shared" si="310"/>
        <v/>
      </c>
      <c r="CM389" s="72" t="str">
        <f t="shared" si="311"/>
        <v/>
      </c>
      <c r="CN389" s="72" t="str">
        <f t="shared" si="312"/>
        <v/>
      </c>
      <c r="CO389" s="72" t="str">
        <f t="shared" si="313"/>
        <v/>
      </c>
      <c r="CP389" s="72" t="str">
        <f t="shared" si="314"/>
        <v/>
      </c>
      <c r="CQ389" s="72" t="str">
        <f t="shared" si="315"/>
        <v/>
      </c>
      <c r="CR389" s="72" t="str">
        <f t="shared" si="316"/>
        <v/>
      </c>
      <c r="CS389" s="72" t="str">
        <f t="shared" si="317"/>
        <v/>
      </c>
      <c r="CT389" s="72" t="str">
        <f t="shared" si="318"/>
        <v/>
      </c>
      <c r="CU389" s="72" t="str">
        <f t="shared" si="319"/>
        <v/>
      </c>
    </row>
    <row r="390" spans="1:99">
      <c r="A390" s="74">
        <v>355</v>
      </c>
      <c r="B390" s="79" t="str">
        <f>IF(AND($B$3&lt;&gt;"",$C$3&lt;&gt;"",$B$4&lt;&gt;"",$C$4&lt;&gt;"",L390&lt;&gt;""),AirMass($B$3,$C$3,$B$4,$C$4,L390),"")</f>
        <v/>
      </c>
      <c r="C390" s="81" t="e">
        <f t="shared" si="280"/>
        <v>#N/A</v>
      </c>
      <c r="D390" s="93" t="str">
        <f t="shared" si="281"/>
        <v/>
      </c>
      <c r="E390" s="97" t="str">
        <f t="shared" si="282"/>
        <v/>
      </c>
      <c r="F390" s="97"/>
      <c r="G390" s="98" t="str">
        <f t="shared" si="283"/>
        <v/>
      </c>
      <c r="H390" s="97" t="str">
        <f t="shared" si="284"/>
        <v/>
      </c>
      <c r="I390" s="72"/>
      <c r="J390" s="99">
        <f t="shared" si="285"/>
        <v>0</v>
      </c>
      <c r="K390" s="72"/>
      <c r="L390" s="16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70" t="str">
        <f t="shared" si="268"/>
        <v/>
      </c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8"/>
      <c r="AJ390" s="70" t="str">
        <f t="shared" si="286"/>
        <v/>
      </c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8"/>
      <c r="AV390" s="72"/>
      <c r="AW390" s="72"/>
      <c r="AX390" s="100" t="str">
        <f t="shared" si="269"/>
        <v/>
      </c>
      <c r="AY390" s="100" t="str">
        <f t="shared" si="270"/>
        <v/>
      </c>
      <c r="AZ390" s="100" t="str">
        <f t="shared" si="271"/>
        <v/>
      </c>
      <c r="BA390" s="100" t="str">
        <f t="shared" si="272"/>
        <v/>
      </c>
      <c r="BB390" s="100" t="str">
        <f t="shared" si="273"/>
        <v/>
      </c>
      <c r="BC390" s="100" t="str">
        <f t="shared" si="274"/>
        <v/>
      </c>
      <c r="BD390" s="100" t="str">
        <f t="shared" si="275"/>
        <v/>
      </c>
      <c r="BE390" s="100" t="str">
        <f t="shared" si="276"/>
        <v/>
      </c>
      <c r="BF390" s="100" t="str">
        <f t="shared" si="277"/>
        <v/>
      </c>
      <c r="BG390" s="100" t="str">
        <f t="shared" si="278"/>
        <v/>
      </c>
      <c r="BH390" s="100" t="str">
        <f t="shared" si="279"/>
        <v/>
      </c>
      <c r="BI390" s="72"/>
      <c r="BJ390" s="72"/>
      <c r="BK390" s="72" t="str">
        <f t="shared" si="287"/>
        <v/>
      </c>
      <c r="BL390" s="72" t="str">
        <f t="shared" si="288"/>
        <v/>
      </c>
      <c r="BM390" s="72" t="str">
        <f t="shared" si="289"/>
        <v/>
      </c>
      <c r="BN390" s="72" t="str">
        <f t="shared" si="290"/>
        <v/>
      </c>
      <c r="BO390" s="72" t="str">
        <f t="shared" si="291"/>
        <v/>
      </c>
      <c r="BP390" s="72" t="str">
        <f t="shared" si="292"/>
        <v/>
      </c>
      <c r="BQ390" s="72" t="str">
        <f t="shared" si="293"/>
        <v/>
      </c>
      <c r="BR390" s="72" t="str">
        <f t="shared" si="294"/>
        <v/>
      </c>
      <c r="BS390" s="72" t="str">
        <f t="shared" si="295"/>
        <v/>
      </c>
      <c r="BT390" s="72" t="str">
        <f t="shared" si="296"/>
        <v/>
      </c>
      <c r="BU390" s="72" t="str">
        <f t="shared" si="297"/>
        <v/>
      </c>
      <c r="BV390" s="72"/>
      <c r="BW390" s="72"/>
      <c r="BX390" s="97" t="str">
        <f t="shared" si="298"/>
        <v/>
      </c>
      <c r="BY390" s="97" t="str">
        <f t="shared" si="299"/>
        <v/>
      </c>
      <c r="BZ390" s="97" t="str">
        <f t="shared" si="300"/>
        <v/>
      </c>
      <c r="CA390" s="97" t="str">
        <f t="shared" si="301"/>
        <v/>
      </c>
      <c r="CB390" s="97" t="str">
        <f t="shared" si="302"/>
        <v/>
      </c>
      <c r="CC390" s="97" t="str">
        <f t="shared" si="303"/>
        <v/>
      </c>
      <c r="CD390" s="97" t="str">
        <f t="shared" si="304"/>
        <v/>
      </c>
      <c r="CE390" s="97" t="str">
        <f t="shared" si="305"/>
        <v/>
      </c>
      <c r="CF390" s="97" t="str">
        <f t="shared" si="306"/>
        <v/>
      </c>
      <c r="CG390" s="97" t="str">
        <f t="shared" si="307"/>
        <v/>
      </c>
      <c r="CH390" s="97" t="str">
        <f t="shared" si="308"/>
        <v/>
      </c>
      <c r="CI390" s="72"/>
      <c r="CJ390" s="72"/>
      <c r="CK390" s="97" t="str">
        <f t="shared" si="309"/>
        <v/>
      </c>
      <c r="CL390" s="97" t="str">
        <f t="shared" si="310"/>
        <v/>
      </c>
      <c r="CM390" s="72" t="str">
        <f t="shared" si="311"/>
        <v/>
      </c>
      <c r="CN390" s="72" t="str">
        <f t="shared" si="312"/>
        <v/>
      </c>
      <c r="CO390" s="72" t="str">
        <f t="shared" si="313"/>
        <v/>
      </c>
      <c r="CP390" s="72" t="str">
        <f t="shared" si="314"/>
        <v/>
      </c>
      <c r="CQ390" s="72" t="str">
        <f t="shared" si="315"/>
        <v/>
      </c>
      <c r="CR390" s="72" t="str">
        <f t="shared" si="316"/>
        <v/>
      </c>
      <c r="CS390" s="72" t="str">
        <f t="shared" si="317"/>
        <v/>
      </c>
      <c r="CT390" s="72" t="str">
        <f t="shared" si="318"/>
        <v/>
      </c>
      <c r="CU390" s="72" t="str">
        <f t="shared" si="319"/>
        <v/>
      </c>
    </row>
    <row r="391" spans="1:99">
      <c r="A391" s="74">
        <v>356</v>
      </c>
      <c r="B391" s="79" t="str">
        <f>IF(AND($B$3&lt;&gt;"",$C$3&lt;&gt;"",$B$4&lt;&gt;"",$C$4&lt;&gt;"",L391&lt;&gt;""),AirMass($B$3,$C$3,$B$4,$C$4,L391),"")</f>
        <v/>
      </c>
      <c r="C391" s="81" t="e">
        <f t="shared" si="280"/>
        <v>#N/A</v>
      </c>
      <c r="D391" s="93" t="str">
        <f t="shared" si="281"/>
        <v/>
      </c>
      <c r="E391" s="97" t="str">
        <f t="shared" si="282"/>
        <v/>
      </c>
      <c r="F391" s="97"/>
      <c r="G391" s="98" t="str">
        <f t="shared" si="283"/>
        <v/>
      </c>
      <c r="H391" s="97" t="str">
        <f t="shared" si="284"/>
        <v/>
      </c>
      <c r="I391" s="72"/>
      <c r="J391" s="99">
        <f t="shared" si="285"/>
        <v>0</v>
      </c>
      <c r="K391" s="72"/>
      <c r="L391" s="16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70" t="str">
        <f t="shared" si="268"/>
        <v/>
      </c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8"/>
      <c r="AJ391" s="70" t="str">
        <f t="shared" si="286"/>
        <v/>
      </c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8"/>
      <c r="AV391" s="72"/>
      <c r="AW391" s="72"/>
      <c r="AX391" s="100" t="str">
        <f t="shared" si="269"/>
        <v/>
      </c>
      <c r="AY391" s="100" t="str">
        <f t="shared" si="270"/>
        <v/>
      </c>
      <c r="AZ391" s="100" t="str">
        <f t="shared" si="271"/>
        <v/>
      </c>
      <c r="BA391" s="100" t="str">
        <f t="shared" si="272"/>
        <v/>
      </c>
      <c r="BB391" s="100" t="str">
        <f t="shared" si="273"/>
        <v/>
      </c>
      <c r="BC391" s="100" t="str">
        <f t="shared" si="274"/>
        <v/>
      </c>
      <c r="BD391" s="100" t="str">
        <f t="shared" si="275"/>
        <v/>
      </c>
      <c r="BE391" s="100" t="str">
        <f t="shared" si="276"/>
        <v/>
      </c>
      <c r="BF391" s="100" t="str">
        <f t="shared" si="277"/>
        <v/>
      </c>
      <c r="BG391" s="100" t="str">
        <f t="shared" si="278"/>
        <v/>
      </c>
      <c r="BH391" s="100" t="str">
        <f t="shared" si="279"/>
        <v/>
      </c>
      <c r="BI391" s="72"/>
      <c r="BJ391" s="72"/>
      <c r="BK391" s="72" t="str">
        <f t="shared" si="287"/>
        <v/>
      </c>
      <c r="BL391" s="72" t="str">
        <f t="shared" si="288"/>
        <v/>
      </c>
      <c r="BM391" s="72" t="str">
        <f t="shared" si="289"/>
        <v/>
      </c>
      <c r="BN391" s="72" t="str">
        <f t="shared" si="290"/>
        <v/>
      </c>
      <c r="BO391" s="72" t="str">
        <f t="shared" si="291"/>
        <v/>
      </c>
      <c r="BP391" s="72" t="str">
        <f t="shared" si="292"/>
        <v/>
      </c>
      <c r="BQ391" s="72" t="str">
        <f t="shared" si="293"/>
        <v/>
      </c>
      <c r="BR391" s="72" t="str">
        <f t="shared" si="294"/>
        <v/>
      </c>
      <c r="BS391" s="72" t="str">
        <f t="shared" si="295"/>
        <v/>
      </c>
      <c r="BT391" s="72" t="str">
        <f t="shared" si="296"/>
        <v/>
      </c>
      <c r="BU391" s="72" t="str">
        <f t="shared" si="297"/>
        <v/>
      </c>
      <c r="BV391" s="72"/>
      <c r="BW391" s="72"/>
      <c r="BX391" s="97" t="str">
        <f t="shared" si="298"/>
        <v/>
      </c>
      <c r="BY391" s="97" t="str">
        <f t="shared" si="299"/>
        <v/>
      </c>
      <c r="BZ391" s="97" t="str">
        <f t="shared" si="300"/>
        <v/>
      </c>
      <c r="CA391" s="97" t="str">
        <f t="shared" si="301"/>
        <v/>
      </c>
      <c r="CB391" s="97" t="str">
        <f t="shared" si="302"/>
        <v/>
      </c>
      <c r="CC391" s="97" t="str">
        <f t="shared" si="303"/>
        <v/>
      </c>
      <c r="CD391" s="97" t="str">
        <f t="shared" si="304"/>
        <v/>
      </c>
      <c r="CE391" s="97" t="str">
        <f t="shared" si="305"/>
        <v/>
      </c>
      <c r="CF391" s="97" t="str">
        <f t="shared" si="306"/>
        <v/>
      </c>
      <c r="CG391" s="97" t="str">
        <f t="shared" si="307"/>
        <v/>
      </c>
      <c r="CH391" s="97" t="str">
        <f t="shared" si="308"/>
        <v/>
      </c>
      <c r="CI391" s="72"/>
      <c r="CJ391" s="72"/>
      <c r="CK391" s="97" t="str">
        <f t="shared" si="309"/>
        <v/>
      </c>
      <c r="CL391" s="97" t="str">
        <f t="shared" si="310"/>
        <v/>
      </c>
      <c r="CM391" s="72" t="str">
        <f t="shared" si="311"/>
        <v/>
      </c>
      <c r="CN391" s="72" t="str">
        <f t="shared" si="312"/>
        <v/>
      </c>
      <c r="CO391" s="72" t="str">
        <f t="shared" si="313"/>
        <v/>
      </c>
      <c r="CP391" s="72" t="str">
        <f t="shared" si="314"/>
        <v/>
      </c>
      <c r="CQ391" s="72" t="str">
        <f t="shared" si="315"/>
        <v/>
      </c>
      <c r="CR391" s="72" t="str">
        <f t="shared" si="316"/>
        <v/>
      </c>
      <c r="CS391" s="72" t="str">
        <f t="shared" si="317"/>
        <v/>
      </c>
      <c r="CT391" s="72" t="str">
        <f t="shared" si="318"/>
        <v/>
      </c>
      <c r="CU391" s="72" t="str">
        <f t="shared" si="319"/>
        <v/>
      </c>
    </row>
    <row r="392" spans="1:99">
      <c r="A392" s="74">
        <v>357</v>
      </c>
      <c r="B392" s="79" t="str">
        <f>IF(AND($B$3&lt;&gt;"",$C$3&lt;&gt;"",$B$4&lt;&gt;"",$C$4&lt;&gt;"",L392&lt;&gt;""),AirMass($B$3,$C$3,$B$4,$C$4,L392),"")</f>
        <v/>
      </c>
      <c r="C392" s="81" t="e">
        <f t="shared" si="280"/>
        <v>#N/A</v>
      </c>
      <c r="D392" s="93" t="str">
        <f t="shared" si="281"/>
        <v/>
      </c>
      <c r="E392" s="97" t="str">
        <f t="shared" si="282"/>
        <v/>
      </c>
      <c r="F392" s="97"/>
      <c r="G392" s="98" t="str">
        <f t="shared" si="283"/>
        <v/>
      </c>
      <c r="H392" s="97" t="str">
        <f t="shared" si="284"/>
        <v/>
      </c>
      <c r="I392" s="72"/>
      <c r="J392" s="99">
        <f t="shared" si="285"/>
        <v>0</v>
      </c>
      <c r="K392" s="72"/>
      <c r="L392" s="16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70" t="str">
        <f t="shared" si="268"/>
        <v/>
      </c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8"/>
      <c r="AJ392" s="70" t="str">
        <f t="shared" si="286"/>
        <v/>
      </c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8"/>
      <c r="AV392" s="72"/>
      <c r="AW392" s="72"/>
      <c r="AX392" s="100" t="str">
        <f t="shared" si="269"/>
        <v/>
      </c>
      <c r="AY392" s="100" t="str">
        <f t="shared" si="270"/>
        <v/>
      </c>
      <c r="AZ392" s="100" t="str">
        <f t="shared" si="271"/>
        <v/>
      </c>
      <c r="BA392" s="100" t="str">
        <f t="shared" si="272"/>
        <v/>
      </c>
      <c r="BB392" s="100" t="str">
        <f t="shared" si="273"/>
        <v/>
      </c>
      <c r="BC392" s="100" t="str">
        <f t="shared" si="274"/>
        <v/>
      </c>
      <c r="BD392" s="100" t="str">
        <f t="shared" si="275"/>
        <v/>
      </c>
      <c r="BE392" s="100" t="str">
        <f t="shared" si="276"/>
        <v/>
      </c>
      <c r="BF392" s="100" t="str">
        <f t="shared" si="277"/>
        <v/>
      </c>
      <c r="BG392" s="100" t="str">
        <f t="shared" si="278"/>
        <v/>
      </c>
      <c r="BH392" s="100" t="str">
        <f t="shared" si="279"/>
        <v/>
      </c>
      <c r="BI392" s="72"/>
      <c r="BJ392" s="72"/>
      <c r="BK392" s="72" t="str">
        <f t="shared" si="287"/>
        <v/>
      </c>
      <c r="BL392" s="72" t="str">
        <f t="shared" si="288"/>
        <v/>
      </c>
      <c r="BM392" s="72" t="str">
        <f t="shared" si="289"/>
        <v/>
      </c>
      <c r="BN392" s="72" t="str">
        <f t="shared" si="290"/>
        <v/>
      </c>
      <c r="BO392" s="72" t="str">
        <f t="shared" si="291"/>
        <v/>
      </c>
      <c r="BP392" s="72" t="str">
        <f t="shared" si="292"/>
        <v/>
      </c>
      <c r="BQ392" s="72" t="str">
        <f t="shared" si="293"/>
        <v/>
      </c>
      <c r="BR392" s="72" t="str">
        <f t="shared" si="294"/>
        <v/>
      </c>
      <c r="BS392" s="72" t="str">
        <f t="shared" si="295"/>
        <v/>
      </c>
      <c r="BT392" s="72" t="str">
        <f t="shared" si="296"/>
        <v/>
      </c>
      <c r="BU392" s="72" t="str">
        <f t="shared" si="297"/>
        <v/>
      </c>
      <c r="BV392" s="72"/>
      <c r="BW392" s="72"/>
      <c r="BX392" s="97" t="str">
        <f t="shared" si="298"/>
        <v/>
      </c>
      <c r="BY392" s="97" t="str">
        <f t="shared" si="299"/>
        <v/>
      </c>
      <c r="BZ392" s="97" t="str">
        <f t="shared" si="300"/>
        <v/>
      </c>
      <c r="CA392" s="97" t="str">
        <f t="shared" si="301"/>
        <v/>
      </c>
      <c r="CB392" s="97" t="str">
        <f t="shared" si="302"/>
        <v/>
      </c>
      <c r="CC392" s="97" t="str">
        <f t="shared" si="303"/>
        <v/>
      </c>
      <c r="CD392" s="97" t="str">
        <f t="shared" si="304"/>
        <v/>
      </c>
      <c r="CE392" s="97" t="str">
        <f t="shared" si="305"/>
        <v/>
      </c>
      <c r="CF392" s="97" t="str">
        <f t="shared" si="306"/>
        <v/>
      </c>
      <c r="CG392" s="97" t="str">
        <f t="shared" si="307"/>
        <v/>
      </c>
      <c r="CH392" s="97" t="str">
        <f t="shared" si="308"/>
        <v/>
      </c>
      <c r="CI392" s="72"/>
      <c r="CJ392" s="72"/>
      <c r="CK392" s="97" t="str">
        <f t="shared" si="309"/>
        <v/>
      </c>
      <c r="CL392" s="97" t="str">
        <f t="shared" si="310"/>
        <v/>
      </c>
      <c r="CM392" s="72" t="str">
        <f t="shared" si="311"/>
        <v/>
      </c>
      <c r="CN392" s="72" t="str">
        <f t="shared" si="312"/>
        <v/>
      </c>
      <c r="CO392" s="72" t="str">
        <f t="shared" si="313"/>
        <v/>
      </c>
      <c r="CP392" s="72" t="str">
        <f t="shared" si="314"/>
        <v/>
      </c>
      <c r="CQ392" s="72" t="str">
        <f t="shared" si="315"/>
        <v/>
      </c>
      <c r="CR392" s="72" t="str">
        <f t="shared" si="316"/>
        <v/>
      </c>
      <c r="CS392" s="72" t="str">
        <f t="shared" si="317"/>
        <v/>
      </c>
      <c r="CT392" s="72" t="str">
        <f t="shared" si="318"/>
        <v/>
      </c>
      <c r="CU392" s="72" t="str">
        <f t="shared" si="319"/>
        <v/>
      </c>
    </row>
    <row r="393" spans="1:99">
      <c r="A393" s="74">
        <v>358</v>
      </c>
      <c r="B393" s="79" t="str">
        <f>IF(AND($B$3&lt;&gt;"",$C$3&lt;&gt;"",$B$4&lt;&gt;"",$C$4&lt;&gt;"",L393&lt;&gt;""),AirMass($B$3,$C$3,$B$4,$C$4,L393),"")</f>
        <v/>
      </c>
      <c r="C393" s="81" t="e">
        <f t="shared" si="280"/>
        <v>#N/A</v>
      </c>
      <c r="D393" s="93" t="str">
        <f t="shared" si="281"/>
        <v/>
      </c>
      <c r="E393" s="97" t="str">
        <f t="shared" si="282"/>
        <v/>
      </c>
      <c r="F393" s="97"/>
      <c r="G393" s="98" t="str">
        <f t="shared" si="283"/>
        <v/>
      </c>
      <c r="H393" s="97" t="str">
        <f t="shared" si="284"/>
        <v/>
      </c>
      <c r="I393" s="72"/>
      <c r="J393" s="99">
        <f t="shared" si="285"/>
        <v>0</v>
      </c>
      <c r="K393" s="72"/>
      <c r="L393" s="16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70" t="str">
        <f t="shared" si="268"/>
        <v/>
      </c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8"/>
      <c r="AJ393" s="70" t="str">
        <f t="shared" si="286"/>
        <v/>
      </c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8"/>
      <c r="AV393" s="72"/>
      <c r="AW393" s="72"/>
      <c r="AX393" s="100" t="str">
        <f t="shared" si="269"/>
        <v/>
      </c>
      <c r="AY393" s="100" t="str">
        <f t="shared" si="270"/>
        <v/>
      </c>
      <c r="AZ393" s="100" t="str">
        <f t="shared" si="271"/>
        <v/>
      </c>
      <c r="BA393" s="100" t="str">
        <f t="shared" si="272"/>
        <v/>
      </c>
      <c r="BB393" s="100" t="str">
        <f t="shared" si="273"/>
        <v/>
      </c>
      <c r="BC393" s="100" t="str">
        <f t="shared" si="274"/>
        <v/>
      </c>
      <c r="BD393" s="100" t="str">
        <f t="shared" si="275"/>
        <v/>
      </c>
      <c r="BE393" s="100" t="str">
        <f t="shared" si="276"/>
        <v/>
      </c>
      <c r="BF393" s="100" t="str">
        <f t="shared" si="277"/>
        <v/>
      </c>
      <c r="BG393" s="100" t="str">
        <f t="shared" si="278"/>
        <v/>
      </c>
      <c r="BH393" s="100" t="str">
        <f t="shared" si="279"/>
        <v/>
      </c>
      <c r="BI393" s="72"/>
      <c r="BJ393" s="72"/>
      <c r="BK393" s="72" t="str">
        <f t="shared" si="287"/>
        <v/>
      </c>
      <c r="BL393" s="72" t="str">
        <f t="shared" si="288"/>
        <v/>
      </c>
      <c r="BM393" s="72" t="str">
        <f t="shared" si="289"/>
        <v/>
      </c>
      <c r="BN393" s="72" t="str">
        <f t="shared" si="290"/>
        <v/>
      </c>
      <c r="BO393" s="72" t="str">
        <f t="shared" si="291"/>
        <v/>
      </c>
      <c r="BP393" s="72" t="str">
        <f t="shared" si="292"/>
        <v/>
      </c>
      <c r="BQ393" s="72" t="str">
        <f t="shared" si="293"/>
        <v/>
      </c>
      <c r="BR393" s="72" t="str">
        <f t="shared" si="294"/>
        <v/>
      </c>
      <c r="BS393" s="72" t="str">
        <f t="shared" si="295"/>
        <v/>
      </c>
      <c r="BT393" s="72" t="str">
        <f t="shared" si="296"/>
        <v/>
      </c>
      <c r="BU393" s="72" t="str">
        <f t="shared" si="297"/>
        <v/>
      </c>
      <c r="BV393" s="72"/>
      <c r="BW393" s="72"/>
      <c r="BX393" s="97" t="str">
        <f t="shared" si="298"/>
        <v/>
      </c>
      <c r="BY393" s="97" t="str">
        <f t="shared" si="299"/>
        <v/>
      </c>
      <c r="BZ393" s="97" t="str">
        <f t="shared" si="300"/>
        <v/>
      </c>
      <c r="CA393" s="97" t="str">
        <f t="shared" si="301"/>
        <v/>
      </c>
      <c r="CB393" s="97" t="str">
        <f t="shared" si="302"/>
        <v/>
      </c>
      <c r="CC393" s="97" t="str">
        <f t="shared" si="303"/>
        <v/>
      </c>
      <c r="CD393" s="97" t="str">
        <f t="shared" si="304"/>
        <v/>
      </c>
      <c r="CE393" s="97" t="str">
        <f t="shared" si="305"/>
        <v/>
      </c>
      <c r="CF393" s="97" t="str">
        <f t="shared" si="306"/>
        <v/>
      </c>
      <c r="CG393" s="97" t="str">
        <f t="shared" si="307"/>
        <v/>
      </c>
      <c r="CH393" s="97" t="str">
        <f t="shared" si="308"/>
        <v/>
      </c>
      <c r="CI393" s="72"/>
      <c r="CJ393" s="72"/>
      <c r="CK393" s="97" t="str">
        <f t="shared" si="309"/>
        <v/>
      </c>
      <c r="CL393" s="97" t="str">
        <f t="shared" si="310"/>
        <v/>
      </c>
      <c r="CM393" s="72" t="str">
        <f t="shared" si="311"/>
        <v/>
      </c>
      <c r="CN393" s="72" t="str">
        <f t="shared" si="312"/>
        <v/>
      </c>
      <c r="CO393" s="72" t="str">
        <f t="shared" si="313"/>
        <v/>
      </c>
      <c r="CP393" s="72" t="str">
        <f t="shared" si="314"/>
        <v/>
      </c>
      <c r="CQ393" s="72" t="str">
        <f t="shared" si="315"/>
        <v/>
      </c>
      <c r="CR393" s="72" t="str">
        <f t="shared" si="316"/>
        <v/>
      </c>
      <c r="CS393" s="72" t="str">
        <f t="shared" si="317"/>
        <v/>
      </c>
      <c r="CT393" s="72" t="str">
        <f t="shared" si="318"/>
        <v/>
      </c>
      <c r="CU393" s="72" t="str">
        <f t="shared" si="319"/>
        <v/>
      </c>
    </row>
    <row r="394" spans="1:99">
      <c r="A394" s="74">
        <v>359</v>
      </c>
      <c r="B394" s="79" t="str">
        <f>IF(AND($B$3&lt;&gt;"",$C$3&lt;&gt;"",$B$4&lt;&gt;"",$C$4&lt;&gt;"",L394&lt;&gt;""),AirMass($B$3,$C$3,$B$4,$C$4,L394),"")</f>
        <v/>
      </c>
      <c r="C394" s="81" t="e">
        <f t="shared" si="280"/>
        <v>#N/A</v>
      </c>
      <c r="D394" s="93" t="str">
        <f t="shared" si="281"/>
        <v/>
      </c>
      <c r="E394" s="97" t="str">
        <f t="shared" si="282"/>
        <v/>
      </c>
      <c r="F394" s="97"/>
      <c r="G394" s="98" t="str">
        <f t="shared" si="283"/>
        <v/>
      </c>
      <c r="H394" s="97" t="str">
        <f t="shared" si="284"/>
        <v/>
      </c>
      <c r="I394" s="72"/>
      <c r="J394" s="99">
        <f t="shared" si="285"/>
        <v>0</v>
      </c>
      <c r="K394" s="72"/>
      <c r="L394" s="16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70" t="str">
        <f t="shared" si="268"/>
        <v/>
      </c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8"/>
      <c r="AJ394" s="70" t="str">
        <f t="shared" si="286"/>
        <v/>
      </c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8"/>
      <c r="AV394" s="72"/>
      <c r="AW394" s="72"/>
      <c r="AX394" s="100" t="str">
        <f t="shared" si="269"/>
        <v/>
      </c>
      <c r="AY394" s="100" t="str">
        <f t="shared" si="270"/>
        <v/>
      </c>
      <c r="AZ394" s="100" t="str">
        <f t="shared" si="271"/>
        <v/>
      </c>
      <c r="BA394" s="100" t="str">
        <f t="shared" si="272"/>
        <v/>
      </c>
      <c r="BB394" s="100" t="str">
        <f t="shared" si="273"/>
        <v/>
      </c>
      <c r="BC394" s="100" t="str">
        <f t="shared" si="274"/>
        <v/>
      </c>
      <c r="BD394" s="100" t="str">
        <f t="shared" si="275"/>
        <v/>
      </c>
      <c r="BE394" s="100" t="str">
        <f t="shared" si="276"/>
        <v/>
      </c>
      <c r="BF394" s="100" t="str">
        <f t="shared" si="277"/>
        <v/>
      </c>
      <c r="BG394" s="100" t="str">
        <f t="shared" si="278"/>
        <v/>
      </c>
      <c r="BH394" s="100" t="str">
        <f t="shared" si="279"/>
        <v/>
      </c>
      <c r="BI394" s="72"/>
      <c r="BJ394" s="72"/>
      <c r="BK394" s="72" t="str">
        <f t="shared" si="287"/>
        <v/>
      </c>
      <c r="BL394" s="72" t="str">
        <f t="shared" si="288"/>
        <v/>
      </c>
      <c r="BM394" s="72" t="str">
        <f t="shared" si="289"/>
        <v/>
      </c>
      <c r="BN394" s="72" t="str">
        <f t="shared" si="290"/>
        <v/>
      </c>
      <c r="BO394" s="72" t="str">
        <f t="shared" si="291"/>
        <v/>
      </c>
      <c r="BP394" s="72" t="str">
        <f t="shared" si="292"/>
        <v/>
      </c>
      <c r="BQ394" s="72" t="str">
        <f t="shared" si="293"/>
        <v/>
      </c>
      <c r="BR394" s="72" t="str">
        <f t="shared" si="294"/>
        <v/>
      </c>
      <c r="BS394" s="72" t="str">
        <f t="shared" si="295"/>
        <v/>
      </c>
      <c r="BT394" s="72" t="str">
        <f t="shared" si="296"/>
        <v/>
      </c>
      <c r="BU394" s="72" t="str">
        <f t="shared" si="297"/>
        <v/>
      </c>
      <c r="BV394" s="72"/>
      <c r="BW394" s="72"/>
      <c r="BX394" s="97" t="str">
        <f t="shared" si="298"/>
        <v/>
      </c>
      <c r="BY394" s="97" t="str">
        <f t="shared" si="299"/>
        <v/>
      </c>
      <c r="BZ394" s="97" t="str">
        <f t="shared" si="300"/>
        <v/>
      </c>
      <c r="CA394" s="97" t="str">
        <f t="shared" si="301"/>
        <v/>
      </c>
      <c r="CB394" s="97" t="str">
        <f t="shared" si="302"/>
        <v/>
      </c>
      <c r="CC394" s="97" t="str">
        <f t="shared" si="303"/>
        <v/>
      </c>
      <c r="CD394" s="97" t="str">
        <f t="shared" si="304"/>
        <v/>
      </c>
      <c r="CE394" s="97" t="str">
        <f t="shared" si="305"/>
        <v/>
      </c>
      <c r="CF394" s="97" t="str">
        <f t="shared" si="306"/>
        <v/>
      </c>
      <c r="CG394" s="97" t="str">
        <f t="shared" si="307"/>
        <v/>
      </c>
      <c r="CH394" s="97" t="str">
        <f t="shared" si="308"/>
        <v/>
      </c>
      <c r="CI394" s="72"/>
      <c r="CJ394" s="72"/>
      <c r="CK394" s="97" t="str">
        <f t="shared" si="309"/>
        <v/>
      </c>
      <c r="CL394" s="97" t="str">
        <f t="shared" si="310"/>
        <v/>
      </c>
      <c r="CM394" s="72" t="str">
        <f t="shared" si="311"/>
        <v/>
      </c>
      <c r="CN394" s="72" t="str">
        <f t="shared" si="312"/>
        <v/>
      </c>
      <c r="CO394" s="72" t="str">
        <f t="shared" si="313"/>
        <v/>
      </c>
      <c r="CP394" s="72" t="str">
        <f t="shared" si="314"/>
        <v/>
      </c>
      <c r="CQ394" s="72" t="str">
        <f t="shared" si="315"/>
        <v/>
      </c>
      <c r="CR394" s="72" t="str">
        <f t="shared" si="316"/>
        <v/>
      </c>
      <c r="CS394" s="72" t="str">
        <f t="shared" si="317"/>
        <v/>
      </c>
      <c r="CT394" s="72" t="str">
        <f t="shared" si="318"/>
        <v/>
      </c>
      <c r="CU394" s="72" t="str">
        <f t="shared" si="319"/>
        <v/>
      </c>
    </row>
    <row r="395" spans="1:99">
      <c r="A395" s="74">
        <v>360</v>
      </c>
      <c r="B395" s="79" t="str">
        <f>IF(AND($B$3&lt;&gt;"",$C$3&lt;&gt;"",$B$4&lt;&gt;"",$C$4&lt;&gt;"",L395&lt;&gt;""),AirMass($B$3,$C$3,$B$4,$C$4,L395),"")</f>
        <v/>
      </c>
      <c r="C395" s="81" t="e">
        <f t="shared" si="280"/>
        <v>#N/A</v>
      </c>
      <c r="D395" s="93" t="str">
        <f t="shared" si="281"/>
        <v/>
      </c>
      <c r="E395" s="97" t="str">
        <f t="shared" si="282"/>
        <v/>
      </c>
      <c r="F395" s="97"/>
      <c r="G395" s="98" t="str">
        <f t="shared" si="283"/>
        <v/>
      </c>
      <c r="H395" s="97" t="str">
        <f t="shared" si="284"/>
        <v/>
      </c>
      <c r="I395" s="72"/>
      <c r="J395" s="99">
        <f t="shared" si="285"/>
        <v>0</v>
      </c>
      <c r="K395" s="72"/>
      <c r="L395" s="16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70" t="str">
        <f t="shared" si="268"/>
        <v/>
      </c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8"/>
      <c r="AJ395" s="70" t="str">
        <f t="shared" si="286"/>
        <v/>
      </c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8"/>
      <c r="AV395" s="72"/>
      <c r="AW395" s="72"/>
      <c r="AX395" s="100" t="str">
        <f t="shared" si="269"/>
        <v/>
      </c>
      <c r="AY395" s="100" t="str">
        <f t="shared" si="270"/>
        <v/>
      </c>
      <c r="AZ395" s="100" t="str">
        <f t="shared" si="271"/>
        <v/>
      </c>
      <c r="BA395" s="100" t="str">
        <f t="shared" si="272"/>
        <v/>
      </c>
      <c r="BB395" s="100" t="str">
        <f t="shared" si="273"/>
        <v/>
      </c>
      <c r="BC395" s="100" t="str">
        <f t="shared" si="274"/>
        <v/>
      </c>
      <c r="BD395" s="100" t="str">
        <f t="shared" si="275"/>
        <v/>
      </c>
      <c r="BE395" s="100" t="str">
        <f t="shared" si="276"/>
        <v/>
      </c>
      <c r="BF395" s="100" t="str">
        <f t="shared" si="277"/>
        <v/>
      </c>
      <c r="BG395" s="100" t="str">
        <f t="shared" si="278"/>
        <v/>
      </c>
      <c r="BH395" s="100" t="str">
        <f t="shared" si="279"/>
        <v/>
      </c>
      <c r="BI395" s="72"/>
      <c r="BJ395" s="72"/>
      <c r="BK395" s="72" t="str">
        <f t="shared" si="287"/>
        <v/>
      </c>
      <c r="BL395" s="72" t="str">
        <f t="shared" si="288"/>
        <v/>
      </c>
      <c r="BM395" s="72" t="str">
        <f t="shared" si="289"/>
        <v/>
      </c>
      <c r="BN395" s="72" t="str">
        <f t="shared" si="290"/>
        <v/>
      </c>
      <c r="BO395" s="72" t="str">
        <f t="shared" si="291"/>
        <v/>
      </c>
      <c r="BP395" s="72" t="str">
        <f t="shared" si="292"/>
        <v/>
      </c>
      <c r="BQ395" s="72" t="str">
        <f t="shared" si="293"/>
        <v/>
      </c>
      <c r="BR395" s="72" t="str">
        <f t="shared" si="294"/>
        <v/>
      </c>
      <c r="BS395" s="72" t="str">
        <f t="shared" si="295"/>
        <v/>
      </c>
      <c r="BT395" s="72" t="str">
        <f t="shared" si="296"/>
        <v/>
      </c>
      <c r="BU395" s="72" t="str">
        <f t="shared" si="297"/>
        <v/>
      </c>
      <c r="BV395" s="72"/>
      <c r="BW395" s="72"/>
      <c r="BX395" s="97" t="str">
        <f t="shared" si="298"/>
        <v/>
      </c>
      <c r="BY395" s="97" t="str">
        <f t="shared" si="299"/>
        <v/>
      </c>
      <c r="BZ395" s="97" t="str">
        <f t="shared" si="300"/>
        <v/>
      </c>
      <c r="CA395" s="97" t="str">
        <f t="shared" si="301"/>
        <v/>
      </c>
      <c r="CB395" s="97" t="str">
        <f t="shared" si="302"/>
        <v/>
      </c>
      <c r="CC395" s="97" t="str">
        <f t="shared" si="303"/>
        <v/>
      </c>
      <c r="CD395" s="97" t="str">
        <f t="shared" si="304"/>
        <v/>
      </c>
      <c r="CE395" s="97" t="str">
        <f t="shared" si="305"/>
        <v/>
      </c>
      <c r="CF395" s="97" t="str">
        <f t="shared" si="306"/>
        <v/>
      </c>
      <c r="CG395" s="97" t="str">
        <f t="shared" si="307"/>
        <v/>
      </c>
      <c r="CH395" s="97" t="str">
        <f t="shared" si="308"/>
        <v/>
      </c>
      <c r="CI395" s="72"/>
      <c r="CJ395" s="72"/>
      <c r="CK395" s="97" t="str">
        <f t="shared" si="309"/>
        <v/>
      </c>
      <c r="CL395" s="97" t="str">
        <f t="shared" si="310"/>
        <v/>
      </c>
      <c r="CM395" s="72" t="str">
        <f t="shared" si="311"/>
        <v/>
      </c>
      <c r="CN395" s="72" t="str">
        <f t="shared" si="312"/>
        <v/>
      </c>
      <c r="CO395" s="72" t="str">
        <f t="shared" si="313"/>
        <v/>
      </c>
      <c r="CP395" s="72" t="str">
        <f t="shared" si="314"/>
        <v/>
      </c>
      <c r="CQ395" s="72" t="str">
        <f t="shared" si="315"/>
        <v/>
      </c>
      <c r="CR395" s="72" t="str">
        <f t="shared" si="316"/>
        <v/>
      </c>
      <c r="CS395" s="72" t="str">
        <f t="shared" si="317"/>
        <v/>
      </c>
      <c r="CT395" s="72" t="str">
        <f t="shared" si="318"/>
        <v/>
      </c>
      <c r="CU395" s="72" t="str">
        <f t="shared" si="319"/>
        <v/>
      </c>
    </row>
    <row r="396" spans="1:99">
      <c r="A396" s="74">
        <v>361</v>
      </c>
      <c r="B396" s="79" t="str">
        <f>IF(AND($B$3&lt;&gt;"",$C$3&lt;&gt;"",$B$4&lt;&gt;"",$C$4&lt;&gt;"",L396&lt;&gt;""),AirMass($B$3,$C$3,$B$4,$C$4,L396),"")</f>
        <v/>
      </c>
      <c r="C396" s="81" t="e">
        <f t="shared" si="280"/>
        <v>#N/A</v>
      </c>
      <c r="D396" s="93" t="str">
        <f t="shared" si="281"/>
        <v/>
      </c>
      <c r="E396" s="97" t="str">
        <f t="shared" si="282"/>
        <v/>
      </c>
      <c r="F396" s="97"/>
      <c r="G396" s="98" t="str">
        <f t="shared" si="283"/>
        <v/>
      </c>
      <c r="H396" s="97" t="str">
        <f t="shared" si="284"/>
        <v/>
      </c>
      <c r="I396" s="72"/>
      <c r="J396" s="99">
        <f t="shared" si="285"/>
        <v>0</v>
      </c>
      <c r="K396" s="72"/>
      <c r="L396" s="16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70" t="str">
        <f t="shared" si="268"/>
        <v/>
      </c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8"/>
      <c r="AJ396" s="70" t="str">
        <f t="shared" si="286"/>
        <v/>
      </c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8"/>
      <c r="AV396" s="72"/>
      <c r="AW396" s="72"/>
      <c r="AX396" s="100" t="str">
        <f t="shared" si="269"/>
        <v/>
      </c>
      <c r="AY396" s="100" t="str">
        <f t="shared" si="270"/>
        <v/>
      </c>
      <c r="AZ396" s="100" t="str">
        <f t="shared" si="271"/>
        <v/>
      </c>
      <c r="BA396" s="100" t="str">
        <f t="shared" si="272"/>
        <v/>
      </c>
      <c r="BB396" s="100" t="str">
        <f t="shared" si="273"/>
        <v/>
      </c>
      <c r="BC396" s="100" t="str">
        <f t="shared" si="274"/>
        <v/>
      </c>
      <c r="BD396" s="100" t="str">
        <f t="shared" si="275"/>
        <v/>
      </c>
      <c r="BE396" s="100" t="str">
        <f t="shared" si="276"/>
        <v/>
      </c>
      <c r="BF396" s="100" t="str">
        <f t="shared" si="277"/>
        <v/>
      </c>
      <c r="BG396" s="100" t="str">
        <f t="shared" si="278"/>
        <v/>
      </c>
      <c r="BH396" s="100" t="str">
        <f t="shared" si="279"/>
        <v/>
      </c>
      <c r="BI396" s="72"/>
      <c r="BJ396" s="72"/>
      <c r="BK396" s="72" t="str">
        <f t="shared" si="287"/>
        <v/>
      </c>
      <c r="BL396" s="72" t="str">
        <f t="shared" si="288"/>
        <v/>
      </c>
      <c r="BM396" s="72" t="str">
        <f t="shared" si="289"/>
        <v/>
      </c>
      <c r="BN396" s="72" t="str">
        <f t="shared" si="290"/>
        <v/>
      </c>
      <c r="BO396" s="72" t="str">
        <f t="shared" si="291"/>
        <v/>
      </c>
      <c r="BP396" s="72" t="str">
        <f t="shared" si="292"/>
        <v/>
      </c>
      <c r="BQ396" s="72" t="str">
        <f t="shared" si="293"/>
        <v/>
      </c>
      <c r="BR396" s="72" t="str">
        <f t="shared" si="294"/>
        <v/>
      </c>
      <c r="BS396" s="72" t="str">
        <f t="shared" si="295"/>
        <v/>
      </c>
      <c r="BT396" s="72" t="str">
        <f t="shared" si="296"/>
        <v/>
      </c>
      <c r="BU396" s="72" t="str">
        <f t="shared" si="297"/>
        <v/>
      </c>
      <c r="BV396" s="72"/>
      <c r="BW396" s="72"/>
      <c r="BX396" s="97" t="str">
        <f t="shared" si="298"/>
        <v/>
      </c>
      <c r="BY396" s="97" t="str">
        <f t="shared" si="299"/>
        <v/>
      </c>
      <c r="BZ396" s="97" t="str">
        <f t="shared" si="300"/>
        <v/>
      </c>
      <c r="CA396" s="97" t="str">
        <f t="shared" si="301"/>
        <v/>
      </c>
      <c r="CB396" s="97" t="str">
        <f t="shared" si="302"/>
        <v/>
      </c>
      <c r="CC396" s="97" t="str">
        <f t="shared" si="303"/>
        <v/>
      </c>
      <c r="CD396" s="97" t="str">
        <f t="shared" si="304"/>
        <v/>
      </c>
      <c r="CE396" s="97" t="str">
        <f t="shared" si="305"/>
        <v/>
      </c>
      <c r="CF396" s="97" t="str">
        <f t="shared" si="306"/>
        <v/>
      </c>
      <c r="CG396" s="97" t="str">
        <f t="shared" si="307"/>
        <v/>
      </c>
      <c r="CH396" s="97" t="str">
        <f t="shared" si="308"/>
        <v/>
      </c>
      <c r="CI396" s="72"/>
      <c r="CJ396" s="72"/>
      <c r="CK396" s="97" t="str">
        <f t="shared" si="309"/>
        <v/>
      </c>
      <c r="CL396" s="97" t="str">
        <f t="shared" si="310"/>
        <v/>
      </c>
      <c r="CM396" s="72" t="str">
        <f t="shared" si="311"/>
        <v/>
      </c>
      <c r="CN396" s="72" t="str">
        <f t="shared" si="312"/>
        <v/>
      </c>
      <c r="CO396" s="72" t="str">
        <f t="shared" si="313"/>
        <v/>
      </c>
      <c r="CP396" s="72" t="str">
        <f t="shared" si="314"/>
        <v/>
      </c>
      <c r="CQ396" s="72" t="str">
        <f t="shared" si="315"/>
        <v/>
      </c>
      <c r="CR396" s="72" t="str">
        <f t="shared" si="316"/>
        <v/>
      </c>
      <c r="CS396" s="72" t="str">
        <f t="shared" si="317"/>
        <v/>
      </c>
      <c r="CT396" s="72" t="str">
        <f t="shared" si="318"/>
        <v/>
      </c>
      <c r="CU396" s="72" t="str">
        <f t="shared" si="319"/>
        <v/>
      </c>
    </row>
    <row r="397" spans="1:99">
      <c r="A397" s="74">
        <v>362</v>
      </c>
      <c r="B397" s="79" t="str">
        <f>IF(AND($B$3&lt;&gt;"",$C$3&lt;&gt;"",$B$4&lt;&gt;"",$C$4&lt;&gt;"",L397&lt;&gt;""),AirMass($B$3,$C$3,$B$4,$C$4,L397),"")</f>
        <v/>
      </c>
      <c r="C397" s="81" t="e">
        <f t="shared" si="280"/>
        <v>#N/A</v>
      </c>
      <c r="D397" s="93" t="str">
        <f t="shared" si="281"/>
        <v/>
      </c>
      <c r="E397" s="97" t="str">
        <f t="shared" si="282"/>
        <v/>
      </c>
      <c r="F397" s="97"/>
      <c r="G397" s="98" t="str">
        <f t="shared" si="283"/>
        <v/>
      </c>
      <c r="H397" s="97" t="str">
        <f t="shared" si="284"/>
        <v/>
      </c>
      <c r="I397" s="72"/>
      <c r="J397" s="99">
        <f t="shared" si="285"/>
        <v>0</v>
      </c>
      <c r="K397" s="72"/>
      <c r="L397" s="16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70" t="str">
        <f t="shared" si="268"/>
        <v/>
      </c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8"/>
      <c r="AJ397" s="70" t="str">
        <f t="shared" si="286"/>
        <v/>
      </c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8"/>
      <c r="AV397" s="72"/>
      <c r="AW397" s="72"/>
      <c r="AX397" s="100" t="str">
        <f t="shared" si="269"/>
        <v/>
      </c>
      <c r="AY397" s="100" t="str">
        <f t="shared" si="270"/>
        <v/>
      </c>
      <c r="AZ397" s="100" t="str">
        <f t="shared" si="271"/>
        <v/>
      </c>
      <c r="BA397" s="100" t="str">
        <f t="shared" si="272"/>
        <v/>
      </c>
      <c r="BB397" s="100" t="str">
        <f t="shared" si="273"/>
        <v/>
      </c>
      <c r="BC397" s="100" t="str">
        <f t="shared" si="274"/>
        <v/>
      </c>
      <c r="BD397" s="100" t="str">
        <f t="shared" si="275"/>
        <v/>
      </c>
      <c r="BE397" s="100" t="str">
        <f t="shared" si="276"/>
        <v/>
      </c>
      <c r="BF397" s="100" t="str">
        <f t="shared" si="277"/>
        <v/>
      </c>
      <c r="BG397" s="100" t="str">
        <f t="shared" si="278"/>
        <v/>
      </c>
      <c r="BH397" s="100" t="str">
        <f t="shared" si="279"/>
        <v/>
      </c>
      <c r="BI397" s="72"/>
      <c r="BJ397" s="72"/>
      <c r="BK397" s="72" t="str">
        <f t="shared" si="287"/>
        <v/>
      </c>
      <c r="BL397" s="72" t="str">
        <f t="shared" si="288"/>
        <v/>
      </c>
      <c r="BM397" s="72" t="str">
        <f t="shared" si="289"/>
        <v/>
      </c>
      <c r="BN397" s="72" t="str">
        <f t="shared" si="290"/>
        <v/>
      </c>
      <c r="BO397" s="72" t="str">
        <f t="shared" si="291"/>
        <v/>
      </c>
      <c r="BP397" s="72" t="str">
        <f t="shared" si="292"/>
        <v/>
      </c>
      <c r="BQ397" s="72" t="str">
        <f t="shared" si="293"/>
        <v/>
      </c>
      <c r="BR397" s="72" t="str">
        <f t="shared" si="294"/>
        <v/>
      </c>
      <c r="BS397" s="72" t="str">
        <f t="shared" si="295"/>
        <v/>
      </c>
      <c r="BT397" s="72" t="str">
        <f t="shared" si="296"/>
        <v/>
      </c>
      <c r="BU397" s="72" t="str">
        <f t="shared" si="297"/>
        <v/>
      </c>
      <c r="BV397" s="72"/>
      <c r="BW397" s="72"/>
      <c r="BX397" s="97" t="str">
        <f t="shared" si="298"/>
        <v/>
      </c>
      <c r="BY397" s="97" t="str">
        <f t="shared" si="299"/>
        <v/>
      </c>
      <c r="BZ397" s="97" t="str">
        <f t="shared" si="300"/>
        <v/>
      </c>
      <c r="CA397" s="97" t="str">
        <f t="shared" si="301"/>
        <v/>
      </c>
      <c r="CB397" s="97" t="str">
        <f t="shared" si="302"/>
        <v/>
      </c>
      <c r="CC397" s="97" t="str">
        <f t="shared" si="303"/>
        <v/>
      </c>
      <c r="CD397" s="97" t="str">
        <f t="shared" si="304"/>
        <v/>
      </c>
      <c r="CE397" s="97" t="str">
        <f t="shared" si="305"/>
        <v/>
      </c>
      <c r="CF397" s="97" t="str">
        <f t="shared" si="306"/>
        <v/>
      </c>
      <c r="CG397" s="97" t="str">
        <f t="shared" si="307"/>
        <v/>
      </c>
      <c r="CH397" s="97" t="str">
        <f t="shared" si="308"/>
        <v/>
      </c>
      <c r="CI397" s="72"/>
      <c r="CJ397" s="72"/>
      <c r="CK397" s="97" t="str">
        <f t="shared" si="309"/>
        <v/>
      </c>
      <c r="CL397" s="97" t="str">
        <f t="shared" si="310"/>
        <v/>
      </c>
      <c r="CM397" s="72" t="str">
        <f t="shared" si="311"/>
        <v/>
      </c>
      <c r="CN397" s="72" t="str">
        <f t="shared" si="312"/>
        <v/>
      </c>
      <c r="CO397" s="72" t="str">
        <f t="shared" si="313"/>
        <v/>
      </c>
      <c r="CP397" s="72" t="str">
        <f t="shared" si="314"/>
        <v/>
      </c>
      <c r="CQ397" s="72" t="str">
        <f t="shared" si="315"/>
        <v/>
      </c>
      <c r="CR397" s="72" t="str">
        <f t="shared" si="316"/>
        <v/>
      </c>
      <c r="CS397" s="72" t="str">
        <f t="shared" si="317"/>
        <v/>
      </c>
      <c r="CT397" s="72" t="str">
        <f t="shared" si="318"/>
        <v/>
      </c>
      <c r="CU397" s="72" t="str">
        <f t="shared" si="319"/>
        <v/>
      </c>
    </row>
    <row r="398" spans="1:99">
      <c r="A398" s="74">
        <v>363</v>
      </c>
      <c r="B398" s="79" t="str">
        <f>IF(AND($B$3&lt;&gt;"",$C$3&lt;&gt;"",$B$4&lt;&gt;"",$C$4&lt;&gt;"",L398&lt;&gt;""),AirMass($B$3,$C$3,$B$4,$C$4,L398),"")</f>
        <v/>
      </c>
      <c r="C398" s="81" t="e">
        <f t="shared" si="280"/>
        <v>#N/A</v>
      </c>
      <c r="D398" s="93" t="str">
        <f t="shared" si="281"/>
        <v/>
      </c>
      <c r="E398" s="97" t="str">
        <f t="shared" si="282"/>
        <v/>
      </c>
      <c r="F398" s="97"/>
      <c r="G398" s="98" t="str">
        <f t="shared" si="283"/>
        <v/>
      </c>
      <c r="H398" s="97" t="str">
        <f t="shared" si="284"/>
        <v/>
      </c>
      <c r="I398" s="72"/>
      <c r="J398" s="99">
        <f t="shared" si="285"/>
        <v>0</v>
      </c>
      <c r="K398" s="72"/>
      <c r="L398" s="16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70" t="str">
        <f t="shared" si="268"/>
        <v/>
      </c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8"/>
      <c r="AJ398" s="70" t="str">
        <f t="shared" si="286"/>
        <v/>
      </c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8"/>
      <c r="AV398" s="72"/>
      <c r="AW398" s="72"/>
      <c r="AX398" s="100" t="str">
        <f t="shared" si="269"/>
        <v/>
      </c>
      <c r="AY398" s="100" t="str">
        <f t="shared" si="270"/>
        <v/>
      </c>
      <c r="AZ398" s="100" t="str">
        <f t="shared" si="271"/>
        <v/>
      </c>
      <c r="BA398" s="100" t="str">
        <f t="shared" si="272"/>
        <v/>
      </c>
      <c r="BB398" s="100" t="str">
        <f t="shared" si="273"/>
        <v/>
      </c>
      <c r="BC398" s="100" t="str">
        <f t="shared" si="274"/>
        <v/>
      </c>
      <c r="BD398" s="100" t="str">
        <f t="shared" si="275"/>
        <v/>
      </c>
      <c r="BE398" s="100" t="str">
        <f t="shared" si="276"/>
        <v/>
      </c>
      <c r="BF398" s="100" t="str">
        <f t="shared" si="277"/>
        <v/>
      </c>
      <c r="BG398" s="100" t="str">
        <f t="shared" si="278"/>
        <v/>
      </c>
      <c r="BH398" s="100" t="str">
        <f t="shared" si="279"/>
        <v/>
      </c>
      <c r="BI398" s="72"/>
      <c r="BJ398" s="72"/>
      <c r="BK398" s="72" t="str">
        <f t="shared" si="287"/>
        <v/>
      </c>
      <c r="BL398" s="72" t="str">
        <f t="shared" si="288"/>
        <v/>
      </c>
      <c r="BM398" s="72" t="str">
        <f t="shared" si="289"/>
        <v/>
      </c>
      <c r="BN398" s="72" t="str">
        <f t="shared" si="290"/>
        <v/>
      </c>
      <c r="BO398" s="72" t="str">
        <f t="shared" si="291"/>
        <v/>
      </c>
      <c r="BP398" s="72" t="str">
        <f t="shared" si="292"/>
        <v/>
      </c>
      <c r="BQ398" s="72" t="str">
        <f t="shared" si="293"/>
        <v/>
      </c>
      <c r="BR398" s="72" t="str">
        <f t="shared" si="294"/>
        <v/>
      </c>
      <c r="BS398" s="72" t="str">
        <f t="shared" si="295"/>
        <v/>
      </c>
      <c r="BT398" s="72" t="str">
        <f t="shared" si="296"/>
        <v/>
      </c>
      <c r="BU398" s="72" t="str">
        <f t="shared" si="297"/>
        <v/>
      </c>
      <c r="BV398" s="72"/>
      <c r="BW398" s="72"/>
      <c r="BX398" s="97" t="str">
        <f t="shared" si="298"/>
        <v/>
      </c>
      <c r="BY398" s="97" t="str">
        <f t="shared" si="299"/>
        <v/>
      </c>
      <c r="BZ398" s="97" t="str">
        <f t="shared" si="300"/>
        <v/>
      </c>
      <c r="CA398" s="97" t="str">
        <f t="shared" si="301"/>
        <v/>
      </c>
      <c r="CB398" s="97" t="str">
        <f t="shared" si="302"/>
        <v/>
      </c>
      <c r="CC398" s="97" t="str">
        <f t="shared" si="303"/>
        <v/>
      </c>
      <c r="CD398" s="97" t="str">
        <f t="shared" si="304"/>
        <v/>
      </c>
      <c r="CE398" s="97" t="str">
        <f t="shared" si="305"/>
        <v/>
      </c>
      <c r="CF398" s="97" t="str">
        <f t="shared" si="306"/>
        <v/>
      </c>
      <c r="CG398" s="97" t="str">
        <f t="shared" si="307"/>
        <v/>
      </c>
      <c r="CH398" s="97" t="str">
        <f t="shared" si="308"/>
        <v/>
      </c>
      <c r="CI398" s="72"/>
      <c r="CJ398" s="72"/>
      <c r="CK398" s="97" t="str">
        <f t="shared" si="309"/>
        <v/>
      </c>
      <c r="CL398" s="97" t="str">
        <f t="shared" si="310"/>
        <v/>
      </c>
      <c r="CM398" s="72" t="str">
        <f t="shared" si="311"/>
        <v/>
      </c>
      <c r="CN398" s="72" t="str">
        <f t="shared" si="312"/>
        <v/>
      </c>
      <c r="CO398" s="72" t="str">
        <f t="shared" si="313"/>
        <v/>
      </c>
      <c r="CP398" s="72" t="str">
        <f t="shared" si="314"/>
        <v/>
      </c>
      <c r="CQ398" s="72" t="str">
        <f t="shared" si="315"/>
        <v/>
      </c>
      <c r="CR398" s="72" t="str">
        <f t="shared" si="316"/>
        <v/>
      </c>
      <c r="CS398" s="72" t="str">
        <f t="shared" si="317"/>
        <v/>
      </c>
      <c r="CT398" s="72" t="str">
        <f t="shared" si="318"/>
        <v/>
      </c>
      <c r="CU398" s="72" t="str">
        <f t="shared" si="319"/>
        <v/>
      </c>
    </row>
    <row r="399" spans="1:99">
      <c r="A399" s="74">
        <v>364</v>
      </c>
      <c r="B399" s="79" t="str">
        <f>IF(AND($B$3&lt;&gt;"",$C$3&lt;&gt;"",$B$4&lt;&gt;"",$C$4&lt;&gt;"",L399&lt;&gt;""),AirMass($B$3,$C$3,$B$4,$C$4,L399),"")</f>
        <v/>
      </c>
      <c r="C399" s="81" t="e">
        <f t="shared" si="280"/>
        <v>#N/A</v>
      </c>
      <c r="D399" s="93" t="str">
        <f t="shared" si="281"/>
        <v/>
      </c>
      <c r="E399" s="97" t="str">
        <f t="shared" si="282"/>
        <v/>
      </c>
      <c r="F399" s="97"/>
      <c r="G399" s="98" t="str">
        <f t="shared" si="283"/>
        <v/>
      </c>
      <c r="H399" s="97" t="str">
        <f t="shared" si="284"/>
        <v/>
      </c>
      <c r="I399" s="72"/>
      <c r="J399" s="99">
        <f t="shared" si="285"/>
        <v>0</v>
      </c>
      <c r="K399" s="72"/>
      <c r="L399" s="16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70" t="str">
        <f t="shared" si="268"/>
        <v/>
      </c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8"/>
      <c r="AJ399" s="70" t="str">
        <f t="shared" si="286"/>
        <v/>
      </c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8"/>
      <c r="AV399" s="72"/>
      <c r="AW399" s="72"/>
      <c r="AX399" s="100" t="str">
        <f t="shared" si="269"/>
        <v/>
      </c>
      <c r="AY399" s="100" t="str">
        <f t="shared" si="270"/>
        <v/>
      </c>
      <c r="AZ399" s="100" t="str">
        <f t="shared" si="271"/>
        <v/>
      </c>
      <c r="BA399" s="100" t="str">
        <f t="shared" si="272"/>
        <v/>
      </c>
      <c r="BB399" s="100" t="str">
        <f t="shared" si="273"/>
        <v/>
      </c>
      <c r="BC399" s="100" t="str">
        <f t="shared" si="274"/>
        <v/>
      </c>
      <c r="BD399" s="100" t="str">
        <f t="shared" si="275"/>
        <v/>
      </c>
      <c r="BE399" s="100" t="str">
        <f t="shared" si="276"/>
        <v/>
      </c>
      <c r="BF399" s="100" t="str">
        <f t="shared" si="277"/>
        <v/>
      </c>
      <c r="BG399" s="100" t="str">
        <f t="shared" si="278"/>
        <v/>
      </c>
      <c r="BH399" s="100" t="str">
        <f t="shared" si="279"/>
        <v/>
      </c>
      <c r="BI399" s="72"/>
      <c r="BJ399" s="72"/>
      <c r="BK399" s="72" t="str">
        <f t="shared" si="287"/>
        <v/>
      </c>
      <c r="BL399" s="72" t="str">
        <f t="shared" si="288"/>
        <v/>
      </c>
      <c r="BM399" s="72" t="str">
        <f t="shared" si="289"/>
        <v/>
      </c>
      <c r="BN399" s="72" t="str">
        <f t="shared" si="290"/>
        <v/>
      </c>
      <c r="BO399" s="72" t="str">
        <f t="shared" si="291"/>
        <v/>
      </c>
      <c r="BP399" s="72" t="str">
        <f t="shared" si="292"/>
        <v/>
      </c>
      <c r="BQ399" s="72" t="str">
        <f t="shared" si="293"/>
        <v/>
      </c>
      <c r="BR399" s="72" t="str">
        <f t="shared" si="294"/>
        <v/>
      </c>
      <c r="BS399" s="72" t="str">
        <f t="shared" si="295"/>
        <v/>
      </c>
      <c r="BT399" s="72" t="str">
        <f t="shared" si="296"/>
        <v/>
      </c>
      <c r="BU399" s="72" t="str">
        <f t="shared" si="297"/>
        <v/>
      </c>
      <c r="BV399" s="72"/>
      <c r="BW399" s="72"/>
      <c r="BX399" s="97" t="str">
        <f t="shared" si="298"/>
        <v/>
      </c>
      <c r="BY399" s="97" t="str">
        <f t="shared" si="299"/>
        <v/>
      </c>
      <c r="BZ399" s="97" t="str">
        <f t="shared" si="300"/>
        <v/>
      </c>
      <c r="CA399" s="97" t="str">
        <f t="shared" si="301"/>
        <v/>
      </c>
      <c r="CB399" s="97" t="str">
        <f t="shared" si="302"/>
        <v/>
      </c>
      <c r="CC399" s="97" t="str">
        <f t="shared" si="303"/>
        <v/>
      </c>
      <c r="CD399" s="97" t="str">
        <f t="shared" si="304"/>
        <v/>
      </c>
      <c r="CE399" s="97" t="str">
        <f t="shared" si="305"/>
        <v/>
      </c>
      <c r="CF399" s="97" t="str">
        <f t="shared" si="306"/>
        <v/>
      </c>
      <c r="CG399" s="97" t="str">
        <f t="shared" si="307"/>
        <v/>
      </c>
      <c r="CH399" s="97" t="str">
        <f t="shared" si="308"/>
        <v/>
      </c>
      <c r="CI399" s="72"/>
      <c r="CJ399" s="72"/>
      <c r="CK399" s="97" t="str">
        <f t="shared" si="309"/>
        <v/>
      </c>
      <c r="CL399" s="97" t="str">
        <f t="shared" si="310"/>
        <v/>
      </c>
      <c r="CM399" s="72" t="str">
        <f t="shared" si="311"/>
        <v/>
      </c>
      <c r="CN399" s="72" t="str">
        <f t="shared" si="312"/>
        <v/>
      </c>
      <c r="CO399" s="72" t="str">
        <f t="shared" si="313"/>
        <v/>
      </c>
      <c r="CP399" s="72" t="str">
        <f t="shared" si="314"/>
        <v/>
      </c>
      <c r="CQ399" s="72" t="str">
        <f t="shared" si="315"/>
        <v/>
      </c>
      <c r="CR399" s="72" t="str">
        <f t="shared" si="316"/>
        <v/>
      </c>
      <c r="CS399" s="72" t="str">
        <f t="shared" si="317"/>
        <v/>
      </c>
      <c r="CT399" s="72" t="str">
        <f t="shared" si="318"/>
        <v/>
      </c>
      <c r="CU399" s="72" t="str">
        <f t="shared" si="319"/>
        <v/>
      </c>
    </row>
    <row r="400" spans="1:99">
      <c r="A400" s="74">
        <v>365</v>
      </c>
      <c r="B400" s="79" t="str">
        <f>IF(AND($B$3&lt;&gt;"",$C$3&lt;&gt;"",$B$4&lt;&gt;"",$C$4&lt;&gt;"",L400&lt;&gt;""),AirMass($B$3,$C$3,$B$4,$C$4,L400),"")</f>
        <v/>
      </c>
      <c r="C400" s="81" t="e">
        <f t="shared" si="280"/>
        <v>#N/A</v>
      </c>
      <c r="D400" s="93" t="str">
        <f t="shared" si="281"/>
        <v/>
      </c>
      <c r="E400" s="97" t="str">
        <f t="shared" si="282"/>
        <v/>
      </c>
      <c r="F400" s="97"/>
      <c r="G400" s="98" t="str">
        <f t="shared" si="283"/>
        <v/>
      </c>
      <c r="H400" s="97" t="str">
        <f t="shared" si="284"/>
        <v/>
      </c>
      <c r="I400" s="72"/>
      <c r="J400" s="99">
        <f t="shared" si="285"/>
        <v>0</v>
      </c>
      <c r="K400" s="72"/>
      <c r="L400" s="16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70" t="str">
        <f t="shared" si="268"/>
        <v/>
      </c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8"/>
      <c r="AJ400" s="70" t="str">
        <f t="shared" si="286"/>
        <v/>
      </c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8"/>
      <c r="AV400" s="72"/>
      <c r="AW400" s="72"/>
      <c r="AX400" s="100" t="str">
        <f t="shared" si="269"/>
        <v/>
      </c>
      <c r="AY400" s="100" t="str">
        <f t="shared" si="270"/>
        <v/>
      </c>
      <c r="AZ400" s="100" t="str">
        <f t="shared" si="271"/>
        <v/>
      </c>
      <c r="BA400" s="100" t="str">
        <f t="shared" si="272"/>
        <v/>
      </c>
      <c r="BB400" s="100" t="str">
        <f t="shared" si="273"/>
        <v/>
      </c>
      <c r="BC400" s="100" t="str">
        <f t="shared" si="274"/>
        <v/>
      </c>
      <c r="BD400" s="100" t="str">
        <f t="shared" si="275"/>
        <v/>
      </c>
      <c r="BE400" s="100" t="str">
        <f t="shared" si="276"/>
        <v/>
      </c>
      <c r="BF400" s="100" t="str">
        <f t="shared" si="277"/>
        <v/>
      </c>
      <c r="BG400" s="100" t="str">
        <f t="shared" si="278"/>
        <v/>
      </c>
      <c r="BH400" s="100" t="str">
        <f t="shared" si="279"/>
        <v/>
      </c>
      <c r="BI400" s="72"/>
      <c r="BJ400" s="72"/>
      <c r="BK400" s="72" t="str">
        <f t="shared" si="287"/>
        <v/>
      </c>
      <c r="BL400" s="72" t="str">
        <f t="shared" si="288"/>
        <v/>
      </c>
      <c r="BM400" s="72" t="str">
        <f t="shared" si="289"/>
        <v/>
      </c>
      <c r="BN400" s="72" t="str">
        <f t="shared" si="290"/>
        <v/>
      </c>
      <c r="BO400" s="72" t="str">
        <f t="shared" si="291"/>
        <v/>
      </c>
      <c r="BP400" s="72" t="str">
        <f t="shared" si="292"/>
        <v/>
      </c>
      <c r="BQ400" s="72" t="str">
        <f t="shared" si="293"/>
        <v/>
      </c>
      <c r="BR400" s="72" t="str">
        <f t="shared" si="294"/>
        <v/>
      </c>
      <c r="BS400" s="72" t="str">
        <f t="shared" si="295"/>
        <v/>
      </c>
      <c r="BT400" s="72" t="str">
        <f t="shared" si="296"/>
        <v/>
      </c>
      <c r="BU400" s="72" t="str">
        <f t="shared" si="297"/>
        <v/>
      </c>
      <c r="BV400" s="72"/>
      <c r="BW400" s="72"/>
      <c r="BX400" s="97" t="str">
        <f t="shared" si="298"/>
        <v/>
      </c>
      <c r="BY400" s="97" t="str">
        <f t="shared" si="299"/>
        <v/>
      </c>
      <c r="BZ400" s="97" t="str">
        <f t="shared" si="300"/>
        <v/>
      </c>
      <c r="CA400" s="97" t="str">
        <f t="shared" si="301"/>
        <v/>
      </c>
      <c r="CB400" s="97" t="str">
        <f t="shared" si="302"/>
        <v/>
      </c>
      <c r="CC400" s="97" t="str">
        <f t="shared" si="303"/>
        <v/>
      </c>
      <c r="CD400" s="97" t="str">
        <f t="shared" si="304"/>
        <v/>
      </c>
      <c r="CE400" s="97" t="str">
        <f t="shared" si="305"/>
        <v/>
      </c>
      <c r="CF400" s="97" t="str">
        <f t="shared" si="306"/>
        <v/>
      </c>
      <c r="CG400" s="97" t="str">
        <f t="shared" si="307"/>
        <v/>
      </c>
      <c r="CH400" s="97" t="str">
        <f t="shared" si="308"/>
        <v/>
      </c>
      <c r="CI400" s="72"/>
      <c r="CJ400" s="72"/>
      <c r="CK400" s="97" t="str">
        <f t="shared" si="309"/>
        <v/>
      </c>
      <c r="CL400" s="97" t="str">
        <f t="shared" si="310"/>
        <v/>
      </c>
      <c r="CM400" s="72" t="str">
        <f t="shared" si="311"/>
        <v/>
      </c>
      <c r="CN400" s="72" t="str">
        <f t="shared" si="312"/>
        <v/>
      </c>
      <c r="CO400" s="72" t="str">
        <f t="shared" si="313"/>
        <v/>
      </c>
      <c r="CP400" s="72" t="str">
        <f t="shared" si="314"/>
        <v/>
      </c>
      <c r="CQ400" s="72" t="str">
        <f t="shared" si="315"/>
        <v/>
      </c>
      <c r="CR400" s="72" t="str">
        <f t="shared" si="316"/>
        <v/>
      </c>
      <c r="CS400" s="72" t="str">
        <f t="shared" si="317"/>
        <v/>
      </c>
      <c r="CT400" s="72" t="str">
        <f t="shared" si="318"/>
        <v/>
      </c>
      <c r="CU400" s="72" t="str">
        <f t="shared" si="319"/>
        <v/>
      </c>
    </row>
    <row r="401" spans="1:99">
      <c r="A401" s="74">
        <v>366</v>
      </c>
      <c r="B401" s="79" t="str">
        <f>IF(AND($B$3&lt;&gt;"",$C$3&lt;&gt;"",$B$4&lt;&gt;"",$C$4&lt;&gt;"",L401&lt;&gt;""),AirMass($B$3,$C$3,$B$4,$C$4,L401),"")</f>
        <v/>
      </c>
      <c r="C401" s="81" t="e">
        <f t="shared" si="280"/>
        <v>#N/A</v>
      </c>
      <c r="D401" s="93" t="str">
        <f t="shared" si="281"/>
        <v/>
      </c>
      <c r="E401" s="97" t="str">
        <f t="shared" si="282"/>
        <v/>
      </c>
      <c r="F401" s="97"/>
      <c r="G401" s="98" t="str">
        <f t="shared" si="283"/>
        <v/>
      </c>
      <c r="H401" s="97" t="str">
        <f t="shared" si="284"/>
        <v/>
      </c>
      <c r="I401" s="72"/>
      <c r="J401" s="99">
        <f t="shared" si="285"/>
        <v>0</v>
      </c>
      <c r="K401" s="72"/>
      <c r="L401" s="16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70" t="str">
        <f t="shared" si="268"/>
        <v/>
      </c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8"/>
      <c r="AJ401" s="70" t="str">
        <f t="shared" si="286"/>
        <v/>
      </c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8"/>
      <c r="AV401" s="72"/>
      <c r="AW401" s="72"/>
      <c r="AX401" s="100" t="str">
        <f t="shared" si="269"/>
        <v/>
      </c>
      <c r="AY401" s="100" t="str">
        <f t="shared" si="270"/>
        <v/>
      </c>
      <c r="AZ401" s="100" t="str">
        <f t="shared" si="271"/>
        <v/>
      </c>
      <c r="BA401" s="100" t="str">
        <f t="shared" si="272"/>
        <v/>
      </c>
      <c r="BB401" s="100" t="str">
        <f t="shared" si="273"/>
        <v/>
      </c>
      <c r="BC401" s="100" t="str">
        <f t="shared" si="274"/>
        <v/>
      </c>
      <c r="BD401" s="100" t="str">
        <f t="shared" si="275"/>
        <v/>
      </c>
      <c r="BE401" s="100" t="str">
        <f t="shared" si="276"/>
        <v/>
      </c>
      <c r="BF401" s="100" t="str">
        <f t="shared" si="277"/>
        <v/>
      </c>
      <c r="BG401" s="100" t="str">
        <f t="shared" si="278"/>
        <v/>
      </c>
      <c r="BH401" s="100" t="str">
        <f t="shared" si="279"/>
        <v/>
      </c>
      <c r="BI401" s="72"/>
      <c r="BJ401" s="72"/>
      <c r="BK401" s="72" t="str">
        <f t="shared" si="287"/>
        <v/>
      </c>
      <c r="BL401" s="72" t="str">
        <f t="shared" si="288"/>
        <v/>
      </c>
      <c r="BM401" s="72" t="str">
        <f t="shared" si="289"/>
        <v/>
      </c>
      <c r="BN401" s="72" t="str">
        <f t="shared" si="290"/>
        <v/>
      </c>
      <c r="BO401" s="72" t="str">
        <f t="shared" si="291"/>
        <v/>
      </c>
      <c r="BP401" s="72" t="str">
        <f t="shared" si="292"/>
        <v/>
      </c>
      <c r="BQ401" s="72" t="str">
        <f t="shared" si="293"/>
        <v/>
      </c>
      <c r="BR401" s="72" t="str">
        <f t="shared" si="294"/>
        <v/>
      </c>
      <c r="BS401" s="72" t="str">
        <f t="shared" si="295"/>
        <v/>
      </c>
      <c r="BT401" s="72" t="str">
        <f t="shared" si="296"/>
        <v/>
      </c>
      <c r="BU401" s="72" t="str">
        <f t="shared" si="297"/>
        <v/>
      </c>
      <c r="BV401" s="72"/>
      <c r="BW401" s="72"/>
      <c r="BX401" s="97" t="str">
        <f t="shared" si="298"/>
        <v/>
      </c>
      <c r="BY401" s="97" t="str">
        <f t="shared" si="299"/>
        <v/>
      </c>
      <c r="BZ401" s="97" t="str">
        <f t="shared" si="300"/>
        <v/>
      </c>
      <c r="CA401" s="97" t="str">
        <f t="shared" si="301"/>
        <v/>
      </c>
      <c r="CB401" s="97" t="str">
        <f t="shared" si="302"/>
        <v/>
      </c>
      <c r="CC401" s="97" t="str">
        <f t="shared" si="303"/>
        <v/>
      </c>
      <c r="CD401" s="97" t="str">
        <f t="shared" si="304"/>
        <v/>
      </c>
      <c r="CE401" s="97" t="str">
        <f t="shared" si="305"/>
        <v/>
      </c>
      <c r="CF401" s="97" t="str">
        <f t="shared" si="306"/>
        <v/>
      </c>
      <c r="CG401" s="97" t="str">
        <f t="shared" si="307"/>
        <v/>
      </c>
      <c r="CH401" s="97" t="str">
        <f t="shared" si="308"/>
        <v/>
      </c>
      <c r="CI401" s="72"/>
      <c r="CJ401" s="72"/>
      <c r="CK401" s="97" t="str">
        <f t="shared" si="309"/>
        <v/>
      </c>
      <c r="CL401" s="97" t="str">
        <f t="shared" si="310"/>
        <v/>
      </c>
      <c r="CM401" s="72" t="str">
        <f t="shared" si="311"/>
        <v/>
      </c>
      <c r="CN401" s="72" t="str">
        <f t="shared" si="312"/>
        <v/>
      </c>
      <c r="CO401" s="72" t="str">
        <f t="shared" si="313"/>
        <v/>
      </c>
      <c r="CP401" s="72" t="str">
        <f t="shared" si="314"/>
        <v/>
      </c>
      <c r="CQ401" s="72" t="str">
        <f t="shared" si="315"/>
        <v/>
      </c>
      <c r="CR401" s="72" t="str">
        <f t="shared" si="316"/>
        <v/>
      </c>
      <c r="CS401" s="72" t="str">
        <f t="shared" si="317"/>
        <v/>
      </c>
      <c r="CT401" s="72" t="str">
        <f t="shared" si="318"/>
        <v/>
      </c>
      <c r="CU401" s="72" t="str">
        <f t="shared" si="319"/>
        <v/>
      </c>
    </row>
    <row r="402" spans="1:99">
      <c r="A402" s="74">
        <v>367</v>
      </c>
      <c r="B402" s="79" t="str">
        <f>IF(AND($B$3&lt;&gt;"",$C$3&lt;&gt;"",$B$4&lt;&gt;"",$C$4&lt;&gt;"",L402&lt;&gt;""),AirMass($B$3,$C$3,$B$4,$C$4,L402),"")</f>
        <v/>
      </c>
      <c r="C402" s="81" t="e">
        <f t="shared" si="280"/>
        <v>#N/A</v>
      </c>
      <c r="D402" s="93" t="str">
        <f t="shared" si="281"/>
        <v/>
      </c>
      <c r="E402" s="97" t="str">
        <f t="shared" si="282"/>
        <v/>
      </c>
      <c r="F402" s="97"/>
      <c r="G402" s="98" t="str">
        <f t="shared" si="283"/>
        <v/>
      </c>
      <c r="H402" s="97" t="str">
        <f t="shared" si="284"/>
        <v/>
      </c>
      <c r="I402" s="72"/>
      <c r="J402" s="99">
        <f t="shared" si="285"/>
        <v>0</v>
      </c>
      <c r="K402" s="72"/>
      <c r="L402" s="16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70" t="str">
        <f t="shared" si="268"/>
        <v/>
      </c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8"/>
      <c r="AJ402" s="70" t="str">
        <f t="shared" si="286"/>
        <v/>
      </c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8"/>
      <c r="AV402" s="72"/>
      <c r="AW402" s="72"/>
      <c r="AX402" s="100" t="str">
        <f t="shared" si="269"/>
        <v/>
      </c>
      <c r="AY402" s="100" t="str">
        <f t="shared" si="270"/>
        <v/>
      </c>
      <c r="AZ402" s="100" t="str">
        <f t="shared" si="271"/>
        <v/>
      </c>
      <c r="BA402" s="100" t="str">
        <f t="shared" si="272"/>
        <v/>
      </c>
      <c r="BB402" s="100" t="str">
        <f t="shared" si="273"/>
        <v/>
      </c>
      <c r="BC402" s="100" t="str">
        <f t="shared" si="274"/>
        <v/>
      </c>
      <c r="BD402" s="100" t="str">
        <f t="shared" si="275"/>
        <v/>
      </c>
      <c r="BE402" s="100" t="str">
        <f t="shared" si="276"/>
        <v/>
      </c>
      <c r="BF402" s="100" t="str">
        <f t="shared" si="277"/>
        <v/>
      </c>
      <c r="BG402" s="100" t="str">
        <f t="shared" si="278"/>
        <v/>
      </c>
      <c r="BH402" s="100" t="str">
        <f t="shared" si="279"/>
        <v/>
      </c>
      <c r="BI402" s="72"/>
      <c r="BJ402" s="72"/>
      <c r="BK402" s="72" t="str">
        <f t="shared" si="287"/>
        <v/>
      </c>
      <c r="BL402" s="72" t="str">
        <f t="shared" si="288"/>
        <v/>
      </c>
      <c r="BM402" s="72" t="str">
        <f t="shared" si="289"/>
        <v/>
      </c>
      <c r="BN402" s="72" t="str">
        <f t="shared" si="290"/>
        <v/>
      </c>
      <c r="BO402" s="72" t="str">
        <f t="shared" si="291"/>
        <v/>
      </c>
      <c r="BP402" s="72" t="str">
        <f t="shared" si="292"/>
        <v/>
      </c>
      <c r="BQ402" s="72" t="str">
        <f t="shared" si="293"/>
        <v/>
      </c>
      <c r="BR402" s="72" t="str">
        <f t="shared" si="294"/>
        <v/>
      </c>
      <c r="BS402" s="72" t="str">
        <f t="shared" si="295"/>
        <v/>
      </c>
      <c r="BT402" s="72" t="str">
        <f t="shared" si="296"/>
        <v/>
      </c>
      <c r="BU402" s="72" t="str">
        <f t="shared" si="297"/>
        <v/>
      </c>
      <c r="BV402" s="72"/>
      <c r="BW402" s="72"/>
      <c r="BX402" s="97" t="str">
        <f t="shared" si="298"/>
        <v/>
      </c>
      <c r="BY402" s="97" t="str">
        <f t="shared" si="299"/>
        <v/>
      </c>
      <c r="BZ402" s="97" t="str">
        <f t="shared" si="300"/>
        <v/>
      </c>
      <c r="CA402" s="97" t="str">
        <f t="shared" si="301"/>
        <v/>
      </c>
      <c r="CB402" s="97" t="str">
        <f t="shared" si="302"/>
        <v/>
      </c>
      <c r="CC402" s="97" t="str">
        <f t="shared" si="303"/>
        <v/>
      </c>
      <c r="CD402" s="97" t="str">
        <f t="shared" si="304"/>
        <v/>
      </c>
      <c r="CE402" s="97" t="str">
        <f t="shared" si="305"/>
        <v/>
      </c>
      <c r="CF402" s="97" t="str">
        <f t="shared" si="306"/>
        <v/>
      </c>
      <c r="CG402" s="97" t="str">
        <f t="shared" si="307"/>
        <v/>
      </c>
      <c r="CH402" s="97" t="str">
        <f t="shared" si="308"/>
        <v/>
      </c>
      <c r="CI402" s="72"/>
      <c r="CJ402" s="72"/>
      <c r="CK402" s="97" t="str">
        <f t="shared" si="309"/>
        <v/>
      </c>
      <c r="CL402" s="97" t="str">
        <f t="shared" si="310"/>
        <v/>
      </c>
      <c r="CM402" s="72" t="str">
        <f t="shared" si="311"/>
        <v/>
      </c>
      <c r="CN402" s="72" t="str">
        <f t="shared" si="312"/>
        <v/>
      </c>
      <c r="CO402" s="72" t="str">
        <f t="shared" si="313"/>
        <v/>
      </c>
      <c r="CP402" s="72" t="str">
        <f t="shared" si="314"/>
        <v/>
      </c>
      <c r="CQ402" s="72" t="str">
        <f t="shared" si="315"/>
        <v/>
      </c>
      <c r="CR402" s="72" t="str">
        <f t="shared" si="316"/>
        <v/>
      </c>
      <c r="CS402" s="72" t="str">
        <f t="shared" si="317"/>
        <v/>
      </c>
      <c r="CT402" s="72" t="str">
        <f t="shared" si="318"/>
        <v/>
      </c>
      <c r="CU402" s="72" t="str">
        <f t="shared" si="319"/>
        <v/>
      </c>
    </row>
    <row r="403" spans="1:99">
      <c r="A403" s="74">
        <v>368</v>
      </c>
      <c r="B403" s="79" t="str">
        <f>IF(AND($B$3&lt;&gt;"",$C$3&lt;&gt;"",$B$4&lt;&gt;"",$C$4&lt;&gt;"",L403&lt;&gt;""),AirMass($B$3,$C$3,$B$4,$C$4,L403),"")</f>
        <v/>
      </c>
      <c r="C403" s="81" t="e">
        <f t="shared" si="280"/>
        <v>#N/A</v>
      </c>
      <c r="D403" s="93" t="str">
        <f t="shared" si="281"/>
        <v/>
      </c>
      <c r="E403" s="97" t="str">
        <f t="shared" si="282"/>
        <v/>
      </c>
      <c r="F403" s="97"/>
      <c r="G403" s="98" t="str">
        <f t="shared" si="283"/>
        <v/>
      </c>
      <c r="H403" s="97" t="str">
        <f t="shared" si="284"/>
        <v/>
      </c>
      <c r="I403" s="72"/>
      <c r="J403" s="99">
        <f t="shared" si="285"/>
        <v>0</v>
      </c>
      <c r="K403" s="72"/>
      <c r="L403" s="16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70" t="str">
        <f t="shared" si="268"/>
        <v/>
      </c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8"/>
      <c r="AJ403" s="70" t="str">
        <f t="shared" si="286"/>
        <v/>
      </c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8"/>
      <c r="AV403" s="72"/>
      <c r="AW403" s="72"/>
      <c r="AX403" s="100" t="str">
        <f t="shared" si="269"/>
        <v/>
      </c>
      <c r="AY403" s="100" t="str">
        <f t="shared" si="270"/>
        <v/>
      </c>
      <c r="AZ403" s="100" t="str">
        <f t="shared" si="271"/>
        <v/>
      </c>
      <c r="BA403" s="100" t="str">
        <f t="shared" si="272"/>
        <v/>
      </c>
      <c r="BB403" s="100" t="str">
        <f t="shared" si="273"/>
        <v/>
      </c>
      <c r="BC403" s="100" t="str">
        <f t="shared" si="274"/>
        <v/>
      </c>
      <c r="BD403" s="100" t="str">
        <f t="shared" si="275"/>
        <v/>
      </c>
      <c r="BE403" s="100" t="str">
        <f t="shared" si="276"/>
        <v/>
      </c>
      <c r="BF403" s="100" t="str">
        <f t="shared" si="277"/>
        <v/>
      </c>
      <c r="BG403" s="100" t="str">
        <f t="shared" si="278"/>
        <v/>
      </c>
      <c r="BH403" s="100" t="str">
        <f t="shared" si="279"/>
        <v/>
      </c>
      <c r="BI403" s="72"/>
      <c r="BJ403" s="72"/>
      <c r="BK403" s="72" t="str">
        <f t="shared" si="287"/>
        <v/>
      </c>
      <c r="BL403" s="72" t="str">
        <f t="shared" si="288"/>
        <v/>
      </c>
      <c r="BM403" s="72" t="str">
        <f t="shared" si="289"/>
        <v/>
      </c>
      <c r="BN403" s="72" t="str">
        <f t="shared" si="290"/>
        <v/>
      </c>
      <c r="BO403" s="72" t="str">
        <f t="shared" si="291"/>
        <v/>
      </c>
      <c r="BP403" s="72" t="str">
        <f t="shared" si="292"/>
        <v/>
      </c>
      <c r="BQ403" s="72" t="str">
        <f t="shared" si="293"/>
        <v/>
      </c>
      <c r="BR403" s="72" t="str">
        <f t="shared" si="294"/>
        <v/>
      </c>
      <c r="BS403" s="72" t="str">
        <f t="shared" si="295"/>
        <v/>
      </c>
      <c r="BT403" s="72" t="str">
        <f t="shared" si="296"/>
        <v/>
      </c>
      <c r="BU403" s="72" t="str">
        <f t="shared" si="297"/>
        <v/>
      </c>
      <c r="BV403" s="72"/>
      <c r="BW403" s="72"/>
      <c r="BX403" s="97" t="str">
        <f t="shared" si="298"/>
        <v/>
      </c>
      <c r="BY403" s="97" t="str">
        <f t="shared" si="299"/>
        <v/>
      </c>
      <c r="BZ403" s="97" t="str">
        <f t="shared" si="300"/>
        <v/>
      </c>
      <c r="CA403" s="97" t="str">
        <f t="shared" si="301"/>
        <v/>
      </c>
      <c r="CB403" s="97" t="str">
        <f t="shared" si="302"/>
        <v/>
      </c>
      <c r="CC403" s="97" t="str">
        <f t="shared" si="303"/>
        <v/>
      </c>
      <c r="CD403" s="97" t="str">
        <f t="shared" si="304"/>
        <v/>
      </c>
      <c r="CE403" s="97" t="str">
        <f t="shared" si="305"/>
        <v/>
      </c>
      <c r="CF403" s="97" t="str">
        <f t="shared" si="306"/>
        <v/>
      </c>
      <c r="CG403" s="97" t="str">
        <f t="shared" si="307"/>
        <v/>
      </c>
      <c r="CH403" s="97" t="str">
        <f t="shared" si="308"/>
        <v/>
      </c>
      <c r="CI403" s="72"/>
      <c r="CJ403" s="72"/>
      <c r="CK403" s="97" t="str">
        <f t="shared" si="309"/>
        <v/>
      </c>
      <c r="CL403" s="97" t="str">
        <f t="shared" si="310"/>
        <v/>
      </c>
      <c r="CM403" s="72" t="str">
        <f t="shared" si="311"/>
        <v/>
      </c>
      <c r="CN403" s="72" t="str">
        <f t="shared" si="312"/>
        <v/>
      </c>
      <c r="CO403" s="72" t="str">
        <f t="shared" si="313"/>
        <v/>
      </c>
      <c r="CP403" s="72" t="str">
        <f t="shared" si="314"/>
        <v/>
      </c>
      <c r="CQ403" s="72" t="str">
        <f t="shared" si="315"/>
        <v/>
      </c>
      <c r="CR403" s="72" t="str">
        <f t="shared" si="316"/>
        <v/>
      </c>
      <c r="CS403" s="72" t="str">
        <f t="shared" si="317"/>
        <v/>
      </c>
      <c r="CT403" s="72" t="str">
        <f t="shared" si="318"/>
        <v/>
      </c>
      <c r="CU403" s="72" t="str">
        <f t="shared" si="319"/>
        <v/>
      </c>
    </row>
    <row r="404" spans="1:99">
      <c r="A404" s="74">
        <v>369</v>
      </c>
      <c r="B404" s="79" t="str">
        <f>IF(AND($B$3&lt;&gt;"",$C$3&lt;&gt;"",$B$4&lt;&gt;"",$C$4&lt;&gt;"",L404&lt;&gt;""),AirMass($B$3,$C$3,$B$4,$C$4,L404),"")</f>
        <v/>
      </c>
      <c r="C404" s="81" t="e">
        <f t="shared" si="280"/>
        <v>#N/A</v>
      </c>
      <c r="D404" s="93" t="str">
        <f t="shared" si="281"/>
        <v/>
      </c>
      <c r="E404" s="97" t="str">
        <f t="shared" si="282"/>
        <v/>
      </c>
      <c r="F404" s="97"/>
      <c r="G404" s="98" t="str">
        <f t="shared" si="283"/>
        <v/>
      </c>
      <c r="H404" s="97" t="str">
        <f t="shared" si="284"/>
        <v/>
      </c>
      <c r="I404" s="72"/>
      <c r="J404" s="99">
        <f t="shared" si="285"/>
        <v>0</v>
      </c>
      <c r="K404" s="72"/>
      <c r="L404" s="16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70" t="str">
        <f t="shared" si="268"/>
        <v/>
      </c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8"/>
      <c r="AJ404" s="70" t="str">
        <f t="shared" si="286"/>
        <v/>
      </c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8"/>
      <c r="AV404" s="72"/>
      <c r="AW404" s="72"/>
      <c r="AX404" s="100" t="str">
        <f t="shared" si="269"/>
        <v/>
      </c>
      <c r="AY404" s="100" t="str">
        <f t="shared" si="270"/>
        <v/>
      </c>
      <c r="AZ404" s="100" t="str">
        <f t="shared" si="271"/>
        <v/>
      </c>
      <c r="BA404" s="100" t="str">
        <f t="shared" si="272"/>
        <v/>
      </c>
      <c r="BB404" s="100" t="str">
        <f t="shared" si="273"/>
        <v/>
      </c>
      <c r="BC404" s="100" t="str">
        <f t="shared" si="274"/>
        <v/>
      </c>
      <c r="BD404" s="100" t="str">
        <f t="shared" si="275"/>
        <v/>
      </c>
      <c r="BE404" s="100" t="str">
        <f t="shared" si="276"/>
        <v/>
      </c>
      <c r="BF404" s="100" t="str">
        <f t="shared" si="277"/>
        <v/>
      </c>
      <c r="BG404" s="100" t="str">
        <f t="shared" si="278"/>
        <v/>
      </c>
      <c r="BH404" s="100" t="str">
        <f t="shared" si="279"/>
        <v/>
      </c>
      <c r="BI404" s="72"/>
      <c r="BJ404" s="72"/>
      <c r="BK404" s="72" t="str">
        <f t="shared" si="287"/>
        <v/>
      </c>
      <c r="BL404" s="72" t="str">
        <f t="shared" si="288"/>
        <v/>
      </c>
      <c r="BM404" s="72" t="str">
        <f t="shared" si="289"/>
        <v/>
      </c>
      <c r="BN404" s="72" t="str">
        <f t="shared" si="290"/>
        <v/>
      </c>
      <c r="BO404" s="72" t="str">
        <f t="shared" si="291"/>
        <v/>
      </c>
      <c r="BP404" s="72" t="str">
        <f t="shared" si="292"/>
        <v/>
      </c>
      <c r="BQ404" s="72" t="str">
        <f t="shared" si="293"/>
        <v/>
      </c>
      <c r="BR404" s="72" t="str">
        <f t="shared" si="294"/>
        <v/>
      </c>
      <c r="BS404" s="72" t="str">
        <f t="shared" si="295"/>
        <v/>
      </c>
      <c r="BT404" s="72" t="str">
        <f t="shared" si="296"/>
        <v/>
      </c>
      <c r="BU404" s="72" t="str">
        <f t="shared" si="297"/>
        <v/>
      </c>
      <c r="BV404" s="72"/>
      <c r="BW404" s="72"/>
      <c r="BX404" s="97" t="str">
        <f t="shared" si="298"/>
        <v/>
      </c>
      <c r="BY404" s="97" t="str">
        <f t="shared" si="299"/>
        <v/>
      </c>
      <c r="BZ404" s="97" t="str">
        <f t="shared" si="300"/>
        <v/>
      </c>
      <c r="CA404" s="97" t="str">
        <f t="shared" si="301"/>
        <v/>
      </c>
      <c r="CB404" s="97" t="str">
        <f t="shared" si="302"/>
        <v/>
      </c>
      <c r="CC404" s="97" t="str">
        <f t="shared" si="303"/>
        <v/>
      </c>
      <c r="CD404" s="97" t="str">
        <f t="shared" si="304"/>
        <v/>
      </c>
      <c r="CE404" s="97" t="str">
        <f t="shared" si="305"/>
        <v/>
      </c>
      <c r="CF404" s="97" t="str">
        <f t="shared" si="306"/>
        <v/>
      </c>
      <c r="CG404" s="97" t="str">
        <f t="shared" si="307"/>
        <v/>
      </c>
      <c r="CH404" s="97" t="str">
        <f t="shared" si="308"/>
        <v/>
      </c>
      <c r="CI404" s="72"/>
      <c r="CJ404" s="72"/>
      <c r="CK404" s="97" t="str">
        <f t="shared" si="309"/>
        <v/>
      </c>
      <c r="CL404" s="97" t="str">
        <f t="shared" si="310"/>
        <v/>
      </c>
      <c r="CM404" s="72" t="str">
        <f t="shared" si="311"/>
        <v/>
      </c>
      <c r="CN404" s="72" t="str">
        <f t="shared" si="312"/>
        <v/>
      </c>
      <c r="CO404" s="72" t="str">
        <f t="shared" si="313"/>
        <v/>
      </c>
      <c r="CP404" s="72" t="str">
        <f t="shared" si="314"/>
        <v/>
      </c>
      <c r="CQ404" s="72" t="str">
        <f t="shared" si="315"/>
        <v/>
      </c>
      <c r="CR404" s="72" t="str">
        <f t="shared" si="316"/>
        <v/>
      </c>
      <c r="CS404" s="72" t="str">
        <f t="shared" si="317"/>
        <v/>
      </c>
      <c r="CT404" s="72" t="str">
        <f t="shared" si="318"/>
        <v/>
      </c>
      <c r="CU404" s="72" t="str">
        <f t="shared" si="319"/>
        <v/>
      </c>
    </row>
    <row r="405" spans="1:99">
      <c r="A405" s="74">
        <v>370</v>
      </c>
      <c r="B405" s="79" t="str">
        <f>IF(AND($B$3&lt;&gt;"",$C$3&lt;&gt;"",$B$4&lt;&gt;"",$C$4&lt;&gt;"",L405&lt;&gt;""),AirMass($B$3,$C$3,$B$4,$C$4,L405),"")</f>
        <v/>
      </c>
      <c r="C405" s="81" t="e">
        <f t="shared" si="280"/>
        <v>#N/A</v>
      </c>
      <c r="D405" s="93" t="str">
        <f t="shared" si="281"/>
        <v/>
      </c>
      <c r="E405" s="97" t="str">
        <f t="shared" si="282"/>
        <v/>
      </c>
      <c r="F405" s="97"/>
      <c r="G405" s="98" t="str">
        <f t="shared" si="283"/>
        <v/>
      </c>
      <c r="H405" s="97" t="str">
        <f t="shared" si="284"/>
        <v/>
      </c>
      <c r="I405" s="72"/>
      <c r="J405" s="99">
        <f t="shared" si="285"/>
        <v>0</v>
      </c>
      <c r="K405" s="72"/>
      <c r="L405" s="16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70" t="str">
        <f t="shared" si="268"/>
        <v/>
      </c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8"/>
      <c r="AJ405" s="70" t="str">
        <f t="shared" si="286"/>
        <v/>
      </c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8"/>
      <c r="AV405" s="72"/>
      <c r="AW405" s="72"/>
      <c r="AX405" s="100" t="str">
        <f t="shared" si="269"/>
        <v/>
      </c>
      <c r="AY405" s="100" t="str">
        <f t="shared" si="270"/>
        <v/>
      </c>
      <c r="AZ405" s="100" t="str">
        <f t="shared" si="271"/>
        <v/>
      </c>
      <c r="BA405" s="100" t="str">
        <f t="shared" si="272"/>
        <v/>
      </c>
      <c r="BB405" s="100" t="str">
        <f t="shared" si="273"/>
        <v/>
      </c>
      <c r="BC405" s="100" t="str">
        <f t="shared" si="274"/>
        <v/>
      </c>
      <c r="BD405" s="100" t="str">
        <f t="shared" si="275"/>
        <v/>
      </c>
      <c r="BE405" s="100" t="str">
        <f t="shared" si="276"/>
        <v/>
      </c>
      <c r="BF405" s="100" t="str">
        <f t="shared" si="277"/>
        <v/>
      </c>
      <c r="BG405" s="100" t="str">
        <f t="shared" si="278"/>
        <v/>
      </c>
      <c r="BH405" s="100" t="str">
        <f t="shared" si="279"/>
        <v/>
      </c>
      <c r="BI405" s="72"/>
      <c r="BJ405" s="72"/>
      <c r="BK405" s="72" t="str">
        <f t="shared" si="287"/>
        <v/>
      </c>
      <c r="BL405" s="72" t="str">
        <f t="shared" si="288"/>
        <v/>
      </c>
      <c r="BM405" s="72" t="str">
        <f t="shared" si="289"/>
        <v/>
      </c>
      <c r="BN405" s="72" t="str">
        <f t="shared" si="290"/>
        <v/>
      </c>
      <c r="BO405" s="72" t="str">
        <f t="shared" si="291"/>
        <v/>
      </c>
      <c r="BP405" s="72" t="str">
        <f t="shared" si="292"/>
        <v/>
      </c>
      <c r="BQ405" s="72" t="str">
        <f t="shared" si="293"/>
        <v/>
      </c>
      <c r="BR405" s="72" t="str">
        <f t="shared" si="294"/>
        <v/>
      </c>
      <c r="BS405" s="72" t="str">
        <f t="shared" si="295"/>
        <v/>
      </c>
      <c r="BT405" s="72" t="str">
        <f t="shared" si="296"/>
        <v/>
      </c>
      <c r="BU405" s="72" t="str">
        <f t="shared" si="297"/>
        <v/>
      </c>
      <c r="BV405" s="72"/>
      <c r="BW405" s="72"/>
      <c r="BX405" s="97" t="str">
        <f t="shared" si="298"/>
        <v/>
      </c>
      <c r="BY405" s="97" t="str">
        <f t="shared" si="299"/>
        <v/>
      </c>
      <c r="BZ405" s="97" t="str">
        <f t="shared" si="300"/>
        <v/>
      </c>
      <c r="CA405" s="97" t="str">
        <f t="shared" si="301"/>
        <v/>
      </c>
      <c r="CB405" s="97" t="str">
        <f t="shared" si="302"/>
        <v/>
      </c>
      <c r="CC405" s="97" t="str">
        <f t="shared" si="303"/>
        <v/>
      </c>
      <c r="CD405" s="97" t="str">
        <f t="shared" si="304"/>
        <v/>
      </c>
      <c r="CE405" s="97" t="str">
        <f t="shared" si="305"/>
        <v/>
      </c>
      <c r="CF405" s="97" t="str">
        <f t="shared" si="306"/>
        <v/>
      </c>
      <c r="CG405" s="97" t="str">
        <f t="shared" si="307"/>
        <v/>
      </c>
      <c r="CH405" s="97" t="str">
        <f t="shared" si="308"/>
        <v/>
      </c>
      <c r="CI405" s="72"/>
      <c r="CJ405" s="72"/>
      <c r="CK405" s="97" t="str">
        <f t="shared" si="309"/>
        <v/>
      </c>
      <c r="CL405" s="97" t="str">
        <f t="shared" si="310"/>
        <v/>
      </c>
      <c r="CM405" s="72" t="str">
        <f t="shared" si="311"/>
        <v/>
      </c>
      <c r="CN405" s="72" t="str">
        <f t="shared" si="312"/>
        <v/>
      </c>
      <c r="CO405" s="72" t="str">
        <f t="shared" si="313"/>
        <v/>
      </c>
      <c r="CP405" s="72" t="str">
        <f t="shared" si="314"/>
        <v/>
      </c>
      <c r="CQ405" s="72" t="str">
        <f t="shared" si="315"/>
        <v/>
      </c>
      <c r="CR405" s="72" t="str">
        <f t="shared" si="316"/>
        <v/>
      </c>
      <c r="CS405" s="72" t="str">
        <f t="shared" si="317"/>
        <v/>
      </c>
      <c r="CT405" s="72" t="str">
        <f t="shared" si="318"/>
        <v/>
      </c>
      <c r="CU405" s="72" t="str">
        <f t="shared" si="319"/>
        <v/>
      </c>
    </row>
    <row r="406" spans="1:99">
      <c r="A406" s="74">
        <v>371</v>
      </c>
      <c r="B406" s="79" t="str">
        <f>IF(AND($B$3&lt;&gt;"",$C$3&lt;&gt;"",$B$4&lt;&gt;"",$C$4&lt;&gt;"",L406&lt;&gt;""),AirMass($B$3,$C$3,$B$4,$C$4,L406),"")</f>
        <v/>
      </c>
      <c r="C406" s="81" t="e">
        <f t="shared" si="280"/>
        <v>#N/A</v>
      </c>
      <c r="D406" s="93" t="str">
        <f t="shared" si="281"/>
        <v/>
      </c>
      <c r="E406" s="97" t="str">
        <f t="shared" si="282"/>
        <v/>
      </c>
      <c r="F406" s="97"/>
      <c r="G406" s="98" t="str">
        <f t="shared" si="283"/>
        <v/>
      </c>
      <c r="H406" s="97" t="str">
        <f t="shared" si="284"/>
        <v/>
      </c>
      <c r="I406" s="72"/>
      <c r="J406" s="99">
        <f t="shared" si="285"/>
        <v>0</v>
      </c>
      <c r="K406" s="72"/>
      <c r="L406" s="16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70" t="str">
        <f t="shared" si="268"/>
        <v/>
      </c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8"/>
      <c r="AJ406" s="70" t="str">
        <f t="shared" si="286"/>
        <v/>
      </c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8"/>
      <c r="AV406" s="72"/>
      <c r="AW406" s="72"/>
      <c r="AX406" s="100" t="str">
        <f t="shared" si="269"/>
        <v/>
      </c>
      <c r="AY406" s="100" t="str">
        <f t="shared" si="270"/>
        <v/>
      </c>
      <c r="AZ406" s="100" t="str">
        <f t="shared" si="271"/>
        <v/>
      </c>
      <c r="BA406" s="100" t="str">
        <f t="shared" si="272"/>
        <v/>
      </c>
      <c r="BB406" s="100" t="str">
        <f t="shared" si="273"/>
        <v/>
      </c>
      <c r="BC406" s="100" t="str">
        <f t="shared" si="274"/>
        <v/>
      </c>
      <c r="BD406" s="100" t="str">
        <f t="shared" si="275"/>
        <v/>
      </c>
      <c r="BE406" s="100" t="str">
        <f t="shared" si="276"/>
        <v/>
      </c>
      <c r="BF406" s="100" t="str">
        <f t="shared" si="277"/>
        <v/>
      </c>
      <c r="BG406" s="100" t="str">
        <f t="shared" si="278"/>
        <v/>
      </c>
      <c r="BH406" s="100" t="str">
        <f t="shared" si="279"/>
        <v/>
      </c>
      <c r="BI406" s="72"/>
      <c r="BJ406" s="72"/>
      <c r="BK406" s="72" t="str">
        <f t="shared" si="287"/>
        <v/>
      </c>
      <c r="BL406" s="72" t="str">
        <f t="shared" si="288"/>
        <v/>
      </c>
      <c r="BM406" s="72" t="str">
        <f t="shared" si="289"/>
        <v/>
      </c>
      <c r="BN406" s="72" t="str">
        <f t="shared" si="290"/>
        <v/>
      </c>
      <c r="BO406" s="72" t="str">
        <f t="shared" si="291"/>
        <v/>
      </c>
      <c r="BP406" s="72" t="str">
        <f t="shared" si="292"/>
        <v/>
      </c>
      <c r="BQ406" s="72" t="str">
        <f t="shared" si="293"/>
        <v/>
      </c>
      <c r="BR406" s="72" t="str">
        <f t="shared" si="294"/>
        <v/>
      </c>
      <c r="BS406" s="72" t="str">
        <f t="shared" si="295"/>
        <v/>
      </c>
      <c r="BT406" s="72" t="str">
        <f t="shared" si="296"/>
        <v/>
      </c>
      <c r="BU406" s="72" t="str">
        <f t="shared" si="297"/>
        <v/>
      </c>
      <c r="BV406" s="72"/>
      <c r="BW406" s="72"/>
      <c r="BX406" s="97" t="str">
        <f t="shared" si="298"/>
        <v/>
      </c>
      <c r="BY406" s="97" t="str">
        <f t="shared" si="299"/>
        <v/>
      </c>
      <c r="BZ406" s="97" t="str">
        <f t="shared" si="300"/>
        <v/>
      </c>
      <c r="CA406" s="97" t="str">
        <f t="shared" si="301"/>
        <v/>
      </c>
      <c r="CB406" s="97" t="str">
        <f t="shared" si="302"/>
        <v/>
      </c>
      <c r="CC406" s="97" t="str">
        <f t="shared" si="303"/>
        <v/>
      </c>
      <c r="CD406" s="97" t="str">
        <f t="shared" si="304"/>
        <v/>
      </c>
      <c r="CE406" s="97" t="str">
        <f t="shared" si="305"/>
        <v/>
      </c>
      <c r="CF406" s="97" t="str">
        <f t="shared" si="306"/>
        <v/>
      </c>
      <c r="CG406" s="97" t="str">
        <f t="shared" si="307"/>
        <v/>
      </c>
      <c r="CH406" s="97" t="str">
        <f t="shared" si="308"/>
        <v/>
      </c>
      <c r="CI406" s="72"/>
      <c r="CJ406" s="72"/>
      <c r="CK406" s="97" t="str">
        <f t="shared" si="309"/>
        <v/>
      </c>
      <c r="CL406" s="97" t="str">
        <f t="shared" si="310"/>
        <v/>
      </c>
      <c r="CM406" s="72" t="str">
        <f t="shared" si="311"/>
        <v/>
      </c>
      <c r="CN406" s="72" t="str">
        <f t="shared" si="312"/>
        <v/>
      </c>
      <c r="CO406" s="72" t="str">
        <f t="shared" si="313"/>
        <v/>
      </c>
      <c r="CP406" s="72" t="str">
        <f t="shared" si="314"/>
        <v/>
      </c>
      <c r="CQ406" s="72" t="str">
        <f t="shared" si="315"/>
        <v/>
      </c>
      <c r="CR406" s="72" t="str">
        <f t="shared" si="316"/>
        <v/>
      </c>
      <c r="CS406" s="72" t="str">
        <f t="shared" si="317"/>
        <v/>
      </c>
      <c r="CT406" s="72" t="str">
        <f t="shared" si="318"/>
        <v/>
      </c>
      <c r="CU406" s="72" t="str">
        <f t="shared" si="319"/>
        <v/>
      </c>
    </row>
    <row r="407" spans="1:99">
      <c r="A407" s="74">
        <v>372</v>
      </c>
      <c r="B407" s="79" t="str">
        <f>IF(AND($B$3&lt;&gt;"",$C$3&lt;&gt;"",$B$4&lt;&gt;"",$C$4&lt;&gt;"",L407&lt;&gt;""),AirMass($B$3,$C$3,$B$4,$C$4,L407),"")</f>
        <v/>
      </c>
      <c r="C407" s="81" t="e">
        <f t="shared" si="280"/>
        <v>#N/A</v>
      </c>
      <c r="D407" s="93" t="str">
        <f t="shared" si="281"/>
        <v/>
      </c>
      <c r="E407" s="97" t="str">
        <f t="shared" si="282"/>
        <v/>
      </c>
      <c r="F407" s="97"/>
      <c r="G407" s="98" t="str">
        <f t="shared" si="283"/>
        <v/>
      </c>
      <c r="H407" s="97" t="str">
        <f t="shared" si="284"/>
        <v/>
      </c>
      <c r="I407" s="72"/>
      <c r="J407" s="99">
        <f t="shared" si="285"/>
        <v>0</v>
      </c>
      <c r="K407" s="72"/>
      <c r="L407" s="16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70" t="str">
        <f t="shared" si="268"/>
        <v/>
      </c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8"/>
      <c r="AJ407" s="70" t="str">
        <f t="shared" si="286"/>
        <v/>
      </c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8"/>
      <c r="AV407" s="72"/>
      <c r="AW407" s="72"/>
      <c r="AX407" s="100" t="str">
        <f t="shared" si="269"/>
        <v/>
      </c>
      <c r="AY407" s="100" t="str">
        <f t="shared" si="270"/>
        <v/>
      </c>
      <c r="AZ407" s="100" t="str">
        <f t="shared" si="271"/>
        <v/>
      </c>
      <c r="BA407" s="100" t="str">
        <f t="shared" si="272"/>
        <v/>
      </c>
      <c r="BB407" s="100" t="str">
        <f t="shared" si="273"/>
        <v/>
      </c>
      <c r="BC407" s="100" t="str">
        <f t="shared" si="274"/>
        <v/>
      </c>
      <c r="BD407" s="100" t="str">
        <f t="shared" si="275"/>
        <v/>
      </c>
      <c r="BE407" s="100" t="str">
        <f t="shared" si="276"/>
        <v/>
      </c>
      <c r="BF407" s="100" t="str">
        <f t="shared" si="277"/>
        <v/>
      </c>
      <c r="BG407" s="100" t="str">
        <f t="shared" si="278"/>
        <v/>
      </c>
      <c r="BH407" s="100" t="str">
        <f t="shared" si="279"/>
        <v/>
      </c>
      <c r="BI407" s="72"/>
      <c r="BJ407" s="72"/>
      <c r="BK407" s="72" t="str">
        <f t="shared" si="287"/>
        <v/>
      </c>
      <c r="BL407" s="72" t="str">
        <f t="shared" si="288"/>
        <v/>
      </c>
      <c r="BM407" s="72" t="str">
        <f t="shared" si="289"/>
        <v/>
      </c>
      <c r="BN407" s="72" t="str">
        <f t="shared" si="290"/>
        <v/>
      </c>
      <c r="BO407" s="72" t="str">
        <f t="shared" si="291"/>
        <v/>
      </c>
      <c r="BP407" s="72" t="str">
        <f t="shared" si="292"/>
        <v/>
      </c>
      <c r="BQ407" s="72" t="str">
        <f t="shared" si="293"/>
        <v/>
      </c>
      <c r="BR407" s="72" t="str">
        <f t="shared" si="294"/>
        <v/>
      </c>
      <c r="BS407" s="72" t="str">
        <f t="shared" si="295"/>
        <v/>
      </c>
      <c r="BT407" s="72" t="str">
        <f t="shared" si="296"/>
        <v/>
      </c>
      <c r="BU407" s="72" t="str">
        <f t="shared" si="297"/>
        <v/>
      </c>
      <c r="BV407" s="72"/>
      <c r="BW407" s="72"/>
      <c r="BX407" s="97" t="str">
        <f t="shared" si="298"/>
        <v/>
      </c>
      <c r="BY407" s="97" t="str">
        <f t="shared" si="299"/>
        <v/>
      </c>
      <c r="BZ407" s="97" t="str">
        <f t="shared" si="300"/>
        <v/>
      </c>
      <c r="CA407" s="97" t="str">
        <f t="shared" si="301"/>
        <v/>
      </c>
      <c r="CB407" s="97" t="str">
        <f t="shared" si="302"/>
        <v/>
      </c>
      <c r="CC407" s="97" t="str">
        <f t="shared" si="303"/>
        <v/>
      </c>
      <c r="CD407" s="97" t="str">
        <f t="shared" si="304"/>
        <v/>
      </c>
      <c r="CE407" s="97" t="str">
        <f t="shared" si="305"/>
        <v/>
      </c>
      <c r="CF407" s="97" t="str">
        <f t="shared" si="306"/>
        <v/>
      </c>
      <c r="CG407" s="97" t="str">
        <f t="shared" si="307"/>
        <v/>
      </c>
      <c r="CH407" s="97" t="str">
        <f t="shared" si="308"/>
        <v/>
      </c>
      <c r="CI407" s="72"/>
      <c r="CJ407" s="72"/>
      <c r="CK407" s="97" t="str">
        <f t="shared" si="309"/>
        <v/>
      </c>
      <c r="CL407" s="97" t="str">
        <f t="shared" si="310"/>
        <v/>
      </c>
      <c r="CM407" s="72" t="str">
        <f t="shared" si="311"/>
        <v/>
      </c>
      <c r="CN407" s="72" t="str">
        <f t="shared" si="312"/>
        <v/>
      </c>
      <c r="CO407" s="72" t="str">
        <f t="shared" si="313"/>
        <v/>
      </c>
      <c r="CP407" s="72" t="str">
        <f t="shared" si="314"/>
        <v/>
      </c>
      <c r="CQ407" s="72" t="str">
        <f t="shared" si="315"/>
        <v/>
      </c>
      <c r="CR407" s="72" t="str">
        <f t="shared" si="316"/>
        <v/>
      </c>
      <c r="CS407" s="72" t="str">
        <f t="shared" si="317"/>
        <v/>
      </c>
      <c r="CT407" s="72" t="str">
        <f t="shared" si="318"/>
        <v/>
      </c>
      <c r="CU407" s="72" t="str">
        <f t="shared" si="319"/>
        <v/>
      </c>
    </row>
    <row r="408" spans="1:99">
      <c r="A408" s="74">
        <v>373</v>
      </c>
      <c r="B408" s="79" t="str">
        <f>IF(AND($B$3&lt;&gt;"",$C$3&lt;&gt;"",$B$4&lt;&gt;"",$C$4&lt;&gt;"",L408&lt;&gt;""),AirMass($B$3,$C$3,$B$4,$C$4,L408),"")</f>
        <v/>
      </c>
      <c r="C408" s="81" t="e">
        <f t="shared" si="280"/>
        <v>#N/A</v>
      </c>
      <c r="D408" s="93" t="str">
        <f t="shared" si="281"/>
        <v/>
      </c>
      <c r="E408" s="97" t="str">
        <f t="shared" si="282"/>
        <v/>
      </c>
      <c r="F408" s="97"/>
      <c r="G408" s="98" t="str">
        <f t="shared" si="283"/>
        <v/>
      </c>
      <c r="H408" s="97" t="str">
        <f t="shared" si="284"/>
        <v/>
      </c>
      <c r="I408" s="72"/>
      <c r="J408" s="99">
        <f t="shared" si="285"/>
        <v>0</v>
      </c>
      <c r="K408" s="72"/>
      <c r="L408" s="16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70" t="str">
        <f t="shared" si="268"/>
        <v/>
      </c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8"/>
      <c r="AJ408" s="70" t="str">
        <f t="shared" si="286"/>
        <v/>
      </c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8"/>
      <c r="AV408" s="72"/>
      <c r="AW408" s="72"/>
      <c r="AX408" s="100" t="str">
        <f t="shared" si="269"/>
        <v/>
      </c>
      <c r="AY408" s="100" t="str">
        <f t="shared" si="270"/>
        <v/>
      </c>
      <c r="AZ408" s="100" t="str">
        <f t="shared" si="271"/>
        <v/>
      </c>
      <c r="BA408" s="100" t="str">
        <f t="shared" si="272"/>
        <v/>
      </c>
      <c r="BB408" s="100" t="str">
        <f t="shared" si="273"/>
        <v/>
      </c>
      <c r="BC408" s="100" t="str">
        <f t="shared" si="274"/>
        <v/>
      </c>
      <c r="BD408" s="100" t="str">
        <f t="shared" si="275"/>
        <v/>
      </c>
      <c r="BE408" s="100" t="str">
        <f t="shared" si="276"/>
        <v/>
      </c>
      <c r="BF408" s="100" t="str">
        <f t="shared" si="277"/>
        <v/>
      </c>
      <c r="BG408" s="100" t="str">
        <f t="shared" si="278"/>
        <v/>
      </c>
      <c r="BH408" s="100" t="str">
        <f t="shared" si="279"/>
        <v/>
      </c>
      <c r="BI408" s="72"/>
      <c r="BJ408" s="72"/>
      <c r="BK408" s="72" t="str">
        <f t="shared" si="287"/>
        <v/>
      </c>
      <c r="BL408" s="72" t="str">
        <f t="shared" si="288"/>
        <v/>
      </c>
      <c r="BM408" s="72" t="str">
        <f t="shared" si="289"/>
        <v/>
      </c>
      <c r="BN408" s="72" t="str">
        <f t="shared" si="290"/>
        <v/>
      </c>
      <c r="BO408" s="72" t="str">
        <f t="shared" si="291"/>
        <v/>
      </c>
      <c r="BP408" s="72" t="str">
        <f t="shared" si="292"/>
        <v/>
      </c>
      <c r="BQ408" s="72" t="str">
        <f t="shared" si="293"/>
        <v/>
      </c>
      <c r="BR408" s="72" t="str">
        <f t="shared" si="294"/>
        <v/>
      </c>
      <c r="BS408" s="72" t="str">
        <f t="shared" si="295"/>
        <v/>
      </c>
      <c r="BT408" s="72" t="str">
        <f t="shared" si="296"/>
        <v/>
      </c>
      <c r="BU408" s="72" t="str">
        <f t="shared" si="297"/>
        <v/>
      </c>
      <c r="BV408" s="72"/>
      <c r="BW408" s="72"/>
      <c r="BX408" s="97" t="str">
        <f t="shared" si="298"/>
        <v/>
      </c>
      <c r="BY408" s="97" t="str">
        <f t="shared" si="299"/>
        <v/>
      </c>
      <c r="BZ408" s="97" t="str">
        <f t="shared" si="300"/>
        <v/>
      </c>
      <c r="CA408" s="97" t="str">
        <f t="shared" si="301"/>
        <v/>
      </c>
      <c r="CB408" s="97" t="str">
        <f t="shared" si="302"/>
        <v/>
      </c>
      <c r="CC408" s="97" t="str">
        <f t="shared" si="303"/>
        <v/>
      </c>
      <c r="CD408" s="97" t="str">
        <f t="shared" si="304"/>
        <v/>
      </c>
      <c r="CE408" s="97" t="str">
        <f t="shared" si="305"/>
        <v/>
      </c>
      <c r="CF408" s="97" t="str">
        <f t="shared" si="306"/>
        <v/>
      </c>
      <c r="CG408" s="97" t="str">
        <f t="shared" si="307"/>
        <v/>
      </c>
      <c r="CH408" s="97" t="str">
        <f t="shared" si="308"/>
        <v/>
      </c>
      <c r="CI408" s="72"/>
      <c r="CJ408" s="72"/>
      <c r="CK408" s="97" t="str">
        <f t="shared" si="309"/>
        <v/>
      </c>
      <c r="CL408" s="97" t="str">
        <f t="shared" si="310"/>
        <v/>
      </c>
      <c r="CM408" s="72" t="str">
        <f t="shared" si="311"/>
        <v/>
      </c>
      <c r="CN408" s="72" t="str">
        <f t="shared" si="312"/>
        <v/>
      </c>
      <c r="CO408" s="72" t="str">
        <f t="shared" si="313"/>
        <v/>
      </c>
      <c r="CP408" s="72" t="str">
        <f t="shared" si="314"/>
        <v/>
      </c>
      <c r="CQ408" s="72" t="str">
        <f t="shared" si="315"/>
        <v/>
      </c>
      <c r="CR408" s="72" t="str">
        <f t="shared" si="316"/>
        <v/>
      </c>
      <c r="CS408" s="72" t="str">
        <f t="shared" si="317"/>
        <v/>
      </c>
      <c r="CT408" s="72" t="str">
        <f t="shared" si="318"/>
        <v/>
      </c>
      <c r="CU408" s="72" t="str">
        <f t="shared" si="319"/>
        <v/>
      </c>
    </row>
    <row r="409" spans="1:99">
      <c r="A409" s="74">
        <v>374</v>
      </c>
      <c r="B409" s="79" t="str">
        <f>IF(AND($B$3&lt;&gt;"",$C$3&lt;&gt;"",$B$4&lt;&gt;"",$C$4&lt;&gt;"",L409&lt;&gt;""),AirMass($B$3,$C$3,$B$4,$C$4,L409),"")</f>
        <v/>
      </c>
      <c r="C409" s="81" t="e">
        <f t="shared" si="280"/>
        <v>#N/A</v>
      </c>
      <c r="D409" s="93" t="str">
        <f t="shared" si="281"/>
        <v/>
      </c>
      <c r="E409" s="97" t="str">
        <f t="shared" si="282"/>
        <v/>
      </c>
      <c r="F409" s="97"/>
      <c r="G409" s="98" t="str">
        <f t="shared" si="283"/>
        <v/>
      </c>
      <c r="H409" s="97" t="str">
        <f t="shared" si="284"/>
        <v/>
      </c>
      <c r="I409" s="72"/>
      <c r="J409" s="99">
        <f t="shared" si="285"/>
        <v>0</v>
      </c>
      <c r="K409" s="72"/>
      <c r="L409" s="16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70" t="str">
        <f t="shared" si="268"/>
        <v/>
      </c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8"/>
      <c r="AJ409" s="70" t="str">
        <f t="shared" si="286"/>
        <v/>
      </c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8"/>
      <c r="AV409" s="72"/>
      <c r="AW409" s="72"/>
      <c r="AX409" s="100" t="str">
        <f t="shared" si="269"/>
        <v/>
      </c>
      <c r="AY409" s="100" t="str">
        <f t="shared" si="270"/>
        <v/>
      </c>
      <c r="AZ409" s="100" t="str">
        <f t="shared" si="271"/>
        <v/>
      </c>
      <c r="BA409" s="100" t="str">
        <f t="shared" si="272"/>
        <v/>
      </c>
      <c r="BB409" s="100" t="str">
        <f t="shared" si="273"/>
        <v/>
      </c>
      <c r="BC409" s="100" t="str">
        <f t="shared" si="274"/>
        <v/>
      </c>
      <c r="BD409" s="100" t="str">
        <f t="shared" si="275"/>
        <v/>
      </c>
      <c r="BE409" s="100" t="str">
        <f t="shared" si="276"/>
        <v/>
      </c>
      <c r="BF409" s="100" t="str">
        <f t="shared" si="277"/>
        <v/>
      </c>
      <c r="BG409" s="100" t="str">
        <f t="shared" si="278"/>
        <v/>
      </c>
      <c r="BH409" s="100" t="str">
        <f t="shared" si="279"/>
        <v/>
      </c>
      <c r="BI409" s="72"/>
      <c r="BJ409" s="72"/>
      <c r="BK409" s="72" t="str">
        <f t="shared" si="287"/>
        <v/>
      </c>
      <c r="BL409" s="72" t="str">
        <f t="shared" si="288"/>
        <v/>
      </c>
      <c r="BM409" s="72" t="str">
        <f t="shared" si="289"/>
        <v/>
      </c>
      <c r="BN409" s="72" t="str">
        <f t="shared" si="290"/>
        <v/>
      </c>
      <c r="BO409" s="72" t="str">
        <f t="shared" si="291"/>
        <v/>
      </c>
      <c r="BP409" s="72" t="str">
        <f t="shared" si="292"/>
        <v/>
      </c>
      <c r="BQ409" s="72" t="str">
        <f t="shared" si="293"/>
        <v/>
      </c>
      <c r="BR409" s="72" t="str">
        <f t="shared" si="294"/>
        <v/>
      </c>
      <c r="BS409" s="72" t="str">
        <f t="shared" si="295"/>
        <v/>
      </c>
      <c r="BT409" s="72" t="str">
        <f t="shared" si="296"/>
        <v/>
      </c>
      <c r="BU409" s="72" t="str">
        <f t="shared" si="297"/>
        <v/>
      </c>
      <c r="BV409" s="72"/>
      <c r="BW409" s="72"/>
      <c r="BX409" s="97" t="str">
        <f t="shared" si="298"/>
        <v/>
      </c>
      <c r="BY409" s="97" t="str">
        <f t="shared" si="299"/>
        <v/>
      </c>
      <c r="BZ409" s="97" t="str">
        <f t="shared" si="300"/>
        <v/>
      </c>
      <c r="CA409" s="97" t="str">
        <f t="shared" si="301"/>
        <v/>
      </c>
      <c r="CB409" s="97" t="str">
        <f t="shared" si="302"/>
        <v/>
      </c>
      <c r="CC409" s="97" t="str">
        <f t="shared" si="303"/>
        <v/>
      </c>
      <c r="CD409" s="97" t="str">
        <f t="shared" si="304"/>
        <v/>
      </c>
      <c r="CE409" s="97" t="str">
        <f t="shared" si="305"/>
        <v/>
      </c>
      <c r="CF409" s="97" t="str">
        <f t="shared" si="306"/>
        <v/>
      </c>
      <c r="CG409" s="97" t="str">
        <f t="shared" si="307"/>
        <v/>
      </c>
      <c r="CH409" s="97" t="str">
        <f t="shared" si="308"/>
        <v/>
      </c>
      <c r="CI409" s="72"/>
      <c r="CJ409" s="72"/>
      <c r="CK409" s="97" t="str">
        <f t="shared" si="309"/>
        <v/>
      </c>
      <c r="CL409" s="97" t="str">
        <f t="shared" si="310"/>
        <v/>
      </c>
      <c r="CM409" s="72" t="str">
        <f t="shared" si="311"/>
        <v/>
      </c>
      <c r="CN409" s="72" t="str">
        <f t="shared" si="312"/>
        <v/>
      </c>
      <c r="CO409" s="72" t="str">
        <f t="shared" si="313"/>
        <v/>
      </c>
      <c r="CP409" s="72" t="str">
        <f t="shared" si="314"/>
        <v/>
      </c>
      <c r="CQ409" s="72" t="str">
        <f t="shared" si="315"/>
        <v/>
      </c>
      <c r="CR409" s="72" t="str">
        <f t="shared" si="316"/>
        <v/>
      </c>
      <c r="CS409" s="72" t="str">
        <f t="shared" si="317"/>
        <v/>
      </c>
      <c r="CT409" s="72" t="str">
        <f t="shared" si="318"/>
        <v/>
      </c>
      <c r="CU409" s="72" t="str">
        <f t="shared" si="319"/>
        <v/>
      </c>
    </row>
    <row r="410" spans="1:99">
      <c r="A410" s="74">
        <v>375</v>
      </c>
      <c r="B410" s="79" t="str">
        <f>IF(AND($B$3&lt;&gt;"",$C$3&lt;&gt;"",$B$4&lt;&gt;"",$C$4&lt;&gt;"",L410&lt;&gt;""),AirMass($B$3,$C$3,$B$4,$C$4,L410),"")</f>
        <v/>
      </c>
      <c r="C410" s="81" t="e">
        <f t="shared" si="280"/>
        <v>#N/A</v>
      </c>
      <c r="D410" s="93" t="str">
        <f t="shared" si="281"/>
        <v/>
      </c>
      <c r="E410" s="97" t="str">
        <f t="shared" si="282"/>
        <v/>
      </c>
      <c r="F410" s="97"/>
      <c r="G410" s="98" t="str">
        <f t="shared" si="283"/>
        <v/>
      </c>
      <c r="H410" s="97" t="str">
        <f t="shared" si="284"/>
        <v/>
      </c>
      <c r="I410" s="72"/>
      <c r="J410" s="99">
        <f t="shared" si="285"/>
        <v>0</v>
      </c>
      <c r="K410" s="72"/>
      <c r="L410" s="16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70" t="str">
        <f t="shared" si="268"/>
        <v/>
      </c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8"/>
      <c r="AJ410" s="70" t="str">
        <f t="shared" si="286"/>
        <v/>
      </c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8"/>
      <c r="AV410" s="72"/>
      <c r="AW410" s="72"/>
      <c r="AX410" s="100" t="str">
        <f t="shared" si="269"/>
        <v/>
      </c>
      <c r="AY410" s="100" t="str">
        <f t="shared" si="270"/>
        <v/>
      </c>
      <c r="AZ410" s="100" t="str">
        <f t="shared" si="271"/>
        <v/>
      </c>
      <c r="BA410" s="100" t="str">
        <f t="shared" si="272"/>
        <v/>
      </c>
      <c r="BB410" s="100" t="str">
        <f t="shared" si="273"/>
        <v/>
      </c>
      <c r="BC410" s="100" t="str">
        <f t="shared" si="274"/>
        <v/>
      </c>
      <c r="BD410" s="100" t="str">
        <f t="shared" si="275"/>
        <v/>
      </c>
      <c r="BE410" s="100" t="str">
        <f t="shared" si="276"/>
        <v/>
      </c>
      <c r="BF410" s="100" t="str">
        <f t="shared" si="277"/>
        <v/>
      </c>
      <c r="BG410" s="100" t="str">
        <f t="shared" si="278"/>
        <v/>
      </c>
      <c r="BH410" s="100" t="str">
        <f t="shared" si="279"/>
        <v/>
      </c>
      <c r="BI410" s="72"/>
      <c r="BJ410" s="72"/>
      <c r="BK410" s="72" t="str">
        <f t="shared" si="287"/>
        <v/>
      </c>
      <c r="BL410" s="72" t="str">
        <f t="shared" si="288"/>
        <v/>
      </c>
      <c r="BM410" s="72" t="str">
        <f t="shared" si="289"/>
        <v/>
      </c>
      <c r="BN410" s="72" t="str">
        <f t="shared" si="290"/>
        <v/>
      </c>
      <c r="BO410" s="72" t="str">
        <f t="shared" si="291"/>
        <v/>
      </c>
      <c r="BP410" s="72" t="str">
        <f t="shared" si="292"/>
        <v/>
      </c>
      <c r="BQ410" s="72" t="str">
        <f t="shared" si="293"/>
        <v/>
      </c>
      <c r="BR410" s="72" t="str">
        <f t="shared" si="294"/>
        <v/>
      </c>
      <c r="BS410" s="72" t="str">
        <f t="shared" si="295"/>
        <v/>
      </c>
      <c r="BT410" s="72" t="str">
        <f t="shared" si="296"/>
        <v/>
      </c>
      <c r="BU410" s="72" t="str">
        <f t="shared" si="297"/>
        <v/>
      </c>
      <c r="BV410" s="72"/>
      <c r="BW410" s="72"/>
      <c r="BX410" s="97" t="str">
        <f t="shared" si="298"/>
        <v/>
      </c>
      <c r="BY410" s="97" t="str">
        <f t="shared" si="299"/>
        <v/>
      </c>
      <c r="BZ410" s="97" t="str">
        <f t="shared" si="300"/>
        <v/>
      </c>
      <c r="CA410" s="97" t="str">
        <f t="shared" si="301"/>
        <v/>
      </c>
      <c r="CB410" s="97" t="str">
        <f t="shared" si="302"/>
        <v/>
      </c>
      <c r="CC410" s="97" t="str">
        <f t="shared" si="303"/>
        <v/>
      </c>
      <c r="CD410" s="97" t="str">
        <f t="shared" si="304"/>
        <v/>
      </c>
      <c r="CE410" s="97" t="str">
        <f t="shared" si="305"/>
        <v/>
      </c>
      <c r="CF410" s="97" t="str">
        <f t="shared" si="306"/>
        <v/>
      </c>
      <c r="CG410" s="97" t="str">
        <f t="shared" si="307"/>
        <v/>
      </c>
      <c r="CH410" s="97" t="str">
        <f t="shared" si="308"/>
        <v/>
      </c>
      <c r="CI410" s="72"/>
      <c r="CJ410" s="72"/>
      <c r="CK410" s="97" t="str">
        <f t="shared" si="309"/>
        <v/>
      </c>
      <c r="CL410" s="97" t="str">
        <f t="shared" si="310"/>
        <v/>
      </c>
      <c r="CM410" s="72" t="str">
        <f t="shared" si="311"/>
        <v/>
      </c>
      <c r="CN410" s="72" t="str">
        <f t="shared" si="312"/>
        <v/>
      </c>
      <c r="CO410" s="72" t="str">
        <f t="shared" si="313"/>
        <v/>
      </c>
      <c r="CP410" s="72" t="str">
        <f t="shared" si="314"/>
        <v/>
      </c>
      <c r="CQ410" s="72" t="str">
        <f t="shared" si="315"/>
        <v/>
      </c>
      <c r="CR410" s="72" t="str">
        <f t="shared" si="316"/>
        <v/>
      </c>
      <c r="CS410" s="72" t="str">
        <f t="shared" si="317"/>
        <v/>
      </c>
      <c r="CT410" s="72" t="str">
        <f t="shared" si="318"/>
        <v/>
      </c>
      <c r="CU410" s="72" t="str">
        <f t="shared" si="319"/>
        <v/>
      </c>
    </row>
    <row r="411" spans="1:99">
      <c r="A411" s="74">
        <v>376</v>
      </c>
      <c r="B411" s="79" t="str">
        <f>IF(AND($B$3&lt;&gt;"",$C$3&lt;&gt;"",$B$4&lt;&gt;"",$C$4&lt;&gt;"",L411&lt;&gt;""),AirMass($B$3,$C$3,$B$4,$C$4,L411),"")</f>
        <v/>
      </c>
      <c r="C411" s="81" t="e">
        <f t="shared" si="280"/>
        <v>#N/A</v>
      </c>
      <c r="D411" s="93" t="str">
        <f t="shared" si="281"/>
        <v/>
      </c>
      <c r="E411" s="97" t="str">
        <f t="shared" si="282"/>
        <v/>
      </c>
      <c r="F411" s="97"/>
      <c r="G411" s="98" t="str">
        <f t="shared" si="283"/>
        <v/>
      </c>
      <c r="H411" s="97" t="str">
        <f t="shared" si="284"/>
        <v/>
      </c>
      <c r="I411" s="72"/>
      <c r="J411" s="99">
        <f t="shared" si="285"/>
        <v>0</v>
      </c>
      <c r="K411" s="72"/>
      <c r="L411" s="16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70" t="str">
        <f t="shared" si="268"/>
        <v/>
      </c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8"/>
      <c r="AJ411" s="70" t="str">
        <f t="shared" si="286"/>
        <v/>
      </c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8"/>
      <c r="AV411" s="72"/>
      <c r="AW411" s="72"/>
      <c r="AX411" s="100" t="str">
        <f t="shared" si="269"/>
        <v/>
      </c>
      <c r="AY411" s="100" t="str">
        <f t="shared" si="270"/>
        <v/>
      </c>
      <c r="AZ411" s="100" t="str">
        <f t="shared" si="271"/>
        <v/>
      </c>
      <c r="BA411" s="100" t="str">
        <f t="shared" si="272"/>
        <v/>
      </c>
      <c r="BB411" s="100" t="str">
        <f t="shared" si="273"/>
        <v/>
      </c>
      <c r="BC411" s="100" t="str">
        <f t="shared" si="274"/>
        <v/>
      </c>
      <c r="BD411" s="100" t="str">
        <f t="shared" si="275"/>
        <v/>
      </c>
      <c r="BE411" s="100" t="str">
        <f t="shared" si="276"/>
        <v/>
      </c>
      <c r="BF411" s="100" t="str">
        <f t="shared" si="277"/>
        <v/>
      </c>
      <c r="BG411" s="100" t="str">
        <f t="shared" si="278"/>
        <v/>
      </c>
      <c r="BH411" s="100" t="str">
        <f t="shared" si="279"/>
        <v/>
      </c>
      <c r="BI411" s="72"/>
      <c r="BJ411" s="72"/>
      <c r="BK411" s="72" t="str">
        <f t="shared" si="287"/>
        <v/>
      </c>
      <c r="BL411" s="72" t="str">
        <f t="shared" si="288"/>
        <v/>
      </c>
      <c r="BM411" s="72" t="str">
        <f t="shared" si="289"/>
        <v/>
      </c>
      <c r="BN411" s="72" t="str">
        <f t="shared" si="290"/>
        <v/>
      </c>
      <c r="BO411" s="72" t="str">
        <f t="shared" si="291"/>
        <v/>
      </c>
      <c r="BP411" s="72" t="str">
        <f t="shared" si="292"/>
        <v/>
      </c>
      <c r="BQ411" s="72" t="str">
        <f t="shared" si="293"/>
        <v/>
      </c>
      <c r="BR411" s="72" t="str">
        <f t="shared" si="294"/>
        <v/>
      </c>
      <c r="BS411" s="72" t="str">
        <f t="shared" si="295"/>
        <v/>
      </c>
      <c r="BT411" s="72" t="str">
        <f t="shared" si="296"/>
        <v/>
      </c>
      <c r="BU411" s="72" t="str">
        <f t="shared" si="297"/>
        <v/>
      </c>
      <c r="BV411" s="72"/>
      <c r="BW411" s="72"/>
      <c r="BX411" s="97" t="str">
        <f t="shared" si="298"/>
        <v/>
      </c>
      <c r="BY411" s="97" t="str">
        <f t="shared" si="299"/>
        <v/>
      </c>
      <c r="BZ411" s="97" t="str">
        <f t="shared" si="300"/>
        <v/>
      </c>
      <c r="CA411" s="97" t="str">
        <f t="shared" si="301"/>
        <v/>
      </c>
      <c r="CB411" s="97" t="str">
        <f t="shared" si="302"/>
        <v/>
      </c>
      <c r="CC411" s="97" t="str">
        <f t="shared" si="303"/>
        <v/>
      </c>
      <c r="CD411" s="97" t="str">
        <f t="shared" si="304"/>
        <v/>
      </c>
      <c r="CE411" s="97" t="str">
        <f t="shared" si="305"/>
        <v/>
      </c>
      <c r="CF411" s="97" t="str">
        <f t="shared" si="306"/>
        <v/>
      </c>
      <c r="CG411" s="97" t="str">
        <f t="shared" si="307"/>
        <v/>
      </c>
      <c r="CH411" s="97" t="str">
        <f t="shared" si="308"/>
        <v/>
      </c>
      <c r="CI411" s="72"/>
      <c r="CJ411" s="72"/>
      <c r="CK411" s="97" t="str">
        <f t="shared" si="309"/>
        <v/>
      </c>
      <c r="CL411" s="97" t="str">
        <f t="shared" si="310"/>
        <v/>
      </c>
      <c r="CM411" s="72" t="str">
        <f t="shared" si="311"/>
        <v/>
      </c>
      <c r="CN411" s="72" t="str">
        <f t="shared" si="312"/>
        <v/>
      </c>
      <c r="CO411" s="72" t="str">
        <f t="shared" si="313"/>
        <v/>
      </c>
      <c r="CP411" s="72" t="str">
        <f t="shared" si="314"/>
        <v/>
      </c>
      <c r="CQ411" s="72" t="str">
        <f t="shared" si="315"/>
        <v/>
      </c>
      <c r="CR411" s="72" t="str">
        <f t="shared" si="316"/>
        <v/>
      </c>
      <c r="CS411" s="72" t="str">
        <f t="shared" si="317"/>
        <v/>
      </c>
      <c r="CT411" s="72" t="str">
        <f t="shared" si="318"/>
        <v/>
      </c>
      <c r="CU411" s="72" t="str">
        <f t="shared" si="319"/>
        <v/>
      </c>
    </row>
    <row r="412" spans="1:99">
      <c r="A412" s="74">
        <v>377</v>
      </c>
      <c r="B412" s="79" t="str">
        <f>IF(AND($B$3&lt;&gt;"",$C$3&lt;&gt;"",$B$4&lt;&gt;"",$C$4&lt;&gt;"",L412&lt;&gt;""),AirMass($B$3,$C$3,$B$4,$C$4,L412),"")</f>
        <v/>
      </c>
      <c r="C412" s="81" t="e">
        <f t="shared" si="280"/>
        <v>#N/A</v>
      </c>
      <c r="D412" s="93" t="str">
        <f t="shared" si="281"/>
        <v/>
      </c>
      <c r="E412" s="97" t="str">
        <f t="shared" si="282"/>
        <v/>
      </c>
      <c r="F412" s="97"/>
      <c r="G412" s="98" t="str">
        <f t="shared" si="283"/>
        <v/>
      </c>
      <c r="H412" s="97" t="str">
        <f t="shared" si="284"/>
        <v/>
      </c>
      <c r="I412" s="72"/>
      <c r="J412" s="99">
        <f t="shared" si="285"/>
        <v>0</v>
      </c>
      <c r="K412" s="72"/>
      <c r="L412" s="16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70" t="str">
        <f t="shared" si="268"/>
        <v/>
      </c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8"/>
      <c r="AJ412" s="70" t="str">
        <f t="shared" si="286"/>
        <v/>
      </c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8"/>
      <c r="AV412" s="72"/>
      <c r="AW412" s="72"/>
      <c r="AX412" s="100" t="str">
        <f t="shared" si="269"/>
        <v/>
      </c>
      <c r="AY412" s="100" t="str">
        <f t="shared" si="270"/>
        <v/>
      </c>
      <c r="AZ412" s="100" t="str">
        <f t="shared" si="271"/>
        <v/>
      </c>
      <c r="BA412" s="100" t="str">
        <f t="shared" si="272"/>
        <v/>
      </c>
      <c r="BB412" s="100" t="str">
        <f t="shared" si="273"/>
        <v/>
      </c>
      <c r="BC412" s="100" t="str">
        <f t="shared" si="274"/>
        <v/>
      </c>
      <c r="BD412" s="100" t="str">
        <f t="shared" si="275"/>
        <v/>
      </c>
      <c r="BE412" s="100" t="str">
        <f t="shared" si="276"/>
        <v/>
      </c>
      <c r="BF412" s="100" t="str">
        <f t="shared" si="277"/>
        <v/>
      </c>
      <c r="BG412" s="100" t="str">
        <f t="shared" si="278"/>
        <v/>
      </c>
      <c r="BH412" s="100" t="str">
        <f t="shared" si="279"/>
        <v/>
      </c>
      <c r="BI412" s="72"/>
      <c r="BJ412" s="72"/>
      <c r="BK412" s="72" t="str">
        <f t="shared" si="287"/>
        <v/>
      </c>
      <c r="BL412" s="72" t="str">
        <f t="shared" si="288"/>
        <v/>
      </c>
      <c r="BM412" s="72" t="str">
        <f t="shared" si="289"/>
        <v/>
      </c>
      <c r="BN412" s="72" t="str">
        <f t="shared" si="290"/>
        <v/>
      </c>
      <c r="BO412" s="72" t="str">
        <f t="shared" si="291"/>
        <v/>
      </c>
      <c r="BP412" s="72" t="str">
        <f t="shared" si="292"/>
        <v/>
      </c>
      <c r="BQ412" s="72" t="str">
        <f t="shared" si="293"/>
        <v/>
      </c>
      <c r="BR412" s="72" t="str">
        <f t="shared" si="294"/>
        <v/>
      </c>
      <c r="BS412" s="72" t="str">
        <f t="shared" si="295"/>
        <v/>
      </c>
      <c r="BT412" s="72" t="str">
        <f t="shared" si="296"/>
        <v/>
      </c>
      <c r="BU412" s="72" t="str">
        <f t="shared" si="297"/>
        <v/>
      </c>
      <c r="BV412" s="72"/>
      <c r="BW412" s="72"/>
      <c r="BX412" s="97" t="str">
        <f t="shared" si="298"/>
        <v/>
      </c>
      <c r="BY412" s="97" t="str">
        <f t="shared" si="299"/>
        <v/>
      </c>
      <c r="BZ412" s="97" t="str">
        <f t="shared" si="300"/>
        <v/>
      </c>
      <c r="CA412" s="97" t="str">
        <f t="shared" si="301"/>
        <v/>
      </c>
      <c r="CB412" s="97" t="str">
        <f t="shared" si="302"/>
        <v/>
      </c>
      <c r="CC412" s="97" t="str">
        <f t="shared" si="303"/>
        <v/>
      </c>
      <c r="CD412" s="97" t="str">
        <f t="shared" si="304"/>
        <v/>
      </c>
      <c r="CE412" s="97" t="str">
        <f t="shared" si="305"/>
        <v/>
      </c>
      <c r="CF412" s="97" t="str">
        <f t="shared" si="306"/>
        <v/>
      </c>
      <c r="CG412" s="97" t="str">
        <f t="shared" si="307"/>
        <v/>
      </c>
      <c r="CH412" s="97" t="str">
        <f t="shared" si="308"/>
        <v/>
      </c>
      <c r="CI412" s="72"/>
      <c r="CJ412" s="72"/>
      <c r="CK412" s="97" t="str">
        <f t="shared" si="309"/>
        <v/>
      </c>
      <c r="CL412" s="97" t="str">
        <f t="shared" si="310"/>
        <v/>
      </c>
      <c r="CM412" s="72" t="str">
        <f t="shared" si="311"/>
        <v/>
      </c>
      <c r="CN412" s="72" t="str">
        <f t="shared" si="312"/>
        <v/>
      </c>
      <c r="CO412" s="72" t="str">
        <f t="shared" si="313"/>
        <v/>
      </c>
      <c r="CP412" s="72" t="str">
        <f t="shared" si="314"/>
        <v/>
      </c>
      <c r="CQ412" s="72" t="str">
        <f t="shared" si="315"/>
        <v/>
      </c>
      <c r="CR412" s="72" t="str">
        <f t="shared" si="316"/>
        <v/>
      </c>
      <c r="CS412" s="72" t="str">
        <f t="shared" si="317"/>
        <v/>
      </c>
      <c r="CT412" s="72" t="str">
        <f t="shared" si="318"/>
        <v/>
      </c>
      <c r="CU412" s="72" t="str">
        <f t="shared" si="319"/>
        <v/>
      </c>
    </row>
    <row r="413" spans="1:99">
      <c r="A413" s="74">
        <v>378</v>
      </c>
      <c r="B413" s="79" t="str">
        <f>IF(AND($B$3&lt;&gt;"",$C$3&lt;&gt;"",$B$4&lt;&gt;"",$C$4&lt;&gt;"",L413&lt;&gt;""),AirMass($B$3,$C$3,$B$4,$C$4,L413),"")</f>
        <v/>
      </c>
      <c r="C413" s="81" t="e">
        <f t="shared" si="280"/>
        <v>#N/A</v>
      </c>
      <c r="D413" s="93" t="str">
        <f t="shared" si="281"/>
        <v/>
      </c>
      <c r="E413" s="97" t="str">
        <f t="shared" si="282"/>
        <v/>
      </c>
      <c r="F413" s="97"/>
      <c r="G413" s="98" t="str">
        <f t="shared" si="283"/>
        <v/>
      </c>
      <c r="H413" s="97" t="str">
        <f t="shared" si="284"/>
        <v/>
      </c>
      <c r="I413" s="72"/>
      <c r="J413" s="99">
        <f t="shared" si="285"/>
        <v>0</v>
      </c>
      <c r="K413" s="72"/>
      <c r="L413" s="16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70" t="str">
        <f t="shared" si="268"/>
        <v/>
      </c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8"/>
      <c r="AJ413" s="70" t="str">
        <f t="shared" si="286"/>
        <v/>
      </c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8"/>
      <c r="AV413" s="72"/>
      <c r="AW413" s="72"/>
      <c r="AX413" s="100" t="str">
        <f t="shared" si="269"/>
        <v/>
      </c>
      <c r="AY413" s="100" t="str">
        <f t="shared" si="270"/>
        <v/>
      </c>
      <c r="AZ413" s="100" t="str">
        <f t="shared" si="271"/>
        <v/>
      </c>
      <c r="BA413" s="100" t="str">
        <f t="shared" si="272"/>
        <v/>
      </c>
      <c r="BB413" s="100" t="str">
        <f t="shared" si="273"/>
        <v/>
      </c>
      <c r="BC413" s="100" t="str">
        <f t="shared" si="274"/>
        <v/>
      </c>
      <c r="BD413" s="100" t="str">
        <f t="shared" si="275"/>
        <v/>
      </c>
      <c r="BE413" s="100" t="str">
        <f t="shared" si="276"/>
        <v/>
      </c>
      <c r="BF413" s="100" t="str">
        <f t="shared" si="277"/>
        <v/>
      </c>
      <c r="BG413" s="100" t="str">
        <f t="shared" si="278"/>
        <v/>
      </c>
      <c r="BH413" s="100" t="str">
        <f t="shared" si="279"/>
        <v/>
      </c>
      <c r="BI413" s="72"/>
      <c r="BJ413" s="72"/>
      <c r="BK413" s="72" t="str">
        <f t="shared" si="287"/>
        <v/>
      </c>
      <c r="BL413" s="72" t="str">
        <f t="shared" si="288"/>
        <v/>
      </c>
      <c r="BM413" s="72" t="str">
        <f t="shared" si="289"/>
        <v/>
      </c>
      <c r="BN413" s="72" t="str">
        <f t="shared" si="290"/>
        <v/>
      </c>
      <c r="BO413" s="72" t="str">
        <f t="shared" si="291"/>
        <v/>
      </c>
      <c r="BP413" s="72" t="str">
        <f t="shared" si="292"/>
        <v/>
      </c>
      <c r="BQ413" s="72" t="str">
        <f t="shared" si="293"/>
        <v/>
      </c>
      <c r="BR413" s="72" t="str">
        <f t="shared" si="294"/>
        <v/>
      </c>
      <c r="BS413" s="72" t="str">
        <f t="shared" si="295"/>
        <v/>
      </c>
      <c r="BT413" s="72" t="str">
        <f t="shared" si="296"/>
        <v/>
      </c>
      <c r="BU413" s="72" t="str">
        <f t="shared" si="297"/>
        <v/>
      </c>
      <c r="BV413" s="72"/>
      <c r="BW413" s="72"/>
      <c r="BX413" s="97" t="str">
        <f t="shared" si="298"/>
        <v/>
      </c>
      <c r="BY413" s="97" t="str">
        <f t="shared" si="299"/>
        <v/>
      </c>
      <c r="BZ413" s="97" t="str">
        <f t="shared" si="300"/>
        <v/>
      </c>
      <c r="CA413" s="97" t="str">
        <f t="shared" si="301"/>
        <v/>
      </c>
      <c r="CB413" s="97" t="str">
        <f t="shared" si="302"/>
        <v/>
      </c>
      <c r="CC413" s="97" t="str">
        <f t="shared" si="303"/>
        <v/>
      </c>
      <c r="CD413" s="97" t="str">
        <f t="shared" si="304"/>
        <v/>
      </c>
      <c r="CE413" s="97" t="str">
        <f t="shared" si="305"/>
        <v/>
      </c>
      <c r="CF413" s="97" t="str">
        <f t="shared" si="306"/>
        <v/>
      </c>
      <c r="CG413" s="97" t="str">
        <f t="shared" si="307"/>
        <v/>
      </c>
      <c r="CH413" s="97" t="str">
        <f t="shared" si="308"/>
        <v/>
      </c>
      <c r="CI413" s="72"/>
      <c r="CJ413" s="72"/>
      <c r="CK413" s="97" t="str">
        <f t="shared" si="309"/>
        <v/>
      </c>
      <c r="CL413" s="97" t="str">
        <f t="shared" si="310"/>
        <v/>
      </c>
      <c r="CM413" s="72" t="str">
        <f t="shared" si="311"/>
        <v/>
      </c>
      <c r="CN413" s="72" t="str">
        <f t="shared" si="312"/>
        <v/>
      </c>
      <c r="CO413" s="72" t="str">
        <f t="shared" si="313"/>
        <v/>
      </c>
      <c r="CP413" s="72" t="str">
        <f t="shared" si="314"/>
        <v/>
      </c>
      <c r="CQ413" s="72" t="str">
        <f t="shared" si="315"/>
        <v/>
      </c>
      <c r="CR413" s="72" t="str">
        <f t="shared" si="316"/>
        <v/>
      </c>
      <c r="CS413" s="72" t="str">
        <f t="shared" si="317"/>
        <v/>
      </c>
      <c r="CT413" s="72" t="str">
        <f t="shared" si="318"/>
        <v/>
      </c>
      <c r="CU413" s="72" t="str">
        <f t="shared" si="319"/>
        <v/>
      </c>
    </row>
    <row r="414" spans="1:99">
      <c r="A414" s="74">
        <v>379</v>
      </c>
      <c r="B414" s="79" t="str">
        <f>IF(AND($B$3&lt;&gt;"",$C$3&lt;&gt;"",$B$4&lt;&gt;"",$C$4&lt;&gt;"",L414&lt;&gt;""),AirMass($B$3,$C$3,$B$4,$C$4,L414),"")</f>
        <v/>
      </c>
      <c r="C414" s="81" t="e">
        <f t="shared" si="280"/>
        <v>#N/A</v>
      </c>
      <c r="D414" s="93" t="str">
        <f t="shared" si="281"/>
        <v/>
      </c>
      <c r="E414" s="97" t="str">
        <f t="shared" si="282"/>
        <v/>
      </c>
      <c r="F414" s="97"/>
      <c r="G414" s="98" t="str">
        <f t="shared" si="283"/>
        <v/>
      </c>
      <c r="H414" s="97" t="str">
        <f t="shared" si="284"/>
        <v/>
      </c>
      <c r="I414" s="72"/>
      <c r="J414" s="99">
        <f t="shared" si="285"/>
        <v>0</v>
      </c>
      <c r="K414" s="72"/>
      <c r="L414" s="16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70" t="str">
        <f t="shared" si="268"/>
        <v/>
      </c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8"/>
      <c r="AJ414" s="70" t="str">
        <f t="shared" si="286"/>
        <v/>
      </c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8"/>
      <c r="AV414" s="72"/>
      <c r="AW414" s="72"/>
      <c r="AX414" s="100" t="str">
        <f t="shared" si="269"/>
        <v/>
      </c>
      <c r="AY414" s="100" t="str">
        <f t="shared" si="270"/>
        <v/>
      </c>
      <c r="AZ414" s="100" t="str">
        <f t="shared" si="271"/>
        <v/>
      </c>
      <c r="BA414" s="100" t="str">
        <f t="shared" si="272"/>
        <v/>
      </c>
      <c r="BB414" s="100" t="str">
        <f t="shared" si="273"/>
        <v/>
      </c>
      <c r="BC414" s="100" t="str">
        <f t="shared" si="274"/>
        <v/>
      </c>
      <c r="BD414" s="100" t="str">
        <f t="shared" si="275"/>
        <v/>
      </c>
      <c r="BE414" s="100" t="str">
        <f t="shared" si="276"/>
        <v/>
      </c>
      <c r="BF414" s="100" t="str">
        <f t="shared" si="277"/>
        <v/>
      </c>
      <c r="BG414" s="100" t="str">
        <f t="shared" si="278"/>
        <v/>
      </c>
      <c r="BH414" s="100" t="str">
        <f t="shared" si="279"/>
        <v/>
      </c>
      <c r="BI414" s="72"/>
      <c r="BJ414" s="72"/>
      <c r="BK414" s="72" t="str">
        <f t="shared" si="287"/>
        <v/>
      </c>
      <c r="BL414" s="72" t="str">
        <f t="shared" si="288"/>
        <v/>
      </c>
      <c r="BM414" s="72" t="str">
        <f t="shared" si="289"/>
        <v/>
      </c>
      <c r="BN414" s="72" t="str">
        <f t="shared" si="290"/>
        <v/>
      </c>
      <c r="BO414" s="72" t="str">
        <f t="shared" si="291"/>
        <v/>
      </c>
      <c r="BP414" s="72" t="str">
        <f t="shared" si="292"/>
        <v/>
      </c>
      <c r="BQ414" s="72" t="str">
        <f t="shared" si="293"/>
        <v/>
      </c>
      <c r="BR414" s="72" t="str">
        <f t="shared" si="294"/>
        <v/>
      </c>
      <c r="BS414" s="72" t="str">
        <f t="shared" si="295"/>
        <v/>
      </c>
      <c r="BT414" s="72" t="str">
        <f t="shared" si="296"/>
        <v/>
      </c>
      <c r="BU414" s="72" t="str">
        <f t="shared" si="297"/>
        <v/>
      </c>
      <c r="BV414" s="72"/>
      <c r="BW414" s="72"/>
      <c r="BX414" s="97" t="str">
        <f t="shared" si="298"/>
        <v/>
      </c>
      <c r="BY414" s="97" t="str">
        <f t="shared" si="299"/>
        <v/>
      </c>
      <c r="BZ414" s="97" t="str">
        <f t="shared" si="300"/>
        <v/>
      </c>
      <c r="CA414" s="97" t="str">
        <f t="shared" si="301"/>
        <v/>
      </c>
      <c r="CB414" s="97" t="str">
        <f t="shared" si="302"/>
        <v/>
      </c>
      <c r="CC414" s="97" t="str">
        <f t="shared" si="303"/>
        <v/>
      </c>
      <c r="CD414" s="97" t="str">
        <f t="shared" si="304"/>
        <v/>
      </c>
      <c r="CE414" s="97" t="str">
        <f t="shared" si="305"/>
        <v/>
      </c>
      <c r="CF414" s="97" t="str">
        <f t="shared" si="306"/>
        <v/>
      </c>
      <c r="CG414" s="97" t="str">
        <f t="shared" si="307"/>
        <v/>
      </c>
      <c r="CH414" s="97" t="str">
        <f t="shared" si="308"/>
        <v/>
      </c>
      <c r="CI414" s="72"/>
      <c r="CJ414" s="72"/>
      <c r="CK414" s="97" t="str">
        <f t="shared" si="309"/>
        <v/>
      </c>
      <c r="CL414" s="97" t="str">
        <f t="shared" si="310"/>
        <v/>
      </c>
      <c r="CM414" s="72" t="str">
        <f t="shared" si="311"/>
        <v/>
      </c>
      <c r="CN414" s="72" t="str">
        <f t="shared" si="312"/>
        <v/>
      </c>
      <c r="CO414" s="72" t="str">
        <f t="shared" si="313"/>
        <v/>
      </c>
      <c r="CP414" s="72" t="str">
        <f t="shared" si="314"/>
        <v/>
      </c>
      <c r="CQ414" s="72" t="str">
        <f t="shared" si="315"/>
        <v/>
      </c>
      <c r="CR414" s="72" t="str">
        <f t="shared" si="316"/>
        <v/>
      </c>
      <c r="CS414" s="72" t="str">
        <f t="shared" si="317"/>
        <v/>
      </c>
      <c r="CT414" s="72" t="str">
        <f t="shared" si="318"/>
        <v/>
      </c>
      <c r="CU414" s="72" t="str">
        <f t="shared" si="319"/>
        <v/>
      </c>
    </row>
    <row r="415" spans="1:99">
      <c r="A415" s="74">
        <v>380</v>
      </c>
      <c r="B415" s="79" t="str">
        <f>IF(AND($B$3&lt;&gt;"",$C$3&lt;&gt;"",$B$4&lt;&gt;"",$C$4&lt;&gt;"",L415&lt;&gt;""),AirMass($B$3,$C$3,$B$4,$C$4,L415),"")</f>
        <v/>
      </c>
      <c r="C415" s="81" t="e">
        <f t="shared" si="280"/>
        <v>#N/A</v>
      </c>
      <c r="D415" s="93" t="str">
        <f t="shared" si="281"/>
        <v/>
      </c>
      <c r="E415" s="97" t="str">
        <f t="shared" si="282"/>
        <v/>
      </c>
      <c r="F415" s="97"/>
      <c r="G415" s="98" t="str">
        <f t="shared" si="283"/>
        <v/>
      </c>
      <c r="H415" s="97" t="str">
        <f t="shared" si="284"/>
        <v/>
      </c>
      <c r="I415" s="72"/>
      <c r="J415" s="99">
        <f t="shared" si="285"/>
        <v>0</v>
      </c>
      <c r="K415" s="72"/>
      <c r="L415" s="16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70" t="str">
        <f t="shared" si="268"/>
        <v/>
      </c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8"/>
      <c r="AJ415" s="70" t="str">
        <f t="shared" si="286"/>
        <v/>
      </c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8"/>
      <c r="AV415" s="72"/>
      <c r="AW415" s="72"/>
      <c r="AX415" s="100" t="str">
        <f t="shared" si="269"/>
        <v/>
      </c>
      <c r="AY415" s="100" t="str">
        <f t="shared" si="270"/>
        <v/>
      </c>
      <c r="AZ415" s="100" t="str">
        <f t="shared" si="271"/>
        <v/>
      </c>
      <c r="BA415" s="100" t="str">
        <f t="shared" si="272"/>
        <v/>
      </c>
      <c r="BB415" s="100" t="str">
        <f t="shared" si="273"/>
        <v/>
      </c>
      <c r="BC415" s="100" t="str">
        <f t="shared" si="274"/>
        <v/>
      </c>
      <c r="BD415" s="100" t="str">
        <f t="shared" si="275"/>
        <v/>
      </c>
      <c r="BE415" s="100" t="str">
        <f t="shared" si="276"/>
        <v/>
      </c>
      <c r="BF415" s="100" t="str">
        <f t="shared" si="277"/>
        <v/>
      </c>
      <c r="BG415" s="100" t="str">
        <f t="shared" si="278"/>
        <v/>
      </c>
      <c r="BH415" s="100" t="str">
        <f t="shared" si="279"/>
        <v/>
      </c>
      <c r="BI415" s="72"/>
      <c r="BJ415" s="72"/>
      <c r="BK415" s="72" t="str">
        <f t="shared" si="287"/>
        <v/>
      </c>
      <c r="BL415" s="72" t="str">
        <f t="shared" si="288"/>
        <v/>
      </c>
      <c r="BM415" s="72" t="str">
        <f t="shared" si="289"/>
        <v/>
      </c>
      <c r="BN415" s="72" t="str">
        <f t="shared" si="290"/>
        <v/>
      </c>
      <c r="BO415" s="72" t="str">
        <f t="shared" si="291"/>
        <v/>
      </c>
      <c r="BP415" s="72" t="str">
        <f t="shared" si="292"/>
        <v/>
      </c>
      <c r="BQ415" s="72" t="str">
        <f t="shared" si="293"/>
        <v/>
      </c>
      <c r="BR415" s="72" t="str">
        <f t="shared" si="294"/>
        <v/>
      </c>
      <c r="BS415" s="72" t="str">
        <f t="shared" si="295"/>
        <v/>
      </c>
      <c r="BT415" s="72" t="str">
        <f t="shared" si="296"/>
        <v/>
      </c>
      <c r="BU415" s="72" t="str">
        <f t="shared" si="297"/>
        <v/>
      </c>
      <c r="BV415" s="72"/>
      <c r="BW415" s="72"/>
      <c r="BX415" s="97" t="str">
        <f t="shared" si="298"/>
        <v/>
      </c>
      <c r="BY415" s="97" t="str">
        <f t="shared" si="299"/>
        <v/>
      </c>
      <c r="BZ415" s="97" t="str">
        <f t="shared" si="300"/>
        <v/>
      </c>
      <c r="CA415" s="97" t="str">
        <f t="shared" si="301"/>
        <v/>
      </c>
      <c r="CB415" s="97" t="str">
        <f t="shared" si="302"/>
        <v/>
      </c>
      <c r="CC415" s="97" t="str">
        <f t="shared" si="303"/>
        <v/>
      </c>
      <c r="CD415" s="97" t="str">
        <f t="shared" si="304"/>
        <v/>
      </c>
      <c r="CE415" s="97" t="str">
        <f t="shared" si="305"/>
        <v/>
      </c>
      <c r="CF415" s="97" t="str">
        <f t="shared" si="306"/>
        <v/>
      </c>
      <c r="CG415" s="97" t="str">
        <f t="shared" si="307"/>
        <v/>
      </c>
      <c r="CH415" s="97" t="str">
        <f t="shared" si="308"/>
        <v/>
      </c>
      <c r="CI415" s="72"/>
      <c r="CJ415" s="72"/>
      <c r="CK415" s="97" t="str">
        <f t="shared" si="309"/>
        <v/>
      </c>
      <c r="CL415" s="97" t="str">
        <f t="shared" si="310"/>
        <v/>
      </c>
      <c r="CM415" s="72" t="str">
        <f t="shared" si="311"/>
        <v/>
      </c>
      <c r="CN415" s="72" t="str">
        <f t="shared" si="312"/>
        <v/>
      </c>
      <c r="CO415" s="72" t="str">
        <f t="shared" si="313"/>
        <v/>
      </c>
      <c r="CP415" s="72" t="str">
        <f t="shared" si="314"/>
        <v/>
      </c>
      <c r="CQ415" s="72" t="str">
        <f t="shared" si="315"/>
        <v/>
      </c>
      <c r="CR415" s="72" t="str">
        <f t="shared" si="316"/>
        <v/>
      </c>
      <c r="CS415" s="72" t="str">
        <f t="shared" si="317"/>
        <v/>
      </c>
      <c r="CT415" s="72" t="str">
        <f t="shared" si="318"/>
        <v/>
      </c>
      <c r="CU415" s="72" t="str">
        <f t="shared" si="319"/>
        <v/>
      </c>
    </row>
    <row r="416" spans="1:99">
      <c r="A416" s="74">
        <v>381</v>
      </c>
      <c r="B416" s="79" t="str">
        <f>IF(AND($B$3&lt;&gt;"",$C$3&lt;&gt;"",$B$4&lt;&gt;"",$C$4&lt;&gt;"",L416&lt;&gt;""),AirMass($B$3,$C$3,$B$4,$C$4,L416),"")</f>
        <v/>
      </c>
      <c r="C416" s="81" t="e">
        <f t="shared" si="280"/>
        <v>#N/A</v>
      </c>
      <c r="D416" s="93" t="str">
        <f t="shared" si="281"/>
        <v/>
      </c>
      <c r="E416" s="97" t="str">
        <f t="shared" si="282"/>
        <v/>
      </c>
      <c r="F416" s="97"/>
      <c r="G416" s="98" t="str">
        <f t="shared" si="283"/>
        <v/>
      </c>
      <c r="H416" s="97" t="str">
        <f t="shared" si="284"/>
        <v/>
      </c>
      <c r="I416" s="72"/>
      <c r="J416" s="99">
        <f t="shared" si="285"/>
        <v>0</v>
      </c>
      <c r="K416" s="72"/>
      <c r="L416" s="16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70" t="str">
        <f t="shared" si="268"/>
        <v/>
      </c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8"/>
      <c r="AJ416" s="70" t="str">
        <f t="shared" si="286"/>
        <v/>
      </c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8"/>
      <c r="AV416" s="72"/>
      <c r="AW416" s="72"/>
      <c r="AX416" s="100" t="str">
        <f t="shared" si="269"/>
        <v/>
      </c>
      <c r="AY416" s="100" t="str">
        <f t="shared" si="270"/>
        <v/>
      </c>
      <c r="AZ416" s="100" t="str">
        <f t="shared" si="271"/>
        <v/>
      </c>
      <c r="BA416" s="100" t="str">
        <f t="shared" si="272"/>
        <v/>
      </c>
      <c r="BB416" s="100" t="str">
        <f t="shared" si="273"/>
        <v/>
      </c>
      <c r="BC416" s="100" t="str">
        <f t="shared" si="274"/>
        <v/>
      </c>
      <c r="BD416" s="100" t="str">
        <f t="shared" si="275"/>
        <v/>
      </c>
      <c r="BE416" s="100" t="str">
        <f t="shared" si="276"/>
        <v/>
      </c>
      <c r="BF416" s="100" t="str">
        <f t="shared" si="277"/>
        <v/>
      </c>
      <c r="BG416" s="100" t="str">
        <f t="shared" si="278"/>
        <v/>
      </c>
      <c r="BH416" s="100" t="str">
        <f t="shared" si="279"/>
        <v/>
      </c>
      <c r="BI416" s="72"/>
      <c r="BJ416" s="72"/>
      <c r="BK416" s="72" t="str">
        <f t="shared" si="287"/>
        <v/>
      </c>
      <c r="BL416" s="72" t="str">
        <f t="shared" si="288"/>
        <v/>
      </c>
      <c r="BM416" s="72" t="str">
        <f t="shared" si="289"/>
        <v/>
      </c>
      <c r="BN416" s="72" t="str">
        <f t="shared" si="290"/>
        <v/>
      </c>
      <c r="BO416" s="72" t="str">
        <f t="shared" si="291"/>
        <v/>
      </c>
      <c r="BP416" s="72" t="str">
        <f t="shared" si="292"/>
        <v/>
      </c>
      <c r="BQ416" s="72" t="str">
        <f t="shared" si="293"/>
        <v/>
      </c>
      <c r="BR416" s="72" t="str">
        <f t="shared" si="294"/>
        <v/>
      </c>
      <c r="BS416" s="72" t="str">
        <f t="shared" si="295"/>
        <v/>
      </c>
      <c r="BT416" s="72" t="str">
        <f t="shared" si="296"/>
        <v/>
      </c>
      <c r="BU416" s="72" t="str">
        <f t="shared" si="297"/>
        <v/>
      </c>
      <c r="BV416" s="72"/>
      <c r="BW416" s="72"/>
      <c r="BX416" s="97" t="str">
        <f t="shared" si="298"/>
        <v/>
      </c>
      <c r="BY416" s="97" t="str">
        <f t="shared" si="299"/>
        <v/>
      </c>
      <c r="BZ416" s="97" t="str">
        <f t="shared" si="300"/>
        <v/>
      </c>
      <c r="CA416" s="97" t="str">
        <f t="shared" si="301"/>
        <v/>
      </c>
      <c r="CB416" s="97" t="str">
        <f t="shared" si="302"/>
        <v/>
      </c>
      <c r="CC416" s="97" t="str">
        <f t="shared" si="303"/>
        <v/>
      </c>
      <c r="CD416" s="97" t="str">
        <f t="shared" si="304"/>
        <v/>
      </c>
      <c r="CE416" s="97" t="str">
        <f t="shared" si="305"/>
        <v/>
      </c>
      <c r="CF416" s="97" t="str">
        <f t="shared" si="306"/>
        <v/>
      </c>
      <c r="CG416" s="97" t="str">
        <f t="shared" si="307"/>
        <v/>
      </c>
      <c r="CH416" s="97" t="str">
        <f t="shared" si="308"/>
        <v/>
      </c>
      <c r="CI416" s="72"/>
      <c r="CJ416" s="72"/>
      <c r="CK416" s="97" t="str">
        <f t="shared" si="309"/>
        <v/>
      </c>
      <c r="CL416" s="97" t="str">
        <f t="shared" si="310"/>
        <v/>
      </c>
      <c r="CM416" s="72" t="str">
        <f t="shared" si="311"/>
        <v/>
      </c>
      <c r="CN416" s="72" t="str">
        <f t="shared" si="312"/>
        <v/>
      </c>
      <c r="CO416" s="72" t="str">
        <f t="shared" si="313"/>
        <v/>
      </c>
      <c r="CP416" s="72" t="str">
        <f t="shared" si="314"/>
        <v/>
      </c>
      <c r="CQ416" s="72" t="str">
        <f t="shared" si="315"/>
        <v/>
      </c>
      <c r="CR416" s="72" t="str">
        <f t="shared" si="316"/>
        <v/>
      </c>
      <c r="CS416" s="72" t="str">
        <f t="shared" si="317"/>
        <v/>
      </c>
      <c r="CT416" s="72" t="str">
        <f t="shared" si="318"/>
        <v/>
      </c>
      <c r="CU416" s="72" t="str">
        <f t="shared" si="319"/>
        <v/>
      </c>
    </row>
    <row r="417" spans="1:99">
      <c r="A417" s="74">
        <v>382</v>
      </c>
      <c r="B417" s="79" t="str">
        <f>IF(AND($B$3&lt;&gt;"",$C$3&lt;&gt;"",$B$4&lt;&gt;"",$C$4&lt;&gt;"",L417&lt;&gt;""),AirMass($B$3,$C$3,$B$4,$C$4,L417),"")</f>
        <v/>
      </c>
      <c r="C417" s="81" t="e">
        <f t="shared" si="280"/>
        <v>#N/A</v>
      </c>
      <c r="D417" s="93" t="str">
        <f t="shared" si="281"/>
        <v/>
      </c>
      <c r="E417" s="97" t="str">
        <f t="shared" si="282"/>
        <v/>
      </c>
      <c r="F417" s="97"/>
      <c r="G417" s="98" t="str">
        <f t="shared" si="283"/>
        <v/>
      </c>
      <c r="H417" s="97" t="str">
        <f t="shared" si="284"/>
        <v/>
      </c>
      <c r="I417" s="72"/>
      <c r="J417" s="99">
        <f t="shared" si="285"/>
        <v>0</v>
      </c>
      <c r="K417" s="72"/>
      <c r="L417" s="16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70" t="str">
        <f t="shared" si="268"/>
        <v/>
      </c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8"/>
      <c r="AJ417" s="70" t="str">
        <f t="shared" si="286"/>
        <v/>
      </c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8"/>
      <c r="AV417" s="72"/>
      <c r="AW417" s="72"/>
      <c r="AX417" s="100" t="str">
        <f t="shared" si="269"/>
        <v/>
      </c>
      <c r="AY417" s="100" t="str">
        <f t="shared" si="270"/>
        <v/>
      </c>
      <c r="AZ417" s="100" t="str">
        <f t="shared" si="271"/>
        <v/>
      </c>
      <c r="BA417" s="100" t="str">
        <f t="shared" si="272"/>
        <v/>
      </c>
      <c r="BB417" s="100" t="str">
        <f t="shared" si="273"/>
        <v/>
      </c>
      <c r="BC417" s="100" t="str">
        <f t="shared" si="274"/>
        <v/>
      </c>
      <c r="BD417" s="100" t="str">
        <f t="shared" si="275"/>
        <v/>
      </c>
      <c r="BE417" s="100" t="str">
        <f t="shared" si="276"/>
        <v/>
      </c>
      <c r="BF417" s="100" t="str">
        <f t="shared" si="277"/>
        <v/>
      </c>
      <c r="BG417" s="100" t="str">
        <f t="shared" si="278"/>
        <v/>
      </c>
      <c r="BH417" s="100" t="str">
        <f t="shared" si="279"/>
        <v/>
      </c>
      <c r="BI417" s="72"/>
      <c r="BJ417" s="72"/>
      <c r="BK417" s="72" t="str">
        <f t="shared" si="287"/>
        <v/>
      </c>
      <c r="BL417" s="72" t="str">
        <f t="shared" si="288"/>
        <v/>
      </c>
      <c r="BM417" s="72" t="str">
        <f t="shared" si="289"/>
        <v/>
      </c>
      <c r="BN417" s="72" t="str">
        <f t="shared" si="290"/>
        <v/>
      </c>
      <c r="BO417" s="72" t="str">
        <f t="shared" si="291"/>
        <v/>
      </c>
      <c r="BP417" s="72" t="str">
        <f t="shared" si="292"/>
        <v/>
      </c>
      <c r="BQ417" s="72" t="str">
        <f t="shared" si="293"/>
        <v/>
      </c>
      <c r="BR417" s="72" t="str">
        <f t="shared" si="294"/>
        <v/>
      </c>
      <c r="BS417" s="72" t="str">
        <f t="shared" si="295"/>
        <v/>
      </c>
      <c r="BT417" s="72" t="str">
        <f t="shared" si="296"/>
        <v/>
      </c>
      <c r="BU417" s="72" t="str">
        <f t="shared" si="297"/>
        <v/>
      </c>
      <c r="BV417" s="72"/>
      <c r="BW417" s="72"/>
      <c r="BX417" s="97" t="str">
        <f t="shared" si="298"/>
        <v/>
      </c>
      <c r="BY417" s="97" t="str">
        <f t="shared" si="299"/>
        <v/>
      </c>
      <c r="BZ417" s="97" t="str">
        <f t="shared" si="300"/>
        <v/>
      </c>
      <c r="CA417" s="97" t="str">
        <f t="shared" si="301"/>
        <v/>
      </c>
      <c r="CB417" s="97" t="str">
        <f t="shared" si="302"/>
        <v/>
      </c>
      <c r="CC417" s="97" t="str">
        <f t="shared" si="303"/>
        <v/>
      </c>
      <c r="CD417" s="97" t="str">
        <f t="shared" si="304"/>
        <v/>
      </c>
      <c r="CE417" s="97" t="str">
        <f t="shared" si="305"/>
        <v/>
      </c>
      <c r="CF417" s="97" t="str">
        <f t="shared" si="306"/>
        <v/>
      </c>
      <c r="CG417" s="97" t="str">
        <f t="shared" si="307"/>
        <v/>
      </c>
      <c r="CH417" s="97" t="str">
        <f t="shared" si="308"/>
        <v/>
      </c>
      <c r="CI417" s="72"/>
      <c r="CJ417" s="72"/>
      <c r="CK417" s="97" t="str">
        <f t="shared" si="309"/>
        <v/>
      </c>
      <c r="CL417" s="97" t="str">
        <f t="shared" si="310"/>
        <v/>
      </c>
      <c r="CM417" s="72" t="str">
        <f t="shared" si="311"/>
        <v/>
      </c>
      <c r="CN417" s="72" t="str">
        <f t="shared" si="312"/>
        <v/>
      </c>
      <c r="CO417" s="72" t="str">
        <f t="shared" si="313"/>
        <v/>
      </c>
      <c r="CP417" s="72" t="str">
        <f t="shared" si="314"/>
        <v/>
      </c>
      <c r="CQ417" s="72" t="str">
        <f t="shared" si="315"/>
        <v/>
      </c>
      <c r="CR417" s="72" t="str">
        <f t="shared" si="316"/>
        <v/>
      </c>
      <c r="CS417" s="72" t="str">
        <f t="shared" si="317"/>
        <v/>
      </c>
      <c r="CT417" s="72" t="str">
        <f t="shared" si="318"/>
        <v/>
      </c>
      <c r="CU417" s="72" t="str">
        <f t="shared" si="319"/>
        <v/>
      </c>
    </row>
    <row r="418" spans="1:99">
      <c r="A418" s="74">
        <v>383</v>
      </c>
      <c r="B418" s="79" t="str">
        <f>IF(AND($B$3&lt;&gt;"",$C$3&lt;&gt;"",$B$4&lt;&gt;"",$C$4&lt;&gt;"",L418&lt;&gt;""),AirMass($B$3,$C$3,$B$4,$C$4,L418),"")</f>
        <v/>
      </c>
      <c r="C418" s="81" t="e">
        <f t="shared" si="280"/>
        <v>#N/A</v>
      </c>
      <c r="D418" s="93" t="str">
        <f t="shared" si="281"/>
        <v/>
      </c>
      <c r="E418" s="97" t="str">
        <f t="shared" si="282"/>
        <v/>
      </c>
      <c r="F418" s="97"/>
      <c r="G418" s="98" t="str">
        <f t="shared" si="283"/>
        <v/>
      </c>
      <c r="H418" s="97" t="str">
        <f t="shared" si="284"/>
        <v/>
      </c>
      <c r="I418" s="72"/>
      <c r="J418" s="99">
        <f t="shared" si="285"/>
        <v>0</v>
      </c>
      <c r="K418" s="72"/>
      <c r="L418" s="16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70" t="str">
        <f t="shared" si="268"/>
        <v/>
      </c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8"/>
      <c r="AJ418" s="70" t="str">
        <f t="shared" si="286"/>
        <v/>
      </c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8"/>
      <c r="AV418" s="72"/>
      <c r="AW418" s="72"/>
      <c r="AX418" s="100" t="str">
        <f t="shared" si="269"/>
        <v/>
      </c>
      <c r="AY418" s="100" t="str">
        <f t="shared" si="270"/>
        <v/>
      </c>
      <c r="AZ418" s="100" t="str">
        <f t="shared" si="271"/>
        <v/>
      </c>
      <c r="BA418" s="100" t="str">
        <f t="shared" si="272"/>
        <v/>
      </c>
      <c r="BB418" s="100" t="str">
        <f t="shared" si="273"/>
        <v/>
      </c>
      <c r="BC418" s="100" t="str">
        <f t="shared" si="274"/>
        <v/>
      </c>
      <c r="BD418" s="100" t="str">
        <f t="shared" si="275"/>
        <v/>
      </c>
      <c r="BE418" s="100" t="str">
        <f t="shared" si="276"/>
        <v/>
      </c>
      <c r="BF418" s="100" t="str">
        <f t="shared" si="277"/>
        <v/>
      </c>
      <c r="BG418" s="100" t="str">
        <f t="shared" si="278"/>
        <v/>
      </c>
      <c r="BH418" s="100" t="str">
        <f t="shared" si="279"/>
        <v/>
      </c>
      <c r="BI418" s="72"/>
      <c r="BJ418" s="72"/>
      <c r="BK418" s="72" t="str">
        <f t="shared" si="287"/>
        <v/>
      </c>
      <c r="BL418" s="72" t="str">
        <f t="shared" si="288"/>
        <v/>
      </c>
      <c r="BM418" s="72" t="str">
        <f t="shared" si="289"/>
        <v/>
      </c>
      <c r="BN418" s="72" t="str">
        <f t="shared" si="290"/>
        <v/>
      </c>
      <c r="BO418" s="72" t="str">
        <f t="shared" si="291"/>
        <v/>
      </c>
      <c r="BP418" s="72" t="str">
        <f t="shared" si="292"/>
        <v/>
      </c>
      <c r="BQ418" s="72" t="str">
        <f t="shared" si="293"/>
        <v/>
      </c>
      <c r="BR418" s="72" t="str">
        <f t="shared" si="294"/>
        <v/>
      </c>
      <c r="BS418" s="72" t="str">
        <f t="shared" si="295"/>
        <v/>
      </c>
      <c r="BT418" s="72" t="str">
        <f t="shared" si="296"/>
        <v/>
      </c>
      <c r="BU418" s="72" t="str">
        <f t="shared" si="297"/>
        <v/>
      </c>
      <c r="BV418" s="72"/>
      <c r="BW418" s="72"/>
      <c r="BX418" s="97" t="str">
        <f t="shared" si="298"/>
        <v/>
      </c>
      <c r="BY418" s="97" t="str">
        <f t="shared" si="299"/>
        <v/>
      </c>
      <c r="BZ418" s="97" t="str">
        <f t="shared" si="300"/>
        <v/>
      </c>
      <c r="CA418" s="97" t="str">
        <f t="shared" si="301"/>
        <v/>
      </c>
      <c r="CB418" s="97" t="str">
        <f t="shared" si="302"/>
        <v/>
      </c>
      <c r="CC418" s="97" t="str">
        <f t="shared" si="303"/>
        <v/>
      </c>
      <c r="CD418" s="97" t="str">
        <f t="shared" si="304"/>
        <v/>
      </c>
      <c r="CE418" s="97" t="str">
        <f t="shared" si="305"/>
        <v/>
      </c>
      <c r="CF418" s="97" t="str">
        <f t="shared" si="306"/>
        <v/>
      </c>
      <c r="CG418" s="97" t="str">
        <f t="shared" si="307"/>
        <v/>
      </c>
      <c r="CH418" s="97" t="str">
        <f t="shared" si="308"/>
        <v/>
      </c>
      <c r="CI418" s="72"/>
      <c r="CJ418" s="72"/>
      <c r="CK418" s="97" t="str">
        <f t="shared" si="309"/>
        <v/>
      </c>
      <c r="CL418" s="97" t="str">
        <f t="shared" si="310"/>
        <v/>
      </c>
      <c r="CM418" s="72" t="str">
        <f t="shared" si="311"/>
        <v/>
      </c>
      <c r="CN418" s="72" t="str">
        <f t="shared" si="312"/>
        <v/>
      </c>
      <c r="CO418" s="72" t="str">
        <f t="shared" si="313"/>
        <v/>
      </c>
      <c r="CP418" s="72" t="str">
        <f t="shared" si="314"/>
        <v/>
      </c>
      <c r="CQ418" s="72" t="str">
        <f t="shared" si="315"/>
        <v/>
      </c>
      <c r="CR418" s="72" t="str">
        <f t="shared" si="316"/>
        <v/>
      </c>
      <c r="CS418" s="72" t="str">
        <f t="shared" si="317"/>
        <v/>
      </c>
      <c r="CT418" s="72" t="str">
        <f t="shared" si="318"/>
        <v/>
      </c>
      <c r="CU418" s="72" t="str">
        <f t="shared" si="319"/>
        <v/>
      </c>
    </row>
    <row r="419" spans="1:99">
      <c r="A419" s="74">
        <v>384</v>
      </c>
      <c r="B419" s="79" t="str">
        <f>IF(AND($B$3&lt;&gt;"",$C$3&lt;&gt;"",$B$4&lt;&gt;"",$C$4&lt;&gt;"",L419&lt;&gt;""),AirMass($B$3,$C$3,$B$4,$C$4,L419),"")</f>
        <v/>
      </c>
      <c r="C419" s="81" t="e">
        <f t="shared" si="280"/>
        <v>#N/A</v>
      </c>
      <c r="D419" s="93" t="str">
        <f t="shared" si="281"/>
        <v/>
      </c>
      <c r="E419" s="97" t="str">
        <f t="shared" si="282"/>
        <v/>
      </c>
      <c r="F419" s="97"/>
      <c r="G419" s="98" t="str">
        <f t="shared" si="283"/>
        <v/>
      </c>
      <c r="H419" s="97" t="str">
        <f t="shared" si="284"/>
        <v/>
      </c>
      <c r="I419" s="72"/>
      <c r="J419" s="99">
        <f t="shared" si="285"/>
        <v>0</v>
      </c>
      <c r="K419" s="72"/>
      <c r="L419" s="16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70" t="str">
        <f t="shared" si="268"/>
        <v/>
      </c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8"/>
      <c r="AJ419" s="70" t="str">
        <f t="shared" si="286"/>
        <v/>
      </c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8"/>
      <c r="AV419" s="72"/>
      <c r="AW419" s="72"/>
      <c r="AX419" s="100" t="str">
        <f t="shared" si="269"/>
        <v/>
      </c>
      <c r="AY419" s="100" t="str">
        <f t="shared" si="270"/>
        <v/>
      </c>
      <c r="AZ419" s="100" t="str">
        <f t="shared" si="271"/>
        <v/>
      </c>
      <c r="BA419" s="100" t="str">
        <f t="shared" si="272"/>
        <v/>
      </c>
      <c r="BB419" s="100" t="str">
        <f t="shared" si="273"/>
        <v/>
      </c>
      <c r="BC419" s="100" t="str">
        <f t="shared" si="274"/>
        <v/>
      </c>
      <c r="BD419" s="100" t="str">
        <f t="shared" si="275"/>
        <v/>
      </c>
      <c r="BE419" s="100" t="str">
        <f t="shared" si="276"/>
        <v/>
      </c>
      <c r="BF419" s="100" t="str">
        <f t="shared" si="277"/>
        <v/>
      </c>
      <c r="BG419" s="100" t="str">
        <f t="shared" si="278"/>
        <v/>
      </c>
      <c r="BH419" s="100" t="str">
        <f t="shared" si="279"/>
        <v/>
      </c>
      <c r="BI419" s="72"/>
      <c r="BJ419" s="72"/>
      <c r="BK419" s="72" t="str">
        <f t="shared" si="287"/>
        <v/>
      </c>
      <c r="BL419" s="72" t="str">
        <f t="shared" si="288"/>
        <v/>
      </c>
      <c r="BM419" s="72" t="str">
        <f t="shared" si="289"/>
        <v/>
      </c>
      <c r="BN419" s="72" t="str">
        <f t="shared" si="290"/>
        <v/>
      </c>
      <c r="BO419" s="72" t="str">
        <f t="shared" si="291"/>
        <v/>
      </c>
      <c r="BP419" s="72" t="str">
        <f t="shared" si="292"/>
        <v/>
      </c>
      <c r="BQ419" s="72" t="str">
        <f t="shared" si="293"/>
        <v/>
      </c>
      <c r="BR419" s="72" t="str">
        <f t="shared" si="294"/>
        <v/>
      </c>
      <c r="BS419" s="72" t="str">
        <f t="shared" si="295"/>
        <v/>
      </c>
      <c r="BT419" s="72" t="str">
        <f t="shared" si="296"/>
        <v/>
      </c>
      <c r="BU419" s="72" t="str">
        <f t="shared" si="297"/>
        <v/>
      </c>
      <c r="BV419" s="72"/>
      <c r="BW419" s="72"/>
      <c r="BX419" s="97" t="str">
        <f t="shared" si="298"/>
        <v/>
      </c>
      <c r="BY419" s="97" t="str">
        <f t="shared" si="299"/>
        <v/>
      </c>
      <c r="BZ419" s="97" t="str">
        <f t="shared" si="300"/>
        <v/>
      </c>
      <c r="CA419" s="97" t="str">
        <f t="shared" si="301"/>
        <v/>
      </c>
      <c r="CB419" s="97" t="str">
        <f t="shared" si="302"/>
        <v/>
      </c>
      <c r="CC419" s="97" t="str">
        <f t="shared" si="303"/>
        <v/>
      </c>
      <c r="CD419" s="97" t="str">
        <f t="shared" si="304"/>
        <v/>
      </c>
      <c r="CE419" s="97" t="str">
        <f t="shared" si="305"/>
        <v/>
      </c>
      <c r="CF419" s="97" t="str">
        <f t="shared" si="306"/>
        <v/>
      </c>
      <c r="CG419" s="97" t="str">
        <f t="shared" si="307"/>
        <v/>
      </c>
      <c r="CH419" s="97" t="str">
        <f t="shared" si="308"/>
        <v/>
      </c>
      <c r="CI419" s="72"/>
      <c r="CJ419" s="72"/>
      <c r="CK419" s="97" t="str">
        <f t="shared" si="309"/>
        <v/>
      </c>
      <c r="CL419" s="97" t="str">
        <f t="shared" si="310"/>
        <v/>
      </c>
      <c r="CM419" s="72" t="str">
        <f t="shared" si="311"/>
        <v/>
      </c>
      <c r="CN419" s="72" t="str">
        <f t="shared" si="312"/>
        <v/>
      </c>
      <c r="CO419" s="72" t="str">
        <f t="shared" si="313"/>
        <v/>
      </c>
      <c r="CP419" s="72" t="str">
        <f t="shared" si="314"/>
        <v/>
      </c>
      <c r="CQ419" s="72" t="str">
        <f t="shared" si="315"/>
        <v/>
      </c>
      <c r="CR419" s="72" t="str">
        <f t="shared" si="316"/>
        <v/>
      </c>
      <c r="CS419" s="72" t="str">
        <f t="shared" si="317"/>
        <v/>
      </c>
      <c r="CT419" s="72" t="str">
        <f t="shared" si="318"/>
        <v/>
      </c>
      <c r="CU419" s="72" t="str">
        <f t="shared" si="319"/>
        <v/>
      </c>
    </row>
    <row r="420" spans="1:99">
      <c r="A420" s="74">
        <v>385</v>
      </c>
      <c r="B420" s="79" t="str">
        <f>IF(AND($B$3&lt;&gt;"",$C$3&lt;&gt;"",$B$4&lt;&gt;"",$C$4&lt;&gt;"",L420&lt;&gt;""),AirMass($B$3,$C$3,$B$4,$C$4,L420),"")</f>
        <v/>
      </c>
      <c r="C420" s="81" t="e">
        <f t="shared" si="280"/>
        <v>#N/A</v>
      </c>
      <c r="D420" s="93" t="str">
        <f t="shared" si="281"/>
        <v/>
      </c>
      <c r="E420" s="97" t="str">
        <f t="shared" si="282"/>
        <v/>
      </c>
      <c r="F420" s="97"/>
      <c r="G420" s="98" t="str">
        <f t="shared" si="283"/>
        <v/>
      </c>
      <c r="H420" s="97" t="str">
        <f t="shared" si="284"/>
        <v/>
      </c>
      <c r="I420" s="72"/>
      <c r="J420" s="99">
        <f t="shared" si="285"/>
        <v>0</v>
      </c>
      <c r="K420" s="72"/>
      <c r="L420" s="16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70" t="str">
        <f t="shared" ref="X420:X435" si="320">IF(L420&lt;&gt;"",L420,"")</f>
        <v/>
      </c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8"/>
      <c r="AJ420" s="70" t="str">
        <f t="shared" si="286"/>
        <v/>
      </c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8"/>
      <c r="AV420" s="72"/>
      <c r="AW420" s="72"/>
      <c r="AX420" s="100" t="str">
        <f t="shared" ref="AX420:AX435" si="321">IF(AND(M420&lt;&gt;"",Y420&lt;&gt;"",AK420&lt;&gt;""),10^(M420/(-2.5))+$C$18*10^(AK420/(-2.5))-$C$19*10^(Y420/(-2.5)),"")</f>
        <v/>
      </c>
      <c r="AY420" s="100" t="str">
        <f t="shared" ref="AY420:AY435" si="322">IF(AND(N420&lt;&gt;"",Z420&lt;&gt;"",AL420&lt;&gt;""),10^(N420/(-2.5))+$C$18*10^(AL420/(-2.5))-$C$19*10^(Z420/(-2.5)),"")</f>
        <v/>
      </c>
      <c r="AZ420" s="100" t="str">
        <f t="shared" ref="AZ420:AZ435" si="323">IF(AND(O420&lt;&gt;"",AA420&lt;&gt;"",AM420&lt;&gt;""),10^(O420/(-2.5))+$C$18*10^(AM420/(-2.5))-$C$19*10^(AA420/(-2.5)),"")</f>
        <v/>
      </c>
      <c r="BA420" s="100" t="str">
        <f t="shared" ref="BA420:BA435" si="324">IF(AND(P420&lt;&gt;"",AB420&lt;&gt;"",AN420&lt;&gt;""),10^(P420/(-2.5))+$C$18*10^(AN420/(-2.5))-$C$19*10^(AB420/(-2.5)),"")</f>
        <v/>
      </c>
      <c r="BB420" s="100" t="str">
        <f t="shared" ref="BB420:BB435" si="325">IF(AND(Q420&lt;&gt;"",AC420&lt;&gt;"",AO420&lt;&gt;""),10^(Q420/(-2.5))+$C$18*10^(AO420/(-2.5))-$C$19*10^(AC420/(-2.5)),"")</f>
        <v/>
      </c>
      <c r="BC420" s="100" t="str">
        <f t="shared" ref="BC420:BC435" si="326">IF(AND(R420&lt;&gt;"",AD420&lt;&gt;"",AP420&lt;&gt;""),10^(R420/(-2.5))+$C$18*10^(AP420/(-2.5))-$C$19*10^(AD420/(-2.5)),"")</f>
        <v/>
      </c>
      <c r="BD420" s="100" t="str">
        <f t="shared" ref="BD420:BD435" si="327">IF(AND(S420&lt;&gt;"",AE420&lt;&gt;"",AQ420&lt;&gt;""),10^(S420/(-2.5))+$C$18*10^(AQ420/(-2.5))-$C$19*10^(AE420/(-2.5)),"")</f>
        <v/>
      </c>
      <c r="BE420" s="100" t="str">
        <f t="shared" ref="BE420:BE435" si="328">IF(AND(T420&lt;&gt;"",AF420&lt;&gt;"",AR420&lt;&gt;""),10^(T420/(-2.5))+$C$18*10^(AR420/(-2.5))-$C$19*10^(AF420/(-2.5)),"")</f>
        <v/>
      </c>
      <c r="BF420" s="100" t="str">
        <f t="shared" ref="BF420:BF435" si="329">IF(AND(U420&lt;&gt;"",AG420&lt;&gt;"",AS420&lt;&gt;""),10^(U420/(-2.5))+$C$18*10^(AS420/(-2.5))-$C$19*10^(AG420/(-2.5)),"")</f>
        <v/>
      </c>
      <c r="BG420" s="100" t="str">
        <f t="shared" ref="BG420:BG435" si="330">IF(AND(V420&lt;&gt;"",AH420&lt;&gt;"",AT420&lt;&gt;""),10^(V420/(-2.5))+$C$18*10^(AT420/(-2.5))-$C$19*10^(AH420/(-2.5)),"")</f>
        <v/>
      </c>
      <c r="BH420" s="100" t="str">
        <f t="shared" ref="BH420:BH435" si="331">IF(AND(W420&lt;&gt;"",AI420&lt;&gt;"",AU420&lt;&gt;""),10^(W420/(-2.5))+$C$18*10^(AU420/(-2.5))-$C$19*10^(AI420/(-2.5)),"")</f>
        <v/>
      </c>
      <c r="BI420" s="72"/>
      <c r="BJ420" s="72"/>
      <c r="BK420" s="72" t="str">
        <f t="shared" si="287"/>
        <v/>
      </c>
      <c r="BL420" s="72" t="str">
        <f t="shared" si="288"/>
        <v/>
      </c>
      <c r="BM420" s="72" t="str">
        <f t="shared" si="289"/>
        <v/>
      </c>
      <c r="BN420" s="72" t="str">
        <f t="shared" si="290"/>
        <v/>
      </c>
      <c r="BO420" s="72" t="str">
        <f t="shared" si="291"/>
        <v/>
      </c>
      <c r="BP420" s="72" t="str">
        <f t="shared" si="292"/>
        <v/>
      </c>
      <c r="BQ420" s="72" t="str">
        <f t="shared" si="293"/>
        <v/>
      </c>
      <c r="BR420" s="72" t="str">
        <f t="shared" si="294"/>
        <v/>
      </c>
      <c r="BS420" s="72" t="str">
        <f t="shared" si="295"/>
        <v/>
      </c>
      <c r="BT420" s="72" t="str">
        <f t="shared" si="296"/>
        <v/>
      </c>
      <c r="BU420" s="72" t="str">
        <f t="shared" si="297"/>
        <v/>
      </c>
      <c r="BV420" s="72"/>
      <c r="BW420" s="72"/>
      <c r="BX420" s="97" t="str">
        <f t="shared" si="298"/>
        <v/>
      </c>
      <c r="BY420" s="97" t="str">
        <f t="shared" si="299"/>
        <v/>
      </c>
      <c r="BZ420" s="97" t="str">
        <f t="shared" si="300"/>
        <v/>
      </c>
      <c r="CA420" s="97" t="str">
        <f t="shared" si="301"/>
        <v/>
      </c>
      <c r="CB420" s="97" t="str">
        <f t="shared" si="302"/>
        <v/>
      </c>
      <c r="CC420" s="97" t="str">
        <f t="shared" si="303"/>
        <v/>
      </c>
      <c r="CD420" s="97" t="str">
        <f t="shared" si="304"/>
        <v/>
      </c>
      <c r="CE420" s="97" t="str">
        <f t="shared" si="305"/>
        <v/>
      </c>
      <c r="CF420" s="97" t="str">
        <f t="shared" si="306"/>
        <v/>
      </c>
      <c r="CG420" s="97" t="str">
        <f t="shared" si="307"/>
        <v/>
      </c>
      <c r="CH420" s="97" t="str">
        <f t="shared" si="308"/>
        <v/>
      </c>
      <c r="CI420" s="72"/>
      <c r="CJ420" s="72"/>
      <c r="CK420" s="97" t="str">
        <f t="shared" si="309"/>
        <v/>
      </c>
      <c r="CL420" s="97" t="str">
        <f t="shared" si="310"/>
        <v/>
      </c>
      <c r="CM420" s="72" t="str">
        <f t="shared" si="311"/>
        <v/>
      </c>
      <c r="CN420" s="72" t="str">
        <f t="shared" si="312"/>
        <v/>
      </c>
      <c r="CO420" s="72" t="str">
        <f t="shared" si="313"/>
        <v/>
      </c>
      <c r="CP420" s="72" t="str">
        <f t="shared" si="314"/>
        <v/>
      </c>
      <c r="CQ420" s="72" t="str">
        <f t="shared" si="315"/>
        <v/>
      </c>
      <c r="CR420" s="72" t="str">
        <f t="shared" si="316"/>
        <v/>
      </c>
      <c r="CS420" s="72" t="str">
        <f t="shared" si="317"/>
        <v/>
      </c>
      <c r="CT420" s="72" t="str">
        <f t="shared" si="318"/>
        <v/>
      </c>
      <c r="CU420" s="72" t="str">
        <f t="shared" si="319"/>
        <v/>
      </c>
    </row>
    <row r="421" spans="1:99">
      <c r="A421" s="74">
        <v>386</v>
      </c>
      <c r="B421" s="79" t="str">
        <f>IF(AND($B$3&lt;&gt;"",$C$3&lt;&gt;"",$B$4&lt;&gt;"",$C$4&lt;&gt;"",L421&lt;&gt;""),AirMass($B$3,$C$3,$B$4,$C$4,L421),"")</f>
        <v/>
      </c>
      <c r="C421" s="81" t="e">
        <f t="shared" ref="C421:C435" si="332">IF(L421&lt;&gt;"",L421,NA())</f>
        <v>#N/A</v>
      </c>
      <c r="D421" s="93" t="str">
        <f t="shared" ref="D421:D435" si="333">BX421</f>
        <v/>
      </c>
      <c r="E421" s="97" t="str">
        <f t="shared" ref="E421:E435" si="334">BY421</f>
        <v/>
      </c>
      <c r="F421" s="97"/>
      <c r="G421" s="98" t="str">
        <f t="shared" ref="G421:G435" si="335">CK421</f>
        <v/>
      </c>
      <c r="H421" s="97" t="str">
        <f t="shared" ref="H421:H435" si="336">CL421</f>
        <v/>
      </c>
      <c r="I421" s="72"/>
      <c r="J421" s="99">
        <f t="shared" ref="J421:J435" si="337">MIN(COUNT(O$32:W$32),COUNT(O421:W421))</f>
        <v>0</v>
      </c>
      <c r="K421" s="72"/>
      <c r="L421" s="16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70" t="str">
        <f t="shared" si="320"/>
        <v/>
      </c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8"/>
      <c r="AJ421" s="70" t="str">
        <f t="shared" ref="AJ421:AJ435" si="338">IF(L421&lt;&gt;"",L421,"")</f>
        <v/>
      </c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8"/>
      <c r="AV421" s="72"/>
      <c r="AW421" s="72"/>
      <c r="AX421" s="100" t="str">
        <f t="shared" si="321"/>
        <v/>
      </c>
      <c r="AY421" s="100" t="str">
        <f t="shared" si="322"/>
        <v/>
      </c>
      <c r="AZ421" s="100" t="str">
        <f t="shared" si="323"/>
        <v/>
      </c>
      <c r="BA421" s="100" t="str">
        <f t="shared" si="324"/>
        <v/>
      </c>
      <c r="BB421" s="100" t="str">
        <f t="shared" si="325"/>
        <v/>
      </c>
      <c r="BC421" s="100" t="str">
        <f t="shared" si="326"/>
        <v/>
      </c>
      <c r="BD421" s="100" t="str">
        <f t="shared" si="327"/>
        <v/>
      </c>
      <c r="BE421" s="100" t="str">
        <f t="shared" si="328"/>
        <v/>
      </c>
      <c r="BF421" s="100" t="str">
        <f t="shared" si="329"/>
        <v/>
      </c>
      <c r="BG421" s="100" t="str">
        <f t="shared" si="330"/>
        <v/>
      </c>
      <c r="BH421" s="100" t="str">
        <f t="shared" si="331"/>
        <v/>
      </c>
      <c r="BI421" s="72"/>
      <c r="BJ421" s="72"/>
      <c r="BK421" s="72" t="str">
        <f t="shared" ref="BK421:BK435" si="339">IF(AX421&lt;&gt;"",-2.5*LOG(AX421),"")</f>
        <v/>
      </c>
      <c r="BL421" s="72" t="str">
        <f t="shared" ref="BL421:BL435" si="340">IF(AY421&lt;&gt;"",-2.5*LOG(AY421),"")</f>
        <v/>
      </c>
      <c r="BM421" s="72" t="str">
        <f t="shared" ref="BM421:BM435" si="341">IF(AZ421&lt;&gt;"",-2.5*LOG(AZ421),"")</f>
        <v/>
      </c>
      <c r="BN421" s="72" t="str">
        <f t="shared" ref="BN421:BN435" si="342">IF(BA421&lt;&gt;"",-2.5*LOG(BA421),"")</f>
        <v/>
      </c>
      <c r="BO421" s="72" t="str">
        <f t="shared" ref="BO421:BO435" si="343">IF(BB421&lt;&gt;"",-2.5*LOG(BB421),"")</f>
        <v/>
      </c>
      <c r="BP421" s="72" t="str">
        <f t="shared" ref="BP421:BP435" si="344">IF(BC421&lt;&gt;"",-2.5*LOG(BC421),"")</f>
        <v/>
      </c>
      <c r="BQ421" s="72" t="str">
        <f t="shared" ref="BQ421:BQ435" si="345">IF(BD421&lt;&gt;"",-2.5*LOG(BD421),"")</f>
        <v/>
      </c>
      <c r="BR421" s="72" t="str">
        <f t="shared" ref="BR421:BR435" si="346">IF(BE421&lt;&gt;"",-2.5*LOG(BE421),"")</f>
        <v/>
      </c>
      <c r="BS421" s="72" t="str">
        <f t="shared" ref="BS421:BS435" si="347">IF(BF421&lt;&gt;"",-2.5*LOG(BF421),"")</f>
        <v/>
      </c>
      <c r="BT421" s="72" t="str">
        <f t="shared" ref="BT421:BT435" si="348">IF(BG421&lt;&gt;"",-2.5*LOG(BG421),"")</f>
        <v/>
      </c>
      <c r="BU421" s="72" t="str">
        <f t="shared" ref="BU421:BU435" si="349">IF(BH421&lt;&gt;"",-2.5*LOG(BH421),"")</f>
        <v/>
      </c>
      <c r="BV421" s="72"/>
      <c r="BW421" s="72"/>
      <c r="BX421" s="97" t="str">
        <f t="shared" ref="BX421:BX435" si="350">IF(COUNT(BZ421:CH421)&gt;0,AVERAGE(BZ421:CH421),"")</f>
        <v/>
      </c>
      <c r="BY421" s="97" t="str">
        <f t="shared" ref="BY421:BY435" si="351">IF(COUNT(BZ421:CH421)&gt;1,STDEV(BZ421:CH421),"")</f>
        <v/>
      </c>
      <c r="BZ421" s="97" t="str">
        <f t="shared" ref="BZ421:BZ435" si="352">IF(AND($BK421&lt;&gt;"",BM421&lt;&gt;"",O$32&lt;&gt;""),$BK421-BM421+O$32,"")</f>
        <v/>
      </c>
      <c r="CA421" s="97" t="str">
        <f t="shared" ref="CA421:CA435" si="353">IF(AND($BK421&lt;&gt;"",BN421&lt;&gt;"",P$32&lt;&gt;""),$BK421-BN421+P$32,"")</f>
        <v/>
      </c>
      <c r="CB421" s="97" t="str">
        <f t="shared" ref="CB421:CB435" si="354">IF(AND($BK421&lt;&gt;"",BO421&lt;&gt;"",Q$32&lt;&gt;""),$BK421-BO421+Q$32,"")</f>
        <v/>
      </c>
      <c r="CC421" s="97" t="str">
        <f t="shared" ref="CC421:CC435" si="355">IF(AND($BK421&lt;&gt;"",BP421&lt;&gt;"",R$32&lt;&gt;""),$BK421-BP421+R$32,"")</f>
        <v/>
      </c>
      <c r="CD421" s="97" t="str">
        <f t="shared" ref="CD421:CD435" si="356">IF(AND($BK421&lt;&gt;"",BQ421&lt;&gt;"",S$32&lt;&gt;""),$BK421-BQ421+S$32,"")</f>
        <v/>
      </c>
      <c r="CE421" s="97" t="str">
        <f t="shared" ref="CE421:CE435" si="357">IF(AND($BK421&lt;&gt;"",BR421&lt;&gt;"",T$32&lt;&gt;""),$BK421-BR421+T$32,"")</f>
        <v/>
      </c>
      <c r="CF421" s="97" t="str">
        <f t="shared" ref="CF421:CF435" si="358">IF(AND($BK421&lt;&gt;"",BS421&lt;&gt;"",U$32&lt;&gt;""),$BK421-BS421+U$32,"")</f>
        <v/>
      </c>
      <c r="CG421" s="97" t="str">
        <f t="shared" ref="CG421:CG435" si="359">IF(AND($BK421&lt;&gt;"",BT421&lt;&gt;"",V$32&lt;&gt;""),$BK421-BT421+V$32,"")</f>
        <v/>
      </c>
      <c r="CH421" s="97" t="str">
        <f t="shared" ref="CH421:CH435" si="360">IF(AND($BK421&lt;&gt;"",BU421&lt;&gt;"",W$32&lt;&gt;""),$BK421-BU421+W$32,"")</f>
        <v/>
      </c>
      <c r="CI421" s="72"/>
      <c r="CJ421" s="72"/>
      <c r="CK421" s="97" t="str">
        <f t="shared" ref="CK421:CK435" si="361">IF(COUNT(CM421:CU421)&gt;0,AVERAGE(CM421:CU421),"")</f>
        <v/>
      </c>
      <c r="CL421" s="97" t="str">
        <f t="shared" ref="CL421:CL435" si="362">IF(COUNT(CM421:CU421)&gt;1,STDEV(CM421:CU421),"")</f>
        <v/>
      </c>
      <c r="CM421" s="72" t="str">
        <f t="shared" ref="CM421:CM435" si="363">IF(AND($BL421&lt;&gt;"",BM421&lt;&gt;"",O$32&lt;&gt;""),$BL421-BM421+O$32,"")</f>
        <v/>
      </c>
      <c r="CN421" s="72" t="str">
        <f t="shared" ref="CN421:CN435" si="364">IF(AND($BL421&lt;&gt;"",BN421&lt;&gt;"",P$32&lt;&gt;""),$BL421-BN421+P$32,"")</f>
        <v/>
      </c>
      <c r="CO421" s="72" t="str">
        <f t="shared" ref="CO421:CO435" si="365">IF(AND($BL421&lt;&gt;"",BO421&lt;&gt;"",Q$32&lt;&gt;""),$BL421-BO421+Q$32,"")</f>
        <v/>
      </c>
      <c r="CP421" s="72" t="str">
        <f t="shared" ref="CP421:CP435" si="366">IF(AND($BL421&lt;&gt;"",BP421&lt;&gt;"",R$32&lt;&gt;""),$BL421-BP421+R$32,"")</f>
        <v/>
      </c>
      <c r="CQ421" s="72" t="str">
        <f t="shared" ref="CQ421:CQ435" si="367">IF(AND($BL421&lt;&gt;"",BQ421&lt;&gt;"",S$32&lt;&gt;""),$BL421-BQ421+S$32,"")</f>
        <v/>
      </c>
      <c r="CR421" s="72" t="str">
        <f t="shared" ref="CR421:CR435" si="368">IF(AND($BL421&lt;&gt;"",BR421&lt;&gt;"",T$32&lt;&gt;""),$BL421-BR421+T$32,"")</f>
        <v/>
      </c>
      <c r="CS421" s="72" t="str">
        <f t="shared" ref="CS421:CS435" si="369">IF(AND($BL421&lt;&gt;"",BS421&lt;&gt;"",U$32&lt;&gt;""),$BL421-BS421+U$32,"")</f>
        <v/>
      </c>
      <c r="CT421" s="72" t="str">
        <f t="shared" ref="CT421:CT435" si="370">IF(AND($BL421&lt;&gt;"",BT421&lt;&gt;"",V$32&lt;&gt;""),$BL421-BT421+V$32,"")</f>
        <v/>
      </c>
      <c r="CU421" s="72" t="str">
        <f t="shared" ref="CU421:CU435" si="371">IF(AND($BL421&lt;&gt;"",BU421&lt;&gt;"",W$32&lt;&gt;""),$BL421-BU421+W$32,"")</f>
        <v/>
      </c>
    </row>
    <row r="422" spans="1:99">
      <c r="A422" s="74">
        <v>387</v>
      </c>
      <c r="B422" s="79" t="str">
        <f>IF(AND($B$3&lt;&gt;"",$C$3&lt;&gt;"",$B$4&lt;&gt;"",$C$4&lt;&gt;"",L422&lt;&gt;""),AirMass($B$3,$C$3,$B$4,$C$4,L422),"")</f>
        <v/>
      </c>
      <c r="C422" s="81" t="e">
        <f t="shared" si="332"/>
        <v>#N/A</v>
      </c>
      <c r="D422" s="93" t="str">
        <f t="shared" si="333"/>
        <v/>
      </c>
      <c r="E422" s="97" t="str">
        <f t="shared" si="334"/>
        <v/>
      </c>
      <c r="F422" s="97"/>
      <c r="G422" s="98" t="str">
        <f t="shared" si="335"/>
        <v/>
      </c>
      <c r="H422" s="97" t="str">
        <f t="shared" si="336"/>
        <v/>
      </c>
      <c r="I422" s="72"/>
      <c r="J422" s="99">
        <f t="shared" si="337"/>
        <v>0</v>
      </c>
      <c r="K422" s="72"/>
      <c r="L422" s="16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70" t="str">
        <f t="shared" si="320"/>
        <v/>
      </c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8"/>
      <c r="AJ422" s="70" t="str">
        <f t="shared" si="338"/>
        <v/>
      </c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8"/>
      <c r="AV422" s="72"/>
      <c r="AW422" s="72"/>
      <c r="AX422" s="100" t="str">
        <f t="shared" si="321"/>
        <v/>
      </c>
      <c r="AY422" s="100" t="str">
        <f t="shared" si="322"/>
        <v/>
      </c>
      <c r="AZ422" s="100" t="str">
        <f t="shared" si="323"/>
        <v/>
      </c>
      <c r="BA422" s="100" t="str">
        <f t="shared" si="324"/>
        <v/>
      </c>
      <c r="BB422" s="100" t="str">
        <f t="shared" si="325"/>
        <v/>
      </c>
      <c r="BC422" s="100" t="str">
        <f t="shared" si="326"/>
        <v/>
      </c>
      <c r="BD422" s="100" t="str">
        <f t="shared" si="327"/>
        <v/>
      </c>
      <c r="BE422" s="100" t="str">
        <f t="shared" si="328"/>
        <v/>
      </c>
      <c r="BF422" s="100" t="str">
        <f t="shared" si="329"/>
        <v/>
      </c>
      <c r="BG422" s="100" t="str">
        <f t="shared" si="330"/>
        <v/>
      </c>
      <c r="BH422" s="100" t="str">
        <f t="shared" si="331"/>
        <v/>
      </c>
      <c r="BI422" s="72"/>
      <c r="BJ422" s="72"/>
      <c r="BK422" s="72" t="str">
        <f t="shared" si="339"/>
        <v/>
      </c>
      <c r="BL422" s="72" t="str">
        <f t="shared" si="340"/>
        <v/>
      </c>
      <c r="BM422" s="72" t="str">
        <f t="shared" si="341"/>
        <v/>
      </c>
      <c r="BN422" s="72" t="str">
        <f t="shared" si="342"/>
        <v/>
      </c>
      <c r="BO422" s="72" t="str">
        <f t="shared" si="343"/>
        <v/>
      </c>
      <c r="BP422" s="72" t="str">
        <f t="shared" si="344"/>
        <v/>
      </c>
      <c r="BQ422" s="72" t="str">
        <f t="shared" si="345"/>
        <v/>
      </c>
      <c r="BR422" s="72" t="str">
        <f t="shared" si="346"/>
        <v/>
      </c>
      <c r="BS422" s="72" t="str">
        <f t="shared" si="347"/>
        <v/>
      </c>
      <c r="BT422" s="72" t="str">
        <f t="shared" si="348"/>
        <v/>
      </c>
      <c r="BU422" s="72" t="str">
        <f t="shared" si="349"/>
        <v/>
      </c>
      <c r="BV422" s="72"/>
      <c r="BW422" s="72"/>
      <c r="BX422" s="97" t="str">
        <f t="shared" si="350"/>
        <v/>
      </c>
      <c r="BY422" s="97" t="str">
        <f t="shared" si="351"/>
        <v/>
      </c>
      <c r="BZ422" s="97" t="str">
        <f t="shared" si="352"/>
        <v/>
      </c>
      <c r="CA422" s="97" t="str">
        <f t="shared" si="353"/>
        <v/>
      </c>
      <c r="CB422" s="97" t="str">
        <f t="shared" si="354"/>
        <v/>
      </c>
      <c r="CC422" s="97" t="str">
        <f t="shared" si="355"/>
        <v/>
      </c>
      <c r="CD422" s="97" t="str">
        <f t="shared" si="356"/>
        <v/>
      </c>
      <c r="CE422" s="97" t="str">
        <f t="shared" si="357"/>
        <v/>
      </c>
      <c r="CF422" s="97" t="str">
        <f t="shared" si="358"/>
        <v/>
      </c>
      <c r="CG422" s="97" t="str">
        <f t="shared" si="359"/>
        <v/>
      </c>
      <c r="CH422" s="97" t="str">
        <f t="shared" si="360"/>
        <v/>
      </c>
      <c r="CI422" s="72"/>
      <c r="CJ422" s="72"/>
      <c r="CK422" s="97" t="str">
        <f t="shared" si="361"/>
        <v/>
      </c>
      <c r="CL422" s="97" t="str">
        <f t="shared" si="362"/>
        <v/>
      </c>
      <c r="CM422" s="72" t="str">
        <f t="shared" si="363"/>
        <v/>
      </c>
      <c r="CN422" s="72" t="str">
        <f t="shared" si="364"/>
        <v/>
      </c>
      <c r="CO422" s="72" t="str">
        <f t="shared" si="365"/>
        <v/>
      </c>
      <c r="CP422" s="72" t="str">
        <f t="shared" si="366"/>
        <v/>
      </c>
      <c r="CQ422" s="72" t="str">
        <f t="shared" si="367"/>
        <v/>
      </c>
      <c r="CR422" s="72" t="str">
        <f t="shared" si="368"/>
        <v/>
      </c>
      <c r="CS422" s="72" t="str">
        <f t="shared" si="369"/>
        <v/>
      </c>
      <c r="CT422" s="72" t="str">
        <f t="shared" si="370"/>
        <v/>
      </c>
      <c r="CU422" s="72" t="str">
        <f t="shared" si="371"/>
        <v/>
      </c>
    </row>
    <row r="423" spans="1:99">
      <c r="A423" s="74">
        <v>388</v>
      </c>
      <c r="B423" s="79" t="str">
        <f>IF(AND($B$3&lt;&gt;"",$C$3&lt;&gt;"",$B$4&lt;&gt;"",$C$4&lt;&gt;"",L423&lt;&gt;""),AirMass($B$3,$C$3,$B$4,$C$4,L423),"")</f>
        <v/>
      </c>
      <c r="C423" s="81" t="e">
        <f t="shared" si="332"/>
        <v>#N/A</v>
      </c>
      <c r="D423" s="93" t="str">
        <f t="shared" si="333"/>
        <v/>
      </c>
      <c r="E423" s="97" t="str">
        <f t="shared" si="334"/>
        <v/>
      </c>
      <c r="F423" s="97"/>
      <c r="G423" s="98" t="str">
        <f t="shared" si="335"/>
        <v/>
      </c>
      <c r="H423" s="97" t="str">
        <f t="shared" si="336"/>
        <v/>
      </c>
      <c r="I423" s="72"/>
      <c r="J423" s="99">
        <f t="shared" si="337"/>
        <v>0</v>
      </c>
      <c r="K423" s="72"/>
      <c r="L423" s="16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70" t="str">
        <f t="shared" si="320"/>
        <v/>
      </c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8"/>
      <c r="AJ423" s="70" t="str">
        <f t="shared" si="338"/>
        <v/>
      </c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8"/>
      <c r="AV423" s="72"/>
      <c r="AW423" s="72"/>
      <c r="AX423" s="100" t="str">
        <f t="shared" si="321"/>
        <v/>
      </c>
      <c r="AY423" s="100" t="str">
        <f t="shared" si="322"/>
        <v/>
      </c>
      <c r="AZ423" s="100" t="str">
        <f t="shared" si="323"/>
        <v/>
      </c>
      <c r="BA423" s="100" t="str">
        <f t="shared" si="324"/>
        <v/>
      </c>
      <c r="BB423" s="100" t="str">
        <f t="shared" si="325"/>
        <v/>
      </c>
      <c r="BC423" s="100" t="str">
        <f t="shared" si="326"/>
        <v/>
      </c>
      <c r="BD423" s="100" t="str">
        <f t="shared" si="327"/>
        <v/>
      </c>
      <c r="BE423" s="100" t="str">
        <f t="shared" si="328"/>
        <v/>
      </c>
      <c r="BF423" s="100" t="str">
        <f t="shared" si="329"/>
        <v/>
      </c>
      <c r="BG423" s="100" t="str">
        <f t="shared" si="330"/>
        <v/>
      </c>
      <c r="BH423" s="100" t="str">
        <f t="shared" si="331"/>
        <v/>
      </c>
      <c r="BI423" s="72"/>
      <c r="BJ423" s="72"/>
      <c r="BK423" s="72" t="str">
        <f t="shared" si="339"/>
        <v/>
      </c>
      <c r="BL423" s="72" t="str">
        <f t="shared" si="340"/>
        <v/>
      </c>
      <c r="BM423" s="72" t="str">
        <f t="shared" si="341"/>
        <v/>
      </c>
      <c r="BN423" s="72" t="str">
        <f t="shared" si="342"/>
        <v/>
      </c>
      <c r="BO423" s="72" t="str">
        <f t="shared" si="343"/>
        <v/>
      </c>
      <c r="BP423" s="72" t="str">
        <f t="shared" si="344"/>
        <v/>
      </c>
      <c r="BQ423" s="72" t="str">
        <f t="shared" si="345"/>
        <v/>
      </c>
      <c r="BR423" s="72" t="str">
        <f t="shared" si="346"/>
        <v/>
      </c>
      <c r="BS423" s="72" t="str">
        <f t="shared" si="347"/>
        <v/>
      </c>
      <c r="BT423" s="72" t="str">
        <f t="shared" si="348"/>
        <v/>
      </c>
      <c r="BU423" s="72" t="str">
        <f t="shared" si="349"/>
        <v/>
      </c>
      <c r="BV423" s="72"/>
      <c r="BW423" s="72"/>
      <c r="BX423" s="97" t="str">
        <f t="shared" si="350"/>
        <v/>
      </c>
      <c r="BY423" s="97" t="str">
        <f t="shared" si="351"/>
        <v/>
      </c>
      <c r="BZ423" s="97" t="str">
        <f t="shared" si="352"/>
        <v/>
      </c>
      <c r="CA423" s="97" t="str">
        <f t="shared" si="353"/>
        <v/>
      </c>
      <c r="CB423" s="97" t="str">
        <f t="shared" si="354"/>
        <v/>
      </c>
      <c r="CC423" s="97" t="str">
        <f t="shared" si="355"/>
        <v/>
      </c>
      <c r="CD423" s="97" t="str">
        <f t="shared" si="356"/>
        <v/>
      </c>
      <c r="CE423" s="97" t="str">
        <f t="shared" si="357"/>
        <v/>
      </c>
      <c r="CF423" s="97" t="str">
        <f t="shared" si="358"/>
        <v/>
      </c>
      <c r="CG423" s="97" t="str">
        <f t="shared" si="359"/>
        <v/>
      </c>
      <c r="CH423" s="97" t="str">
        <f t="shared" si="360"/>
        <v/>
      </c>
      <c r="CI423" s="72"/>
      <c r="CJ423" s="72"/>
      <c r="CK423" s="97" t="str">
        <f t="shared" si="361"/>
        <v/>
      </c>
      <c r="CL423" s="97" t="str">
        <f t="shared" si="362"/>
        <v/>
      </c>
      <c r="CM423" s="72" t="str">
        <f t="shared" si="363"/>
        <v/>
      </c>
      <c r="CN423" s="72" t="str">
        <f t="shared" si="364"/>
        <v/>
      </c>
      <c r="CO423" s="72" t="str">
        <f t="shared" si="365"/>
        <v/>
      </c>
      <c r="CP423" s="72" t="str">
        <f t="shared" si="366"/>
        <v/>
      </c>
      <c r="CQ423" s="72" t="str">
        <f t="shared" si="367"/>
        <v/>
      </c>
      <c r="CR423" s="72" t="str">
        <f t="shared" si="368"/>
        <v/>
      </c>
      <c r="CS423" s="72" t="str">
        <f t="shared" si="369"/>
        <v/>
      </c>
      <c r="CT423" s="72" t="str">
        <f t="shared" si="370"/>
        <v/>
      </c>
      <c r="CU423" s="72" t="str">
        <f t="shared" si="371"/>
        <v/>
      </c>
    </row>
    <row r="424" spans="1:99">
      <c r="A424" s="74">
        <v>389</v>
      </c>
      <c r="B424" s="79" t="str">
        <f>IF(AND($B$3&lt;&gt;"",$C$3&lt;&gt;"",$B$4&lt;&gt;"",$C$4&lt;&gt;"",L424&lt;&gt;""),AirMass($B$3,$C$3,$B$4,$C$4,L424),"")</f>
        <v/>
      </c>
      <c r="C424" s="81" t="e">
        <f t="shared" si="332"/>
        <v>#N/A</v>
      </c>
      <c r="D424" s="93" t="str">
        <f t="shared" si="333"/>
        <v/>
      </c>
      <c r="E424" s="97" t="str">
        <f t="shared" si="334"/>
        <v/>
      </c>
      <c r="F424" s="97"/>
      <c r="G424" s="98" t="str">
        <f t="shared" si="335"/>
        <v/>
      </c>
      <c r="H424" s="97" t="str">
        <f t="shared" si="336"/>
        <v/>
      </c>
      <c r="I424" s="72"/>
      <c r="J424" s="99">
        <f t="shared" si="337"/>
        <v>0</v>
      </c>
      <c r="K424" s="72"/>
      <c r="L424" s="16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70" t="str">
        <f t="shared" si="320"/>
        <v/>
      </c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8"/>
      <c r="AJ424" s="70" t="str">
        <f t="shared" si="338"/>
        <v/>
      </c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8"/>
      <c r="AV424" s="72"/>
      <c r="AW424" s="72"/>
      <c r="AX424" s="100" t="str">
        <f t="shared" si="321"/>
        <v/>
      </c>
      <c r="AY424" s="100" t="str">
        <f t="shared" si="322"/>
        <v/>
      </c>
      <c r="AZ424" s="100" t="str">
        <f t="shared" si="323"/>
        <v/>
      </c>
      <c r="BA424" s="100" t="str">
        <f t="shared" si="324"/>
        <v/>
      </c>
      <c r="BB424" s="100" t="str">
        <f t="shared" si="325"/>
        <v/>
      </c>
      <c r="BC424" s="100" t="str">
        <f t="shared" si="326"/>
        <v/>
      </c>
      <c r="BD424" s="100" t="str">
        <f t="shared" si="327"/>
        <v/>
      </c>
      <c r="BE424" s="100" t="str">
        <f t="shared" si="328"/>
        <v/>
      </c>
      <c r="BF424" s="100" t="str">
        <f t="shared" si="329"/>
        <v/>
      </c>
      <c r="BG424" s="100" t="str">
        <f t="shared" si="330"/>
        <v/>
      </c>
      <c r="BH424" s="100" t="str">
        <f t="shared" si="331"/>
        <v/>
      </c>
      <c r="BI424" s="72"/>
      <c r="BJ424" s="72"/>
      <c r="BK424" s="72" t="str">
        <f t="shared" si="339"/>
        <v/>
      </c>
      <c r="BL424" s="72" t="str">
        <f t="shared" si="340"/>
        <v/>
      </c>
      <c r="BM424" s="72" t="str">
        <f t="shared" si="341"/>
        <v/>
      </c>
      <c r="BN424" s="72" t="str">
        <f t="shared" si="342"/>
        <v/>
      </c>
      <c r="BO424" s="72" t="str">
        <f t="shared" si="343"/>
        <v/>
      </c>
      <c r="BP424" s="72" t="str">
        <f t="shared" si="344"/>
        <v/>
      </c>
      <c r="BQ424" s="72" t="str">
        <f t="shared" si="345"/>
        <v/>
      </c>
      <c r="BR424" s="72" t="str">
        <f t="shared" si="346"/>
        <v/>
      </c>
      <c r="BS424" s="72" t="str">
        <f t="shared" si="347"/>
        <v/>
      </c>
      <c r="BT424" s="72" t="str">
        <f t="shared" si="348"/>
        <v/>
      </c>
      <c r="BU424" s="72" t="str">
        <f t="shared" si="349"/>
        <v/>
      </c>
      <c r="BV424" s="72"/>
      <c r="BW424" s="72"/>
      <c r="BX424" s="97" t="str">
        <f t="shared" si="350"/>
        <v/>
      </c>
      <c r="BY424" s="97" t="str">
        <f t="shared" si="351"/>
        <v/>
      </c>
      <c r="BZ424" s="97" t="str">
        <f t="shared" si="352"/>
        <v/>
      </c>
      <c r="CA424" s="97" t="str">
        <f t="shared" si="353"/>
        <v/>
      </c>
      <c r="CB424" s="97" t="str">
        <f t="shared" si="354"/>
        <v/>
      </c>
      <c r="CC424" s="97" t="str">
        <f t="shared" si="355"/>
        <v/>
      </c>
      <c r="CD424" s="97" t="str">
        <f t="shared" si="356"/>
        <v/>
      </c>
      <c r="CE424" s="97" t="str">
        <f t="shared" si="357"/>
        <v/>
      </c>
      <c r="CF424" s="97" t="str">
        <f t="shared" si="358"/>
        <v/>
      </c>
      <c r="CG424" s="97" t="str">
        <f t="shared" si="359"/>
        <v/>
      </c>
      <c r="CH424" s="97" t="str">
        <f t="shared" si="360"/>
        <v/>
      </c>
      <c r="CI424" s="72"/>
      <c r="CJ424" s="72"/>
      <c r="CK424" s="97" t="str">
        <f t="shared" si="361"/>
        <v/>
      </c>
      <c r="CL424" s="97" t="str">
        <f t="shared" si="362"/>
        <v/>
      </c>
      <c r="CM424" s="72" t="str">
        <f t="shared" si="363"/>
        <v/>
      </c>
      <c r="CN424" s="72" t="str">
        <f t="shared" si="364"/>
        <v/>
      </c>
      <c r="CO424" s="72" t="str">
        <f t="shared" si="365"/>
        <v/>
      </c>
      <c r="CP424" s="72" t="str">
        <f t="shared" si="366"/>
        <v/>
      </c>
      <c r="CQ424" s="72" t="str">
        <f t="shared" si="367"/>
        <v/>
      </c>
      <c r="CR424" s="72" t="str">
        <f t="shared" si="368"/>
        <v/>
      </c>
      <c r="CS424" s="72" t="str">
        <f t="shared" si="369"/>
        <v/>
      </c>
      <c r="CT424" s="72" t="str">
        <f t="shared" si="370"/>
        <v/>
      </c>
      <c r="CU424" s="72" t="str">
        <f t="shared" si="371"/>
        <v/>
      </c>
    </row>
    <row r="425" spans="1:99">
      <c r="A425" s="74">
        <v>390</v>
      </c>
      <c r="B425" s="79" t="str">
        <f>IF(AND($B$3&lt;&gt;"",$C$3&lt;&gt;"",$B$4&lt;&gt;"",$C$4&lt;&gt;"",L425&lt;&gt;""),AirMass($B$3,$C$3,$B$4,$C$4,L425),"")</f>
        <v/>
      </c>
      <c r="C425" s="81" t="e">
        <f t="shared" si="332"/>
        <v>#N/A</v>
      </c>
      <c r="D425" s="93" t="str">
        <f t="shared" si="333"/>
        <v/>
      </c>
      <c r="E425" s="97" t="str">
        <f t="shared" si="334"/>
        <v/>
      </c>
      <c r="F425" s="97"/>
      <c r="G425" s="98" t="str">
        <f t="shared" si="335"/>
        <v/>
      </c>
      <c r="H425" s="97" t="str">
        <f t="shared" si="336"/>
        <v/>
      </c>
      <c r="I425" s="72"/>
      <c r="J425" s="99">
        <f t="shared" si="337"/>
        <v>0</v>
      </c>
      <c r="K425" s="72"/>
      <c r="L425" s="16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70" t="str">
        <f t="shared" si="320"/>
        <v/>
      </c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8"/>
      <c r="AJ425" s="70" t="str">
        <f t="shared" si="338"/>
        <v/>
      </c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8"/>
      <c r="AV425" s="72"/>
      <c r="AW425" s="72"/>
      <c r="AX425" s="100" t="str">
        <f t="shared" si="321"/>
        <v/>
      </c>
      <c r="AY425" s="100" t="str">
        <f t="shared" si="322"/>
        <v/>
      </c>
      <c r="AZ425" s="100" t="str">
        <f t="shared" si="323"/>
        <v/>
      </c>
      <c r="BA425" s="100" t="str">
        <f t="shared" si="324"/>
        <v/>
      </c>
      <c r="BB425" s="100" t="str">
        <f t="shared" si="325"/>
        <v/>
      </c>
      <c r="BC425" s="100" t="str">
        <f t="shared" si="326"/>
        <v/>
      </c>
      <c r="BD425" s="100" t="str">
        <f t="shared" si="327"/>
        <v/>
      </c>
      <c r="BE425" s="100" t="str">
        <f t="shared" si="328"/>
        <v/>
      </c>
      <c r="BF425" s="100" t="str">
        <f t="shared" si="329"/>
        <v/>
      </c>
      <c r="BG425" s="100" t="str">
        <f t="shared" si="330"/>
        <v/>
      </c>
      <c r="BH425" s="100" t="str">
        <f t="shared" si="331"/>
        <v/>
      </c>
      <c r="BI425" s="72"/>
      <c r="BJ425" s="72"/>
      <c r="BK425" s="72" t="str">
        <f t="shared" si="339"/>
        <v/>
      </c>
      <c r="BL425" s="72" t="str">
        <f t="shared" si="340"/>
        <v/>
      </c>
      <c r="BM425" s="72" t="str">
        <f t="shared" si="341"/>
        <v/>
      </c>
      <c r="BN425" s="72" t="str">
        <f t="shared" si="342"/>
        <v/>
      </c>
      <c r="BO425" s="72" t="str">
        <f t="shared" si="343"/>
        <v/>
      </c>
      <c r="BP425" s="72" t="str">
        <f t="shared" si="344"/>
        <v/>
      </c>
      <c r="BQ425" s="72" t="str">
        <f t="shared" si="345"/>
        <v/>
      </c>
      <c r="BR425" s="72" t="str">
        <f t="shared" si="346"/>
        <v/>
      </c>
      <c r="BS425" s="72" t="str">
        <f t="shared" si="347"/>
        <v/>
      </c>
      <c r="BT425" s="72" t="str">
        <f t="shared" si="348"/>
        <v/>
      </c>
      <c r="BU425" s="72" t="str">
        <f t="shared" si="349"/>
        <v/>
      </c>
      <c r="BV425" s="72"/>
      <c r="BW425" s="72"/>
      <c r="BX425" s="97" t="str">
        <f t="shared" si="350"/>
        <v/>
      </c>
      <c r="BY425" s="97" t="str">
        <f t="shared" si="351"/>
        <v/>
      </c>
      <c r="BZ425" s="97" t="str">
        <f t="shared" si="352"/>
        <v/>
      </c>
      <c r="CA425" s="97" t="str">
        <f t="shared" si="353"/>
        <v/>
      </c>
      <c r="CB425" s="97" t="str">
        <f t="shared" si="354"/>
        <v/>
      </c>
      <c r="CC425" s="97" t="str">
        <f t="shared" si="355"/>
        <v/>
      </c>
      <c r="CD425" s="97" t="str">
        <f t="shared" si="356"/>
        <v/>
      </c>
      <c r="CE425" s="97" t="str">
        <f t="shared" si="357"/>
        <v/>
      </c>
      <c r="CF425" s="97" t="str">
        <f t="shared" si="358"/>
        <v/>
      </c>
      <c r="CG425" s="97" t="str">
        <f t="shared" si="359"/>
        <v/>
      </c>
      <c r="CH425" s="97" t="str">
        <f t="shared" si="360"/>
        <v/>
      </c>
      <c r="CI425" s="72"/>
      <c r="CJ425" s="72"/>
      <c r="CK425" s="97" t="str">
        <f t="shared" si="361"/>
        <v/>
      </c>
      <c r="CL425" s="97" t="str">
        <f t="shared" si="362"/>
        <v/>
      </c>
      <c r="CM425" s="72" t="str">
        <f t="shared" si="363"/>
        <v/>
      </c>
      <c r="CN425" s="72" t="str">
        <f t="shared" si="364"/>
        <v/>
      </c>
      <c r="CO425" s="72" t="str">
        <f t="shared" si="365"/>
        <v/>
      </c>
      <c r="CP425" s="72" t="str">
        <f t="shared" si="366"/>
        <v/>
      </c>
      <c r="CQ425" s="72" t="str">
        <f t="shared" si="367"/>
        <v/>
      </c>
      <c r="CR425" s="72" t="str">
        <f t="shared" si="368"/>
        <v/>
      </c>
      <c r="CS425" s="72" t="str">
        <f t="shared" si="369"/>
        <v/>
      </c>
      <c r="CT425" s="72" t="str">
        <f t="shared" si="370"/>
        <v/>
      </c>
      <c r="CU425" s="72" t="str">
        <f t="shared" si="371"/>
        <v/>
      </c>
    </row>
    <row r="426" spans="1:99">
      <c r="A426" s="74">
        <v>391</v>
      </c>
      <c r="B426" s="79" t="str">
        <f>IF(AND($B$3&lt;&gt;"",$C$3&lt;&gt;"",$B$4&lt;&gt;"",$C$4&lt;&gt;"",L426&lt;&gt;""),AirMass($B$3,$C$3,$B$4,$C$4,L426),"")</f>
        <v/>
      </c>
      <c r="C426" s="81" t="e">
        <f t="shared" si="332"/>
        <v>#N/A</v>
      </c>
      <c r="D426" s="93" t="str">
        <f t="shared" si="333"/>
        <v/>
      </c>
      <c r="E426" s="97" t="str">
        <f t="shared" si="334"/>
        <v/>
      </c>
      <c r="F426" s="97"/>
      <c r="G426" s="98" t="str">
        <f t="shared" si="335"/>
        <v/>
      </c>
      <c r="H426" s="97" t="str">
        <f t="shared" si="336"/>
        <v/>
      </c>
      <c r="I426" s="72"/>
      <c r="J426" s="99">
        <f t="shared" si="337"/>
        <v>0</v>
      </c>
      <c r="K426" s="72"/>
      <c r="L426" s="16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70" t="str">
        <f t="shared" si="320"/>
        <v/>
      </c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8"/>
      <c r="AJ426" s="70" t="str">
        <f t="shared" si="338"/>
        <v/>
      </c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8"/>
      <c r="AV426" s="72"/>
      <c r="AW426" s="72"/>
      <c r="AX426" s="100" t="str">
        <f t="shared" si="321"/>
        <v/>
      </c>
      <c r="AY426" s="100" t="str">
        <f t="shared" si="322"/>
        <v/>
      </c>
      <c r="AZ426" s="100" t="str">
        <f t="shared" si="323"/>
        <v/>
      </c>
      <c r="BA426" s="100" t="str">
        <f t="shared" si="324"/>
        <v/>
      </c>
      <c r="BB426" s="100" t="str">
        <f t="shared" si="325"/>
        <v/>
      </c>
      <c r="BC426" s="100" t="str">
        <f t="shared" si="326"/>
        <v/>
      </c>
      <c r="BD426" s="100" t="str">
        <f t="shared" si="327"/>
        <v/>
      </c>
      <c r="BE426" s="100" t="str">
        <f t="shared" si="328"/>
        <v/>
      </c>
      <c r="BF426" s="100" t="str">
        <f t="shared" si="329"/>
        <v/>
      </c>
      <c r="BG426" s="100" t="str">
        <f t="shared" si="330"/>
        <v/>
      </c>
      <c r="BH426" s="100" t="str">
        <f t="shared" si="331"/>
        <v/>
      </c>
      <c r="BI426" s="72"/>
      <c r="BJ426" s="72"/>
      <c r="BK426" s="72" t="str">
        <f t="shared" si="339"/>
        <v/>
      </c>
      <c r="BL426" s="72" t="str">
        <f t="shared" si="340"/>
        <v/>
      </c>
      <c r="BM426" s="72" t="str">
        <f t="shared" si="341"/>
        <v/>
      </c>
      <c r="BN426" s="72" t="str">
        <f t="shared" si="342"/>
        <v/>
      </c>
      <c r="BO426" s="72" t="str">
        <f t="shared" si="343"/>
        <v/>
      </c>
      <c r="BP426" s="72" t="str">
        <f t="shared" si="344"/>
        <v/>
      </c>
      <c r="BQ426" s="72" t="str">
        <f t="shared" si="345"/>
        <v/>
      </c>
      <c r="BR426" s="72" t="str">
        <f t="shared" si="346"/>
        <v/>
      </c>
      <c r="BS426" s="72" t="str">
        <f t="shared" si="347"/>
        <v/>
      </c>
      <c r="BT426" s="72" t="str">
        <f t="shared" si="348"/>
        <v/>
      </c>
      <c r="BU426" s="72" t="str">
        <f t="shared" si="349"/>
        <v/>
      </c>
      <c r="BV426" s="72"/>
      <c r="BW426" s="72"/>
      <c r="BX426" s="97" t="str">
        <f t="shared" si="350"/>
        <v/>
      </c>
      <c r="BY426" s="97" t="str">
        <f t="shared" si="351"/>
        <v/>
      </c>
      <c r="BZ426" s="97" t="str">
        <f t="shared" si="352"/>
        <v/>
      </c>
      <c r="CA426" s="97" t="str">
        <f t="shared" si="353"/>
        <v/>
      </c>
      <c r="CB426" s="97" t="str">
        <f t="shared" si="354"/>
        <v/>
      </c>
      <c r="CC426" s="97" t="str">
        <f t="shared" si="355"/>
        <v/>
      </c>
      <c r="CD426" s="97" t="str">
        <f t="shared" si="356"/>
        <v/>
      </c>
      <c r="CE426" s="97" t="str">
        <f t="shared" si="357"/>
        <v/>
      </c>
      <c r="CF426" s="97" t="str">
        <f t="shared" si="358"/>
        <v/>
      </c>
      <c r="CG426" s="97" t="str">
        <f t="shared" si="359"/>
        <v/>
      </c>
      <c r="CH426" s="97" t="str">
        <f t="shared" si="360"/>
        <v/>
      </c>
      <c r="CI426" s="72"/>
      <c r="CJ426" s="72"/>
      <c r="CK426" s="97" t="str">
        <f t="shared" si="361"/>
        <v/>
      </c>
      <c r="CL426" s="97" t="str">
        <f t="shared" si="362"/>
        <v/>
      </c>
      <c r="CM426" s="72" t="str">
        <f t="shared" si="363"/>
        <v/>
      </c>
      <c r="CN426" s="72" t="str">
        <f t="shared" si="364"/>
        <v/>
      </c>
      <c r="CO426" s="72" t="str">
        <f t="shared" si="365"/>
        <v/>
      </c>
      <c r="CP426" s="72" t="str">
        <f t="shared" si="366"/>
        <v/>
      </c>
      <c r="CQ426" s="72" t="str">
        <f t="shared" si="367"/>
        <v/>
      </c>
      <c r="CR426" s="72" t="str">
        <f t="shared" si="368"/>
        <v/>
      </c>
      <c r="CS426" s="72" t="str">
        <f t="shared" si="369"/>
        <v/>
      </c>
      <c r="CT426" s="72" t="str">
        <f t="shared" si="370"/>
        <v/>
      </c>
      <c r="CU426" s="72" t="str">
        <f t="shared" si="371"/>
        <v/>
      </c>
    </row>
    <row r="427" spans="1:99">
      <c r="A427" s="74">
        <v>392</v>
      </c>
      <c r="B427" s="79" t="str">
        <f>IF(AND($B$3&lt;&gt;"",$C$3&lt;&gt;"",$B$4&lt;&gt;"",$C$4&lt;&gt;"",L427&lt;&gt;""),AirMass($B$3,$C$3,$B$4,$C$4,L427),"")</f>
        <v/>
      </c>
      <c r="C427" s="81" t="e">
        <f t="shared" si="332"/>
        <v>#N/A</v>
      </c>
      <c r="D427" s="93" t="str">
        <f t="shared" si="333"/>
        <v/>
      </c>
      <c r="E427" s="97" t="str">
        <f t="shared" si="334"/>
        <v/>
      </c>
      <c r="F427" s="97"/>
      <c r="G427" s="98" t="str">
        <f t="shared" si="335"/>
        <v/>
      </c>
      <c r="H427" s="97" t="str">
        <f t="shared" si="336"/>
        <v/>
      </c>
      <c r="I427" s="72"/>
      <c r="J427" s="99">
        <f t="shared" si="337"/>
        <v>0</v>
      </c>
      <c r="K427" s="72"/>
      <c r="L427" s="16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70" t="str">
        <f t="shared" si="320"/>
        <v/>
      </c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8"/>
      <c r="AJ427" s="70" t="str">
        <f t="shared" si="338"/>
        <v/>
      </c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8"/>
      <c r="AV427" s="72"/>
      <c r="AW427" s="72"/>
      <c r="AX427" s="100" t="str">
        <f t="shared" si="321"/>
        <v/>
      </c>
      <c r="AY427" s="100" t="str">
        <f t="shared" si="322"/>
        <v/>
      </c>
      <c r="AZ427" s="100" t="str">
        <f t="shared" si="323"/>
        <v/>
      </c>
      <c r="BA427" s="100" t="str">
        <f t="shared" si="324"/>
        <v/>
      </c>
      <c r="BB427" s="100" t="str">
        <f t="shared" si="325"/>
        <v/>
      </c>
      <c r="BC427" s="100" t="str">
        <f t="shared" si="326"/>
        <v/>
      </c>
      <c r="BD427" s="100" t="str">
        <f t="shared" si="327"/>
        <v/>
      </c>
      <c r="BE427" s="100" t="str">
        <f t="shared" si="328"/>
        <v/>
      </c>
      <c r="BF427" s="100" t="str">
        <f t="shared" si="329"/>
        <v/>
      </c>
      <c r="BG427" s="100" t="str">
        <f t="shared" si="330"/>
        <v/>
      </c>
      <c r="BH427" s="100" t="str">
        <f t="shared" si="331"/>
        <v/>
      </c>
      <c r="BI427" s="72"/>
      <c r="BJ427" s="72"/>
      <c r="BK427" s="72" t="str">
        <f t="shared" si="339"/>
        <v/>
      </c>
      <c r="BL427" s="72" t="str">
        <f t="shared" si="340"/>
        <v/>
      </c>
      <c r="BM427" s="72" t="str">
        <f t="shared" si="341"/>
        <v/>
      </c>
      <c r="BN427" s="72" t="str">
        <f t="shared" si="342"/>
        <v/>
      </c>
      <c r="BO427" s="72" t="str">
        <f t="shared" si="343"/>
        <v/>
      </c>
      <c r="BP427" s="72" t="str">
        <f t="shared" si="344"/>
        <v/>
      </c>
      <c r="BQ427" s="72" t="str">
        <f t="shared" si="345"/>
        <v/>
      </c>
      <c r="BR427" s="72" t="str">
        <f t="shared" si="346"/>
        <v/>
      </c>
      <c r="BS427" s="72" t="str">
        <f t="shared" si="347"/>
        <v/>
      </c>
      <c r="BT427" s="72" t="str">
        <f t="shared" si="348"/>
        <v/>
      </c>
      <c r="BU427" s="72" t="str">
        <f t="shared" si="349"/>
        <v/>
      </c>
      <c r="BV427" s="72"/>
      <c r="BW427" s="72"/>
      <c r="BX427" s="97" t="str">
        <f t="shared" si="350"/>
        <v/>
      </c>
      <c r="BY427" s="97" t="str">
        <f t="shared" si="351"/>
        <v/>
      </c>
      <c r="BZ427" s="97" t="str">
        <f t="shared" si="352"/>
        <v/>
      </c>
      <c r="CA427" s="97" t="str">
        <f t="shared" si="353"/>
        <v/>
      </c>
      <c r="CB427" s="97" t="str">
        <f t="shared" si="354"/>
        <v/>
      </c>
      <c r="CC427" s="97" t="str">
        <f t="shared" si="355"/>
        <v/>
      </c>
      <c r="CD427" s="97" t="str">
        <f t="shared" si="356"/>
        <v/>
      </c>
      <c r="CE427" s="97" t="str">
        <f t="shared" si="357"/>
        <v/>
      </c>
      <c r="CF427" s="97" t="str">
        <f t="shared" si="358"/>
        <v/>
      </c>
      <c r="CG427" s="97" t="str">
        <f t="shared" si="359"/>
        <v/>
      </c>
      <c r="CH427" s="97" t="str">
        <f t="shared" si="360"/>
        <v/>
      </c>
      <c r="CI427" s="72"/>
      <c r="CJ427" s="72"/>
      <c r="CK427" s="97" t="str">
        <f t="shared" si="361"/>
        <v/>
      </c>
      <c r="CL427" s="97" t="str">
        <f t="shared" si="362"/>
        <v/>
      </c>
      <c r="CM427" s="72" t="str">
        <f t="shared" si="363"/>
        <v/>
      </c>
      <c r="CN427" s="72" t="str">
        <f t="shared" si="364"/>
        <v/>
      </c>
      <c r="CO427" s="72" t="str">
        <f t="shared" si="365"/>
        <v/>
      </c>
      <c r="CP427" s="72" t="str">
        <f t="shared" si="366"/>
        <v/>
      </c>
      <c r="CQ427" s="72" t="str">
        <f t="shared" si="367"/>
        <v/>
      </c>
      <c r="CR427" s="72" t="str">
        <f t="shared" si="368"/>
        <v/>
      </c>
      <c r="CS427" s="72" t="str">
        <f t="shared" si="369"/>
        <v/>
      </c>
      <c r="CT427" s="72" t="str">
        <f t="shared" si="370"/>
        <v/>
      </c>
      <c r="CU427" s="72" t="str">
        <f t="shared" si="371"/>
        <v/>
      </c>
    </row>
    <row r="428" spans="1:99">
      <c r="A428" s="74">
        <v>393</v>
      </c>
      <c r="B428" s="79" t="str">
        <f>IF(AND($B$3&lt;&gt;"",$C$3&lt;&gt;"",$B$4&lt;&gt;"",$C$4&lt;&gt;"",L428&lt;&gt;""),AirMass($B$3,$C$3,$B$4,$C$4,L428),"")</f>
        <v/>
      </c>
      <c r="C428" s="81" t="e">
        <f t="shared" si="332"/>
        <v>#N/A</v>
      </c>
      <c r="D428" s="93" t="str">
        <f t="shared" si="333"/>
        <v/>
      </c>
      <c r="E428" s="97" t="str">
        <f t="shared" si="334"/>
        <v/>
      </c>
      <c r="F428" s="97"/>
      <c r="G428" s="98" t="str">
        <f t="shared" si="335"/>
        <v/>
      </c>
      <c r="H428" s="97" t="str">
        <f t="shared" si="336"/>
        <v/>
      </c>
      <c r="I428" s="72"/>
      <c r="J428" s="99">
        <f t="shared" si="337"/>
        <v>0</v>
      </c>
      <c r="K428" s="72"/>
      <c r="L428" s="16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70" t="str">
        <f t="shared" si="320"/>
        <v/>
      </c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8"/>
      <c r="AJ428" s="70" t="str">
        <f t="shared" si="338"/>
        <v/>
      </c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8"/>
      <c r="AV428" s="72"/>
      <c r="AW428" s="72"/>
      <c r="AX428" s="100" t="str">
        <f t="shared" si="321"/>
        <v/>
      </c>
      <c r="AY428" s="100" t="str">
        <f t="shared" si="322"/>
        <v/>
      </c>
      <c r="AZ428" s="100" t="str">
        <f t="shared" si="323"/>
        <v/>
      </c>
      <c r="BA428" s="100" t="str">
        <f t="shared" si="324"/>
        <v/>
      </c>
      <c r="BB428" s="100" t="str">
        <f t="shared" si="325"/>
        <v/>
      </c>
      <c r="BC428" s="100" t="str">
        <f t="shared" si="326"/>
        <v/>
      </c>
      <c r="BD428" s="100" t="str">
        <f t="shared" si="327"/>
        <v/>
      </c>
      <c r="BE428" s="100" t="str">
        <f t="shared" si="328"/>
        <v/>
      </c>
      <c r="BF428" s="100" t="str">
        <f t="shared" si="329"/>
        <v/>
      </c>
      <c r="BG428" s="100" t="str">
        <f t="shared" si="330"/>
        <v/>
      </c>
      <c r="BH428" s="100" t="str">
        <f t="shared" si="331"/>
        <v/>
      </c>
      <c r="BI428" s="72"/>
      <c r="BJ428" s="72"/>
      <c r="BK428" s="72" t="str">
        <f t="shared" si="339"/>
        <v/>
      </c>
      <c r="BL428" s="72" t="str">
        <f t="shared" si="340"/>
        <v/>
      </c>
      <c r="BM428" s="72" t="str">
        <f t="shared" si="341"/>
        <v/>
      </c>
      <c r="BN428" s="72" t="str">
        <f t="shared" si="342"/>
        <v/>
      </c>
      <c r="BO428" s="72" t="str">
        <f t="shared" si="343"/>
        <v/>
      </c>
      <c r="BP428" s="72" t="str">
        <f t="shared" si="344"/>
        <v/>
      </c>
      <c r="BQ428" s="72" t="str">
        <f t="shared" si="345"/>
        <v/>
      </c>
      <c r="BR428" s="72" t="str">
        <f t="shared" si="346"/>
        <v/>
      </c>
      <c r="BS428" s="72" t="str">
        <f t="shared" si="347"/>
        <v/>
      </c>
      <c r="BT428" s="72" t="str">
        <f t="shared" si="348"/>
        <v/>
      </c>
      <c r="BU428" s="72" t="str">
        <f t="shared" si="349"/>
        <v/>
      </c>
      <c r="BV428" s="72"/>
      <c r="BW428" s="72"/>
      <c r="BX428" s="97" t="str">
        <f t="shared" si="350"/>
        <v/>
      </c>
      <c r="BY428" s="97" t="str">
        <f t="shared" si="351"/>
        <v/>
      </c>
      <c r="BZ428" s="97" t="str">
        <f t="shared" si="352"/>
        <v/>
      </c>
      <c r="CA428" s="97" t="str">
        <f t="shared" si="353"/>
        <v/>
      </c>
      <c r="CB428" s="97" t="str">
        <f t="shared" si="354"/>
        <v/>
      </c>
      <c r="CC428" s="97" t="str">
        <f t="shared" si="355"/>
        <v/>
      </c>
      <c r="CD428" s="97" t="str">
        <f t="shared" si="356"/>
        <v/>
      </c>
      <c r="CE428" s="97" t="str">
        <f t="shared" si="357"/>
        <v/>
      </c>
      <c r="CF428" s="97" t="str">
        <f t="shared" si="358"/>
        <v/>
      </c>
      <c r="CG428" s="97" t="str">
        <f t="shared" si="359"/>
        <v/>
      </c>
      <c r="CH428" s="97" t="str">
        <f t="shared" si="360"/>
        <v/>
      </c>
      <c r="CI428" s="72"/>
      <c r="CJ428" s="72"/>
      <c r="CK428" s="97" t="str">
        <f t="shared" si="361"/>
        <v/>
      </c>
      <c r="CL428" s="97" t="str">
        <f t="shared" si="362"/>
        <v/>
      </c>
      <c r="CM428" s="72" t="str">
        <f t="shared" si="363"/>
        <v/>
      </c>
      <c r="CN428" s="72" t="str">
        <f t="shared" si="364"/>
        <v/>
      </c>
      <c r="CO428" s="72" t="str">
        <f t="shared" si="365"/>
        <v/>
      </c>
      <c r="CP428" s="72" t="str">
        <f t="shared" si="366"/>
        <v/>
      </c>
      <c r="CQ428" s="72" t="str">
        <f t="shared" si="367"/>
        <v/>
      </c>
      <c r="CR428" s="72" t="str">
        <f t="shared" si="368"/>
        <v/>
      </c>
      <c r="CS428" s="72" t="str">
        <f t="shared" si="369"/>
        <v/>
      </c>
      <c r="CT428" s="72" t="str">
        <f t="shared" si="370"/>
        <v/>
      </c>
      <c r="CU428" s="72" t="str">
        <f t="shared" si="371"/>
        <v/>
      </c>
    </row>
    <row r="429" spans="1:99">
      <c r="A429" s="74">
        <v>394</v>
      </c>
      <c r="B429" s="79" t="str">
        <f>IF(AND($B$3&lt;&gt;"",$C$3&lt;&gt;"",$B$4&lt;&gt;"",$C$4&lt;&gt;"",L429&lt;&gt;""),AirMass($B$3,$C$3,$B$4,$C$4,L429),"")</f>
        <v/>
      </c>
      <c r="C429" s="81" t="e">
        <f t="shared" si="332"/>
        <v>#N/A</v>
      </c>
      <c r="D429" s="93" t="str">
        <f t="shared" si="333"/>
        <v/>
      </c>
      <c r="E429" s="97" t="str">
        <f t="shared" si="334"/>
        <v/>
      </c>
      <c r="F429" s="97"/>
      <c r="G429" s="98" t="str">
        <f t="shared" si="335"/>
        <v/>
      </c>
      <c r="H429" s="97" t="str">
        <f t="shared" si="336"/>
        <v/>
      </c>
      <c r="I429" s="72"/>
      <c r="J429" s="99">
        <f t="shared" si="337"/>
        <v>0</v>
      </c>
      <c r="K429" s="72"/>
      <c r="L429" s="16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70" t="str">
        <f t="shared" si="320"/>
        <v/>
      </c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8"/>
      <c r="AJ429" s="70" t="str">
        <f t="shared" si="338"/>
        <v/>
      </c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8"/>
      <c r="AV429" s="72"/>
      <c r="AW429" s="72"/>
      <c r="AX429" s="100" t="str">
        <f t="shared" si="321"/>
        <v/>
      </c>
      <c r="AY429" s="100" t="str">
        <f t="shared" si="322"/>
        <v/>
      </c>
      <c r="AZ429" s="100" t="str">
        <f t="shared" si="323"/>
        <v/>
      </c>
      <c r="BA429" s="100" t="str">
        <f t="shared" si="324"/>
        <v/>
      </c>
      <c r="BB429" s="100" t="str">
        <f t="shared" si="325"/>
        <v/>
      </c>
      <c r="BC429" s="100" t="str">
        <f t="shared" si="326"/>
        <v/>
      </c>
      <c r="BD429" s="100" t="str">
        <f t="shared" si="327"/>
        <v/>
      </c>
      <c r="BE429" s="100" t="str">
        <f t="shared" si="328"/>
        <v/>
      </c>
      <c r="BF429" s="100" t="str">
        <f t="shared" si="329"/>
        <v/>
      </c>
      <c r="BG429" s="100" t="str">
        <f t="shared" si="330"/>
        <v/>
      </c>
      <c r="BH429" s="100" t="str">
        <f t="shared" si="331"/>
        <v/>
      </c>
      <c r="BI429" s="72"/>
      <c r="BJ429" s="72"/>
      <c r="BK429" s="72" t="str">
        <f t="shared" si="339"/>
        <v/>
      </c>
      <c r="BL429" s="72" t="str">
        <f t="shared" si="340"/>
        <v/>
      </c>
      <c r="BM429" s="72" t="str">
        <f t="shared" si="341"/>
        <v/>
      </c>
      <c r="BN429" s="72" t="str">
        <f t="shared" si="342"/>
        <v/>
      </c>
      <c r="BO429" s="72" t="str">
        <f t="shared" si="343"/>
        <v/>
      </c>
      <c r="BP429" s="72" t="str">
        <f t="shared" si="344"/>
        <v/>
      </c>
      <c r="BQ429" s="72" t="str">
        <f t="shared" si="345"/>
        <v/>
      </c>
      <c r="BR429" s="72" t="str">
        <f t="shared" si="346"/>
        <v/>
      </c>
      <c r="BS429" s="72" t="str">
        <f t="shared" si="347"/>
        <v/>
      </c>
      <c r="BT429" s="72" t="str">
        <f t="shared" si="348"/>
        <v/>
      </c>
      <c r="BU429" s="72" t="str">
        <f t="shared" si="349"/>
        <v/>
      </c>
      <c r="BV429" s="72"/>
      <c r="BW429" s="72"/>
      <c r="BX429" s="97" t="str">
        <f t="shared" si="350"/>
        <v/>
      </c>
      <c r="BY429" s="97" t="str">
        <f t="shared" si="351"/>
        <v/>
      </c>
      <c r="BZ429" s="97" t="str">
        <f t="shared" si="352"/>
        <v/>
      </c>
      <c r="CA429" s="97" t="str">
        <f t="shared" si="353"/>
        <v/>
      </c>
      <c r="CB429" s="97" t="str">
        <f t="shared" si="354"/>
        <v/>
      </c>
      <c r="CC429" s="97" t="str">
        <f t="shared" si="355"/>
        <v/>
      </c>
      <c r="CD429" s="97" t="str">
        <f t="shared" si="356"/>
        <v/>
      </c>
      <c r="CE429" s="97" t="str">
        <f t="shared" si="357"/>
        <v/>
      </c>
      <c r="CF429" s="97" t="str">
        <f t="shared" si="358"/>
        <v/>
      </c>
      <c r="CG429" s="97" t="str">
        <f t="shared" si="359"/>
        <v/>
      </c>
      <c r="CH429" s="97" t="str">
        <f t="shared" si="360"/>
        <v/>
      </c>
      <c r="CI429" s="72"/>
      <c r="CJ429" s="72"/>
      <c r="CK429" s="97" t="str">
        <f t="shared" si="361"/>
        <v/>
      </c>
      <c r="CL429" s="97" t="str">
        <f t="shared" si="362"/>
        <v/>
      </c>
      <c r="CM429" s="72" t="str">
        <f t="shared" si="363"/>
        <v/>
      </c>
      <c r="CN429" s="72" t="str">
        <f t="shared" si="364"/>
        <v/>
      </c>
      <c r="CO429" s="72" t="str">
        <f t="shared" si="365"/>
        <v/>
      </c>
      <c r="CP429" s="72" t="str">
        <f t="shared" si="366"/>
        <v/>
      </c>
      <c r="CQ429" s="72" t="str">
        <f t="shared" si="367"/>
        <v/>
      </c>
      <c r="CR429" s="72" t="str">
        <f t="shared" si="368"/>
        <v/>
      </c>
      <c r="CS429" s="72" t="str">
        <f t="shared" si="369"/>
        <v/>
      </c>
      <c r="CT429" s="72" t="str">
        <f t="shared" si="370"/>
        <v/>
      </c>
      <c r="CU429" s="72" t="str">
        <f t="shared" si="371"/>
        <v/>
      </c>
    </row>
    <row r="430" spans="1:99">
      <c r="A430" s="74">
        <v>395</v>
      </c>
      <c r="B430" s="79" t="str">
        <f>IF(AND($B$3&lt;&gt;"",$C$3&lt;&gt;"",$B$4&lt;&gt;"",$C$4&lt;&gt;"",L430&lt;&gt;""),AirMass($B$3,$C$3,$B$4,$C$4,L430),"")</f>
        <v/>
      </c>
      <c r="C430" s="81" t="e">
        <f t="shared" si="332"/>
        <v>#N/A</v>
      </c>
      <c r="D430" s="93" t="str">
        <f t="shared" si="333"/>
        <v/>
      </c>
      <c r="E430" s="97" t="str">
        <f t="shared" si="334"/>
        <v/>
      </c>
      <c r="F430" s="97"/>
      <c r="G430" s="98" t="str">
        <f t="shared" si="335"/>
        <v/>
      </c>
      <c r="H430" s="97" t="str">
        <f t="shared" si="336"/>
        <v/>
      </c>
      <c r="I430" s="72"/>
      <c r="J430" s="99">
        <f t="shared" si="337"/>
        <v>0</v>
      </c>
      <c r="K430" s="72"/>
      <c r="L430" s="16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70" t="str">
        <f t="shared" si="320"/>
        <v/>
      </c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8"/>
      <c r="AJ430" s="70" t="str">
        <f t="shared" si="338"/>
        <v/>
      </c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8"/>
      <c r="AV430" s="72"/>
      <c r="AW430" s="72"/>
      <c r="AX430" s="100" t="str">
        <f t="shared" si="321"/>
        <v/>
      </c>
      <c r="AY430" s="100" t="str">
        <f t="shared" si="322"/>
        <v/>
      </c>
      <c r="AZ430" s="100" t="str">
        <f t="shared" si="323"/>
        <v/>
      </c>
      <c r="BA430" s="100" t="str">
        <f t="shared" si="324"/>
        <v/>
      </c>
      <c r="BB430" s="100" t="str">
        <f t="shared" si="325"/>
        <v/>
      </c>
      <c r="BC430" s="100" t="str">
        <f t="shared" si="326"/>
        <v/>
      </c>
      <c r="BD430" s="100" t="str">
        <f t="shared" si="327"/>
        <v/>
      </c>
      <c r="BE430" s="100" t="str">
        <f t="shared" si="328"/>
        <v/>
      </c>
      <c r="BF430" s="100" t="str">
        <f t="shared" si="329"/>
        <v/>
      </c>
      <c r="BG430" s="100" t="str">
        <f t="shared" si="330"/>
        <v/>
      </c>
      <c r="BH430" s="100" t="str">
        <f t="shared" si="331"/>
        <v/>
      </c>
      <c r="BI430" s="72"/>
      <c r="BJ430" s="72"/>
      <c r="BK430" s="72" t="str">
        <f t="shared" si="339"/>
        <v/>
      </c>
      <c r="BL430" s="72" t="str">
        <f t="shared" si="340"/>
        <v/>
      </c>
      <c r="BM430" s="72" t="str">
        <f t="shared" si="341"/>
        <v/>
      </c>
      <c r="BN430" s="72" t="str">
        <f t="shared" si="342"/>
        <v/>
      </c>
      <c r="BO430" s="72" t="str">
        <f t="shared" si="343"/>
        <v/>
      </c>
      <c r="BP430" s="72" t="str">
        <f t="shared" si="344"/>
        <v/>
      </c>
      <c r="BQ430" s="72" t="str">
        <f t="shared" si="345"/>
        <v/>
      </c>
      <c r="BR430" s="72" t="str">
        <f t="shared" si="346"/>
        <v/>
      </c>
      <c r="BS430" s="72" t="str">
        <f t="shared" si="347"/>
        <v/>
      </c>
      <c r="BT430" s="72" t="str">
        <f t="shared" si="348"/>
        <v/>
      </c>
      <c r="BU430" s="72" t="str">
        <f t="shared" si="349"/>
        <v/>
      </c>
      <c r="BV430" s="72"/>
      <c r="BW430" s="72"/>
      <c r="BX430" s="97" t="str">
        <f t="shared" si="350"/>
        <v/>
      </c>
      <c r="BY430" s="97" t="str">
        <f t="shared" si="351"/>
        <v/>
      </c>
      <c r="BZ430" s="97" t="str">
        <f t="shared" si="352"/>
        <v/>
      </c>
      <c r="CA430" s="97" t="str">
        <f t="shared" si="353"/>
        <v/>
      </c>
      <c r="CB430" s="97" t="str">
        <f t="shared" si="354"/>
        <v/>
      </c>
      <c r="CC430" s="97" t="str">
        <f t="shared" si="355"/>
        <v/>
      </c>
      <c r="CD430" s="97" t="str">
        <f t="shared" si="356"/>
        <v/>
      </c>
      <c r="CE430" s="97" t="str">
        <f t="shared" si="357"/>
        <v/>
      </c>
      <c r="CF430" s="97" t="str">
        <f t="shared" si="358"/>
        <v/>
      </c>
      <c r="CG430" s="97" t="str">
        <f t="shared" si="359"/>
        <v/>
      </c>
      <c r="CH430" s="97" t="str">
        <f t="shared" si="360"/>
        <v/>
      </c>
      <c r="CI430" s="72"/>
      <c r="CJ430" s="72"/>
      <c r="CK430" s="97" t="str">
        <f t="shared" si="361"/>
        <v/>
      </c>
      <c r="CL430" s="97" t="str">
        <f t="shared" si="362"/>
        <v/>
      </c>
      <c r="CM430" s="72" t="str">
        <f t="shared" si="363"/>
        <v/>
      </c>
      <c r="CN430" s="72" t="str">
        <f t="shared" si="364"/>
        <v/>
      </c>
      <c r="CO430" s="72" t="str">
        <f t="shared" si="365"/>
        <v/>
      </c>
      <c r="CP430" s="72" t="str">
        <f t="shared" si="366"/>
        <v/>
      </c>
      <c r="CQ430" s="72" t="str">
        <f t="shared" si="367"/>
        <v/>
      </c>
      <c r="CR430" s="72" t="str">
        <f t="shared" si="368"/>
        <v/>
      </c>
      <c r="CS430" s="72" t="str">
        <f t="shared" si="369"/>
        <v/>
      </c>
      <c r="CT430" s="72" t="str">
        <f t="shared" si="370"/>
        <v/>
      </c>
      <c r="CU430" s="72" t="str">
        <f t="shared" si="371"/>
        <v/>
      </c>
    </row>
    <row r="431" spans="1:99">
      <c r="A431" s="74">
        <v>396</v>
      </c>
      <c r="B431" s="79" t="str">
        <f>IF(AND($B$3&lt;&gt;"",$C$3&lt;&gt;"",$B$4&lt;&gt;"",$C$4&lt;&gt;"",L431&lt;&gt;""),AirMass($B$3,$C$3,$B$4,$C$4,L431),"")</f>
        <v/>
      </c>
      <c r="C431" s="81" t="e">
        <f t="shared" si="332"/>
        <v>#N/A</v>
      </c>
      <c r="D431" s="93" t="str">
        <f t="shared" si="333"/>
        <v/>
      </c>
      <c r="E431" s="97" t="str">
        <f t="shared" si="334"/>
        <v/>
      </c>
      <c r="F431" s="97"/>
      <c r="G431" s="98" t="str">
        <f t="shared" si="335"/>
        <v/>
      </c>
      <c r="H431" s="97" t="str">
        <f t="shared" si="336"/>
        <v/>
      </c>
      <c r="I431" s="72"/>
      <c r="J431" s="99">
        <f t="shared" si="337"/>
        <v>0</v>
      </c>
      <c r="K431" s="72"/>
      <c r="L431" s="16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70" t="str">
        <f t="shared" si="320"/>
        <v/>
      </c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8"/>
      <c r="AJ431" s="70" t="str">
        <f t="shared" si="338"/>
        <v/>
      </c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8"/>
      <c r="AV431" s="72"/>
      <c r="AW431" s="72"/>
      <c r="AX431" s="100" t="str">
        <f t="shared" si="321"/>
        <v/>
      </c>
      <c r="AY431" s="100" t="str">
        <f t="shared" si="322"/>
        <v/>
      </c>
      <c r="AZ431" s="100" t="str">
        <f t="shared" si="323"/>
        <v/>
      </c>
      <c r="BA431" s="100" t="str">
        <f t="shared" si="324"/>
        <v/>
      </c>
      <c r="BB431" s="100" t="str">
        <f t="shared" si="325"/>
        <v/>
      </c>
      <c r="BC431" s="100" t="str">
        <f t="shared" si="326"/>
        <v/>
      </c>
      <c r="BD431" s="100" t="str">
        <f t="shared" si="327"/>
        <v/>
      </c>
      <c r="BE431" s="100" t="str">
        <f t="shared" si="328"/>
        <v/>
      </c>
      <c r="BF431" s="100" t="str">
        <f t="shared" si="329"/>
        <v/>
      </c>
      <c r="BG431" s="100" t="str">
        <f t="shared" si="330"/>
        <v/>
      </c>
      <c r="BH431" s="100" t="str">
        <f t="shared" si="331"/>
        <v/>
      </c>
      <c r="BI431" s="72"/>
      <c r="BJ431" s="72"/>
      <c r="BK431" s="72" t="str">
        <f t="shared" si="339"/>
        <v/>
      </c>
      <c r="BL431" s="72" t="str">
        <f t="shared" si="340"/>
        <v/>
      </c>
      <c r="BM431" s="72" t="str">
        <f t="shared" si="341"/>
        <v/>
      </c>
      <c r="BN431" s="72" t="str">
        <f t="shared" si="342"/>
        <v/>
      </c>
      <c r="BO431" s="72" t="str">
        <f t="shared" si="343"/>
        <v/>
      </c>
      <c r="BP431" s="72" t="str">
        <f t="shared" si="344"/>
        <v/>
      </c>
      <c r="BQ431" s="72" t="str">
        <f t="shared" si="345"/>
        <v/>
      </c>
      <c r="BR431" s="72" t="str">
        <f t="shared" si="346"/>
        <v/>
      </c>
      <c r="BS431" s="72" t="str">
        <f t="shared" si="347"/>
        <v/>
      </c>
      <c r="BT431" s="72" t="str">
        <f t="shared" si="348"/>
        <v/>
      </c>
      <c r="BU431" s="72" t="str">
        <f t="shared" si="349"/>
        <v/>
      </c>
      <c r="BV431" s="72"/>
      <c r="BW431" s="72"/>
      <c r="BX431" s="97" t="str">
        <f t="shared" si="350"/>
        <v/>
      </c>
      <c r="BY431" s="97" t="str">
        <f t="shared" si="351"/>
        <v/>
      </c>
      <c r="BZ431" s="97" t="str">
        <f t="shared" si="352"/>
        <v/>
      </c>
      <c r="CA431" s="97" t="str">
        <f t="shared" si="353"/>
        <v/>
      </c>
      <c r="CB431" s="97" t="str">
        <f t="shared" si="354"/>
        <v/>
      </c>
      <c r="CC431" s="97" t="str">
        <f t="shared" si="355"/>
        <v/>
      </c>
      <c r="CD431" s="97" t="str">
        <f t="shared" si="356"/>
        <v/>
      </c>
      <c r="CE431" s="97" t="str">
        <f t="shared" si="357"/>
        <v/>
      </c>
      <c r="CF431" s="97" t="str">
        <f t="shared" si="358"/>
        <v/>
      </c>
      <c r="CG431" s="97" t="str">
        <f t="shared" si="359"/>
        <v/>
      </c>
      <c r="CH431" s="97" t="str">
        <f t="shared" si="360"/>
        <v/>
      </c>
      <c r="CI431" s="72"/>
      <c r="CJ431" s="72"/>
      <c r="CK431" s="97" t="str">
        <f t="shared" si="361"/>
        <v/>
      </c>
      <c r="CL431" s="97" t="str">
        <f t="shared" si="362"/>
        <v/>
      </c>
      <c r="CM431" s="72" t="str">
        <f t="shared" si="363"/>
        <v/>
      </c>
      <c r="CN431" s="72" t="str">
        <f t="shared" si="364"/>
        <v/>
      </c>
      <c r="CO431" s="72" t="str">
        <f t="shared" si="365"/>
        <v/>
      </c>
      <c r="CP431" s="72" t="str">
        <f t="shared" si="366"/>
        <v/>
      </c>
      <c r="CQ431" s="72" t="str">
        <f t="shared" si="367"/>
        <v/>
      </c>
      <c r="CR431" s="72" t="str">
        <f t="shared" si="368"/>
        <v/>
      </c>
      <c r="CS431" s="72" t="str">
        <f t="shared" si="369"/>
        <v/>
      </c>
      <c r="CT431" s="72" t="str">
        <f t="shared" si="370"/>
        <v/>
      </c>
      <c r="CU431" s="72" t="str">
        <f t="shared" si="371"/>
        <v/>
      </c>
    </row>
    <row r="432" spans="1:99">
      <c r="A432" s="74">
        <v>397</v>
      </c>
      <c r="B432" s="79" t="str">
        <f>IF(AND($B$3&lt;&gt;"",$C$3&lt;&gt;"",$B$4&lt;&gt;"",$C$4&lt;&gt;"",L432&lt;&gt;""),AirMass($B$3,$C$3,$B$4,$C$4,L432),"")</f>
        <v/>
      </c>
      <c r="C432" s="81" t="e">
        <f t="shared" si="332"/>
        <v>#N/A</v>
      </c>
      <c r="D432" s="93" t="str">
        <f t="shared" si="333"/>
        <v/>
      </c>
      <c r="E432" s="97" t="str">
        <f t="shared" si="334"/>
        <v/>
      </c>
      <c r="F432" s="97"/>
      <c r="G432" s="98" t="str">
        <f t="shared" si="335"/>
        <v/>
      </c>
      <c r="H432" s="97" t="str">
        <f t="shared" si="336"/>
        <v/>
      </c>
      <c r="I432" s="72"/>
      <c r="J432" s="99">
        <f t="shared" si="337"/>
        <v>0</v>
      </c>
      <c r="K432" s="72"/>
      <c r="L432" s="16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70" t="str">
        <f t="shared" si="320"/>
        <v/>
      </c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8"/>
      <c r="AJ432" s="70" t="str">
        <f t="shared" si="338"/>
        <v/>
      </c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8"/>
      <c r="AV432" s="72"/>
      <c r="AW432" s="72"/>
      <c r="AX432" s="100" t="str">
        <f t="shared" si="321"/>
        <v/>
      </c>
      <c r="AY432" s="100" t="str">
        <f t="shared" si="322"/>
        <v/>
      </c>
      <c r="AZ432" s="100" t="str">
        <f t="shared" si="323"/>
        <v/>
      </c>
      <c r="BA432" s="100" t="str">
        <f t="shared" si="324"/>
        <v/>
      </c>
      <c r="BB432" s="100" t="str">
        <f t="shared" si="325"/>
        <v/>
      </c>
      <c r="BC432" s="100" t="str">
        <f t="shared" si="326"/>
        <v/>
      </c>
      <c r="BD432" s="100" t="str">
        <f t="shared" si="327"/>
        <v/>
      </c>
      <c r="BE432" s="100" t="str">
        <f t="shared" si="328"/>
        <v/>
      </c>
      <c r="BF432" s="100" t="str">
        <f t="shared" si="329"/>
        <v/>
      </c>
      <c r="BG432" s="100" t="str">
        <f t="shared" si="330"/>
        <v/>
      </c>
      <c r="BH432" s="100" t="str">
        <f t="shared" si="331"/>
        <v/>
      </c>
      <c r="BI432" s="72"/>
      <c r="BJ432" s="72"/>
      <c r="BK432" s="72" t="str">
        <f t="shared" si="339"/>
        <v/>
      </c>
      <c r="BL432" s="72" t="str">
        <f t="shared" si="340"/>
        <v/>
      </c>
      <c r="BM432" s="72" t="str">
        <f t="shared" si="341"/>
        <v/>
      </c>
      <c r="BN432" s="72" t="str">
        <f t="shared" si="342"/>
        <v/>
      </c>
      <c r="BO432" s="72" t="str">
        <f t="shared" si="343"/>
        <v/>
      </c>
      <c r="BP432" s="72" t="str">
        <f t="shared" si="344"/>
        <v/>
      </c>
      <c r="BQ432" s="72" t="str">
        <f t="shared" si="345"/>
        <v/>
      </c>
      <c r="BR432" s="72" t="str">
        <f t="shared" si="346"/>
        <v/>
      </c>
      <c r="BS432" s="72" t="str">
        <f t="shared" si="347"/>
        <v/>
      </c>
      <c r="BT432" s="72" t="str">
        <f t="shared" si="348"/>
        <v/>
      </c>
      <c r="BU432" s="72" t="str">
        <f t="shared" si="349"/>
        <v/>
      </c>
      <c r="BV432" s="72"/>
      <c r="BW432" s="72"/>
      <c r="BX432" s="97" t="str">
        <f t="shared" si="350"/>
        <v/>
      </c>
      <c r="BY432" s="97" t="str">
        <f t="shared" si="351"/>
        <v/>
      </c>
      <c r="BZ432" s="97" t="str">
        <f t="shared" si="352"/>
        <v/>
      </c>
      <c r="CA432" s="97" t="str">
        <f t="shared" si="353"/>
        <v/>
      </c>
      <c r="CB432" s="97" t="str">
        <f t="shared" si="354"/>
        <v/>
      </c>
      <c r="CC432" s="97" t="str">
        <f t="shared" si="355"/>
        <v/>
      </c>
      <c r="CD432" s="97" t="str">
        <f t="shared" si="356"/>
        <v/>
      </c>
      <c r="CE432" s="97" t="str">
        <f t="shared" si="357"/>
        <v/>
      </c>
      <c r="CF432" s="97" t="str">
        <f t="shared" si="358"/>
        <v/>
      </c>
      <c r="CG432" s="97" t="str">
        <f t="shared" si="359"/>
        <v/>
      </c>
      <c r="CH432" s="97" t="str">
        <f t="shared" si="360"/>
        <v/>
      </c>
      <c r="CI432" s="72"/>
      <c r="CJ432" s="72"/>
      <c r="CK432" s="97" t="str">
        <f t="shared" si="361"/>
        <v/>
      </c>
      <c r="CL432" s="97" t="str">
        <f t="shared" si="362"/>
        <v/>
      </c>
      <c r="CM432" s="72" t="str">
        <f t="shared" si="363"/>
        <v/>
      </c>
      <c r="CN432" s="72" t="str">
        <f t="shared" si="364"/>
        <v/>
      </c>
      <c r="CO432" s="72" t="str">
        <f t="shared" si="365"/>
        <v/>
      </c>
      <c r="CP432" s="72" t="str">
        <f t="shared" si="366"/>
        <v/>
      </c>
      <c r="CQ432" s="72" t="str">
        <f t="shared" si="367"/>
        <v/>
      </c>
      <c r="CR432" s="72" t="str">
        <f t="shared" si="368"/>
        <v/>
      </c>
      <c r="CS432" s="72" t="str">
        <f t="shared" si="369"/>
        <v/>
      </c>
      <c r="CT432" s="72" t="str">
        <f t="shared" si="370"/>
        <v/>
      </c>
      <c r="CU432" s="72" t="str">
        <f t="shared" si="371"/>
        <v/>
      </c>
    </row>
    <row r="433" spans="1:175">
      <c r="A433" s="74">
        <v>398</v>
      </c>
      <c r="B433" s="79" t="str">
        <f>IF(AND($B$3&lt;&gt;"",$C$3&lt;&gt;"",$B$4&lt;&gt;"",$C$4&lt;&gt;"",L433&lt;&gt;""),AirMass($B$3,$C$3,$B$4,$C$4,L433),"")</f>
        <v/>
      </c>
      <c r="C433" s="81" t="e">
        <f t="shared" si="332"/>
        <v>#N/A</v>
      </c>
      <c r="D433" s="93" t="str">
        <f t="shared" si="333"/>
        <v/>
      </c>
      <c r="E433" s="97" t="str">
        <f t="shared" si="334"/>
        <v/>
      </c>
      <c r="F433" s="97"/>
      <c r="G433" s="98" t="str">
        <f t="shared" si="335"/>
        <v/>
      </c>
      <c r="H433" s="97" t="str">
        <f t="shared" si="336"/>
        <v/>
      </c>
      <c r="I433" s="72"/>
      <c r="J433" s="99">
        <f t="shared" si="337"/>
        <v>0</v>
      </c>
      <c r="K433" s="72"/>
      <c r="L433" s="16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70" t="str">
        <f t="shared" si="320"/>
        <v/>
      </c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8"/>
      <c r="AJ433" s="70" t="str">
        <f t="shared" si="338"/>
        <v/>
      </c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8"/>
      <c r="AV433" s="72"/>
      <c r="AW433" s="72"/>
      <c r="AX433" s="100" t="str">
        <f t="shared" si="321"/>
        <v/>
      </c>
      <c r="AY433" s="100" t="str">
        <f t="shared" si="322"/>
        <v/>
      </c>
      <c r="AZ433" s="100" t="str">
        <f t="shared" si="323"/>
        <v/>
      </c>
      <c r="BA433" s="100" t="str">
        <f t="shared" si="324"/>
        <v/>
      </c>
      <c r="BB433" s="100" t="str">
        <f t="shared" si="325"/>
        <v/>
      </c>
      <c r="BC433" s="100" t="str">
        <f t="shared" si="326"/>
        <v/>
      </c>
      <c r="BD433" s="100" t="str">
        <f t="shared" si="327"/>
        <v/>
      </c>
      <c r="BE433" s="100" t="str">
        <f t="shared" si="328"/>
        <v/>
      </c>
      <c r="BF433" s="100" t="str">
        <f t="shared" si="329"/>
        <v/>
      </c>
      <c r="BG433" s="100" t="str">
        <f t="shared" si="330"/>
        <v/>
      </c>
      <c r="BH433" s="100" t="str">
        <f t="shared" si="331"/>
        <v/>
      </c>
      <c r="BI433" s="72"/>
      <c r="BJ433" s="72"/>
      <c r="BK433" s="72" t="str">
        <f t="shared" si="339"/>
        <v/>
      </c>
      <c r="BL433" s="72" t="str">
        <f t="shared" si="340"/>
        <v/>
      </c>
      <c r="BM433" s="72" t="str">
        <f t="shared" si="341"/>
        <v/>
      </c>
      <c r="BN433" s="72" t="str">
        <f t="shared" si="342"/>
        <v/>
      </c>
      <c r="BO433" s="72" t="str">
        <f t="shared" si="343"/>
        <v/>
      </c>
      <c r="BP433" s="72" t="str">
        <f t="shared" si="344"/>
        <v/>
      </c>
      <c r="BQ433" s="72" t="str">
        <f t="shared" si="345"/>
        <v/>
      </c>
      <c r="BR433" s="72" t="str">
        <f t="shared" si="346"/>
        <v/>
      </c>
      <c r="BS433" s="72" t="str">
        <f t="shared" si="347"/>
        <v/>
      </c>
      <c r="BT433" s="72" t="str">
        <f t="shared" si="348"/>
        <v/>
      </c>
      <c r="BU433" s="72" t="str">
        <f t="shared" si="349"/>
        <v/>
      </c>
      <c r="BV433" s="72"/>
      <c r="BW433" s="72"/>
      <c r="BX433" s="97" t="str">
        <f t="shared" si="350"/>
        <v/>
      </c>
      <c r="BY433" s="97" t="str">
        <f t="shared" si="351"/>
        <v/>
      </c>
      <c r="BZ433" s="97" t="str">
        <f t="shared" si="352"/>
        <v/>
      </c>
      <c r="CA433" s="97" t="str">
        <f t="shared" si="353"/>
        <v/>
      </c>
      <c r="CB433" s="97" t="str">
        <f t="shared" si="354"/>
        <v/>
      </c>
      <c r="CC433" s="97" t="str">
        <f t="shared" si="355"/>
        <v/>
      </c>
      <c r="CD433" s="97" t="str">
        <f t="shared" si="356"/>
        <v/>
      </c>
      <c r="CE433" s="97" t="str">
        <f t="shared" si="357"/>
        <v/>
      </c>
      <c r="CF433" s="97" t="str">
        <f t="shared" si="358"/>
        <v/>
      </c>
      <c r="CG433" s="97" t="str">
        <f t="shared" si="359"/>
        <v/>
      </c>
      <c r="CH433" s="97" t="str">
        <f t="shared" si="360"/>
        <v/>
      </c>
      <c r="CI433" s="72"/>
      <c r="CJ433" s="72"/>
      <c r="CK433" s="97" t="str">
        <f t="shared" si="361"/>
        <v/>
      </c>
      <c r="CL433" s="97" t="str">
        <f t="shared" si="362"/>
        <v/>
      </c>
      <c r="CM433" s="72" t="str">
        <f t="shared" si="363"/>
        <v/>
      </c>
      <c r="CN433" s="72" t="str">
        <f t="shared" si="364"/>
        <v/>
      </c>
      <c r="CO433" s="72" t="str">
        <f t="shared" si="365"/>
        <v/>
      </c>
      <c r="CP433" s="72" t="str">
        <f t="shared" si="366"/>
        <v/>
      </c>
      <c r="CQ433" s="72" t="str">
        <f t="shared" si="367"/>
        <v/>
      </c>
      <c r="CR433" s="72" t="str">
        <f t="shared" si="368"/>
        <v/>
      </c>
      <c r="CS433" s="72" t="str">
        <f t="shared" si="369"/>
        <v/>
      </c>
      <c r="CT433" s="72" t="str">
        <f t="shared" si="370"/>
        <v/>
      </c>
      <c r="CU433" s="72" t="str">
        <f t="shared" si="371"/>
        <v/>
      </c>
    </row>
    <row r="434" spans="1:175">
      <c r="A434" s="74">
        <v>399</v>
      </c>
      <c r="B434" s="79" t="str">
        <f>IF(AND($B$3&lt;&gt;"",$C$3&lt;&gt;"",$B$4&lt;&gt;"",$C$4&lt;&gt;"",L434&lt;&gt;""),AirMass($B$3,$C$3,$B$4,$C$4,L434),"")</f>
        <v/>
      </c>
      <c r="C434" s="81" t="e">
        <f t="shared" si="332"/>
        <v>#N/A</v>
      </c>
      <c r="D434" s="93" t="str">
        <f t="shared" si="333"/>
        <v/>
      </c>
      <c r="E434" s="97" t="str">
        <f t="shared" si="334"/>
        <v/>
      </c>
      <c r="F434" s="97"/>
      <c r="G434" s="98" t="str">
        <f t="shared" si="335"/>
        <v/>
      </c>
      <c r="H434" s="97" t="str">
        <f t="shared" si="336"/>
        <v/>
      </c>
      <c r="I434" s="72"/>
      <c r="J434" s="99">
        <f t="shared" si="337"/>
        <v>0</v>
      </c>
      <c r="K434" s="72"/>
      <c r="L434" s="16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70" t="str">
        <f t="shared" si="320"/>
        <v/>
      </c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8"/>
      <c r="AJ434" s="70" t="str">
        <f t="shared" si="338"/>
        <v/>
      </c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8"/>
      <c r="AV434" s="72"/>
      <c r="AW434" s="72"/>
      <c r="AX434" s="100" t="str">
        <f t="shared" si="321"/>
        <v/>
      </c>
      <c r="AY434" s="100" t="str">
        <f t="shared" si="322"/>
        <v/>
      </c>
      <c r="AZ434" s="100" t="str">
        <f t="shared" si="323"/>
        <v/>
      </c>
      <c r="BA434" s="100" t="str">
        <f t="shared" si="324"/>
        <v/>
      </c>
      <c r="BB434" s="100" t="str">
        <f t="shared" si="325"/>
        <v/>
      </c>
      <c r="BC434" s="100" t="str">
        <f t="shared" si="326"/>
        <v/>
      </c>
      <c r="BD434" s="100" t="str">
        <f t="shared" si="327"/>
        <v/>
      </c>
      <c r="BE434" s="100" t="str">
        <f t="shared" si="328"/>
        <v/>
      </c>
      <c r="BF434" s="100" t="str">
        <f t="shared" si="329"/>
        <v/>
      </c>
      <c r="BG434" s="100" t="str">
        <f t="shared" si="330"/>
        <v/>
      </c>
      <c r="BH434" s="100" t="str">
        <f t="shared" si="331"/>
        <v/>
      </c>
      <c r="BI434" s="72"/>
      <c r="BJ434" s="72"/>
      <c r="BK434" s="72" t="str">
        <f t="shared" si="339"/>
        <v/>
      </c>
      <c r="BL434" s="72" t="str">
        <f t="shared" si="340"/>
        <v/>
      </c>
      <c r="BM434" s="72" t="str">
        <f t="shared" si="341"/>
        <v/>
      </c>
      <c r="BN434" s="72" t="str">
        <f t="shared" si="342"/>
        <v/>
      </c>
      <c r="BO434" s="72" t="str">
        <f t="shared" si="343"/>
        <v/>
      </c>
      <c r="BP434" s="72" t="str">
        <f t="shared" si="344"/>
        <v/>
      </c>
      <c r="BQ434" s="72" t="str">
        <f t="shared" si="345"/>
        <v/>
      </c>
      <c r="BR434" s="72" t="str">
        <f t="shared" si="346"/>
        <v/>
      </c>
      <c r="BS434" s="72" t="str">
        <f t="shared" si="347"/>
        <v/>
      </c>
      <c r="BT434" s="72" t="str">
        <f t="shared" si="348"/>
        <v/>
      </c>
      <c r="BU434" s="72" t="str">
        <f t="shared" si="349"/>
        <v/>
      </c>
      <c r="BV434" s="72"/>
      <c r="BW434" s="72"/>
      <c r="BX434" s="97" t="str">
        <f t="shared" si="350"/>
        <v/>
      </c>
      <c r="BY434" s="97" t="str">
        <f t="shared" si="351"/>
        <v/>
      </c>
      <c r="BZ434" s="97" t="str">
        <f t="shared" si="352"/>
        <v/>
      </c>
      <c r="CA434" s="97" t="str">
        <f t="shared" si="353"/>
        <v/>
      </c>
      <c r="CB434" s="97" t="str">
        <f t="shared" si="354"/>
        <v/>
      </c>
      <c r="CC434" s="97" t="str">
        <f t="shared" si="355"/>
        <v/>
      </c>
      <c r="CD434" s="97" t="str">
        <f t="shared" si="356"/>
        <v/>
      </c>
      <c r="CE434" s="97" t="str">
        <f t="shared" si="357"/>
        <v/>
      </c>
      <c r="CF434" s="97" t="str">
        <f t="shared" si="358"/>
        <v/>
      </c>
      <c r="CG434" s="97" t="str">
        <f t="shared" si="359"/>
        <v/>
      </c>
      <c r="CH434" s="97" t="str">
        <f t="shared" si="360"/>
        <v/>
      </c>
      <c r="CI434" s="72"/>
      <c r="CJ434" s="72"/>
      <c r="CK434" s="97" t="str">
        <f t="shared" si="361"/>
        <v/>
      </c>
      <c r="CL434" s="97" t="str">
        <f t="shared" si="362"/>
        <v/>
      </c>
      <c r="CM434" s="72" t="str">
        <f t="shared" si="363"/>
        <v/>
      </c>
      <c r="CN434" s="72" t="str">
        <f t="shared" si="364"/>
        <v/>
      </c>
      <c r="CO434" s="72" t="str">
        <f t="shared" si="365"/>
        <v/>
      </c>
      <c r="CP434" s="72" t="str">
        <f t="shared" si="366"/>
        <v/>
      </c>
      <c r="CQ434" s="72" t="str">
        <f t="shared" si="367"/>
        <v/>
      </c>
      <c r="CR434" s="72" t="str">
        <f t="shared" si="368"/>
        <v/>
      </c>
      <c r="CS434" s="72" t="str">
        <f t="shared" si="369"/>
        <v/>
      </c>
      <c r="CT434" s="72" t="str">
        <f t="shared" si="370"/>
        <v/>
      </c>
      <c r="CU434" s="72" t="str">
        <f t="shared" si="371"/>
        <v/>
      </c>
    </row>
    <row r="435" spans="1:175">
      <c r="A435" s="74">
        <v>400</v>
      </c>
      <c r="B435" s="79" t="str">
        <f>IF(AND($B$3&lt;&gt;"",$C$3&lt;&gt;"",$B$4&lt;&gt;"",$C$4&lt;&gt;"",L435&lt;&gt;""),AirMass($B$3,$C$3,$B$4,$C$4,L435),"")</f>
        <v/>
      </c>
      <c r="C435" s="81" t="e">
        <f t="shared" si="332"/>
        <v>#N/A</v>
      </c>
      <c r="D435" s="93" t="str">
        <f t="shared" si="333"/>
        <v/>
      </c>
      <c r="E435" s="97" t="str">
        <f t="shared" si="334"/>
        <v/>
      </c>
      <c r="F435" s="97"/>
      <c r="G435" s="98" t="str">
        <f t="shared" si="335"/>
        <v/>
      </c>
      <c r="H435" s="97" t="str">
        <f t="shared" si="336"/>
        <v/>
      </c>
      <c r="I435" s="72"/>
      <c r="J435" s="99">
        <f t="shared" si="337"/>
        <v>0</v>
      </c>
      <c r="K435" s="72"/>
      <c r="L435" s="16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70" t="str">
        <f t="shared" si="320"/>
        <v/>
      </c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8"/>
      <c r="AJ435" s="70" t="str">
        <f t="shared" si="338"/>
        <v/>
      </c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8"/>
      <c r="AV435" s="72"/>
      <c r="AW435" s="72"/>
      <c r="AX435" s="100" t="str">
        <f t="shared" si="321"/>
        <v/>
      </c>
      <c r="AY435" s="100" t="str">
        <f t="shared" si="322"/>
        <v/>
      </c>
      <c r="AZ435" s="100" t="str">
        <f t="shared" si="323"/>
        <v/>
      </c>
      <c r="BA435" s="100" t="str">
        <f t="shared" si="324"/>
        <v/>
      </c>
      <c r="BB435" s="100" t="str">
        <f t="shared" si="325"/>
        <v/>
      </c>
      <c r="BC435" s="100" t="str">
        <f t="shared" si="326"/>
        <v/>
      </c>
      <c r="BD435" s="100" t="str">
        <f t="shared" si="327"/>
        <v/>
      </c>
      <c r="BE435" s="100" t="str">
        <f t="shared" si="328"/>
        <v/>
      </c>
      <c r="BF435" s="100" t="str">
        <f t="shared" si="329"/>
        <v/>
      </c>
      <c r="BG435" s="100" t="str">
        <f t="shared" si="330"/>
        <v/>
      </c>
      <c r="BH435" s="100" t="str">
        <f t="shared" si="331"/>
        <v/>
      </c>
      <c r="BI435" s="72"/>
      <c r="BJ435" s="72"/>
      <c r="BK435" s="72" t="str">
        <f t="shared" si="339"/>
        <v/>
      </c>
      <c r="BL435" s="72" t="str">
        <f t="shared" si="340"/>
        <v/>
      </c>
      <c r="BM435" s="72" t="str">
        <f t="shared" si="341"/>
        <v/>
      </c>
      <c r="BN435" s="72" t="str">
        <f t="shared" si="342"/>
        <v/>
      </c>
      <c r="BO435" s="72" t="str">
        <f t="shared" si="343"/>
        <v/>
      </c>
      <c r="BP435" s="72" t="str">
        <f t="shared" si="344"/>
        <v/>
      </c>
      <c r="BQ435" s="72" t="str">
        <f t="shared" si="345"/>
        <v/>
      </c>
      <c r="BR435" s="72" t="str">
        <f t="shared" si="346"/>
        <v/>
      </c>
      <c r="BS435" s="72" t="str">
        <f t="shared" si="347"/>
        <v/>
      </c>
      <c r="BT435" s="72" t="str">
        <f t="shared" si="348"/>
        <v/>
      </c>
      <c r="BU435" s="72" t="str">
        <f t="shared" si="349"/>
        <v/>
      </c>
      <c r="BV435" s="72"/>
      <c r="BW435" s="72"/>
      <c r="BX435" s="97" t="str">
        <f t="shared" si="350"/>
        <v/>
      </c>
      <c r="BY435" s="97" t="str">
        <f t="shared" si="351"/>
        <v/>
      </c>
      <c r="BZ435" s="97" t="str">
        <f t="shared" si="352"/>
        <v/>
      </c>
      <c r="CA435" s="97" t="str">
        <f t="shared" si="353"/>
        <v/>
      </c>
      <c r="CB435" s="97" t="str">
        <f t="shared" si="354"/>
        <v/>
      </c>
      <c r="CC435" s="97" t="str">
        <f t="shared" si="355"/>
        <v/>
      </c>
      <c r="CD435" s="97" t="str">
        <f t="shared" si="356"/>
        <v/>
      </c>
      <c r="CE435" s="97" t="str">
        <f t="shared" si="357"/>
        <v/>
      </c>
      <c r="CF435" s="97" t="str">
        <f t="shared" si="358"/>
        <v/>
      </c>
      <c r="CG435" s="97" t="str">
        <f t="shared" si="359"/>
        <v/>
      </c>
      <c r="CH435" s="97" t="str">
        <f t="shared" si="360"/>
        <v/>
      </c>
      <c r="CI435" s="72"/>
      <c r="CJ435" s="72"/>
      <c r="CK435" s="97" t="str">
        <f t="shared" si="361"/>
        <v/>
      </c>
      <c r="CL435" s="97" t="str">
        <f t="shared" si="362"/>
        <v/>
      </c>
      <c r="CM435" s="72" t="str">
        <f t="shared" si="363"/>
        <v/>
      </c>
      <c r="CN435" s="72" t="str">
        <f t="shared" si="364"/>
        <v/>
      </c>
      <c r="CO435" s="72" t="str">
        <f t="shared" si="365"/>
        <v/>
      </c>
      <c r="CP435" s="72" t="str">
        <f t="shared" si="366"/>
        <v/>
      </c>
      <c r="CQ435" s="72" t="str">
        <f t="shared" si="367"/>
        <v/>
      </c>
      <c r="CR435" s="72" t="str">
        <f t="shared" si="368"/>
        <v/>
      </c>
      <c r="CS435" s="72" t="str">
        <f t="shared" si="369"/>
        <v/>
      </c>
      <c r="CT435" s="72" t="str">
        <f t="shared" si="370"/>
        <v/>
      </c>
      <c r="CU435" s="72" t="str">
        <f t="shared" si="371"/>
        <v/>
      </c>
    </row>
    <row r="436" spans="1:175" s="101" customFormat="1">
      <c r="A436" s="101" t="s">
        <v>23</v>
      </c>
      <c r="C436" s="102"/>
      <c r="D436" s="103"/>
      <c r="E436" s="103"/>
      <c r="F436" s="103"/>
      <c r="G436" s="103"/>
      <c r="H436" s="103"/>
      <c r="I436" s="103"/>
      <c r="J436" s="103"/>
      <c r="K436" s="103"/>
      <c r="L436" s="103"/>
      <c r="M436" s="103"/>
      <c r="N436" s="104"/>
      <c r="O436" s="104"/>
      <c r="P436" s="104"/>
      <c r="Q436" s="104"/>
      <c r="R436" s="104"/>
      <c r="S436" s="104"/>
      <c r="T436" s="103"/>
      <c r="U436" s="103"/>
      <c r="V436" s="103"/>
      <c r="W436" s="103"/>
      <c r="X436" s="103"/>
      <c r="Y436" s="103"/>
      <c r="Z436" s="103"/>
      <c r="AA436" s="103"/>
      <c r="AB436" s="103"/>
      <c r="AC436" s="103"/>
      <c r="AD436" s="103"/>
      <c r="AE436" s="103"/>
      <c r="AF436" s="103"/>
      <c r="AG436" s="103"/>
      <c r="AH436" s="103"/>
      <c r="AI436" s="103"/>
      <c r="AJ436" s="103"/>
      <c r="AK436" s="103"/>
      <c r="AL436" s="103"/>
      <c r="AM436" s="103"/>
      <c r="AN436" s="103"/>
      <c r="AO436" s="103"/>
      <c r="AP436" s="103"/>
      <c r="AQ436" s="104"/>
      <c r="AR436" s="104"/>
      <c r="AS436" s="104"/>
      <c r="AT436" s="103"/>
      <c r="AU436" s="103"/>
      <c r="AV436" s="103"/>
      <c r="AW436" s="103"/>
      <c r="AX436" s="103"/>
      <c r="AY436" s="103"/>
      <c r="AZ436" s="103"/>
      <c r="BA436" s="103"/>
      <c r="BB436" s="103"/>
      <c r="BC436" s="103"/>
      <c r="BD436" s="104"/>
      <c r="BE436" s="104"/>
      <c r="BF436" s="103"/>
      <c r="BG436" s="103"/>
      <c r="BH436" s="103"/>
      <c r="BI436" s="103"/>
      <c r="BJ436" s="103"/>
      <c r="BK436" s="103"/>
      <c r="BL436" s="103"/>
      <c r="BM436" s="103"/>
      <c r="BN436" s="103"/>
      <c r="BO436" s="103"/>
      <c r="BP436" s="103"/>
      <c r="BQ436" s="103"/>
      <c r="BR436" s="103"/>
      <c r="BS436" s="103"/>
      <c r="BT436" s="103"/>
      <c r="BU436" s="103"/>
      <c r="BV436" s="103"/>
      <c r="BW436" s="103"/>
      <c r="BX436" s="103"/>
      <c r="BY436" s="103"/>
      <c r="BZ436" s="103"/>
      <c r="CA436" s="103"/>
      <c r="CB436" s="103"/>
      <c r="CC436" s="103"/>
      <c r="CD436" s="103"/>
      <c r="CE436" s="103"/>
      <c r="CF436" s="103"/>
      <c r="CG436" s="103"/>
      <c r="CH436" s="103"/>
      <c r="CI436" s="103"/>
      <c r="CJ436" s="103"/>
      <c r="CK436" s="103"/>
      <c r="CL436" s="103"/>
      <c r="CM436" s="103"/>
      <c r="CN436" s="103"/>
      <c r="CO436" s="103"/>
      <c r="CP436" s="103"/>
      <c r="CQ436" s="103"/>
      <c r="CR436" s="103"/>
      <c r="CS436" s="103"/>
      <c r="CT436" s="103"/>
      <c r="CU436" s="103"/>
      <c r="CV436" s="103"/>
      <c r="CW436" s="103"/>
      <c r="CX436" s="103"/>
      <c r="CY436" s="103"/>
      <c r="CZ436" s="103"/>
      <c r="DA436" s="103"/>
      <c r="DB436" s="103"/>
      <c r="DC436" s="103"/>
      <c r="DD436" s="103"/>
      <c r="DE436" s="103"/>
      <c r="DF436" s="103"/>
      <c r="DG436" s="103"/>
      <c r="DH436" s="103"/>
      <c r="DI436" s="103"/>
      <c r="DJ436" s="103"/>
      <c r="DK436" s="103"/>
      <c r="DL436" s="103"/>
      <c r="DM436" s="103"/>
      <c r="DN436" s="103"/>
      <c r="DO436" s="103"/>
      <c r="DP436" s="103"/>
      <c r="DQ436" s="103"/>
      <c r="DR436" s="103"/>
      <c r="DS436" s="103"/>
      <c r="DT436" s="103"/>
      <c r="DU436" s="103"/>
      <c r="DV436" s="103"/>
      <c r="DW436" s="103"/>
      <c r="DX436" s="103"/>
      <c r="DY436" s="103"/>
      <c r="DZ436" s="103"/>
      <c r="EA436" s="103"/>
      <c r="EB436" s="103"/>
      <c r="EC436" s="103"/>
      <c r="ED436" s="103"/>
      <c r="EE436" s="103"/>
      <c r="EF436" s="103"/>
      <c r="EG436" s="103"/>
      <c r="EH436" s="103"/>
      <c r="EI436" s="103"/>
      <c r="EJ436" s="103"/>
      <c r="EK436" s="103"/>
      <c r="EL436" s="103"/>
      <c r="EM436" s="103"/>
      <c r="EN436" s="103"/>
      <c r="EO436" s="103"/>
      <c r="EP436" s="103"/>
      <c r="EQ436" s="103"/>
      <c r="ER436" s="103"/>
      <c r="ES436" s="103"/>
      <c r="ET436" s="103"/>
      <c r="EU436" s="103"/>
      <c r="EV436" s="103"/>
      <c r="EW436" s="103"/>
      <c r="EX436" s="103"/>
      <c r="EY436" s="103"/>
      <c r="EZ436" s="103"/>
      <c r="FA436" s="103"/>
      <c r="FB436" s="103"/>
      <c r="FC436" s="103"/>
      <c r="FD436" s="103"/>
      <c r="FE436" s="103"/>
      <c r="FF436" s="103"/>
      <c r="FG436" s="103"/>
      <c r="FH436" s="103"/>
      <c r="FI436" s="103"/>
      <c r="FJ436" s="103"/>
      <c r="FK436" s="103"/>
      <c r="FL436" s="103"/>
      <c r="FM436" s="103"/>
      <c r="FN436" s="103"/>
      <c r="FO436" s="103"/>
      <c r="FP436" s="103"/>
      <c r="FQ436" s="103"/>
      <c r="FR436" s="103"/>
      <c r="FS436" s="103"/>
    </row>
  </sheetData>
  <sheetProtection sheet="1" objects="1" scenarios="1"/>
  <mergeCells count="12">
    <mergeCell ref="G34:H34"/>
    <mergeCell ref="B10:C10"/>
    <mergeCell ref="B11:C11"/>
    <mergeCell ref="B12:C12"/>
    <mergeCell ref="B14:C14"/>
    <mergeCell ref="D34:E34"/>
    <mergeCell ref="B9:C9"/>
    <mergeCell ref="B2:C2"/>
    <mergeCell ref="B5:C5"/>
    <mergeCell ref="B6:C6"/>
    <mergeCell ref="B7:C7"/>
    <mergeCell ref="B8:C8"/>
  </mergeCells>
  <conditionalFormatting sqref="A24">
    <cfRule type="expression" dxfId="8" priority="1">
      <formula>$B$24=0</formula>
    </cfRule>
    <cfRule type="expression" dxfId="7" priority="2">
      <formula>$B$24&lt;&gt;0</formula>
    </cfRule>
  </conditionalFormatting>
  <dataValidations count="1">
    <dataValidation type="list" allowBlank="1" showInputMessage="1" showErrorMessage="1" sqref="B24">
      <formula1>$CR$3:$CR$4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PhotometryPage"/>
  <dimension ref="A1:FS436"/>
  <sheetViews>
    <sheetView topLeftCell="AF1" zoomScale="80" zoomScaleNormal="80" workbookViewId="0">
      <selection activeCell="BA36" sqref="BA36"/>
    </sheetView>
  </sheetViews>
  <sheetFormatPr defaultColWidth="9.140625" defaultRowHeight="12.75"/>
  <cols>
    <col min="1" max="1" width="28.85546875" style="1" customWidth="1"/>
    <col min="2" max="2" width="19.5703125" style="1" customWidth="1"/>
    <col min="3" max="3" width="19.5703125" style="2" customWidth="1"/>
    <col min="4" max="8" width="10.28515625" style="3" customWidth="1"/>
    <col min="9" max="9" width="6.140625" style="3" bestFit="1" customWidth="1"/>
    <col min="10" max="13" width="10.28515625" style="3" customWidth="1"/>
    <col min="14" max="14" width="12.140625" style="4" customWidth="1"/>
    <col min="15" max="15" width="4.42578125" style="4" customWidth="1"/>
    <col min="16" max="16" width="3.85546875" style="4" bestFit="1" customWidth="1"/>
    <col min="17" max="19" width="4.42578125" style="4" customWidth="1"/>
    <col min="20" max="20" width="26.5703125" style="3" bestFit="1" customWidth="1"/>
    <col min="21" max="21" width="9.5703125" style="3" customWidth="1"/>
    <col min="22" max="31" width="9.140625" style="3"/>
    <col min="32" max="32" width="26.7109375" style="3" bestFit="1" customWidth="1"/>
    <col min="33" max="33" width="8.7109375" style="3" customWidth="1"/>
    <col min="34" max="42" width="9.140625" style="3"/>
    <col min="43" max="44" width="9.140625" style="4"/>
    <col min="45" max="45" width="16.85546875" style="4" bestFit="1" customWidth="1"/>
    <col min="46" max="46" width="7.85546875" style="3" bestFit="1" customWidth="1"/>
    <col min="47" max="55" width="9.140625" style="3"/>
    <col min="56" max="56" width="9.140625" style="4"/>
    <col min="57" max="57" width="3.7109375" style="4" customWidth="1"/>
    <col min="58" max="175" width="9.140625" style="3"/>
    <col min="176" max="16384" width="9.140625" style="1"/>
  </cols>
  <sheetData>
    <row r="1" spans="1:175" s="63" customFormat="1" ht="11.25">
      <c r="A1" s="62" t="s">
        <v>119</v>
      </c>
      <c r="B1" s="62">
        <v>2</v>
      </c>
      <c r="C1" s="62">
        <v>3</v>
      </c>
      <c r="D1" s="62">
        <v>4</v>
      </c>
      <c r="E1" s="62">
        <v>5</v>
      </c>
      <c r="F1" s="62">
        <v>6</v>
      </c>
      <c r="G1" s="62">
        <v>7</v>
      </c>
      <c r="H1" s="62">
        <v>8</v>
      </c>
      <c r="I1" s="62">
        <v>9</v>
      </c>
      <c r="J1" s="62">
        <v>10</v>
      </c>
      <c r="K1" s="62">
        <v>11</v>
      </c>
      <c r="L1" s="62">
        <v>12</v>
      </c>
      <c r="M1" s="62">
        <v>13</v>
      </c>
      <c r="N1" s="62">
        <v>14</v>
      </c>
      <c r="O1" s="62">
        <v>15</v>
      </c>
      <c r="P1" s="62">
        <v>16</v>
      </c>
      <c r="Q1" s="62">
        <v>17</v>
      </c>
      <c r="R1" s="62">
        <v>18</v>
      </c>
      <c r="S1" s="62">
        <v>19</v>
      </c>
      <c r="T1" s="62">
        <v>20</v>
      </c>
      <c r="U1" s="62">
        <v>21</v>
      </c>
      <c r="V1" s="62">
        <v>22</v>
      </c>
      <c r="W1" s="62">
        <v>23</v>
      </c>
      <c r="X1" s="62">
        <v>24</v>
      </c>
      <c r="Y1" s="62">
        <v>25</v>
      </c>
      <c r="Z1" s="62">
        <v>26</v>
      </c>
      <c r="AA1" s="62">
        <v>27</v>
      </c>
      <c r="AB1" s="62">
        <v>28</v>
      </c>
      <c r="AC1" s="62">
        <v>29</v>
      </c>
      <c r="AD1" s="62">
        <v>30</v>
      </c>
      <c r="AE1" s="62">
        <v>31</v>
      </c>
      <c r="AF1" s="62">
        <v>32</v>
      </c>
      <c r="AG1" s="62">
        <v>33</v>
      </c>
      <c r="AH1" s="62">
        <v>34</v>
      </c>
      <c r="AI1" s="62">
        <v>35</v>
      </c>
      <c r="AJ1" s="62">
        <v>36</v>
      </c>
      <c r="AK1" s="62">
        <v>37</v>
      </c>
      <c r="AL1" s="62">
        <v>38</v>
      </c>
      <c r="AM1" s="62">
        <v>39</v>
      </c>
      <c r="AN1" s="62">
        <v>40</v>
      </c>
      <c r="AO1" s="62">
        <v>41</v>
      </c>
      <c r="AP1" s="62">
        <v>42</v>
      </c>
      <c r="AQ1" s="62">
        <v>43</v>
      </c>
      <c r="AR1" s="62">
        <v>44</v>
      </c>
      <c r="AS1" s="62">
        <v>45</v>
      </c>
      <c r="AT1" s="62">
        <v>46</v>
      </c>
      <c r="AU1" s="62">
        <v>47</v>
      </c>
      <c r="AV1" s="62">
        <v>48</v>
      </c>
      <c r="AW1" s="62">
        <v>49</v>
      </c>
      <c r="AX1" s="62">
        <v>50</v>
      </c>
      <c r="AY1" s="62">
        <v>51</v>
      </c>
      <c r="AZ1" s="62">
        <v>52</v>
      </c>
      <c r="BA1" s="62">
        <v>53</v>
      </c>
      <c r="BB1" s="62">
        <v>54</v>
      </c>
      <c r="BC1" s="62">
        <v>55</v>
      </c>
      <c r="BD1" s="62">
        <v>56</v>
      </c>
      <c r="BE1" s="62">
        <v>57</v>
      </c>
      <c r="BF1" s="62">
        <v>58</v>
      </c>
      <c r="BG1" s="62">
        <v>59</v>
      </c>
      <c r="BH1" s="62">
        <v>60</v>
      </c>
      <c r="BI1" s="62">
        <v>61</v>
      </c>
      <c r="BJ1" s="62">
        <v>62</v>
      </c>
      <c r="BK1" s="62">
        <v>63</v>
      </c>
      <c r="BL1" s="62">
        <v>64</v>
      </c>
      <c r="BM1" s="62">
        <v>65</v>
      </c>
      <c r="BN1" s="62">
        <v>66</v>
      </c>
      <c r="BO1" s="62">
        <v>67</v>
      </c>
      <c r="BP1" s="62">
        <v>68</v>
      </c>
      <c r="BQ1" s="62">
        <v>69</v>
      </c>
      <c r="BR1" s="62">
        <v>70</v>
      </c>
      <c r="BS1" s="62">
        <v>71</v>
      </c>
      <c r="BT1" s="62">
        <v>72</v>
      </c>
      <c r="BU1" s="62">
        <v>73</v>
      </c>
      <c r="BV1" s="62">
        <v>74</v>
      </c>
      <c r="BW1" s="62">
        <v>75</v>
      </c>
      <c r="BX1" s="62">
        <v>76</v>
      </c>
      <c r="BY1" s="62">
        <v>77</v>
      </c>
      <c r="BZ1" s="62">
        <v>78</v>
      </c>
      <c r="CA1" s="62">
        <v>79</v>
      </c>
      <c r="CB1" s="62">
        <v>80</v>
      </c>
      <c r="CC1" s="62">
        <v>81</v>
      </c>
      <c r="CD1" s="62">
        <v>82</v>
      </c>
      <c r="CE1" s="62">
        <v>83</v>
      </c>
      <c r="CF1" s="62">
        <v>84</v>
      </c>
      <c r="CG1" s="62">
        <v>85</v>
      </c>
      <c r="CH1" s="62">
        <v>86</v>
      </c>
      <c r="CI1" s="62">
        <v>87</v>
      </c>
      <c r="CJ1" s="62">
        <v>88</v>
      </c>
      <c r="CK1" s="62">
        <v>89</v>
      </c>
      <c r="CL1" s="62">
        <v>90</v>
      </c>
      <c r="CM1" s="62">
        <v>91</v>
      </c>
      <c r="CN1" s="62">
        <v>92</v>
      </c>
      <c r="CO1" s="62">
        <v>93</v>
      </c>
      <c r="CP1" s="62">
        <v>94</v>
      </c>
      <c r="CQ1" s="62">
        <v>95</v>
      </c>
      <c r="CR1" s="62">
        <v>96</v>
      </c>
      <c r="CS1" s="62">
        <v>97</v>
      </c>
      <c r="CT1" s="62">
        <v>98</v>
      </c>
      <c r="CU1" s="62">
        <v>99</v>
      </c>
      <c r="CV1" s="62">
        <v>100</v>
      </c>
      <c r="CW1" s="62">
        <v>101</v>
      </c>
      <c r="CX1" s="62">
        <v>102</v>
      </c>
      <c r="CY1" s="62">
        <v>103</v>
      </c>
      <c r="CZ1" s="62">
        <v>104</v>
      </c>
      <c r="DA1" s="62">
        <v>105</v>
      </c>
      <c r="DB1" s="62">
        <v>106</v>
      </c>
      <c r="DC1" s="62">
        <v>107</v>
      </c>
      <c r="DD1" s="62">
        <v>108</v>
      </c>
      <c r="DE1" s="62">
        <v>109</v>
      </c>
      <c r="DF1" s="62">
        <v>110</v>
      </c>
      <c r="DG1" s="62">
        <v>111</v>
      </c>
      <c r="DH1" s="62">
        <v>112</v>
      </c>
      <c r="DI1" s="62">
        <v>113</v>
      </c>
      <c r="DJ1" s="62">
        <v>114</v>
      </c>
      <c r="DK1" s="62">
        <v>115</v>
      </c>
      <c r="DL1" s="62">
        <v>116</v>
      </c>
      <c r="DM1" s="62">
        <v>117</v>
      </c>
      <c r="DN1" s="62">
        <v>118</v>
      </c>
      <c r="DO1" s="62">
        <v>119</v>
      </c>
      <c r="DP1" s="62">
        <v>120</v>
      </c>
      <c r="DQ1" s="62">
        <v>121</v>
      </c>
      <c r="DR1" s="62">
        <v>122</v>
      </c>
      <c r="DS1" s="62">
        <v>123</v>
      </c>
      <c r="DT1" s="62">
        <v>124</v>
      </c>
      <c r="DU1" s="62">
        <v>125</v>
      </c>
      <c r="DV1" s="62">
        <v>126</v>
      </c>
      <c r="DW1" s="62">
        <v>127</v>
      </c>
      <c r="DX1" s="62">
        <v>128</v>
      </c>
      <c r="DY1" s="62">
        <v>129</v>
      </c>
      <c r="DZ1" s="62">
        <v>130</v>
      </c>
      <c r="EA1" s="62">
        <v>131</v>
      </c>
      <c r="EB1" s="62">
        <v>132</v>
      </c>
      <c r="EC1" s="62">
        <v>133</v>
      </c>
      <c r="ED1" s="62">
        <v>134</v>
      </c>
      <c r="EE1" s="62">
        <v>135</v>
      </c>
      <c r="EF1" s="62">
        <v>136</v>
      </c>
      <c r="EG1" s="62">
        <v>137</v>
      </c>
      <c r="EH1" s="62">
        <v>138</v>
      </c>
      <c r="EI1" s="62">
        <v>139</v>
      </c>
      <c r="EJ1" s="62">
        <v>140</v>
      </c>
      <c r="EK1" s="62">
        <v>141</v>
      </c>
      <c r="EL1" s="62">
        <v>142</v>
      </c>
      <c r="EM1" s="62">
        <v>143</v>
      </c>
      <c r="EN1" s="62">
        <v>144</v>
      </c>
      <c r="EO1" s="62">
        <v>145</v>
      </c>
      <c r="EP1" s="62">
        <v>146</v>
      </c>
      <c r="EQ1" s="62">
        <v>147</v>
      </c>
      <c r="ER1" s="62">
        <v>148</v>
      </c>
      <c r="ES1" s="62">
        <v>149</v>
      </c>
      <c r="ET1" s="62">
        <v>150</v>
      </c>
      <c r="EU1" s="62">
        <v>151</v>
      </c>
      <c r="EV1" s="62">
        <v>152</v>
      </c>
      <c r="EW1" s="62">
        <v>153</v>
      </c>
      <c r="EX1" s="62">
        <v>154</v>
      </c>
      <c r="EY1" s="62">
        <v>155</v>
      </c>
      <c r="EZ1" s="62">
        <v>156</v>
      </c>
      <c r="FA1" s="62">
        <v>157</v>
      </c>
      <c r="FB1" s="62">
        <v>158</v>
      </c>
      <c r="FC1" s="62">
        <v>159</v>
      </c>
      <c r="FD1" s="62">
        <v>160</v>
      </c>
      <c r="FE1" s="62">
        <v>161</v>
      </c>
      <c r="FF1" s="62">
        <v>162</v>
      </c>
      <c r="FG1" s="62">
        <v>163</v>
      </c>
      <c r="FH1" s="62">
        <v>164</v>
      </c>
      <c r="FI1" s="62">
        <v>165</v>
      </c>
      <c r="FJ1" s="62">
        <v>166</v>
      </c>
      <c r="FK1" s="62">
        <v>167</v>
      </c>
      <c r="FL1" s="62">
        <v>168</v>
      </c>
      <c r="FM1" s="62">
        <v>169</v>
      </c>
      <c r="FN1" s="62">
        <v>170</v>
      </c>
      <c r="FO1" s="62">
        <v>171</v>
      </c>
      <c r="FP1" s="62">
        <v>172</v>
      </c>
      <c r="FQ1" s="62">
        <v>173</v>
      </c>
      <c r="FR1" s="62">
        <v>174</v>
      </c>
      <c r="FS1" s="62">
        <v>175</v>
      </c>
    </row>
    <row r="2" spans="1:175" s="2" customFormat="1">
      <c r="A2" s="27" t="s">
        <v>45</v>
      </c>
      <c r="B2" s="109" t="s">
        <v>47</v>
      </c>
      <c r="C2" s="109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5"/>
      <c r="AR2" s="25"/>
      <c r="AS2" s="28" t="s">
        <v>68</v>
      </c>
      <c r="AT2" s="24"/>
      <c r="AU2" s="24"/>
      <c r="AV2" s="24">
        <f t="shared" ref="AV2:BD3" si="0">IF(AV32&lt;&gt;"",AV32,NA())</f>
        <v>0.64900000000000091</v>
      </c>
      <c r="AW2" s="24">
        <f t="shared" si="0"/>
        <v>0.58900000000000041</v>
      </c>
      <c r="AX2" s="24">
        <f t="shared" si="0"/>
        <v>0.95500000000000007</v>
      </c>
      <c r="AY2" s="24">
        <f t="shared" si="0"/>
        <v>0.89700000000000024</v>
      </c>
      <c r="AZ2" s="24">
        <f t="shared" si="0"/>
        <v>0.96699999999999875</v>
      </c>
      <c r="BA2" s="24">
        <f t="shared" si="0"/>
        <v>0.52200000000000024</v>
      </c>
      <c r="BB2" s="24" t="e">
        <f t="shared" si="0"/>
        <v>#N/A</v>
      </c>
      <c r="BC2" s="24" t="e">
        <f t="shared" si="0"/>
        <v>#N/A</v>
      </c>
      <c r="BD2" s="24" t="e">
        <f t="shared" si="0"/>
        <v>#N/A</v>
      </c>
      <c r="BE2" s="25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31" t="s">
        <v>100</v>
      </c>
      <c r="FQ2" s="24"/>
      <c r="FR2" s="24"/>
      <c r="FS2" s="24"/>
    </row>
    <row r="3" spans="1:175" s="2" customFormat="1">
      <c r="A3" s="27" t="s">
        <v>46</v>
      </c>
      <c r="B3" s="67">
        <v>50.384999999999998</v>
      </c>
      <c r="C3" s="67">
        <v>30.632999999999999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5"/>
      <c r="O3" s="25"/>
      <c r="P3" s="25"/>
      <c r="Q3" s="25"/>
      <c r="R3" s="25"/>
      <c r="S3" s="25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5"/>
      <c r="AR3" s="25"/>
      <c r="AS3" s="28" t="s">
        <v>60</v>
      </c>
      <c r="AT3" s="24"/>
      <c r="AU3" s="24"/>
      <c r="AV3" s="24">
        <f t="shared" si="0"/>
        <v>0.38646453788774621</v>
      </c>
      <c r="AW3" s="24">
        <f t="shared" si="0"/>
        <v>0.35941398383179729</v>
      </c>
      <c r="AX3" s="24">
        <f t="shared" si="0"/>
        <v>0.53079366283086338</v>
      </c>
      <c r="AY3" s="24">
        <f t="shared" si="0"/>
        <v>0.51440693943841509</v>
      </c>
      <c r="AZ3" s="24">
        <f t="shared" si="0"/>
        <v>0.52668285817253335</v>
      </c>
      <c r="BA3" s="24">
        <f t="shared" si="0"/>
        <v>0.31242301235552256</v>
      </c>
      <c r="BB3" s="24" t="e">
        <f t="shared" si="0"/>
        <v>#N/A</v>
      </c>
      <c r="BC3" s="24" t="e">
        <f t="shared" si="0"/>
        <v>#N/A</v>
      </c>
      <c r="BD3" s="24" t="e">
        <f t="shared" si="0"/>
        <v>#N/A</v>
      </c>
      <c r="BE3" s="25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  <c r="CO3" s="24"/>
      <c r="CP3" s="24"/>
      <c r="CQ3" s="24"/>
      <c r="CR3" s="24"/>
      <c r="CS3" s="24"/>
      <c r="CT3" s="24"/>
      <c r="CU3" s="24"/>
      <c r="CV3" s="24"/>
      <c r="CW3" s="24"/>
      <c r="CX3" s="24"/>
      <c r="CY3" s="24"/>
      <c r="CZ3" s="24"/>
      <c r="DA3" s="24"/>
      <c r="DB3" s="24"/>
      <c r="DC3" s="24"/>
      <c r="DD3" s="24"/>
      <c r="DE3" s="24"/>
      <c r="DF3" s="24"/>
      <c r="DG3" s="24"/>
      <c r="DH3" s="24"/>
      <c r="DI3" s="24"/>
      <c r="DJ3" s="24"/>
      <c r="DK3" s="24"/>
      <c r="DL3" s="24"/>
      <c r="DM3" s="24"/>
      <c r="DN3" s="24"/>
      <c r="DO3" s="24"/>
      <c r="DP3" s="24"/>
      <c r="DQ3" s="24"/>
      <c r="DR3" s="24"/>
      <c r="DS3" s="24"/>
      <c r="DT3" s="24"/>
      <c r="DU3" s="24"/>
      <c r="DV3" s="24"/>
      <c r="DW3" s="24"/>
      <c r="DX3" s="24"/>
      <c r="DY3" s="24"/>
      <c r="DZ3" s="24"/>
      <c r="EA3" s="24"/>
      <c r="EB3" s="24"/>
      <c r="EC3" s="24"/>
      <c r="ED3" s="24"/>
      <c r="EE3" s="24"/>
      <c r="EF3" s="24"/>
      <c r="EG3" s="24"/>
      <c r="EH3" s="24"/>
      <c r="EI3" s="24"/>
      <c r="EJ3" s="24"/>
      <c r="EK3" s="24"/>
      <c r="EL3" s="24"/>
      <c r="EM3" s="24"/>
      <c r="EN3" s="24"/>
      <c r="EO3" s="24"/>
      <c r="EP3" s="24"/>
      <c r="EQ3" s="24"/>
      <c r="ER3" s="24"/>
      <c r="ES3" s="24"/>
      <c r="ET3" s="24"/>
      <c r="EU3" s="24"/>
      <c r="EV3" s="24"/>
      <c r="EW3" s="24"/>
      <c r="EX3" s="24"/>
      <c r="EY3" s="24"/>
      <c r="EZ3" s="24"/>
      <c r="FA3" s="24"/>
      <c r="FB3" s="24"/>
      <c r="FC3" s="24"/>
      <c r="FD3" s="24"/>
      <c r="FE3" s="24"/>
      <c r="FF3" s="24"/>
      <c r="FG3" s="24"/>
      <c r="FH3" s="24"/>
      <c r="FI3" s="24"/>
      <c r="FJ3" s="24"/>
      <c r="FK3" s="24"/>
      <c r="FL3" s="24"/>
      <c r="FM3" s="24"/>
      <c r="FN3" s="24"/>
      <c r="FO3" s="24"/>
      <c r="FP3" s="64">
        <v>0</v>
      </c>
      <c r="FQ3" s="64" t="b">
        <v>0</v>
      </c>
      <c r="FR3" s="65" t="s">
        <v>101</v>
      </c>
      <c r="FS3" s="24"/>
    </row>
    <row r="4" spans="1:175" s="2" customFormat="1">
      <c r="A4" s="27" t="s">
        <v>120</v>
      </c>
      <c r="B4" s="67">
        <v>144.22149999999999</v>
      </c>
      <c r="C4" s="67">
        <v>44.066777780000002</v>
      </c>
      <c r="D4" s="24"/>
      <c r="E4" s="28" t="s">
        <v>103</v>
      </c>
      <c r="F4" s="66" t="s">
        <v>101</v>
      </c>
      <c r="G4" s="24"/>
      <c r="H4" s="24"/>
      <c r="I4" s="24"/>
      <c r="J4" s="24"/>
      <c r="K4" s="24"/>
      <c r="L4" s="24"/>
      <c r="M4" s="24"/>
      <c r="N4" s="25"/>
      <c r="O4" s="25"/>
      <c r="P4" s="25"/>
      <c r="Q4" s="25"/>
      <c r="R4" s="25"/>
      <c r="S4" s="25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5"/>
      <c r="AR4" s="25"/>
      <c r="AS4" s="28" t="s">
        <v>64</v>
      </c>
      <c r="AT4" s="24"/>
      <c r="AU4" s="24"/>
      <c r="AV4" s="24">
        <f>IF(AV24&lt;&gt;"",AV24,NA())</f>
        <v>22.565184012821618</v>
      </c>
      <c r="AW4" s="24">
        <f t="shared" ref="AW4:BD5" si="1">IF(AW24&lt;&gt;"",AW24,NA())</f>
        <v>22.549399048293402</v>
      </c>
      <c r="AX4" s="24">
        <f t="shared" si="1"/>
        <v>22.709712936270286</v>
      </c>
      <c r="AY4" s="24">
        <f t="shared" si="1"/>
        <v>22.661401015200596</v>
      </c>
      <c r="AZ4" s="24">
        <f t="shared" si="1"/>
        <v>22.72486293559739</v>
      </c>
      <c r="BA4" s="24">
        <f t="shared" si="1"/>
        <v>22.55236577033228</v>
      </c>
      <c r="BB4" s="24" t="e">
        <f t="shared" si="1"/>
        <v>#N/A</v>
      </c>
      <c r="BC4" s="24" t="e">
        <f t="shared" si="1"/>
        <v>#N/A</v>
      </c>
      <c r="BD4" s="24" t="e">
        <f t="shared" si="1"/>
        <v>#N/A</v>
      </c>
      <c r="BE4" s="25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  <c r="EQ4" s="24"/>
      <c r="ER4" s="24"/>
      <c r="ES4" s="24"/>
      <c r="ET4" s="24"/>
      <c r="EU4" s="24"/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64">
        <v>1</v>
      </c>
      <c r="FQ4" s="64" t="b">
        <v>1</v>
      </c>
      <c r="FR4" s="65" t="s">
        <v>102</v>
      </c>
      <c r="FS4" s="24"/>
    </row>
    <row r="5" spans="1:175" s="2" customFormat="1" ht="15">
      <c r="A5" s="30" t="s">
        <v>42</v>
      </c>
      <c r="B5" s="110" t="s">
        <v>108</v>
      </c>
      <c r="C5" s="110"/>
      <c r="D5" s="40"/>
      <c r="E5" s="28" t="s">
        <v>104</v>
      </c>
      <c r="F5" s="39" t="str">
        <f>IF($F$4="GREEN",IF($B$24=0,"TG","V"),IF($F$4="BLUE",IF($B$24=0,"TB","B"),"UNKNOWN"))</f>
        <v>V</v>
      </c>
      <c r="G5" s="24"/>
      <c r="H5" s="24"/>
      <c r="I5" s="24"/>
      <c r="J5" s="24"/>
      <c r="K5" s="24"/>
      <c r="L5" s="24"/>
      <c r="M5" s="24"/>
      <c r="N5" s="25"/>
      <c r="O5" s="25"/>
      <c r="P5" s="25"/>
      <c r="Q5" s="25"/>
      <c r="R5" s="25"/>
      <c r="S5" s="25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5"/>
      <c r="AR5" s="25"/>
      <c r="AS5" s="61" t="s">
        <v>65</v>
      </c>
      <c r="AT5" s="24"/>
      <c r="AU5" s="24"/>
      <c r="AV5" s="24">
        <f>IF(AV25&lt;&gt;"",AV25,NA())</f>
        <v>22.302648550709367</v>
      </c>
      <c r="AW5" s="24">
        <f t="shared" si="1"/>
        <v>22.319813032125197</v>
      </c>
      <c r="AX5" s="24">
        <f t="shared" si="1"/>
        <v>22.285506599101161</v>
      </c>
      <c r="AY5" s="24">
        <f t="shared" si="1"/>
        <v>22.278807954639014</v>
      </c>
      <c r="AZ5" s="24">
        <f t="shared" si="1"/>
        <v>22.284545793769929</v>
      </c>
      <c r="BA5" s="24">
        <f t="shared" si="1"/>
        <v>22.342788782687812</v>
      </c>
      <c r="BB5" s="24" t="e">
        <f t="shared" si="1"/>
        <v>#N/A</v>
      </c>
      <c r="BC5" s="24" t="e">
        <f t="shared" si="1"/>
        <v>#N/A</v>
      </c>
      <c r="BD5" s="24" t="e">
        <f t="shared" si="1"/>
        <v>#N/A</v>
      </c>
      <c r="BE5" s="25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</row>
    <row r="6" spans="1:175" s="2" customFormat="1">
      <c r="A6" s="27" t="s">
        <v>39</v>
      </c>
      <c r="B6" s="109" t="s">
        <v>5</v>
      </c>
      <c r="C6" s="109"/>
      <c r="D6" s="41"/>
      <c r="E6" s="28" t="s">
        <v>98</v>
      </c>
      <c r="F6" s="47"/>
      <c r="G6" s="24"/>
      <c r="H6" s="24"/>
      <c r="I6" s="24"/>
      <c r="J6" s="24"/>
      <c r="K6" s="24"/>
      <c r="L6" s="24"/>
      <c r="M6" s="24"/>
      <c r="N6" s="25"/>
      <c r="O6" s="25"/>
      <c r="P6" s="25"/>
      <c r="Q6" s="25"/>
      <c r="R6" s="25"/>
      <c r="S6" s="25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5"/>
      <c r="AR6" s="25"/>
      <c r="AS6" s="25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5"/>
      <c r="BE6" s="25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24"/>
      <c r="EC6" s="24"/>
      <c r="ED6" s="24"/>
      <c r="EE6" s="24"/>
      <c r="EF6" s="24"/>
      <c r="EG6" s="24"/>
      <c r="EH6" s="24"/>
      <c r="EI6" s="24"/>
      <c r="EJ6" s="24"/>
      <c r="EK6" s="24"/>
      <c r="EL6" s="24"/>
      <c r="EM6" s="24"/>
      <c r="EN6" s="24"/>
      <c r="EO6" s="24"/>
      <c r="EP6" s="24"/>
      <c r="EQ6" s="24"/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24"/>
      <c r="FR6" s="24"/>
      <c r="FS6" s="24"/>
    </row>
    <row r="7" spans="1:175" s="2" customFormat="1">
      <c r="A7" s="27" t="s">
        <v>43</v>
      </c>
      <c r="B7" s="109" t="s">
        <v>44</v>
      </c>
      <c r="C7" s="109"/>
      <c r="D7" s="24"/>
      <c r="E7" s="24"/>
      <c r="F7" s="24"/>
      <c r="G7" s="24"/>
      <c r="H7" s="24"/>
      <c r="I7" s="24"/>
      <c r="J7" s="24"/>
      <c r="K7" s="24"/>
      <c r="L7" s="24"/>
      <c r="M7" s="24"/>
      <c r="N7" s="25"/>
      <c r="O7" s="25"/>
      <c r="P7" s="25"/>
      <c r="Q7" s="25"/>
      <c r="R7" s="25"/>
      <c r="S7" s="25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5"/>
      <c r="AR7" s="25"/>
      <c r="AS7" s="25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5"/>
      <c r="BE7" s="25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24"/>
      <c r="EC7" s="24"/>
      <c r="ED7" s="24"/>
      <c r="EE7" s="24"/>
      <c r="EF7" s="24"/>
      <c r="EG7" s="24"/>
      <c r="EH7" s="24"/>
      <c r="EI7" s="24"/>
      <c r="EJ7" s="24"/>
      <c r="EK7" s="24"/>
      <c r="EL7" s="24"/>
      <c r="EM7" s="24"/>
      <c r="EN7" s="24"/>
      <c r="EO7" s="24"/>
      <c r="EP7" s="24"/>
      <c r="EQ7" s="24"/>
      <c r="ER7" s="24"/>
      <c r="ES7" s="24"/>
      <c r="ET7" s="24"/>
      <c r="EU7" s="24"/>
      <c r="EV7" s="24"/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24"/>
      <c r="FR7" s="24"/>
      <c r="FS7" s="24"/>
    </row>
    <row r="8" spans="1:175" s="2" customFormat="1">
      <c r="A8" s="27" t="s">
        <v>53</v>
      </c>
      <c r="B8" s="109" t="s">
        <v>58</v>
      </c>
      <c r="C8" s="109"/>
      <c r="D8" s="24"/>
      <c r="E8" s="24"/>
      <c r="F8" s="24"/>
      <c r="G8" s="24"/>
      <c r="H8" s="24"/>
      <c r="I8" s="24"/>
      <c r="J8" s="24"/>
      <c r="K8" s="24"/>
      <c r="L8" s="24"/>
      <c r="M8" s="24"/>
      <c r="N8" s="25"/>
      <c r="O8" s="25"/>
      <c r="P8" s="25"/>
      <c r="Q8" s="25"/>
      <c r="R8" s="25"/>
      <c r="S8" s="25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5"/>
      <c r="AR8" s="25"/>
      <c r="AS8" s="25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5"/>
      <c r="BE8" s="25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</row>
    <row r="9" spans="1:175" s="2" customFormat="1">
      <c r="A9" s="27" t="s">
        <v>54</v>
      </c>
      <c r="B9" s="109" t="s">
        <v>107</v>
      </c>
      <c r="C9" s="109"/>
      <c r="D9" s="24"/>
      <c r="E9" s="24"/>
      <c r="F9" s="24"/>
      <c r="G9" s="24"/>
      <c r="H9" s="24"/>
      <c r="I9" s="24"/>
      <c r="J9" s="24"/>
      <c r="K9" s="24"/>
      <c r="L9" s="24"/>
      <c r="M9" s="24"/>
      <c r="N9" s="25"/>
      <c r="O9" s="25"/>
      <c r="P9" s="25"/>
      <c r="Q9" s="25"/>
      <c r="R9" s="25"/>
      <c r="S9" s="25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5"/>
      <c r="AR9" s="25"/>
      <c r="AS9" s="25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5"/>
      <c r="BE9" s="25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</row>
    <row r="10" spans="1:175" s="2" customFormat="1">
      <c r="A10" s="27" t="s">
        <v>55</v>
      </c>
      <c r="B10" s="109"/>
      <c r="C10" s="109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5"/>
      <c r="O10" s="25"/>
      <c r="P10" s="25"/>
      <c r="Q10" s="25"/>
      <c r="R10" s="25"/>
      <c r="S10" s="25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5"/>
      <c r="AR10" s="25"/>
      <c r="AS10" s="25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5"/>
      <c r="BE10" s="25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</row>
    <row r="11" spans="1:175" s="2" customFormat="1">
      <c r="A11" s="27" t="s">
        <v>56</v>
      </c>
      <c r="B11" s="109" t="s">
        <v>77</v>
      </c>
      <c r="C11" s="109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5"/>
      <c r="O11" s="25"/>
      <c r="P11" s="25"/>
      <c r="Q11" s="25"/>
      <c r="R11" s="25"/>
      <c r="S11" s="25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5"/>
      <c r="AR11" s="25"/>
      <c r="AS11" s="25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5"/>
      <c r="BE11" s="25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</row>
    <row r="12" spans="1:175" s="2" customFormat="1">
      <c r="A12" s="27" t="s">
        <v>57</v>
      </c>
      <c r="B12" s="109" t="s">
        <v>109</v>
      </c>
      <c r="C12" s="109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5"/>
      <c r="O12" s="25"/>
      <c r="P12" s="25"/>
      <c r="Q12" s="25"/>
      <c r="R12" s="25"/>
      <c r="S12" s="25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5"/>
      <c r="AR12" s="25"/>
      <c r="AS12" s="25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5"/>
      <c r="BE12" s="25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</row>
    <row r="13" spans="1:175" s="2" customFormat="1">
      <c r="A13" s="27"/>
      <c r="B13" s="22"/>
      <c r="C13" s="22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5"/>
      <c r="O13" s="25"/>
      <c r="P13" s="25"/>
      <c r="Q13" s="25"/>
      <c r="R13" s="25"/>
      <c r="S13" s="25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5"/>
      <c r="AR13" s="25"/>
      <c r="AS13" s="25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5"/>
      <c r="BE13" s="25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</row>
    <row r="14" spans="1:175" s="2" customFormat="1">
      <c r="A14" s="27" t="s">
        <v>20</v>
      </c>
      <c r="B14" s="109" t="s">
        <v>110</v>
      </c>
      <c r="C14" s="109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5"/>
      <c r="O14" s="25"/>
      <c r="P14" s="25"/>
      <c r="Q14" s="25"/>
      <c r="R14" s="25"/>
      <c r="S14" s="25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5"/>
      <c r="AR14" s="25"/>
      <c r="AS14" s="25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5"/>
      <c r="BE14" s="25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</row>
    <row r="15" spans="1:175">
      <c r="A15" s="27"/>
      <c r="B15" s="22"/>
      <c r="C15" s="23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5"/>
      <c r="O15" s="25"/>
      <c r="P15" s="25"/>
      <c r="Q15" s="25"/>
      <c r="R15" s="25"/>
      <c r="S15" s="25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5"/>
      <c r="AR15" s="25"/>
      <c r="AS15" s="25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5"/>
      <c r="BE15" s="25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24"/>
      <c r="EC15" s="24"/>
      <c r="ED15" s="24"/>
      <c r="EE15" s="24"/>
      <c r="EF15" s="24"/>
      <c r="EG15" s="24"/>
      <c r="EH15" s="24"/>
      <c r="EI15" s="24"/>
      <c r="EJ15" s="24"/>
      <c r="EK15" s="24"/>
      <c r="EL15" s="24"/>
      <c r="EM15" s="24"/>
      <c r="EN15" s="24"/>
      <c r="EO15" s="24"/>
      <c r="EP15" s="24"/>
      <c r="EQ15" s="24"/>
      <c r="ER15" s="24"/>
      <c r="ES15" s="24"/>
      <c r="ET15" s="24"/>
      <c r="EU15" s="24"/>
      <c r="EV15" s="24"/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24"/>
      <c r="FR15" s="24"/>
      <c r="FS15" s="24"/>
    </row>
    <row r="16" spans="1:175">
      <c r="A16" s="27"/>
      <c r="B16" s="20" t="s">
        <v>69</v>
      </c>
      <c r="C16" s="21" t="s">
        <v>76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5"/>
      <c r="O16" s="25"/>
      <c r="P16" s="25"/>
      <c r="Q16" s="25"/>
      <c r="R16" s="25"/>
      <c r="S16" s="25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5"/>
      <c r="AR16" s="25"/>
      <c r="AS16" s="29" t="s">
        <v>72</v>
      </c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5"/>
      <c r="BE16" s="25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24"/>
      <c r="EC16" s="24"/>
      <c r="ED16" s="24"/>
      <c r="EE16" s="24"/>
      <c r="EF16" s="24"/>
      <c r="EG16" s="24"/>
      <c r="EH16" s="24"/>
      <c r="EI16" s="24"/>
      <c r="EJ16" s="24"/>
      <c r="EK16" s="24"/>
      <c r="EL16" s="24"/>
      <c r="EM16" s="24"/>
      <c r="EN16" s="24"/>
      <c r="EO16" s="24"/>
      <c r="EP16" s="24"/>
      <c r="EQ16" s="24"/>
      <c r="ER16" s="24"/>
      <c r="ES16" s="24"/>
      <c r="ET16" s="24"/>
      <c r="EU16" s="24"/>
      <c r="EV16" s="24"/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24"/>
      <c r="FL16" s="24"/>
      <c r="FM16" s="24"/>
      <c r="FN16" s="24"/>
      <c r="FO16" s="24"/>
      <c r="FP16" s="24"/>
      <c r="FQ16" s="24"/>
      <c r="FR16" s="24"/>
      <c r="FS16" s="24"/>
    </row>
    <row r="17" spans="1:175">
      <c r="A17" s="27" t="s">
        <v>99</v>
      </c>
      <c r="B17" s="15" t="s">
        <v>75</v>
      </c>
      <c r="C17" s="23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5"/>
      <c r="O17" s="25"/>
      <c r="P17" s="25"/>
      <c r="Q17" s="25"/>
      <c r="R17" s="25"/>
      <c r="S17" s="25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5"/>
      <c r="AR17" s="25"/>
      <c r="AS17" s="29" t="s">
        <v>61</v>
      </c>
      <c r="AT17" s="23">
        <f>INTERCEPT(AV32:BD32,AV33:BD33)</f>
        <v>-0.13347706623319866</v>
      </c>
      <c r="AU17" s="31"/>
      <c r="AV17" s="24"/>
      <c r="AW17" s="24"/>
      <c r="AX17" s="24"/>
      <c r="AY17" s="24"/>
      <c r="AZ17" s="24"/>
      <c r="BA17" s="24"/>
      <c r="BB17" s="24"/>
      <c r="BC17" s="24"/>
      <c r="BD17" s="25"/>
      <c r="BE17" s="25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24"/>
      <c r="EC17" s="24"/>
      <c r="ED17" s="24"/>
      <c r="EE17" s="24"/>
      <c r="EF17" s="24"/>
      <c r="EG17" s="24"/>
      <c r="EH17" s="24"/>
      <c r="EI17" s="24"/>
      <c r="EJ17" s="24"/>
      <c r="EK17" s="24"/>
      <c r="EL17" s="24"/>
      <c r="EM17" s="24"/>
      <c r="EN17" s="24"/>
      <c r="EO17" s="24"/>
      <c r="EP17" s="24"/>
      <c r="EQ17" s="24"/>
      <c r="ER17" s="24"/>
      <c r="ES17" s="24"/>
      <c r="ET17" s="24"/>
      <c r="EU17" s="24"/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24"/>
      <c r="FR17" s="24"/>
      <c r="FS17" s="24"/>
    </row>
    <row r="18" spans="1:175">
      <c r="A18" s="27" t="s">
        <v>80</v>
      </c>
      <c r="B18" s="15">
        <v>-0.15579879932534224</v>
      </c>
      <c r="C18" s="32">
        <f>AT17</f>
        <v>-0.13347706623319866</v>
      </c>
      <c r="D18" s="48">
        <f>IF($B$25=0,B18,C18)</f>
        <v>-0.15579879932534224</v>
      </c>
      <c r="E18" s="24"/>
      <c r="F18" s="24"/>
      <c r="G18" s="24"/>
      <c r="H18" s="24"/>
      <c r="I18" s="24"/>
      <c r="J18" s="24"/>
      <c r="K18" s="24"/>
      <c r="L18" s="24"/>
      <c r="M18" s="24"/>
      <c r="N18" s="25"/>
      <c r="O18" s="25"/>
      <c r="P18" s="25"/>
      <c r="Q18" s="25"/>
      <c r="R18" s="25"/>
      <c r="S18" s="25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5"/>
      <c r="AR18" s="25"/>
      <c r="AS18" s="33" t="s">
        <v>82</v>
      </c>
      <c r="AT18" s="23">
        <f>SLOPE(AV32:BD32,AV33:BD33)</f>
        <v>2.0454311801696612</v>
      </c>
      <c r="AU18" s="24"/>
      <c r="AV18" s="24"/>
      <c r="AW18" s="24"/>
      <c r="AX18" s="24"/>
      <c r="AY18" s="24"/>
      <c r="AZ18" s="24"/>
      <c r="BA18" s="24"/>
      <c r="BB18" s="24"/>
      <c r="BC18" s="24"/>
      <c r="BD18" s="25"/>
      <c r="BE18" s="25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24"/>
      <c r="EC18" s="24"/>
      <c r="ED18" s="24"/>
      <c r="EE18" s="24"/>
      <c r="EF18" s="24"/>
      <c r="EG18" s="24"/>
      <c r="EH18" s="24"/>
      <c r="EI18" s="24"/>
      <c r="EJ18" s="24"/>
      <c r="EK18" s="24"/>
      <c r="EL18" s="24"/>
      <c r="EM18" s="24"/>
      <c r="EN18" s="24"/>
      <c r="EO18" s="24"/>
      <c r="EP18" s="24"/>
      <c r="EQ18" s="24"/>
      <c r="ER18" s="24"/>
      <c r="ES18" s="24"/>
      <c r="ET18" s="24"/>
      <c r="EU18" s="24"/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24"/>
      <c r="FL18" s="24"/>
      <c r="FM18" s="24"/>
      <c r="FN18" s="24"/>
      <c r="FO18" s="24"/>
      <c r="FP18" s="24"/>
      <c r="FQ18" s="24"/>
      <c r="FR18" s="24"/>
      <c r="FS18" s="24"/>
    </row>
    <row r="19" spans="1:175">
      <c r="A19" s="27" t="s">
        <v>81</v>
      </c>
      <c r="B19" s="15">
        <v>2.0308977295572079</v>
      </c>
      <c r="C19" s="32">
        <f>AT18</f>
        <v>2.0454311801696612</v>
      </c>
      <c r="D19" s="48">
        <f t="shared" ref="D19:D21" si="2">IF($B$25=0,B19,C19)</f>
        <v>2.0308977295572079</v>
      </c>
      <c r="E19" s="24"/>
      <c r="F19" s="24"/>
      <c r="G19" s="24"/>
      <c r="H19" s="24"/>
      <c r="I19" s="24"/>
      <c r="J19" s="24"/>
      <c r="K19" s="24"/>
      <c r="L19" s="24"/>
      <c r="M19" s="24"/>
      <c r="N19" s="25"/>
      <c r="O19" s="25"/>
      <c r="P19" s="25"/>
      <c r="Q19" s="25"/>
      <c r="R19" s="25"/>
      <c r="S19" s="25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5"/>
      <c r="AR19" s="25"/>
      <c r="AS19" s="33" t="s">
        <v>62</v>
      </c>
      <c r="AT19" s="23">
        <f>SLOPE(AV24:BD24,AV32:BD32)</f>
        <v>0.39937007833148941</v>
      </c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5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24"/>
      <c r="EC19" s="24"/>
      <c r="ED19" s="24"/>
      <c r="EE19" s="24"/>
      <c r="EF19" s="24"/>
      <c r="EG19" s="24"/>
      <c r="EH19" s="24"/>
      <c r="EI19" s="24"/>
      <c r="EJ19" s="24"/>
      <c r="EK19" s="24"/>
      <c r="EL19" s="24"/>
      <c r="EM19" s="24"/>
      <c r="EN19" s="24"/>
      <c r="EO19" s="24"/>
      <c r="EP19" s="24"/>
      <c r="EQ19" s="24"/>
      <c r="ER19" s="24"/>
      <c r="ES19" s="24"/>
      <c r="ET19" s="24"/>
      <c r="EU19" s="24"/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24"/>
      <c r="FL19" s="24"/>
      <c r="FM19" s="24"/>
      <c r="FN19" s="24"/>
      <c r="FO19" s="24"/>
      <c r="FP19" s="24"/>
      <c r="FQ19" s="24"/>
      <c r="FR19" s="24"/>
      <c r="FS19" s="24"/>
    </row>
    <row r="20" spans="1:175">
      <c r="A20" s="27" t="s">
        <v>78</v>
      </c>
      <c r="B20" s="15">
        <v>0.3908589700063701</v>
      </c>
      <c r="C20" s="32">
        <f>AT19</f>
        <v>0.39937007833148941</v>
      </c>
      <c r="D20" s="48">
        <f t="shared" si="2"/>
        <v>0.3908589700063701</v>
      </c>
      <c r="E20" s="24"/>
      <c r="F20" s="24"/>
      <c r="G20" s="24"/>
      <c r="H20" s="24"/>
      <c r="I20" s="24"/>
      <c r="J20" s="24"/>
      <c r="K20" s="24"/>
      <c r="L20" s="24"/>
      <c r="M20" s="24"/>
      <c r="N20" s="25"/>
      <c r="O20" s="25"/>
      <c r="P20" s="25"/>
      <c r="Q20" s="25"/>
      <c r="R20" s="25"/>
      <c r="S20" s="25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5"/>
      <c r="AR20" s="25"/>
      <c r="AS20" s="33" t="s">
        <v>63</v>
      </c>
      <c r="AT20" s="23">
        <f>SLOPE(AV25:BD25,AV32:BD32)</f>
        <v>-0.11547151333520107</v>
      </c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5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24"/>
      <c r="EC20" s="24"/>
      <c r="ED20" s="24"/>
      <c r="EE20" s="24"/>
      <c r="EF20" s="24"/>
      <c r="EG20" s="24"/>
      <c r="EH20" s="24"/>
      <c r="EI20" s="24"/>
      <c r="EJ20" s="24"/>
      <c r="EK20" s="24"/>
      <c r="EL20" s="24"/>
      <c r="EM20" s="24"/>
      <c r="EN20" s="24"/>
      <c r="EO20" s="24"/>
      <c r="EP20" s="24"/>
      <c r="EQ20" s="24"/>
      <c r="ER20" s="24"/>
      <c r="ES20" s="24"/>
      <c r="ET20" s="24"/>
      <c r="EU20" s="24"/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24"/>
      <c r="FL20" s="24"/>
      <c r="FM20" s="24"/>
      <c r="FN20" s="24"/>
      <c r="FO20" s="24"/>
      <c r="FP20" s="24"/>
      <c r="FQ20" s="24"/>
      <c r="FR20" s="24"/>
      <c r="FS20" s="24"/>
    </row>
    <row r="21" spans="1:175">
      <c r="A21" s="27" t="s">
        <v>79</v>
      </c>
      <c r="B21" s="15">
        <v>-0.11928573551376113</v>
      </c>
      <c r="C21" s="32">
        <f>AT20</f>
        <v>-0.11547151333520107</v>
      </c>
      <c r="D21" s="48">
        <f t="shared" si="2"/>
        <v>-0.11928573551376113</v>
      </c>
      <c r="E21" s="24"/>
      <c r="F21" s="24"/>
      <c r="G21" s="24"/>
      <c r="H21" s="24"/>
      <c r="I21" s="24"/>
      <c r="J21" s="24"/>
      <c r="K21" s="24"/>
      <c r="L21" s="24"/>
      <c r="M21" s="24"/>
      <c r="N21" s="25"/>
      <c r="O21" s="25"/>
      <c r="P21" s="25"/>
      <c r="Q21" s="25"/>
      <c r="R21" s="25"/>
      <c r="S21" s="25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5"/>
      <c r="AR21" s="25"/>
      <c r="AS21" s="26" t="s">
        <v>67</v>
      </c>
      <c r="AT21" s="23">
        <f>AT33*AT18+AT17</f>
        <v>0.25120343216591667</v>
      </c>
      <c r="AU21" s="24"/>
      <c r="AV21" s="24"/>
      <c r="AW21" s="24"/>
      <c r="AX21" s="24"/>
      <c r="AY21" s="24"/>
      <c r="AZ21" s="24"/>
      <c r="BA21" s="24"/>
      <c r="BB21" s="24"/>
      <c r="BC21" s="24"/>
      <c r="BD21" s="25"/>
      <c r="BE21" s="25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24"/>
      <c r="EC21" s="24"/>
      <c r="ED21" s="24"/>
      <c r="EE21" s="24"/>
      <c r="EF21" s="24"/>
      <c r="EG21" s="24"/>
      <c r="EH21" s="24"/>
      <c r="EI21" s="24"/>
      <c r="EJ21" s="24"/>
      <c r="EK21" s="24"/>
      <c r="EL21" s="24"/>
      <c r="EM21" s="24"/>
      <c r="EN21" s="24"/>
      <c r="EO21" s="24"/>
      <c r="EP21" s="24"/>
      <c r="EQ21" s="24"/>
      <c r="ER21" s="24"/>
      <c r="ES21" s="24"/>
      <c r="ET21" s="24"/>
      <c r="EU21" s="24"/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24"/>
      <c r="FL21" s="24"/>
      <c r="FM21" s="24"/>
      <c r="FN21" s="24"/>
      <c r="FO21" s="24"/>
      <c r="FP21" s="24"/>
      <c r="FQ21" s="24"/>
      <c r="FR21" s="24"/>
      <c r="FS21" s="24"/>
    </row>
    <row r="22" spans="1:175">
      <c r="A22" s="27"/>
      <c r="B22" s="22"/>
      <c r="C22" s="23"/>
      <c r="D22" s="48"/>
      <c r="E22" s="24"/>
      <c r="F22" s="24"/>
      <c r="G22" s="24"/>
      <c r="H22" s="24"/>
      <c r="I22" s="24"/>
      <c r="J22" s="24"/>
      <c r="K22" s="24"/>
      <c r="L22" s="24"/>
      <c r="M22" s="24"/>
      <c r="N22" s="25"/>
      <c r="O22" s="25"/>
      <c r="P22" s="25"/>
      <c r="Q22" s="25"/>
      <c r="R22" s="25"/>
      <c r="S22" s="25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5"/>
      <c r="AR22" s="25"/>
      <c r="AS22" s="26"/>
      <c r="AT22" s="23"/>
      <c r="AU22" s="24"/>
      <c r="AV22" s="24"/>
      <c r="AW22" s="24"/>
      <c r="AX22" s="24"/>
      <c r="AY22" s="24"/>
      <c r="AZ22" s="24"/>
      <c r="BA22" s="24"/>
      <c r="BB22" s="24"/>
      <c r="BC22" s="24"/>
      <c r="BD22" s="25"/>
      <c r="BE22" s="25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</row>
    <row r="23" spans="1:175">
      <c r="A23" s="27" t="s">
        <v>93</v>
      </c>
      <c r="B23" s="15">
        <v>0.41</v>
      </c>
      <c r="C23" s="19" t="b">
        <v>0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5"/>
      <c r="O23" s="25"/>
      <c r="P23" s="25"/>
      <c r="Q23" s="25"/>
      <c r="R23" s="25"/>
      <c r="S23" s="25"/>
      <c r="T23" s="24"/>
      <c r="U23" s="2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24"/>
      <c r="AH23" s="34"/>
      <c r="AI23" s="34"/>
      <c r="AJ23" s="34"/>
      <c r="AK23" s="34"/>
      <c r="AL23" s="34"/>
      <c r="AM23" s="34"/>
      <c r="AN23" s="34"/>
      <c r="AO23" s="34"/>
      <c r="AP23" s="34"/>
      <c r="AQ23" s="35"/>
      <c r="AR23" s="35"/>
      <c r="AS23" s="26" t="s">
        <v>83</v>
      </c>
      <c r="AT23" s="24">
        <f>AU33*AT18+AT17</f>
        <v>1.031883800169882</v>
      </c>
      <c r="AU23" s="34"/>
      <c r="AV23" s="34"/>
      <c r="AW23" s="34"/>
      <c r="AX23" s="34"/>
      <c r="AY23" s="34"/>
      <c r="AZ23" s="34"/>
      <c r="BA23" s="34"/>
      <c r="BB23" s="34"/>
      <c r="BC23" s="34"/>
      <c r="BD23" s="35"/>
      <c r="BE23" s="35"/>
      <c r="BF23" s="2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24"/>
      <c r="DB23" s="2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24"/>
      <c r="DN23" s="2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24"/>
      <c r="EX23" s="24"/>
      <c r="EY23" s="34"/>
      <c r="EZ23" s="34"/>
      <c r="FA23" s="34"/>
      <c r="FB23" s="34"/>
      <c r="FC23" s="34"/>
      <c r="FD23" s="34"/>
      <c r="FE23" s="34"/>
      <c r="FF23" s="34"/>
      <c r="FG23" s="34"/>
      <c r="FH23" s="34"/>
      <c r="FI23" s="24"/>
      <c r="FJ23" s="24"/>
      <c r="FK23" s="34"/>
      <c r="FL23" s="34"/>
      <c r="FM23" s="34"/>
      <c r="FN23" s="34"/>
      <c r="FO23" s="34"/>
      <c r="FP23" s="34"/>
      <c r="FQ23" s="34"/>
      <c r="FR23" s="34"/>
      <c r="FS23" s="34"/>
    </row>
    <row r="24" spans="1:175" ht="14.25" customHeight="1">
      <c r="A24" s="27" t="str">
        <f>IF(B24&lt;&gt;0,"Transformed","Not Corrected")</f>
        <v>Transformed</v>
      </c>
      <c r="B24" s="19">
        <v>1</v>
      </c>
      <c r="C24" s="36" t="s">
        <v>105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5"/>
      <c r="O24" s="25"/>
      <c r="P24" s="25"/>
      <c r="Q24" s="25"/>
      <c r="R24" s="25"/>
      <c r="S24" s="25"/>
      <c r="T24" s="24"/>
      <c r="U24" s="2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24"/>
      <c r="AH24" s="34"/>
      <c r="AI24" s="34"/>
      <c r="AJ24" s="34"/>
      <c r="AK24" s="34"/>
      <c r="AL24" s="34"/>
      <c r="AM24" s="34"/>
      <c r="AN24" s="34"/>
      <c r="AO24" s="34"/>
      <c r="AP24" s="34"/>
      <c r="AQ24" s="35"/>
      <c r="AR24" s="35"/>
      <c r="AS24" s="37" t="s">
        <v>64</v>
      </c>
      <c r="AT24" s="24"/>
      <c r="AU24" s="34">
        <f>IF(AND(AH32&lt;&gt;"",AH33&lt;&gt;""),AH32-AH33,"")</f>
        <v>22.745615811193332</v>
      </c>
      <c r="AV24" s="34">
        <f t="shared" ref="AV24:BD24" si="3">IF(AND(AI32&lt;&gt;"",AI33&lt;&gt;""),AI32-AI33,"")</f>
        <v>22.565184012821618</v>
      </c>
      <c r="AW24" s="34">
        <f t="shared" si="3"/>
        <v>22.549399048293402</v>
      </c>
      <c r="AX24" s="34">
        <f t="shared" si="3"/>
        <v>22.709712936270286</v>
      </c>
      <c r="AY24" s="34">
        <f t="shared" si="3"/>
        <v>22.661401015200596</v>
      </c>
      <c r="AZ24" s="34">
        <f t="shared" si="3"/>
        <v>22.72486293559739</v>
      </c>
      <c r="BA24" s="34">
        <f t="shared" si="3"/>
        <v>22.55236577033228</v>
      </c>
      <c r="BB24" s="34" t="str">
        <f t="shared" si="3"/>
        <v/>
      </c>
      <c r="BC24" s="34" t="str">
        <f t="shared" si="3"/>
        <v/>
      </c>
      <c r="BD24" s="34" t="str">
        <f t="shared" si="3"/>
        <v/>
      </c>
      <c r="BE24" s="35"/>
      <c r="BF24" s="2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24"/>
      <c r="DB24" s="2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24"/>
      <c r="DN24" s="2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24"/>
      <c r="EX24" s="2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24"/>
      <c r="FJ24" s="24"/>
      <c r="FK24" s="34"/>
      <c r="FL24" s="34"/>
      <c r="FM24" s="34"/>
      <c r="FN24" s="34"/>
      <c r="FO24" s="34"/>
      <c r="FP24" s="34"/>
      <c r="FQ24" s="34"/>
      <c r="FR24" s="34"/>
      <c r="FS24" s="34"/>
    </row>
    <row r="25" spans="1:175" ht="14.25" customHeight="1">
      <c r="A25" s="27" t="str">
        <f>IF(B25&lt;&gt;0,"Use Calibration by compstars","External calibration")</f>
        <v>External calibration</v>
      </c>
      <c r="B25" s="19">
        <v>0</v>
      </c>
      <c r="C25" s="36" t="s">
        <v>106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5"/>
      <c r="O25" s="25"/>
      <c r="P25" s="25"/>
      <c r="Q25" s="25"/>
      <c r="R25" s="25"/>
      <c r="S25" s="25"/>
      <c r="T25" s="24"/>
      <c r="U25" s="2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24"/>
      <c r="AH25" s="34"/>
      <c r="AI25" s="34"/>
      <c r="AJ25" s="34"/>
      <c r="AK25" s="34"/>
      <c r="AL25" s="34"/>
      <c r="AM25" s="34"/>
      <c r="AN25" s="34"/>
      <c r="AO25" s="34"/>
      <c r="AP25" s="34"/>
      <c r="AQ25" s="35"/>
      <c r="AR25" s="35"/>
      <c r="AS25" s="37" t="s">
        <v>65</v>
      </c>
      <c r="AT25" s="24"/>
      <c r="AU25" s="34">
        <f>IF(AND(V32&lt;&gt;"",V33&lt;&gt;""),V32-V33,"")</f>
        <v>22.245354298462516</v>
      </c>
      <c r="AV25" s="34">
        <f t="shared" ref="AV25:BD25" si="4">IF(AND(W32&lt;&gt;"",W33&lt;&gt;""),W32-W33,"")</f>
        <v>22.302648550709367</v>
      </c>
      <c r="AW25" s="34">
        <f t="shared" si="4"/>
        <v>22.319813032125197</v>
      </c>
      <c r="AX25" s="34">
        <f t="shared" si="4"/>
        <v>22.285506599101161</v>
      </c>
      <c r="AY25" s="34">
        <f t="shared" si="4"/>
        <v>22.278807954639014</v>
      </c>
      <c r="AZ25" s="34">
        <f t="shared" si="4"/>
        <v>22.284545793769929</v>
      </c>
      <c r="BA25" s="34">
        <f t="shared" si="4"/>
        <v>22.342788782687812</v>
      </c>
      <c r="BB25" s="34" t="str">
        <f t="shared" si="4"/>
        <v/>
      </c>
      <c r="BC25" s="34" t="str">
        <f t="shared" si="4"/>
        <v/>
      </c>
      <c r="BD25" s="34" t="str">
        <f t="shared" si="4"/>
        <v/>
      </c>
      <c r="BE25" s="35"/>
      <c r="BF25" s="2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24"/>
      <c r="DB25" s="2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24"/>
      <c r="DN25" s="2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24"/>
      <c r="EX25" s="2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24"/>
      <c r="FJ25" s="24"/>
      <c r="FK25" s="34"/>
      <c r="FL25" s="34"/>
      <c r="FM25" s="34"/>
      <c r="FN25" s="34"/>
      <c r="FO25" s="34"/>
      <c r="FP25" s="34"/>
      <c r="FQ25" s="34"/>
      <c r="FR25" s="34"/>
      <c r="FS25" s="34"/>
    </row>
    <row r="26" spans="1:175">
      <c r="A26" s="22"/>
      <c r="B26" s="22"/>
      <c r="C26" s="23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5"/>
      <c r="O26" s="25"/>
      <c r="P26" s="25"/>
      <c r="Q26" s="25"/>
      <c r="R26" s="25"/>
      <c r="S26" s="25"/>
      <c r="T26" s="24"/>
      <c r="U26" s="2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2"/>
      <c r="AG26" s="24"/>
      <c r="AH26" s="34"/>
      <c r="AI26" s="34"/>
      <c r="AJ26" s="34"/>
      <c r="AK26" s="34"/>
      <c r="AL26" s="34"/>
      <c r="AM26" s="34"/>
      <c r="AN26" s="34"/>
      <c r="AO26" s="34"/>
      <c r="AP26" s="34"/>
      <c r="AQ26" s="35"/>
      <c r="AR26" s="35"/>
      <c r="AS26" s="25"/>
      <c r="AT26" s="24"/>
      <c r="AU26" s="34"/>
      <c r="AV26" s="34"/>
      <c r="AW26" s="34"/>
      <c r="AX26" s="34"/>
      <c r="AY26" s="34"/>
      <c r="AZ26" s="34"/>
      <c r="BA26" s="34"/>
      <c r="BB26" s="34"/>
      <c r="BC26" s="34"/>
      <c r="BD26" s="35"/>
      <c r="BE26" s="35"/>
      <c r="BF26" s="2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24"/>
      <c r="DB26" s="2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24"/>
      <c r="DN26" s="2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24"/>
      <c r="EX26" s="2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24"/>
      <c r="FJ26" s="24"/>
      <c r="FK26" s="34"/>
      <c r="FL26" s="34"/>
      <c r="FM26" s="34"/>
      <c r="FN26" s="34"/>
      <c r="FO26" s="34"/>
      <c r="FP26" s="34"/>
      <c r="FQ26" s="34"/>
      <c r="FR26" s="34"/>
      <c r="FS26" s="34"/>
    </row>
    <row r="27" spans="1:175">
      <c r="A27" s="22"/>
      <c r="B27" s="22"/>
      <c r="C27" s="23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5"/>
      <c r="O27" s="25"/>
      <c r="P27" s="25"/>
      <c r="Q27" s="25"/>
      <c r="R27" s="25"/>
      <c r="S27" s="25"/>
      <c r="T27" s="24"/>
      <c r="U27" s="2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2"/>
      <c r="AG27" s="24"/>
      <c r="AH27" s="34"/>
      <c r="AI27" s="34"/>
      <c r="AJ27" s="34"/>
      <c r="AK27" s="34"/>
      <c r="AL27" s="34"/>
      <c r="AM27" s="34"/>
      <c r="AN27" s="34"/>
      <c r="AO27" s="34"/>
      <c r="AP27" s="34"/>
      <c r="AQ27" s="35"/>
      <c r="AR27" s="35"/>
      <c r="AS27" s="25"/>
      <c r="AT27" s="24"/>
      <c r="AU27" s="34"/>
      <c r="AV27" s="34"/>
      <c r="AW27" s="34"/>
      <c r="AX27" s="34"/>
      <c r="AY27" s="34"/>
      <c r="AZ27" s="34"/>
      <c r="BA27" s="34"/>
      <c r="BB27" s="34"/>
      <c r="BC27" s="34"/>
      <c r="BD27" s="35"/>
      <c r="BE27" s="35"/>
      <c r="BF27" s="2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24"/>
      <c r="DB27" s="2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24"/>
      <c r="DN27" s="2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24"/>
      <c r="EX27" s="24"/>
      <c r="EY27" s="34"/>
      <c r="EZ27" s="34"/>
      <c r="FA27" s="34"/>
      <c r="FB27" s="34"/>
      <c r="FC27" s="34"/>
      <c r="FD27" s="34"/>
      <c r="FE27" s="34"/>
      <c r="FF27" s="34"/>
      <c r="FG27" s="34"/>
      <c r="FH27" s="34"/>
      <c r="FI27" s="24"/>
      <c r="FJ27" s="24"/>
      <c r="FK27" s="34"/>
      <c r="FL27" s="34"/>
      <c r="FM27" s="34"/>
      <c r="FN27" s="34"/>
      <c r="FO27" s="34"/>
      <c r="FP27" s="34"/>
      <c r="FQ27" s="34"/>
      <c r="FR27" s="34"/>
      <c r="FS27" s="34"/>
    </row>
    <row r="28" spans="1:175">
      <c r="A28" s="22"/>
      <c r="B28" s="22"/>
      <c r="C28" s="38" t="s">
        <v>6</v>
      </c>
      <c r="D28" s="39" t="s">
        <v>17</v>
      </c>
      <c r="E28" s="39" t="s">
        <v>18</v>
      </c>
      <c r="F28" s="39" t="s">
        <v>40</v>
      </c>
      <c r="G28" s="24"/>
      <c r="H28" s="24"/>
      <c r="I28" s="28" t="s">
        <v>7</v>
      </c>
      <c r="J28" s="39" t="s">
        <v>17</v>
      </c>
      <c r="K28" s="39" t="s">
        <v>18</v>
      </c>
      <c r="L28" s="39" t="s">
        <v>40</v>
      </c>
      <c r="M28" s="24"/>
      <c r="N28" s="25"/>
      <c r="O28" s="25"/>
      <c r="P28" s="25"/>
      <c r="Q28" s="25"/>
      <c r="R28" s="25"/>
      <c r="S28" s="25"/>
      <c r="T28" s="24"/>
      <c r="U28" s="2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2"/>
      <c r="AG28" s="24"/>
      <c r="AH28" s="34"/>
      <c r="AI28" s="34"/>
      <c r="AJ28" s="34"/>
      <c r="AK28" s="34"/>
      <c r="AL28" s="34"/>
      <c r="AM28" s="34"/>
      <c r="AN28" s="34"/>
      <c r="AO28" s="34"/>
      <c r="AP28" s="34"/>
      <c r="AQ28" s="35"/>
      <c r="AR28" s="35"/>
      <c r="AS28" s="35"/>
      <c r="AT28" s="24"/>
      <c r="AU28" s="34"/>
      <c r="AV28" s="34"/>
      <c r="AW28" s="34"/>
      <c r="AX28" s="34"/>
      <c r="AY28" s="34"/>
      <c r="AZ28" s="34"/>
      <c r="BA28" s="34"/>
      <c r="BB28" s="34"/>
      <c r="BC28" s="34"/>
      <c r="BD28" s="35"/>
      <c r="BE28" s="35"/>
      <c r="BF28" s="2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24"/>
      <c r="DB28" s="2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24"/>
      <c r="DN28" s="2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24"/>
      <c r="EX28" s="2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24"/>
      <c r="FJ28" s="24"/>
      <c r="FK28" s="34"/>
      <c r="FL28" s="34"/>
      <c r="FM28" s="34"/>
      <c r="FN28" s="34"/>
      <c r="FO28" s="34"/>
      <c r="FP28" s="34"/>
      <c r="FQ28" s="34"/>
      <c r="FR28" s="34"/>
      <c r="FS28" s="34"/>
    </row>
    <row r="29" spans="1:175" ht="13.5" thickBot="1">
      <c r="A29" s="22"/>
      <c r="B29" s="22"/>
      <c r="C29" s="38" t="s">
        <v>73</v>
      </c>
      <c r="D29" s="32">
        <f>AVERAGE(D36:D435)</f>
        <v>11.22032919360497</v>
      </c>
      <c r="E29" s="32">
        <f>AVERAGE(E36:E435)</f>
        <v>11.459242848766298</v>
      </c>
      <c r="F29" s="32">
        <f>AVERAGE(F36:F435)</f>
        <v>0.23891365516131793</v>
      </c>
      <c r="G29" s="24"/>
      <c r="H29" s="24"/>
      <c r="I29" s="28" t="s">
        <v>70</v>
      </c>
      <c r="J29" s="32">
        <f>AVERAGE(J36:J435)</f>
        <v>12.006593748117607</v>
      </c>
      <c r="K29" s="32">
        <f>AVERAGE(K36:K435)</f>
        <v>13.022607911339593</v>
      </c>
      <c r="L29" s="32">
        <f>AVERAGE(L36:L435)</f>
        <v>1.0160141632219974</v>
      </c>
      <c r="M29" s="24"/>
      <c r="N29" s="25"/>
      <c r="O29" s="25"/>
      <c r="P29" s="25"/>
      <c r="Q29" s="25"/>
      <c r="R29" s="25"/>
      <c r="S29" s="25"/>
      <c r="T29" s="24"/>
      <c r="U29" s="32" t="s">
        <v>6</v>
      </c>
      <c r="V29" s="32" t="s">
        <v>7</v>
      </c>
      <c r="W29" s="32" t="s">
        <v>8</v>
      </c>
      <c r="X29" s="32" t="s">
        <v>9</v>
      </c>
      <c r="Y29" s="32" t="s">
        <v>10</v>
      </c>
      <c r="Z29" s="32" t="s">
        <v>11</v>
      </c>
      <c r="AA29" s="32" t="s">
        <v>12</v>
      </c>
      <c r="AB29" s="32" t="s">
        <v>13</v>
      </c>
      <c r="AC29" s="32" t="s">
        <v>14</v>
      </c>
      <c r="AD29" s="32" t="s">
        <v>15</v>
      </c>
      <c r="AE29" s="32" t="s">
        <v>16</v>
      </c>
      <c r="AF29" s="32"/>
      <c r="AG29" s="32" t="s">
        <v>6</v>
      </c>
      <c r="AH29" s="32" t="s">
        <v>7</v>
      </c>
      <c r="AI29" s="32" t="s">
        <v>8</v>
      </c>
      <c r="AJ29" s="32" t="s">
        <v>9</v>
      </c>
      <c r="AK29" s="32" t="s">
        <v>10</v>
      </c>
      <c r="AL29" s="32" t="s">
        <v>11</v>
      </c>
      <c r="AM29" s="32" t="s">
        <v>12</v>
      </c>
      <c r="AN29" s="32" t="s">
        <v>13</v>
      </c>
      <c r="AO29" s="32" t="s">
        <v>14</v>
      </c>
      <c r="AP29" s="32" t="s">
        <v>15</v>
      </c>
      <c r="AQ29" s="29" t="s">
        <v>16</v>
      </c>
      <c r="AR29" s="29"/>
      <c r="AS29" s="29"/>
      <c r="AT29" s="32" t="s">
        <v>6</v>
      </c>
      <c r="AU29" s="32" t="s">
        <v>7</v>
      </c>
      <c r="AV29" s="32" t="s">
        <v>8</v>
      </c>
      <c r="AW29" s="32" t="s">
        <v>9</v>
      </c>
      <c r="AX29" s="32" t="s">
        <v>10</v>
      </c>
      <c r="AY29" s="32" t="s">
        <v>11</v>
      </c>
      <c r="AZ29" s="32" t="s">
        <v>12</v>
      </c>
      <c r="BA29" s="32" t="s">
        <v>13</v>
      </c>
      <c r="BB29" s="32" t="s">
        <v>14</v>
      </c>
      <c r="BC29" s="32" t="s">
        <v>15</v>
      </c>
      <c r="BD29" s="29" t="s">
        <v>16</v>
      </c>
      <c r="BE29" s="29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24"/>
      <c r="EC29" s="24"/>
      <c r="ED29" s="24"/>
      <c r="EE29" s="24"/>
      <c r="EF29" s="24"/>
      <c r="EG29" s="24"/>
      <c r="EH29" s="24"/>
      <c r="EI29" s="24"/>
      <c r="EJ29" s="24"/>
      <c r="EK29" s="24"/>
      <c r="EL29" s="24"/>
      <c r="EM29" s="24"/>
      <c r="EN29" s="24"/>
      <c r="EO29" s="24"/>
      <c r="EP29" s="24"/>
      <c r="EQ29" s="24"/>
      <c r="ER29" s="24"/>
      <c r="ES29" s="24"/>
      <c r="ET29" s="24"/>
      <c r="EU29" s="24"/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24"/>
      <c r="FL29" s="24"/>
      <c r="FM29" s="24"/>
      <c r="FN29" s="24"/>
      <c r="FO29" s="24"/>
      <c r="FP29" s="24"/>
      <c r="FQ29" s="24"/>
      <c r="FR29" s="24"/>
      <c r="FS29" s="24"/>
    </row>
    <row r="30" spans="1:175" ht="13.5" thickBot="1">
      <c r="A30" s="22"/>
      <c r="B30" s="22"/>
      <c r="C30" s="41" t="s">
        <v>74</v>
      </c>
      <c r="D30" s="24">
        <f>STDEV(D36:D435)</f>
        <v>0.17593471315346709</v>
      </c>
      <c r="E30" s="24">
        <f>STDEV(E36:E435)</f>
        <v>0.24633328489504619</v>
      </c>
      <c r="F30" s="24">
        <f>STDEV(F36:F435)</f>
        <v>8.9734185688100654E-2</v>
      </c>
      <c r="G30" s="24"/>
      <c r="H30" s="24"/>
      <c r="I30" s="41" t="s">
        <v>48</v>
      </c>
      <c r="J30" s="24">
        <f>STDEV(J36:J435)</f>
        <v>3.1157120900525356E-2</v>
      </c>
      <c r="K30" s="24">
        <f>STDEV(K36:K435)</f>
        <v>8.6395182405128237E-2</v>
      </c>
      <c r="L30" s="24">
        <f>STDEV(L36:L435)</f>
        <v>0.10577073009995178</v>
      </c>
      <c r="M30" s="24"/>
      <c r="N30" s="25"/>
      <c r="O30" s="25"/>
      <c r="P30" s="25"/>
      <c r="Q30" s="25"/>
      <c r="R30" s="25"/>
      <c r="S30" s="25"/>
      <c r="T30" s="24"/>
      <c r="U30" s="32" t="str">
        <f>B5</f>
        <v>AE UMA</v>
      </c>
      <c r="V30" s="51" t="s">
        <v>112</v>
      </c>
      <c r="W30" s="52" t="s">
        <v>113</v>
      </c>
      <c r="X30" s="52" t="s">
        <v>114</v>
      </c>
      <c r="Y30" s="52" t="s">
        <v>115</v>
      </c>
      <c r="Z30" s="52" t="s">
        <v>116</v>
      </c>
      <c r="AA30" s="52" t="s">
        <v>117</v>
      </c>
      <c r="AB30" s="52" t="s">
        <v>118</v>
      </c>
      <c r="AC30" s="53"/>
      <c r="AD30" s="53"/>
      <c r="AE30" s="54"/>
      <c r="AF30" s="32"/>
      <c r="AG30" s="32" t="str">
        <f>IF(U30&lt;&gt;"",U30,"")</f>
        <v>AE UMA</v>
      </c>
      <c r="AH30" s="24" t="str">
        <f>IF(V30&lt;&gt;"",V30,"")</f>
        <v>120</v>
      </c>
      <c r="AI30" s="24" t="str">
        <f t="shared" ref="AI30:AQ30" si="5">IF(W30&lt;&gt;"",W30,"")</f>
        <v>102</v>
      </c>
      <c r="AJ30" s="24" t="str">
        <f t="shared" si="5"/>
        <v>113</v>
      </c>
      <c r="AK30" s="24" t="str">
        <f t="shared" si="5"/>
        <v>119</v>
      </c>
      <c r="AL30" s="24" t="str">
        <f t="shared" si="5"/>
        <v>105</v>
      </c>
      <c r="AM30" s="24" t="str">
        <f t="shared" si="5"/>
        <v>123</v>
      </c>
      <c r="AN30" s="24" t="str">
        <f t="shared" si="5"/>
        <v>125</v>
      </c>
      <c r="AO30" s="24" t="str">
        <f t="shared" si="5"/>
        <v/>
      </c>
      <c r="AP30" s="24" t="str">
        <f t="shared" si="5"/>
        <v/>
      </c>
      <c r="AQ30" s="24" t="str">
        <f t="shared" si="5"/>
        <v/>
      </c>
      <c r="AR30" s="25"/>
      <c r="AS30" s="25"/>
      <c r="AT30" s="24" t="str">
        <f t="shared" ref="AT30:BD30" si="6">IF(U30&lt;&gt;"",U30,"")</f>
        <v>AE UMA</v>
      </c>
      <c r="AU30" s="24" t="str">
        <f t="shared" si="6"/>
        <v>120</v>
      </c>
      <c r="AV30" s="24" t="str">
        <f t="shared" si="6"/>
        <v>102</v>
      </c>
      <c r="AW30" s="24" t="str">
        <f t="shared" si="6"/>
        <v>113</v>
      </c>
      <c r="AX30" s="24" t="str">
        <f t="shared" si="6"/>
        <v>119</v>
      </c>
      <c r="AY30" s="24" t="str">
        <f t="shared" si="6"/>
        <v>105</v>
      </c>
      <c r="AZ30" s="24" t="str">
        <f t="shared" si="6"/>
        <v>123</v>
      </c>
      <c r="BA30" s="24" t="str">
        <f t="shared" si="6"/>
        <v>125</v>
      </c>
      <c r="BB30" s="24" t="str">
        <f t="shared" si="6"/>
        <v/>
      </c>
      <c r="BC30" s="24" t="str">
        <f t="shared" si="6"/>
        <v/>
      </c>
      <c r="BD30" s="24" t="str">
        <f t="shared" si="6"/>
        <v/>
      </c>
      <c r="BE30" s="25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4"/>
      <c r="DC30" s="24"/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24"/>
      <c r="EB30" s="24"/>
      <c r="EC30" s="24"/>
      <c r="ED30" s="24"/>
      <c r="EE30" s="24"/>
      <c r="EF30" s="24"/>
      <c r="EG30" s="24"/>
      <c r="EH30" s="24"/>
      <c r="EI30" s="24"/>
      <c r="EJ30" s="24"/>
      <c r="EK30" s="24"/>
      <c r="EL30" s="24"/>
      <c r="EM30" s="24"/>
      <c r="EN30" s="24"/>
      <c r="EO30" s="24"/>
      <c r="EP30" s="24"/>
      <c r="EQ30" s="24"/>
      <c r="ER30" s="24"/>
      <c r="ES30" s="24"/>
      <c r="ET30" s="24"/>
      <c r="EU30" s="24"/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24"/>
      <c r="FL30" s="24"/>
      <c r="FM30" s="24"/>
      <c r="FN30" s="24"/>
      <c r="FO30" s="24"/>
      <c r="FP30" s="24"/>
      <c r="FQ30" s="24"/>
      <c r="FR30" s="24"/>
      <c r="FS30" s="24"/>
    </row>
    <row r="31" spans="1:175" ht="13.5" thickBot="1">
      <c r="A31" s="22"/>
      <c r="B31" s="27"/>
      <c r="C31" s="42"/>
      <c r="D31" s="40"/>
      <c r="E31" s="40"/>
      <c r="F31" s="40"/>
      <c r="G31" s="24"/>
      <c r="H31" s="24"/>
      <c r="I31" s="28" t="s">
        <v>71</v>
      </c>
      <c r="J31" s="32">
        <f>V32</f>
        <v>11.978</v>
      </c>
      <c r="K31" s="32">
        <f>AH32</f>
        <v>13.048</v>
      </c>
      <c r="L31" s="32">
        <f>AU32</f>
        <v>1.0700000000000003</v>
      </c>
      <c r="M31" s="24"/>
      <c r="N31" s="25"/>
      <c r="O31" s="25"/>
      <c r="P31" s="25"/>
      <c r="Q31" s="25"/>
      <c r="R31" s="25"/>
      <c r="S31" s="25"/>
      <c r="T31" s="24"/>
      <c r="U31" s="32"/>
      <c r="V31" s="32" t="s">
        <v>17</v>
      </c>
      <c r="W31" s="32" t="s">
        <v>17</v>
      </c>
      <c r="X31" s="32" t="s">
        <v>17</v>
      </c>
      <c r="Y31" s="32" t="s">
        <v>17</v>
      </c>
      <c r="Z31" s="32" t="s">
        <v>17</v>
      </c>
      <c r="AA31" s="32" t="s">
        <v>17</v>
      </c>
      <c r="AB31" s="32" t="s">
        <v>17</v>
      </c>
      <c r="AC31" s="32" t="s">
        <v>17</v>
      </c>
      <c r="AD31" s="32" t="s">
        <v>17</v>
      </c>
      <c r="AE31" s="32" t="s">
        <v>17</v>
      </c>
      <c r="AF31" s="32"/>
      <c r="AG31" s="24"/>
      <c r="AH31" s="32" t="s">
        <v>18</v>
      </c>
      <c r="AI31" s="32" t="s">
        <v>18</v>
      </c>
      <c r="AJ31" s="32" t="s">
        <v>18</v>
      </c>
      <c r="AK31" s="32" t="s">
        <v>18</v>
      </c>
      <c r="AL31" s="32" t="s">
        <v>18</v>
      </c>
      <c r="AM31" s="32" t="s">
        <v>18</v>
      </c>
      <c r="AN31" s="32" t="s">
        <v>18</v>
      </c>
      <c r="AO31" s="32" t="s">
        <v>18</v>
      </c>
      <c r="AP31" s="32" t="s">
        <v>18</v>
      </c>
      <c r="AQ31" s="29" t="s">
        <v>18</v>
      </c>
      <c r="AR31" s="25"/>
      <c r="AS31" s="25"/>
      <c r="AT31" s="24"/>
      <c r="AU31" s="24" t="s">
        <v>19</v>
      </c>
      <c r="AV31" s="24" t="s">
        <v>19</v>
      </c>
      <c r="AW31" s="24" t="s">
        <v>19</v>
      </c>
      <c r="AX31" s="24" t="s">
        <v>19</v>
      </c>
      <c r="AY31" s="24" t="s">
        <v>19</v>
      </c>
      <c r="AZ31" s="24" t="s">
        <v>19</v>
      </c>
      <c r="BA31" s="24" t="s">
        <v>19</v>
      </c>
      <c r="BB31" s="24" t="s">
        <v>19</v>
      </c>
      <c r="BC31" s="24" t="s">
        <v>19</v>
      </c>
      <c r="BD31" s="25" t="s">
        <v>19</v>
      </c>
      <c r="BE31" s="25"/>
      <c r="BF31" s="43" t="s">
        <v>96</v>
      </c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43" t="s">
        <v>97</v>
      </c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 t="s">
        <v>49</v>
      </c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 t="s">
        <v>50</v>
      </c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31" t="s">
        <v>86</v>
      </c>
      <c r="DB31" s="24"/>
      <c r="DC31" s="24"/>
      <c r="DD31" s="24"/>
      <c r="DE31" s="24"/>
      <c r="DF31" s="24"/>
      <c r="DG31" s="24"/>
      <c r="DH31" s="24"/>
      <c r="DI31" s="24"/>
      <c r="DJ31" s="24"/>
      <c r="DK31" s="24"/>
      <c r="DL31" s="24"/>
      <c r="DM31" s="31" t="s">
        <v>87</v>
      </c>
      <c r="DN31" s="24"/>
      <c r="DO31" s="24"/>
      <c r="DP31" s="24"/>
      <c r="DQ31" s="24"/>
      <c r="DR31" s="24"/>
      <c r="DS31" s="24"/>
      <c r="DT31" s="24"/>
      <c r="DU31" s="24"/>
      <c r="DV31" s="24"/>
      <c r="DW31" s="24"/>
      <c r="DX31" s="24"/>
      <c r="DY31" s="24" t="s">
        <v>51</v>
      </c>
      <c r="DZ31" s="24"/>
      <c r="EA31" s="24"/>
      <c r="EB31" s="24"/>
      <c r="EC31" s="24"/>
      <c r="ED31" s="24"/>
      <c r="EE31" s="24"/>
      <c r="EF31" s="24"/>
      <c r="EG31" s="24"/>
      <c r="EH31" s="24"/>
      <c r="EI31" s="24"/>
      <c r="EJ31" s="24"/>
      <c r="EK31" s="24" t="s">
        <v>52</v>
      </c>
      <c r="EL31" s="24"/>
      <c r="EM31" s="24"/>
      <c r="EN31" s="24"/>
      <c r="EO31" s="24"/>
      <c r="EP31" s="24"/>
      <c r="EQ31" s="24"/>
      <c r="ER31" s="24"/>
      <c r="ES31" s="24"/>
      <c r="ET31" s="24"/>
      <c r="EU31" s="24"/>
      <c r="EV31" s="24"/>
      <c r="EW31" s="31" t="s">
        <v>88</v>
      </c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31" t="s">
        <v>89</v>
      </c>
      <c r="FJ31" s="24"/>
      <c r="FK31" s="24"/>
      <c r="FL31" s="24"/>
      <c r="FM31" s="24"/>
      <c r="FN31" s="24"/>
      <c r="FO31" s="24"/>
      <c r="FP31" s="24"/>
      <c r="FQ31" s="24"/>
      <c r="FR31" s="24"/>
      <c r="FS31" s="24"/>
    </row>
    <row r="32" spans="1:175" ht="13.5" thickBot="1">
      <c r="A32" s="22"/>
      <c r="B32" s="27" t="s">
        <v>122</v>
      </c>
      <c r="C32" s="36" t="s">
        <v>111</v>
      </c>
      <c r="D32" s="24"/>
      <c r="E32" s="24"/>
      <c r="F32" s="24"/>
      <c r="G32" s="24"/>
      <c r="H32" s="24"/>
      <c r="I32" s="28" t="s">
        <v>41</v>
      </c>
      <c r="J32" s="32">
        <f>J31-J29</f>
        <v>-2.8593748117607731E-2</v>
      </c>
      <c r="K32" s="32">
        <f>K31-K29</f>
        <v>2.5392088660407097E-2</v>
      </c>
      <c r="L32" s="32">
        <f>L31-L29</f>
        <v>5.3985836778002838E-2</v>
      </c>
      <c r="M32" s="24"/>
      <c r="N32" s="25"/>
      <c r="O32" s="25"/>
      <c r="P32" s="25"/>
      <c r="Q32" s="25"/>
      <c r="R32" s="25"/>
      <c r="S32" s="25"/>
      <c r="T32" s="28" t="s">
        <v>66</v>
      </c>
      <c r="U32" s="28"/>
      <c r="V32" s="55">
        <v>11.978</v>
      </c>
      <c r="W32" s="56">
        <v>10.19</v>
      </c>
      <c r="X32" s="56">
        <v>11.311999999999999</v>
      </c>
      <c r="Y32" s="56">
        <v>11.904999999999999</v>
      </c>
      <c r="Z32" s="56">
        <v>10.468</v>
      </c>
      <c r="AA32" s="56">
        <v>12.348000000000001</v>
      </c>
      <c r="AB32" s="56">
        <v>12.539</v>
      </c>
      <c r="AC32" s="56"/>
      <c r="AD32" s="56"/>
      <c r="AE32" s="57"/>
      <c r="AF32" s="28" t="s">
        <v>66</v>
      </c>
      <c r="AG32" s="28"/>
      <c r="AH32" s="58">
        <v>13.048</v>
      </c>
      <c r="AI32" s="59">
        <v>10.839</v>
      </c>
      <c r="AJ32" s="59">
        <v>11.901</v>
      </c>
      <c r="AK32" s="59">
        <v>12.86</v>
      </c>
      <c r="AL32" s="59">
        <v>11.365</v>
      </c>
      <c r="AM32" s="59">
        <v>13.315</v>
      </c>
      <c r="AN32" s="59">
        <v>13.061</v>
      </c>
      <c r="AO32" s="59"/>
      <c r="AP32" s="59"/>
      <c r="AQ32" s="60"/>
      <c r="AR32" s="29"/>
      <c r="AS32" s="28" t="s">
        <v>68</v>
      </c>
      <c r="AT32" s="32"/>
      <c r="AU32" s="32">
        <f>IF(AND(AH32&lt;&gt;"",V32&lt;&gt;""),AH32-V32,"")</f>
        <v>1.0700000000000003</v>
      </c>
      <c r="AV32" s="32">
        <f t="shared" ref="AV32:BD32" si="7">IF(AND(AI32&lt;&gt;"",W32&lt;&gt;""),AI32-W32,"")</f>
        <v>0.64900000000000091</v>
      </c>
      <c r="AW32" s="32">
        <f t="shared" si="7"/>
        <v>0.58900000000000041</v>
      </c>
      <c r="AX32" s="32">
        <f t="shared" si="7"/>
        <v>0.95500000000000007</v>
      </c>
      <c r="AY32" s="32">
        <f t="shared" si="7"/>
        <v>0.89700000000000024</v>
      </c>
      <c r="AZ32" s="32">
        <f t="shared" si="7"/>
        <v>0.96699999999999875</v>
      </c>
      <c r="BA32" s="32">
        <f t="shared" si="7"/>
        <v>0.52200000000000024</v>
      </c>
      <c r="BB32" s="32" t="str">
        <f t="shared" si="7"/>
        <v/>
      </c>
      <c r="BC32" s="32" t="str">
        <f t="shared" si="7"/>
        <v/>
      </c>
      <c r="BD32" s="32" t="str">
        <f t="shared" si="7"/>
        <v/>
      </c>
      <c r="BE32" s="29"/>
      <c r="BF32" s="43" t="s">
        <v>94</v>
      </c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43" t="s">
        <v>95</v>
      </c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43" t="s">
        <v>84</v>
      </c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  <c r="CO32" s="43" t="s">
        <v>84</v>
      </c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43" t="s">
        <v>85</v>
      </c>
      <c r="DB32" s="24"/>
      <c r="DC32" s="24"/>
      <c r="DD32" s="24"/>
      <c r="DE32" s="24"/>
      <c r="DF32" s="24"/>
      <c r="DG32" s="24"/>
      <c r="DH32" s="24"/>
      <c r="DI32" s="24"/>
      <c r="DJ32" s="24"/>
      <c r="DK32" s="24"/>
      <c r="DL32" s="24"/>
      <c r="DM32" s="43" t="s">
        <v>85</v>
      </c>
      <c r="DN32" s="24"/>
      <c r="DO32" s="24"/>
      <c r="DP32" s="24"/>
      <c r="DQ32" s="24"/>
      <c r="DR32" s="24"/>
      <c r="DS32" s="24"/>
      <c r="DT32" s="24"/>
      <c r="DU32" s="24"/>
      <c r="DV32" s="24"/>
      <c r="DW32" s="24"/>
      <c r="DX32" s="24"/>
      <c r="DY32" s="34"/>
      <c r="DZ32" s="24"/>
      <c r="EA32" s="24"/>
      <c r="EB32" s="24"/>
      <c r="EC32" s="24"/>
      <c r="ED32" s="24"/>
      <c r="EE32" s="24"/>
      <c r="EF32" s="24"/>
      <c r="EG32" s="24"/>
      <c r="EH32" s="24"/>
      <c r="EI32" s="24"/>
      <c r="EJ32" s="24"/>
      <c r="EK32" s="34"/>
      <c r="EL32" s="24"/>
      <c r="EM32" s="24"/>
      <c r="EN32" s="24"/>
      <c r="EO32" s="24"/>
      <c r="EP32" s="24"/>
      <c r="EQ32" s="24"/>
      <c r="ER32" s="24"/>
      <c r="ES32" s="24"/>
      <c r="ET32" s="24"/>
      <c r="EU32" s="24"/>
      <c r="EV32" s="24"/>
      <c r="EW32" s="43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43"/>
      <c r="FJ32" s="24"/>
      <c r="FK32" s="24"/>
      <c r="FL32" s="24"/>
      <c r="FM32" s="24"/>
      <c r="FN32" s="24"/>
      <c r="FO32" s="24"/>
      <c r="FP32" s="24"/>
      <c r="FQ32" s="24"/>
      <c r="FR32" s="24"/>
      <c r="FS32" s="24"/>
    </row>
    <row r="33" spans="1:175">
      <c r="A33" s="22"/>
      <c r="B33" s="32">
        <f>AVERAGE(B36:B435)</f>
        <v>1.0784170868885792</v>
      </c>
      <c r="C33" s="36">
        <f>AVERAGE(T36:T435)</f>
        <v>2458217.3409964987</v>
      </c>
      <c r="D33" s="44" t="str">
        <f>IF($B24=0,"Standartised magnitudes","Transformed magnitudes")</f>
        <v>Transformed magnitudes</v>
      </c>
      <c r="E33" s="34"/>
      <c r="F33" s="34"/>
      <c r="G33" s="34"/>
      <c r="H33" s="34"/>
      <c r="I33" s="34"/>
      <c r="J33" s="34"/>
      <c r="K33" s="34"/>
      <c r="L33" s="34"/>
      <c r="M33" s="34"/>
      <c r="N33" s="35"/>
      <c r="O33" s="35"/>
      <c r="P33" s="35"/>
      <c r="Q33" s="35"/>
      <c r="R33" s="35"/>
      <c r="S33" s="35"/>
      <c r="T33" s="28" t="s">
        <v>21</v>
      </c>
      <c r="U33" s="34">
        <f>IF(COUNT(U36:U435)&gt;0,AVERAGE(U36:U435),"")</f>
        <v>-11.146081208484066</v>
      </c>
      <c r="V33" s="34">
        <f>IF(COUNT(V36:V435)&gt;0,AVERAGE(V36:V435),"")</f>
        <v>-10.267354298462518</v>
      </c>
      <c r="W33" s="34">
        <f t="shared" ref="W33:AE33" si="8">IF(COUNT(W36:W435)&gt;0,AVERAGE(W36:W435),"")</f>
        <v>-12.112648550709368</v>
      </c>
      <c r="X33" s="34">
        <f t="shared" si="8"/>
        <v>-11.007813032125199</v>
      </c>
      <c r="Y33" s="34">
        <f t="shared" si="8"/>
        <v>-10.38050659910116</v>
      </c>
      <c r="Z33" s="34">
        <f t="shared" si="8"/>
        <v>-11.810807954639014</v>
      </c>
      <c r="AA33" s="34">
        <f t="shared" si="8"/>
        <v>-9.9365457937699304</v>
      </c>
      <c r="AB33" s="34">
        <f t="shared" si="8"/>
        <v>-9.8037887826878105</v>
      </c>
      <c r="AC33" s="34" t="str">
        <f t="shared" si="8"/>
        <v/>
      </c>
      <c r="AD33" s="34" t="str">
        <f t="shared" si="8"/>
        <v/>
      </c>
      <c r="AE33" s="34" t="str">
        <f t="shared" si="8"/>
        <v/>
      </c>
      <c r="AF33" s="28" t="s">
        <v>22</v>
      </c>
      <c r="AG33" s="34">
        <f>IF(COUNT(AG36:AG435)&gt;0,AVERAGE(AG36:AG435),"")</f>
        <v>-10.958013038736498</v>
      </c>
      <c r="AH33" s="34">
        <f>IF(COUNT(AH36:AH435)&gt;0,AVERAGE(AH36:AH435),"")</f>
        <v>-9.6976158111933302</v>
      </c>
      <c r="AI33" s="34">
        <f t="shared" ref="AI33:AQ33" si="9">IF(COUNT(AI36:AI435)&gt;0,AVERAGE(AI36:AI435),"")</f>
        <v>-11.726184012821619</v>
      </c>
      <c r="AJ33" s="34">
        <f t="shared" si="9"/>
        <v>-10.648399048293403</v>
      </c>
      <c r="AK33" s="34">
        <f t="shared" si="9"/>
        <v>-9.8497129362702864</v>
      </c>
      <c r="AL33" s="34">
        <f t="shared" si="9"/>
        <v>-11.296401015200598</v>
      </c>
      <c r="AM33" s="34">
        <f t="shared" si="9"/>
        <v>-9.4098629355973902</v>
      </c>
      <c r="AN33" s="34">
        <f t="shared" si="9"/>
        <v>-9.4913657703322798</v>
      </c>
      <c r="AO33" s="34" t="str">
        <f t="shared" si="9"/>
        <v/>
      </c>
      <c r="AP33" s="34" t="str">
        <f t="shared" si="9"/>
        <v/>
      </c>
      <c r="AQ33" s="34" t="str">
        <f t="shared" si="9"/>
        <v/>
      </c>
      <c r="AR33" s="35"/>
      <c r="AS33" s="28" t="s">
        <v>60</v>
      </c>
      <c r="AT33" s="34">
        <f>IF(COUNT(AT36:AT435)&gt;0,AVERAGE(AT36:AT435),"")</f>
        <v>0.18806816974756757</v>
      </c>
      <c r="AU33" s="34">
        <f>IF(COUNT(AU36:AU435)&gt;0,AVERAGE(AU36:AU435),"")</f>
        <v>0.56973848726918219</v>
      </c>
      <c r="AV33" s="34">
        <f t="shared" ref="AV33:BD33" si="10">IF(COUNT(AV36:AV435)&gt;0,AVERAGE(AV36:AV435),"")</f>
        <v>0.38646453788774621</v>
      </c>
      <c r="AW33" s="34">
        <f t="shared" si="10"/>
        <v>0.35941398383179729</v>
      </c>
      <c r="AX33" s="34">
        <f t="shared" si="10"/>
        <v>0.53079366283086338</v>
      </c>
      <c r="AY33" s="34">
        <f t="shared" si="10"/>
        <v>0.51440693943841509</v>
      </c>
      <c r="AZ33" s="34">
        <f t="shared" si="10"/>
        <v>0.52668285817253335</v>
      </c>
      <c r="BA33" s="34">
        <f t="shared" si="10"/>
        <v>0.31242301235552256</v>
      </c>
      <c r="BB33" s="34" t="str">
        <f t="shared" si="10"/>
        <v/>
      </c>
      <c r="BC33" s="34" t="str">
        <f t="shared" si="10"/>
        <v/>
      </c>
      <c r="BD33" s="34" t="str">
        <f t="shared" si="10"/>
        <v/>
      </c>
      <c r="BE33" s="35"/>
      <c r="BF33" s="24"/>
      <c r="BG33" s="34">
        <f t="shared" ref="BG33:BO33" si="11">IF(COUNT(BG36:BG435)&gt;0,AVERAGE(BG36:BG435),"")</f>
        <v>-0.42285158038302861</v>
      </c>
      <c r="BH33" s="34">
        <f t="shared" si="11"/>
        <v>-0.36285158038302834</v>
      </c>
      <c r="BI33" s="34">
        <f t="shared" si="11"/>
        <v>-0.72885158038302778</v>
      </c>
      <c r="BJ33" s="34">
        <f t="shared" si="11"/>
        <v>-0.67085158038302783</v>
      </c>
      <c r="BK33" s="34">
        <f t="shared" si="11"/>
        <v>-0.74085158038302612</v>
      </c>
      <c r="BL33" s="34">
        <f t="shared" si="11"/>
        <v>-0.2958515803830275</v>
      </c>
      <c r="BM33" s="34" t="str">
        <f t="shared" si="11"/>
        <v/>
      </c>
      <c r="BN33" s="34" t="str">
        <f t="shared" si="11"/>
        <v/>
      </c>
      <c r="BO33" s="34" t="str">
        <f t="shared" si="11"/>
        <v/>
      </c>
      <c r="BP33" s="34"/>
      <c r="BQ33" s="24"/>
      <c r="BR33" s="34">
        <f t="shared" ref="BR33:BZ33" si="12">IF(COUNT(BR36:BR435)&gt;0,AVERAGE(BR36:BR435),"")</f>
        <v>0.35228180091099759</v>
      </c>
      <c r="BS33" s="34">
        <f t="shared" si="12"/>
        <v>0.4122818009109977</v>
      </c>
      <c r="BT33" s="34">
        <f t="shared" si="12"/>
        <v>4.6281800910998448E-2</v>
      </c>
      <c r="BU33" s="34">
        <f t="shared" si="12"/>
        <v>0.10428180091099823</v>
      </c>
      <c r="BV33" s="34">
        <f t="shared" si="12"/>
        <v>3.4281800910999798E-2</v>
      </c>
      <c r="BW33" s="34">
        <f t="shared" si="12"/>
        <v>0.47928180091099837</v>
      </c>
      <c r="BX33" s="34" t="str">
        <f t="shared" si="12"/>
        <v/>
      </c>
      <c r="BY33" s="34" t="str">
        <f t="shared" si="12"/>
        <v/>
      </c>
      <c r="BZ33" s="34" t="str">
        <f t="shared" si="12"/>
        <v/>
      </c>
      <c r="CA33" s="34"/>
      <c r="CB33" s="34"/>
      <c r="CC33" s="2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2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2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2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2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2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24"/>
      <c r="EX33" s="34"/>
      <c r="EY33" s="34"/>
      <c r="EZ33" s="34"/>
      <c r="FA33" s="34"/>
      <c r="FB33" s="34"/>
      <c r="FC33" s="34"/>
      <c r="FD33" s="34"/>
      <c r="FE33" s="34"/>
      <c r="FF33" s="34"/>
      <c r="FG33" s="34"/>
      <c r="FH33" s="34"/>
      <c r="FI33" s="24"/>
      <c r="FJ33" s="34"/>
      <c r="FK33" s="34"/>
      <c r="FL33" s="34"/>
      <c r="FM33" s="34"/>
      <c r="FN33" s="34"/>
      <c r="FO33" s="34"/>
      <c r="FP33" s="34"/>
      <c r="FQ33" s="34"/>
      <c r="FR33" s="34"/>
      <c r="FS33" s="34"/>
    </row>
    <row r="34" spans="1:175">
      <c r="A34" s="22"/>
      <c r="B34" s="22"/>
      <c r="C34" s="23"/>
      <c r="D34" s="114" t="s">
        <v>6</v>
      </c>
      <c r="E34" s="114"/>
      <c r="F34" s="114"/>
      <c r="G34" s="114"/>
      <c r="H34" s="114"/>
      <c r="I34" s="34"/>
      <c r="J34" s="113" t="s">
        <v>7</v>
      </c>
      <c r="K34" s="113"/>
      <c r="L34" s="113"/>
      <c r="M34" s="113"/>
      <c r="N34" s="113"/>
      <c r="O34" s="39"/>
      <c r="P34" s="49" t="s">
        <v>90</v>
      </c>
      <c r="Q34" s="49" t="s">
        <v>91</v>
      </c>
      <c r="R34" s="39"/>
      <c r="S34" s="39"/>
      <c r="T34" s="24"/>
      <c r="U34" s="32" t="s">
        <v>6</v>
      </c>
      <c r="V34" s="32" t="s">
        <v>7</v>
      </c>
      <c r="W34" s="32" t="s">
        <v>8</v>
      </c>
      <c r="X34" s="32" t="s">
        <v>9</v>
      </c>
      <c r="Y34" s="32" t="s">
        <v>10</v>
      </c>
      <c r="Z34" s="32" t="s">
        <v>11</v>
      </c>
      <c r="AA34" s="32" t="s">
        <v>12</v>
      </c>
      <c r="AB34" s="32" t="s">
        <v>13</v>
      </c>
      <c r="AC34" s="32" t="s">
        <v>14</v>
      </c>
      <c r="AD34" s="32" t="s">
        <v>15</v>
      </c>
      <c r="AE34" s="32" t="s">
        <v>16</v>
      </c>
      <c r="AF34" s="32"/>
      <c r="AG34" s="32" t="s">
        <v>6</v>
      </c>
      <c r="AH34" s="32" t="s">
        <v>7</v>
      </c>
      <c r="AI34" s="32" t="s">
        <v>8</v>
      </c>
      <c r="AJ34" s="32" t="s">
        <v>9</v>
      </c>
      <c r="AK34" s="32" t="s">
        <v>10</v>
      </c>
      <c r="AL34" s="32" t="s">
        <v>11</v>
      </c>
      <c r="AM34" s="32" t="s">
        <v>12</v>
      </c>
      <c r="AN34" s="32" t="s">
        <v>13</v>
      </c>
      <c r="AO34" s="32" t="s">
        <v>14</v>
      </c>
      <c r="AP34" s="32" t="s">
        <v>15</v>
      </c>
      <c r="AQ34" s="29" t="s">
        <v>16</v>
      </c>
      <c r="AR34" s="25"/>
      <c r="AS34" s="25"/>
      <c r="AT34" s="24" t="s">
        <v>6</v>
      </c>
      <c r="AU34" s="24" t="s">
        <v>7</v>
      </c>
      <c r="AV34" s="24" t="s">
        <v>8</v>
      </c>
      <c r="AW34" s="24" t="s">
        <v>9</v>
      </c>
      <c r="AX34" s="24" t="s">
        <v>10</v>
      </c>
      <c r="AY34" s="24" t="s">
        <v>11</v>
      </c>
      <c r="AZ34" s="24" t="s">
        <v>12</v>
      </c>
      <c r="BA34" s="24" t="s">
        <v>13</v>
      </c>
      <c r="BB34" s="24" t="s">
        <v>14</v>
      </c>
      <c r="BC34" s="24" t="s">
        <v>15</v>
      </c>
      <c r="BD34" s="25" t="s">
        <v>16</v>
      </c>
      <c r="BE34" s="25"/>
      <c r="BF34" s="40" t="s">
        <v>6</v>
      </c>
      <c r="BG34" s="24" t="s">
        <v>8</v>
      </c>
      <c r="BH34" s="24" t="s">
        <v>9</v>
      </c>
      <c r="BI34" s="24" t="s">
        <v>10</v>
      </c>
      <c r="BJ34" s="24" t="s">
        <v>11</v>
      </c>
      <c r="BK34" s="24" t="s">
        <v>12</v>
      </c>
      <c r="BL34" s="24" t="s">
        <v>13</v>
      </c>
      <c r="BM34" s="24" t="s">
        <v>14</v>
      </c>
      <c r="BN34" s="24" t="s">
        <v>15</v>
      </c>
      <c r="BO34" s="24" t="s">
        <v>16</v>
      </c>
      <c r="BP34" s="24"/>
      <c r="BQ34" s="40" t="s">
        <v>7</v>
      </c>
      <c r="BR34" s="24" t="s">
        <v>8</v>
      </c>
      <c r="BS34" s="24" t="s">
        <v>9</v>
      </c>
      <c r="BT34" s="24" t="s">
        <v>10</v>
      </c>
      <c r="BU34" s="24" t="s">
        <v>11</v>
      </c>
      <c r="BV34" s="24" t="s">
        <v>12</v>
      </c>
      <c r="BW34" s="24" t="s">
        <v>13</v>
      </c>
      <c r="BX34" s="24" t="s">
        <v>14</v>
      </c>
      <c r="BY34" s="24" t="s">
        <v>15</v>
      </c>
      <c r="BZ34" s="24" t="s">
        <v>16</v>
      </c>
      <c r="CA34" s="24"/>
      <c r="CB34" s="24"/>
      <c r="CC34" s="24" t="s">
        <v>6</v>
      </c>
      <c r="CD34" s="24" t="s">
        <v>6</v>
      </c>
      <c r="CE34" s="24" t="s">
        <v>8</v>
      </c>
      <c r="CF34" s="24" t="s">
        <v>9</v>
      </c>
      <c r="CG34" s="24" t="s">
        <v>10</v>
      </c>
      <c r="CH34" s="24" t="s">
        <v>11</v>
      </c>
      <c r="CI34" s="24" t="s">
        <v>12</v>
      </c>
      <c r="CJ34" s="24" t="s">
        <v>13</v>
      </c>
      <c r="CK34" s="24" t="s">
        <v>14</v>
      </c>
      <c r="CL34" s="24" t="s">
        <v>15</v>
      </c>
      <c r="CM34" s="24" t="s">
        <v>16</v>
      </c>
      <c r="CN34" s="24"/>
      <c r="CO34" s="24" t="s">
        <v>6</v>
      </c>
      <c r="CP34" s="24" t="s">
        <v>6</v>
      </c>
      <c r="CQ34" s="24" t="s">
        <v>8</v>
      </c>
      <c r="CR34" s="24" t="s">
        <v>9</v>
      </c>
      <c r="CS34" s="24" t="s">
        <v>10</v>
      </c>
      <c r="CT34" s="24" t="s">
        <v>11</v>
      </c>
      <c r="CU34" s="24" t="s">
        <v>12</v>
      </c>
      <c r="CV34" s="24" t="s">
        <v>13</v>
      </c>
      <c r="CW34" s="24" t="s">
        <v>14</v>
      </c>
      <c r="CX34" s="24" t="s">
        <v>15</v>
      </c>
      <c r="CY34" s="24" t="s">
        <v>16</v>
      </c>
      <c r="CZ34" s="24"/>
      <c r="DA34" s="24" t="s">
        <v>6</v>
      </c>
      <c r="DB34" s="24" t="s">
        <v>6</v>
      </c>
      <c r="DC34" s="24" t="s">
        <v>8</v>
      </c>
      <c r="DD34" s="24" t="s">
        <v>9</v>
      </c>
      <c r="DE34" s="24" t="s">
        <v>10</v>
      </c>
      <c r="DF34" s="24" t="s">
        <v>11</v>
      </c>
      <c r="DG34" s="24" t="s">
        <v>12</v>
      </c>
      <c r="DH34" s="24" t="s">
        <v>13</v>
      </c>
      <c r="DI34" s="24" t="s">
        <v>14</v>
      </c>
      <c r="DJ34" s="24" t="s">
        <v>15</v>
      </c>
      <c r="DK34" s="24" t="s">
        <v>16</v>
      </c>
      <c r="DL34" s="24"/>
      <c r="DM34" s="24" t="s">
        <v>6</v>
      </c>
      <c r="DN34" s="24" t="s">
        <v>6</v>
      </c>
      <c r="DO34" s="24" t="s">
        <v>8</v>
      </c>
      <c r="DP34" s="24" t="s">
        <v>9</v>
      </c>
      <c r="DQ34" s="24" t="s">
        <v>10</v>
      </c>
      <c r="DR34" s="24" t="s">
        <v>11</v>
      </c>
      <c r="DS34" s="24" t="s">
        <v>12</v>
      </c>
      <c r="DT34" s="24" t="s">
        <v>13</v>
      </c>
      <c r="DU34" s="24" t="s">
        <v>14</v>
      </c>
      <c r="DV34" s="24" t="s">
        <v>15</v>
      </c>
      <c r="DW34" s="24" t="s">
        <v>16</v>
      </c>
      <c r="DX34" s="24"/>
      <c r="DY34" s="24" t="s">
        <v>7</v>
      </c>
      <c r="DZ34" s="24" t="s">
        <v>7</v>
      </c>
      <c r="EA34" s="24" t="s">
        <v>8</v>
      </c>
      <c r="EB34" s="24" t="s">
        <v>9</v>
      </c>
      <c r="EC34" s="24" t="s">
        <v>10</v>
      </c>
      <c r="ED34" s="24" t="s">
        <v>11</v>
      </c>
      <c r="EE34" s="24" t="s">
        <v>12</v>
      </c>
      <c r="EF34" s="24" t="s">
        <v>13</v>
      </c>
      <c r="EG34" s="24" t="s">
        <v>14</v>
      </c>
      <c r="EH34" s="24" t="s">
        <v>15</v>
      </c>
      <c r="EI34" s="24" t="s">
        <v>16</v>
      </c>
      <c r="EJ34" s="24"/>
      <c r="EK34" s="24" t="s">
        <v>7</v>
      </c>
      <c r="EL34" s="24" t="s">
        <v>7</v>
      </c>
      <c r="EM34" s="24" t="s">
        <v>8</v>
      </c>
      <c r="EN34" s="24" t="s">
        <v>9</v>
      </c>
      <c r="EO34" s="24" t="s">
        <v>10</v>
      </c>
      <c r="EP34" s="24" t="s">
        <v>11</v>
      </c>
      <c r="EQ34" s="24" t="s">
        <v>12</v>
      </c>
      <c r="ER34" s="24" t="s">
        <v>13</v>
      </c>
      <c r="ES34" s="24" t="s">
        <v>14</v>
      </c>
      <c r="ET34" s="24" t="s">
        <v>15</v>
      </c>
      <c r="EU34" s="24" t="s">
        <v>16</v>
      </c>
      <c r="EV34" s="24"/>
      <c r="EW34" s="24" t="s">
        <v>7</v>
      </c>
      <c r="EX34" s="24" t="s">
        <v>7</v>
      </c>
      <c r="EY34" s="24" t="s">
        <v>8</v>
      </c>
      <c r="EZ34" s="24" t="s">
        <v>9</v>
      </c>
      <c r="FA34" s="24" t="s">
        <v>10</v>
      </c>
      <c r="FB34" s="24" t="s">
        <v>11</v>
      </c>
      <c r="FC34" s="24" t="s">
        <v>12</v>
      </c>
      <c r="FD34" s="24" t="s">
        <v>13</v>
      </c>
      <c r="FE34" s="24" t="s">
        <v>14</v>
      </c>
      <c r="FF34" s="24" t="s">
        <v>15</v>
      </c>
      <c r="FG34" s="24" t="s">
        <v>16</v>
      </c>
      <c r="FH34" s="24"/>
      <c r="FI34" s="24" t="s">
        <v>7</v>
      </c>
      <c r="FJ34" s="24" t="s">
        <v>7</v>
      </c>
      <c r="FK34" s="24" t="s">
        <v>8</v>
      </c>
      <c r="FL34" s="24" t="s">
        <v>9</v>
      </c>
      <c r="FM34" s="24" t="s">
        <v>10</v>
      </c>
      <c r="FN34" s="24" t="s">
        <v>11</v>
      </c>
      <c r="FO34" s="24" t="s">
        <v>12</v>
      </c>
      <c r="FP34" s="24" t="s">
        <v>13</v>
      </c>
      <c r="FQ34" s="24" t="s">
        <v>14</v>
      </c>
      <c r="FR34" s="24" t="s">
        <v>15</v>
      </c>
      <c r="FS34" s="24" t="s">
        <v>16</v>
      </c>
    </row>
    <row r="35" spans="1:175">
      <c r="A35" s="45" t="s">
        <v>0</v>
      </c>
      <c r="B35" s="27" t="s">
        <v>121</v>
      </c>
      <c r="C35" s="36" t="s">
        <v>1</v>
      </c>
      <c r="D35" s="5" t="s">
        <v>30</v>
      </c>
      <c r="E35" s="14" t="s">
        <v>33</v>
      </c>
      <c r="F35" s="32" t="s">
        <v>38</v>
      </c>
      <c r="G35" s="32" t="s">
        <v>36</v>
      </c>
      <c r="H35" s="32" t="s">
        <v>37</v>
      </c>
      <c r="I35" s="32"/>
      <c r="J35" s="6" t="s">
        <v>31</v>
      </c>
      <c r="K35" s="7" t="s">
        <v>32</v>
      </c>
      <c r="L35" s="32" t="s">
        <v>59</v>
      </c>
      <c r="M35" s="32" t="s">
        <v>34</v>
      </c>
      <c r="N35" s="29" t="s">
        <v>35</v>
      </c>
      <c r="O35" s="29"/>
      <c r="P35" s="29"/>
      <c r="Q35" s="29"/>
      <c r="R35" s="29"/>
      <c r="S35" s="29"/>
      <c r="T35" s="36" t="s">
        <v>92</v>
      </c>
      <c r="U35" s="32" t="s">
        <v>2</v>
      </c>
      <c r="V35" s="32" t="s">
        <v>2</v>
      </c>
      <c r="W35" s="32" t="s">
        <v>2</v>
      </c>
      <c r="X35" s="32" t="s">
        <v>2</v>
      </c>
      <c r="Y35" s="32" t="s">
        <v>2</v>
      </c>
      <c r="Z35" s="32" t="s">
        <v>2</v>
      </c>
      <c r="AA35" s="32" t="s">
        <v>2</v>
      </c>
      <c r="AB35" s="32" t="s">
        <v>2</v>
      </c>
      <c r="AC35" s="32" t="s">
        <v>2</v>
      </c>
      <c r="AD35" s="32" t="s">
        <v>2</v>
      </c>
      <c r="AE35" s="32" t="s">
        <v>2</v>
      </c>
      <c r="AF35" s="32"/>
      <c r="AG35" s="32" t="s">
        <v>3</v>
      </c>
      <c r="AH35" s="32" t="s">
        <v>3</v>
      </c>
      <c r="AI35" s="32" t="s">
        <v>3</v>
      </c>
      <c r="AJ35" s="32" t="s">
        <v>3</v>
      </c>
      <c r="AK35" s="32" t="s">
        <v>3</v>
      </c>
      <c r="AL35" s="32" t="s">
        <v>3</v>
      </c>
      <c r="AM35" s="32" t="s">
        <v>3</v>
      </c>
      <c r="AN35" s="32" t="s">
        <v>3</v>
      </c>
      <c r="AO35" s="32" t="s">
        <v>3</v>
      </c>
      <c r="AP35" s="32" t="s">
        <v>3</v>
      </c>
      <c r="AQ35" s="29" t="s">
        <v>3</v>
      </c>
      <c r="AR35" s="25"/>
      <c r="AS35" s="25"/>
      <c r="AT35" s="24" t="s">
        <v>4</v>
      </c>
      <c r="AU35" s="24" t="s">
        <v>4</v>
      </c>
      <c r="AV35" s="24" t="s">
        <v>4</v>
      </c>
      <c r="AW35" s="24" t="s">
        <v>4</v>
      </c>
      <c r="AX35" s="24" t="s">
        <v>4</v>
      </c>
      <c r="AY35" s="24" t="s">
        <v>4</v>
      </c>
      <c r="AZ35" s="24" t="s">
        <v>4</v>
      </c>
      <c r="BA35" s="24" t="s">
        <v>4</v>
      </c>
      <c r="BB35" s="24" t="s">
        <v>4</v>
      </c>
      <c r="BC35" s="24" t="s">
        <v>4</v>
      </c>
      <c r="BD35" s="25" t="s">
        <v>4</v>
      </c>
      <c r="BE35" s="25"/>
      <c r="BF35" s="40"/>
      <c r="BG35" s="40" t="s">
        <v>24</v>
      </c>
      <c r="BH35" s="40" t="s">
        <v>24</v>
      </c>
      <c r="BI35" s="40" t="s">
        <v>24</v>
      </c>
      <c r="BJ35" s="40" t="s">
        <v>24</v>
      </c>
      <c r="BK35" s="40" t="s">
        <v>24</v>
      </c>
      <c r="BL35" s="40" t="s">
        <v>24</v>
      </c>
      <c r="BM35" s="40" t="s">
        <v>24</v>
      </c>
      <c r="BN35" s="40" t="s">
        <v>24</v>
      </c>
      <c r="BO35" s="40" t="s">
        <v>24</v>
      </c>
      <c r="BP35" s="40"/>
      <c r="BQ35" s="40"/>
      <c r="BR35" s="40" t="s">
        <v>24</v>
      </c>
      <c r="BS35" s="40" t="s">
        <v>24</v>
      </c>
      <c r="BT35" s="40" t="s">
        <v>24</v>
      </c>
      <c r="BU35" s="40" t="s">
        <v>24</v>
      </c>
      <c r="BV35" s="40" t="s">
        <v>24</v>
      </c>
      <c r="BW35" s="40" t="s">
        <v>24</v>
      </c>
      <c r="BX35" s="40" t="s">
        <v>24</v>
      </c>
      <c r="BY35" s="40" t="s">
        <v>24</v>
      </c>
      <c r="BZ35" s="40" t="s">
        <v>24</v>
      </c>
      <c r="CA35" s="40"/>
      <c r="CB35" s="40"/>
      <c r="CC35" s="40" t="s">
        <v>26</v>
      </c>
      <c r="CD35" s="40" t="s">
        <v>27</v>
      </c>
      <c r="CE35" s="40" t="s">
        <v>25</v>
      </c>
      <c r="CF35" s="40" t="s">
        <v>25</v>
      </c>
      <c r="CG35" s="40" t="s">
        <v>25</v>
      </c>
      <c r="CH35" s="40" t="s">
        <v>25</v>
      </c>
      <c r="CI35" s="40" t="s">
        <v>25</v>
      </c>
      <c r="CJ35" s="40" t="s">
        <v>25</v>
      </c>
      <c r="CK35" s="40" t="s">
        <v>25</v>
      </c>
      <c r="CL35" s="40" t="s">
        <v>25</v>
      </c>
      <c r="CM35" s="40" t="s">
        <v>25</v>
      </c>
      <c r="CN35" s="40"/>
      <c r="CO35" s="40" t="s">
        <v>28</v>
      </c>
      <c r="CP35" s="40" t="s">
        <v>29</v>
      </c>
      <c r="CQ35" s="40" t="s">
        <v>25</v>
      </c>
      <c r="CR35" s="40" t="s">
        <v>25</v>
      </c>
      <c r="CS35" s="40" t="s">
        <v>25</v>
      </c>
      <c r="CT35" s="40" t="s">
        <v>25</v>
      </c>
      <c r="CU35" s="40" t="s">
        <v>25</v>
      </c>
      <c r="CV35" s="40" t="s">
        <v>25</v>
      </c>
      <c r="CW35" s="40" t="s">
        <v>25</v>
      </c>
      <c r="CX35" s="40" t="s">
        <v>25</v>
      </c>
      <c r="CY35" s="40" t="s">
        <v>25</v>
      </c>
      <c r="CZ35" s="40"/>
      <c r="DA35" s="40" t="s">
        <v>26</v>
      </c>
      <c r="DB35" s="40" t="s">
        <v>27</v>
      </c>
      <c r="DC35" s="40" t="s">
        <v>25</v>
      </c>
      <c r="DD35" s="40" t="s">
        <v>25</v>
      </c>
      <c r="DE35" s="40" t="s">
        <v>25</v>
      </c>
      <c r="DF35" s="40" t="s">
        <v>25</v>
      </c>
      <c r="DG35" s="40" t="s">
        <v>25</v>
      </c>
      <c r="DH35" s="40" t="s">
        <v>25</v>
      </c>
      <c r="DI35" s="40" t="s">
        <v>25</v>
      </c>
      <c r="DJ35" s="40" t="s">
        <v>25</v>
      </c>
      <c r="DK35" s="40" t="s">
        <v>25</v>
      </c>
      <c r="DL35" s="40"/>
      <c r="DM35" s="40" t="s">
        <v>28</v>
      </c>
      <c r="DN35" s="40" t="s">
        <v>29</v>
      </c>
      <c r="DO35" s="40" t="s">
        <v>25</v>
      </c>
      <c r="DP35" s="40" t="s">
        <v>25</v>
      </c>
      <c r="DQ35" s="40" t="s">
        <v>25</v>
      </c>
      <c r="DR35" s="40" t="s">
        <v>25</v>
      </c>
      <c r="DS35" s="40" t="s">
        <v>25</v>
      </c>
      <c r="DT35" s="40" t="s">
        <v>25</v>
      </c>
      <c r="DU35" s="40" t="s">
        <v>25</v>
      </c>
      <c r="DV35" s="40" t="s">
        <v>25</v>
      </c>
      <c r="DW35" s="40" t="s">
        <v>25</v>
      </c>
      <c r="DX35" s="40"/>
      <c r="DY35" s="40" t="s">
        <v>26</v>
      </c>
      <c r="DZ35" s="40" t="s">
        <v>27</v>
      </c>
      <c r="EA35" s="40" t="s">
        <v>25</v>
      </c>
      <c r="EB35" s="40" t="s">
        <v>25</v>
      </c>
      <c r="EC35" s="40" t="s">
        <v>25</v>
      </c>
      <c r="ED35" s="40" t="s">
        <v>25</v>
      </c>
      <c r="EE35" s="40" t="s">
        <v>25</v>
      </c>
      <c r="EF35" s="40" t="s">
        <v>25</v>
      </c>
      <c r="EG35" s="40" t="s">
        <v>25</v>
      </c>
      <c r="EH35" s="40" t="s">
        <v>25</v>
      </c>
      <c r="EI35" s="40" t="s">
        <v>25</v>
      </c>
      <c r="EJ35" s="40"/>
      <c r="EK35" s="40" t="s">
        <v>28</v>
      </c>
      <c r="EL35" s="40" t="s">
        <v>29</v>
      </c>
      <c r="EM35" s="40" t="s">
        <v>25</v>
      </c>
      <c r="EN35" s="40" t="s">
        <v>25</v>
      </c>
      <c r="EO35" s="40" t="s">
        <v>25</v>
      </c>
      <c r="EP35" s="40" t="s">
        <v>25</v>
      </c>
      <c r="EQ35" s="40" t="s">
        <v>25</v>
      </c>
      <c r="ER35" s="40" t="s">
        <v>25</v>
      </c>
      <c r="ES35" s="40" t="s">
        <v>25</v>
      </c>
      <c r="ET35" s="40" t="s">
        <v>25</v>
      </c>
      <c r="EU35" s="40" t="s">
        <v>25</v>
      </c>
      <c r="EV35" s="40"/>
      <c r="EW35" s="40" t="s">
        <v>26</v>
      </c>
      <c r="EX35" s="40" t="s">
        <v>27</v>
      </c>
      <c r="EY35" s="40" t="s">
        <v>25</v>
      </c>
      <c r="EZ35" s="40" t="s">
        <v>25</v>
      </c>
      <c r="FA35" s="40" t="s">
        <v>25</v>
      </c>
      <c r="FB35" s="40" t="s">
        <v>25</v>
      </c>
      <c r="FC35" s="40" t="s">
        <v>25</v>
      </c>
      <c r="FD35" s="40" t="s">
        <v>25</v>
      </c>
      <c r="FE35" s="40" t="s">
        <v>25</v>
      </c>
      <c r="FF35" s="40" t="s">
        <v>25</v>
      </c>
      <c r="FG35" s="40" t="s">
        <v>25</v>
      </c>
      <c r="FH35" s="40"/>
      <c r="FI35" s="40" t="s">
        <v>28</v>
      </c>
      <c r="FJ35" s="40" t="s">
        <v>29</v>
      </c>
      <c r="FK35" s="40" t="s">
        <v>25</v>
      </c>
      <c r="FL35" s="40" t="s">
        <v>25</v>
      </c>
      <c r="FM35" s="40" t="s">
        <v>25</v>
      </c>
      <c r="FN35" s="40" t="s">
        <v>25</v>
      </c>
      <c r="FO35" s="40" t="s">
        <v>25</v>
      </c>
      <c r="FP35" s="40" t="s">
        <v>25</v>
      </c>
      <c r="FQ35" s="40" t="s">
        <v>25</v>
      </c>
      <c r="FR35" s="40" t="s">
        <v>25</v>
      </c>
      <c r="FS35" s="40" t="s">
        <v>25</v>
      </c>
    </row>
    <row r="36" spans="1:175">
      <c r="A36" s="27">
        <v>1</v>
      </c>
      <c r="B36" s="32">
        <f>IF(AND($B$3&lt;&gt;"",$C$3&lt;&gt;"",$B$4&lt;&gt;"",$C$4&lt;&gt;"",T36&lt;&gt;""),AirMass($B$3,$C$3,$B$4,$C$4,T36),"")</f>
        <v>1.0060923536556092</v>
      </c>
      <c r="C36" s="36">
        <f>IF(T36&lt;&gt;"",T36,NA())</f>
        <v>2458217.268623</v>
      </c>
      <c r="D36" s="5">
        <f t="shared" ref="D36:D99" si="13">IF($B$24&lt;&gt;0,DA36,CC36)</f>
        <v>10.921213015350775</v>
      </c>
      <c r="E36" s="14">
        <f t="shared" ref="E36:E99" si="14">IF($B$24&lt;&gt;0,DM36,CO36)</f>
        <v>11.013115749243005</v>
      </c>
      <c r="F36" s="32">
        <f>IF(AND(D36&lt;&gt;"",E36&lt;&gt;""),E36-D36,"")</f>
        <v>9.1902733892229804E-2</v>
      </c>
      <c r="G36" s="24">
        <f t="shared" ref="G36:G99" si="15">IF($B$24&lt;&gt;0,DB36,CD36)</f>
        <v>2.6141771459499467E-2</v>
      </c>
      <c r="H36" s="24">
        <f t="shared" ref="H36:H99" si="16">IF($B$24&lt;&gt;0,DN36,CP36)</f>
        <v>3.9532031077238149E-2</v>
      </c>
      <c r="I36" s="24"/>
      <c r="J36" s="8">
        <f t="shared" ref="J36:J99" si="17">IF($B$24&lt;&gt;0,EW36,DY36)</f>
        <v>12.001169206541588</v>
      </c>
      <c r="K36" s="9">
        <f t="shared" ref="K36:K99" si="18">IF($B$24&lt;&gt;0,FI36,EK36)</f>
        <v>13.203730730610708</v>
      </c>
      <c r="L36" s="40">
        <f>IF(AND(J36&lt;&gt;"",K36&lt;&gt;""),K36-J36,"")</f>
        <v>1.2025615240691199</v>
      </c>
      <c r="M36" s="24">
        <f t="shared" ref="M36:M99" si="19">IF($B$24&lt;&gt;0,EX36,DZ36)</f>
        <v>2.6141771459498579E-2</v>
      </c>
      <c r="N36" s="25">
        <f t="shared" ref="N36:N99" si="20">IF($B$24&lt;&gt;0,FJ36,EL36)</f>
        <v>3.9532031077237913E-2</v>
      </c>
      <c r="O36" s="25"/>
      <c r="P36" s="50">
        <f>MIN(COUNT(W$32:AE$32),COUNT(W36:AE36))</f>
        <v>6</v>
      </c>
      <c r="Q36" s="50">
        <f>MIN(COUNT(AI$32:AQ$32),COUNT(AI36:AQ36))</f>
        <v>6</v>
      </c>
      <c r="R36" s="25"/>
      <c r="S36" s="25"/>
      <c r="T36" s="16">
        <v>2458217.268623</v>
      </c>
      <c r="U36" s="17">
        <v>-11.5093322988449</v>
      </c>
      <c r="V36" s="17">
        <v>-10.297225727051799</v>
      </c>
      <c r="W36" s="17">
        <v>-12.147039412259399</v>
      </c>
      <c r="X36" s="17">
        <v>-11.0449275832464</v>
      </c>
      <c r="Y36" s="17">
        <v>-10.445743234137399</v>
      </c>
      <c r="Z36" s="17">
        <v>-11.8411844704772</v>
      </c>
      <c r="AA36" s="17">
        <v>-10.012883385326599</v>
      </c>
      <c r="AB36" s="17">
        <v>-9.8268621786275201</v>
      </c>
      <c r="AC36" s="17"/>
      <c r="AD36" s="17"/>
      <c r="AE36" s="17"/>
      <c r="AF36" s="46">
        <f t="shared" ref="AF36:AF99" si="21">IF(T36&lt;&gt;"",T36,"")</f>
        <v>2458217.268623</v>
      </c>
      <c r="AG36" s="17">
        <v>-11.4026376693238</v>
      </c>
      <c r="AH36" s="17">
        <v>-9.6450347444748008</v>
      </c>
      <c r="AI36" s="17">
        <v>-11.760767928258501</v>
      </c>
      <c r="AJ36" s="17">
        <v>-10.7190871434538</v>
      </c>
      <c r="AK36" s="17">
        <v>-9.8843015097641906</v>
      </c>
      <c r="AL36" s="17">
        <v>-11.3513688170575</v>
      </c>
      <c r="AM36" s="17">
        <v>-9.4966894179249497</v>
      </c>
      <c r="AN36" s="17">
        <v>-9.5882593467717108</v>
      </c>
      <c r="AO36" s="17"/>
      <c r="AP36" s="17"/>
      <c r="AQ36" s="18"/>
      <c r="AR36" s="25"/>
      <c r="AS36" s="25"/>
      <c r="AT36" s="24">
        <f t="shared" ref="AT36:BD59" si="22">IF(AND(U36&lt;&gt;"",AG36&lt;&gt;""),AG36-U36,"")</f>
        <v>0.10669462952109932</v>
      </c>
      <c r="AU36" s="24">
        <f t="shared" si="22"/>
        <v>0.65219098257699848</v>
      </c>
      <c r="AV36" s="24">
        <f t="shared" si="22"/>
        <v>0.38627148400089872</v>
      </c>
      <c r="AW36" s="24">
        <f t="shared" si="22"/>
        <v>0.32584043979260002</v>
      </c>
      <c r="AX36" s="24">
        <f t="shared" si="22"/>
        <v>0.56144172437320883</v>
      </c>
      <c r="AY36" s="24">
        <f t="shared" si="22"/>
        <v>0.48981565341970068</v>
      </c>
      <c r="AZ36" s="24">
        <f t="shared" si="22"/>
        <v>0.5161939674016498</v>
      </c>
      <c r="BA36" s="24">
        <f t="shared" si="22"/>
        <v>0.23860283185580933</v>
      </c>
      <c r="BB36" s="24" t="str">
        <f t="shared" si="22"/>
        <v/>
      </c>
      <c r="BC36" s="24" t="str">
        <f t="shared" si="22"/>
        <v/>
      </c>
      <c r="BD36" s="25" t="str">
        <f t="shared" si="22"/>
        <v/>
      </c>
      <c r="BE36" s="25"/>
      <c r="BF36" s="24"/>
      <c r="BG36" s="24">
        <f t="shared" ref="BG36:BO64" si="23">IF(NOT($C$23),IF(AND($AT36&lt;&gt;"",AV$32&lt;&gt;""),$AT36*$D$19+$D$18-AV$32,""),IF(AND($B$23&lt;&gt;"",AV$32&lt;&gt;""),$B$23-AV$32,""))</f>
        <v>-0.58811291847499514</v>
      </c>
      <c r="BH36" s="24">
        <f t="shared" si="23"/>
        <v>-0.52811291847499464</v>
      </c>
      <c r="BI36" s="24">
        <f t="shared" si="23"/>
        <v>-0.8941129184749943</v>
      </c>
      <c r="BJ36" s="24">
        <f t="shared" si="23"/>
        <v>-0.83611291847499447</v>
      </c>
      <c r="BK36" s="24">
        <f t="shared" si="23"/>
        <v>-0.90611291847499298</v>
      </c>
      <c r="BL36" s="24">
        <f t="shared" si="23"/>
        <v>-0.46111291847499447</v>
      </c>
      <c r="BM36" s="24" t="str">
        <f t="shared" si="23"/>
        <v/>
      </c>
      <c r="BN36" s="24" t="str">
        <f t="shared" si="23"/>
        <v/>
      </c>
      <c r="BO36" s="24" t="str">
        <f t="shared" si="23"/>
        <v/>
      </c>
      <c r="BP36" s="24"/>
      <c r="BQ36" s="24"/>
      <c r="BR36" s="24">
        <f t="shared" ref="BR36:BZ64" si="24">IF(NOT($C$23),IF(AND($AU36&lt;&gt;"",AV$32&lt;&gt;""),$AU36*$D$19+$D$18-AV$32,""),IF(AND($AU$32&lt;&gt;"",AV$32&lt;&gt;""),$AU$32-AV$32,""))</f>
        <v>0.51973438642796754</v>
      </c>
      <c r="BS36" s="24">
        <f t="shared" si="24"/>
        <v>0.57973438642796804</v>
      </c>
      <c r="BT36" s="24">
        <f t="shared" si="24"/>
        <v>0.21373438642796838</v>
      </c>
      <c r="BU36" s="24">
        <f t="shared" si="24"/>
        <v>0.27173438642796821</v>
      </c>
      <c r="BV36" s="24">
        <f t="shared" si="24"/>
        <v>0.2017343864279697</v>
      </c>
      <c r="BW36" s="24">
        <f t="shared" si="24"/>
        <v>0.64673438642796821</v>
      </c>
      <c r="BX36" s="24" t="str">
        <f t="shared" si="24"/>
        <v/>
      </c>
      <c r="BY36" s="24" t="str">
        <f t="shared" si="24"/>
        <v/>
      </c>
      <c r="BZ36" s="24" t="str">
        <f t="shared" si="24"/>
        <v/>
      </c>
      <c r="CA36" s="24"/>
      <c r="CB36" s="24"/>
      <c r="CC36" s="24">
        <f t="shared" ref="CC36:CC99" si="25">IF(AND(U36&lt;&gt;"",COUNT(W36:AE36)&gt;0),AVERAGE(CE36:CM36),"")</f>
        <v>10.837441078500854</v>
      </c>
      <c r="CD36" s="24">
        <f>IF(CC36&lt;&gt;"",STDEV(CE36:CM36),"")</f>
        <v>2.092853705297306E-2</v>
      </c>
      <c r="CE36" s="24">
        <f t="shared" ref="CE36:CM64" si="26">IF(AND($U36&lt;&gt;"",W36&lt;&gt;"",W$32&lt;&gt;""),$U36-W36+W$32,"")</f>
        <v>10.827707113414499</v>
      </c>
      <c r="CF36" s="24">
        <f t="shared" si="26"/>
        <v>10.8475952844015</v>
      </c>
      <c r="CG36" s="24">
        <f t="shared" si="26"/>
        <v>10.841410935292499</v>
      </c>
      <c r="CH36" s="24">
        <f t="shared" si="26"/>
        <v>10.799852171632301</v>
      </c>
      <c r="CI36" s="24">
        <f t="shared" si="26"/>
        <v>10.851551086481701</v>
      </c>
      <c r="CJ36" s="24">
        <f t="shared" si="26"/>
        <v>10.85652987978262</v>
      </c>
      <c r="CK36" s="24" t="str">
        <f t="shared" si="26"/>
        <v/>
      </c>
      <c r="CL36" s="24" t="str">
        <f t="shared" si="26"/>
        <v/>
      </c>
      <c r="CM36" s="24" t="str">
        <f t="shared" si="26"/>
        <v/>
      </c>
      <c r="CN36" s="24"/>
      <c r="CO36" s="24">
        <f t="shared" ref="CO36:CO99" si="27">IF(AND(AG36&lt;&gt;"",COUNT(AI36:AQ36)&gt;0),AVERAGE(CQ36:CY36),"")</f>
        <v>11.287608024547973</v>
      </c>
      <c r="CP36" s="24">
        <f>IF(CO36&lt;&gt;"",STDEV(CQ36:CY36),"")</f>
        <v>8.1414195106754933E-2</v>
      </c>
      <c r="CQ36" s="24">
        <f t="shared" ref="CQ36:CY64" si="28">IF(AND($AG36&lt;&gt;"",AI36&lt;&gt;"",AI$32&lt;&gt;""),$AG36-AI36+AI$32,"")</f>
        <v>11.197130258934701</v>
      </c>
      <c r="CR36" s="24">
        <f t="shared" si="28"/>
        <v>11.217449474129999</v>
      </c>
      <c r="CS36" s="24">
        <f t="shared" si="28"/>
        <v>11.34166384044039</v>
      </c>
      <c r="CT36" s="24">
        <f t="shared" si="28"/>
        <v>11.3137311477337</v>
      </c>
      <c r="CU36" s="24">
        <f t="shared" si="28"/>
        <v>11.409051748601149</v>
      </c>
      <c r="CV36" s="24">
        <f t="shared" si="28"/>
        <v>11.24662167744791</v>
      </c>
      <c r="CW36" s="24" t="str">
        <f t="shared" si="28"/>
        <v/>
      </c>
      <c r="CX36" s="24" t="str">
        <f t="shared" si="28"/>
        <v/>
      </c>
      <c r="CY36" s="24" t="str">
        <f t="shared" si="28"/>
        <v/>
      </c>
      <c r="CZ36" s="24"/>
      <c r="DA36" s="24">
        <f t="shared" ref="DA36:DA99" si="29">IF(AND(U36&lt;&gt;"",COUNT(W36:AE36)&gt;0),AVERAGE(DC36:DK36),"")</f>
        <v>10.921213015350775</v>
      </c>
      <c r="DB36" s="24">
        <f>IF(DA36&lt;&gt;"",STDEV(DC36:DK36),"")</f>
        <v>2.6141771459499467E-2</v>
      </c>
      <c r="DC36" s="24">
        <f t="shared" ref="DC36:DK64" si="30">IF(AND(CE36&lt;&gt;"",BG36&lt;&gt;""),CE36+BG36*$D$21,"")</f>
        <v>10.897860595459933</v>
      </c>
      <c r="DD36" s="24">
        <f t="shared" si="30"/>
        <v>10.910591622316108</v>
      </c>
      <c r="DE36" s="24">
        <f t="shared" si="30"/>
        <v>10.948065852405145</v>
      </c>
      <c r="DF36" s="24">
        <f t="shared" si="30"/>
        <v>10.899588516085148</v>
      </c>
      <c r="DG36" s="24">
        <f t="shared" si="30"/>
        <v>10.959637432420511</v>
      </c>
      <c r="DH36" s="24">
        <f t="shared" si="30"/>
        <v>10.911534073417807</v>
      </c>
      <c r="DI36" s="24" t="str">
        <f t="shared" si="30"/>
        <v/>
      </c>
      <c r="DJ36" s="24" t="str">
        <f t="shared" si="30"/>
        <v/>
      </c>
      <c r="DK36" s="24" t="str">
        <f t="shared" si="30"/>
        <v/>
      </c>
      <c r="DL36" s="24"/>
      <c r="DM36" s="24">
        <f t="shared" ref="DM36:DM99" si="31">IF(AND(AG36&lt;&gt;"",COUNT(AI36:AQ36)&gt;0),AVERAGE(DO36:DW36),"")</f>
        <v>11.013115749243005</v>
      </c>
      <c r="DN36" s="24">
        <f>IF(DM36&lt;&gt;"",STDEV(DO36:DW36),"")</f>
        <v>3.9532031077238149E-2</v>
      </c>
      <c r="DO36" s="24">
        <f t="shared" ref="DO36:DW64" si="32">IF(AND(CQ36&lt;&gt;"",BG36&lt;&gt;""),CQ36+BG36*$D$20,"")</f>
        <v>10.967261049372125</v>
      </c>
      <c r="DP36" s="24">
        <f t="shared" si="32"/>
        <v>11.011031802767805</v>
      </c>
      <c r="DQ36" s="24">
        <f t="shared" si="32"/>
        <v>10.992191786055864</v>
      </c>
      <c r="DR36" s="24">
        <f t="shared" si="32"/>
        <v>10.986928913609542</v>
      </c>
      <c r="DS36" s="24">
        <f t="shared" si="32"/>
        <v>11.054889386576548</v>
      </c>
      <c r="DT36" s="24">
        <f t="shared" si="32"/>
        <v>11.066391557076143</v>
      </c>
      <c r="DU36" s="24" t="str">
        <f t="shared" si="32"/>
        <v/>
      </c>
      <c r="DV36" s="24" t="str">
        <f t="shared" si="32"/>
        <v/>
      </c>
      <c r="DW36" s="24" t="str">
        <f t="shared" si="32"/>
        <v/>
      </c>
      <c r="DX36" s="24"/>
      <c r="DY36" s="24">
        <f t="shared" ref="DY36:DY99" si="33">IF(AND(V36&lt;&gt;"",COUNT(W36:AE36)&gt;0),AVERAGE(EA36:EI36),"")</f>
        <v>12.049547650293954</v>
      </c>
      <c r="DZ36" s="24">
        <f>IF(DY36&lt;&gt;"",STDEV(EA36:EI36),"")</f>
        <v>2.092853705297306E-2</v>
      </c>
      <c r="EA36" s="24">
        <f t="shared" ref="EA36:EI64" si="34">IF(AND($V36&lt;&gt;"",W36&lt;&gt;"",W$32&lt;&gt;""),$V36-W36+W$32,"")</f>
        <v>12.0398136852076</v>
      </c>
      <c r="EB36" s="24">
        <f t="shared" si="34"/>
        <v>12.0597018561946</v>
      </c>
      <c r="EC36" s="24">
        <f t="shared" si="34"/>
        <v>12.0535175070856</v>
      </c>
      <c r="ED36" s="24">
        <f t="shared" si="34"/>
        <v>12.011958743425401</v>
      </c>
      <c r="EE36" s="24">
        <f t="shared" si="34"/>
        <v>12.063657658274801</v>
      </c>
      <c r="EF36" s="24">
        <f t="shared" si="34"/>
        <v>12.068636451575721</v>
      </c>
      <c r="EG36" s="24" t="str">
        <f t="shared" si="34"/>
        <v/>
      </c>
      <c r="EH36" s="24" t="str">
        <f t="shared" si="34"/>
        <v/>
      </c>
      <c r="EI36" s="24" t="str">
        <f t="shared" si="34"/>
        <v/>
      </c>
      <c r="EJ36" s="24"/>
      <c r="EK36" s="24">
        <f t="shared" ref="EK36:EK99" si="35">IF(AND(AH36&lt;&gt;"",COUNT(AI36:AQ36)&gt;0),AVERAGE(EM36:EU36),"")</f>
        <v>13.045210949396976</v>
      </c>
      <c r="EL36" s="24">
        <f>IF(EK36&lt;&gt;"",STDEV(EM36:EU36),"")</f>
        <v>8.1414195106754947E-2</v>
      </c>
      <c r="EM36" s="24">
        <f t="shared" ref="EM36:EU64" si="36">IF(AND($AH36&lt;&gt;"",AI36&lt;&gt;"",AI$32&lt;&gt;""),$AH36-AI36+AI$32,"")</f>
        <v>12.9547331837837</v>
      </c>
      <c r="EN36" s="24">
        <f t="shared" si="36"/>
        <v>12.975052398978999</v>
      </c>
      <c r="EO36" s="24">
        <f t="shared" si="36"/>
        <v>13.099266765289389</v>
      </c>
      <c r="EP36" s="24">
        <f t="shared" si="36"/>
        <v>13.071334072582699</v>
      </c>
      <c r="EQ36" s="24">
        <f t="shared" si="36"/>
        <v>13.166654673450148</v>
      </c>
      <c r="ER36" s="24">
        <f t="shared" si="36"/>
        <v>13.00422460229691</v>
      </c>
      <c r="ES36" s="24" t="str">
        <f t="shared" si="36"/>
        <v/>
      </c>
      <c r="ET36" s="24" t="str">
        <f t="shared" si="36"/>
        <v/>
      </c>
      <c r="EU36" s="24" t="str">
        <f t="shared" si="36"/>
        <v/>
      </c>
      <c r="EV36" s="24"/>
      <c r="EW36" s="24">
        <f t="shared" ref="EW36:EW99" si="37">IF(AND(V36&lt;&gt;"",COUNT(W36:AE36)&gt;0),AVERAGE(EY36:FG36),"")</f>
        <v>12.001169206541588</v>
      </c>
      <c r="EX36" s="24">
        <f>IF(EW36&lt;&gt;"",STDEV(EY36:FG36),"")</f>
        <v>2.6141771459498579E-2</v>
      </c>
      <c r="EY36" s="24">
        <f>IF(AND(EA36&lt;&gt;"",BR36&lt;&gt;""),EA36+BR36*$D$21,"")</f>
        <v>11.977816786650747</v>
      </c>
      <c r="EZ36" s="24">
        <f t="shared" ref="EZ36:FG51" si="38">IF(AND(EB36&lt;&gt;"",BS36&lt;&gt;""),EB36+BS36*$D$21,"")</f>
        <v>11.990547813506922</v>
      </c>
      <c r="FA36" s="24">
        <f t="shared" si="38"/>
        <v>12.028022043595957</v>
      </c>
      <c r="FB36" s="24">
        <f t="shared" si="38"/>
        <v>11.979544707275961</v>
      </c>
      <c r="FC36" s="24">
        <f t="shared" si="38"/>
        <v>12.039593623611323</v>
      </c>
      <c r="FD36" s="24">
        <f t="shared" si="38"/>
        <v>11.99149026460862</v>
      </c>
      <c r="FE36" s="24" t="str">
        <f t="shared" si="38"/>
        <v/>
      </c>
      <c r="FF36" s="24" t="str">
        <f t="shared" si="38"/>
        <v/>
      </c>
      <c r="FG36" s="24" t="str">
        <f t="shared" si="38"/>
        <v/>
      </c>
      <c r="FH36" s="24"/>
      <c r="FI36" s="24">
        <f t="shared" ref="FI36:FI99" si="39">IF(AND(AH36&lt;&gt;"",COUNT(AI36:AQ36)&gt;0),AVERAGE(FK36:FS36),"")</f>
        <v>13.203730730610708</v>
      </c>
      <c r="FJ36" s="24">
        <f>IF(FI36&lt;&gt;"",STDEV(FK36:FS36),"")</f>
        <v>3.9532031077237913E-2</v>
      </c>
      <c r="FK36" s="24">
        <f>IF(AND(EM36&lt;&gt;"",BR36&lt;&gt;""),EM36+BR36*$D$20,"")</f>
        <v>13.157876030739828</v>
      </c>
      <c r="FL36" s="24">
        <f t="shared" ref="FL36:FS51" si="40">IF(AND(EN36&lt;&gt;"",BS36&lt;&gt;""),EN36+BS36*$D$20,"")</f>
        <v>13.201646784135509</v>
      </c>
      <c r="FM36" s="24">
        <f t="shared" si="40"/>
        <v>13.182806767423568</v>
      </c>
      <c r="FN36" s="24">
        <f t="shared" si="40"/>
        <v>13.177543894977248</v>
      </c>
      <c r="FO36" s="24">
        <f t="shared" si="40"/>
        <v>13.245504367944251</v>
      </c>
      <c r="FP36" s="24">
        <f t="shared" si="40"/>
        <v>13.257006538443846</v>
      </c>
      <c r="FQ36" s="24" t="str">
        <f t="shared" si="40"/>
        <v/>
      </c>
      <c r="FR36" s="24" t="str">
        <f t="shared" si="40"/>
        <v/>
      </c>
      <c r="FS36" s="24" t="str">
        <f t="shared" si="40"/>
        <v/>
      </c>
    </row>
    <row r="37" spans="1:175">
      <c r="A37" s="27">
        <v>2</v>
      </c>
      <c r="B37" s="32">
        <f>IF(AND($B$3&lt;&gt;"",$C$3&lt;&gt;"",$B$4&lt;&gt;"",$C$4&lt;&gt;"",T37&lt;&gt;""),AirMass($B$3,$C$3,$B$4,$C$4,T37),"")</f>
        <v>1.0060966571926073</v>
      </c>
      <c r="C37" s="36">
        <f t="shared" ref="C37:C100" si="41">IF(T37&lt;&gt;"",T37,NA())</f>
        <v>2458217.2691199998</v>
      </c>
      <c r="D37" s="5">
        <f t="shared" si="13"/>
        <v>10.889004515942446</v>
      </c>
      <c r="E37" s="14">
        <f t="shared" si="14"/>
        <v>11.02163788696358</v>
      </c>
      <c r="F37" s="32">
        <f t="shared" ref="F37:F100" si="42">IF(AND(D37&lt;&gt;"",E37&lt;&gt;""),E37-D37,"")</f>
        <v>0.13263337102113404</v>
      </c>
      <c r="G37" s="24">
        <f t="shared" si="15"/>
        <v>1.8010577790875174E-2</v>
      </c>
      <c r="H37" s="24">
        <f t="shared" si="16"/>
        <v>3.2921976399552827E-2</v>
      </c>
      <c r="I37" s="24"/>
      <c r="J37" s="8">
        <f t="shared" si="17"/>
        <v>12.039660545664532</v>
      </c>
      <c r="K37" s="9">
        <f t="shared" si="18"/>
        <v>12.987736619709702</v>
      </c>
      <c r="L37" s="40">
        <f t="shared" ref="L37:L100" si="43">IF(AND(J37&lt;&gt;"",K37&lt;&gt;""),K37-J37,"")</f>
        <v>0.94807607404517036</v>
      </c>
      <c r="M37" s="24">
        <f t="shared" si="19"/>
        <v>1.8010577790875421E-2</v>
      </c>
      <c r="N37" s="25">
        <f t="shared" si="20"/>
        <v>3.2921976399552522E-2</v>
      </c>
      <c r="O37" s="25"/>
      <c r="P37" s="50">
        <f t="shared" ref="P37:P100" si="44">MIN(COUNT(W$32:AE$32),COUNT(W37:AE37))</f>
        <v>6</v>
      </c>
      <c r="Q37" s="50">
        <f t="shared" ref="Q37:Q100" si="45">MIN(COUNT(AI$32:AQ$32),COUNT(AI37:AQ37))</f>
        <v>6</v>
      </c>
      <c r="R37" s="25"/>
      <c r="S37" s="25"/>
      <c r="T37" s="16">
        <v>2458217.2691199998</v>
      </c>
      <c r="U37" s="17">
        <v>-11.5354932896101</v>
      </c>
      <c r="V37" s="17">
        <v>-10.287812805107601</v>
      </c>
      <c r="W37" s="17">
        <v>-12.158593855062801</v>
      </c>
      <c r="X37" s="17">
        <v>-11.0542800425737</v>
      </c>
      <c r="Y37" s="17">
        <v>-10.4474453189148</v>
      </c>
      <c r="Z37" s="17">
        <v>-11.852226627816</v>
      </c>
      <c r="AA37" s="17">
        <v>-9.9637065246641399</v>
      </c>
      <c r="AB37" s="17">
        <v>-9.8584790241437705</v>
      </c>
      <c r="AC37" s="17"/>
      <c r="AD37" s="17"/>
      <c r="AE37" s="17"/>
      <c r="AF37" s="46">
        <f t="shared" si="21"/>
        <v>2458217.2691199998</v>
      </c>
      <c r="AG37" s="17">
        <v>-11.392765196330799</v>
      </c>
      <c r="AH37" s="17">
        <v>-9.7445827533872098</v>
      </c>
      <c r="AI37" s="17">
        <v>-11.77409515035</v>
      </c>
      <c r="AJ37" s="17">
        <v>-10.6549196170727</v>
      </c>
      <c r="AK37" s="17">
        <v>-9.8780853383019593</v>
      </c>
      <c r="AL37" s="17">
        <v>-11.333461045036101</v>
      </c>
      <c r="AM37" s="17">
        <v>-9.4138183214597806</v>
      </c>
      <c r="AN37" s="17">
        <v>-9.5663736668044592</v>
      </c>
      <c r="AO37" s="17"/>
      <c r="AP37" s="17"/>
      <c r="AQ37" s="18"/>
      <c r="AR37" s="25"/>
      <c r="AS37" s="25"/>
      <c r="AT37" s="24">
        <f t="shared" si="22"/>
        <v>0.14272809327930069</v>
      </c>
      <c r="AU37" s="24">
        <f t="shared" si="22"/>
        <v>0.54323005172039096</v>
      </c>
      <c r="AV37" s="24">
        <f t="shared" si="22"/>
        <v>0.38449870471280079</v>
      </c>
      <c r="AW37" s="24">
        <f t="shared" si="22"/>
        <v>0.39936042550099948</v>
      </c>
      <c r="AX37" s="24">
        <f t="shared" si="22"/>
        <v>0.5693599806128411</v>
      </c>
      <c r="AY37" s="24">
        <f t="shared" si="22"/>
        <v>0.51876558277989915</v>
      </c>
      <c r="AZ37" s="24">
        <f t="shared" si="22"/>
        <v>0.54988820320435927</v>
      </c>
      <c r="BA37" s="24">
        <f t="shared" si="22"/>
        <v>0.29210535733931131</v>
      </c>
      <c r="BB37" s="24" t="str">
        <f t="shared" si="22"/>
        <v/>
      </c>
      <c r="BC37" s="24" t="str">
        <f t="shared" si="22"/>
        <v/>
      </c>
      <c r="BD37" s="25" t="str">
        <f t="shared" si="22"/>
        <v/>
      </c>
      <c r="BE37" s="25"/>
      <c r="BF37" s="24"/>
      <c r="BG37" s="24">
        <f t="shared" si="23"/>
        <v>-0.51493263874038198</v>
      </c>
      <c r="BH37" s="24">
        <f t="shared" si="23"/>
        <v>-0.45493263874038148</v>
      </c>
      <c r="BI37" s="24">
        <f t="shared" si="23"/>
        <v>-0.82093263874038114</v>
      </c>
      <c r="BJ37" s="24">
        <f t="shared" si="23"/>
        <v>-0.76293263874038131</v>
      </c>
      <c r="BK37" s="24">
        <f t="shared" si="23"/>
        <v>-0.83293263874037982</v>
      </c>
      <c r="BL37" s="24">
        <f t="shared" si="23"/>
        <v>-0.38793263874038131</v>
      </c>
      <c r="BM37" s="24" t="str">
        <f t="shared" si="23"/>
        <v/>
      </c>
      <c r="BN37" s="24" t="str">
        <f t="shared" si="23"/>
        <v/>
      </c>
      <c r="BO37" s="24" t="str">
        <f t="shared" si="23"/>
        <v/>
      </c>
      <c r="BP37" s="24"/>
      <c r="BQ37" s="24"/>
      <c r="BR37" s="24">
        <f t="shared" si="24"/>
        <v>0.29844587934084355</v>
      </c>
      <c r="BS37" s="24">
        <f t="shared" si="24"/>
        <v>0.35844587934084404</v>
      </c>
      <c r="BT37" s="24">
        <f t="shared" si="24"/>
        <v>-7.5541206591556165E-3</v>
      </c>
      <c r="BU37" s="24">
        <f t="shared" si="24"/>
        <v>5.0445879340844213E-2</v>
      </c>
      <c r="BV37" s="24">
        <f t="shared" si="24"/>
        <v>-1.9554120659154295E-2</v>
      </c>
      <c r="BW37" s="24">
        <f t="shared" si="24"/>
        <v>0.42544587934084421</v>
      </c>
      <c r="BX37" s="24" t="str">
        <f t="shared" si="24"/>
        <v/>
      </c>
      <c r="BY37" s="24" t="str">
        <f t="shared" si="24"/>
        <v/>
      </c>
      <c r="BZ37" s="24" t="str">
        <f t="shared" si="24"/>
        <v/>
      </c>
      <c r="CA37" s="24"/>
      <c r="CB37" s="24"/>
      <c r="CC37" s="24">
        <f t="shared" si="25"/>
        <v>10.81396194258577</v>
      </c>
      <c r="CD37" s="24">
        <f t="shared" ref="CD37:CD100" si="46">IF(CC37&lt;&gt;"",STDEV(CE37:CM37),"")</f>
        <v>3.1235613202779303E-2</v>
      </c>
      <c r="CE37" s="24">
        <f t="shared" si="26"/>
        <v>10.8131005654527</v>
      </c>
      <c r="CF37" s="24">
        <f t="shared" si="26"/>
        <v>10.830786752963599</v>
      </c>
      <c r="CG37" s="24">
        <f t="shared" si="26"/>
        <v>10.8169520293047</v>
      </c>
      <c r="CH37" s="24">
        <f t="shared" si="26"/>
        <v>10.7847333382059</v>
      </c>
      <c r="CI37" s="24">
        <f t="shared" si="26"/>
        <v>10.77621323505404</v>
      </c>
      <c r="CJ37" s="24">
        <f t="shared" si="26"/>
        <v>10.86198573453367</v>
      </c>
      <c r="CK37" s="24" t="str">
        <f t="shared" si="26"/>
        <v/>
      </c>
      <c r="CL37" s="24" t="str">
        <f t="shared" si="26"/>
        <v/>
      </c>
      <c r="CM37" s="24" t="str">
        <f t="shared" si="26"/>
        <v/>
      </c>
      <c r="CN37" s="24"/>
      <c r="CO37" s="24">
        <f t="shared" si="27"/>
        <v>11.267526993506701</v>
      </c>
      <c r="CP37" s="24">
        <f t="shared" ref="CP37:CP100" si="47">IF(CO37&lt;&gt;"",STDEV(CQ37:CY37),"")</f>
        <v>7.2676392055335395E-2</v>
      </c>
      <c r="CQ37" s="24">
        <f t="shared" si="28"/>
        <v>11.220329954019201</v>
      </c>
      <c r="CR37" s="24">
        <f t="shared" si="28"/>
        <v>11.1631544207419</v>
      </c>
      <c r="CS37" s="24">
        <f t="shared" si="28"/>
        <v>11.345320141971159</v>
      </c>
      <c r="CT37" s="24">
        <f t="shared" si="28"/>
        <v>11.305695848705302</v>
      </c>
      <c r="CU37" s="24">
        <f t="shared" si="28"/>
        <v>11.336053125128981</v>
      </c>
      <c r="CV37" s="24">
        <f t="shared" si="28"/>
        <v>11.23460847047366</v>
      </c>
      <c r="CW37" s="24" t="str">
        <f t="shared" si="28"/>
        <v/>
      </c>
      <c r="CX37" s="24" t="str">
        <f t="shared" si="28"/>
        <v/>
      </c>
      <c r="CY37" s="24" t="str">
        <f t="shared" si="28"/>
        <v/>
      </c>
      <c r="CZ37" s="24"/>
      <c r="DA37" s="24">
        <f t="shared" si="29"/>
        <v>10.889004515942446</v>
      </c>
      <c r="DB37" s="24">
        <f t="shared" ref="DB37:DB100" si="48">IF(DA37&lt;&gt;"",STDEV(DC37:DK37),"")</f>
        <v>1.8010577790875174E-2</v>
      </c>
      <c r="DC37" s="24">
        <f t="shared" si="30"/>
        <v>10.874524684004889</v>
      </c>
      <c r="DD37" s="24">
        <f t="shared" si="30"/>
        <v>10.885053727384962</v>
      </c>
      <c r="DE37" s="24">
        <f t="shared" si="30"/>
        <v>10.914877582924099</v>
      </c>
      <c r="DF37" s="24">
        <f t="shared" si="30"/>
        <v>10.875740319165502</v>
      </c>
      <c r="DG37" s="24">
        <f t="shared" si="30"/>
        <v>10.875570217499604</v>
      </c>
      <c r="DH37" s="24">
        <f t="shared" si="30"/>
        <v>10.908260564675611</v>
      </c>
      <c r="DI37" s="24" t="str">
        <f t="shared" si="30"/>
        <v/>
      </c>
      <c r="DJ37" s="24" t="str">
        <f t="shared" si="30"/>
        <v/>
      </c>
      <c r="DK37" s="24" t="str">
        <f t="shared" si="30"/>
        <v/>
      </c>
      <c r="DL37" s="24"/>
      <c r="DM37" s="24">
        <f t="shared" si="31"/>
        <v>11.02163788696358</v>
      </c>
      <c r="DN37" s="24">
        <f t="shared" ref="DN37:DN100" si="49">IF(DM37&lt;&gt;"",STDEV(DO37:DW37),"")</f>
        <v>3.2921976399552827E-2</v>
      </c>
      <c r="DO37" s="24">
        <f t="shared" si="32"/>
        <v>11.019063913218472</v>
      </c>
      <c r="DP37" s="24">
        <f t="shared" si="32"/>
        <v>10.985339918141555</v>
      </c>
      <c r="DQ37" s="24">
        <f t="shared" si="32"/>
        <v>11.024451256348483</v>
      </c>
      <c r="DR37" s="24">
        <f t="shared" si="32"/>
        <v>11.007496783342994</v>
      </c>
      <c r="DS37" s="24">
        <f t="shared" si="32"/>
        <v>11.010493931866227</v>
      </c>
      <c r="DT37" s="24">
        <f t="shared" si="32"/>
        <v>11.082981518863741</v>
      </c>
      <c r="DU37" s="24" t="str">
        <f t="shared" si="32"/>
        <v/>
      </c>
      <c r="DV37" s="24" t="str">
        <f t="shared" si="32"/>
        <v/>
      </c>
      <c r="DW37" s="24" t="str">
        <f t="shared" si="32"/>
        <v/>
      </c>
      <c r="DX37" s="24"/>
      <c r="DY37" s="24">
        <f t="shared" si="33"/>
        <v>12.061642427088266</v>
      </c>
      <c r="DZ37" s="24">
        <f t="shared" ref="DZ37:DZ100" si="50">IF(DY37&lt;&gt;"",STDEV(EA37:EI37),"")</f>
        <v>3.1235613202779303E-2</v>
      </c>
      <c r="EA37" s="24">
        <f t="shared" si="34"/>
        <v>12.0607810499552</v>
      </c>
      <c r="EB37" s="24">
        <f t="shared" si="34"/>
        <v>12.078467237466098</v>
      </c>
      <c r="EC37" s="24">
        <f t="shared" si="34"/>
        <v>12.064632513807199</v>
      </c>
      <c r="ED37" s="24">
        <f t="shared" si="34"/>
        <v>12.032413822708399</v>
      </c>
      <c r="EE37" s="24">
        <f t="shared" si="34"/>
        <v>12.02389371955654</v>
      </c>
      <c r="EF37" s="24">
        <f t="shared" si="34"/>
        <v>12.109666219036169</v>
      </c>
      <c r="EG37" s="24" t="str">
        <f t="shared" si="34"/>
        <v/>
      </c>
      <c r="EH37" s="24" t="str">
        <f t="shared" si="34"/>
        <v/>
      </c>
      <c r="EI37" s="24" t="str">
        <f t="shared" si="34"/>
        <v/>
      </c>
      <c r="EJ37" s="24"/>
      <c r="EK37" s="24">
        <f t="shared" si="35"/>
        <v>12.915709436450292</v>
      </c>
      <c r="EL37" s="24">
        <f t="shared" ref="EL37:EL100" si="51">IF(EK37&lt;&gt;"",STDEV(EM37:EU37),"")</f>
        <v>7.2676392055335409E-2</v>
      </c>
      <c r="EM37" s="24">
        <f t="shared" si="36"/>
        <v>12.868512396962791</v>
      </c>
      <c r="EN37" s="24">
        <f t="shared" si="36"/>
        <v>12.81133686368549</v>
      </c>
      <c r="EO37" s="24">
        <f t="shared" si="36"/>
        <v>12.993502584914749</v>
      </c>
      <c r="EP37" s="24">
        <f t="shared" si="36"/>
        <v>12.953878291648891</v>
      </c>
      <c r="EQ37" s="24">
        <f t="shared" si="36"/>
        <v>12.98423556807257</v>
      </c>
      <c r="ER37" s="24">
        <f t="shared" si="36"/>
        <v>12.882790913417249</v>
      </c>
      <c r="ES37" s="24" t="str">
        <f t="shared" si="36"/>
        <v/>
      </c>
      <c r="ET37" s="24" t="str">
        <f t="shared" si="36"/>
        <v/>
      </c>
      <c r="EU37" s="24" t="str">
        <f t="shared" si="36"/>
        <v/>
      </c>
      <c r="EV37" s="24"/>
      <c r="EW37" s="24">
        <f t="shared" si="37"/>
        <v>12.039660545664532</v>
      </c>
      <c r="EX37" s="24">
        <f t="shared" ref="EX37:EX100" si="52">IF(EW37&lt;&gt;"",STDEV(EY37:FG37),"")</f>
        <v>1.8010577790875421E-2</v>
      </c>
      <c r="EY37" s="24">
        <f t="shared" ref="EY37:FG78" si="53">IF(AND(EA37&lt;&gt;"",BR37&lt;&gt;""),EA37+BR37*$D$21,"")</f>
        <v>12.025180713726975</v>
      </c>
      <c r="EZ37" s="24">
        <f t="shared" si="38"/>
        <v>12.035709757107048</v>
      </c>
      <c r="FA37" s="24">
        <f t="shared" si="38"/>
        <v>12.065533612646187</v>
      </c>
      <c r="FB37" s="24">
        <f t="shared" si="38"/>
        <v>12.026396348887587</v>
      </c>
      <c r="FC37" s="24">
        <f t="shared" si="38"/>
        <v>12.026226247221691</v>
      </c>
      <c r="FD37" s="24">
        <f t="shared" si="38"/>
        <v>12.058916594397697</v>
      </c>
      <c r="FE37" s="24" t="str">
        <f t="shared" si="38"/>
        <v/>
      </c>
      <c r="FF37" s="24" t="str">
        <f t="shared" si="38"/>
        <v/>
      </c>
      <c r="FG37" s="24" t="str">
        <f t="shared" si="38"/>
        <v/>
      </c>
      <c r="FH37" s="24"/>
      <c r="FI37" s="24">
        <f t="shared" si="39"/>
        <v>12.987736619709702</v>
      </c>
      <c r="FJ37" s="24">
        <f t="shared" ref="FJ37:FJ100" si="54">IF(FI37&lt;&gt;"",STDEV(FK37:FS37),"")</f>
        <v>3.2921976399552522E-2</v>
      </c>
      <c r="FK37" s="24">
        <f t="shared" ref="FK37:FS78" si="55">IF(AND(EM37&lt;&gt;"",BR37&lt;&gt;""),EM37+BR37*$D$20,"")</f>
        <v>12.985162645964598</v>
      </c>
      <c r="FL37" s="24">
        <f t="shared" si="40"/>
        <v>12.951438650887679</v>
      </c>
      <c r="FM37" s="24">
        <f t="shared" si="40"/>
        <v>12.990549989094607</v>
      </c>
      <c r="FN37" s="24">
        <f t="shared" si="40"/>
        <v>12.973595516089119</v>
      </c>
      <c r="FO37" s="24">
        <f t="shared" si="40"/>
        <v>12.976592664612353</v>
      </c>
      <c r="FP37" s="24">
        <f t="shared" si="40"/>
        <v>13.049080251609865</v>
      </c>
      <c r="FQ37" s="24" t="str">
        <f t="shared" si="40"/>
        <v/>
      </c>
      <c r="FR37" s="24" t="str">
        <f t="shared" si="40"/>
        <v/>
      </c>
      <c r="FS37" s="24" t="str">
        <f t="shared" si="40"/>
        <v/>
      </c>
    </row>
    <row r="38" spans="1:175">
      <c r="A38" s="27">
        <v>3</v>
      </c>
      <c r="B38" s="32">
        <f>IF(AND($B$3&lt;&gt;"",$C$3&lt;&gt;"",$B$4&lt;&gt;"",$C$4&lt;&gt;"",T38&lt;&gt;""),AirMass($B$3,$C$3,$B$4,$C$4,T38),"")</f>
        <v>1.0061188999432618</v>
      </c>
      <c r="C38" s="36">
        <f t="shared" si="41"/>
        <v>2458217.270116</v>
      </c>
      <c r="D38" s="5">
        <f t="shared" si="13"/>
        <v>10.861849692062705</v>
      </c>
      <c r="E38" s="14">
        <f t="shared" si="14"/>
        <v>10.901938880137692</v>
      </c>
      <c r="F38" s="32">
        <f t="shared" si="42"/>
        <v>4.0089188074986737E-2</v>
      </c>
      <c r="G38" s="24">
        <f t="shared" si="15"/>
        <v>1.8099428059750466E-2</v>
      </c>
      <c r="H38" s="24">
        <f t="shared" si="16"/>
        <v>2.4124603677884032E-2</v>
      </c>
      <c r="I38" s="24"/>
      <c r="J38" s="8">
        <f t="shared" si="17"/>
        <v>12.022818035900466</v>
      </c>
      <c r="K38" s="9">
        <f t="shared" si="18"/>
        <v>13.068276243563112</v>
      </c>
      <c r="L38" s="40">
        <f t="shared" si="43"/>
        <v>1.0454582076626462</v>
      </c>
      <c r="M38" s="24">
        <f t="shared" si="19"/>
        <v>1.8099428059750802E-2</v>
      </c>
      <c r="N38" s="25">
        <f t="shared" si="20"/>
        <v>2.4124603677884032E-2</v>
      </c>
      <c r="O38" s="25"/>
      <c r="P38" s="50">
        <f t="shared" si="44"/>
        <v>6</v>
      </c>
      <c r="Q38" s="50">
        <f t="shared" si="45"/>
        <v>6</v>
      </c>
      <c r="R38" s="25"/>
      <c r="S38" s="25"/>
      <c r="T38" s="16">
        <v>2458217.270116</v>
      </c>
      <c r="U38" s="17">
        <v>-11.573570741033</v>
      </c>
      <c r="V38" s="17">
        <v>-10.2929797914415</v>
      </c>
      <c r="W38" s="17">
        <v>-12.1565024367462</v>
      </c>
      <c r="X38" s="17">
        <v>-11.0539992719105</v>
      </c>
      <c r="Y38" s="17">
        <v>-10.405412634649</v>
      </c>
      <c r="Z38" s="17">
        <v>-11.8566253563251</v>
      </c>
      <c r="AA38" s="17">
        <v>-9.9938154375247503</v>
      </c>
      <c r="AB38" s="17">
        <v>-9.8662126352236701</v>
      </c>
      <c r="AC38" s="17"/>
      <c r="AD38" s="17"/>
      <c r="AE38" s="17"/>
      <c r="AF38" s="46">
        <f t="shared" si="21"/>
        <v>2458217.270116</v>
      </c>
      <c r="AG38" s="17">
        <v>-11.477418082028899</v>
      </c>
      <c r="AH38" s="17">
        <v>-9.7030434983357807</v>
      </c>
      <c r="AI38" s="17">
        <v>-11.812009888954799</v>
      </c>
      <c r="AJ38" s="17">
        <v>-10.6738819178734</v>
      </c>
      <c r="AK38" s="17">
        <v>-9.8646380137611498</v>
      </c>
      <c r="AL38" s="17">
        <v>-11.3222918912616</v>
      </c>
      <c r="AM38" s="17">
        <v>-9.4495612687142501</v>
      </c>
      <c r="AN38" s="17">
        <v>-9.50992139955145</v>
      </c>
      <c r="AO38" s="17"/>
      <c r="AP38" s="17"/>
      <c r="AQ38" s="18"/>
      <c r="AR38" s="25"/>
      <c r="AS38" s="25"/>
      <c r="AT38" s="24">
        <f t="shared" si="22"/>
        <v>9.6152659004101082E-2</v>
      </c>
      <c r="AU38" s="24">
        <f t="shared" si="22"/>
        <v>0.58993629310571905</v>
      </c>
      <c r="AV38" s="24">
        <f t="shared" si="22"/>
        <v>0.34449254779140048</v>
      </c>
      <c r="AW38" s="24">
        <f t="shared" si="22"/>
        <v>0.38011735403710034</v>
      </c>
      <c r="AX38" s="24">
        <f t="shared" si="22"/>
        <v>0.54077462088785033</v>
      </c>
      <c r="AY38" s="24">
        <f t="shared" si="22"/>
        <v>0.53433346506350077</v>
      </c>
      <c r="AZ38" s="24">
        <f t="shared" si="22"/>
        <v>0.54425416881050026</v>
      </c>
      <c r="BA38" s="24">
        <f t="shared" si="22"/>
        <v>0.3562912356722201</v>
      </c>
      <c r="BB38" s="24" t="str">
        <f t="shared" si="22"/>
        <v/>
      </c>
      <c r="BC38" s="24" t="str">
        <f t="shared" si="22"/>
        <v/>
      </c>
      <c r="BD38" s="25" t="str">
        <f t="shared" si="22"/>
        <v/>
      </c>
      <c r="BE38" s="25"/>
      <c r="BF38" s="24"/>
      <c r="BG38" s="24">
        <f t="shared" si="23"/>
        <v>-0.60952258246302582</v>
      </c>
      <c r="BH38" s="24">
        <f t="shared" si="23"/>
        <v>-0.54952258246302532</v>
      </c>
      <c r="BI38" s="24">
        <f t="shared" si="23"/>
        <v>-0.91552258246302498</v>
      </c>
      <c r="BJ38" s="24">
        <f t="shared" si="23"/>
        <v>-0.85752258246302515</v>
      </c>
      <c r="BK38" s="24">
        <f t="shared" si="23"/>
        <v>-0.92752258246302366</v>
      </c>
      <c r="BL38" s="24">
        <f t="shared" si="23"/>
        <v>-0.48252258246302515</v>
      </c>
      <c r="BM38" s="24" t="str">
        <f t="shared" si="23"/>
        <v/>
      </c>
      <c r="BN38" s="24" t="str">
        <f t="shared" si="23"/>
        <v/>
      </c>
      <c r="BO38" s="24" t="str">
        <f t="shared" si="23"/>
        <v/>
      </c>
      <c r="BP38" s="24"/>
      <c r="BQ38" s="24"/>
      <c r="BR38" s="24">
        <f t="shared" si="24"/>
        <v>0.39330147892645728</v>
      </c>
      <c r="BS38" s="24">
        <f t="shared" si="24"/>
        <v>0.45330147892645778</v>
      </c>
      <c r="BT38" s="24">
        <f t="shared" si="24"/>
        <v>8.730147892645812E-2</v>
      </c>
      <c r="BU38" s="24">
        <f t="shared" si="24"/>
        <v>0.14530147892645795</v>
      </c>
      <c r="BV38" s="24">
        <f t="shared" si="24"/>
        <v>7.5301478926459442E-2</v>
      </c>
      <c r="BW38" s="24">
        <f t="shared" si="24"/>
        <v>0.52030147892645795</v>
      </c>
      <c r="BX38" s="24" t="str">
        <f t="shared" si="24"/>
        <v/>
      </c>
      <c r="BY38" s="24" t="str">
        <f t="shared" si="24"/>
        <v/>
      </c>
      <c r="BZ38" s="24" t="str">
        <f t="shared" si="24"/>
        <v/>
      </c>
      <c r="CA38" s="24"/>
      <c r="CB38" s="24"/>
      <c r="CC38" s="24">
        <f t="shared" si="25"/>
        <v>10.77552388769687</v>
      </c>
      <c r="CD38" s="24">
        <f t="shared" si="46"/>
        <v>3.3435746308030229E-2</v>
      </c>
      <c r="CE38" s="24">
        <f t="shared" si="26"/>
        <v>10.772931695713199</v>
      </c>
      <c r="CF38" s="24">
        <f t="shared" si="26"/>
        <v>10.792428530877499</v>
      </c>
      <c r="CG38" s="24">
        <f t="shared" si="26"/>
        <v>10.736841893615999</v>
      </c>
      <c r="CH38" s="24">
        <f t="shared" si="26"/>
        <v>10.7510546152921</v>
      </c>
      <c r="CI38" s="24">
        <f t="shared" si="26"/>
        <v>10.768244696491751</v>
      </c>
      <c r="CJ38" s="24">
        <f t="shared" si="26"/>
        <v>10.831641894190669</v>
      </c>
      <c r="CK38" s="24" t="str">
        <f t="shared" si="26"/>
        <v/>
      </c>
      <c r="CL38" s="24" t="str">
        <f t="shared" si="26"/>
        <v/>
      </c>
      <c r="CM38" s="24" t="str">
        <f t="shared" si="26"/>
        <v/>
      </c>
      <c r="CN38" s="24"/>
      <c r="CO38" s="24">
        <f t="shared" si="27"/>
        <v>11.18479931465721</v>
      </c>
      <c r="CP38" s="24">
        <f t="shared" si="47"/>
        <v>7.8850979750110545E-2</v>
      </c>
      <c r="CQ38" s="24">
        <f t="shared" si="28"/>
        <v>11.1735918069259</v>
      </c>
      <c r="CR38" s="24">
        <f t="shared" si="28"/>
        <v>11.097463835844501</v>
      </c>
      <c r="CS38" s="24">
        <f t="shared" si="28"/>
        <v>11.24721993173225</v>
      </c>
      <c r="CT38" s="24">
        <f t="shared" si="28"/>
        <v>11.2098738092327</v>
      </c>
      <c r="CU38" s="24">
        <f t="shared" si="28"/>
        <v>11.28714318668535</v>
      </c>
      <c r="CV38" s="24">
        <f t="shared" si="28"/>
        <v>11.093503317522551</v>
      </c>
      <c r="CW38" s="24" t="str">
        <f t="shared" si="28"/>
        <v/>
      </c>
      <c r="CX38" s="24" t="str">
        <f t="shared" si="28"/>
        <v/>
      </c>
      <c r="CY38" s="24" t="str">
        <f t="shared" si="28"/>
        <v/>
      </c>
      <c r="CZ38" s="24"/>
      <c r="DA38" s="24">
        <f t="shared" si="29"/>
        <v>10.861849692062705</v>
      </c>
      <c r="DB38" s="24">
        <f t="shared" si="48"/>
        <v>1.8099428059750466E-2</v>
      </c>
      <c r="DC38" s="24">
        <f t="shared" si="30"/>
        <v>10.845639045274549</v>
      </c>
      <c r="DD38" s="24">
        <f t="shared" si="30"/>
        <v>10.857978736308024</v>
      </c>
      <c r="DE38" s="24">
        <f t="shared" si="30"/>
        <v>10.846050678244559</v>
      </c>
      <c r="DF38" s="24">
        <f t="shared" si="30"/>
        <v>10.853344827260862</v>
      </c>
      <c r="DG38" s="24">
        <f t="shared" si="30"/>
        <v>10.878884909946475</v>
      </c>
      <c r="DH38" s="24">
        <f t="shared" si="30"/>
        <v>10.889199955341772</v>
      </c>
      <c r="DI38" s="24" t="str">
        <f t="shared" si="30"/>
        <v/>
      </c>
      <c r="DJ38" s="24" t="str">
        <f t="shared" si="30"/>
        <v/>
      </c>
      <c r="DK38" s="24" t="str">
        <f t="shared" si="30"/>
        <v/>
      </c>
      <c r="DL38" s="24"/>
      <c r="DM38" s="24">
        <f t="shared" si="31"/>
        <v>10.901938880137692</v>
      </c>
      <c r="DN38" s="24">
        <f t="shared" si="49"/>
        <v>2.4124603677884032E-2</v>
      </c>
      <c r="DO38" s="24">
        <f t="shared" si="32"/>
        <v>10.93535443814878</v>
      </c>
      <c r="DP38" s="24">
        <f t="shared" si="32"/>
        <v>10.882678005267762</v>
      </c>
      <c r="DQ38" s="24">
        <f t="shared" si="32"/>
        <v>10.88937971813318</v>
      </c>
      <c r="DR38" s="24">
        <f t="shared" si="32"/>
        <v>10.874703415894</v>
      </c>
      <c r="DS38" s="24">
        <f t="shared" si="32"/>
        <v>10.924612665446205</v>
      </c>
      <c r="DT38" s="24">
        <f t="shared" si="32"/>
        <v>10.904905037936238</v>
      </c>
      <c r="DU38" s="24" t="str">
        <f t="shared" si="32"/>
        <v/>
      </c>
      <c r="DV38" s="24" t="str">
        <f t="shared" si="32"/>
        <v/>
      </c>
      <c r="DW38" s="24" t="str">
        <f t="shared" si="32"/>
        <v/>
      </c>
      <c r="DX38" s="24"/>
      <c r="DY38" s="24">
        <f t="shared" si="33"/>
        <v>12.056114837288369</v>
      </c>
      <c r="DZ38" s="24">
        <f t="shared" si="50"/>
        <v>3.3435746308030229E-2</v>
      </c>
      <c r="EA38" s="24">
        <f t="shared" si="34"/>
        <v>12.0535226453047</v>
      </c>
      <c r="EB38" s="24">
        <f t="shared" si="34"/>
        <v>12.073019480469</v>
      </c>
      <c r="EC38" s="24">
        <f t="shared" si="34"/>
        <v>12.0174328432075</v>
      </c>
      <c r="ED38" s="24">
        <f t="shared" si="34"/>
        <v>12.0316455648836</v>
      </c>
      <c r="EE38" s="24">
        <f t="shared" si="34"/>
        <v>12.048835646083251</v>
      </c>
      <c r="EF38" s="24">
        <f t="shared" si="34"/>
        <v>12.11223284378217</v>
      </c>
      <c r="EG38" s="24" t="str">
        <f t="shared" si="34"/>
        <v/>
      </c>
      <c r="EH38" s="24" t="str">
        <f t="shared" si="34"/>
        <v/>
      </c>
      <c r="EI38" s="24" t="str">
        <f t="shared" si="34"/>
        <v/>
      </c>
      <c r="EJ38" s="24"/>
      <c r="EK38" s="24">
        <f t="shared" si="35"/>
        <v>12.959173898350327</v>
      </c>
      <c r="EL38" s="24">
        <f t="shared" si="51"/>
        <v>7.8850979750110545E-2</v>
      </c>
      <c r="EM38" s="24">
        <f t="shared" si="36"/>
        <v>12.947966390619019</v>
      </c>
      <c r="EN38" s="24">
        <f t="shared" si="36"/>
        <v>12.871838419537619</v>
      </c>
      <c r="EO38" s="24">
        <f t="shared" si="36"/>
        <v>13.021594515425368</v>
      </c>
      <c r="EP38" s="24">
        <f t="shared" si="36"/>
        <v>12.984248392925819</v>
      </c>
      <c r="EQ38" s="24">
        <f t="shared" si="36"/>
        <v>13.061517770378469</v>
      </c>
      <c r="ER38" s="24">
        <f t="shared" si="36"/>
        <v>12.867877901215669</v>
      </c>
      <c r="ES38" s="24" t="str">
        <f t="shared" si="36"/>
        <v/>
      </c>
      <c r="ET38" s="24" t="str">
        <f t="shared" si="36"/>
        <v/>
      </c>
      <c r="EU38" s="24" t="str">
        <f t="shared" si="36"/>
        <v/>
      </c>
      <c r="EV38" s="24"/>
      <c r="EW38" s="24">
        <f t="shared" si="37"/>
        <v>12.022818035900466</v>
      </c>
      <c r="EX38" s="24">
        <f t="shared" si="52"/>
        <v>1.8099428059750802E-2</v>
      </c>
      <c r="EY38" s="24">
        <f t="shared" si="53"/>
        <v>12.006607389112308</v>
      </c>
      <c r="EZ38" s="24">
        <f t="shared" si="38"/>
        <v>12.018947080145782</v>
      </c>
      <c r="FA38" s="24">
        <f t="shared" si="38"/>
        <v>12.007019022082318</v>
      </c>
      <c r="FB38" s="24">
        <f t="shared" si="38"/>
        <v>12.014313171098621</v>
      </c>
      <c r="FC38" s="24">
        <f t="shared" si="38"/>
        <v>12.039853253784235</v>
      </c>
      <c r="FD38" s="24">
        <f t="shared" si="38"/>
        <v>12.05016829917953</v>
      </c>
      <c r="FE38" s="24" t="str">
        <f t="shared" si="38"/>
        <v/>
      </c>
      <c r="FF38" s="24" t="str">
        <f t="shared" si="38"/>
        <v/>
      </c>
      <c r="FG38" s="24" t="str">
        <f t="shared" si="38"/>
        <v/>
      </c>
      <c r="FH38" s="24"/>
      <c r="FI38" s="24">
        <f t="shared" si="39"/>
        <v>13.068276243563112</v>
      </c>
      <c r="FJ38" s="24">
        <f t="shared" si="54"/>
        <v>2.4124603677884032E-2</v>
      </c>
      <c r="FK38" s="24">
        <f t="shared" si="55"/>
        <v>13.101691801574196</v>
      </c>
      <c r="FL38" s="24">
        <f t="shared" si="40"/>
        <v>13.049015368693178</v>
      </c>
      <c r="FM38" s="24">
        <f t="shared" si="40"/>
        <v>13.055717081558596</v>
      </c>
      <c r="FN38" s="24">
        <f t="shared" si="40"/>
        <v>13.041040779319417</v>
      </c>
      <c r="FO38" s="24">
        <f t="shared" si="40"/>
        <v>13.090950028871621</v>
      </c>
      <c r="FP38" s="24">
        <f t="shared" si="40"/>
        <v>13.071242401361655</v>
      </c>
      <c r="FQ38" s="24" t="str">
        <f t="shared" si="40"/>
        <v/>
      </c>
      <c r="FR38" s="24" t="str">
        <f t="shared" si="40"/>
        <v/>
      </c>
      <c r="FS38" s="24" t="str">
        <f t="shared" si="40"/>
        <v/>
      </c>
    </row>
    <row r="39" spans="1:175">
      <c r="A39" s="27">
        <v>4</v>
      </c>
      <c r="B39" s="32">
        <f>IF(AND($B$3&lt;&gt;"",$C$3&lt;&gt;"",$B$4&lt;&gt;"",$C$4&lt;&gt;"",T39&lt;&gt;""),AirMass($B$3,$C$3,$B$4,$C$4,T39),"")</f>
        <v>1.0061368395405879</v>
      </c>
      <c r="C39" s="36">
        <f t="shared" si="41"/>
        <v>2458217.2706129998</v>
      </c>
      <c r="D39" s="5">
        <f t="shared" si="13"/>
        <v>10.871299284073684</v>
      </c>
      <c r="E39" s="14">
        <f t="shared" si="14"/>
        <v>10.953405071349602</v>
      </c>
      <c r="F39" s="32">
        <f t="shared" si="42"/>
        <v>8.2105787275917663E-2</v>
      </c>
      <c r="G39" s="24">
        <f t="shared" si="15"/>
        <v>3.2718312141680611E-2</v>
      </c>
      <c r="H39" s="24">
        <f t="shared" si="16"/>
        <v>3.5160735442001212E-2</v>
      </c>
      <c r="I39" s="24"/>
      <c r="J39" s="8">
        <f t="shared" si="17"/>
        <v>12.023514629760951</v>
      </c>
      <c r="K39" s="9">
        <f t="shared" si="18"/>
        <v>12.906437900041581</v>
      </c>
      <c r="L39" s="40">
        <f t="shared" si="43"/>
        <v>0.88292327028062978</v>
      </c>
      <c r="M39" s="24">
        <f t="shared" si="19"/>
        <v>3.271831214168093E-2</v>
      </c>
      <c r="N39" s="25">
        <f t="shared" si="20"/>
        <v>3.5160735442000698E-2</v>
      </c>
      <c r="O39" s="25"/>
      <c r="P39" s="50">
        <f t="shared" si="44"/>
        <v>6</v>
      </c>
      <c r="Q39" s="50">
        <f t="shared" si="45"/>
        <v>6</v>
      </c>
      <c r="R39" s="25"/>
      <c r="S39" s="25"/>
      <c r="T39" s="16">
        <v>2458217.2706129998</v>
      </c>
      <c r="U39" s="17">
        <v>-11.570349921024899</v>
      </c>
      <c r="V39" s="17">
        <v>-10.322850284511301</v>
      </c>
      <c r="W39" s="17">
        <v>-12.168115295675699</v>
      </c>
      <c r="X39" s="17">
        <v>-11.057244837066399</v>
      </c>
      <c r="Y39" s="17">
        <v>-10.453812984589501</v>
      </c>
      <c r="Z39" s="17">
        <v>-11.8538198771474</v>
      </c>
      <c r="AA39" s="17">
        <v>-9.9574004012005108</v>
      </c>
      <c r="AB39" s="17">
        <v>-9.9054317000639305</v>
      </c>
      <c r="AC39" s="17"/>
      <c r="AD39" s="17"/>
      <c r="AE39" s="17"/>
      <c r="AF39" s="46">
        <f t="shared" si="21"/>
        <v>2458217.2706129998</v>
      </c>
      <c r="AG39" s="17">
        <v>-11.4563892609322</v>
      </c>
      <c r="AH39" s="17">
        <v>-9.8155707939136008</v>
      </c>
      <c r="AI39" s="17">
        <v>-11.7903938197967</v>
      </c>
      <c r="AJ39" s="17">
        <v>-10.713916983389099</v>
      </c>
      <c r="AK39" s="17">
        <v>-9.8548919047498398</v>
      </c>
      <c r="AL39" s="17">
        <v>-11.326892940025401</v>
      </c>
      <c r="AM39" s="17">
        <v>-9.4740399047733295</v>
      </c>
      <c r="AN39" s="17">
        <v>-9.5699776780275592</v>
      </c>
      <c r="AO39" s="17"/>
      <c r="AP39" s="17"/>
      <c r="AQ39" s="18"/>
      <c r="AR39" s="25"/>
      <c r="AS39" s="25"/>
      <c r="AT39" s="24">
        <f t="shared" si="22"/>
        <v>0.11396066009269923</v>
      </c>
      <c r="AU39" s="24">
        <f t="shared" si="22"/>
        <v>0.50727949059769983</v>
      </c>
      <c r="AV39" s="24">
        <f t="shared" si="22"/>
        <v>0.37772147587899951</v>
      </c>
      <c r="AW39" s="24">
        <f t="shared" si="22"/>
        <v>0.3433278536772999</v>
      </c>
      <c r="AX39" s="24">
        <f t="shared" si="22"/>
        <v>0.59892107983966092</v>
      </c>
      <c r="AY39" s="24">
        <f t="shared" si="22"/>
        <v>0.52692693712199912</v>
      </c>
      <c r="AZ39" s="24">
        <f t="shared" si="22"/>
        <v>0.48336049642718137</v>
      </c>
      <c r="BA39" s="24">
        <f t="shared" si="22"/>
        <v>0.33545402203637131</v>
      </c>
      <c r="BB39" s="24" t="str">
        <f t="shared" si="22"/>
        <v/>
      </c>
      <c r="BC39" s="24" t="str">
        <f t="shared" si="22"/>
        <v/>
      </c>
      <c r="BD39" s="25" t="str">
        <f t="shared" si="22"/>
        <v/>
      </c>
      <c r="BE39" s="25"/>
      <c r="BF39" s="24"/>
      <c r="BG39" s="24">
        <f t="shared" si="23"/>
        <v>-0.57335635348423963</v>
      </c>
      <c r="BH39" s="24">
        <f t="shared" si="23"/>
        <v>-0.51335635348423914</v>
      </c>
      <c r="BI39" s="24">
        <f t="shared" si="23"/>
        <v>-0.8793563534842388</v>
      </c>
      <c r="BJ39" s="24">
        <f t="shared" si="23"/>
        <v>-0.82135635348423897</v>
      </c>
      <c r="BK39" s="24">
        <f t="shared" si="23"/>
        <v>-0.89135635348423747</v>
      </c>
      <c r="BL39" s="24">
        <f t="shared" si="23"/>
        <v>-0.44635635348423891</v>
      </c>
      <c r="BM39" s="24" t="str">
        <f t="shared" si="23"/>
        <v/>
      </c>
      <c r="BN39" s="24" t="str">
        <f t="shared" si="23"/>
        <v/>
      </c>
      <c r="BO39" s="24" t="str">
        <f t="shared" si="23"/>
        <v/>
      </c>
      <c r="BP39" s="24"/>
      <c r="BQ39" s="24"/>
      <c r="BR39" s="24">
        <f t="shared" si="24"/>
        <v>0.22543396638046254</v>
      </c>
      <c r="BS39" s="24">
        <f t="shared" si="24"/>
        <v>0.28543396638046303</v>
      </c>
      <c r="BT39" s="24">
        <f t="shared" si="24"/>
        <v>-8.0566033619536626E-2</v>
      </c>
      <c r="BU39" s="24">
        <f t="shared" si="24"/>
        <v>-2.2566033619536796E-2</v>
      </c>
      <c r="BV39" s="24">
        <f t="shared" si="24"/>
        <v>-9.2566033619535304E-2</v>
      </c>
      <c r="BW39" s="24">
        <f t="shared" si="24"/>
        <v>0.3524339663804632</v>
      </c>
      <c r="BX39" s="24" t="str">
        <f t="shared" si="24"/>
        <v/>
      </c>
      <c r="BY39" s="24" t="str">
        <f t="shared" si="24"/>
        <v/>
      </c>
      <c r="BZ39" s="24" t="str">
        <f t="shared" si="24"/>
        <v/>
      </c>
      <c r="CA39" s="24"/>
      <c r="CB39" s="24"/>
      <c r="CC39" s="24">
        <f t="shared" si="25"/>
        <v>10.78928759493234</v>
      </c>
      <c r="CD39" s="24">
        <f t="shared" si="46"/>
        <v>4.8284965995766718E-2</v>
      </c>
      <c r="CE39" s="24">
        <f t="shared" si="26"/>
        <v>10.7877653746508</v>
      </c>
      <c r="CF39" s="24">
        <f t="shared" si="26"/>
        <v>10.798894916041499</v>
      </c>
      <c r="CG39" s="24">
        <f t="shared" si="26"/>
        <v>10.788463063564601</v>
      </c>
      <c r="CH39" s="24">
        <f t="shared" si="26"/>
        <v>10.7514699561225</v>
      </c>
      <c r="CI39" s="24">
        <f t="shared" si="26"/>
        <v>10.735050480175612</v>
      </c>
      <c r="CJ39" s="24">
        <f t="shared" si="26"/>
        <v>10.874081779039031</v>
      </c>
      <c r="CK39" s="24" t="str">
        <f t="shared" si="26"/>
        <v/>
      </c>
      <c r="CL39" s="24" t="str">
        <f t="shared" si="26"/>
        <v/>
      </c>
      <c r="CM39" s="24" t="str">
        <f t="shared" si="26"/>
        <v/>
      </c>
      <c r="CN39" s="24"/>
      <c r="CO39" s="24">
        <f t="shared" si="27"/>
        <v>11.222129610861453</v>
      </c>
      <c r="CP39" s="24">
        <f t="shared" si="47"/>
        <v>6.6985667131749638E-2</v>
      </c>
      <c r="CQ39" s="24">
        <f t="shared" si="28"/>
        <v>11.1730045588645</v>
      </c>
      <c r="CR39" s="24">
        <f t="shared" si="28"/>
        <v>11.158527722456899</v>
      </c>
      <c r="CS39" s="24">
        <f t="shared" si="28"/>
        <v>11.258502643817639</v>
      </c>
      <c r="CT39" s="24">
        <f t="shared" si="28"/>
        <v>11.235503679093201</v>
      </c>
      <c r="CU39" s="24">
        <f t="shared" si="28"/>
        <v>11.332650643841129</v>
      </c>
      <c r="CV39" s="24">
        <f t="shared" si="28"/>
        <v>11.174588417095359</v>
      </c>
      <c r="CW39" s="24" t="str">
        <f t="shared" si="28"/>
        <v/>
      </c>
      <c r="CX39" s="24" t="str">
        <f t="shared" si="28"/>
        <v/>
      </c>
      <c r="CY39" s="24" t="str">
        <f t="shared" si="28"/>
        <v/>
      </c>
      <c r="CZ39" s="24"/>
      <c r="DA39" s="24">
        <f t="shared" si="29"/>
        <v>10.871299284073684</v>
      </c>
      <c r="DB39" s="24">
        <f t="shared" si="48"/>
        <v>3.2718312141680611E-2</v>
      </c>
      <c r="DC39" s="24">
        <f t="shared" si="30"/>
        <v>10.856158608987656</v>
      </c>
      <c r="DD39" s="24">
        <f t="shared" si="30"/>
        <v>10.86013100624753</v>
      </c>
      <c r="DE39" s="24">
        <f t="shared" si="30"/>
        <v>10.893357732968667</v>
      </c>
      <c r="DF39" s="24">
        <f t="shared" si="30"/>
        <v>10.849446052866769</v>
      </c>
      <c r="DG39" s="24">
        <f t="shared" si="30"/>
        <v>10.841376578405844</v>
      </c>
      <c r="DH39" s="24">
        <f t="shared" si="30"/>
        <v>10.927325724965639</v>
      </c>
      <c r="DI39" s="24" t="str">
        <f t="shared" si="30"/>
        <v/>
      </c>
      <c r="DJ39" s="24" t="str">
        <f t="shared" si="30"/>
        <v/>
      </c>
      <c r="DK39" s="24" t="str">
        <f t="shared" si="30"/>
        <v/>
      </c>
      <c r="DL39" s="24"/>
      <c r="DM39" s="24">
        <f t="shared" si="31"/>
        <v>10.953405071349602</v>
      </c>
      <c r="DN39" s="24">
        <f t="shared" si="49"/>
        <v>3.5160735442001212E-2</v>
      </c>
      <c r="DO39" s="24">
        <f t="shared" si="32"/>
        <v>10.948903085095042</v>
      </c>
      <c r="DP39" s="24">
        <f t="shared" si="32"/>
        <v>10.957877786887824</v>
      </c>
      <c r="DQ39" s="24">
        <f t="shared" si="32"/>
        <v>10.914798325226233</v>
      </c>
      <c r="DR39" s="24">
        <f t="shared" si="32"/>
        <v>10.914469180762163</v>
      </c>
      <c r="DS39" s="24">
        <f t="shared" si="32"/>
        <v>10.984256017609646</v>
      </c>
      <c r="DT39" s="24">
        <f t="shared" si="32"/>
        <v>11.000126032516711</v>
      </c>
      <c r="DU39" s="24" t="str">
        <f t="shared" si="32"/>
        <v/>
      </c>
      <c r="DV39" s="24" t="str">
        <f t="shared" si="32"/>
        <v/>
      </c>
      <c r="DW39" s="24" t="str">
        <f t="shared" si="32"/>
        <v/>
      </c>
      <c r="DX39" s="24"/>
      <c r="DY39" s="24">
        <f t="shared" si="33"/>
        <v>12.03678723144594</v>
      </c>
      <c r="DZ39" s="24">
        <f t="shared" si="50"/>
        <v>4.8284965995766718E-2</v>
      </c>
      <c r="EA39" s="24">
        <f t="shared" si="34"/>
        <v>12.035265011164398</v>
      </c>
      <c r="EB39" s="24">
        <f t="shared" si="34"/>
        <v>12.046394552555098</v>
      </c>
      <c r="EC39" s="24">
        <f t="shared" si="34"/>
        <v>12.035962700078199</v>
      </c>
      <c r="ED39" s="24">
        <f t="shared" si="34"/>
        <v>11.998969592636099</v>
      </c>
      <c r="EE39" s="24">
        <f t="shared" si="34"/>
        <v>11.982550116689211</v>
      </c>
      <c r="EF39" s="24">
        <f t="shared" si="34"/>
        <v>12.12158141555263</v>
      </c>
      <c r="EG39" s="24" t="str">
        <f t="shared" si="34"/>
        <v/>
      </c>
      <c r="EH39" s="24" t="str">
        <f t="shared" si="34"/>
        <v/>
      </c>
      <c r="EI39" s="24" t="str">
        <f t="shared" si="34"/>
        <v/>
      </c>
      <c r="EJ39" s="24"/>
      <c r="EK39" s="24">
        <f t="shared" si="35"/>
        <v>12.862948077880054</v>
      </c>
      <c r="EL39" s="24">
        <f t="shared" si="51"/>
        <v>6.6985667131749638E-2</v>
      </c>
      <c r="EM39" s="24">
        <f t="shared" si="36"/>
        <v>12.813823025883099</v>
      </c>
      <c r="EN39" s="24">
        <f t="shared" si="36"/>
        <v>12.799346189475498</v>
      </c>
      <c r="EO39" s="24">
        <f t="shared" si="36"/>
        <v>12.899321110836238</v>
      </c>
      <c r="EP39" s="24">
        <f t="shared" si="36"/>
        <v>12.8763221461118</v>
      </c>
      <c r="EQ39" s="24">
        <f t="shared" si="36"/>
        <v>12.973469110859728</v>
      </c>
      <c r="ER39" s="24">
        <f t="shared" si="36"/>
        <v>12.815406884113958</v>
      </c>
      <c r="ES39" s="24" t="str">
        <f t="shared" si="36"/>
        <v/>
      </c>
      <c r="ET39" s="24" t="str">
        <f t="shared" si="36"/>
        <v/>
      </c>
      <c r="EU39" s="24" t="str">
        <f t="shared" si="36"/>
        <v/>
      </c>
      <c r="EV39" s="24"/>
      <c r="EW39" s="24">
        <f t="shared" si="37"/>
        <v>12.023514629760951</v>
      </c>
      <c r="EX39" s="24">
        <f t="shared" si="52"/>
        <v>3.271831214168093E-2</v>
      </c>
      <c r="EY39" s="24">
        <f t="shared" si="53"/>
        <v>12.008373954674921</v>
      </c>
      <c r="EZ39" s="24">
        <f t="shared" si="38"/>
        <v>12.012346351934795</v>
      </c>
      <c r="FA39" s="24">
        <f t="shared" si="38"/>
        <v>12.045573078655933</v>
      </c>
      <c r="FB39" s="24">
        <f t="shared" si="38"/>
        <v>12.001661398554035</v>
      </c>
      <c r="FC39" s="24">
        <f t="shared" si="38"/>
        <v>11.993591924093108</v>
      </c>
      <c r="FD39" s="24">
        <f t="shared" si="38"/>
        <v>12.079541070652905</v>
      </c>
      <c r="FE39" s="24" t="str">
        <f t="shared" si="38"/>
        <v/>
      </c>
      <c r="FF39" s="24" t="str">
        <f t="shared" si="38"/>
        <v/>
      </c>
      <c r="FG39" s="24" t="str">
        <f t="shared" si="38"/>
        <v/>
      </c>
      <c r="FH39" s="24"/>
      <c r="FI39" s="24">
        <f t="shared" si="39"/>
        <v>12.906437900041581</v>
      </c>
      <c r="FJ39" s="24">
        <f t="shared" si="54"/>
        <v>3.5160735442000698E-2</v>
      </c>
      <c r="FK39" s="24">
        <f t="shared" si="55"/>
        <v>12.901935913787018</v>
      </c>
      <c r="FL39" s="24">
        <f t="shared" si="40"/>
        <v>12.910910615579798</v>
      </c>
      <c r="FM39" s="24">
        <f t="shared" si="40"/>
        <v>12.867831153918209</v>
      </c>
      <c r="FN39" s="24">
        <f t="shared" si="40"/>
        <v>12.867502009454139</v>
      </c>
      <c r="FO39" s="24">
        <f t="shared" si="40"/>
        <v>12.937288846301621</v>
      </c>
      <c r="FP39" s="24">
        <f t="shared" si="40"/>
        <v>12.953158861208685</v>
      </c>
      <c r="FQ39" s="24" t="str">
        <f t="shared" si="40"/>
        <v/>
      </c>
      <c r="FR39" s="24" t="str">
        <f t="shared" si="40"/>
        <v/>
      </c>
      <c r="FS39" s="24" t="str">
        <f t="shared" si="40"/>
        <v/>
      </c>
    </row>
    <row r="40" spans="1:175" s="3" customFormat="1">
      <c r="A40" s="27">
        <v>5</v>
      </c>
      <c r="B40" s="32">
        <f>IF(AND($B$3&lt;&gt;"",$C$3&lt;&gt;"",$B$4&lt;&gt;"",$C$4&lt;&gt;"",T40&lt;&gt;""),AirMass($B$3,$C$3,$B$4,$C$4,T40),"")</f>
        <v>1.0061593250057113</v>
      </c>
      <c r="C40" s="36">
        <f t="shared" si="41"/>
        <v>2458217.2711109999</v>
      </c>
      <c r="D40" s="5">
        <f t="shared" si="13"/>
        <v>10.804477544897985</v>
      </c>
      <c r="E40" s="14">
        <f t="shared" si="14"/>
        <v>10.950757760765477</v>
      </c>
      <c r="F40" s="32">
        <f t="shared" si="42"/>
        <v>0.14628021586749185</v>
      </c>
      <c r="G40" s="24">
        <f t="shared" si="15"/>
        <v>1.9028777980608924E-2</v>
      </c>
      <c r="H40" s="24">
        <f t="shared" si="16"/>
        <v>6.9208581158794691E-2</v>
      </c>
      <c r="I40" s="24"/>
      <c r="J40" s="8">
        <f t="shared" si="17"/>
        <v>12.030482428300031</v>
      </c>
      <c r="K40" s="9">
        <f t="shared" si="18"/>
        <v>12.908288925073345</v>
      </c>
      <c r="L40" s="40">
        <f t="shared" si="43"/>
        <v>0.87780649677331368</v>
      </c>
      <c r="M40" s="24">
        <f t="shared" si="19"/>
        <v>1.9028777980609389E-2</v>
      </c>
      <c r="N40" s="25">
        <f t="shared" si="20"/>
        <v>6.9208581158794691E-2</v>
      </c>
      <c r="O40" s="25"/>
      <c r="P40" s="50">
        <f t="shared" si="44"/>
        <v>6</v>
      </c>
      <c r="Q40" s="50">
        <f t="shared" si="45"/>
        <v>6</v>
      </c>
      <c r="R40" s="25"/>
      <c r="S40" s="25"/>
      <c r="T40" s="16">
        <v>2458217.2711109999</v>
      </c>
      <c r="U40" s="17">
        <v>-11.607138002281999</v>
      </c>
      <c r="V40" s="17">
        <v>-10.294093357166201</v>
      </c>
      <c r="W40" s="17">
        <v>-12.1468752898082</v>
      </c>
      <c r="X40" s="17">
        <v>-11.0532025893844</v>
      </c>
      <c r="Y40" s="17">
        <v>-10.4289896852674</v>
      </c>
      <c r="Z40" s="17">
        <v>-11.8476647667585</v>
      </c>
      <c r="AA40" s="17">
        <v>-9.9626716249942699</v>
      </c>
      <c r="AB40" s="17">
        <v>-9.7909146647699892</v>
      </c>
      <c r="AC40" s="17"/>
      <c r="AD40" s="17"/>
      <c r="AE40" s="17"/>
      <c r="AF40" s="46">
        <f t="shared" si="21"/>
        <v>2458217.2711109999</v>
      </c>
      <c r="AG40" s="17">
        <v>-11.4830672353606</v>
      </c>
      <c r="AH40" s="17">
        <v>-9.8107359020846001</v>
      </c>
      <c r="AI40" s="17">
        <v>-11.763821906903299</v>
      </c>
      <c r="AJ40" s="17">
        <v>-10.6831841981942</v>
      </c>
      <c r="AK40" s="17">
        <v>-9.8789217411970096</v>
      </c>
      <c r="AL40" s="17">
        <v>-11.3263393939528</v>
      </c>
      <c r="AM40" s="17">
        <v>-9.5634129130658501</v>
      </c>
      <c r="AN40" s="17">
        <v>-9.6104649715958193</v>
      </c>
      <c r="AO40" s="17"/>
      <c r="AP40" s="17"/>
      <c r="AQ40" s="18"/>
      <c r="AR40" s="25"/>
      <c r="AS40" s="25"/>
      <c r="AT40" s="24">
        <f t="shared" si="22"/>
        <v>0.12407076692139896</v>
      </c>
      <c r="AU40" s="24">
        <f t="shared" si="22"/>
        <v>0.48335745508160066</v>
      </c>
      <c r="AV40" s="24">
        <f t="shared" si="22"/>
        <v>0.38305338290490099</v>
      </c>
      <c r="AW40" s="24">
        <f t="shared" si="22"/>
        <v>0.37001839119020019</v>
      </c>
      <c r="AX40" s="24">
        <f t="shared" si="22"/>
        <v>0.55006794407039017</v>
      </c>
      <c r="AY40" s="24">
        <f t="shared" si="22"/>
        <v>0.52132537280570013</v>
      </c>
      <c r="AZ40" s="24">
        <f t="shared" si="22"/>
        <v>0.39925871192841988</v>
      </c>
      <c r="BA40" s="24">
        <f t="shared" si="22"/>
        <v>0.18044969317416992</v>
      </c>
      <c r="BB40" s="24" t="str">
        <f t="shared" si="22"/>
        <v/>
      </c>
      <c r="BC40" s="24" t="str">
        <f t="shared" si="22"/>
        <v/>
      </c>
      <c r="BD40" s="25" t="str">
        <f t="shared" si="22"/>
        <v/>
      </c>
      <c r="BE40" s="25"/>
      <c r="BF40" s="24"/>
      <c r="BG40" s="24">
        <f t="shared" si="23"/>
        <v>-0.55282376048025239</v>
      </c>
      <c r="BH40" s="24">
        <f t="shared" si="23"/>
        <v>-0.49282376048025195</v>
      </c>
      <c r="BI40" s="24">
        <f t="shared" si="23"/>
        <v>-0.85882376048025155</v>
      </c>
      <c r="BJ40" s="24">
        <f t="shared" si="23"/>
        <v>-0.80082376048025172</v>
      </c>
      <c r="BK40" s="24">
        <f t="shared" si="23"/>
        <v>-0.87082376048025023</v>
      </c>
      <c r="BL40" s="24">
        <f t="shared" si="23"/>
        <v>-0.42582376048025178</v>
      </c>
      <c r="BM40" s="24" t="str">
        <f t="shared" si="23"/>
        <v/>
      </c>
      <c r="BN40" s="24" t="str">
        <f t="shared" si="23"/>
        <v/>
      </c>
      <c r="BO40" s="24" t="str">
        <f t="shared" si="23"/>
        <v/>
      </c>
      <c r="BP40" s="24"/>
      <c r="BQ40" s="24"/>
      <c r="BR40" s="24">
        <f t="shared" si="24"/>
        <v>0.17685075876442979</v>
      </c>
      <c r="BS40" s="24">
        <f t="shared" si="24"/>
        <v>0.23685075876443029</v>
      </c>
      <c r="BT40" s="24">
        <f t="shared" si="24"/>
        <v>-0.12914924123556937</v>
      </c>
      <c r="BU40" s="24">
        <f t="shared" si="24"/>
        <v>-7.1149241235569538E-2</v>
      </c>
      <c r="BV40" s="24">
        <f t="shared" si="24"/>
        <v>-0.14114924123556805</v>
      </c>
      <c r="BW40" s="24">
        <f t="shared" si="24"/>
        <v>0.30385075876443046</v>
      </c>
      <c r="BX40" s="24" t="str">
        <f t="shared" si="24"/>
        <v/>
      </c>
      <c r="BY40" s="24" t="str">
        <f t="shared" si="24"/>
        <v/>
      </c>
      <c r="BZ40" s="24" t="str">
        <f t="shared" si="24"/>
        <v/>
      </c>
      <c r="CA40" s="24"/>
      <c r="CB40" s="24"/>
      <c r="CC40" s="24">
        <f t="shared" si="25"/>
        <v>10.724915101215126</v>
      </c>
      <c r="CD40" s="24">
        <f t="shared" si="46"/>
        <v>1.9267643180101473E-2</v>
      </c>
      <c r="CE40" s="24">
        <f t="shared" si="26"/>
        <v>10.7297372875262</v>
      </c>
      <c r="CF40" s="24">
        <f t="shared" si="26"/>
        <v>10.7580645871024</v>
      </c>
      <c r="CG40" s="24">
        <f t="shared" si="26"/>
        <v>10.7268516829854</v>
      </c>
      <c r="CH40" s="24">
        <f t="shared" si="26"/>
        <v>10.708526764476501</v>
      </c>
      <c r="CI40" s="24">
        <f t="shared" si="26"/>
        <v>10.703533622712271</v>
      </c>
      <c r="CJ40" s="24">
        <f t="shared" si="26"/>
        <v>10.722776662487989</v>
      </c>
      <c r="CK40" s="24" t="str">
        <f t="shared" si="26"/>
        <v/>
      </c>
      <c r="CL40" s="24" t="str">
        <f t="shared" si="26"/>
        <v/>
      </c>
      <c r="CM40" s="24" t="str">
        <f t="shared" si="26"/>
        <v/>
      </c>
      <c r="CN40" s="24"/>
      <c r="CO40" s="24">
        <f t="shared" si="27"/>
        <v>11.21145695212423</v>
      </c>
      <c r="CP40" s="24">
        <f t="shared" si="47"/>
        <v>0.10668861046916417</v>
      </c>
      <c r="CQ40" s="24">
        <f t="shared" si="28"/>
        <v>11.119754671542699</v>
      </c>
      <c r="CR40" s="24">
        <f t="shared" si="28"/>
        <v>11.101116962833599</v>
      </c>
      <c r="CS40" s="24">
        <f t="shared" si="28"/>
        <v>11.255854505836409</v>
      </c>
      <c r="CT40" s="24">
        <f t="shared" si="28"/>
        <v>11.2082721585922</v>
      </c>
      <c r="CU40" s="24">
        <f t="shared" si="28"/>
        <v>11.395345677705249</v>
      </c>
      <c r="CV40" s="24">
        <f t="shared" si="28"/>
        <v>11.188397736235219</v>
      </c>
      <c r="CW40" s="24" t="str">
        <f t="shared" si="28"/>
        <v/>
      </c>
      <c r="CX40" s="24" t="str">
        <f t="shared" si="28"/>
        <v/>
      </c>
      <c r="CY40" s="24" t="str">
        <f t="shared" si="28"/>
        <v/>
      </c>
      <c r="CZ40" s="24"/>
      <c r="DA40" s="24">
        <f t="shared" si="29"/>
        <v>10.804477544897985</v>
      </c>
      <c r="DB40" s="24">
        <f t="shared" si="48"/>
        <v>1.9028777980608924E-2</v>
      </c>
      <c r="DC40" s="24">
        <f t="shared" si="30"/>
        <v>10.79568127640457</v>
      </c>
      <c r="DD40" s="24">
        <f t="shared" si="30"/>
        <v>10.816851431849944</v>
      </c>
      <c r="DE40" s="24">
        <f t="shared" si="30"/>
        <v>10.82929710693098</v>
      </c>
      <c r="DF40" s="24">
        <f t="shared" si="30"/>
        <v>10.804053615762284</v>
      </c>
      <c r="DG40" s="24">
        <f t="shared" si="30"/>
        <v>10.807410475484017</v>
      </c>
      <c r="DH40" s="24">
        <f t="shared" si="30"/>
        <v>10.773571362956112</v>
      </c>
      <c r="DI40" s="24" t="str">
        <f t="shared" si="30"/>
        <v/>
      </c>
      <c r="DJ40" s="24" t="str">
        <f t="shared" si="30"/>
        <v/>
      </c>
      <c r="DK40" s="24" t="str">
        <f t="shared" si="30"/>
        <v/>
      </c>
      <c r="DL40" s="24"/>
      <c r="DM40" s="24">
        <f t="shared" si="31"/>
        <v>10.950757760765477</v>
      </c>
      <c r="DN40" s="24">
        <f t="shared" si="49"/>
        <v>6.9208581158794691E-2</v>
      </c>
      <c r="DO40" s="24">
        <f t="shared" si="32"/>
        <v>10.90367854592634</v>
      </c>
      <c r="DP40" s="24">
        <f t="shared" si="32"/>
        <v>10.908492375417621</v>
      </c>
      <c r="DQ40" s="24">
        <f t="shared" si="32"/>
        <v>10.9201755353981</v>
      </c>
      <c r="DR40" s="24">
        <f t="shared" si="32"/>
        <v>10.895263008414261</v>
      </c>
      <c r="DS40" s="24">
        <f t="shared" si="32"/>
        <v>11.054976399626865</v>
      </c>
      <c r="DT40" s="24">
        <f t="shared" si="32"/>
        <v>11.021960699809668</v>
      </c>
      <c r="DU40" s="24" t="str">
        <f t="shared" si="32"/>
        <v/>
      </c>
      <c r="DV40" s="24" t="str">
        <f t="shared" si="32"/>
        <v/>
      </c>
      <c r="DW40" s="24" t="str">
        <f t="shared" si="32"/>
        <v/>
      </c>
      <c r="DX40" s="24"/>
      <c r="DY40" s="24">
        <f t="shared" si="33"/>
        <v>12.037959746330925</v>
      </c>
      <c r="DZ40" s="24">
        <f t="shared" si="50"/>
        <v>1.9267643180101473E-2</v>
      </c>
      <c r="EA40" s="24">
        <f t="shared" si="34"/>
        <v>12.042781932641999</v>
      </c>
      <c r="EB40" s="24">
        <f t="shared" si="34"/>
        <v>12.071109232218198</v>
      </c>
      <c r="EC40" s="24">
        <f t="shared" si="34"/>
        <v>12.039896328101198</v>
      </c>
      <c r="ED40" s="24">
        <f t="shared" si="34"/>
        <v>12.021571409592299</v>
      </c>
      <c r="EE40" s="24">
        <f t="shared" si="34"/>
        <v>12.01657826782807</v>
      </c>
      <c r="EF40" s="24">
        <f t="shared" si="34"/>
        <v>12.035821307603788</v>
      </c>
      <c r="EG40" s="24" t="str">
        <f t="shared" si="34"/>
        <v/>
      </c>
      <c r="EH40" s="24" t="str">
        <f t="shared" si="34"/>
        <v/>
      </c>
      <c r="EI40" s="24" t="str">
        <f t="shared" si="34"/>
        <v/>
      </c>
      <c r="EJ40" s="24"/>
      <c r="EK40" s="24">
        <f t="shared" si="35"/>
        <v>12.883788285400229</v>
      </c>
      <c r="EL40" s="24">
        <f t="shared" si="51"/>
        <v>0.10668861046916417</v>
      </c>
      <c r="EM40" s="24">
        <f t="shared" si="36"/>
        <v>12.7920860048187</v>
      </c>
      <c r="EN40" s="24">
        <f t="shared" si="36"/>
        <v>12.773448296109599</v>
      </c>
      <c r="EO40" s="24">
        <f t="shared" si="36"/>
        <v>12.928185839112409</v>
      </c>
      <c r="EP40" s="24">
        <f t="shared" si="36"/>
        <v>12.8806034918682</v>
      </c>
      <c r="EQ40" s="24">
        <f t="shared" si="36"/>
        <v>13.067677010981249</v>
      </c>
      <c r="ER40" s="24">
        <f t="shared" si="36"/>
        <v>12.860729069511219</v>
      </c>
      <c r="ES40" s="24" t="str">
        <f t="shared" si="36"/>
        <v/>
      </c>
      <c r="ET40" s="24" t="str">
        <f t="shared" si="36"/>
        <v/>
      </c>
      <c r="EU40" s="24" t="str">
        <f t="shared" si="36"/>
        <v/>
      </c>
      <c r="EV40" s="24"/>
      <c r="EW40" s="24">
        <f t="shared" si="37"/>
        <v>12.030482428300031</v>
      </c>
      <c r="EX40" s="24">
        <f t="shared" si="52"/>
        <v>1.9028777980609389E-2</v>
      </c>
      <c r="EY40" s="24">
        <f t="shared" si="53"/>
        <v>12.021686159806617</v>
      </c>
      <c r="EZ40" s="24">
        <f t="shared" si="38"/>
        <v>12.04285631525199</v>
      </c>
      <c r="FA40" s="24">
        <f t="shared" si="38"/>
        <v>12.055301990333028</v>
      </c>
      <c r="FB40" s="24">
        <f t="shared" si="38"/>
        <v>12.03005849916433</v>
      </c>
      <c r="FC40" s="24">
        <f t="shared" si="38"/>
        <v>12.033415358886064</v>
      </c>
      <c r="FD40" s="24">
        <f t="shared" si="38"/>
        <v>11.999576246358158</v>
      </c>
      <c r="FE40" s="24" t="str">
        <f t="shared" si="38"/>
        <v/>
      </c>
      <c r="FF40" s="24" t="str">
        <f t="shared" si="38"/>
        <v/>
      </c>
      <c r="FG40" s="24" t="str">
        <f t="shared" si="38"/>
        <v/>
      </c>
      <c r="FH40" s="24"/>
      <c r="FI40" s="24">
        <f t="shared" si="39"/>
        <v>12.908288925073345</v>
      </c>
      <c r="FJ40" s="24">
        <f t="shared" si="54"/>
        <v>6.9208581158794691E-2</v>
      </c>
      <c r="FK40" s="24">
        <f t="shared" si="55"/>
        <v>12.86120971023421</v>
      </c>
      <c r="FL40" s="24">
        <f t="shared" si="40"/>
        <v>12.866023539725491</v>
      </c>
      <c r="FM40" s="24">
        <f t="shared" si="40"/>
        <v>12.877706699705969</v>
      </c>
      <c r="FN40" s="24">
        <f t="shared" si="40"/>
        <v>12.852794172722131</v>
      </c>
      <c r="FO40" s="24">
        <f t="shared" si="40"/>
        <v>13.012507563934735</v>
      </c>
      <c r="FP40" s="24">
        <f t="shared" si="40"/>
        <v>12.979491864117538</v>
      </c>
      <c r="FQ40" s="24" t="str">
        <f t="shared" si="40"/>
        <v/>
      </c>
      <c r="FR40" s="24" t="str">
        <f t="shared" si="40"/>
        <v/>
      </c>
      <c r="FS40" s="24" t="str">
        <f t="shared" si="40"/>
        <v/>
      </c>
    </row>
    <row r="41" spans="1:175" s="3" customFormat="1">
      <c r="A41" s="27">
        <v>6</v>
      </c>
      <c r="B41" s="32">
        <f>IF(AND($B$3&lt;&gt;"",$C$3&lt;&gt;"",$B$4&lt;&gt;"",$C$4&lt;&gt;"",T41&lt;&gt;""),AirMass($B$3,$C$3,$B$4,$C$4,T41),"")</f>
        <v>1.0061863567265081</v>
      </c>
      <c r="C41" s="36">
        <f t="shared" si="41"/>
        <v>2458217.2716089999</v>
      </c>
      <c r="D41" s="5">
        <f t="shared" si="13"/>
        <v>10.831555005099339</v>
      </c>
      <c r="E41" s="14">
        <f t="shared" si="14"/>
        <v>10.920673599014934</v>
      </c>
      <c r="F41" s="32">
        <f t="shared" si="42"/>
        <v>8.9118593915594957E-2</v>
      </c>
      <c r="G41" s="24">
        <f t="shared" si="15"/>
        <v>2.264091083257859E-2</v>
      </c>
      <c r="H41" s="24">
        <f t="shared" si="16"/>
        <v>4.3012891573136119E-2</v>
      </c>
      <c r="I41" s="24"/>
      <c r="J41" s="8">
        <f t="shared" si="17"/>
        <v>11.992532036938224</v>
      </c>
      <c r="K41" s="9">
        <f t="shared" si="18"/>
        <v>13.087679701497985</v>
      </c>
      <c r="L41" s="40">
        <f t="shared" si="43"/>
        <v>1.0951476645597609</v>
      </c>
      <c r="M41" s="24">
        <f t="shared" si="19"/>
        <v>2.2640910832578347E-2</v>
      </c>
      <c r="N41" s="25">
        <f t="shared" si="20"/>
        <v>4.3012891573136418E-2</v>
      </c>
      <c r="O41" s="25"/>
      <c r="P41" s="50">
        <f t="shared" si="44"/>
        <v>6</v>
      </c>
      <c r="Q41" s="50">
        <f t="shared" si="45"/>
        <v>6</v>
      </c>
      <c r="R41" s="25"/>
      <c r="S41" s="25"/>
      <c r="T41" s="16">
        <v>2458217.2716089999</v>
      </c>
      <c r="U41" s="17">
        <v>-11.5916002076022</v>
      </c>
      <c r="V41" s="17">
        <v>-10.3109220346402</v>
      </c>
      <c r="W41" s="17">
        <v>-12.1446504877921</v>
      </c>
      <c r="X41" s="17">
        <v>-11.037658845571</v>
      </c>
      <c r="Y41" s="17">
        <v>-10.449910288819</v>
      </c>
      <c r="Z41" s="17">
        <v>-11.8443883978813</v>
      </c>
      <c r="AA41" s="17">
        <v>-9.9512789423309194</v>
      </c>
      <c r="AB41" s="17">
        <v>-9.8455775573588191</v>
      </c>
      <c r="AC41" s="17"/>
      <c r="AD41" s="17"/>
      <c r="AE41" s="17"/>
      <c r="AF41" s="46">
        <f t="shared" si="21"/>
        <v>2458217.2716089999</v>
      </c>
      <c r="AG41" s="17">
        <v>-11.4854801297008</v>
      </c>
      <c r="AH41" s="17">
        <v>-9.7106941407666199</v>
      </c>
      <c r="AI41" s="17">
        <v>-11.763130867948099</v>
      </c>
      <c r="AJ41" s="17">
        <v>-10.7018901605623</v>
      </c>
      <c r="AK41" s="17">
        <v>-9.9103172912502107</v>
      </c>
      <c r="AL41" s="17">
        <v>-11.360184825882801</v>
      </c>
      <c r="AM41" s="17">
        <v>-9.5239912942038405</v>
      </c>
      <c r="AN41" s="17">
        <v>-9.4860980400977599</v>
      </c>
      <c r="AO41" s="17"/>
      <c r="AP41" s="17"/>
      <c r="AQ41" s="18"/>
      <c r="AR41" s="25"/>
      <c r="AS41" s="25"/>
      <c r="AT41" s="24">
        <f t="shared" si="22"/>
        <v>0.10612007790139977</v>
      </c>
      <c r="AU41" s="24">
        <f t="shared" si="22"/>
        <v>0.60022789387357989</v>
      </c>
      <c r="AV41" s="24">
        <f t="shared" si="22"/>
        <v>0.38151961984400096</v>
      </c>
      <c r="AW41" s="24">
        <f t="shared" si="22"/>
        <v>0.33576868500870027</v>
      </c>
      <c r="AX41" s="24">
        <f t="shared" si="22"/>
        <v>0.5395929975687892</v>
      </c>
      <c r="AY41" s="24">
        <f t="shared" si="22"/>
        <v>0.48420357199849917</v>
      </c>
      <c r="AZ41" s="24">
        <f t="shared" si="22"/>
        <v>0.42728764812707887</v>
      </c>
      <c r="BA41" s="24">
        <f t="shared" si="22"/>
        <v>0.3594795172610592</v>
      </c>
      <c r="BB41" s="24" t="str">
        <f t="shared" si="22"/>
        <v/>
      </c>
      <c r="BC41" s="24" t="str">
        <f t="shared" si="22"/>
        <v/>
      </c>
      <c r="BD41" s="25" t="str">
        <f t="shared" si="22"/>
        <v/>
      </c>
      <c r="BE41" s="25"/>
      <c r="BF41" s="24"/>
      <c r="BG41" s="24">
        <f t="shared" si="23"/>
        <v>-0.58927977405495635</v>
      </c>
      <c r="BH41" s="24">
        <f t="shared" si="23"/>
        <v>-0.52927977405495585</v>
      </c>
      <c r="BI41" s="24">
        <f t="shared" si="23"/>
        <v>-0.89527977405495551</v>
      </c>
      <c r="BJ41" s="24">
        <f t="shared" si="23"/>
        <v>-0.83727977405495568</v>
      </c>
      <c r="BK41" s="24">
        <f t="shared" si="23"/>
        <v>-0.90727977405495419</v>
      </c>
      <c r="BL41" s="24">
        <f t="shared" si="23"/>
        <v>-0.46227977405495568</v>
      </c>
      <c r="BM41" s="24" t="str">
        <f t="shared" si="23"/>
        <v/>
      </c>
      <c r="BN41" s="24" t="str">
        <f t="shared" si="23"/>
        <v/>
      </c>
      <c r="BO41" s="24" t="str">
        <f t="shared" si="23"/>
        <v/>
      </c>
      <c r="BP41" s="24"/>
      <c r="BQ41" s="24"/>
      <c r="BR41" s="24">
        <f t="shared" si="24"/>
        <v>0.41420266755941504</v>
      </c>
      <c r="BS41" s="24">
        <f t="shared" si="24"/>
        <v>0.47420266755941554</v>
      </c>
      <c r="BT41" s="24">
        <f t="shared" si="24"/>
        <v>0.10820266755941588</v>
      </c>
      <c r="BU41" s="24">
        <f t="shared" si="24"/>
        <v>0.16620266755941571</v>
      </c>
      <c r="BV41" s="24">
        <f t="shared" si="24"/>
        <v>9.6202667559417199E-2</v>
      </c>
      <c r="BW41" s="24">
        <f t="shared" si="24"/>
        <v>0.54120266755941571</v>
      </c>
      <c r="BX41" s="24" t="str">
        <f t="shared" si="24"/>
        <v/>
      </c>
      <c r="BY41" s="24" t="str">
        <f t="shared" si="24"/>
        <v/>
      </c>
      <c r="BZ41" s="24" t="str">
        <f t="shared" si="24"/>
        <v/>
      </c>
      <c r="CA41" s="24"/>
      <c r="CB41" s="24"/>
      <c r="CC41" s="24">
        <f t="shared" si="25"/>
        <v>10.747643879023324</v>
      </c>
      <c r="CD41" s="24">
        <f t="shared" si="46"/>
        <v>3.081740608955694E-2</v>
      </c>
      <c r="CE41" s="24">
        <f t="shared" si="26"/>
        <v>10.7430502801899</v>
      </c>
      <c r="CF41" s="24">
        <f t="shared" si="26"/>
        <v>10.7580586379688</v>
      </c>
      <c r="CG41" s="24">
        <f t="shared" si="26"/>
        <v>10.763310081216799</v>
      </c>
      <c r="CH41" s="24">
        <f t="shared" si="26"/>
        <v>10.7207881902791</v>
      </c>
      <c r="CI41" s="24">
        <f t="shared" si="26"/>
        <v>10.70767873472872</v>
      </c>
      <c r="CJ41" s="24">
        <f t="shared" si="26"/>
        <v>10.792977349756619</v>
      </c>
      <c r="CK41" s="24" t="str">
        <f t="shared" si="26"/>
        <v/>
      </c>
      <c r="CL41" s="24" t="str">
        <f t="shared" si="26"/>
        <v/>
      </c>
      <c r="CM41" s="24" t="str">
        <f t="shared" si="26"/>
        <v/>
      </c>
      <c r="CN41" s="24"/>
      <c r="CO41" s="24">
        <f t="shared" si="27"/>
        <v>11.195621950290034</v>
      </c>
      <c r="CP41" s="24">
        <f t="shared" si="47"/>
        <v>0.1141422671494569</v>
      </c>
      <c r="CQ41" s="24">
        <f t="shared" si="28"/>
        <v>11.1166507382473</v>
      </c>
      <c r="CR41" s="24">
        <f t="shared" si="28"/>
        <v>11.1174100308615</v>
      </c>
      <c r="CS41" s="24">
        <f t="shared" si="28"/>
        <v>11.28483716154941</v>
      </c>
      <c r="CT41" s="24">
        <f t="shared" si="28"/>
        <v>11.239704696182001</v>
      </c>
      <c r="CU41" s="24">
        <f t="shared" si="28"/>
        <v>11.35351116450304</v>
      </c>
      <c r="CV41" s="24">
        <f t="shared" si="28"/>
        <v>11.06161791039696</v>
      </c>
      <c r="CW41" s="24" t="str">
        <f t="shared" si="28"/>
        <v/>
      </c>
      <c r="CX41" s="24" t="str">
        <f t="shared" si="28"/>
        <v/>
      </c>
      <c r="CY41" s="24" t="str">
        <f t="shared" si="28"/>
        <v/>
      </c>
      <c r="CZ41" s="24"/>
      <c r="DA41" s="24">
        <f t="shared" si="29"/>
        <v>10.831555005099339</v>
      </c>
      <c r="DB41" s="24">
        <f t="shared" si="48"/>
        <v>2.264091083257859E-2</v>
      </c>
      <c r="DC41" s="24">
        <f t="shared" si="30"/>
        <v>10.813342951461429</v>
      </c>
      <c r="DD41" s="24">
        <f t="shared" si="30"/>
        <v>10.821194165109503</v>
      </c>
      <c r="DE41" s="24">
        <f t="shared" si="30"/>
        <v>10.870104187555539</v>
      </c>
      <c r="DF41" s="24">
        <f t="shared" si="30"/>
        <v>10.820663723958042</v>
      </c>
      <c r="DG41" s="24">
        <f t="shared" si="30"/>
        <v>10.815904269893624</v>
      </c>
      <c r="DH41" s="24">
        <f t="shared" si="30"/>
        <v>10.8481207326179</v>
      </c>
      <c r="DI41" s="24" t="str">
        <f t="shared" si="30"/>
        <v/>
      </c>
      <c r="DJ41" s="24" t="str">
        <f t="shared" si="30"/>
        <v/>
      </c>
      <c r="DK41" s="24" t="str">
        <f t="shared" si="30"/>
        <v/>
      </c>
      <c r="DL41" s="24"/>
      <c r="DM41" s="24">
        <f t="shared" si="31"/>
        <v>10.920673599014934</v>
      </c>
      <c r="DN41" s="24">
        <f t="shared" si="49"/>
        <v>4.3012891573136119E-2</v>
      </c>
      <c r="DO41" s="24">
        <f t="shared" si="32"/>
        <v>10.886325452714592</v>
      </c>
      <c r="DP41" s="24">
        <f t="shared" si="32"/>
        <v>10.910536283529176</v>
      </c>
      <c r="DQ41" s="24">
        <f t="shared" si="32"/>
        <v>10.934909031194755</v>
      </c>
      <c r="DR41" s="24">
        <f t="shared" si="32"/>
        <v>10.912446386087714</v>
      </c>
      <c r="DS41" s="24">
        <f t="shared" si="32"/>
        <v>10.998892726508307</v>
      </c>
      <c r="DT41" s="24">
        <f t="shared" si="32"/>
        <v>10.880931714055063</v>
      </c>
      <c r="DU41" s="24" t="str">
        <f t="shared" si="32"/>
        <v/>
      </c>
      <c r="DV41" s="24" t="str">
        <f t="shared" si="32"/>
        <v/>
      </c>
      <c r="DW41" s="24" t="str">
        <f t="shared" si="32"/>
        <v/>
      </c>
      <c r="DX41" s="24"/>
      <c r="DY41" s="24">
        <f t="shared" si="33"/>
        <v>12.028322051985326</v>
      </c>
      <c r="DZ41" s="24">
        <f t="shared" si="50"/>
        <v>3.081740608955694E-2</v>
      </c>
      <c r="EA41" s="24">
        <f t="shared" si="34"/>
        <v>12.0237284531519</v>
      </c>
      <c r="EB41" s="24">
        <f t="shared" si="34"/>
        <v>12.0387368109308</v>
      </c>
      <c r="EC41" s="24">
        <f t="shared" si="34"/>
        <v>12.043988254178799</v>
      </c>
      <c r="ED41" s="24">
        <f t="shared" si="34"/>
        <v>12.0014663632411</v>
      </c>
      <c r="EE41" s="24">
        <f t="shared" si="34"/>
        <v>11.98835690769072</v>
      </c>
      <c r="EF41" s="24">
        <f t="shared" si="34"/>
        <v>12.073655522718619</v>
      </c>
      <c r="EG41" s="24" t="str">
        <f t="shared" si="34"/>
        <v/>
      </c>
      <c r="EH41" s="24" t="str">
        <f t="shared" si="34"/>
        <v/>
      </c>
      <c r="EI41" s="24" t="str">
        <f t="shared" si="34"/>
        <v/>
      </c>
      <c r="EJ41" s="24"/>
      <c r="EK41" s="24">
        <f t="shared" si="35"/>
        <v>12.970407939224216</v>
      </c>
      <c r="EL41" s="24">
        <f t="shared" si="51"/>
        <v>0.1141422671494569</v>
      </c>
      <c r="EM41" s="24">
        <f t="shared" si="36"/>
        <v>12.89143672718148</v>
      </c>
      <c r="EN41" s="24">
        <f t="shared" si="36"/>
        <v>12.89219601979568</v>
      </c>
      <c r="EO41" s="24">
        <f t="shared" si="36"/>
        <v>13.05962315048359</v>
      </c>
      <c r="EP41" s="24">
        <f t="shared" si="36"/>
        <v>13.014490685116181</v>
      </c>
      <c r="EQ41" s="24">
        <f t="shared" si="36"/>
        <v>13.12829715343722</v>
      </c>
      <c r="ER41" s="24">
        <f t="shared" si="36"/>
        <v>12.83640389933114</v>
      </c>
      <c r="ES41" s="24" t="str">
        <f t="shared" si="36"/>
        <v/>
      </c>
      <c r="ET41" s="24" t="str">
        <f t="shared" si="36"/>
        <v/>
      </c>
      <c r="EU41" s="24" t="str">
        <f t="shared" si="36"/>
        <v/>
      </c>
      <c r="EV41" s="24"/>
      <c r="EW41" s="24">
        <f t="shared" si="37"/>
        <v>11.992532036938224</v>
      </c>
      <c r="EX41" s="24">
        <f t="shared" si="52"/>
        <v>2.2640910832578347E-2</v>
      </c>
      <c r="EY41" s="24">
        <f t="shared" si="53"/>
        <v>11.974319983300314</v>
      </c>
      <c r="EZ41" s="24">
        <f t="shared" si="38"/>
        <v>11.982171196948388</v>
      </c>
      <c r="FA41" s="24">
        <f t="shared" si="38"/>
        <v>12.031081219394423</v>
      </c>
      <c r="FB41" s="24">
        <f t="shared" si="38"/>
        <v>11.981640755796926</v>
      </c>
      <c r="FC41" s="24">
        <f t="shared" si="38"/>
        <v>11.97688130173251</v>
      </c>
      <c r="FD41" s="24">
        <f t="shared" si="38"/>
        <v>12.009097764456785</v>
      </c>
      <c r="FE41" s="24" t="str">
        <f t="shared" si="38"/>
        <v/>
      </c>
      <c r="FF41" s="24" t="str">
        <f t="shared" si="38"/>
        <v/>
      </c>
      <c r="FG41" s="24" t="str">
        <f t="shared" si="38"/>
        <v/>
      </c>
      <c r="FH41" s="24"/>
      <c r="FI41" s="24">
        <f t="shared" si="39"/>
        <v>13.087679701497985</v>
      </c>
      <c r="FJ41" s="24">
        <f t="shared" si="54"/>
        <v>4.3012891573136418E-2</v>
      </c>
      <c r="FK41" s="24">
        <f t="shared" si="55"/>
        <v>13.053331555197644</v>
      </c>
      <c r="FL41" s="24">
        <f t="shared" si="40"/>
        <v>13.077542386012226</v>
      </c>
      <c r="FM41" s="24">
        <f t="shared" si="40"/>
        <v>13.101915133677805</v>
      </c>
      <c r="FN41" s="24">
        <f t="shared" si="40"/>
        <v>13.079452488570766</v>
      </c>
      <c r="FO41" s="24">
        <f t="shared" si="40"/>
        <v>13.165898828991359</v>
      </c>
      <c r="FP41" s="24">
        <f t="shared" si="40"/>
        <v>13.047937816538113</v>
      </c>
      <c r="FQ41" s="24" t="str">
        <f t="shared" si="40"/>
        <v/>
      </c>
      <c r="FR41" s="24" t="str">
        <f t="shared" si="40"/>
        <v/>
      </c>
      <c r="FS41" s="24" t="str">
        <f t="shared" si="40"/>
        <v/>
      </c>
    </row>
    <row r="42" spans="1:175" s="3" customFormat="1">
      <c r="A42" s="27">
        <v>7</v>
      </c>
      <c r="B42" s="32">
        <f>IF(AND($B$3&lt;&gt;"",$C$3&lt;&gt;"",$B$4&lt;&gt;"",$C$4&lt;&gt;"",T42&lt;&gt;""),AirMass($B$3,$C$3,$B$4,$C$4,T42),"")</f>
        <v>1.0062179351692935</v>
      </c>
      <c r="C42" s="36">
        <f t="shared" si="41"/>
        <v>2458217.2721060002</v>
      </c>
      <c r="D42" s="5">
        <f t="shared" si="13"/>
        <v>10.8120459252657</v>
      </c>
      <c r="E42" s="14">
        <f t="shared" si="14"/>
        <v>10.921445726100728</v>
      </c>
      <c r="F42" s="32">
        <f t="shared" si="42"/>
        <v>0.10939980083502832</v>
      </c>
      <c r="G42" s="24">
        <f t="shared" si="15"/>
        <v>1.2339065184090978E-2</v>
      </c>
      <c r="H42" s="24">
        <f t="shared" si="16"/>
        <v>3.5679548850055413E-2</v>
      </c>
      <c r="I42" s="24"/>
      <c r="J42" s="8">
        <f t="shared" si="17"/>
        <v>12.023462172058585</v>
      </c>
      <c r="K42" s="9">
        <f t="shared" si="18"/>
        <v>12.976551575343095</v>
      </c>
      <c r="L42" s="40">
        <f t="shared" si="43"/>
        <v>0.95308940328451008</v>
      </c>
      <c r="M42" s="24">
        <f t="shared" si="19"/>
        <v>1.2339065184091027E-2</v>
      </c>
      <c r="N42" s="25">
        <f t="shared" si="20"/>
        <v>3.5679548850055413E-2</v>
      </c>
      <c r="O42" s="25"/>
      <c r="P42" s="50">
        <f t="shared" si="44"/>
        <v>6</v>
      </c>
      <c r="Q42" s="50">
        <f t="shared" si="45"/>
        <v>6</v>
      </c>
      <c r="R42" s="25"/>
      <c r="S42" s="25"/>
      <c r="T42" s="16">
        <v>2458217.2721060002</v>
      </c>
      <c r="U42" s="17">
        <v>-11.6089921511904</v>
      </c>
      <c r="V42" s="17">
        <v>-10.297190526764</v>
      </c>
      <c r="W42" s="17">
        <v>-12.1575321779681</v>
      </c>
      <c r="X42" s="17">
        <v>-11.0565342824996</v>
      </c>
      <c r="Y42" s="17">
        <v>-10.410640658114</v>
      </c>
      <c r="Z42" s="17">
        <v>-11.839905894073199</v>
      </c>
      <c r="AA42" s="17">
        <v>-9.9875176088640192</v>
      </c>
      <c r="AB42" s="17">
        <v>-9.8268477275022494</v>
      </c>
      <c r="AC42" s="17"/>
      <c r="AD42" s="17"/>
      <c r="AE42" s="17"/>
      <c r="AF42" s="46">
        <f t="shared" si="21"/>
        <v>2458217.2721060002</v>
      </c>
      <c r="AG42" s="17">
        <v>-11.490339489429299</v>
      </c>
      <c r="AH42" s="17">
        <v>-9.7641625363080493</v>
      </c>
      <c r="AI42" s="17">
        <v>-11.771990024383699</v>
      </c>
      <c r="AJ42" s="17">
        <v>-10.7059241398723</v>
      </c>
      <c r="AK42" s="17">
        <v>-9.90301798580591</v>
      </c>
      <c r="AL42" s="17">
        <v>-11.316190046803699</v>
      </c>
      <c r="AM42" s="17">
        <v>-9.4419740545355602</v>
      </c>
      <c r="AN42" s="17">
        <v>-9.5806153654721307</v>
      </c>
      <c r="AO42" s="17"/>
      <c r="AP42" s="17"/>
      <c r="AQ42" s="18"/>
      <c r="AR42" s="25"/>
      <c r="AS42" s="25"/>
      <c r="AT42" s="24">
        <f t="shared" si="22"/>
        <v>0.11865266176110012</v>
      </c>
      <c r="AU42" s="24">
        <f t="shared" si="22"/>
        <v>0.53302799045595073</v>
      </c>
      <c r="AV42" s="24">
        <f t="shared" si="22"/>
        <v>0.38554215358440125</v>
      </c>
      <c r="AW42" s="24">
        <f t="shared" si="22"/>
        <v>0.35061014262729984</v>
      </c>
      <c r="AX42" s="24">
        <f t="shared" si="22"/>
        <v>0.50762267230808966</v>
      </c>
      <c r="AY42" s="24">
        <f t="shared" si="22"/>
        <v>0.52371584726950005</v>
      </c>
      <c r="AZ42" s="24">
        <f t="shared" si="22"/>
        <v>0.54554355432845902</v>
      </c>
      <c r="BA42" s="24">
        <f t="shared" si="22"/>
        <v>0.24623236203011878</v>
      </c>
      <c r="BB42" s="24" t="str">
        <f t="shared" si="22"/>
        <v/>
      </c>
      <c r="BC42" s="24" t="str">
        <f t="shared" si="22"/>
        <v/>
      </c>
      <c r="BD42" s="25" t="str">
        <f t="shared" si="22"/>
        <v/>
      </c>
      <c r="BE42" s="25"/>
      <c r="BF42" s="24"/>
      <c r="BG42" s="24">
        <f t="shared" si="23"/>
        <v>-0.56382737794880555</v>
      </c>
      <c r="BH42" s="24">
        <f t="shared" si="23"/>
        <v>-0.50382737794880506</v>
      </c>
      <c r="BI42" s="24">
        <f t="shared" si="23"/>
        <v>-0.86982737794880471</v>
      </c>
      <c r="BJ42" s="24">
        <f t="shared" si="23"/>
        <v>-0.81182737794880488</v>
      </c>
      <c r="BK42" s="24">
        <f t="shared" si="23"/>
        <v>-0.88182737794880339</v>
      </c>
      <c r="BL42" s="24">
        <f t="shared" si="23"/>
        <v>-0.43682737794880488</v>
      </c>
      <c r="BM42" s="24" t="str">
        <f t="shared" si="23"/>
        <v/>
      </c>
      <c r="BN42" s="24" t="str">
        <f t="shared" si="23"/>
        <v/>
      </c>
      <c r="BO42" s="24" t="str">
        <f t="shared" si="23"/>
        <v/>
      </c>
      <c r="BP42" s="24"/>
      <c r="BQ42" s="24"/>
      <c r="BR42" s="24">
        <f t="shared" si="24"/>
        <v>0.27772653628208821</v>
      </c>
      <c r="BS42" s="24">
        <f t="shared" si="24"/>
        <v>0.33772653628208871</v>
      </c>
      <c r="BT42" s="24">
        <f t="shared" si="24"/>
        <v>-2.8273463717910952E-2</v>
      </c>
      <c r="BU42" s="24">
        <f t="shared" si="24"/>
        <v>2.9726536282088878E-2</v>
      </c>
      <c r="BV42" s="24">
        <f t="shared" si="24"/>
        <v>-4.027346371790963E-2</v>
      </c>
      <c r="BW42" s="24">
        <f t="shared" si="24"/>
        <v>0.40472653628208888</v>
      </c>
      <c r="BX42" s="24" t="str">
        <f t="shared" si="24"/>
        <v/>
      </c>
      <c r="BY42" s="24" t="str">
        <f t="shared" si="24"/>
        <v/>
      </c>
      <c r="BZ42" s="24" t="str">
        <f t="shared" si="24"/>
        <v/>
      </c>
      <c r="CA42" s="24"/>
      <c r="CB42" s="24"/>
      <c r="CC42" s="24">
        <f t="shared" si="25"/>
        <v>10.731170906979797</v>
      </c>
      <c r="CD42" s="24">
        <f t="shared" si="46"/>
        <v>2.522849767463407E-2</v>
      </c>
      <c r="CE42" s="24">
        <f t="shared" si="26"/>
        <v>10.7385400267777</v>
      </c>
      <c r="CF42" s="24">
        <f t="shared" si="26"/>
        <v>10.7595421313092</v>
      </c>
      <c r="CG42" s="24">
        <f t="shared" si="26"/>
        <v>10.706648506923599</v>
      </c>
      <c r="CH42" s="24">
        <f t="shared" si="26"/>
        <v>10.6989137428828</v>
      </c>
      <c r="CI42" s="24">
        <f t="shared" si="26"/>
        <v>10.72652545767362</v>
      </c>
      <c r="CJ42" s="24">
        <f t="shared" si="26"/>
        <v>10.75685557631185</v>
      </c>
      <c r="CK42" s="24" t="str">
        <f t="shared" si="26"/>
        <v/>
      </c>
      <c r="CL42" s="24" t="str">
        <f t="shared" si="26"/>
        <v/>
      </c>
      <c r="CM42" s="24" t="str">
        <f t="shared" si="26"/>
        <v/>
      </c>
      <c r="CN42" s="24"/>
      <c r="CO42" s="24">
        <f t="shared" si="27"/>
        <v>11.186445780049583</v>
      </c>
      <c r="CP42" s="24">
        <f t="shared" si="47"/>
        <v>6.9759929088512931E-2</v>
      </c>
      <c r="CQ42" s="24">
        <f t="shared" si="28"/>
        <v>11.1206505349544</v>
      </c>
      <c r="CR42" s="24">
        <f t="shared" si="28"/>
        <v>11.116584650443</v>
      </c>
      <c r="CS42" s="24">
        <f t="shared" si="28"/>
        <v>11.27267849637661</v>
      </c>
      <c r="CT42" s="24">
        <f t="shared" si="28"/>
        <v>11.1908505573744</v>
      </c>
      <c r="CU42" s="24">
        <f t="shared" si="28"/>
        <v>11.26663456510626</v>
      </c>
      <c r="CV42" s="24">
        <f t="shared" si="28"/>
        <v>11.151275876042831</v>
      </c>
      <c r="CW42" s="24" t="str">
        <f t="shared" si="28"/>
        <v/>
      </c>
      <c r="CX42" s="24" t="str">
        <f t="shared" si="28"/>
        <v/>
      </c>
      <c r="CY42" s="24" t="str">
        <f t="shared" si="28"/>
        <v/>
      </c>
      <c r="CZ42" s="24"/>
      <c r="DA42" s="24">
        <f t="shared" si="29"/>
        <v>10.8120459252657</v>
      </c>
      <c r="DB42" s="24">
        <f t="shared" si="48"/>
        <v>1.2339065184090978E-2</v>
      </c>
      <c r="DC42" s="24">
        <f t="shared" si="30"/>
        <v>10.805796590259119</v>
      </c>
      <c r="DD42" s="24">
        <f t="shared" si="30"/>
        <v>10.819641550659792</v>
      </c>
      <c r="DE42" s="24">
        <f t="shared" si="30"/>
        <v>10.81040650547223</v>
      </c>
      <c r="DF42" s="24">
        <f t="shared" si="30"/>
        <v>10.795753168771631</v>
      </c>
      <c r="DG42" s="24">
        <f t="shared" si="30"/>
        <v>10.831714885048415</v>
      </c>
      <c r="DH42" s="24">
        <f t="shared" si="30"/>
        <v>10.80896285138302</v>
      </c>
      <c r="DI42" s="24" t="str">
        <f t="shared" si="30"/>
        <v/>
      </c>
      <c r="DJ42" s="24" t="str">
        <f t="shared" si="30"/>
        <v/>
      </c>
      <c r="DK42" s="24" t="str">
        <f t="shared" si="30"/>
        <v/>
      </c>
      <c r="DL42" s="24"/>
      <c r="DM42" s="24">
        <f t="shared" si="31"/>
        <v>10.921445726100728</v>
      </c>
      <c r="DN42" s="24">
        <f t="shared" si="49"/>
        <v>3.5679548850055413E-2</v>
      </c>
      <c r="DO42" s="24">
        <f t="shared" si="32"/>
        <v>10.900273546747938</v>
      </c>
      <c r="DP42" s="24">
        <f t="shared" si="32"/>
        <v>10.91965920043692</v>
      </c>
      <c r="DQ42" s="24">
        <f t="shared" si="32"/>
        <v>10.932698663348198</v>
      </c>
      <c r="DR42" s="24">
        <f t="shared" si="32"/>
        <v>10.873540544606358</v>
      </c>
      <c r="DS42" s="24">
        <f t="shared" si="32"/>
        <v>10.921964424437773</v>
      </c>
      <c r="DT42" s="24">
        <f t="shared" si="32"/>
        <v>10.980537977027177</v>
      </c>
      <c r="DU42" s="24" t="str">
        <f t="shared" si="32"/>
        <v/>
      </c>
      <c r="DV42" s="24" t="str">
        <f t="shared" si="32"/>
        <v/>
      </c>
      <c r="DW42" s="24" t="str">
        <f t="shared" si="32"/>
        <v/>
      </c>
      <c r="DX42" s="24"/>
      <c r="DY42" s="24">
        <f t="shared" si="33"/>
        <v>12.042972531406194</v>
      </c>
      <c r="DZ42" s="24">
        <f t="shared" si="50"/>
        <v>2.522849767463407E-2</v>
      </c>
      <c r="EA42" s="24">
        <f t="shared" si="34"/>
        <v>12.0503416512041</v>
      </c>
      <c r="EB42" s="24">
        <f t="shared" si="34"/>
        <v>12.071343755735599</v>
      </c>
      <c r="EC42" s="24">
        <f t="shared" si="34"/>
        <v>12.018450131349999</v>
      </c>
      <c r="ED42" s="24">
        <f t="shared" si="34"/>
        <v>12.010715367309199</v>
      </c>
      <c r="EE42" s="24">
        <f t="shared" si="34"/>
        <v>12.03832708210002</v>
      </c>
      <c r="EF42" s="24">
        <f t="shared" si="34"/>
        <v>12.068657200738249</v>
      </c>
      <c r="EG42" s="24" t="str">
        <f t="shared" si="34"/>
        <v/>
      </c>
      <c r="EH42" s="24" t="str">
        <f t="shared" si="34"/>
        <v/>
      </c>
      <c r="EI42" s="24" t="str">
        <f t="shared" si="34"/>
        <v/>
      </c>
      <c r="EJ42" s="24"/>
      <c r="EK42" s="24">
        <f t="shared" si="35"/>
        <v>12.912622733170835</v>
      </c>
      <c r="EL42" s="24">
        <f t="shared" si="51"/>
        <v>6.9759929088512931E-2</v>
      </c>
      <c r="EM42" s="24">
        <f t="shared" si="36"/>
        <v>12.84682748807565</v>
      </c>
      <c r="EN42" s="24">
        <f t="shared" si="36"/>
        <v>12.84276160356425</v>
      </c>
      <c r="EO42" s="24">
        <f t="shared" si="36"/>
        <v>12.99885544949786</v>
      </c>
      <c r="EP42" s="24">
        <f t="shared" si="36"/>
        <v>12.91702751049565</v>
      </c>
      <c r="EQ42" s="24">
        <f t="shared" si="36"/>
        <v>12.99281151822751</v>
      </c>
      <c r="ER42" s="24">
        <f t="shared" si="36"/>
        <v>12.877452829164081</v>
      </c>
      <c r="ES42" s="24" t="str">
        <f t="shared" si="36"/>
        <v/>
      </c>
      <c r="ET42" s="24" t="str">
        <f t="shared" si="36"/>
        <v/>
      </c>
      <c r="EU42" s="24" t="str">
        <f t="shared" si="36"/>
        <v/>
      </c>
      <c r="EV42" s="24"/>
      <c r="EW42" s="24">
        <f t="shared" si="37"/>
        <v>12.023462172058585</v>
      </c>
      <c r="EX42" s="24">
        <f t="shared" si="52"/>
        <v>1.2339065184091027E-2</v>
      </c>
      <c r="EY42" s="24">
        <f t="shared" si="53"/>
        <v>12.017212837052002</v>
      </c>
      <c r="EZ42" s="24">
        <f t="shared" si="38"/>
        <v>12.031057797452675</v>
      </c>
      <c r="FA42" s="24">
        <f t="shared" si="38"/>
        <v>12.021822752265111</v>
      </c>
      <c r="FB42" s="24">
        <f t="shared" si="38"/>
        <v>12.007169415564514</v>
      </c>
      <c r="FC42" s="24">
        <f t="shared" si="38"/>
        <v>12.043131131841298</v>
      </c>
      <c r="FD42" s="24">
        <f t="shared" si="38"/>
        <v>12.020379098175903</v>
      </c>
      <c r="FE42" s="24" t="str">
        <f t="shared" si="38"/>
        <v/>
      </c>
      <c r="FF42" s="24" t="str">
        <f t="shared" si="38"/>
        <v/>
      </c>
      <c r="FG42" s="24" t="str">
        <f t="shared" si="38"/>
        <v/>
      </c>
      <c r="FH42" s="24"/>
      <c r="FI42" s="24">
        <f t="shared" si="39"/>
        <v>12.976551575343095</v>
      </c>
      <c r="FJ42" s="24">
        <f t="shared" si="54"/>
        <v>3.5679548850055413E-2</v>
      </c>
      <c r="FK42" s="24">
        <f t="shared" si="55"/>
        <v>12.955379395990304</v>
      </c>
      <c r="FL42" s="24">
        <f t="shared" si="40"/>
        <v>12.974765049679286</v>
      </c>
      <c r="FM42" s="24">
        <f t="shared" si="40"/>
        <v>12.987804512590564</v>
      </c>
      <c r="FN42" s="24">
        <f t="shared" si="40"/>
        <v>12.928646393848725</v>
      </c>
      <c r="FO42" s="24">
        <f t="shared" si="40"/>
        <v>12.977070273680139</v>
      </c>
      <c r="FP42" s="24">
        <f t="shared" si="40"/>
        <v>13.035643826269544</v>
      </c>
      <c r="FQ42" s="24" t="str">
        <f t="shared" si="40"/>
        <v/>
      </c>
      <c r="FR42" s="24" t="str">
        <f t="shared" si="40"/>
        <v/>
      </c>
      <c r="FS42" s="24" t="str">
        <f t="shared" si="40"/>
        <v/>
      </c>
    </row>
    <row r="43" spans="1:175" s="3" customFormat="1">
      <c r="A43" s="27">
        <v>8</v>
      </c>
      <c r="B43" s="32">
        <f>IF(AND($B$3&lt;&gt;"",$C$3&lt;&gt;"",$B$4&lt;&gt;"",$C$4&lt;&gt;"",T43&lt;&gt;""),AirMass($B$3,$C$3,$B$4,$C$4,T43),"")</f>
        <v>1.006254060878836</v>
      </c>
      <c r="C43" s="36">
        <f t="shared" si="41"/>
        <v>2458217.2726039998</v>
      </c>
      <c r="D43" s="5">
        <f t="shared" si="13"/>
        <v>10.80702923507455</v>
      </c>
      <c r="E43" s="14">
        <f t="shared" si="14"/>
        <v>10.911960353089682</v>
      </c>
      <c r="F43" s="32">
        <f t="shared" si="42"/>
        <v>0.10493111801513244</v>
      </c>
      <c r="G43" s="24">
        <f t="shared" si="15"/>
        <v>1.3934435475875716E-2</v>
      </c>
      <c r="H43" s="24">
        <f t="shared" si="16"/>
        <v>5.933577343319827E-2</v>
      </c>
      <c r="I43" s="24"/>
      <c r="J43" s="8">
        <f t="shared" si="17"/>
        <v>12.053608759600856</v>
      </c>
      <c r="K43" s="9">
        <f t="shared" si="18"/>
        <v>12.940868228847597</v>
      </c>
      <c r="L43" s="40">
        <f t="shared" si="43"/>
        <v>0.88725946924674126</v>
      </c>
      <c r="M43" s="24">
        <f t="shared" si="19"/>
        <v>1.3934435475875716E-2</v>
      </c>
      <c r="N43" s="25">
        <f t="shared" si="20"/>
        <v>5.9335773433197736E-2</v>
      </c>
      <c r="O43" s="25"/>
      <c r="P43" s="50">
        <f t="shared" si="44"/>
        <v>6</v>
      </c>
      <c r="Q43" s="50">
        <f t="shared" si="45"/>
        <v>6</v>
      </c>
      <c r="R43" s="25"/>
      <c r="S43" s="25"/>
      <c r="T43" s="16">
        <v>2458217.2726039998</v>
      </c>
      <c r="U43" s="17">
        <v>-11.6008552486008</v>
      </c>
      <c r="V43" s="17">
        <v>-10.2611913400264</v>
      </c>
      <c r="W43" s="17">
        <v>-12.157381444136</v>
      </c>
      <c r="X43" s="17">
        <v>-11.040154899213899</v>
      </c>
      <c r="Y43" s="17">
        <v>-10.3902211582013</v>
      </c>
      <c r="Z43" s="17">
        <v>-11.850218166477999</v>
      </c>
      <c r="AA43" s="17">
        <v>-9.9278302355392203</v>
      </c>
      <c r="AB43" s="17">
        <v>-9.8250158039024296</v>
      </c>
      <c r="AC43" s="17"/>
      <c r="AD43" s="17"/>
      <c r="AE43" s="17"/>
      <c r="AF43" s="46">
        <f t="shared" si="21"/>
        <v>2458217.2726039998</v>
      </c>
      <c r="AG43" s="17">
        <v>-11.488556087414199</v>
      </c>
      <c r="AH43" s="17">
        <v>-9.7646542236158496</v>
      </c>
      <c r="AI43" s="17">
        <v>-11.8052889447155</v>
      </c>
      <c r="AJ43" s="17">
        <v>-10.693670622052201</v>
      </c>
      <c r="AK43" s="17">
        <v>-9.9214497382078797</v>
      </c>
      <c r="AL43" s="17">
        <v>-11.3588017383554</v>
      </c>
      <c r="AM43" s="17">
        <v>-9.3255373314869896</v>
      </c>
      <c r="AN43" s="17">
        <v>-9.5776108383816396</v>
      </c>
      <c r="AO43" s="17"/>
      <c r="AP43" s="17"/>
      <c r="AQ43" s="18"/>
      <c r="AR43" s="25"/>
      <c r="AS43" s="25"/>
      <c r="AT43" s="24">
        <f t="shared" si="22"/>
        <v>0.11229916118660022</v>
      </c>
      <c r="AU43" s="24">
        <f t="shared" si="22"/>
        <v>0.49653711641055054</v>
      </c>
      <c r="AV43" s="24">
        <f t="shared" si="22"/>
        <v>0.35209249942050036</v>
      </c>
      <c r="AW43" s="24">
        <f t="shared" si="22"/>
        <v>0.34648427716169827</v>
      </c>
      <c r="AX43" s="24">
        <f t="shared" si="22"/>
        <v>0.46877141999341987</v>
      </c>
      <c r="AY43" s="24">
        <f t="shared" si="22"/>
        <v>0.49141642812259967</v>
      </c>
      <c r="AZ43" s="24">
        <f t="shared" si="22"/>
        <v>0.60229290405223068</v>
      </c>
      <c r="BA43" s="24">
        <f t="shared" si="22"/>
        <v>0.24740496552078994</v>
      </c>
      <c r="BB43" s="24" t="str">
        <f t="shared" si="22"/>
        <v/>
      </c>
      <c r="BC43" s="24" t="str">
        <f t="shared" si="22"/>
        <v/>
      </c>
      <c r="BD43" s="25" t="str">
        <f t="shared" si="22"/>
        <v/>
      </c>
      <c r="BE43" s="25"/>
      <c r="BF43" s="24"/>
      <c r="BG43" s="24">
        <f t="shared" si="23"/>
        <v>-0.5767306878402978</v>
      </c>
      <c r="BH43" s="24">
        <f t="shared" si="23"/>
        <v>-0.5167306878402973</v>
      </c>
      <c r="BI43" s="24">
        <f t="shared" si="23"/>
        <v>-0.88273068784029696</v>
      </c>
      <c r="BJ43" s="24">
        <f t="shared" si="23"/>
        <v>-0.82473068784029713</v>
      </c>
      <c r="BK43" s="24">
        <f t="shared" si="23"/>
        <v>-0.89473068784029564</v>
      </c>
      <c r="BL43" s="24">
        <f t="shared" si="23"/>
        <v>-0.44973068784029718</v>
      </c>
      <c r="BM43" s="24" t="str">
        <f t="shared" si="23"/>
        <v/>
      </c>
      <c r="BN43" s="24" t="str">
        <f t="shared" si="23"/>
        <v/>
      </c>
      <c r="BO43" s="24" t="str">
        <f t="shared" si="23"/>
        <v/>
      </c>
      <c r="BP43" s="24"/>
      <c r="BQ43" s="24"/>
      <c r="BR43" s="24">
        <f t="shared" si="24"/>
        <v>0.20361730303372694</v>
      </c>
      <c r="BS43" s="24">
        <f t="shared" si="24"/>
        <v>0.26361730303372743</v>
      </c>
      <c r="BT43" s="24">
        <f t="shared" si="24"/>
        <v>-0.10238269696627222</v>
      </c>
      <c r="BU43" s="24">
        <f t="shared" si="24"/>
        <v>-4.4382696966272395E-2</v>
      </c>
      <c r="BV43" s="24">
        <f t="shared" si="24"/>
        <v>-0.1143826969662709</v>
      </c>
      <c r="BW43" s="24">
        <f t="shared" si="24"/>
        <v>0.33061730303372761</v>
      </c>
      <c r="BX43" s="24" t="str">
        <f t="shared" si="24"/>
        <v/>
      </c>
      <c r="BY43" s="24" t="str">
        <f t="shared" si="24"/>
        <v/>
      </c>
      <c r="BZ43" s="24" t="str">
        <f t="shared" si="24"/>
        <v/>
      </c>
      <c r="CA43" s="24"/>
      <c r="CB43" s="24"/>
      <c r="CC43" s="24">
        <f t="shared" si="25"/>
        <v>10.724615035977672</v>
      </c>
      <c r="CD43" s="24">
        <f t="shared" si="46"/>
        <v>3.4956149569124011E-2</v>
      </c>
      <c r="CE43" s="24">
        <f t="shared" si="26"/>
        <v>10.7465261955352</v>
      </c>
      <c r="CF43" s="24">
        <f t="shared" si="26"/>
        <v>10.751299650613099</v>
      </c>
      <c r="CG43" s="24">
        <f t="shared" si="26"/>
        <v>10.694365909600499</v>
      </c>
      <c r="CH43" s="24">
        <f t="shared" si="26"/>
        <v>10.7173629178772</v>
      </c>
      <c r="CI43" s="24">
        <f t="shared" si="26"/>
        <v>10.674974986938421</v>
      </c>
      <c r="CJ43" s="24">
        <f t="shared" si="26"/>
        <v>10.76316055530163</v>
      </c>
      <c r="CK43" s="24" t="str">
        <f t="shared" si="26"/>
        <v/>
      </c>
      <c r="CL43" s="24" t="str">
        <f t="shared" si="26"/>
        <v/>
      </c>
      <c r="CM43" s="24" t="str">
        <f t="shared" si="26"/>
        <v/>
      </c>
      <c r="CN43" s="24"/>
      <c r="CO43" s="24">
        <f t="shared" si="27"/>
        <v>11.182003781452403</v>
      </c>
      <c r="CP43" s="24">
        <f t="shared" si="47"/>
        <v>6.8560473053556281E-2</v>
      </c>
      <c r="CQ43" s="24">
        <f t="shared" si="28"/>
        <v>11.155732857301301</v>
      </c>
      <c r="CR43" s="24">
        <f t="shared" si="28"/>
        <v>11.106114534638001</v>
      </c>
      <c r="CS43" s="24">
        <f t="shared" si="28"/>
        <v>11.29289365079368</v>
      </c>
      <c r="CT43" s="24">
        <f t="shared" si="28"/>
        <v>11.2352456509412</v>
      </c>
      <c r="CU43" s="24">
        <f t="shared" si="28"/>
        <v>11.15198124407279</v>
      </c>
      <c r="CV43" s="24">
        <f t="shared" si="28"/>
        <v>11.15005475096744</v>
      </c>
      <c r="CW43" s="24" t="str">
        <f t="shared" si="28"/>
        <v/>
      </c>
      <c r="CX43" s="24" t="str">
        <f t="shared" si="28"/>
        <v/>
      </c>
      <c r="CY43" s="24" t="str">
        <f t="shared" si="28"/>
        <v/>
      </c>
      <c r="CZ43" s="24"/>
      <c r="DA43" s="24">
        <f t="shared" si="29"/>
        <v>10.80702923507455</v>
      </c>
      <c r="DB43" s="24">
        <f t="shared" si="48"/>
        <v>1.3934435475875716E-2</v>
      </c>
      <c r="DC43" s="24">
        <f t="shared" si="30"/>
        <v>10.815321939827587</v>
      </c>
      <c r="DD43" s="24">
        <f t="shared" si="30"/>
        <v>10.812938250774661</v>
      </c>
      <c r="DE43" s="24">
        <f t="shared" si="30"/>
        <v>10.799663088960097</v>
      </c>
      <c r="DF43" s="24">
        <f t="shared" si="30"/>
        <v>10.815741524577</v>
      </c>
      <c r="DG43" s="24">
        <f t="shared" si="30"/>
        <v>10.781703595124185</v>
      </c>
      <c r="DH43" s="24">
        <f t="shared" si="30"/>
        <v>10.816807011183769</v>
      </c>
      <c r="DI43" s="24" t="str">
        <f t="shared" si="30"/>
        <v/>
      </c>
      <c r="DJ43" s="24" t="str">
        <f t="shared" si="30"/>
        <v/>
      </c>
      <c r="DK43" s="24" t="str">
        <f t="shared" si="30"/>
        <v/>
      </c>
      <c r="DL43" s="24"/>
      <c r="DM43" s="24">
        <f t="shared" si="31"/>
        <v>10.911960353089682</v>
      </c>
      <c r="DN43" s="24">
        <f t="shared" si="49"/>
        <v>5.933577343319827E-2</v>
      </c>
      <c r="DO43" s="24">
        <f t="shared" si="32"/>
        <v>10.930312494680976</v>
      </c>
      <c r="DP43" s="24">
        <f t="shared" si="32"/>
        <v>10.90414571021806</v>
      </c>
      <c r="DQ43" s="24">
        <f t="shared" si="32"/>
        <v>10.947870443351407</v>
      </c>
      <c r="DR43" s="24">
        <f t="shared" si="32"/>
        <v>10.912892263759296</v>
      </c>
      <c r="DS43" s="24">
        <f t="shared" si="32"/>
        <v>10.80226772899044</v>
      </c>
      <c r="DT43" s="24">
        <f t="shared" si="32"/>
        <v>10.974273477537926</v>
      </c>
      <c r="DU43" s="24" t="str">
        <f t="shared" si="32"/>
        <v/>
      </c>
      <c r="DV43" s="24" t="str">
        <f t="shared" si="32"/>
        <v/>
      </c>
      <c r="DW43" s="24" t="str">
        <f t="shared" si="32"/>
        <v/>
      </c>
      <c r="DX43" s="24"/>
      <c r="DY43" s="24">
        <f t="shared" si="33"/>
        <v>12.064278944552074</v>
      </c>
      <c r="DZ43" s="24">
        <f t="shared" si="50"/>
        <v>3.4956149569124018E-2</v>
      </c>
      <c r="EA43" s="24">
        <f t="shared" si="34"/>
        <v>12.086190104109599</v>
      </c>
      <c r="EB43" s="24">
        <f t="shared" si="34"/>
        <v>12.090963559187498</v>
      </c>
      <c r="EC43" s="24">
        <f t="shared" si="34"/>
        <v>12.034029818174899</v>
      </c>
      <c r="ED43" s="24">
        <f t="shared" si="34"/>
        <v>12.057026826451599</v>
      </c>
      <c r="EE43" s="24">
        <f t="shared" si="34"/>
        <v>12.014638895512821</v>
      </c>
      <c r="EF43" s="24">
        <f t="shared" si="34"/>
        <v>12.102824463876029</v>
      </c>
      <c r="EG43" s="24" t="str">
        <f t="shared" si="34"/>
        <v/>
      </c>
      <c r="EH43" s="24" t="str">
        <f t="shared" si="34"/>
        <v/>
      </c>
      <c r="EI43" s="24" t="str">
        <f t="shared" si="34"/>
        <v/>
      </c>
      <c r="EJ43" s="24"/>
      <c r="EK43" s="24">
        <f t="shared" si="35"/>
        <v>12.905905645250753</v>
      </c>
      <c r="EL43" s="24">
        <f t="shared" si="51"/>
        <v>6.8560473053556281E-2</v>
      </c>
      <c r="EM43" s="24">
        <f t="shared" si="36"/>
        <v>12.87963472109965</v>
      </c>
      <c r="EN43" s="24">
        <f t="shared" si="36"/>
        <v>12.830016398436351</v>
      </c>
      <c r="EO43" s="24">
        <f t="shared" si="36"/>
        <v>13.01679551459203</v>
      </c>
      <c r="EP43" s="24">
        <f t="shared" si="36"/>
        <v>12.95914751473955</v>
      </c>
      <c r="EQ43" s="24">
        <f t="shared" si="36"/>
        <v>12.87588310787114</v>
      </c>
      <c r="ER43" s="24">
        <f t="shared" si="36"/>
        <v>12.87395661476579</v>
      </c>
      <c r="ES43" s="24" t="str">
        <f t="shared" si="36"/>
        <v/>
      </c>
      <c r="ET43" s="24" t="str">
        <f t="shared" si="36"/>
        <v/>
      </c>
      <c r="EU43" s="24" t="str">
        <f t="shared" si="36"/>
        <v/>
      </c>
      <c r="EV43" s="24"/>
      <c r="EW43" s="24">
        <f t="shared" si="37"/>
        <v>12.053608759600856</v>
      </c>
      <c r="EX43" s="24">
        <f t="shared" si="52"/>
        <v>1.3934435475875716E-2</v>
      </c>
      <c r="EY43" s="24">
        <f t="shared" si="53"/>
        <v>12.061901464353893</v>
      </c>
      <c r="EZ43" s="24">
        <f t="shared" si="38"/>
        <v>12.059517775300966</v>
      </c>
      <c r="FA43" s="24">
        <f t="shared" si="38"/>
        <v>12.046242613486402</v>
      </c>
      <c r="FB43" s="24">
        <f t="shared" si="38"/>
        <v>12.062321049103305</v>
      </c>
      <c r="FC43" s="24">
        <f t="shared" si="38"/>
        <v>12.02828311965049</v>
      </c>
      <c r="FD43" s="24">
        <f t="shared" si="38"/>
        <v>12.063386535710075</v>
      </c>
      <c r="FE43" s="24" t="str">
        <f t="shared" si="38"/>
        <v/>
      </c>
      <c r="FF43" s="24" t="str">
        <f t="shared" si="38"/>
        <v/>
      </c>
      <c r="FG43" s="24" t="str">
        <f t="shared" si="38"/>
        <v/>
      </c>
      <c r="FH43" s="24"/>
      <c r="FI43" s="24">
        <f t="shared" si="39"/>
        <v>12.940868228847597</v>
      </c>
      <c r="FJ43" s="24">
        <f t="shared" si="54"/>
        <v>5.9335773433197736E-2</v>
      </c>
      <c r="FK43" s="24">
        <f t="shared" si="55"/>
        <v>12.959220370438889</v>
      </c>
      <c r="FL43" s="24">
        <f t="shared" si="40"/>
        <v>12.933053585975971</v>
      </c>
      <c r="FM43" s="24">
        <f t="shared" si="40"/>
        <v>12.976778319109318</v>
      </c>
      <c r="FN43" s="24">
        <f t="shared" si="40"/>
        <v>12.941800139517209</v>
      </c>
      <c r="FO43" s="24">
        <f t="shared" si="40"/>
        <v>12.831175604748353</v>
      </c>
      <c r="FP43" s="24">
        <f t="shared" si="40"/>
        <v>13.003181353295837</v>
      </c>
      <c r="FQ43" s="24" t="str">
        <f t="shared" si="40"/>
        <v/>
      </c>
      <c r="FR43" s="24" t="str">
        <f t="shared" si="40"/>
        <v/>
      </c>
      <c r="FS43" s="24" t="str">
        <f t="shared" si="40"/>
        <v/>
      </c>
    </row>
    <row r="44" spans="1:175" s="3" customFormat="1">
      <c r="A44" s="27">
        <v>9</v>
      </c>
      <c r="B44" s="32">
        <f>IF(AND($B$3&lt;&gt;"",$C$3&lt;&gt;"",$B$4&lt;&gt;"",$C$4&lt;&gt;"",T44&lt;&gt;""),AirMass($B$3,$C$3,$B$4,$C$4,T44),"")</f>
        <v>1.0062947344783775</v>
      </c>
      <c r="C44" s="36">
        <f t="shared" si="41"/>
        <v>2458217.2731019999</v>
      </c>
      <c r="D44" s="5">
        <f t="shared" si="13"/>
        <v>10.851247048049464</v>
      </c>
      <c r="E44" s="14">
        <f t="shared" si="14"/>
        <v>10.888475608660038</v>
      </c>
      <c r="F44" s="32">
        <f t="shared" si="42"/>
        <v>3.722856061057378E-2</v>
      </c>
      <c r="G44" s="24">
        <f t="shared" si="15"/>
        <v>3.8572340180835593E-2</v>
      </c>
      <c r="H44" s="24">
        <f t="shared" si="16"/>
        <v>3.6324937930940771E-2</v>
      </c>
      <c r="I44" s="24"/>
      <c r="J44" s="8">
        <f t="shared" si="17"/>
        <v>12.008495986405059</v>
      </c>
      <c r="K44" s="9">
        <f t="shared" si="18"/>
        <v>12.999683143710515</v>
      </c>
      <c r="L44" s="40">
        <f t="shared" si="43"/>
        <v>0.99118715730545581</v>
      </c>
      <c r="M44" s="24">
        <f t="shared" si="19"/>
        <v>3.8572340180835551E-2</v>
      </c>
      <c r="N44" s="25">
        <f t="shared" si="20"/>
        <v>3.6324937930940771E-2</v>
      </c>
      <c r="O44" s="25"/>
      <c r="P44" s="50">
        <f t="shared" si="44"/>
        <v>6</v>
      </c>
      <c r="Q44" s="50">
        <f t="shared" si="45"/>
        <v>6</v>
      </c>
      <c r="R44" s="25"/>
      <c r="S44" s="25"/>
      <c r="T44" s="16">
        <v>2458217.2731019999</v>
      </c>
      <c r="U44" s="17">
        <v>-11.594523110653901</v>
      </c>
      <c r="V44" s="17">
        <v>-10.3237685729666</v>
      </c>
      <c r="W44" s="17">
        <v>-12.1538466548849</v>
      </c>
      <c r="X44" s="17">
        <v>-11.037634158103801</v>
      </c>
      <c r="Y44" s="17">
        <v>-10.426243329761</v>
      </c>
      <c r="Z44" s="17">
        <v>-11.8467444006262</v>
      </c>
      <c r="AA44" s="17">
        <v>-10.011350219594201</v>
      </c>
      <c r="AB44" s="17">
        <v>-9.9141208110421193</v>
      </c>
      <c r="AC44" s="17"/>
      <c r="AD44" s="17"/>
      <c r="AE44" s="17"/>
      <c r="AF44" s="46">
        <f t="shared" si="21"/>
        <v>2458217.2731019999</v>
      </c>
      <c r="AG44" s="17">
        <v>-11.501622197721</v>
      </c>
      <c r="AH44" s="17">
        <v>-9.7623340833260404</v>
      </c>
      <c r="AI44" s="17">
        <v>-11.7681688802087</v>
      </c>
      <c r="AJ44" s="17">
        <v>-10.690446458362199</v>
      </c>
      <c r="AK44" s="17">
        <v>-9.9411021181117896</v>
      </c>
      <c r="AL44" s="17">
        <v>-11.339680880237101</v>
      </c>
      <c r="AM44" s="17">
        <v>-9.4102932076768706</v>
      </c>
      <c r="AN44" s="17">
        <v>-9.56254521153582</v>
      </c>
      <c r="AO44" s="17"/>
      <c r="AP44" s="17"/>
      <c r="AQ44" s="18"/>
      <c r="AR44" s="25"/>
      <c r="AS44" s="25"/>
      <c r="AT44" s="24">
        <f t="shared" si="22"/>
        <v>9.2900912932901036E-2</v>
      </c>
      <c r="AU44" s="24">
        <f t="shared" si="22"/>
        <v>0.56143448964055942</v>
      </c>
      <c r="AV44" s="24">
        <f t="shared" si="22"/>
        <v>0.3856777746761999</v>
      </c>
      <c r="AW44" s="24">
        <f t="shared" si="22"/>
        <v>0.34718769974160146</v>
      </c>
      <c r="AX44" s="24">
        <f t="shared" si="22"/>
        <v>0.48514121164921065</v>
      </c>
      <c r="AY44" s="24">
        <f t="shared" si="22"/>
        <v>0.50706352038909941</v>
      </c>
      <c r="AZ44" s="24">
        <f t="shared" si="22"/>
        <v>0.60105701191733019</v>
      </c>
      <c r="BA44" s="24">
        <f t="shared" si="22"/>
        <v>0.35157559950629924</v>
      </c>
      <c r="BB44" s="24" t="str">
        <f t="shared" si="22"/>
        <v/>
      </c>
      <c r="BC44" s="24" t="str">
        <f t="shared" si="22"/>
        <v/>
      </c>
      <c r="BD44" s="25" t="str">
        <f t="shared" si="22"/>
        <v/>
      </c>
      <c r="BE44" s="25"/>
      <c r="BF44" s="24"/>
      <c r="BG44" s="24">
        <f t="shared" si="23"/>
        <v>-0.61612654617612261</v>
      </c>
      <c r="BH44" s="24">
        <f t="shared" si="23"/>
        <v>-0.55612654617612212</v>
      </c>
      <c r="BI44" s="24">
        <f t="shared" si="23"/>
        <v>-0.92212654617612178</v>
      </c>
      <c r="BJ44" s="24">
        <f t="shared" si="23"/>
        <v>-0.86412654617612195</v>
      </c>
      <c r="BK44" s="24">
        <f t="shared" si="23"/>
        <v>-0.93412654617612045</v>
      </c>
      <c r="BL44" s="24">
        <f t="shared" si="23"/>
        <v>-0.48912654617612195</v>
      </c>
      <c r="BM44" s="24" t="str">
        <f t="shared" si="23"/>
        <v/>
      </c>
      <c r="BN44" s="24" t="str">
        <f t="shared" si="23"/>
        <v/>
      </c>
      <c r="BO44" s="24" t="str">
        <f t="shared" si="23"/>
        <v/>
      </c>
      <c r="BP44" s="24"/>
      <c r="BQ44" s="24"/>
      <c r="BR44" s="24">
        <f t="shared" si="24"/>
        <v>0.3354172309807788</v>
      </c>
      <c r="BS44" s="24">
        <f t="shared" si="24"/>
        <v>0.3954172309807793</v>
      </c>
      <c r="BT44" s="24">
        <f t="shared" si="24"/>
        <v>2.9417230980779641E-2</v>
      </c>
      <c r="BU44" s="24">
        <f t="shared" si="24"/>
        <v>8.741723098077947E-2</v>
      </c>
      <c r="BV44" s="24">
        <f t="shared" si="24"/>
        <v>1.7417230980780962E-2</v>
      </c>
      <c r="BW44" s="24">
        <f t="shared" si="24"/>
        <v>0.46241723098077947</v>
      </c>
      <c r="BX44" s="24" t="str">
        <f t="shared" si="24"/>
        <v/>
      </c>
      <c r="BY44" s="24" t="str">
        <f t="shared" si="24"/>
        <v/>
      </c>
      <c r="BZ44" s="24" t="str">
        <f t="shared" si="24"/>
        <v/>
      </c>
      <c r="CA44" s="24"/>
      <c r="CB44" s="24"/>
      <c r="CC44" s="24">
        <f t="shared" si="25"/>
        <v>10.764133485014803</v>
      </c>
      <c r="CD44" s="24">
        <f t="shared" si="46"/>
        <v>4.879441740009767E-2</v>
      </c>
      <c r="CE44" s="24">
        <f t="shared" si="26"/>
        <v>10.749323544230998</v>
      </c>
      <c r="CF44" s="24">
        <f t="shared" si="26"/>
        <v>10.755111047449899</v>
      </c>
      <c r="CG44" s="24">
        <f t="shared" si="26"/>
        <v>10.736720219107099</v>
      </c>
      <c r="CH44" s="24">
        <f t="shared" si="26"/>
        <v>10.720221289972299</v>
      </c>
      <c r="CI44" s="24">
        <f t="shared" si="26"/>
        <v>10.764827108940301</v>
      </c>
      <c r="CJ44" s="24">
        <f t="shared" si="26"/>
        <v>10.858597700388218</v>
      </c>
      <c r="CK44" s="24" t="str">
        <f t="shared" si="26"/>
        <v/>
      </c>
      <c r="CL44" s="24" t="str">
        <f t="shared" si="26"/>
        <v/>
      </c>
      <c r="CM44" s="24" t="str">
        <f t="shared" si="26"/>
        <v/>
      </c>
      <c r="CN44" s="24"/>
      <c r="CO44" s="24">
        <f t="shared" si="27"/>
        <v>11.173917261634413</v>
      </c>
      <c r="CP44" s="24">
        <f t="shared" si="47"/>
        <v>8.1902637164178657E-2</v>
      </c>
      <c r="CQ44" s="24">
        <f t="shared" si="28"/>
        <v>11.1055466824877</v>
      </c>
      <c r="CR44" s="24">
        <f t="shared" si="28"/>
        <v>11.089824260641199</v>
      </c>
      <c r="CS44" s="24">
        <f t="shared" si="28"/>
        <v>11.299479920390789</v>
      </c>
      <c r="CT44" s="24">
        <f t="shared" si="28"/>
        <v>11.203058682516101</v>
      </c>
      <c r="CU44" s="24">
        <f t="shared" si="28"/>
        <v>11.22367100995587</v>
      </c>
      <c r="CV44" s="24">
        <f t="shared" si="28"/>
        <v>11.12192301381482</v>
      </c>
      <c r="CW44" s="24" t="str">
        <f t="shared" si="28"/>
        <v/>
      </c>
      <c r="CX44" s="24" t="str">
        <f t="shared" si="28"/>
        <v/>
      </c>
      <c r="CY44" s="24" t="str">
        <f t="shared" si="28"/>
        <v/>
      </c>
      <c r="CZ44" s="24"/>
      <c r="DA44" s="24">
        <f t="shared" si="29"/>
        <v>10.851247048049464</v>
      </c>
      <c r="DB44" s="24">
        <f t="shared" si="48"/>
        <v>3.8572340180835593E-2</v>
      </c>
      <c r="DC44" s="24">
        <f t="shared" si="30"/>
        <v>10.822818652461171</v>
      </c>
      <c r="DD44" s="24">
        <f t="shared" si="30"/>
        <v>10.821449011549246</v>
      </c>
      <c r="DE44" s="24">
        <f t="shared" si="30"/>
        <v>10.846716762404482</v>
      </c>
      <c r="DF44" s="24">
        <f t="shared" si="30"/>
        <v>10.823299260609884</v>
      </c>
      <c r="DG44" s="24">
        <f t="shared" si="30"/>
        <v>10.876255081063849</v>
      </c>
      <c r="DH44" s="24">
        <f t="shared" si="30"/>
        <v>10.916943520208143</v>
      </c>
      <c r="DI44" s="24" t="str">
        <f t="shared" si="30"/>
        <v/>
      </c>
      <c r="DJ44" s="24" t="str">
        <f t="shared" si="30"/>
        <v/>
      </c>
      <c r="DK44" s="24" t="str">
        <f t="shared" si="30"/>
        <v/>
      </c>
      <c r="DL44" s="24"/>
      <c r="DM44" s="24">
        <f t="shared" si="31"/>
        <v>10.888475608660038</v>
      </c>
      <c r="DN44" s="24">
        <f t="shared" si="49"/>
        <v>3.6324937930940771E-2</v>
      </c>
      <c r="DO44" s="24">
        <f t="shared" si="32"/>
        <v>10.864728095255719</v>
      </c>
      <c r="DP44" s="24">
        <f t="shared" si="32"/>
        <v>10.8724572116096</v>
      </c>
      <c r="DQ44" s="24">
        <f t="shared" si="32"/>
        <v>10.939058488336858</v>
      </c>
      <c r="DR44" s="24">
        <f t="shared" si="32"/>
        <v>10.86530707072254</v>
      </c>
      <c r="DS44" s="24">
        <f t="shared" si="32"/>
        <v>10.858559270261864</v>
      </c>
      <c r="DT44" s="24">
        <f t="shared" si="32"/>
        <v>10.930743515773647</v>
      </c>
      <c r="DU44" s="24" t="str">
        <f t="shared" si="32"/>
        <v/>
      </c>
      <c r="DV44" s="24" t="str">
        <f t="shared" si="32"/>
        <v/>
      </c>
      <c r="DW44" s="24" t="str">
        <f t="shared" si="32"/>
        <v/>
      </c>
      <c r="DX44" s="24"/>
      <c r="DY44" s="24">
        <f t="shared" si="33"/>
        <v>12.034888022702106</v>
      </c>
      <c r="DZ44" s="24">
        <f t="shared" si="50"/>
        <v>4.8794417400097677E-2</v>
      </c>
      <c r="EA44" s="24">
        <f t="shared" si="34"/>
        <v>12.0200780819183</v>
      </c>
      <c r="EB44" s="24">
        <f t="shared" si="34"/>
        <v>12.0258655851372</v>
      </c>
      <c r="EC44" s="24">
        <f t="shared" si="34"/>
        <v>12.0074747567944</v>
      </c>
      <c r="ED44" s="24">
        <f t="shared" si="34"/>
        <v>11.9909758276596</v>
      </c>
      <c r="EE44" s="24">
        <f t="shared" si="34"/>
        <v>12.035581646627602</v>
      </c>
      <c r="EF44" s="24">
        <f t="shared" si="34"/>
        <v>12.129352238075519</v>
      </c>
      <c r="EG44" s="24" t="str">
        <f t="shared" si="34"/>
        <v/>
      </c>
      <c r="EH44" s="24" t="str">
        <f t="shared" si="34"/>
        <v/>
      </c>
      <c r="EI44" s="24" t="str">
        <f t="shared" si="34"/>
        <v/>
      </c>
      <c r="EJ44" s="24"/>
      <c r="EK44" s="24">
        <f t="shared" si="35"/>
        <v>12.913205376029373</v>
      </c>
      <c r="EL44" s="24">
        <f t="shared" si="51"/>
        <v>8.1902637164178657E-2</v>
      </c>
      <c r="EM44" s="24">
        <f t="shared" si="36"/>
        <v>12.84483479688266</v>
      </c>
      <c r="EN44" s="24">
        <f t="shared" si="36"/>
        <v>12.829112375036159</v>
      </c>
      <c r="EO44" s="24">
        <f t="shared" si="36"/>
        <v>13.038768034785749</v>
      </c>
      <c r="EP44" s="24">
        <f t="shared" si="36"/>
        <v>12.94234679691106</v>
      </c>
      <c r="EQ44" s="24">
        <f t="shared" si="36"/>
        <v>12.96295912435083</v>
      </c>
      <c r="ER44" s="24">
        <f t="shared" si="36"/>
        <v>12.86121112820978</v>
      </c>
      <c r="ES44" s="24" t="str">
        <f t="shared" si="36"/>
        <v/>
      </c>
      <c r="ET44" s="24" t="str">
        <f t="shared" si="36"/>
        <v/>
      </c>
      <c r="EU44" s="24" t="str">
        <f t="shared" si="36"/>
        <v/>
      </c>
      <c r="EV44" s="24"/>
      <c r="EW44" s="24">
        <f t="shared" si="37"/>
        <v>12.008495986405059</v>
      </c>
      <c r="EX44" s="24">
        <f t="shared" si="52"/>
        <v>3.8572340180835551E-2</v>
      </c>
      <c r="EY44" s="24">
        <f t="shared" si="53"/>
        <v>11.980067590816768</v>
      </c>
      <c r="EZ44" s="24">
        <f t="shared" si="38"/>
        <v>11.978697949904843</v>
      </c>
      <c r="FA44" s="24">
        <f t="shared" si="38"/>
        <v>12.00396570076008</v>
      </c>
      <c r="FB44" s="24">
        <f t="shared" si="38"/>
        <v>11.980548198965481</v>
      </c>
      <c r="FC44" s="24">
        <f t="shared" si="38"/>
        <v>12.033504019419446</v>
      </c>
      <c r="FD44" s="24">
        <f t="shared" si="38"/>
        <v>12.07419245856374</v>
      </c>
      <c r="FE44" s="24" t="str">
        <f t="shared" si="38"/>
        <v/>
      </c>
      <c r="FF44" s="24" t="str">
        <f t="shared" si="38"/>
        <v/>
      </c>
      <c r="FG44" s="24" t="str">
        <f t="shared" si="38"/>
        <v/>
      </c>
      <c r="FH44" s="24"/>
      <c r="FI44" s="24">
        <f t="shared" si="39"/>
        <v>12.999683143710515</v>
      </c>
      <c r="FJ44" s="24">
        <f t="shared" si="54"/>
        <v>3.6324937930940771E-2</v>
      </c>
      <c r="FK44" s="24">
        <f t="shared" si="55"/>
        <v>12.975935630306196</v>
      </c>
      <c r="FL44" s="24">
        <f t="shared" si="40"/>
        <v>12.983664746660077</v>
      </c>
      <c r="FM44" s="24">
        <f t="shared" si="40"/>
        <v>13.050266023387335</v>
      </c>
      <c r="FN44" s="24">
        <f t="shared" si="40"/>
        <v>12.976514605773017</v>
      </c>
      <c r="FO44" s="24">
        <f t="shared" si="40"/>
        <v>12.969766805312341</v>
      </c>
      <c r="FP44" s="24">
        <f t="shared" si="40"/>
        <v>13.041951050824125</v>
      </c>
      <c r="FQ44" s="24" t="str">
        <f t="shared" si="40"/>
        <v/>
      </c>
      <c r="FR44" s="24" t="str">
        <f t="shared" si="40"/>
        <v/>
      </c>
      <c r="FS44" s="24" t="str">
        <f t="shared" si="40"/>
        <v/>
      </c>
    </row>
    <row r="45" spans="1:175" s="3" customFormat="1">
      <c r="A45" s="27">
        <v>10</v>
      </c>
      <c r="B45" s="32">
        <f>IF(AND($B$3&lt;&gt;"",$C$3&lt;&gt;"",$B$4&lt;&gt;"",$C$4&lt;&gt;"",T45&lt;&gt;""),AirMass($B$3,$C$3,$B$4,$C$4,T45),"")</f>
        <v>1.006339956669654</v>
      </c>
      <c r="C45" s="36">
        <f t="shared" si="41"/>
        <v>2458217.2736</v>
      </c>
      <c r="D45" s="5">
        <f t="shared" si="13"/>
        <v>10.807340614142896</v>
      </c>
      <c r="E45" s="14">
        <f t="shared" si="14"/>
        <v>10.922945675553203</v>
      </c>
      <c r="F45" s="32">
        <f t="shared" si="42"/>
        <v>0.11560506141030658</v>
      </c>
      <c r="G45" s="24">
        <f t="shared" si="15"/>
        <v>1.9777078187756425E-2</v>
      </c>
      <c r="H45" s="24">
        <f t="shared" si="16"/>
        <v>4.9141665431917489E-2</v>
      </c>
      <c r="I45" s="24"/>
      <c r="J45" s="8">
        <f t="shared" si="17"/>
        <v>11.995974191838371</v>
      </c>
      <c r="K45" s="9">
        <f t="shared" si="18"/>
        <v>13.05475997634221</v>
      </c>
      <c r="L45" s="40">
        <f t="shared" si="43"/>
        <v>1.0587857845038382</v>
      </c>
      <c r="M45" s="24">
        <f t="shared" si="19"/>
        <v>1.9777078187755797E-2</v>
      </c>
      <c r="N45" s="25">
        <f t="shared" si="20"/>
        <v>4.9141665431918106E-2</v>
      </c>
      <c r="O45" s="25"/>
      <c r="P45" s="50">
        <f t="shared" si="44"/>
        <v>6</v>
      </c>
      <c r="Q45" s="50">
        <f t="shared" si="45"/>
        <v>6</v>
      </c>
      <c r="R45" s="25"/>
      <c r="S45" s="25"/>
      <c r="T45" s="16">
        <v>2458217.2736</v>
      </c>
      <c r="U45" s="17">
        <v>-11.6043366407494</v>
      </c>
      <c r="V45" s="17">
        <v>-10.3034798558584</v>
      </c>
      <c r="W45" s="17">
        <v>-12.155474595242801</v>
      </c>
      <c r="X45" s="17">
        <v>-11.0402324394984</v>
      </c>
      <c r="Y45" s="17">
        <v>-10.3900119213206</v>
      </c>
      <c r="Z45" s="17">
        <v>-11.845506568547901</v>
      </c>
      <c r="AA45" s="17">
        <v>-9.9376188462428292</v>
      </c>
      <c r="AB45" s="17">
        <v>-9.8573413595984007</v>
      </c>
      <c r="AC45" s="17"/>
      <c r="AD45" s="17"/>
      <c r="AE45" s="17"/>
      <c r="AF45" s="46">
        <f t="shared" si="21"/>
        <v>2458217.2736</v>
      </c>
      <c r="AG45" s="17">
        <v>-11.4833639159898</v>
      </c>
      <c r="AH45" s="17">
        <v>-9.7192670709915898</v>
      </c>
      <c r="AI45" s="17">
        <v>-11.770608788037899</v>
      </c>
      <c r="AJ45" s="17">
        <v>-10.7366135078192</v>
      </c>
      <c r="AK45" s="17">
        <v>-9.9275563663506006</v>
      </c>
      <c r="AL45" s="17">
        <v>-11.346877354020499</v>
      </c>
      <c r="AM45" s="17">
        <v>-9.3474362112248297</v>
      </c>
      <c r="AN45" s="17">
        <v>-9.5467157246918202</v>
      </c>
      <c r="AO45" s="17"/>
      <c r="AP45" s="17"/>
      <c r="AQ45" s="18"/>
      <c r="AR45" s="25"/>
      <c r="AS45" s="25"/>
      <c r="AT45" s="24">
        <f t="shared" si="22"/>
        <v>0.12097272475959997</v>
      </c>
      <c r="AU45" s="24">
        <f t="shared" si="22"/>
        <v>0.58421278486681061</v>
      </c>
      <c r="AV45" s="24">
        <f t="shared" si="22"/>
        <v>0.3848658072049016</v>
      </c>
      <c r="AW45" s="24">
        <f t="shared" si="22"/>
        <v>0.30361893167919973</v>
      </c>
      <c r="AX45" s="24">
        <f t="shared" si="22"/>
        <v>0.46245555496999913</v>
      </c>
      <c r="AY45" s="24">
        <f t="shared" si="22"/>
        <v>0.49862921452740139</v>
      </c>
      <c r="AZ45" s="24">
        <f t="shared" si="22"/>
        <v>0.5901826350179995</v>
      </c>
      <c r="BA45" s="24">
        <f t="shared" si="22"/>
        <v>0.31062563490658057</v>
      </c>
      <c r="BB45" s="24" t="str">
        <f t="shared" si="22"/>
        <v/>
      </c>
      <c r="BC45" s="24" t="str">
        <f t="shared" si="22"/>
        <v/>
      </c>
      <c r="BD45" s="25" t="str">
        <f t="shared" si="22"/>
        <v/>
      </c>
      <c r="BE45" s="25"/>
      <c r="BF45" s="24"/>
      <c r="BG45" s="24">
        <f t="shared" si="23"/>
        <v>-0.5591155672727226</v>
      </c>
      <c r="BH45" s="24">
        <f t="shared" si="23"/>
        <v>-0.49911556727272205</v>
      </c>
      <c r="BI45" s="24">
        <f t="shared" si="23"/>
        <v>-0.86511556727272176</v>
      </c>
      <c r="BJ45" s="24">
        <f t="shared" si="23"/>
        <v>-0.80711556727272193</v>
      </c>
      <c r="BK45" s="24">
        <f t="shared" si="23"/>
        <v>-0.87711556727272044</v>
      </c>
      <c r="BL45" s="24">
        <f t="shared" si="23"/>
        <v>-0.43211556727272188</v>
      </c>
      <c r="BM45" s="24" t="str">
        <f t="shared" si="23"/>
        <v/>
      </c>
      <c r="BN45" s="24" t="str">
        <f t="shared" si="23"/>
        <v/>
      </c>
      <c r="BO45" s="24" t="str">
        <f t="shared" si="23"/>
        <v/>
      </c>
      <c r="BP45" s="24"/>
      <c r="BQ45" s="24"/>
      <c r="BR45" s="24">
        <f t="shared" si="24"/>
        <v>0.38167761903895614</v>
      </c>
      <c r="BS45" s="24">
        <f t="shared" si="24"/>
        <v>0.44167761903895664</v>
      </c>
      <c r="BT45" s="24">
        <f t="shared" si="24"/>
        <v>7.5677619038956978E-2</v>
      </c>
      <c r="BU45" s="24">
        <f t="shared" si="24"/>
        <v>0.13367761903895681</v>
      </c>
      <c r="BV45" s="24">
        <f t="shared" si="24"/>
        <v>6.36776190389583E-2</v>
      </c>
      <c r="BW45" s="24">
        <f t="shared" si="24"/>
        <v>0.50867761903895681</v>
      </c>
      <c r="BX45" s="24" t="str">
        <f t="shared" si="24"/>
        <v/>
      </c>
      <c r="BY45" s="24" t="str">
        <f t="shared" si="24"/>
        <v/>
      </c>
      <c r="BZ45" s="24" t="str">
        <f t="shared" si="24"/>
        <v/>
      </c>
      <c r="CA45" s="24"/>
      <c r="CB45" s="24"/>
      <c r="CC45" s="24">
        <f t="shared" si="25"/>
        <v>10.727027647659087</v>
      </c>
      <c r="CD45" s="24">
        <f t="shared" si="46"/>
        <v>4.1447891381184085E-2</v>
      </c>
      <c r="CE45" s="24">
        <f t="shared" si="26"/>
        <v>10.7411379544934</v>
      </c>
      <c r="CF45" s="24">
        <f t="shared" si="26"/>
        <v>10.747895798748999</v>
      </c>
      <c r="CG45" s="24">
        <f t="shared" si="26"/>
        <v>10.690675280571199</v>
      </c>
      <c r="CH45" s="24">
        <f t="shared" si="26"/>
        <v>10.7091699277985</v>
      </c>
      <c r="CI45" s="24">
        <f t="shared" si="26"/>
        <v>10.68128220549343</v>
      </c>
      <c r="CJ45" s="24">
        <f t="shared" si="26"/>
        <v>10.792004718849</v>
      </c>
      <c r="CK45" s="24" t="str">
        <f t="shared" si="26"/>
        <v/>
      </c>
      <c r="CL45" s="24" t="str">
        <f t="shared" si="26"/>
        <v/>
      </c>
      <c r="CM45" s="24" t="str">
        <f t="shared" si="26"/>
        <v/>
      </c>
      <c r="CN45" s="24"/>
      <c r="CO45" s="24">
        <f t="shared" si="27"/>
        <v>11.18610407603434</v>
      </c>
      <c r="CP45" s="24">
        <f t="shared" si="47"/>
        <v>6.9575914027377853E-2</v>
      </c>
      <c r="CQ45" s="24">
        <f t="shared" si="28"/>
        <v>11.126244872048099</v>
      </c>
      <c r="CR45" s="24">
        <f t="shared" si="28"/>
        <v>11.1542495918294</v>
      </c>
      <c r="CS45" s="24">
        <f t="shared" si="28"/>
        <v>11.3041924503608</v>
      </c>
      <c r="CT45" s="24">
        <f t="shared" si="28"/>
        <v>11.228513438030699</v>
      </c>
      <c r="CU45" s="24">
        <f t="shared" si="28"/>
        <v>11.179072295235029</v>
      </c>
      <c r="CV45" s="24">
        <f t="shared" si="28"/>
        <v>11.12435180870202</v>
      </c>
      <c r="CW45" s="24" t="str">
        <f t="shared" si="28"/>
        <v/>
      </c>
      <c r="CX45" s="24" t="str">
        <f t="shared" si="28"/>
        <v/>
      </c>
      <c r="CY45" s="24" t="str">
        <f t="shared" si="28"/>
        <v/>
      </c>
      <c r="CZ45" s="24"/>
      <c r="DA45" s="24">
        <f t="shared" si="29"/>
        <v>10.807340614142896</v>
      </c>
      <c r="DB45" s="24">
        <f t="shared" si="48"/>
        <v>1.9777078187756425E-2</v>
      </c>
      <c r="DC45" s="24">
        <f t="shared" si="30"/>
        <v>10.807832466172721</v>
      </c>
      <c r="DD45" s="24">
        <f t="shared" si="30"/>
        <v>10.807433166297495</v>
      </c>
      <c r="DE45" s="24">
        <f t="shared" si="30"/>
        <v>10.79387122731773</v>
      </c>
      <c r="DF45" s="24">
        <f t="shared" si="30"/>
        <v>10.805447301885234</v>
      </c>
      <c r="DG45" s="24">
        <f t="shared" si="30"/>
        <v>10.785909581066125</v>
      </c>
      <c r="DH45" s="24">
        <f t="shared" si="30"/>
        <v>10.843549942118074</v>
      </c>
      <c r="DI45" s="24" t="str">
        <f t="shared" si="30"/>
        <v/>
      </c>
      <c r="DJ45" s="24" t="str">
        <f t="shared" si="30"/>
        <v/>
      </c>
      <c r="DK45" s="24" t="str">
        <f t="shared" si="30"/>
        <v/>
      </c>
      <c r="DL45" s="24"/>
      <c r="DM45" s="24">
        <f t="shared" si="31"/>
        <v>10.922945675553203</v>
      </c>
      <c r="DN45" s="24">
        <f t="shared" si="49"/>
        <v>4.9141665431917489E-2</v>
      </c>
      <c r="DO45" s="24">
        <f t="shared" si="32"/>
        <v>10.907709537309355</v>
      </c>
      <c r="DP45" s="24">
        <f t="shared" si="32"/>
        <v>10.959165795291039</v>
      </c>
      <c r="DQ45" s="24">
        <f t="shared" si="32"/>
        <v>10.966054270800107</v>
      </c>
      <c r="DR45" s="24">
        <f t="shared" si="32"/>
        <v>10.913045078730375</v>
      </c>
      <c r="DS45" s="24">
        <f t="shared" si="32"/>
        <v>10.836243808034261</v>
      </c>
      <c r="DT45" s="24">
        <f t="shared" si="32"/>
        <v>10.955455563154086</v>
      </c>
      <c r="DU45" s="24" t="str">
        <f t="shared" si="32"/>
        <v/>
      </c>
      <c r="DV45" s="24" t="str">
        <f t="shared" si="32"/>
        <v/>
      </c>
      <c r="DW45" s="24" t="str">
        <f t="shared" si="32"/>
        <v/>
      </c>
      <c r="DX45" s="24"/>
      <c r="DY45" s="24">
        <f t="shared" si="33"/>
        <v>12.027884432550088</v>
      </c>
      <c r="DZ45" s="24">
        <f t="shared" si="50"/>
        <v>4.1447891381184085E-2</v>
      </c>
      <c r="EA45" s="24">
        <f t="shared" si="34"/>
        <v>12.0419947393844</v>
      </c>
      <c r="EB45" s="24">
        <f t="shared" si="34"/>
        <v>12.048752583639999</v>
      </c>
      <c r="EC45" s="24">
        <f t="shared" si="34"/>
        <v>11.991532065462199</v>
      </c>
      <c r="ED45" s="24">
        <f t="shared" si="34"/>
        <v>12.0100267126895</v>
      </c>
      <c r="EE45" s="24">
        <f t="shared" si="34"/>
        <v>11.98213899038443</v>
      </c>
      <c r="EF45" s="24">
        <f t="shared" si="34"/>
        <v>12.09286150374</v>
      </c>
      <c r="EG45" s="24" t="str">
        <f t="shared" si="34"/>
        <v/>
      </c>
      <c r="EH45" s="24" t="str">
        <f t="shared" si="34"/>
        <v/>
      </c>
      <c r="EI45" s="24" t="str">
        <f t="shared" si="34"/>
        <v/>
      </c>
      <c r="EJ45" s="24"/>
      <c r="EK45" s="24">
        <f t="shared" si="35"/>
        <v>12.950200921032552</v>
      </c>
      <c r="EL45" s="24">
        <f t="shared" si="51"/>
        <v>6.9575914027377853E-2</v>
      </c>
      <c r="EM45" s="24">
        <f t="shared" si="36"/>
        <v>12.89034171704631</v>
      </c>
      <c r="EN45" s="24">
        <f t="shared" si="36"/>
        <v>12.91834643682761</v>
      </c>
      <c r="EO45" s="24">
        <f t="shared" si="36"/>
        <v>13.06828929535901</v>
      </c>
      <c r="EP45" s="24">
        <f t="shared" si="36"/>
        <v>12.99261028302891</v>
      </c>
      <c r="EQ45" s="24">
        <f t="shared" si="36"/>
        <v>12.943169140233239</v>
      </c>
      <c r="ER45" s="24">
        <f t="shared" si="36"/>
        <v>12.88844865370023</v>
      </c>
      <c r="ES45" s="24" t="str">
        <f t="shared" si="36"/>
        <v/>
      </c>
      <c r="ET45" s="24" t="str">
        <f t="shared" si="36"/>
        <v/>
      </c>
      <c r="EU45" s="24" t="str">
        <f t="shared" si="36"/>
        <v/>
      </c>
      <c r="EV45" s="24"/>
      <c r="EW45" s="24">
        <f t="shared" si="37"/>
        <v>11.995974191838371</v>
      </c>
      <c r="EX45" s="24">
        <f t="shared" si="52"/>
        <v>1.9777078187755797E-2</v>
      </c>
      <c r="EY45" s="24">
        <f t="shared" si="53"/>
        <v>11.996466043868196</v>
      </c>
      <c r="EZ45" s="24">
        <f t="shared" si="38"/>
        <v>11.996066743992969</v>
      </c>
      <c r="FA45" s="24">
        <f t="shared" si="38"/>
        <v>11.982504805013207</v>
      </c>
      <c r="FB45" s="24">
        <f t="shared" si="38"/>
        <v>11.994080879580709</v>
      </c>
      <c r="FC45" s="24">
        <f t="shared" si="38"/>
        <v>11.974543158761602</v>
      </c>
      <c r="FD45" s="24">
        <f t="shared" si="38"/>
        <v>12.032183519813549</v>
      </c>
      <c r="FE45" s="24" t="str">
        <f t="shared" si="38"/>
        <v/>
      </c>
      <c r="FF45" s="24" t="str">
        <f t="shared" si="38"/>
        <v/>
      </c>
      <c r="FG45" s="24" t="str">
        <f t="shared" si="38"/>
        <v/>
      </c>
      <c r="FH45" s="24"/>
      <c r="FI45" s="24">
        <f t="shared" si="39"/>
        <v>13.05475997634221</v>
      </c>
      <c r="FJ45" s="24">
        <f t="shared" si="54"/>
        <v>4.9141665431918106E-2</v>
      </c>
      <c r="FK45" s="24">
        <f t="shared" si="55"/>
        <v>13.03952383809836</v>
      </c>
      <c r="FL45" s="24">
        <f t="shared" si="40"/>
        <v>13.090980096080044</v>
      </c>
      <c r="FM45" s="24">
        <f t="shared" si="40"/>
        <v>13.097868571589112</v>
      </c>
      <c r="FN45" s="24">
        <f t="shared" si="40"/>
        <v>13.04485937951938</v>
      </c>
      <c r="FO45" s="24">
        <f t="shared" si="40"/>
        <v>12.968058108823264</v>
      </c>
      <c r="FP45" s="24">
        <f t="shared" si="40"/>
        <v>13.08726986394309</v>
      </c>
      <c r="FQ45" s="24" t="str">
        <f t="shared" si="40"/>
        <v/>
      </c>
      <c r="FR45" s="24" t="str">
        <f t="shared" si="40"/>
        <v/>
      </c>
      <c r="FS45" s="24" t="str">
        <f t="shared" si="40"/>
        <v/>
      </c>
    </row>
    <row r="46" spans="1:175" s="3" customFormat="1">
      <c r="A46" s="27">
        <v>11</v>
      </c>
      <c r="B46" s="32">
        <f>IF(AND($B$3&lt;&gt;"",$C$3&lt;&gt;"",$B$4&lt;&gt;"",$C$4&lt;&gt;"",T46&lt;&gt;""),AirMass($B$3,$C$3,$B$4,$C$4,T46),"")</f>
        <v>1.0063897282329217</v>
      </c>
      <c r="C46" s="36">
        <f t="shared" si="41"/>
        <v>2458217.2740969998</v>
      </c>
      <c r="D46" s="5">
        <f t="shared" si="13"/>
        <v>10.838051707301895</v>
      </c>
      <c r="E46" s="14">
        <f t="shared" si="14"/>
        <v>10.924034733778017</v>
      </c>
      <c r="F46" s="32">
        <f t="shared" si="42"/>
        <v>8.5983026476121438E-2</v>
      </c>
      <c r="G46" s="24">
        <f t="shared" si="15"/>
        <v>2.3213658541150137E-2</v>
      </c>
      <c r="H46" s="24">
        <f t="shared" si="16"/>
        <v>5.6329167630794541E-2</v>
      </c>
      <c r="I46" s="24"/>
      <c r="J46" s="8">
        <f t="shared" si="17"/>
        <v>12.041784824077709</v>
      </c>
      <c r="K46" s="9">
        <f t="shared" si="18"/>
        <v>12.783173547348143</v>
      </c>
      <c r="L46" s="40">
        <f t="shared" si="43"/>
        <v>0.74138872327043437</v>
      </c>
      <c r="M46" s="24">
        <f t="shared" si="19"/>
        <v>2.3213658541150137E-2</v>
      </c>
      <c r="N46" s="25">
        <f t="shared" si="20"/>
        <v>5.6329167630794541E-2</v>
      </c>
      <c r="O46" s="25"/>
      <c r="P46" s="50">
        <f t="shared" si="44"/>
        <v>6</v>
      </c>
      <c r="Q46" s="50">
        <f t="shared" si="45"/>
        <v>6</v>
      </c>
      <c r="R46" s="25"/>
      <c r="S46" s="25"/>
      <c r="T46" s="16">
        <v>2458217.2740969998</v>
      </c>
      <c r="U46" s="17">
        <v>-11.598532410801401</v>
      </c>
      <c r="V46" s="17">
        <v>-10.316816647108</v>
      </c>
      <c r="W46" s="17">
        <v>-12.1574920415676</v>
      </c>
      <c r="X46" s="17">
        <v>-11.042981204020199</v>
      </c>
      <c r="Y46" s="17">
        <v>-10.4447982801618</v>
      </c>
      <c r="Z46" s="17">
        <v>-11.8495715147775</v>
      </c>
      <c r="AA46" s="17">
        <v>-10.0137661292015</v>
      </c>
      <c r="AB46" s="17">
        <v>-9.8537965852784595</v>
      </c>
      <c r="AC46" s="17"/>
      <c r="AD46" s="17"/>
      <c r="AE46" s="17"/>
      <c r="AF46" s="46">
        <f t="shared" si="21"/>
        <v>2458217.2740969998</v>
      </c>
      <c r="AG46" s="17">
        <v>-11.486655500023501</v>
      </c>
      <c r="AH46" s="17">
        <v>-9.8830394186669093</v>
      </c>
      <c r="AI46" s="17">
        <v>-11.7982098298508</v>
      </c>
      <c r="AJ46" s="17">
        <v>-10.684448185371</v>
      </c>
      <c r="AK46" s="17">
        <v>-9.8530203075196692</v>
      </c>
      <c r="AL46" s="17">
        <v>-11.303888727036201</v>
      </c>
      <c r="AM46" s="17">
        <v>-9.5190860713151899</v>
      </c>
      <c r="AN46" s="17">
        <v>-9.5867599324449504</v>
      </c>
      <c r="AO46" s="17"/>
      <c r="AP46" s="17"/>
      <c r="AQ46" s="18"/>
      <c r="AR46" s="25"/>
      <c r="AS46" s="25"/>
      <c r="AT46" s="24">
        <f t="shared" si="22"/>
        <v>0.11187691077789985</v>
      </c>
      <c r="AU46" s="24">
        <f t="shared" si="22"/>
        <v>0.43377722844109101</v>
      </c>
      <c r="AV46" s="24">
        <f t="shared" si="22"/>
        <v>0.35928221171680086</v>
      </c>
      <c r="AW46" s="24">
        <f t="shared" si="22"/>
        <v>0.35853301864919906</v>
      </c>
      <c r="AX46" s="24">
        <f t="shared" si="22"/>
        <v>0.59177797264213083</v>
      </c>
      <c r="AY46" s="24">
        <f t="shared" si="22"/>
        <v>0.54568278774129908</v>
      </c>
      <c r="AZ46" s="24">
        <f t="shared" si="22"/>
        <v>0.49468005788630975</v>
      </c>
      <c r="BA46" s="24">
        <f t="shared" si="22"/>
        <v>0.26703665283350908</v>
      </c>
      <c r="BB46" s="24" t="str">
        <f t="shared" si="22"/>
        <v/>
      </c>
      <c r="BC46" s="24" t="str">
        <f t="shared" si="22"/>
        <v/>
      </c>
      <c r="BD46" s="25" t="str">
        <f t="shared" si="22"/>
        <v/>
      </c>
      <c r="BE46" s="25"/>
      <c r="BF46" s="24"/>
      <c r="BG46" s="24">
        <f t="shared" si="23"/>
        <v>-0.57758823523663205</v>
      </c>
      <c r="BH46" s="24">
        <f t="shared" si="23"/>
        <v>-0.51758823523663156</v>
      </c>
      <c r="BI46" s="24">
        <f t="shared" si="23"/>
        <v>-0.88358823523663121</v>
      </c>
      <c r="BJ46" s="24">
        <f t="shared" si="23"/>
        <v>-0.82558823523663138</v>
      </c>
      <c r="BK46" s="24">
        <f t="shared" si="23"/>
        <v>-0.89558823523662989</v>
      </c>
      <c r="BL46" s="24">
        <f t="shared" si="23"/>
        <v>-0.45058823523663138</v>
      </c>
      <c r="BM46" s="24" t="str">
        <f t="shared" si="23"/>
        <v/>
      </c>
      <c r="BN46" s="24" t="str">
        <f t="shared" si="23"/>
        <v/>
      </c>
      <c r="BO46" s="24" t="str">
        <f t="shared" si="23"/>
        <v/>
      </c>
      <c r="BP46" s="24"/>
      <c r="BQ46" s="24"/>
      <c r="BR46" s="24">
        <f t="shared" si="24"/>
        <v>7.6158389049286956E-2</v>
      </c>
      <c r="BS46" s="24">
        <f t="shared" si="24"/>
        <v>0.13615838904928745</v>
      </c>
      <c r="BT46" s="24">
        <f t="shared" si="24"/>
        <v>-0.22984161095071221</v>
      </c>
      <c r="BU46" s="24">
        <f t="shared" si="24"/>
        <v>-0.17184161095071238</v>
      </c>
      <c r="BV46" s="24">
        <f t="shared" si="24"/>
        <v>-0.24184161095071088</v>
      </c>
      <c r="BW46" s="24">
        <f t="shared" si="24"/>
        <v>0.20315838904928762</v>
      </c>
      <c r="BX46" s="24" t="str">
        <f t="shared" si="24"/>
        <v/>
      </c>
      <c r="BY46" s="24" t="str">
        <f t="shared" si="24"/>
        <v/>
      </c>
      <c r="BZ46" s="24" t="str">
        <f t="shared" si="24"/>
        <v/>
      </c>
      <c r="CA46" s="24"/>
      <c r="CB46" s="24"/>
      <c r="CC46" s="24">
        <f t="shared" si="25"/>
        <v>10.755535215033111</v>
      </c>
      <c r="CD46" s="24">
        <f t="shared" si="46"/>
        <v>2.4304179155091577E-2</v>
      </c>
      <c r="CE46" s="24">
        <f t="shared" si="26"/>
        <v>10.748959630766199</v>
      </c>
      <c r="CF46" s="24">
        <f t="shared" si="26"/>
        <v>10.756448793218798</v>
      </c>
      <c r="CG46" s="24">
        <f t="shared" si="26"/>
        <v>10.751265869360399</v>
      </c>
      <c r="CH46" s="24">
        <f t="shared" si="26"/>
        <v>10.719039103976099</v>
      </c>
      <c r="CI46" s="24">
        <f t="shared" si="26"/>
        <v>10.7632337184001</v>
      </c>
      <c r="CJ46" s="24">
        <f t="shared" si="26"/>
        <v>10.794264174477059</v>
      </c>
      <c r="CK46" s="24" t="str">
        <f t="shared" si="26"/>
        <v/>
      </c>
      <c r="CL46" s="24" t="str">
        <f t="shared" si="26"/>
        <v/>
      </c>
      <c r="CM46" s="24" t="str">
        <f t="shared" si="26"/>
        <v/>
      </c>
      <c r="CN46" s="24"/>
      <c r="CO46" s="24">
        <f t="shared" si="27"/>
        <v>11.194413342232801</v>
      </c>
      <c r="CP46" s="24">
        <f t="shared" si="47"/>
        <v>8.5743723027746466E-2</v>
      </c>
      <c r="CQ46" s="24">
        <f t="shared" si="28"/>
        <v>11.150554329827299</v>
      </c>
      <c r="CR46" s="24">
        <f t="shared" si="28"/>
        <v>11.098792685347499</v>
      </c>
      <c r="CS46" s="24">
        <f t="shared" si="28"/>
        <v>11.226364807496168</v>
      </c>
      <c r="CT46" s="24">
        <f t="shared" si="28"/>
        <v>11.1822332270127</v>
      </c>
      <c r="CU46" s="24">
        <f t="shared" si="28"/>
        <v>11.347430571291689</v>
      </c>
      <c r="CV46" s="24">
        <f t="shared" si="28"/>
        <v>11.16110443242145</v>
      </c>
      <c r="CW46" s="24" t="str">
        <f t="shared" si="28"/>
        <v/>
      </c>
      <c r="CX46" s="24" t="str">
        <f t="shared" si="28"/>
        <v/>
      </c>
      <c r="CY46" s="24" t="str">
        <f t="shared" si="28"/>
        <v/>
      </c>
      <c r="CZ46" s="24"/>
      <c r="DA46" s="24">
        <f t="shared" si="29"/>
        <v>10.838051707301895</v>
      </c>
      <c r="DB46" s="24">
        <f t="shared" si="48"/>
        <v>2.3213658541150137E-2</v>
      </c>
      <c r="DC46" s="24">
        <f t="shared" si="30"/>
        <v>10.817857668230497</v>
      </c>
      <c r="DD46" s="24">
        <f t="shared" si="30"/>
        <v>10.81818968655227</v>
      </c>
      <c r="DE46" s="24">
        <f t="shared" si="30"/>
        <v>10.856665341891906</v>
      </c>
      <c r="DF46" s="24">
        <f t="shared" si="30"/>
        <v>10.817520003847809</v>
      </c>
      <c r="DG46" s="24">
        <f t="shared" si="30"/>
        <v>10.870064619757773</v>
      </c>
      <c r="DH46" s="24">
        <f t="shared" si="30"/>
        <v>10.848012923531108</v>
      </c>
      <c r="DI46" s="24" t="str">
        <f t="shared" si="30"/>
        <v/>
      </c>
      <c r="DJ46" s="24" t="str">
        <f t="shared" si="30"/>
        <v/>
      </c>
      <c r="DK46" s="24" t="str">
        <f t="shared" si="30"/>
        <v/>
      </c>
      <c r="DL46" s="24"/>
      <c r="DM46" s="24">
        <f t="shared" si="31"/>
        <v>10.924034733778017</v>
      </c>
      <c r="DN46" s="24">
        <f t="shared" si="49"/>
        <v>5.6329167630794541E-2</v>
      </c>
      <c r="DO46" s="24">
        <f t="shared" si="32"/>
        <v>10.924798787114913</v>
      </c>
      <c r="DP46" s="24">
        <f t="shared" si="32"/>
        <v>10.896488680835494</v>
      </c>
      <c r="DQ46" s="24">
        <f t="shared" si="32"/>
        <v>10.881006419961832</v>
      </c>
      <c r="DR46" s="24">
        <f t="shared" si="32"/>
        <v>10.859544659738734</v>
      </c>
      <c r="DS46" s="24">
        <f t="shared" si="32"/>
        <v>10.997381876117277</v>
      </c>
      <c r="DT46" s="24">
        <f t="shared" si="32"/>
        <v>10.984987978899872</v>
      </c>
      <c r="DU46" s="24" t="str">
        <f t="shared" si="32"/>
        <v/>
      </c>
      <c r="DV46" s="24" t="str">
        <f t="shared" si="32"/>
        <v/>
      </c>
      <c r="DW46" s="24" t="str">
        <f t="shared" si="32"/>
        <v/>
      </c>
      <c r="DX46" s="24"/>
      <c r="DY46" s="24">
        <f t="shared" si="33"/>
        <v>12.03725097872651</v>
      </c>
      <c r="DZ46" s="24">
        <f t="shared" si="50"/>
        <v>2.4304179155091577E-2</v>
      </c>
      <c r="EA46" s="24">
        <f t="shared" si="34"/>
        <v>12.0306753944596</v>
      </c>
      <c r="EB46" s="24">
        <f t="shared" si="34"/>
        <v>12.038164556912198</v>
      </c>
      <c r="EC46" s="24">
        <f t="shared" si="34"/>
        <v>12.032981633053799</v>
      </c>
      <c r="ED46" s="24">
        <f t="shared" si="34"/>
        <v>12.0007548676695</v>
      </c>
      <c r="EE46" s="24">
        <f t="shared" si="34"/>
        <v>12.0449494820935</v>
      </c>
      <c r="EF46" s="24">
        <f t="shared" si="34"/>
        <v>12.075979938170459</v>
      </c>
      <c r="EG46" s="24" t="str">
        <f t="shared" si="34"/>
        <v/>
      </c>
      <c r="EH46" s="24" t="str">
        <f t="shared" si="34"/>
        <v/>
      </c>
      <c r="EI46" s="24" t="str">
        <f t="shared" si="34"/>
        <v/>
      </c>
      <c r="EJ46" s="24"/>
      <c r="EK46" s="24">
        <f t="shared" si="35"/>
        <v>12.798029423589393</v>
      </c>
      <c r="EL46" s="24">
        <f t="shared" si="51"/>
        <v>8.5743723027746466E-2</v>
      </c>
      <c r="EM46" s="24">
        <f t="shared" si="36"/>
        <v>12.754170411183891</v>
      </c>
      <c r="EN46" s="24">
        <f t="shared" si="36"/>
        <v>12.702408766704091</v>
      </c>
      <c r="EO46" s="24">
        <f t="shared" si="36"/>
        <v>12.829980888852759</v>
      </c>
      <c r="EP46" s="24">
        <f t="shared" si="36"/>
        <v>12.785849308369292</v>
      </c>
      <c r="EQ46" s="24">
        <f t="shared" si="36"/>
        <v>12.95104665264828</v>
      </c>
      <c r="ER46" s="24">
        <f t="shared" si="36"/>
        <v>12.764720513778041</v>
      </c>
      <c r="ES46" s="24" t="str">
        <f t="shared" si="36"/>
        <v/>
      </c>
      <c r="ET46" s="24" t="str">
        <f t="shared" si="36"/>
        <v/>
      </c>
      <c r="EU46" s="24" t="str">
        <f t="shared" si="36"/>
        <v/>
      </c>
      <c r="EV46" s="24"/>
      <c r="EW46" s="24">
        <f t="shared" si="37"/>
        <v>12.041784824077709</v>
      </c>
      <c r="EX46" s="24">
        <f t="shared" si="52"/>
        <v>2.3213658541150137E-2</v>
      </c>
      <c r="EY46" s="24">
        <f t="shared" si="53"/>
        <v>12.021590785006312</v>
      </c>
      <c r="EZ46" s="24">
        <f t="shared" si="38"/>
        <v>12.021922803328085</v>
      </c>
      <c r="FA46" s="24">
        <f t="shared" si="38"/>
        <v>12.060398458667722</v>
      </c>
      <c r="FB46" s="24">
        <f t="shared" si="38"/>
        <v>12.021253120623625</v>
      </c>
      <c r="FC46" s="24">
        <f t="shared" si="38"/>
        <v>12.073797736533589</v>
      </c>
      <c r="FD46" s="24">
        <f t="shared" si="38"/>
        <v>12.051746040306924</v>
      </c>
      <c r="FE46" s="24" t="str">
        <f t="shared" si="38"/>
        <v/>
      </c>
      <c r="FF46" s="24" t="str">
        <f t="shared" si="38"/>
        <v/>
      </c>
      <c r="FG46" s="24" t="str">
        <f t="shared" si="38"/>
        <v/>
      </c>
      <c r="FH46" s="24"/>
      <c r="FI46" s="24">
        <f t="shared" si="39"/>
        <v>12.783173547348143</v>
      </c>
      <c r="FJ46" s="24">
        <f t="shared" si="54"/>
        <v>5.6329167630794541E-2</v>
      </c>
      <c r="FK46" s="24">
        <f t="shared" si="55"/>
        <v>12.783937600685039</v>
      </c>
      <c r="FL46" s="24">
        <f t="shared" si="40"/>
        <v>12.755627494405621</v>
      </c>
      <c r="FM46" s="24">
        <f t="shared" si="40"/>
        <v>12.740145233531958</v>
      </c>
      <c r="FN46" s="24">
        <f t="shared" si="40"/>
        <v>12.718683473308861</v>
      </c>
      <c r="FO46" s="24">
        <f t="shared" si="40"/>
        <v>12.856520689687404</v>
      </c>
      <c r="FP46" s="24">
        <f t="shared" si="40"/>
        <v>12.844126792469998</v>
      </c>
      <c r="FQ46" s="24" t="str">
        <f t="shared" si="40"/>
        <v/>
      </c>
      <c r="FR46" s="24" t="str">
        <f t="shared" si="40"/>
        <v/>
      </c>
      <c r="FS46" s="24" t="str">
        <f t="shared" si="40"/>
        <v/>
      </c>
    </row>
    <row r="47" spans="1:175" s="3" customFormat="1">
      <c r="A47" s="27">
        <v>12</v>
      </c>
      <c r="B47" s="32">
        <f>IF(AND($B$3&lt;&gt;"",$C$3&lt;&gt;"",$B$4&lt;&gt;"",$C$4&lt;&gt;"",T47&lt;&gt;""),AirMass($B$3,$C$3,$B$4,$C$4,T47),"")</f>
        <v>1.0064440500269813</v>
      </c>
      <c r="C47" s="36">
        <f t="shared" si="41"/>
        <v>2458217.2745949998</v>
      </c>
      <c r="D47" s="5">
        <f t="shared" si="13"/>
        <v>10.829912964679082</v>
      </c>
      <c r="E47" s="14">
        <f t="shared" si="14"/>
        <v>10.954039196785857</v>
      </c>
      <c r="F47" s="32">
        <f t="shared" si="42"/>
        <v>0.12412623210677509</v>
      </c>
      <c r="G47" s="24">
        <f t="shared" si="15"/>
        <v>1.999668803113578E-2</v>
      </c>
      <c r="H47" s="24">
        <f t="shared" si="16"/>
        <v>5.0456301003953367E-2</v>
      </c>
      <c r="I47" s="24"/>
      <c r="J47" s="8">
        <f t="shared" si="17"/>
        <v>11.975641060969778</v>
      </c>
      <c r="K47" s="9">
        <f t="shared" si="18"/>
        <v>13.042231074310697</v>
      </c>
      <c r="L47" s="40">
        <f t="shared" si="43"/>
        <v>1.0665900133409192</v>
      </c>
      <c r="M47" s="24">
        <f t="shared" si="19"/>
        <v>1.999668803113578E-2</v>
      </c>
      <c r="N47" s="25">
        <f t="shared" si="20"/>
        <v>5.0456301003953215E-2</v>
      </c>
      <c r="O47" s="25"/>
      <c r="P47" s="50">
        <f t="shared" si="44"/>
        <v>6</v>
      </c>
      <c r="Q47" s="50">
        <f t="shared" si="45"/>
        <v>6</v>
      </c>
      <c r="R47" s="25"/>
      <c r="S47" s="25"/>
      <c r="T47" s="16">
        <v>2458217.2745949998</v>
      </c>
      <c r="U47" s="17">
        <v>-11.5892673091285</v>
      </c>
      <c r="V47" s="17">
        <v>-10.3314013100944</v>
      </c>
      <c r="W47" s="17">
        <v>-12.1469961429772</v>
      </c>
      <c r="X47" s="17">
        <v>-11.0448011605164</v>
      </c>
      <c r="Y47" s="17">
        <v>-10.436457722944001</v>
      </c>
      <c r="Z47" s="17">
        <v>-11.8463419418322</v>
      </c>
      <c r="AA47" s="17">
        <v>-9.9543740216125496</v>
      </c>
      <c r="AB47" s="17">
        <v>-9.8591023238378206</v>
      </c>
      <c r="AC47" s="17"/>
      <c r="AD47" s="17"/>
      <c r="AE47" s="17"/>
      <c r="AF47" s="46">
        <f t="shared" si="21"/>
        <v>2458217.2745949998</v>
      </c>
      <c r="AG47" s="17">
        <v>-11.4566888235686</v>
      </c>
      <c r="AH47" s="17">
        <v>-9.7359348880255592</v>
      </c>
      <c r="AI47" s="17">
        <v>-11.8024666347929</v>
      </c>
      <c r="AJ47" s="17">
        <v>-10.7099753949337</v>
      </c>
      <c r="AK47" s="17">
        <v>-9.8905349075002196</v>
      </c>
      <c r="AL47" s="17">
        <v>-11.3365637429073</v>
      </c>
      <c r="AM47" s="17">
        <v>-9.3388196314264391</v>
      </c>
      <c r="AN47" s="17">
        <v>-9.5686826723046607</v>
      </c>
      <c r="AO47" s="17"/>
      <c r="AP47" s="17"/>
      <c r="AQ47" s="18"/>
      <c r="AR47" s="25"/>
      <c r="AS47" s="25"/>
      <c r="AT47" s="24">
        <f t="shared" si="22"/>
        <v>0.13257848555990037</v>
      </c>
      <c r="AU47" s="24">
        <f t="shared" si="22"/>
        <v>0.59546642206884037</v>
      </c>
      <c r="AV47" s="24">
        <f t="shared" si="22"/>
        <v>0.34452950818429962</v>
      </c>
      <c r="AW47" s="24">
        <f t="shared" si="22"/>
        <v>0.33482576558269983</v>
      </c>
      <c r="AX47" s="24">
        <f t="shared" si="22"/>
        <v>0.54592281544378096</v>
      </c>
      <c r="AY47" s="24">
        <f t="shared" si="22"/>
        <v>0.50977819892490039</v>
      </c>
      <c r="AZ47" s="24">
        <f t="shared" si="22"/>
        <v>0.61555439018611047</v>
      </c>
      <c r="BA47" s="24">
        <f t="shared" si="22"/>
        <v>0.29041965153315985</v>
      </c>
      <c r="BB47" s="24" t="str">
        <f t="shared" si="22"/>
        <v/>
      </c>
      <c r="BC47" s="24" t="str">
        <f t="shared" si="22"/>
        <v/>
      </c>
      <c r="BD47" s="25" t="str">
        <f t="shared" si="22"/>
        <v/>
      </c>
      <c r="BE47" s="25"/>
      <c r="BF47" s="24"/>
      <c r="BG47" s="24">
        <f t="shared" si="23"/>
        <v>-0.53554545401360842</v>
      </c>
      <c r="BH47" s="24">
        <f t="shared" si="23"/>
        <v>-0.47554545401360793</v>
      </c>
      <c r="BI47" s="24">
        <f t="shared" si="23"/>
        <v>-0.84154545401360759</v>
      </c>
      <c r="BJ47" s="24">
        <f t="shared" si="23"/>
        <v>-0.78354545401360776</v>
      </c>
      <c r="BK47" s="24">
        <f t="shared" si="23"/>
        <v>-0.85354545401360626</v>
      </c>
      <c r="BL47" s="24">
        <f t="shared" si="23"/>
        <v>-0.40854545401360776</v>
      </c>
      <c r="BM47" s="24" t="str">
        <f t="shared" si="23"/>
        <v/>
      </c>
      <c r="BN47" s="24" t="str">
        <f t="shared" si="23"/>
        <v/>
      </c>
      <c r="BO47" s="24" t="str">
        <f t="shared" si="23"/>
        <v/>
      </c>
      <c r="BP47" s="24"/>
      <c r="BQ47" s="24"/>
      <c r="BR47" s="24">
        <f t="shared" si="24"/>
        <v>0.40453260528181878</v>
      </c>
      <c r="BS47" s="24">
        <f t="shared" si="24"/>
        <v>0.46453260528181928</v>
      </c>
      <c r="BT47" s="24">
        <f t="shared" si="24"/>
        <v>9.8532605281819619E-2</v>
      </c>
      <c r="BU47" s="24">
        <f t="shared" si="24"/>
        <v>0.15653260528181945</v>
      </c>
      <c r="BV47" s="24">
        <f t="shared" si="24"/>
        <v>8.653260528182094E-2</v>
      </c>
      <c r="BW47" s="24">
        <f t="shared" si="24"/>
        <v>0.53153260528181945</v>
      </c>
      <c r="BX47" s="24" t="str">
        <f t="shared" si="24"/>
        <v/>
      </c>
      <c r="BY47" s="24" t="str">
        <f t="shared" si="24"/>
        <v/>
      </c>
      <c r="BZ47" s="24" t="str">
        <f t="shared" si="24"/>
        <v/>
      </c>
      <c r="CA47" s="24"/>
      <c r="CB47" s="24"/>
      <c r="CC47" s="24">
        <f t="shared" si="25"/>
        <v>10.752411576491527</v>
      </c>
      <c r="CD47" s="24">
        <f t="shared" si="46"/>
        <v>3.384211991070251E-2</v>
      </c>
      <c r="CE47" s="24">
        <f t="shared" si="26"/>
        <v>10.747728833848699</v>
      </c>
      <c r="CF47" s="24">
        <f t="shared" si="26"/>
        <v>10.767533851387899</v>
      </c>
      <c r="CG47" s="24">
        <f t="shared" si="26"/>
        <v>10.7521904138155</v>
      </c>
      <c r="CH47" s="24">
        <f t="shared" si="26"/>
        <v>10.7250746327037</v>
      </c>
      <c r="CI47" s="24">
        <f t="shared" si="26"/>
        <v>10.71310671248405</v>
      </c>
      <c r="CJ47" s="24">
        <f t="shared" si="26"/>
        <v>10.80883501470932</v>
      </c>
      <c r="CK47" s="24" t="str">
        <f t="shared" si="26"/>
        <v/>
      </c>
      <c r="CL47" s="24" t="str">
        <f t="shared" si="26"/>
        <v/>
      </c>
      <c r="CM47" s="24" t="str">
        <f t="shared" si="26"/>
        <v/>
      </c>
      <c r="CN47" s="24"/>
      <c r="CO47" s="24">
        <f t="shared" si="27"/>
        <v>11.207985007075601</v>
      </c>
      <c r="CP47" s="24">
        <f t="shared" si="47"/>
        <v>5.1956291024843775E-2</v>
      </c>
      <c r="CQ47" s="24">
        <f t="shared" si="28"/>
        <v>11.184777811224301</v>
      </c>
      <c r="CR47" s="24">
        <f t="shared" si="28"/>
        <v>11.1542865713651</v>
      </c>
      <c r="CS47" s="24">
        <f t="shared" si="28"/>
        <v>11.293846083931619</v>
      </c>
      <c r="CT47" s="24">
        <f t="shared" si="28"/>
        <v>11.244874919338701</v>
      </c>
      <c r="CU47" s="24">
        <f t="shared" si="28"/>
        <v>11.197130807857839</v>
      </c>
      <c r="CV47" s="24">
        <f t="shared" si="28"/>
        <v>11.172993848736061</v>
      </c>
      <c r="CW47" s="24" t="str">
        <f t="shared" si="28"/>
        <v/>
      </c>
      <c r="CX47" s="24" t="str">
        <f t="shared" si="28"/>
        <v/>
      </c>
      <c r="CY47" s="24" t="str">
        <f t="shared" si="28"/>
        <v/>
      </c>
      <c r="CZ47" s="24"/>
      <c r="DA47" s="24">
        <f t="shared" si="29"/>
        <v>10.829912964679082</v>
      </c>
      <c r="DB47" s="24">
        <f t="shared" si="48"/>
        <v>1.999668803113578E-2</v>
      </c>
      <c r="DC47" s="24">
        <f t="shared" si="30"/>
        <v>10.811611767231764</v>
      </c>
      <c r="DD47" s="24">
        <f t="shared" si="30"/>
        <v>10.824259640640138</v>
      </c>
      <c r="DE47" s="24">
        <f t="shared" si="30"/>
        <v>10.852574782265775</v>
      </c>
      <c r="DF47" s="24">
        <f t="shared" si="30"/>
        <v>10.818540428494178</v>
      </c>
      <c r="DG47" s="24">
        <f t="shared" si="30"/>
        <v>10.814922509760491</v>
      </c>
      <c r="DH47" s="24">
        <f t="shared" si="30"/>
        <v>10.857568659682137</v>
      </c>
      <c r="DI47" s="24" t="str">
        <f t="shared" si="30"/>
        <v/>
      </c>
      <c r="DJ47" s="24" t="str">
        <f t="shared" si="30"/>
        <v/>
      </c>
      <c r="DK47" s="24" t="str">
        <f t="shared" si="30"/>
        <v/>
      </c>
      <c r="DL47" s="24"/>
      <c r="DM47" s="24">
        <f t="shared" si="31"/>
        <v>10.954039196785857</v>
      </c>
      <c r="DN47" s="24">
        <f t="shared" si="49"/>
        <v>5.0456301003953367E-2</v>
      </c>
      <c r="DO47" s="24">
        <f t="shared" si="32"/>
        <v>10.975455066676949</v>
      </c>
      <c r="DP47" s="24">
        <f t="shared" si="32"/>
        <v>10.96841536501813</v>
      </c>
      <c r="DQ47" s="24">
        <f t="shared" si="32"/>
        <v>10.964920494562318</v>
      </c>
      <c r="DR47" s="24">
        <f t="shared" si="32"/>
        <v>10.938619150229767</v>
      </c>
      <c r="DS47" s="24">
        <f t="shared" si="32"/>
        <v>10.863514910848462</v>
      </c>
      <c r="DT47" s="24">
        <f t="shared" si="32"/>
        <v>11.013310193379517</v>
      </c>
      <c r="DU47" s="24" t="str">
        <f t="shared" si="32"/>
        <v/>
      </c>
      <c r="DV47" s="24" t="str">
        <f t="shared" si="32"/>
        <v/>
      </c>
      <c r="DW47" s="24" t="str">
        <f t="shared" si="32"/>
        <v/>
      </c>
      <c r="DX47" s="24"/>
      <c r="DY47" s="24">
        <f t="shared" si="33"/>
        <v>12.010277575525627</v>
      </c>
      <c r="DZ47" s="24">
        <f t="shared" si="50"/>
        <v>3.384211991070251E-2</v>
      </c>
      <c r="EA47" s="24">
        <f t="shared" si="34"/>
        <v>12.005594832882799</v>
      </c>
      <c r="EB47" s="24">
        <f t="shared" si="34"/>
        <v>12.025399850422</v>
      </c>
      <c r="EC47" s="24">
        <f t="shared" si="34"/>
        <v>12.0100564128496</v>
      </c>
      <c r="ED47" s="24">
        <f t="shared" si="34"/>
        <v>11.982940631737801</v>
      </c>
      <c r="EE47" s="24">
        <f t="shared" si="34"/>
        <v>11.970972711518151</v>
      </c>
      <c r="EF47" s="24">
        <f t="shared" si="34"/>
        <v>12.066701013743421</v>
      </c>
      <c r="EG47" s="24" t="str">
        <f t="shared" si="34"/>
        <v/>
      </c>
      <c r="EH47" s="24" t="str">
        <f t="shared" si="34"/>
        <v/>
      </c>
      <c r="EI47" s="24" t="str">
        <f t="shared" si="34"/>
        <v/>
      </c>
      <c r="EJ47" s="24"/>
      <c r="EK47" s="24">
        <f t="shared" si="35"/>
        <v>12.928738942618644</v>
      </c>
      <c r="EL47" s="24">
        <f t="shared" si="51"/>
        <v>5.1956291024843775E-2</v>
      </c>
      <c r="EM47" s="24">
        <f t="shared" si="36"/>
        <v>12.905531746767341</v>
      </c>
      <c r="EN47" s="24">
        <f t="shared" si="36"/>
        <v>12.875040506908141</v>
      </c>
      <c r="EO47" s="24">
        <f t="shared" si="36"/>
        <v>13.01460001947466</v>
      </c>
      <c r="EP47" s="24">
        <f t="shared" si="36"/>
        <v>12.965628854881741</v>
      </c>
      <c r="EQ47" s="24">
        <f t="shared" si="36"/>
        <v>12.917884743400879</v>
      </c>
      <c r="ER47" s="24">
        <f t="shared" si="36"/>
        <v>12.893747784279102</v>
      </c>
      <c r="ES47" s="24" t="str">
        <f t="shared" si="36"/>
        <v/>
      </c>
      <c r="ET47" s="24" t="str">
        <f t="shared" si="36"/>
        <v/>
      </c>
      <c r="EU47" s="24" t="str">
        <f t="shared" si="36"/>
        <v/>
      </c>
      <c r="EV47" s="24"/>
      <c r="EW47" s="24">
        <f t="shared" si="37"/>
        <v>11.975641060969778</v>
      </c>
      <c r="EX47" s="24">
        <f t="shared" si="52"/>
        <v>1.999668803113578E-2</v>
      </c>
      <c r="EY47" s="24">
        <f t="shared" si="53"/>
        <v>11.95733986352246</v>
      </c>
      <c r="EZ47" s="24">
        <f t="shared" si="38"/>
        <v>11.969987736930834</v>
      </c>
      <c r="FA47" s="24">
        <f t="shared" si="38"/>
        <v>11.998302878556471</v>
      </c>
      <c r="FB47" s="24">
        <f t="shared" si="38"/>
        <v>11.964268524784874</v>
      </c>
      <c r="FC47" s="24">
        <f t="shared" si="38"/>
        <v>11.960650606051187</v>
      </c>
      <c r="FD47" s="24">
        <f t="shared" si="38"/>
        <v>12.003296755972833</v>
      </c>
      <c r="FE47" s="24" t="str">
        <f t="shared" si="38"/>
        <v/>
      </c>
      <c r="FF47" s="24" t="str">
        <f t="shared" si="38"/>
        <v/>
      </c>
      <c r="FG47" s="24" t="str">
        <f t="shared" si="38"/>
        <v/>
      </c>
      <c r="FH47" s="24"/>
      <c r="FI47" s="24">
        <f t="shared" si="39"/>
        <v>13.042231074310697</v>
      </c>
      <c r="FJ47" s="24">
        <f t="shared" si="54"/>
        <v>5.0456301003953215E-2</v>
      </c>
      <c r="FK47" s="24">
        <f t="shared" si="55"/>
        <v>13.063646944201786</v>
      </c>
      <c r="FL47" s="24">
        <f t="shared" si="40"/>
        <v>13.056607242542968</v>
      </c>
      <c r="FM47" s="24">
        <f t="shared" si="40"/>
        <v>13.053112372087156</v>
      </c>
      <c r="FN47" s="24">
        <f t="shared" si="40"/>
        <v>13.026811027754606</v>
      </c>
      <c r="FO47" s="24">
        <f t="shared" si="40"/>
        <v>12.951706788373301</v>
      </c>
      <c r="FP47" s="24">
        <f t="shared" si="40"/>
        <v>13.101502070904356</v>
      </c>
      <c r="FQ47" s="24" t="str">
        <f t="shared" si="40"/>
        <v/>
      </c>
      <c r="FR47" s="24" t="str">
        <f t="shared" si="40"/>
        <v/>
      </c>
      <c r="FS47" s="24" t="str">
        <f t="shared" si="40"/>
        <v/>
      </c>
    </row>
    <row r="48" spans="1:175" s="3" customFormat="1">
      <c r="A48" s="27">
        <v>13</v>
      </c>
      <c r="B48" s="32">
        <f>IF(AND($B$3&lt;&gt;"",$C$3&lt;&gt;"",$B$4&lt;&gt;"",$C$4&lt;&gt;"",T48&lt;&gt;""),AirMass($B$3,$C$3,$B$4,$C$4,T48),"")</f>
        <v>1.0065029229892102</v>
      </c>
      <c r="C48" s="36">
        <f t="shared" si="41"/>
        <v>2458217.2750929999</v>
      </c>
      <c r="D48" s="5">
        <f t="shared" si="13"/>
        <v>10.844406372666265</v>
      </c>
      <c r="E48" s="14">
        <f t="shared" si="14"/>
        <v>10.975459354898499</v>
      </c>
      <c r="F48" s="32">
        <f t="shared" si="42"/>
        <v>0.13105298223223372</v>
      </c>
      <c r="G48" s="24">
        <f t="shared" si="15"/>
        <v>2.6495940781455705E-2</v>
      </c>
      <c r="H48" s="24">
        <f t="shared" si="16"/>
        <v>3.1114183039813521E-2</v>
      </c>
      <c r="I48" s="24"/>
      <c r="J48" s="8">
        <f t="shared" si="17"/>
        <v>12.002829599763345</v>
      </c>
      <c r="K48" s="9">
        <f t="shared" si="18"/>
        <v>13.057343744800756</v>
      </c>
      <c r="L48" s="40">
        <f t="shared" si="43"/>
        <v>1.0545141450374107</v>
      </c>
      <c r="M48" s="24">
        <f t="shared" si="19"/>
        <v>2.6495940781455701E-2</v>
      </c>
      <c r="N48" s="25">
        <f t="shared" si="20"/>
        <v>3.1114183039813715E-2</v>
      </c>
      <c r="O48" s="25"/>
      <c r="P48" s="50">
        <f t="shared" si="44"/>
        <v>6</v>
      </c>
      <c r="Q48" s="50">
        <f t="shared" si="45"/>
        <v>6</v>
      </c>
      <c r="R48" s="25"/>
      <c r="S48" s="25"/>
      <c r="T48" s="16">
        <v>2458217.2750929999</v>
      </c>
      <c r="U48" s="17">
        <v>-11.5637489501418</v>
      </c>
      <c r="V48" s="17">
        <v>-10.2954488236626</v>
      </c>
      <c r="W48" s="17">
        <v>-12.1604550704253</v>
      </c>
      <c r="X48" s="17">
        <v>-11.036840947750701</v>
      </c>
      <c r="Y48" s="17">
        <v>-10.4309679637737</v>
      </c>
      <c r="Z48" s="17">
        <v>-11.8439995960519</v>
      </c>
      <c r="AA48" s="17">
        <v>-9.9077894633094807</v>
      </c>
      <c r="AB48" s="17">
        <v>-9.8316100075089299</v>
      </c>
      <c r="AC48" s="17"/>
      <c r="AD48" s="17"/>
      <c r="AE48" s="17"/>
      <c r="AF48" s="46">
        <f t="shared" si="21"/>
        <v>2458217.2750929999</v>
      </c>
      <c r="AG48" s="17">
        <v>-11.438229464887</v>
      </c>
      <c r="AH48" s="17">
        <v>-9.7163744744349003</v>
      </c>
      <c r="AI48" s="17">
        <v>-11.7910904395389</v>
      </c>
      <c r="AJ48" s="17">
        <v>-10.691506345752</v>
      </c>
      <c r="AK48" s="17">
        <v>-9.8756645342939908</v>
      </c>
      <c r="AL48" s="17">
        <v>-11.318550465970301</v>
      </c>
      <c r="AM48" s="17">
        <v>-9.4535067994397597</v>
      </c>
      <c r="AN48" s="17">
        <v>-9.5681095731762404</v>
      </c>
      <c r="AO48" s="17"/>
      <c r="AP48" s="17"/>
      <c r="AQ48" s="18"/>
      <c r="AR48" s="25"/>
      <c r="AS48" s="25"/>
      <c r="AT48" s="24">
        <f t="shared" si="22"/>
        <v>0.1255194852548005</v>
      </c>
      <c r="AU48" s="24">
        <f t="shared" si="22"/>
        <v>0.57907434922769951</v>
      </c>
      <c r="AV48" s="24">
        <f t="shared" si="22"/>
        <v>0.36936463088640004</v>
      </c>
      <c r="AW48" s="24">
        <f t="shared" si="22"/>
        <v>0.34533460199870092</v>
      </c>
      <c r="AX48" s="24">
        <f t="shared" si="22"/>
        <v>0.55530342947970901</v>
      </c>
      <c r="AY48" s="24">
        <f t="shared" si="22"/>
        <v>0.52544913008159888</v>
      </c>
      <c r="AZ48" s="24">
        <f t="shared" si="22"/>
        <v>0.45428266386972105</v>
      </c>
      <c r="BA48" s="24">
        <f t="shared" si="22"/>
        <v>0.26350043433268944</v>
      </c>
      <c r="BB48" s="24" t="str">
        <f t="shared" si="22"/>
        <v/>
      </c>
      <c r="BC48" s="24" t="str">
        <f t="shared" si="22"/>
        <v/>
      </c>
      <c r="BD48" s="25" t="str">
        <f t="shared" si="22"/>
        <v/>
      </c>
      <c r="BE48" s="25"/>
      <c r="BF48" s="24"/>
      <c r="BG48" s="24">
        <f t="shared" si="23"/>
        <v>-0.54988156170617941</v>
      </c>
      <c r="BH48" s="24">
        <f t="shared" si="23"/>
        <v>-0.48988156170617886</v>
      </c>
      <c r="BI48" s="24">
        <f t="shared" si="23"/>
        <v>-0.85588156170617857</v>
      </c>
      <c r="BJ48" s="24">
        <f t="shared" si="23"/>
        <v>-0.79788156170617874</v>
      </c>
      <c r="BK48" s="24">
        <f t="shared" si="23"/>
        <v>-0.86788156170617725</v>
      </c>
      <c r="BL48" s="24">
        <f t="shared" si="23"/>
        <v>-0.42288156170617869</v>
      </c>
      <c r="BM48" s="24" t="str">
        <f t="shared" si="23"/>
        <v/>
      </c>
      <c r="BN48" s="24" t="str">
        <f t="shared" si="23"/>
        <v/>
      </c>
      <c r="BO48" s="24" t="str">
        <f t="shared" si="23"/>
        <v/>
      </c>
      <c r="BP48" s="24"/>
      <c r="BQ48" s="24"/>
      <c r="BR48" s="24">
        <f t="shared" si="24"/>
        <v>0.37124198176600953</v>
      </c>
      <c r="BS48" s="24">
        <f t="shared" si="24"/>
        <v>0.43124198176601003</v>
      </c>
      <c r="BT48" s="24">
        <f t="shared" si="24"/>
        <v>6.5241981766010371E-2</v>
      </c>
      <c r="BU48" s="24">
        <f t="shared" si="24"/>
        <v>0.1232419817660102</v>
      </c>
      <c r="BV48" s="24">
        <f t="shared" si="24"/>
        <v>5.3241981766011692E-2</v>
      </c>
      <c r="BW48" s="24">
        <f t="shared" si="24"/>
        <v>0.4982419817660102</v>
      </c>
      <c r="BX48" s="24" t="str">
        <f t="shared" si="24"/>
        <v/>
      </c>
      <c r="BY48" s="24" t="str">
        <f t="shared" si="24"/>
        <v/>
      </c>
      <c r="BZ48" s="24" t="str">
        <f t="shared" si="24"/>
        <v/>
      </c>
      <c r="CA48" s="24"/>
      <c r="CB48" s="24"/>
      <c r="CC48" s="24">
        <f t="shared" si="25"/>
        <v>10.765194891328202</v>
      </c>
      <c r="CD48" s="24">
        <f t="shared" si="46"/>
        <v>4.0700628970262206E-2</v>
      </c>
      <c r="CE48" s="24">
        <f t="shared" si="26"/>
        <v>10.786706120283499</v>
      </c>
      <c r="CF48" s="24">
        <f t="shared" si="26"/>
        <v>10.7850919976089</v>
      </c>
      <c r="CG48" s="24">
        <f t="shared" si="26"/>
        <v>10.772219013631899</v>
      </c>
      <c r="CH48" s="24">
        <f t="shared" si="26"/>
        <v>10.748250645910099</v>
      </c>
      <c r="CI48" s="24">
        <f t="shared" si="26"/>
        <v>10.692040513167681</v>
      </c>
      <c r="CJ48" s="24">
        <f t="shared" si="26"/>
        <v>10.806861057367129</v>
      </c>
      <c r="CK48" s="24" t="str">
        <f t="shared" si="26"/>
        <v/>
      </c>
      <c r="CL48" s="24" t="str">
        <f t="shared" si="26"/>
        <v/>
      </c>
      <c r="CM48" s="24" t="str">
        <f t="shared" si="26"/>
        <v/>
      </c>
      <c r="CN48" s="24"/>
      <c r="CO48" s="24">
        <f t="shared" si="27"/>
        <v>11.235008561474864</v>
      </c>
      <c r="CP48" s="24">
        <f t="shared" si="47"/>
        <v>6.8419578061164721E-2</v>
      </c>
      <c r="CQ48" s="24">
        <f t="shared" si="28"/>
        <v>11.191860974651901</v>
      </c>
      <c r="CR48" s="24">
        <f t="shared" si="28"/>
        <v>11.154276880865</v>
      </c>
      <c r="CS48" s="24">
        <f t="shared" si="28"/>
        <v>11.29743506940699</v>
      </c>
      <c r="CT48" s="24">
        <f t="shared" si="28"/>
        <v>11.245321001083301</v>
      </c>
      <c r="CU48" s="24">
        <f t="shared" si="28"/>
        <v>11.330277334552759</v>
      </c>
      <c r="CV48" s="24">
        <f t="shared" si="28"/>
        <v>11.190880108289241</v>
      </c>
      <c r="CW48" s="24" t="str">
        <f t="shared" si="28"/>
        <v/>
      </c>
      <c r="CX48" s="24" t="str">
        <f t="shared" si="28"/>
        <v/>
      </c>
      <c r="CY48" s="24" t="str">
        <f t="shared" si="28"/>
        <v/>
      </c>
      <c r="CZ48" s="24"/>
      <c r="DA48" s="24">
        <f t="shared" si="29"/>
        <v>10.844406372666265</v>
      </c>
      <c r="DB48" s="24">
        <f t="shared" si="48"/>
        <v>2.6495940781455705E-2</v>
      </c>
      <c r="DC48" s="24">
        <f t="shared" si="30"/>
        <v>10.852299146817076</v>
      </c>
      <c r="DD48" s="24">
        <f t="shared" si="30"/>
        <v>10.843527880011651</v>
      </c>
      <c r="DE48" s="24">
        <f t="shared" si="30"/>
        <v>10.874313475232688</v>
      </c>
      <c r="DF48" s="24">
        <f t="shared" si="30"/>
        <v>10.843426534851089</v>
      </c>
      <c r="DG48" s="24">
        <f t="shared" si="30"/>
        <v>10.795566403594634</v>
      </c>
      <c r="DH48" s="24">
        <f t="shared" si="30"/>
        <v>10.857304795490458</v>
      </c>
      <c r="DI48" s="24" t="str">
        <f t="shared" si="30"/>
        <v/>
      </c>
      <c r="DJ48" s="24" t="str">
        <f t="shared" si="30"/>
        <v/>
      </c>
      <c r="DK48" s="24" t="str">
        <f t="shared" si="30"/>
        <v/>
      </c>
      <c r="DL48" s="24"/>
      <c r="DM48" s="24">
        <f t="shared" si="31"/>
        <v>10.975459354898499</v>
      </c>
      <c r="DN48" s="24">
        <f t="shared" si="49"/>
        <v>3.1114183039813521E-2</v>
      </c>
      <c r="DO48" s="24">
        <f t="shared" si="32"/>
        <v>10.976934833817928</v>
      </c>
      <c r="DP48" s="24">
        <f t="shared" si="32"/>
        <v>10.962802278231411</v>
      </c>
      <c r="DQ48" s="24">
        <f t="shared" si="32"/>
        <v>10.96290608375107</v>
      </c>
      <c r="DR48" s="24">
        <f t="shared" si="32"/>
        <v>10.93346183568775</v>
      </c>
      <c r="DS48" s="24">
        <f t="shared" si="32"/>
        <v>10.991058041256762</v>
      </c>
      <c r="DT48" s="24">
        <f t="shared" si="32"/>
        <v>11.025593056646079</v>
      </c>
      <c r="DU48" s="24" t="str">
        <f t="shared" si="32"/>
        <v/>
      </c>
      <c r="DV48" s="24" t="str">
        <f t="shared" si="32"/>
        <v/>
      </c>
      <c r="DW48" s="24" t="str">
        <f t="shared" si="32"/>
        <v/>
      </c>
      <c r="DX48" s="24"/>
      <c r="DY48" s="24">
        <f t="shared" si="33"/>
        <v>12.033495017807402</v>
      </c>
      <c r="DZ48" s="24">
        <f t="shared" si="50"/>
        <v>4.0700628970262206E-2</v>
      </c>
      <c r="EA48" s="24">
        <f t="shared" si="34"/>
        <v>12.0550062467627</v>
      </c>
      <c r="EB48" s="24">
        <f t="shared" si="34"/>
        <v>12.0533921240881</v>
      </c>
      <c r="EC48" s="24">
        <f t="shared" si="34"/>
        <v>12.040519140111099</v>
      </c>
      <c r="ED48" s="24">
        <f t="shared" si="34"/>
        <v>12.0165507723893</v>
      </c>
      <c r="EE48" s="24">
        <f t="shared" si="34"/>
        <v>11.960340639646882</v>
      </c>
      <c r="EF48" s="24">
        <f t="shared" si="34"/>
        <v>12.07516118384633</v>
      </c>
      <c r="EG48" s="24" t="str">
        <f t="shared" si="34"/>
        <v/>
      </c>
      <c r="EH48" s="24" t="str">
        <f t="shared" si="34"/>
        <v/>
      </c>
      <c r="EI48" s="24" t="str">
        <f t="shared" si="34"/>
        <v/>
      </c>
      <c r="EJ48" s="24"/>
      <c r="EK48" s="24">
        <f t="shared" si="35"/>
        <v>12.956863551926965</v>
      </c>
      <c r="EL48" s="24">
        <f t="shared" si="51"/>
        <v>6.8419578061164721E-2</v>
      </c>
      <c r="EM48" s="24">
        <f t="shared" si="36"/>
        <v>12.913715965104</v>
      </c>
      <c r="EN48" s="24">
        <f t="shared" si="36"/>
        <v>12.876131871317099</v>
      </c>
      <c r="EO48" s="24">
        <f t="shared" si="36"/>
        <v>13.01929005985909</v>
      </c>
      <c r="EP48" s="24">
        <f t="shared" si="36"/>
        <v>12.967175991535401</v>
      </c>
      <c r="EQ48" s="24">
        <f t="shared" si="36"/>
        <v>13.052132325004859</v>
      </c>
      <c r="ER48" s="24">
        <f t="shared" si="36"/>
        <v>12.91273509874134</v>
      </c>
      <c r="ES48" s="24" t="str">
        <f t="shared" si="36"/>
        <v/>
      </c>
      <c r="ET48" s="24" t="str">
        <f t="shared" si="36"/>
        <v/>
      </c>
      <c r="EU48" s="24" t="str">
        <f t="shared" si="36"/>
        <v/>
      </c>
      <c r="EV48" s="24"/>
      <c r="EW48" s="24">
        <f t="shared" si="37"/>
        <v>12.002829599763345</v>
      </c>
      <c r="EX48" s="24">
        <f t="shared" si="52"/>
        <v>2.6495940781455701E-2</v>
      </c>
      <c r="EY48" s="24">
        <f t="shared" si="53"/>
        <v>12.010722373914154</v>
      </c>
      <c r="EZ48" s="24">
        <f t="shared" si="38"/>
        <v>12.001951107108729</v>
      </c>
      <c r="FA48" s="24">
        <f t="shared" si="38"/>
        <v>12.032736702329766</v>
      </c>
      <c r="FB48" s="24">
        <f t="shared" si="38"/>
        <v>12.001849761948167</v>
      </c>
      <c r="FC48" s="24">
        <f t="shared" si="38"/>
        <v>11.953989630691712</v>
      </c>
      <c r="FD48" s="24">
        <f t="shared" si="38"/>
        <v>12.015728022587536</v>
      </c>
      <c r="FE48" s="24" t="str">
        <f t="shared" si="38"/>
        <v/>
      </c>
      <c r="FF48" s="24" t="str">
        <f t="shared" si="38"/>
        <v/>
      </c>
      <c r="FG48" s="24" t="str">
        <f t="shared" si="38"/>
        <v/>
      </c>
      <c r="FH48" s="24"/>
      <c r="FI48" s="24">
        <f t="shared" si="39"/>
        <v>13.057343744800756</v>
      </c>
      <c r="FJ48" s="24">
        <f t="shared" si="54"/>
        <v>3.1114183039813715E-2</v>
      </c>
      <c r="FK48" s="24">
        <f t="shared" si="55"/>
        <v>13.058819223720187</v>
      </c>
      <c r="FL48" s="24">
        <f t="shared" si="40"/>
        <v>13.044686668133668</v>
      </c>
      <c r="FM48" s="24">
        <f t="shared" si="40"/>
        <v>13.044790473653327</v>
      </c>
      <c r="FN48" s="24">
        <f t="shared" si="40"/>
        <v>13.015346225590006</v>
      </c>
      <c r="FO48" s="24">
        <f t="shared" si="40"/>
        <v>13.072942431159021</v>
      </c>
      <c r="FP48" s="24">
        <f t="shared" si="40"/>
        <v>13.107477446548335</v>
      </c>
      <c r="FQ48" s="24" t="str">
        <f t="shared" si="40"/>
        <v/>
      </c>
      <c r="FR48" s="24" t="str">
        <f t="shared" si="40"/>
        <v/>
      </c>
      <c r="FS48" s="24" t="str">
        <f t="shared" si="40"/>
        <v/>
      </c>
    </row>
    <row r="49" spans="1:175" s="3" customFormat="1">
      <c r="A49" s="27">
        <v>14</v>
      </c>
      <c r="B49" s="32">
        <f>IF(AND($B$3&lt;&gt;"",$C$3&lt;&gt;"",$B$4&lt;&gt;"",$C$4&lt;&gt;"",T49&lt;&gt;""),AirMass($B$3,$C$3,$B$4,$C$4,T49),"")</f>
        <v>1.0065663481355931</v>
      </c>
      <c r="C49" s="36">
        <f t="shared" si="41"/>
        <v>2458217.2755900002</v>
      </c>
      <c r="D49" s="5">
        <f t="shared" si="13"/>
        <v>10.855972803816341</v>
      </c>
      <c r="E49" s="14">
        <f t="shared" si="14"/>
        <v>10.949559326798955</v>
      </c>
      <c r="F49" s="32">
        <f t="shared" si="42"/>
        <v>9.3586522982613829E-2</v>
      </c>
      <c r="G49" s="24">
        <f t="shared" si="15"/>
        <v>2.0481362470414783E-2</v>
      </c>
      <c r="H49" s="24">
        <f t="shared" si="16"/>
        <v>3.2941305333467855E-2</v>
      </c>
      <c r="I49" s="24"/>
      <c r="J49" s="8">
        <f t="shared" si="17"/>
        <v>11.994226016707737</v>
      </c>
      <c r="K49" s="9">
        <f t="shared" si="18"/>
        <v>13.144606759922263</v>
      </c>
      <c r="L49" s="40">
        <f t="shared" si="43"/>
        <v>1.1503807432145265</v>
      </c>
      <c r="M49" s="24">
        <f t="shared" si="19"/>
        <v>2.0481362470415425E-2</v>
      </c>
      <c r="N49" s="25">
        <f t="shared" si="20"/>
        <v>3.2941305333468583E-2</v>
      </c>
      <c r="O49" s="25"/>
      <c r="P49" s="50">
        <f t="shared" si="44"/>
        <v>6</v>
      </c>
      <c r="Q49" s="50">
        <f t="shared" si="45"/>
        <v>6</v>
      </c>
      <c r="R49" s="25"/>
      <c r="S49" s="25"/>
      <c r="T49" s="16">
        <v>2458217.2755900002</v>
      </c>
      <c r="U49" s="17">
        <v>-11.5692922405023</v>
      </c>
      <c r="V49" s="17">
        <v>-10.3052976571224</v>
      </c>
      <c r="W49" s="17">
        <v>-12.1611723995793</v>
      </c>
      <c r="X49" s="17">
        <v>-11.0600602215625</v>
      </c>
      <c r="Y49" s="17">
        <v>-10.4540190106287</v>
      </c>
      <c r="Z49" s="17">
        <v>-11.837385165852099</v>
      </c>
      <c r="AA49" s="17">
        <v>-9.9660055073128699</v>
      </c>
      <c r="AB49" s="17">
        <v>-9.8286981301158001</v>
      </c>
      <c r="AC49" s="17"/>
      <c r="AD49" s="17"/>
      <c r="AE49" s="17"/>
      <c r="AF49" s="46">
        <f t="shared" si="21"/>
        <v>2458217.2755900002</v>
      </c>
      <c r="AG49" s="17">
        <v>-11.4485754641494</v>
      </c>
      <c r="AH49" s="17">
        <v>-9.6655399312306702</v>
      </c>
      <c r="AI49" s="17">
        <v>-11.779817256186</v>
      </c>
      <c r="AJ49" s="17">
        <v>-10.674699154628801</v>
      </c>
      <c r="AK49" s="17">
        <v>-9.88491988020305</v>
      </c>
      <c r="AL49" s="17">
        <v>-11.3149768287442</v>
      </c>
      <c r="AM49" s="17">
        <v>-9.4077307447811407</v>
      </c>
      <c r="AN49" s="17">
        <v>-9.5658343068044207</v>
      </c>
      <c r="AO49" s="17"/>
      <c r="AP49" s="17"/>
      <c r="AQ49" s="18"/>
      <c r="AR49" s="25"/>
      <c r="AS49" s="25"/>
      <c r="AT49" s="24">
        <f t="shared" si="22"/>
        <v>0.12071677635290001</v>
      </c>
      <c r="AU49" s="24">
        <f t="shared" si="22"/>
        <v>0.63975772589173019</v>
      </c>
      <c r="AV49" s="24">
        <f t="shared" si="22"/>
        <v>0.38135514339330001</v>
      </c>
      <c r="AW49" s="24">
        <f t="shared" si="22"/>
        <v>0.38536106693369909</v>
      </c>
      <c r="AX49" s="24">
        <f t="shared" si="22"/>
        <v>0.5690991304256503</v>
      </c>
      <c r="AY49" s="24">
        <f t="shared" si="22"/>
        <v>0.52240833710789936</v>
      </c>
      <c r="AZ49" s="24">
        <f t="shared" si="22"/>
        <v>0.55827476253172925</v>
      </c>
      <c r="BA49" s="24">
        <f t="shared" si="22"/>
        <v>0.26286382331137936</v>
      </c>
      <c r="BB49" s="24" t="str">
        <f t="shared" si="22"/>
        <v/>
      </c>
      <c r="BC49" s="24" t="str">
        <f t="shared" si="22"/>
        <v/>
      </c>
      <c r="BD49" s="25" t="str">
        <f t="shared" si="22"/>
        <v/>
      </c>
      <c r="BE49" s="25"/>
      <c r="BF49" s="24"/>
      <c r="BG49" s="24">
        <f t="shared" si="23"/>
        <v>-0.5596353723107732</v>
      </c>
      <c r="BH49" s="24">
        <f t="shared" si="23"/>
        <v>-0.49963537231077276</v>
      </c>
      <c r="BI49" s="24">
        <f t="shared" si="23"/>
        <v>-0.86563537231077237</v>
      </c>
      <c r="BJ49" s="24">
        <f t="shared" si="23"/>
        <v>-0.80763537231077254</v>
      </c>
      <c r="BK49" s="24">
        <f t="shared" si="23"/>
        <v>-0.87763537231077104</v>
      </c>
      <c r="BL49" s="24">
        <f t="shared" si="23"/>
        <v>-0.43263537231077259</v>
      </c>
      <c r="BM49" s="24" t="str">
        <f t="shared" si="23"/>
        <v/>
      </c>
      <c r="BN49" s="24" t="str">
        <f t="shared" si="23"/>
        <v/>
      </c>
      <c r="BO49" s="24" t="str">
        <f t="shared" si="23"/>
        <v/>
      </c>
      <c r="BP49" s="24"/>
      <c r="BQ49" s="24"/>
      <c r="BR49" s="24">
        <f t="shared" si="24"/>
        <v>0.49448371365485433</v>
      </c>
      <c r="BS49" s="24">
        <f t="shared" si="24"/>
        <v>0.55448371365485483</v>
      </c>
      <c r="BT49" s="24">
        <f t="shared" si="24"/>
        <v>0.18848371365485517</v>
      </c>
      <c r="BU49" s="24">
        <f t="shared" si="24"/>
        <v>0.246483713654855</v>
      </c>
      <c r="BV49" s="24">
        <f t="shared" si="24"/>
        <v>0.17648371365485649</v>
      </c>
      <c r="BW49" s="24">
        <f t="shared" si="24"/>
        <v>0.621483713654855</v>
      </c>
      <c r="BX49" s="24" t="str">
        <f t="shared" si="24"/>
        <v/>
      </c>
      <c r="BY49" s="24" t="str">
        <f t="shared" si="24"/>
        <v/>
      </c>
      <c r="BZ49" s="24" t="str">
        <f t="shared" si="24"/>
        <v/>
      </c>
      <c r="CA49" s="24"/>
      <c r="CB49" s="24"/>
      <c r="CC49" s="24">
        <f t="shared" si="25"/>
        <v>10.775597832006246</v>
      </c>
      <c r="CD49" s="24">
        <f t="shared" si="46"/>
        <v>2.8326711897138278E-2</v>
      </c>
      <c r="CE49" s="24">
        <f t="shared" si="26"/>
        <v>10.781880159077</v>
      </c>
      <c r="CF49" s="24">
        <f t="shared" si="26"/>
        <v>10.8027679810602</v>
      </c>
      <c r="CG49" s="24">
        <f t="shared" si="26"/>
        <v>10.7897267701264</v>
      </c>
      <c r="CH49" s="24">
        <f t="shared" si="26"/>
        <v>10.7360929253498</v>
      </c>
      <c r="CI49" s="24">
        <f t="shared" si="26"/>
        <v>10.744713266810571</v>
      </c>
      <c r="CJ49" s="24">
        <f t="shared" si="26"/>
        <v>10.7984058896135</v>
      </c>
      <c r="CK49" s="24" t="str">
        <f t="shared" si="26"/>
        <v/>
      </c>
      <c r="CL49" s="24" t="str">
        <f t="shared" si="26"/>
        <v/>
      </c>
      <c r="CM49" s="24" t="str">
        <f t="shared" si="26"/>
        <v/>
      </c>
      <c r="CN49" s="24"/>
      <c r="CO49" s="24">
        <f t="shared" si="27"/>
        <v>11.212920897741869</v>
      </c>
      <c r="CP49" s="24">
        <f t="shared" si="47"/>
        <v>6.5474858703483685E-2</v>
      </c>
      <c r="CQ49" s="24">
        <f t="shared" si="28"/>
        <v>11.170241792036601</v>
      </c>
      <c r="CR49" s="24">
        <f t="shared" si="28"/>
        <v>11.127123690479401</v>
      </c>
      <c r="CS49" s="24">
        <f t="shared" si="28"/>
        <v>11.29634441605365</v>
      </c>
      <c r="CT49" s="24">
        <f t="shared" si="28"/>
        <v>11.231401364594801</v>
      </c>
      <c r="CU49" s="24">
        <f t="shared" si="28"/>
        <v>11.27415528063174</v>
      </c>
      <c r="CV49" s="24">
        <f t="shared" si="28"/>
        <v>11.178258842655021</v>
      </c>
      <c r="CW49" s="24" t="str">
        <f t="shared" si="28"/>
        <v/>
      </c>
      <c r="CX49" s="24" t="str">
        <f t="shared" si="28"/>
        <v/>
      </c>
      <c r="CY49" s="24" t="str">
        <f t="shared" si="28"/>
        <v/>
      </c>
      <c r="CZ49" s="24"/>
      <c r="DA49" s="24">
        <f t="shared" si="29"/>
        <v>10.855972803816341</v>
      </c>
      <c r="DB49" s="24">
        <f t="shared" si="48"/>
        <v>2.0481362470414783E-2</v>
      </c>
      <c r="DC49" s="24">
        <f t="shared" si="30"/>
        <v>10.848636676082608</v>
      </c>
      <c r="DD49" s="24">
        <f t="shared" si="30"/>
        <v>10.862367353934982</v>
      </c>
      <c r="DE49" s="24">
        <f t="shared" si="30"/>
        <v>10.892984722199218</v>
      </c>
      <c r="DF49" s="24">
        <f t="shared" si="30"/>
        <v>10.83243230476282</v>
      </c>
      <c r="DG49" s="24">
        <f t="shared" si="30"/>
        <v>10.849402647709555</v>
      </c>
      <c r="DH49" s="24">
        <f t="shared" si="30"/>
        <v>10.85001311820886</v>
      </c>
      <c r="DI49" s="24" t="str">
        <f t="shared" si="30"/>
        <v/>
      </c>
      <c r="DJ49" s="24" t="str">
        <f t="shared" si="30"/>
        <v/>
      </c>
      <c r="DK49" s="24" t="str">
        <f t="shared" si="30"/>
        <v/>
      </c>
      <c r="DL49" s="24"/>
      <c r="DM49" s="24">
        <f t="shared" si="31"/>
        <v>10.949559326798955</v>
      </c>
      <c r="DN49" s="24">
        <f t="shared" si="49"/>
        <v>3.2941305333467855E-2</v>
      </c>
      <c r="DO49" s="24">
        <f t="shared" si="32"/>
        <v>10.951503286836081</v>
      </c>
      <c r="DP49" s="24">
        <f t="shared" si="32"/>
        <v>10.931836723479263</v>
      </c>
      <c r="DQ49" s="24">
        <f t="shared" si="32"/>
        <v>10.95800306603118</v>
      </c>
      <c r="DR49" s="24">
        <f t="shared" si="32"/>
        <v>10.915729834832701</v>
      </c>
      <c r="DS49" s="24">
        <f t="shared" si="32"/>
        <v>10.931123622969196</v>
      </c>
      <c r="DT49" s="24">
        <f t="shared" si="32"/>
        <v>11.00915942664531</v>
      </c>
      <c r="DU49" s="24" t="str">
        <f t="shared" si="32"/>
        <v/>
      </c>
      <c r="DV49" s="24" t="str">
        <f t="shared" si="32"/>
        <v/>
      </c>
      <c r="DW49" s="24" t="str">
        <f t="shared" si="32"/>
        <v/>
      </c>
      <c r="DX49" s="24"/>
      <c r="DY49" s="24">
        <f t="shared" si="33"/>
        <v>12.039592415386144</v>
      </c>
      <c r="DZ49" s="24">
        <f t="shared" si="50"/>
        <v>2.8326711897138278E-2</v>
      </c>
      <c r="EA49" s="24">
        <f t="shared" si="34"/>
        <v>12.045874742456899</v>
      </c>
      <c r="EB49" s="24">
        <f t="shared" si="34"/>
        <v>12.066762564440099</v>
      </c>
      <c r="EC49" s="24">
        <f t="shared" si="34"/>
        <v>12.053721353506299</v>
      </c>
      <c r="ED49" s="24">
        <f t="shared" si="34"/>
        <v>12.000087508729699</v>
      </c>
      <c r="EE49" s="24">
        <f t="shared" si="34"/>
        <v>12.00870785019047</v>
      </c>
      <c r="EF49" s="24">
        <f t="shared" si="34"/>
        <v>12.062400472993399</v>
      </c>
      <c r="EG49" s="24" t="str">
        <f t="shared" si="34"/>
        <v/>
      </c>
      <c r="EH49" s="24" t="str">
        <f t="shared" si="34"/>
        <v/>
      </c>
      <c r="EI49" s="24" t="str">
        <f t="shared" si="34"/>
        <v/>
      </c>
      <c r="EJ49" s="24"/>
      <c r="EK49" s="24">
        <f t="shared" si="35"/>
        <v>12.995956430660598</v>
      </c>
      <c r="EL49" s="24">
        <f t="shared" si="51"/>
        <v>6.5474858703483685E-2</v>
      </c>
      <c r="EM49" s="24">
        <f t="shared" si="36"/>
        <v>12.95327732495533</v>
      </c>
      <c r="EN49" s="24">
        <f t="shared" si="36"/>
        <v>12.91015922339813</v>
      </c>
      <c r="EO49" s="24">
        <f t="shared" si="36"/>
        <v>13.079379948972379</v>
      </c>
      <c r="EP49" s="24">
        <f t="shared" si="36"/>
        <v>13.01443689751353</v>
      </c>
      <c r="EQ49" s="24">
        <f t="shared" si="36"/>
        <v>13.05719081355047</v>
      </c>
      <c r="ER49" s="24">
        <f t="shared" si="36"/>
        <v>12.96129437557375</v>
      </c>
      <c r="ES49" s="24" t="str">
        <f t="shared" si="36"/>
        <v/>
      </c>
      <c r="ET49" s="24" t="str">
        <f t="shared" si="36"/>
        <v/>
      </c>
      <c r="EU49" s="24" t="str">
        <f t="shared" si="36"/>
        <v/>
      </c>
      <c r="EV49" s="24"/>
      <c r="EW49" s="24">
        <f t="shared" si="37"/>
        <v>11.994226016707737</v>
      </c>
      <c r="EX49" s="24">
        <f t="shared" si="52"/>
        <v>2.0481362470415425E-2</v>
      </c>
      <c r="EY49" s="24">
        <f t="shared" si="53"/>
        <v>11.986889888974003</v>
      </c>
      <c r="EZ49" s="24">
        <f t="shared" si="38"/>
        <v>12.000620566826377</v>
      </c>
      <c r="FA49" s="24">
        <f t="shared" si="38"/>
        <v>12.031237935090616</v>
      </c>
      <c r="FB49" s="24">
        <f t="shared" si="38"/>
        <v>11.970685517654216</v>
      </c>
      <c r="FC49" s="24">
        <f t="shared" si="38"/>
        <v>11.987655860600951</v>
      </c>
      <c r="FD49" s="24">
        <f t="shared" si="38"/>
        <v>11.988266331100256</v>
      </c>
      <c r="FE49" s="24" t="str">
        <f t="shared" si="38"/>
        <v/>
      </c>
      <c r="FF49" s="24" t="str">
        <f t="shared" si="38"/>
        <v/>
      </c>
      <c r="FG49" s="24" t="str">
        <f t="shared" si="38"/>
        <v/>
      </c>
      <c r="FH49" s="24"/>
      <c r="FI49" s="24">
        <f t="shared" si="39"/>
        <v>13.144606759922263</v>
      </c>
      <c r="FJ49" s="24">
        <f t="shared" si="54"/>
        <v>3.2941305333468583E-2</v>
      </c>
      <c r="FK49" s="24">
        <f t="shared" si="55"/>
        <v>13.146550719959391</v>
      </c>
      <c r="FL49" s="24">
        <f t="shared" si="40"/>
        <v>13.126884156602573</v>
      </c>
      <c r="FM49" s="24">
        <f t="shared" si="40"/>
        <v>13.153050499154492</v>
      </c>
      <c r="FN49" s="24">
        <f t="shared" si="40"/>
        <v>13.110777267956012</v>
      </c>
      <c r="FO49" s="24">
        <f t="shared" si="40"/>
        <v>13.126171056092506</v>
      </c>
      <c r="FP49" s="24">
        <f t="shared" si="40"/>
        <v>13.204206859768622</v>
      </c>
      <c r="FQ49" s="24" t="str">
        <f t="shared" si="40"/>
        <v/>
      </c>
      <c r="FR49" s="24" t="str">
        <f t="shared" si="40"/>
        <v/>
      </c>
      <c r="FS49" s="24" t="str">
        <f t="shared" si="40"/>
        <v/>
      </c>
    </row>
    <row r="50" spans="1:175" s="3" customFormat="1">
      <c r="A50" s="27">
        <v>15</v>
      </c>
      <c r="B50" s="32">
        <f>IF(AND($B$3&lt;&gt;"",$C$3&lt;&gt;"",$B$4&lt;&gt;"",$C$4&lt;&gt;"",T50&lt;&gt;""),AirMass($B$3,$C$3,$B$4,$C$4,T50),"")</f>
        <v>1.0066343265607587</v>
      </c>
      <c r="C50" s="36">
        <f t="shared" si="41"/>
        <v>2458217.2760879998</v>
      </c>
      <c r="D50" s="5">
        <f t="shared" si="13"/>
        <v>10.868304805254418</v>
      </c>
      <c r="E50" s="14">
        <f t="shared" si="14"/>
        <v>10.95110552557758</v>
      </c>
      <c r="F50" s="32">
        <f t="shared" si="42"/>
        <v>8.2800720323161769E-2</v>
      </c>
      <c r="G50" s="24">
        <f t="shared" si="15"/>
        <v>3.1095085788030063E-2</v>
      </c>
      <c r="H50" s="24">
        <f t="shared" si="16"/>
        <v>4.7494339608935711E-2</v>
      </c>
      <c r="I50" s="24"/>
      <c r="J50" s="8">
        <f t="shared" si="17"/>
        <v>11.964614612409347</v>
      </c>
      <c r="K50" s="9">
        <f t="shared" si="18"/>
        <v>13.108411818914666</v>
      </c>
      <c r="L50" s="40">
        <f t="shared" si="43"/>
        <v>1.1437972065053188</v>
      </c>
      <c r="M50" s="24">
        <f t="shared" si="19"/>
        <v>3.1095085788030139E-2</v>
      </c>
      <c r="N50" s="25">
        <f t="shared" si="20"/>
        <v>4.7494339608936224E-2</v>
      </c>
      <c r="O50" s="25"/>
      <c r="P50" s="50">
        <f t="shared" si="44"/>
        <v>6</v>
      </c>
      <c r="Q50" s="50">
        <f t="shared" si="45"/>
        <v>6</v>
      </c>
      <c r="R50" s="25"/>
      <c r="S50" s="25"/>
      <c r="T50" s="16">
        <v>2458217.2760879998</v>
      </c>
      <c r="U50" s="17">
        <v>-11.5657378150254</v>
      </c>
      <c r="V50" s="17">
        <v>-10.3431866358967</v>
      </c>
      <c r="W50" s="17">
        <v>-12.148754939261501</v>
      </c>
      <c r="X50" s="17">
        <v>-11.041980154115601</v>
      </c>
      <c r="Y50" s="17">
        <v>-10.4144112374826</v>
      </c>
      <c r="Z50" s="17">
        <v>-11.848870266316201</v>
      </c>
      <c r="AA50" s="17">
        <v>-9.9755772600163404</v>
      </c>
      <c r="AB50" s="17">
        <v>-9.8996716911466702</v>
      </c>
      <c r="AC50" s="17"/>
      <c r="AD50" s="17"/>
      <c r="AE50" s="17"/>
      <c r="AF50" s="46">
        <f t="shared" si="21"/>
        <v>2458217.2760879998</v>
      </c>
      <c r="AG50" s="17">
        <v>-11.466169602702101</v>
      </c>
      <c r="AH50" s="17">
        <v>-9.7225135451567706</v>
      </c>
      <c r="AI50" s="17">
        <v>-11.794605521839101</v>
      </c>
      <c r="AJ50" s="17">
        <v>-10.6971354069206</v>
      </c>
      <c r="AK50" s="17">
        <v>-9.9279314523829907</v>
      </c>
      <c r="AL50" s="17">
        <v>-11.3347272038186</v>
      </c>
      <c r="AM50" s="17">
        <v>-9.4621670386690209</v>
      </c>
      <c r="AN50" s="17">
        <v>-9.6269792665874299</v>
      </c>
      <c r="AO50" s="17"/>
      <c r="AP50" s="17"/>
      <c r="AQ50" s="18"/>
      <c r="AR50" s="25"/>
      <c r="AS50" s="25"/>
      <c r="AT50" s="24">
        <f t="shared" si="22"/>
        <v>9.9568212323299932E-2</v>
      </c>
      <c r="AU50" s="24">
        <f t="shared" si="22"/>
        <v>0.62067309073992938</v>
      </c>
      <c r="AV50" s="24">
        <f t="shared" si="22"/>
        <v>0.35414941742240025</v>
      </c>
      <c r="AW50" s="24">
        <f t="shared" si="22"/>
        <v>0.34484474719500113</v>
      </c>
      <c r="AX50" s="24">
        <f t="shared" si="22"/>
        <v>0.48647978509960943</v>
      </c>
      <c r="AY50" s="24">
        <f t="shared" si="22"/>
        <v>0.51414306249760067</v>
      </c>
      <c r="AZ50" s="24">
        <f t="shared" si="22"/>
        <v>0.51341022134731951</v>
      </c>
      <c r="BA50" s="24">
        <f t="shared" si="22"/>
        <v>0.27269242455924037</v>
      </c>
      <c r="BB50" s="24" t="str">
        <f t="shared" si="22"/>
        <v/>
      </c>
      <c r="BC50" s="24" t="str">
        <f t="shared" si="22"/>
        <v/>
      </c>
      <c r="BD50" s="25" t="str">
        <f t="shared" si="22"/>
        <v/>
      </c>
      <c r="BE50" s="25"/>
      <c r="BF50" s="24"/>
      <c r="BG50" s="24">
        <f t="shared" si="23"/>
        <v>-0.60258594298188328</v>
      </c>
      <c r="BH50" s="24">
        <f t="shared" si="23"/>
        <v>-0.54258594298188279</v>
      </c>
      <c r="BI50" s="24">
        <f t="shared" si="23"/>
        <v>-0.90858594298188244</v>
      </c>
      <c r="BJ50" s="24">
        <f t="shared" si="23"/>
        <v>-0.85058594298188261</v>
      </c>
      <c r="BK50" s="24">
        <f t="shared" si="23"/>
        <v>-0.92058594298188112</v>
      </c>
      <c r="BL50" s="24">
        <f t="shared" si="23"/>
        <v>-0.47558594298188261</v>
      </c>
      <c r="BM50" s="24" t="str">
        <f t="shared" si="23"/>
        <v/>
      </c>
      <c r="BN50" s="24" t="str">
        <f t="shared" si="23"/>
        <v/>
      </c>
      <c r="BO50" s="24" t="str">
        <f t="shared" si="23"/>
        <v/>
      </c>
      <c r="BP50" s="24"/>
      <c r="BQ50" s="24"/>
      <c r="BR50" s="24">
        <f t="shared" si="24"/>
        <v>0.45572477145563428</v>
      </c>
      <c r="BS50" s="24">
        <f t="shared" si="24"/>
        <v>0.51572477145563478</v>
      </c>
      <c r="BT50" s="24">
        <f t="shared" si="24"/>
        <v>0.14972477145563512</v>
      </c>
      <c r="BU50" s="24">
        <f t="shared" si="24"/>
        <v>0.20772477145563495</v>
      </c>
      <c r="BV50" s="24">
        <f t="shared" si="24"/>
        <v>0.13772477145563644</v>
      </c>
      <c r="BW50" s="24">
        <f t="shared" si="24"/>
        <v>0.58272477145563495</v>
      </c>
      <c r="BX50" s="24" t="str">
        <f t="shared" si="24"/>
        <v/>
      </c>
      <c r="BY50" s="24" t="str">
        <f t="shared" si="24"/>
        <v/>
      </c>
      <c r="BZ50" s="24" t="str">
        <f t="shared" si="24"/>
        <v/>
      </c>
      <c r="CA50" s="24"/>
      <c r="CB50" s="24"/>
      <c r="CC50" s="24">
        <f t="shared" si="25"/>
        <v>10.782806443031085</v>
      </c>
      <c r="CD50" s="24">
        <f t="shared" si="46"/>
        <v>4.6311250372927049E-2</v>
      </c>
      <c r="CE50" s="24">
        <f t="shared" si="26"/>
        <v>10.7730171242361</v>
      </c>
      <c r="CF50" s="24">
        <f t="shared" si="26"/>
        <v>10.7882423390902</v>
      </c>
      <c r="CG50" s="24">
        <f t="shared" si="26"/>
        <v>10.753673422457199</v>
      </c>
      <c r="CH50" s="24">
        <f t="shared" si="26"/>
        <v>10.7511324512908</v>
      </c>
      <c r="CI50" s="24">
        <f t="shared" si="26"/>
        <v>10.757839444990941</v>
      </c>
      <c r="CJ50" s="24">
        <f t="shared" si="26"/>
        <v>10.872933876121269</v>
      </c>
      <c r="CK50" s="24" t="str">
        <f t="shared" si="26"/>
        <v/>
      </c>
      <c r="CL50" s="24" t="str">
        <f t="shared" si="26"/>
        <v/>
      </c>
      <c r="CM50" s="24" t="str">
        <f t="shared" si="26"/>
        <v/>
      </c>
      <c r="CN50" s="24"/>
      <c r="CO50" s="24">
        <f t="shared" si="27"/>
        <v>11.23125471233419</v>
      </c>
      <c r="CP50" s="24">
        <f t="shared" si="47"/>
        <v>7.5599049941063493E-2</v>
      </c>
      <c r="CQ50" s="24">
        <f t="shared" si="28"/>
        <v>11.167435919137001</v>
      </c>
      <c r="CR50" s="24">
        <f t="shared" si="28"/>
        <v>11.131965804218499</v>
      </c>
      <c r="CS50" s="24">
        <f t="shared" si="28"/>
        <v>11.32176184968089</v>
      </c>
      <c r="CT50" s="24">
        <f t="shared" si="28"/>
        <v>11.2335576011165</v>
      </c>
      <c r="CU50" s="24">
        <f t="shared" si="28"/>
        <v>11.31099743596692</v>
      </c>
      <c r="CV50" s="24">
        <f t="shared" si="28"/>
        <v>11.221809663885329</v>
      </c>
      <c r="CW50" s="24" t="str">
        <f t="shared" si="28"/>
        <v/>
      </c>
      <c r="CX50" s="24" t="str">
        <f t="shared" si="28"/>
        <v/>
      </c>
      <c r="CY50" s="24" t="str">
        <f t="shared" si="28"/>
        <v/>
      </c>
      <c r="CZ50" s="24"/>
      <c r="DA50" s="24">
        <f t="shared" si="29"/>
        <v>10.868304805254418</v>
      </c>
      <c r="DB50" s="24">
        <f t="shared" si="48"/>
        <v>3.1095085788030063E-2</v>
      </c>
      <c r="DC50" s="24">
        <f t="shared" si="30"/>
        <v>10.844897031654947</v>
      </c>
      <c r="DD50" s="24">
        <f t="shared" si="30"/>
        <v>10.852965102378221</v>
      </c>
      <c r="DE50" s="24">
        <f t="shared" si="30"/>
        <v>10.862054764943258</v>
      </c>
      <c r="DF50" s="24">
        <f t="shared" si="30"/>
        <v>10.85259522111706</v>
      </c>
      <c r="DG50" s="24">
        <f t="shared" si="30"/>
        <v>10.867652216303163</v>
      </c>
      <c r="DH50" s="24">
        <f t="shared" si="30"/>
        <v>10.929664495129868</v>
      </c>
      <c r="DI50" s="24" t="str">
        <f t="shared" si="30"/>
        <v/>
      </c>
      <c r="DJ50" s="24" t="str">
        <f t="shared" si="30"/>
        <v/>
      </c>
      <c r="DK50" s="24" t="str">
        <f t="shared" si="30"/>
        <v/>
      </c>
      <c r="DL50" s="24"/>
      <c r="DM50" s="24">
        <f t="shared" si="31"/>
        <v>10.95110552557758</v>
      </c>
      <c r="DN50" s="24">
        <f t="shared" si="49"/>
        <v>4.7494339608935711E-2</v>
      </c>
      <c r="DO50" s="24">
        <f t="shared" si="32"/>
        <v>10.931909798122785</v>
      </c>
      <c r="DP50" s="24">
        <f t="shared" si="32"/>
        <v>10.919891221404665</v>
      </c>
      <c r="DQ50" s="24">
        <f t="shared" si="32"/>
        <v>10.966632883844724</v>
      </c>
      <c r="DR50" s="24">
        <f t="shared" si="32"/>
        <v>10.901098455540705</v>
      </c>
      <c r="DS50" s="24">
        <f t="shared" si="32"/>
        <v>10.951178162490679</v>
      </c>
      <c r="DT50" s="24">
        <f t="shared" si="32"/>
        <v>11.035922632061922</v>
      </c>
      <c r="DU50" s="24" t="str">
        <f t="shared" si="32"/>
        <v/>
      </c>
      <c r="DV50" s="24" t="str">
        <f t="shared" si="32"/>
        <v/>
      </c>
      <c r="DW50" s="24" t="str">
        <f t="shared" si="32"/>
        <v/>
      </c>
      <c r="DX50" s="24"/>
      <c r="DY50" s="24">
        <f t="shared" si="33"/>
        <v>12.005357622159785</v>
      </c>
      <c r="DZ50" s="24">
        <f t="shared" si="50"/>
        <v>4.6311250372927049E-2</v>
      </c>
      <c r="EA50" s="24">
        <f t="shared" si="34"/>
        <v>11.9955683033648</v>
      </c>
      <c r="EB50" s="24">
        <f t="shared" si="34"/>
        <v>12.0107935182189</v>
      </c>
      <c r="EC50" s="24">
        <f t="shared" si="34"/>
        <v>11.9762246015859</v>
      </c>
      <c r="ED50" s="24">
        <f t="shared" si="34"/>
        <v>11.973683630419501</v>
      </c>
      <c r="EE50" s="24">
        <f t="shared" si="34"/>
        <v>11.980390624119641</v>
      </c>
      <c r="EF50" s="24">
        <f t="shared" si="34"/>
        <v>12.09548505524997</v>
      </c>
      <c r="EG50" s="24" t="str">
        <f t="shared" si="34"/>
        <v/>
      </c>
      <c r="EH50" s="24" t="str">
        <f t="shared" si="34"/>
        <v/>
      </c>
      <c r="EI50" s="24" t="str">
        <f t="shared" si="34"/>
        <v/>
      </c>
      <c r="EJ50" s="24"/>
      <c r="EK50" s="24">
        <f t="shared" si="35"/>
        <v>12.974910769879521</v>
      </c>
      <c r="EL50" s="24">
        <f t="shared" si="51"/>
        <v>7.5599049941063493E-2</v>
      </c>
      <c r="EM50" s="24">
        <f t="shared" si="36"/>
        <v>12.91109197668233</v>
      </c>
      <c r="EN50" s="24">
        <f t="shared" si="36"/>
        <v>12.875621861763829</v>
      </c>
      <c r="EO50" s="24">
        <f t="shared" si="36"/>
        <v>13.06541790722622</v>
      </c>
      <c r="EP50" s="24">
        <f t="shared" si="36"/>
        <v>12.97721365866183</v>
      </c>
      <c r="EQ50" s="24">
        <f t="shared" si="36"/>
        <v>13.05465349351225</v>
      </c>
      <c r="ER50" s="24">
        <f t="shared" si="36"/>
        <v>12.965465721430659</v>
      </c>
      <c r="ES50" s="24" t="str">
        <f t="shared" si="36"/>
        <v/>
      </c>
      <c r="ET50" s="24" t="str">
        <f t="shared" si="36"/>
        <v/>
      </c>
      <c r="EU50" s="24" t="str">
        <f t="shared" si="36"/>
        <v/>
      </c>
      <c r="EV50" s="24"/>
      <c r="EW50" s="24">
        <f t="shared" si="37"/>
        <v>11.964614612409347</v>
      </c>
      <c r="EX50" s="24">
        <f t="shared" si="52"/>
        <v>3.1095085788030139E-2</v>
      </c>
      <c r="EY50" s="24">
        <f t="shared" si="53"/>
        <v>11.941206838809874</v>
      </c>
      <c r="EZ50" s="24">
        <f t="shared" si="38"/>
        <v>11.949274909533148</v>
      </c>
      <c r="FA50" s="24">
        <f t="shared" si="38"/>
        <v>11.958364572098183</v>
      </c>
      <c r="FB50" s="24">
        <f t="shared" si="38"/>
        <v>11.948905028271987</v>
      </c>
      <c r="FC50" s="24">
        <f t="shared" si="38"/>
        <v>11.963962023458091</v>
      </c>
      <c r="FD50" s="24">
        <f t="shared" si="38"/>
        <v>12.025974302284796</v>
      </c>
      <c r="FE50" s="24" t="str">
        <f t="shared" si="38"/>
        <v/>
      </c>
      <c r="FF50" s="24" t="str">
        <f t="shared" si="38"/>
        <v/>
      </c>
      <c r="FG50" s="24" t="str">
        <f t="shared" si="38"/>
        <v/>
      </c>
      <c r="FH50" s="24"/>
      <c r="FI50" s="24">
        <f t="shared" si="39"/>
        <v>13.108411818914666</v>
      </c>
      <c r="FJ50" s="24">
        <f t="shared" si="54"/>
        <v>4.7494339608936224E-2</v>
      </c>
      <c r="FK50" s="24">
        <f t="shared" si="55"/>
        <v>13.089216091459868</v>
      </c>
      <c r="FL50" s="24">
        <f t="shared" si="40"/>
        <v>13.07719751474175</v>
      </c>
      <c r="FM50" s="24">
        <f t="shared" si="40"/>
        <v>13.123939177181809</v>
      </c>
      <c r="FN50" s="24">
        <f t="shared" si="40"/>
        <v>13.058404748877788</v>
      </c>
      <c r="FO50" s="24">
        <f t="shared" si="40"/>
        <v>13.108484455827762</v>
      </c>
      <c r="FP50" s="24">
        <f t="shared" si="40"/>
        <v>13.193228925399007</v>
      </c>
      <c r="FQ50" s="24" t="str">
        <f t="shared" si="40"/>
        <v/>
      </c>
      <c r="FR50" s="24" t="str">
        <f t="shared" si="40"/>
        <v/>
      </c>
      <c r="FS50" s="24" t="str">
        <f t="shared" si="40"/>
        <v/>
      </c>
    </row>
    <row r="51" spans="1:175" s="3" customFormat="1">
      <c r="A51" s="27">
        <v>16</v>
      </c>
      <c r="B51" s="32">
        <f>IF(AND($B$3&lt;&gt;"",$C$3&lt;&gt;"",$B$4&lt;&gt;"",$C$4&lt;&gt;"",T51&lt;&gt;""),AirMass($B$3,$C$3,$B$4,$C$4,T51),"")</f>
        <v>1.0067068594380166</v>
      </c>
      <c r="C51" s="36">
        <f t="shared" si="41"/>
        <v>2458217.2765859999</v>
      </c>
      <c r="D51" s="5">
        <f t="shared" si="13"/>
        <v>10.866244197765242</v>
      </c>
      <c r="E51" s="14">
        <f t="shared" si="14"/>
        <v>11.015661646259415</v>
      </c>
      <c r="F51" s="32">
        <f t="shared" si="42"/>
        <v>0.14941744849417304</v>
      </c>
      <c r="G51" s="24">
        <f t="shared" si="15"/>
        <v>7.1893160705958116E-3</v>
      </c>
      <c r="H51" s="24">
        <f t="shared" si="16"/>
        <v>4.5370707963446777E-2</v>
      </c>
      <c r="I51" s="24"/>
      <c r="J51" s="8">
        <f t="shared" si="17"/>
        <v>12.030106255242847</v>
      </c>
      <c r="K51" s="9">
        <f t="shared" si="18"/>
        <v>12.973399068662005</v>
      </c>
      <c r="L51" s="40">
        <f t="shared" si="43"/>
        <v>0.94329281341915738</v>
      </c>
      <c r="M51" s="24">
        <f t="shared" si="19"/>
        <v>7.1893160705958116E-3</v>
      </c>
      <c r="N51" s="25">
        <f t="shared" si="20"/>
        <v>4.5370707963446111E-2</v>
      </c>
      <c r="O51" s="25"/>
      <c r="P51" s="50">
        <f t="shared" si="44"/>
        <v>6</v>
      </c>
      <c r="Q51" s="50">
        <f t="shared" si="45"/>
        <v>6</v>
      </c>
      <c r="R51" s="25"/>
      <c r="S51" s="25"/>
      <c r="T51" s="16">
        <v>2458217.2765859999</v>
      </c>
      <c r="U51" s="17">
        <v>-11.545590931962201</v>
      </c>
      <c r="V51" s="17">
        <v>-10.287270583105199</v>
      </c>
      <c r="W51" s="17">
        <v>-12.149634258714</v>
      </c>
      <c r="X51" s="17">
        <v>-11.0459568383272</v>
      </c>
      <c r="Y51" s="17">
        <v>-10.404438496028501</v>
      </c>
      <c r="Z51" s="17">
        <v>-11.842380846932301</v>
      </c>
      <c r="AA51" s="17">
        <v>-9.9728595927515293</v>
      </c>
      <c r="AB51" s="17">
        <v>-9.8234146066026593</v>
      </c>
      <c r="AC51" s="17"/>
      <c r="AD51" s="17"/>
      <c r="AE51" s="17"/>
      <c r="AF51" s="46">
        <f t="shared" si="21"/>
        <v>2458217.2765859999</v>
      </c>
      <c r="AG51" s="17">
        <v>-11.4166709626627</v>
      </c>
      <c r="AH51" s="17">
        <v>-9.76844138139551</v>
      </c>
      <c r="AI51" s="17">
        <v>-11.7642710930522</v>
      </c>
      <c r="AJ51" s="17">
        <v>-10.684235532927</v>
      </c>
      <c r="AK51" s="17">
        <v>-9.9370319023556899</v>
      </c>
      <c r="AL51" s="17">
        <v>-11.3326032451105</v>
      </c>
      <c r="AM51" s="17">
        <v>-9.5121972795021907</v>
      </c>
      <c r="AN51" s="17">
        <v>-9.5637561249177292</v>
      </c>
      <c r="AO51" s="17"/>
      <c r="AP51" s="17"/>
      <c r="AQ51" s="18"/>
      <c r="AR51" s="25"/>
      <c r="AS51" s="25"/>
      <c r="AT51" s="24">
        <f t="shared" si="22"/>
        <v>0.12891996929950089</v>
      </c>
      <c r="AU51" s="24">
        <f t="shared" si="22"/>
        <v>0.51882920170968916</v>
      </c>
      <c r="AV51" s="24">
        <f t="shared" si="22"/>
        <v>0.38536316566180062</v>
      </c>
      <c r="AW51" s="24">
        <f t="shared" si="22"/>
        <v>0.36172130540020042</v>
      </c>
      <c r="AX51" s="24">
        <f t="shared" si="22"/>
        <v>0.4674065936728109</v>
      </c>
      <c r="AY51" s="24">
        <f t="shared" si="22"/>
        <v>0.50977760182180099</v>
      </c>
      <c r="AZ51" s="24">
        <f t="shared" si="22"/>
        <v>0.4606623132493386</v>
      </c>
      <c r="BA51" s="24">
        <f t="shared" si="22"/>
        <v>0.25965848168493011</v>
      </c>
      <c r="BB51" s="24" t="str">
        <f t="shared" si="22"/>
        <v/>
      </c>
      <c r="BC51" s="24" t="str">
        <f t="shared" si="22"/>
        <v/>
      </c>
      <c r="BD51" s="25" t="str">
        <f t="shared" si="22"/>
        <v/>
      </c>
      <c r="BE51" s="25"/>
      <c r="BF51" s="24"/>
      <c r="BG51" s="24">
        <f t="shared" si="23"/>
        <v>-0.54297552638040192</v>
      </c>
      <c r="BH51" s="24">
        <f t="shared" si="23"/>
        <v>-0.48297552638040137</v>
      </c>
      <c r="BI51" s="24">
        <f t="shared" si="23"/>
        <v>-0.84897552638040108</v>
      </c>
      <c r="BJ51" s="24">
        <f t="shared" si="23"/>
        <v>-0.79097552638040125</v>
      </c>
      <c r="BK51" s="24">
        <f t="shared" si="23"/>
        <v>-0.86097552638039976</v>
      </c>
      <c r="BL51" s="24">
        <f t="shared" si="23"/>
        <v>-0.41597552638040119</v>
      </c>
      <c r="BM51" s="24" t="str">
        <f t="shared" si="23"/>
        <v/>
      </c>
      <c r="BN51" s="24" t="str">
        <f t="shared" si="23"/>
        <v/>
      </c>
      <c r="BO51" s="24" t="str">
        <f t="shared" si="23"/>
        <v/>
      </c>
      <c r="BP51" s="24"/>
      <c r="BQ51" s="24"/>
      <c r="BR51" s="24">
        <f t="shared" si="24"/>
        <v>0.2488902484548432</v>
      </c>
      <c r="BS51" s="24">
        <f t="shared" si="24"/>
        <v>0.3088902484548437</v>
      </c>
      <c r="BT51" s="24">
        <f t="shared" si="24"/>
        <v>-5.7109751545155962E-2</v>
      </c>
      <c r="BU51" s="24">
        <f t="shared" si="24"/>
        <v>8.9024845484386717E-4</v>
      </c>
      <c r="BV51" s="24">
        <f t="shared" si="24"/>
        <v>-6.9109751545154641E-2</v>
      </c>
      <c r="BW51" s="24">
        <f t="shared" si="24"/>
        <v>0.37589024845484387</v>
      </c>
      <c r="BX51" s="24" t="str">
        <f t="shared" si="24"/>
        <v/>
      </c>
      <c r="BY51" s="24" t="str">
        <f t="shared" si="24"/>
        <v/>
      </c>
      <c r="BZ51" s="24" t="str">
        <f t="shared" si="24"/>
        <v/>
      </c>
      <c r="CA51" s="24"/>
      <c r="CB51" s="24"/>
      <c r="CC51" s="24">
        <f t="shared" si="25"/>
        <v>10.787856507930499</v>
      </c>
      <c r="CD51" s="24">
        <f t="shared" si="46"/>
        <v>2.3430898735966967E-2</v>
      </c>
      <c r="CE51" s="24">
        <f t="shared" si="26"/>
        <v>10.794043326751799</v>
      </c>
      <c r="CF51" s="24">
        <f t="shared" si="26"/>
        <v>10.812365906364999</v>
      </c>
      <c r="CG51" s="24">
        <f t="shared" si="26"/>
        <v>10.7638475640663</v>
      </c>
      <c r="CH51" s="24">
        <f t="shared" si="26"/>
        <v>10.7647899149701</v>
      </c>
      <c r="CI51" s="24">
        <f t="shared" si="26"/>
        <v>10.77526866078933</v>
      </c>
      <c r="CJ51" s="24">
        <f t="shared" si="26"/>
        <v>10.816823674640458</v>
      </c>
      <c r="CK51" s="24" t="str">
        <f t="shared" si="26"/>
        <v/>
      </c>
      <c r="CL51" s="24" t="str">
        <f t="shared" si="26"/>
        <v/>
      </c>
      <c r="CM51" s="24" t="str">
        <f t="shared" si="26"/>
        <v/>
      </c>
      <c r="CN51" s="24"/>
      <c r="CO51" s="24">
        <f t="shared" si="27"/>
        <v>11.272511566981519</v>
      </c>
      <c r="CP51" s="24">
        <f t="shared" si="47"/>
        <v>0.10304075068767279</v>
      </c>
      <c r="CQ51" s="24">
        <f t="shared" si="28"/>
        <v>11.1866001303895</v>
      </c>
      <c r="CR51" s="24">
        <f t="shared" si="28"/>
        <v>11.1685645702643</v>
      </c>
      <c r="CS51" s="24">
        <f t="shared" si="28"/>
        <v>11.38036093969299</v>
      </c>
      <c r="CT51" s="24">
        <f t="shared" si="28"/>
        <v>11.2809322824478</v>
      </c>
      <c r="CU51" s="24">
        <f t="shared" si="28"/>
        <v>11.410526316839491</v>
      </c>
      <c r="CV51" s="24">
        <f t="shared" si="28"/>
        <v>11.208085162255029</v>
      </c>
      <c r="CW51" s="24" t="str">
        <f t="shared" si="28"/>
        <v/>
      </c>
      <c r="CX51" s="24" t="str">
        <f t="shared" si="28"/>
        <v/>
      </c>
      <c r="CY51" s="24" t="str">
        <f t="shared" si="28"/>
        <v/>
      </c>
      <c r="CZ51" s="24"/>
      <c r="DA51" s="24">
        <f t="shared" si="29"/>
        <v>10.866244197765242</v>
      </c>
      <c r="DB51" s="24">
        <f t="shared" si="48"/>
        <v>7.1893160705958116E-3</v>
      </c>
      <c r="DC51" s="24">
        <f t="shared" si="30"/>
        <v>10.858812561782058</v>
      </c>
      <c r="DD51" s="24">
        <f t="shared" si="30"/>
        <v>10.869977997264431</v>
      </c>
      <c r="DE51" s="24">
        <f t="shared" si="30"/>
        <v>10.865118234163768</v>
      </c>
      <c r="DF51" s="24">
        <f t="shared" si="30"/>
        <v>10.859142012407771</v>
      </c>
      <c r="DG51" s="24">
        <f t="shared" si="30"/>
        <v>10.877970759712964</v>
      </c>
      <c r="DH51" s="24">
        <f t="shared" si="30"/>
        <v>10.866443621260469</v>
      </c>
      <c r="DI51" s="24" t="str">
        <f t="shared" si="30"/>
        <v/>
      </c>
      <c r="DJ51" s="24" t="str">
        <f t="shared" si="30"/>
        <v/>
      </c>
      <c r="DK51" s="24" t="str">
        <f t="shared" si="30"/>
        <v/>
      </c>
      <c r="DL51" s="24"/>
      <c r="DM51" s="24">
        <f t="shared" si="31"/>
        <v>11.015661646259415</v>
      </c>
      <c r="DN51" s="24">
        <f t="shared" si="49"/>
        <v>4.5370707963446777E-2</v>
      </c>
      <c r="DO51" s="24">
        <f t="shared" si="32"/>
        <v>10.974373275409789</v>
      </c>
      <c r="DP51" s="24">
        <f t="shared" si="32"/>
        <v>10.979789253484972</v>
      </c>
      <c r="DQ51" s="24">
        <f t="shared" si="32"/>
        <v>11.04853123989133</v>
      </c>
      <c r="DR51" s="24">
        <f t="shared" si="32"/>
        <v>10.97177240290651</v>
      </c>
      <c r="DS51" s="24">
        <f t="shared" si="32"/>
        <v>11.074006309397756</v>
      </c>
      <c r="DT51" s="24">
        <f t="shared" si="32"/>
        <v>11.045497396466128</v>
      </c>
      <c r="DU51" s="24" t="str">
        <f t="shared" si="32"/>
        <v/>
      </c>
      <c r="DV51" s="24" t="str">
        <f t="shared" si="32"/>
        <v/>
      </c>
      <c r="DW51" s="24" t="str">
        <f t="shared" si="32"/>
        <v/>
      </c>
      <c r="DX51" s="24"/>
      <c r="DY51" s="24">
        <f t="shared" si="33"/>
        <v>12.046176856787499</v>
      </c>
      <c r="DZ51" s="24">
        <f t="shared" si="50"/>
        <v>2.343089873596697E-2</v>
      </c>
      <c r="EA51" s="24">
        <f t="shared" si="34"/>
        <v>12.052363675608801</v>
      </c>
      <c r="EB51" s="24">
        <f t="shared" si="34"/>
        <v>12.070686255222</v>
      </c>
      <c r="EC51" s="24">
        <f t="shared" si="34"/>
        <v>12.022167912923301</v>
      </c>
      <c r="ED51" s="24">
        <f t="shared" si="34"/>
        <v>12.023110263827101</v>
      </c>
      <c r="EE51" s="24">
        <f t="shared" si="34"/>
        <v>12.033589009646331</v>
      </c>
      <c r="EF51" s="24">
        <f t="shared" si="34"/>
        <v>12.07514402349746</v>
      </c>
      <c r="EG51" s="24" t="str">
        <f t="shared" si="34"/>
        <v/>
      </c>
      <c r="EH51" s="24" t="str">
        <f t="shared" si="34"/>
        <v/>
      </c>
      <c r="EI51" s="24" t="str">
        <f t="shared" si="34"/>
        <v/>
      </c>
      <c r="EJ51" s="24"/>
      <c r="EK51" s="24">
        <f t="shared" si="35"/>
        <v>12.920741148248707</v>
      </c>
      <c r="EL51" s="24">
        <f t="shared" si="51"/>
        <v>0.10304075068767279</v>
      </c>
      <c r="EM51" s="24">
        <f t="shared" si="36"/>
        <v>12.83482971165669</v>
      </c>
      <c r="EN51" s="24">
        <f t="shared" si="36"/>
        <v>12.816794151531489</v>
      </c>
      <c r="EO51" s="24">
        <f t="shared" si="36"/>
        <v>13.028590520960179</v>
      </c>
      <c r="EP51" s="24">
        <f t="shared" si="36"/>
        <v>12.92916186371499</v>
      </c>
      <c r="EQ51" s="24">
        <f t="shared" si="36"/>
        <v>13.05875589810668</v>
      </c>
      <c r="ER51" s="24">
        <f t="shared" si="36"/>
        <v>12.856314743522219</v>
      </c>
      <c r="ES51" s="24" t="str">
        <f t="shared" si="36"/>
        <v/>
      </c>
      <c r="ET51" s="24" t="str">
        <f t="shared" si="36"/>
        <v/>
      </c>
      <c r="EU51" s="24" t="str">
        <f t="shared" si="36"/>
        <v/>
      </c>
      <c r="EV51" s="24"/>
      <c r="EW51" s="24">
        <f t="shared" si="37"/>
        <v>12.030106255242847</v>
      </c>
      <c r="EX51" s="24">
        <f t="shared" si="52"/>
        <v>7.1893160705958116E-3</v>
      </c>
      <c r="EY51" s="24">
        <f t="shared" si="53"/>
        <v>12.022674619259663</v>
      </c>
      <c r="EZ51" s="24">
        <f t="shared" si="38"/>
        <v>12.033840054742036</v>
      </c>
      <c r="FA51" s="24">
        <f t="shared" si="38"/>
        <v>12.028980291641373</v>
      </c>
      <c r="FB51" s="24">
        <f t="shared" si="38"/>
        <v>12.023004069885376</v>
      </c>
      <c r="FC51" s="24">
        <f t="shared" si="38"/>
        <v>12.041832817190569</v>
      </c>
      <c r="FD51" s="24">
        <f t="shared" si="38"/>
        <v>12.030305678738074</v>
      </c>
      <c r="FE51" s="24" t="str">
        <f t="shared" si="38"/>
        <v/>
      </c>
      <c r="FF51" s="24" t="str">
        <f t="shared" si="38"/>
        <v/>
      </c>
      <c r="FG51" s="24" t="str">
        <f t="shared" si="38"/>
        <v/>
      </c>
      <c r="FH51" s="24"/>
      <c r="FI51" s="24">
        <f t="shared" si="39"/>
        <v>12.973399068662005</v>
      </c>
      <c r="FJ51" s="24">
        <f t="shared" si="54"/>
        <v>4.5370707963446111E-2</v>
      </c>
      <c r="FK51" s="24">
        <f t="shared" si="55"/>
        <v>12.93211069781238</v>
      </c>
      <c r="FL51" s="24">
        <f t="shared" si="40"/>
        <v>12.937526675887561</v>
      </c>
      <c r="FM51" s="24">
        <f t="shared" si="40"/>
        <v>13.00626866229392</v>
      </c>
      <c r="FN51" s="24">
        <f t="shared" si="40"/>
        <v>12.929509825309101</v>
      </c>
      <c r="FO51" s="24">
        <f t="shared" si="40"/>
        <v>13.031743731800345</v>
      </c>
      <c r="FP51" s="24">
        <f t="shared" si="40"/>
        <v>13.003234818868718</v>
      </c>
      <c r="FQ51" s="24" t="str">
        <f t="shared" si="40"/>
        <v/>
      </c>
      <c r="FR51" s="24" t="str">
        <f t="shared" si="40"/>
        <v/>
      </c>
      <c r="FS51" s="24" t="str">
        <f t="shared" si="40"/>
        <v/>
      </c>
    </row>
    <row r="52" spans="1:175" s="3" customFormat="1">
      <c r="A52" s="27">
        <v>17</v>
      </c>
      <c r="B52" s="32">
        <f>IF(AND($B$3&lt;&gt;"",$C$3&lt;&gt;"",$B$4&lt;&gt;"",$C$4&lt;&gt;"",T52&lt;&gt;""),AirMass($B$3,$C$3,$B$4,$C$4,T52),"")</f>
        <v>1.0067839480193983</v>
      </c>
      <c r="C52" s="36">
        <f t="shared" si="41"/>
        <v>2458217.2770830002</v>
      </c>
      <c r="D52" s="5">
        <f t="shared" si="13"/>
        <v>10.869871061591626</v>
      </c>
      <c r="E52" s="14">
        <f t="shared" si="14"/>
        <v>11.002458699699162</v>
      </c>
      <c r="F52" s="32">
        <f t="shared" si="42"/>
        <v>0.13258763810753571</v>
      </c>
      <c r="G52" s="24">
        <f t="shared" si="15"/>
        <v>1.9997701459428151E-2</v>
      </c>
      <c r="H52" s="24">
        <f t="shared" si="16"/>
        <v>2.4482102001585737E-2</v>
      </c>
      <c r="I52" s="24"/>
      <c r="J52" s="8">
        <f t="shared" si="17"/>
        <v>11.961504574630451</v>
      </c>
      <c r="K52" s="9">
        <f t="shared" si="18"/>
        <v>13.13636307602806</v>
      </c>
      <c r="L52" s="40">
        <f t="shared" si="43"/>
        <v>1.1748585013976083</v>
      </c>
      <c r="M52" s="24">
        <f t="shared" si="19"/>
        <v>1.9997701459427829E-2</v>
      </c>
      <c r="N52" s="25">
        <f t="shared" si="20"/>
        <v>2.4482102001586251E-2</v>
      </c>
      <c r="O52" s="25"/>
      <c r="P52" s="50">
        <f t="shared" si="44"/>
        <v>6</v>
      </c>
      <c r="Q52" s="50">
        <f t="shared" si="45"/>
        <v>6</v>
      </c>
      <c r="R52" s="25"/>
      <c r="S52" s="25"/>
      <c r="T52" s="16">
        <v>2458217.2770830002</v>
      </c>
      <c r="U52" s="17">
        <v>-11.5473631261231</v>
      </c>
      <c r="V52" s="17">
        <v>-10.331716286495899</v>
      </c>
      <c r="W52" s="17">
        <v>-12.1551195060909</v>
      </c>
      <c r="X52" s="17">
        <v>-11.027107913177799</v>
      </c>
      <c r="Y52" s="17">
        <v>-10.4361777150009</v>
      </c>
      <c r="Z52" s="17">
        <v>-11.840692479907499</v>
      </c>
      <c r="AA52" s="17">
        <v>-9.9599500298766497</v>
      </c>
      <c r="AB52" s="17">
        <v>-9.8540107311420204</v>
      </c>
      <c r="AC52" s="17"/>
      <c r="AD52" s="17"/>
      <c r="AE52" s="17"/>
      <c r="AF52" s="46">
        <f t="shared" si="21"/>
        <v>2458217.2770830002</v>
      </c>
      <c r="AG52" s="17">
        <v>-11.4170813889088</v>
      </c>
      <c r="AH52" s="17">
        <v>-9.6895266979687698</v>
      </c>
      <c r="AI52" s="17">
        <v>-11.7820764127567</v>
      </c>
      <c r="AJ52" s="17">
        <v>-10.709887128848401</v>
      </c>
      <c r="AK52" s="17">
        <v>-9.8624944500890699</v>
      </c>
      <c r="AL52" s="17">
        <v>-11.3547642732852</v>
      </c>
      <c r="AM52" s="17">
        <v>-9.4851893740192406</v>
      </c>
      <c r="AN52" s="17">
        <v>-9.5164426329212404</v>
      </c>
      <c r="AO52" s="17"/>
      <c r="AP52" s="17"/>
      <c r="AQ52" s="18"/>
      <c r="AR52" s="25"/>
      <c r="AS52" s="25"/>
      <c r="AT52" s="24">
        <f t="shared" si="22"/>
        <v>0.13028173721430036</v>
      </c>
      <c r="AU52" s="24">
        <f t="shared" si="22"/>
        <v>0.64218958852712937</v>
      </c>
      <c r="AV52" s="24">
        <f t="shared" si="22"/>
        <v>0.37304309333419994</v>
      </c>
      <c r="AW52" s="24">
        <f t="shared" si="22"/>
        <v>0.3172207843293986</v>
      </c>
      <c r="AX52" s="24">
        <f t="shared" si="22"/>
        <v>0.57368326491183019</v>
      </c>
      <c r="AY52" s="24">
        <f t="shared" si="22"/>
        <v>0.48592820662229919</v>
      </c>
      <c r="AZ52" s="24">
        <f t="shared" si="22"/>
        <v>0.47476065585740912</v>
      </c>
      <c r="BA52" s="24">
        <f t="shared" si="22"/>
        <v>0.33756809822078004</v>
      </c>
      <c r="BB52" s="24" t="str">
        <f t="shared" si="22"/>
        <v/>
      </c>
      <c r="BC52" s="24" t="str">
        <f t="shared" si="22"/>
        <v/>
      </c>
      <c r="BD52" s="25" t="str">
        <f t="shared" si="22"/>
        <v/>
      </c>
      <c r="BE52" s="25"/>
      <c r="BF52" s="24"/>
      <c r="BG52" s="24">
        <f t="shared" si="23"/>
        <v>-0.5402099150140518</v>
      </c>
      <c r="BH52" s="24">
        <f t="shared" si="23"/>
        <v>-0.48020991501405125</v>
      </c>
      <c r="BI52" s="24">
        <f t="shared" si="23"/>
        <v>-0.84620991501405096</v>
      </c>
      <c r="BJ52" s="24">
        <f t="shared" si="23"/>
        <v>-0.78820991501405113</v>
      </c>
      <c r="BK52" s="24">
        <f t="shared" si="23"/>
        <v>-0.85820991501404964</v>
      </c>
      <c r="BL52" s="24">
        <f t="shared" si="23"/>
        <v>-0.41320991501405108</v>
      </c>
      <c r="BM52" s="24" t="str">
        <f t="shared" si="23"/>
        <v/>
      </c>
      <c r="BN52" s="24" t="str">
        <f t="shared" si="23"/>
        <v/>
      </c>
      <c r="BO52" s="24" t="str">
        <f t="shared" si="23"/>
        <v/>
      </c>
      <c r="BP52" s="24"/>
      <c r="BQ52" s="24"/>
      <c r="BR52" s="24">
        <f t="shared" si="24"/>
        <v>0.49942257795968148</v>
      </c>
      <c r="BS52" s="24">
        <f t="shared" si="24"/>
        <v>0.55942257795968198</v>
      </c>
      <c r="BT52" s="24">
        <f t="shared" si="24"/>
        <v>0.19342257795968232</v>
      </c>
      <c r="BU52" s="24">
        <f t="shared" si="24"/>
        <v>0.25142257795968215</v>
      </c>
      <c r="BV52" s="24">
        <f t="shared" si="24"/>
        <v>0.18142257795968364</v>
      </c>
      <c r="BW52" s="24">
        <f t="shared" si="24"/>
        <v>0.62642257795968215</v>
      </c>
      <c r="BX52" s="24" t="str">
        <f t="shared" si="24"/>
        <v/>
      </c>
      <c r="BY52" s="24" t="str">
        <f t="shared" si="24"/>
        <v/>
      </c>
      <c r="BZ52" s="24" t="str">
        <f t="shared" si="24"/>
        <v/>
      </c>
      <c r="CA52" s="24"/>
      <c r="CB52" s="24"/>
      <c r="CC52" s="24">
        <f t="shared" si="25"/>
        <v>10.79181326974286</v>
      </c>
      <c r="CD52" s="24">
        <f t="shared" si="46"/>
        <v>3.1118551531137465E-2</v>
      </c>
      <c r="CE52" s="24">
        <f t="shared" si="26"/>
        <v>10.797756379967799</v>
      </c>
      <c r="CF52" s="24">
        <f t="shared" si="26"/>
        <v>10.791744787054698</v>
      </c>
      <c r="CG52" s="24">
        <f t="shared" si="26"/>
        <v>10.793814588877799</v>
      </c>
      <c r="CH52" s="24">
        <f t="shared" si="26"/>
        <v>10.761329353784399</v>
      </c>
      <c r="CI52" s="24">
        <f t="shared" si="26"/>
        <v>10.76058690375355</v>
      </c>
      <c r="CJ52" s="24">
        <f t="shared" si="26"/>
        <v>10.84564760501892</v>
      </c>
      <c r="CK52" s="24" t="str">
        <f t="shared" si="26"/>
        <v/>
      </c>
      <c r="CL52" s="24" t="str">
        <f t="shared" si="26"/>
        <v/>
      </c>
      <c r="CM52" s="24" t="str">
        <f t="shared" si="26"/>
        <v/>
      </c>
      <c r="CN52" s="24"/>
      <c r="CO52" s="24">
        <f t="shared" si="27"/>
        <v>11.258227656411174</v>
      </c>
      <c r="CP52" s="24">
        <f t="shared" si="47"/>
        <v>8.5401431656750126E-2</v>
      </c>
      <c r="CQ52" s="24">
        <f t="shared" si="28"/>
        <v>11.2039950238479</v>
      </c>
      <c r="CR52" s="24">
        <f t="shared" si="28"/>
        <v>11.1938057399396</v>
      </c>
      <c r="CS52" s="24">
        <f t="shared" si="28"/>
        <v>11.305413061180269</v>
      </c>
      <c r="CT52" s="24">
        <f t="shared" si="28"/>
        <v>11.3026828843764</v>
      </c>
      <c r="CU52" s="24">
        <f t="shared" si="28"/>
        <v>11.38310798511044</v>
      </c>
      <c r="CV52" s="24">
        <f t="shared" si="28"/>
        <v>11.16036124401244</v>
      </c>
      <c r="CW52" s="24" t="str">
        <f t="shared" si="28"/>
        <v/>
      </c>
      <c r="CX52" s="24" t="str">
        <f t="shared" si="28"/>
        <v/>
      </c>
      <c r="CY52" s="24" t="str">
        <f t="shared" si="28"/>
        <v/>
      </c>
      <c r="CZ52" s="24"/>
      <c r="DA52" s="24">
        <f t="shared" si="29"/>
        <v>10.869871061591626</v>
      </c>
      <c r="DB52" s="24">
        <f t="shared" si="48"/>
        <v>1.9997701459428151E-2</v>
      </c>
      <c r="DC52" s="24">
        <f t="shared" si="30"/>
        <v>10.862195717012076</v>
      </c>
      <c r="DD52" s="24">
        <f t="shared" si="30"/>
        <v>10.84902697996815</v>
      </c>
      <c r="DE52" s="24">
        <f t="shared" si="30"/>
        <v>10.894755360989288</v>
      </c>
      <c r="DF52" s="24">
        <f t="shared" si="30"/>
        <v>10.855351553236089</v>
      </c>
      <c r="DG52" s="24">
        <f t="shared" si="30"/>
        <v>10.862959104691203</v>
      </c>
      <c r="DH52" s="24">
        <f t="shared" si="30"/>
        <v>10.894937653652949</v>
      </c>
      <c r="DI52" s="24" t="str">
        <f t="shared" si="30"/>
        <v/>
      </c>
      <c r="DJ52" s="24" t="str">
        <f t="shared" si="30"/>
        <v/>
      </c>
      <c r="DK52" s="24" t="str">
        <f t="shared" si="30"/>
        <v/>
      </c>
      <c r="DL52" s="24"/>
      <c r="DM52" s="24">
        <f t="shared" si="31"/>
        <v>11.002458699699162</v>
      </c>
      <c r="DN52" s="24">
        <f t="shared" si="49"/>
        <v>2.4482102001585737E-2</v>
      </c>
      <c r="DO52" s="24">
        <f t="shared" si="32"/>
        <v>10.992849132878279</v>
      </c>
      <c r="DP52" s="24">
        <f t="shared" si="32"/>
        <v>11.006111387170362</v>
      </c>
      <c r="DQ52" s="24">
        <f t="shared" si="32"/>
        <v>10.9746643253887</v>
      </c>
      <c r="DR52" s="24">
        <f t="shared" si="32"/>
        <v>10.994603968845199</v>
      </c>
      <c r="DS52" s="24">
        <f t="shared" si="32"/>
        <v>11.047668941678793</v>
      </c>
      <c r="DT52" s="24">
        <f t="shared" si="32"/>
        <v>10.998854442233629</v>
      </c>
      <c r="DU52" s="24" t="str">
        <f t="shared" si="32"/>
        <v/>
      </c>
      <c r="DV52" s="24" t="str">
        <f t="shared" si="32"/>
        <v/>
      </c>
      <c r="DW52" s="24" t="str">
        <f t="shared" si="32"/>
        <v/>
      </c>
      <c r="DX52" s="24"/>
      <c r="DY52" s="24">
        <f t="shared" si="33"/>
        <v>12.007460109370063</v>
      </c>
      <c r="DZ52" s="24">
        <f t="shared" si="50"/>
        <v>3.1118551531137465E-2</v>
      </c>
      <c r="EA52" s="24">
        <f t="shared" si="34"/>
        <v>12.013403219595</v>
      </c>
      <c r="EB52" s="24">
        <f t="shared" si="34"/>
        <v>12.007391626681899</v>
      </c>
      <c r="EC52" s="24">
        <f t="shared" si="34"/>
        <v>12.009461428505</v>
      </c>
      <c r="ED52" s="24">
        <f t="shared" si="34"/>
        <v>11.9769761934116</v>
      </c>
      <c r="EE52" s="24">
        <f t="shared" si="34"/>
        <v>11.976233743380751</v>
      </c>
      <c r="EF52" s="24">
        <f t="shared" si="34"/>
        <v>12.061294444646121</v>
      </c>
      <c r="EG52" s="24" t="str">
        <f t="shared" si="34"/>
        <v/>
      </c>
      <c r="EH52" s="24" t="str">
        <f t="shared" si="34"/>
        <v/>
      </c>
      <c r="EI52" s="24" t="str">
        <f t="shared" si="34"/>
        <v/>
      </c>
      <c r="EJ52" s="24"/>
      <c r="EK52" s="24">
        <f t="shared" si="35"/>
        <v>12.985782347351206</v>
      </c>
      <c r="EL52" s="24">
        <f t="shared" si="51"/>
        <v>8.5401431656750126E-2</v>
      </c>
      <c r="EM52" s="24">
        <f t="shared" si="36"/>
        <v>12.931549714787931</v>
      </c>
      <c r="EN52" s="24">
        <f t="shared" si="36"/>
        <v>12.921360430879631</v>
      </c>
      <c r="EO52" s="24">
        <f t="shared" si="36"/>
        <v>13.0329677521203</v>
      </c>
      <c r="EP52" s="24">
        <f t="shared" si="36"/>
        <v>13.030237575316431</v>
      </c>
      <c r="EQ52" s="24">
        <f t="shared" si="36"/>
        <v>13.11066267605047</v>
      </c>
      <c r="ER52" s="24">
        <f t="shared" si="36"/>
        <v>12.887915934952471</v>
      </c>
      <c r="ES52" s="24" t="str">
        <f t="shared" si="36"/>
        <v/>
      </c>
      <c r="ET52" s="24" t="str">
        <f t="shared" si="36"/>
        <v/>
      </c>
      <c r="EU52" s="24" t="str">
        <f t="shared" si="36"/>
        <v/>
      </c>
      <c r="EV52" s="24"/>
      <c r="EW52" s="24">
        <f t="shared" si="37"/>
        <v>11.961504574630451</v>
      </c>
      <c r="EX52" s="24">
        <f t="shared" si="52"/>
        <v>1.9997701459427829E-2</v>
      </c>
      <c r="EY52" s="24">
        <f t="shared" si="53"/>
        <v>11.953829230050902</v>
      </c>
      <c r="EZ52" s="24">
        <f t="shared" si="53"/>
        <v>11.940660493006975</v>
      </c>
      <c r="FA52" s="24">
        <f t="shared" si="53"/>
        <v>11.986388874028112</v>
      </c>
      <c r="FB52" s="24">
        <f t="shared" si="53"/>
        <v>11.946985066274914</v>
      </c>
      <c r="FC52" s="24">
        <f t="shared" si="53"/>
        <v>11.954592617730027</v>
      </c>
      <c r="FD52" s="24">
        <f t="shared" si="53"/>
        <v>11.986571166691775</v>
      </c>
      <c r="FE52" s="24" t="str">
        <f t="shared" si="53"/>
        <v/>
      </c>
      <c r="FF52" s="24" t="str">
        <f t="shared" si="53"/>
        <v/>
      </c>
      <c r="FG52" s="24" t="str">
        <f t="shared" si="53"/>
        <v/>
      </c>
      <c r="FH52" s="24"/>
      <c r="FI52" s="24">
        <f t="shared" si="39"/>
        <v>13.13636307602806</v>
      </c>
      <c r="FJ52" s="24">
        <f t="shared" si="54"/>
        <v>2.4482102001586251E-2</v>
      </c>
      <c r="FK52" s="24">
        <f t="shared" si="55"/>
        <v>13.126753509207179</v>
      </c>
      <c r="FL52" s="24">
        <f t="shared" si="55"/>
        <v>13.14001576349926</v>
      </c>
      <c r="FM52" s="24">
        <f t="shared" si="55"/>
        <v>13.108568701717598</v>
      </c>
      <c r="FN52" s="24">
        <f t="shared" si="55"/>
        <v>13.128508345174097</v>
      </c>
      <c r="FO52" s="24">
        <f t="shared" si="55"/>
        <v>13.181573318007693</v>
      </c>
      <c r="FP52" s="24">
        <f t="shared" si="55"/>
        <v>13.132758818562527</v>
      </c>
      <c r="FQ52" s="24" t="str">
        <f t="shared" si="55"/>
        <v/>
      </c>
      <c r="FR52" s="24" t="str">
        <f t="shared" si="55"/>
        <v/>
      </c>
      <c r="FS52" s="24" t="str">
        <f t="shared" si="55"/>
        <v/>
      </c>
    </row>
    <row r="53" spans="1:175" s="3" customFormat="1">
      <c r="A53" s="27">
        <v>18</v>
      </c>
      <c r="B53" s="32">
        <f>IF(AND($B$3&lt;&gt;"",$C$3&lt;&gt;"",$B$4&lt;&gt;"",$C$4&lt;&gt;"",T53&lt;&gt;""),AirMass($B$3,$C$3,$B$4,$C$4,T53),"")</f>
        <v>1.0068655936357005</v>
      </c>
      <c r="C53" s="36">
        <f t="shared" si="41"/>
        <v>2458217.2775809998</v>
      </c>
      <c r="D53" s="5">
        <f t="shared" si="13"/>
        <v>10.870154144067932</v>
      </c>
      <c r="E53" s="14">
        <f t="shared" si="14"/>
        <v>10.968967104731176</v>
      </c>
      <c r="F53" s="32">
        <f t="shared" si="42"/>
        <v>9.8812960663243743E-2</v>
      </c>
      <c r="G53" s="24">
        <f t="shared" si="15"/>
        <v>1.4836925446752561E-2</v>
      </c>
      <c r="H53" s="24">
        <f t="shared" si="16"/>
        <v>2.4502356576167995E-2</v>
      </c>
      <c r="I53" s="24"/>
      <c r="J53" s="8">
        <f t="shared" si="17"/>
        <v>12.003678675128812</v>
      </c>
      <c r="K53" s="9">
        <f t="shared" si="18"/>
        <v>13.146288416285214</v>
      </c>
      <c r="L53" s="40">
        <f t="shared" si="43"/>
        <v>1.1426097411564022</v>
      </c>
      <c r="M53" s="24">
        <f t="shared" si="19"/>
        <v>1.483692544675305E-2</v>
      </c>
      <c r="N53" s="25">
        <f t="shared" si="20"/>
        <v>2.4502356576167995E-2</v>
      </c>
      <c r="O53" s="25"/>
      <c r="P53" s="50">
        <f t="shared" si="44"/>
        <v>6</v>
      </c>
      <c r="Q53" s="50">
        <f t="shared" si="45"/>
        <v>6</v>
      </c>
      <c r="R53" s="25"/>
      <c r="S53" s="25"/>
      <c r="T53" s="16">
        <v>2458217.2775809998</v>
      </c>
      <c r="U53" s="17">
        <v>-11.5354452812342</v>
      </c>
      <c r="V53" s="17">
        <v>-10.2777258641889</v>
      </c>
      <c r="W53" s="17">
        <v>-12.1608116811886</v>
      </c>
      <c r="X53" s="17">
        <v>-11.0311339885503</v>
      </c>
      <c r="Y53" s="17">
        <v>-10.4178444049336</v>
      </c>
      <c r="Z53" s="17">
        <v>-11.8386114204619</v>
      </c>
      <c r="AA53" s="17">
        <v>-9.9489562900250696</v>
      </c>
      <c r="AB53" s="17">
        <v>-9.7924926273273307</v>
      </c>
      <c r="AC53" s="17"/>
      <c r="AD53" s="17"/>
      <c r="AE53" s="17"/>
      <c r="AF53" s="46">
        <f t="shared" si="21"/>
        <v>2458217.2775809998</v>
      </c>
      <c r="AG53" s="17">
        <v>-11.414381978076101</v>
      </c>
      <c r="AH53" s="17">
        <v>-9.6440052605831799</v>
      </c>
      <c r="AI53" s="17">
        <v>-11.767616189490999</v>
      </c>
      <c r="AJ53" s="17">
        <v>-10.690657876946799</v>
      </c>
      <c r="AK53" s="17">
        <v>-9.8611584974180104</v>
      </c>
      <c r="AL53" s="17">
        <v>-11.3474855893898</v>
      </c>
      <c r="AM53" s="17">
        <v>-9.3627997724955794</v>
      </c>
      <c r="AN53" s="17">
        <v>-9.5078955701305095</v>
      </c>
      <c r="AO53" s="17"/>
      <c r="AP53" s="17"/>
      <c r="AQ53" s="18"/>
      <c r="AR53" s="25"/>
      <c r="AS53" s="25"/>
      <c r="AT53" s="24">
        <f t="shared" si="22"/>
        <v>0.12106330315809899</v>
      </c>
      <c r="AU53" s="24">
        <f t="shared" si="22"/>
        <v>0.63372060360572036</v>
      </c>
      <c r="AV53" s="24">
        <f t="shared" si="22"/>
        <v>0.39319549169760037</v>
      </c>
      <c r="AW53" s="24">
        <f t="shared" si="22"/>
        <v>0.34047611160350044</v>
      </c>
      <c r="AX53" s="24">
        <f t="shared" si="22"/>
        <v>0.55668590751558966</v>
      </c>
      <c r="AY53" s="24">
        <f t="shared" si="22"/>
        <v>0.49112583107210028</v>
      </c>
      <c r="AZ53" s="24">
        <f t="shared" si="22"/>
        <v>0.58615651752949027</v>
      </c>
      <c r="BA53" s="24">
        <f t="shared" si="22"/>
        <v>0.28459705719682127</v>
      </c>
      <c r="BB53" s="24" t="str">
        <f t="shared" si="22"/>
        <v/>
      </c>
      <c r="BC53" s="24" t="str">
        <f t="shared" si="22"/>
        <v/>
      </c>
      <c r="BD53" s="25" t="str">
        <f t="shared" si="22"/>
        <v/>
      </c>
      <c r="BE53" s="25"/>
      <c r="BF53" s="24"/>
      <c r="BG53" s="24">
        <f t="shared" si="23"/>
        <v>-0.55893161180886397</v>
      </c>
      <c r="BH53" s="24">
        <f t="shared" si="23"/>
        <v>-0.49893161180886347</v>
      </c>
      <c r="BI53" s="24">
        <f t="shared" si="23"/>
        <v>-0.86493161180886313</v>
      </c>
      <c r="BJ53" s="24">
        <f t="shared" si="23"/>
        <v>-0.8069316118088633</v>
      </c>
      <c r="BK53" s="24">
        <f t="shared" si="23"/>
        <v>-0.87693161180886181</v>
      </c>
      <c r="BL53" s="24">
        <f t="shared" si="23"/>
        <v>-0.4319316118088633</v>
      </c>
      <c r="BM53" s="24" t="str">
        <f t="shared" si="23"/>
        <v/>
      </c>
      <c r="BN53" s="24" t="str">
        <f t="shared" si="23"/>
        <v/>
      </c>
      <c r="BO53" s="24" t="str">
        <f t="shared" si="23"/>
        <v/>
      </c>
      <c r="BP53" s="24"/>
      <c r="BQ53" s="24"/>
      <c r="BR53" s="24">
        <f t="shared" si="24"/>
        <v>0.48222293571113761</v>
      </c>
      <c r="BS53" s="24">
        <f t="shared" si="24"/>
        <v>0.54222293571113811</v>
      </c>
      <c r="BT53" s="24">
        <f t="shared" si="24"/>
        <v>0.17622293571113845</v>
      </c>
      <c r="BU53" s="24">
        <f t="shared" si="24"/>
        <v>0.23422293571113828</v>
      </c>
      <c r="BV53" s="24">
        <f t="shared" si="24"/>
        <v>0.16422293571113977</v>
      </c>
      <c r="BW53" s="24">
        <f t="shared" si="24"/>
        <v>0.60922293571113828</v>
      </c>
      <c r="BX53" s="24" t="str">
        <f t="shared" si="24"/>
        <v/>
      </c>
      <c r="BY53" s="24" t="str">
        <f t="shared" si="24"/>
        <v/>
      </c>
      <c r="BZ53" s="24" t="str">
        <f t="shared" si="24"/>
        <v/>
      </c>
      <c r="CA53" s="24"/>
      <c r="CB53" s="24"/>
      <c r="CC53" s="24">
        <f t="shared" si="25"/>
        <v>10.789863120846933</v>
      </c>
      <c r="CD53" s="24">
        <f t="shared" si="46"/>
        <v>2.0812996332826565E-2</v>
      </c>
      <c r="CE53" s="24">
        <f t="shared" si="26"/>
        <v>10.815366399954399</v>
      </c>
      <c r="CF53" s="24">
        <f t="shared" si="26"/>
        <v>10.8076887073161</v>
      </c>
      <c r="CG53" s="24">
        <f t="shared" si="26"/>
        <v>10.7873991236994</v>
      </c>
      <c r="CH53" s="24">
        <f t="shared" si="26"/>
        <v>10.7711661392277</v>
      </c>
      <c r="CI53" s="24">
        <f t="shared" si="26"/>
        <v>10.761511008790871</v>
      </c>
      <c r="CJ53" s="24">
        <f t="shared" si="26"/>
        <v>10.796047346093131</v>
      </c>
      <c r="CK53" s="24" t="str">
        <f t="shared" si="26"/>
        <v/>
      </c>
      <c r="CL53" s="24" t="str">
        <f t="shared" si="26"/>
        <v/>
      </c>
      <c r="CM53" s="24" t="str">
        <f t="shared" si="26"/>
        <v/>
      </c>
      <c r="CN53" s="24"/>
      <c r="CO53" s="24">
        <f t="shared" si="27"/>
        <v>11.232053604569183</v>
      </c>
      <c r="CP53" s="24">
        <f t="shared" si="47"/>
        <v>6.5617778751805814E-2</v>
      </c>
      <c r="CQ53" s="24">
        <f t="shared" si="28"/>
        <v>11.192234211414899</v>
      </c>
      <c r="CR53" s="24">
        <f t="shared" si="28"/>
        <v>11.177275898870699</v>
      </c>
      <c r="CS53" s="24">
        <f t="shared" si="28"/>
        <v>11.306776519341909</v>
      </c>
      <c r="CT53" s="24">
        <f t="shared" si="28"/>
        <v>11.298103611313699</v>
      </c>
      <c r="CU53" s="24">
        <f t="shared" si="28"/>
        <v>11.263417794419478</v>
      </c>
      <c r="CV53" s="24">
        <f t="shared" si="28"/>
        <v>11.154513592054409</v>
      </c>
      <c r="CW53" s="24" t="str">
        <f t="shared" si="28"/>
        <v/>
      </c>
      <c r="CX53" s="24" t="str">
        <f t="shared" si="28"/>
        <v/>
      </c>
      <c r="CY53" s="24" t="str">
        <f t="shared" si="28"/>
        <v/>
      </c>
      <c r="CZ53" s="24"/>
      <c r="DA53" s="24">
        <f t="shared" si="29"/>
        <v>10.870154144067932</v>
      </c>
      <c r="DB53" s="24">
        <f t="shared" si="48"/>
        <v>1.4836925446752561E-2</v>
      </c>
      <c r="DC53" s="24">
        <f t="shared" si="30"/>
        <v>10.882038968370912</v>
      </c>
      <c r="DD53" s="24">
        <f t="shared" si="30"/>
        <v>10.867204131601786</v>
      </c>
      <c r="DE53" s="24">
        <f t="shared" si="30"/>
        <v>10.890573127183123</v>
      </c>
      <c r="DF53" s="24">
        <f t="shared" si="30"/>
        <v>10.867421570051626</v>
      </c>
      <c r="DG53" s="24">
        <f t="shared" si="30"/>
        <v>10.866116441100759</v>
      </c>
      <c r="DH53" s="24">
        <f t="shared" si="30"/>
        <v>10.847570626099396</v>
      </c>
      <c r="DI53" s="24" t="str">
        <f t="shared" si="30"/>
        <v/>
      </c>
      <c r="DJ53" s="24" t="str">
        <f t="shared" si="30"/>
        <v/>
      </c>
      <c r="DK53" s="24" t="str">
        <f t="shared" si="30"/>
        <v/>
      </c>
      <c r="DL53" s="24"/>
      <c r="DM53" s="24">
        <f t="shared" si="31"/>
        <v>10.968967104731176</v>
      </c>
      <c r="DN53" s="24">
        <f t="shared" si="49"/>
        <v>2.4502356576167995E-2</v>
      </c>
      <c r="DO53" s="24">
        <f t="shared" si="32"/>
        <v>10.973770777319286</v>
      </c>
      <c r="DP53" s="24">
        <f t="shared" si="32"/>
        <v>10.982264002975468</v>
      </c>
      <c r="DQ53" s="24">
        <f t="shared" si="32"/>
        <v>10.968710240424347</v>
      </c>
      <c r="DR53" s="24">
        <f t="shared" si="32"/>
        <v>10.982707152656507</v>
      </c>
      <c r="DS53" s="24">
        <f t="shared" si="32"/>
        <v>10.920661207861841</v>
      </c>
      <c r="DT53" s="24">
        <f t="shared" si="32"/>
        <v>10.985689247149605</v>
      </c>
      <c r="DU53" s="24" t="str">
        <f t="shared" si="32"/>
        <v/>
      </c>
      <c r="DV53" s="24" t="str">
        <f t="shared" si="32"/>
        <v/>
      </c>
      <c r="DW53" s="24" t="str">
        <f t="shared" si="32"/>
        <v/>
      </c>
      <c r="DX53" s="24"/>
      <c r="DY53" s="24">
        <f t="shared" si="33"/>
        <v>12.047582537892232</v>
      </c>
      <c r="DZ53" s="24">
        <f t="shared" si="50"/>
        <v>2.0812996332826565E-2</v>
      </c>
      <c r="EA53" s="24">
        <f t="shared" si="34"/>
        <v>12.073085816999699</v>
      </c>
      <c r="EB53" s="24">
        <f t="shared" si="34"/>
        <v>12.065408124361399</v>
      </c>
      <c r="EC53" s="24">
        <f t="shared" si="34"/>
        <v>12.045118540744699</v>
      </c>
      <c r="ED53" s="24">
        <f t="shared" si="34"/>
        <v>12.028885556273</v>
      </c>
      <c r="EE53" s="24">
        <f t="shared" si="34"/>
        <v>12.01923042583617</v>
      </c>
      <c r="EF53" s="24">
        <f t="shared" si="34"/>
        <v>12.05376676313843</v>
      </c>
      <c r="EG53" s="24" t="str">
        <f t="shared" si="34"/>
        <v/>
      </c>
      <c r="EH53" s="24" t="str">
        <f t="shared" si="34"/>
        <v/>
      </c>
      <c r="EI53" s="24" t="str">
        <f t="shared" si="34"/>
        <v/>
      </c>
      <c r="EJ53" s="24"/>
      <c r="EK53" s="24">
        <f t="shared" si="35"/>
        <v>13.002430322062105</v>
      </c>
      <c r="EL53" s="24">
        <f t="shared" si="51"/>
        <v>6.5617778751805814E-2</v>
      </c>
      <c r="EM53" s="24">
        <f t="shared" si="36"/>
        <v>12.96261092890782</v>
      </c>
      <c r="EN53" s="24">
        <f t="shared" si="36"/>
        <v>12.947652616363619</v>
      </c>
      <c r="EO53" s="24">
        <f t="shared" si="36"/>
        <v>13.07715323683483</v>
      </c>
      <c r="EP53" s="24">
        <f t="shared" si="36"/>
        <v>13.06848032880662</v>
      </c>
      <c r="EQ53" s="24">
        <f t="shared" si="36"/>
        <v>13.033794511912399</v>
      </c>
      <c r="ER53" s="24">
        <f t="shared" si="36"/>
        <v>12.92489030954733</v>
      </c>
      <c r="ES53" s="24" t="str">
        <f t="shared" si="36"/>
        <v/>
      </c>
      <c r="ET53" s="24" t="str">
        <f t="shared" si="36"/>
        <v/>
      </c>
      <c r="EU53" s="24" t="str">
        <f t="shared" si="36"/>
        <v/>
      </c>
      <c r="EV53" s="24"/>
      <c r="EW53" s="24">
        <f t="shared" si="37"/>
        <v>12.003678675128812</v>
      </c>
      <c r="EX53" s="24">
        <f t="shared" si="52"/>
        <v>1.483692544675305E-2</v>
      </c>
      <c r="EY53" s="24">
        <f t="shared" si="53"/>
        <v>12.01556349943179</v>
      </c>
      <c r="EZ53" s="24">
        <f t="shared" si="53"/>
        <v>12.000728662662665</v>
      </c>
      <c r="FA53" s="24">
        <f t="shared" si="53"/>
        <v>12.024097658244003</v>
      </c>
      <c r="FB53" s="24">
        <f t="shared" si="53"/>
        <v>12.000946101112504</v>
      </c>
      <c r="FC53" s="24">
        <f t="shared" si="53"/>
        <v>11.999640972161638</v>
      </c>
      <c r="FD53" s="24">
        <f t="shared" si="53"/>
        <v>11.981095157160274</v>
      </c>
      <c r="FE53" s="24" t="str">
        <f t="shared" si="53"/>
        <v/>
      </c>
      <c r="FF53" s="24" t="str">
        <f t="shared" si="53"/>
        <v/>
      </c>
      <c r="FG53" s="24" t="str">
        <f t="shared" si="53"/>
        <v/>
      </c>
      <c r="FH53" s="24"/>
      <c r="FI53" s="24">
        <f t="shared" si="39"/>
        <v>13.146288416285214</v>
      </c>
      <c r="FJ53" s="24">
        <f t="shared" si="54"/>
        <v>2.4502356576167995E-2</v>
      </c>
      <c r="FK53" s="24">
        <f t="shared" si="55"/>
        <v>13.151092088873323</v>
      </c>
      <c r="FL53" s="24">
        <f t="shared" si="55"/>
        <v>13.159585314529505</v>
      </c>
      <c r="FM53" s="24">
        <f t="shared" si="55"/>
        <v>13.146031551978384</v>
      </c>
      <c r="FN53" s="24">
        <f t="shared" si="55"/>
        <v>13.160028464210544</v>
      </c>
      <c r="FO53" s="24">
        <f t="shared" si="55"/>
        <v>13.097982519415877</v>
      </c>
      <c r="FP53" s="24">
        <f t="shared" si="55"/>
        <v>13.163010558703641</v>
      </c>
      <c r="FQ53" s="24" t="str">
        <f t="shared" si="55"/>
        <v/>
      </c>
      <c r="FR53" s="24" t="str">
        <f t="shared" si="55"/>
        <v/>
      </c>
      <c r="FS53" s="24" t="str">
        <f t="shared" si="55"/>
        <v/>
      </c>
    </row>
    <row r="54" spans="1:175" s="3" customFormat="1">
      <c r="A54" s="27">
        <v>19</v>
      </c>
      <c r="B54" s="32">
        <f>IF(AND($B$3&lt;&gt;"",$C$3&lt;&gt;"",$B$4&lt;&gt;"",$C$4&lt;&gt;"",T54&lt;&gt;""),AirMass($B$3,$C$3,$B$4,$C$4,T54),"")</f>
        <v>1.006951797696531</v>
      </c>
      <c r="C54" s="36">
        <f t="shared" si="41"/>
        <v>2458217.2780789998</v>
      </c>
      <c r="D54" s="5">
        <f t="shared" si="13"/>
        <v>10.866419233214755</v>
      </c>
      <c r="E54" s="14">
        <f t="shared" si="14"/>
        <v>11.067197403296406</v>
      </c>
      <c r="F54" s="32">
        <f t="shared" si="42"/>
        <v>0.20077817008165155</v>
      </c>
      <c r="G54" s="24">
        <f t="shared" si="15"/>
        <v>2.7564512911854831E-2</v>
      </c>
      <c r="H54" s="24">
        <f t="shared" si="16"/>
        <v>3.9366752170887247E-2</v>
      </c>
      <c r="I54" s="24"/>
      <c r="J54" s="8">
        <f t="shared" si="17"/>
        <v>11.931825780706847</v>
      </c>
      <c r="K54" s="9">
        <f t="shared" si="18"/>
        <v>13.135899276172225</v>
      </c>
      <c r="L54" s="40">
        <f t="shared" si="43"/>
        <v>1.2040734954653782</v>
      </c>
      <c r="M54" s="24">
        <f t="shared" si="19"/>
        <v>2.7564512911855434E-2</v>
      </c>
      <c r="N54" s="25">
        <f t="shared" si="20"/>
        <v>3.9366752170887719E-2</v>
      </c>
      <c r="O54" s="25"/>
      <c r="P54" s="50">
        <f t="shared" si="44"/>
        <v>6</v>
      </c>
      <c r="Q54" s="50">
        <f t="shared" si="45"/>
        <v>6</v>
      </c>
      <c r="R54" s="25"/>
      <c r="S54" s="25"/>
      <c r="T54" s="16">
        <v>2458217.2780789998</v>
      </c>
      <c r="U54" s="17">
        <v>-11.5311783667537</v>
      </c>
      <c r="V54" s="17">
        <v>-10.346395949481799</v>
      </c>
      <c r="W54" s="17">
        <v>-12.1507867268826</v>
      </c>
      <c r="X54" s="17">
        <v>-11.0600358634434</v>
      </c>
      <c r="Y54" s="17">
        <v>-10.355695300983699</v>
      </c>
      <c r="Z54" s="17">
        <v>-11.8373449396921</v>
      </c>
      <c r="AA54" s="17">
        <v>-9.9618612032530205</v>
      </c>
      <c r="AB54" s="17">
        <v>-9.8527995591978303</v>
      </c>
      <c r="AC54" s="17"/>
      <c r="AD54" s="17"/>
      <c r="AE54" s="17"/>
      <c r="AF54" s="46">
        <f t="shared" si="21"/>
        <v>2458217.2780789998</v>
      </c>
      <c r="AG54" s="17">
        <v>-11.357358354811</v>
      </c>
      <c r="AH54" s="17">
        <v>-9.6798107914156102</v>
      </c>
      <c r="AI54" s="17">
        <v>-11.7170545755114</v>
      </c>
      <c r="AJ54" s="17">
        <v>-10.6834142570096</v>
      </c>
      <c r="AK54" s="17">
        <v>-9.8988791602678408</v>
      </c>
      <c r="AL54" s="17">
        <v>-11.3251468845537</v>
      </c>
      <c r="AM54" s="17">
        <v>-9.3691225756206293</v>
      </c>
      <c r="AN54" s="17">
        <v>-9.5399681530850895</v>
      </c>
      <c r="AO54" s="17"/>
      <c r="AP54" s="17"/>
      <c r="AQ54" s="18"/>
      <c r="AR54" s="25"/>
      <c r="AS54" s="25"/>
      <c r="AT54" s="24">
        <f t="shared" si="22"/>
        <v>0.17382001194270025</v>
      </c>
      <c r="AU54" s="24">
        <f t="shared" si="22"/>
        <v>0.66658515806618901</v>
      </c>
      <c r="AV54" s="24">
        <f t="shared" si="22"/>
        <v>0.43373215137120091</v>
      </c>
      <c r="AW54" s="24">
        <f t="shared" si="22"/>
        <v>0.37662160643379927</v>
      </c>
      <c r="AX54" s="24">
        <f t="shared" si="22"/>
        <v>0.45681614071585841</v>
      </c>
      <c r="AY54" s="24">
        <f t="shared" si="22"/>
        <v>0.51219805513840022</v>
      </c>
      <c r="AZ54" s="24">
        <f t="shared" si="22"/>
        <v>0.59273862763239116</v>
      </c>
      <c r="BA54" s="24">
        <f t="shared" si="22"/>
        <v>0.31283140611274085</v>
      </c>
      <c r="BB54" s="24" t="str">
        <f t="shared" si="22"/>
        <v/>
      </c>
      <c r="BC54" s="24" t="str">
        <f t="shared" si="22"/>
        <v/>
      </c>
      <c r="BD54" s="25" t="str">
        <f t="shared" si="22"/>
        <v/>
      </c>
      <c r="BE54" s="25"/>
      <c r="BF54" s="24"/>
      <c r="BG54" s="24">
        <f t="shared" si="23"/>
        <v>-0.45178813171930643</v>
      </c>
      <c r="BH54" s="24">
        <f t="shared" si="23"/>
        <v>-0.39178813171930593</v>
      </c>
      <c r="BI54" s="24">
        <f t="shared" si="23"/>
        <v>-0.75778813171930559</v>
      </c>
      <c r="BJ54" s="24">
        <f t="shared" si="23"/>
        <v>-0.69978813171930576</v>
      </c>
      <c r="BK54" s="24">
        <f t="shared" si="23"/>
        <v>-0.76978813171930427</v>
      </c>
      <c r="BL54" s="24">
        <f t="shared" si="23"/>
        <v>-0.32478813171930576</v>
      </c>
      <c r="BM54" s="24" t="str">
        <f t="shared" si="23"/>
        <v/>
      </c>
      <c r="BN54" s="24" t="str">
        <f t="shared" si="23"/>
        <v/>
      </c>
      <c r="BO54" s="24" t="str">
        <f t="shared" si="23"/>
        <v/>
      </c>
      <c r="BP54" s="24"/>
      <c r="BQ54" s="24"/>
      <c r="BR54" s="24">
        <f t="shared" si="24"/>
        <v>0.54896748474781276</v>
      </c>
      <c r="BS54" s="24">
        <f t="shared" si="24"/>
        <v>0.60896748474781326</v>
      </c>
      <c r="BT54" s="24">
        <f t="shared" si="24"/>
        <v>0.2429674847478136</v>
      </c>
      <c r="BU54" s="24">
        <f t="shared" si="24"/>
        <v>0.30096748474781343</v>
      </c>
      <c r="BV54" s="24">
        <f t="shared" si="24"/>
        <v>0.23096748474781492</v>
      </c>
      <c r="BW54" s="24">
        <f t="shared" si="24"/>
        <v>0.67596748474781343</v>
      </c>
      <c r="BX54" s="24" t="str">
        <f t="shared" si="24"/>
        <v/>
      </c>
      <c r="BY54" s="24" t="str">
        <f t="shared" si="24"/>
        <v/>
      </c>
      <c r="BZ54" s="24" t="str">
        <f t="shared" si="24"/>
        <v/>
      </c>
      <c r="CA54" s="24"/>
      <c r="CB54" s="24"/>
      <c r="CC54" s="24">
        <f t="shared" si="25"/>
        <v>10.798908898821741</v>
      </c>
      <c r="CD54" s="24">
        <f t="shared" si="46"/>
        <v>4.7998107372221439E-2</v>
      </c>
      <c r="CE54" s="24">
        <f t="shared" si="26"/>
        <v>10.8096083601289</v>
      </c>
      <c r="CF54" s="24">
        <f t="shared" si="26"/>
        <v>10.840857496689699</v>
      </c>
      <c r="CG54" s="24">
        <f t="shared" si="26"/>
        <v>10.729516934229999</v>
      </c>
      <c r="CH54" s="24">
        <f t="shared" si="26"/>
        <v>10.7741665729384</v>
      </c>
      <c r="CI54" s="24">
        <f t="shared" si="26"/>
        <v>10.778682836499321</v>
      </c>
      <c r="CJ54" s="24">
        <f t="shared" si="26"/>
        <v>10.86062119244413</v>
      </c>
      <c r="CK54" s="24" t="str">
        <f t="shared" si="26"/>
        <v/>
      </c>
      <c r="CL54" s="24" t="str">
        <f t="shared" si="26"/>
        <v/>
      </c>
      <c r="CM54" s="24" t="str">
        <f t="shared" si="26"/>
        <v/>
      </c>
      <c r="CN54" s="24"/>
      <c r="CO54" s="24">
        <f t="shared" si="27"/>
        <v>11.288405912863709</v>
      </c>
      <c r="CP54" s="24">
        <f t="shared" si="47"/>
        <v>7.7529994137530936E-2</v>
      </c>
      <c r="CQ54" s="24">
        <f t="shared" si="28"/>
        <v>11.1986962207004</v>
      </c>
      <c r="CR54" s="24">
        <f t="shared" si="28"/>
        <v>11.2270559021986</v>
      </c>
      <c r="CS54" s="24">
        <f t="shared" si="28"/>
        <v>11.40152080545684</v>
      </c>
      <c r="CT54" s="24">
        <f t="shared" si="28"/>
        <v>11.3327885297427</v>
      </c>
      <c r="CU54" s="24">
        <f t="shared" si="28"/>
        <v>11.326764220809629</v>
      </c>
      <c r="CV54" s="24">
        <f t="shared" si="28"/>
        <v>11.24360979827409</v>
      </c>
      <c r="CW54" s="24" t="str">
        <f t="shared" si="28"/>
        <v/>
      </c>
      <c r="CX54" s="24" t="str">
        <f t="shared" si="28"/>
        <v/>
      </c>
      <c r="CY54" s="24" t="str">
        <f t="shared" si="28"/>
        <v/>
      </c>
      <c r="CZ54" s="24"/>
      <c r="DA54" s="24">
        <f t="shared" si="29"/>
        <v>10.866419233214755</v>
      </c>
      <c r="DB54" s="24">
        <f t="shared" si="48"/>
        <v>2.7564512911854831E-2</v>
      </c>
      <c r="DC54" s="24">
        <f t="shared" si="30"/>
        <v>10.863500239717425</v>
      </c>
      <c r="DD54" s="24">
        <f t="shared" si="30"/>
        <v>10.887592232147398</v>
      </c>
      <c r="DE54" s="24">
        <f t="shared" si="30"/>
        <v>10.819910248885735</v>
      </c>
      <c r="DF54" s="24">
        <f t="shared" si="30"/>
        <v>10.857641314934337</v>
      </c>
      <c r="DG54" s="24">
        <f t="shared" si="30"/>
        <v>10.870507579981222</v>
      </c>
      <c r="DH54" s="24">
        <f t="shared" si="30"/>
        <v>10.899363783622407</v>
      </c>
      <c r="DI54" s="24" t="str">
        <f t="shared" si="30"/>
        <v/>
      </c>
      <c r="DJ54" s="24" t="str">
        <f t="shared" si="30"/>
        <v/>
      </c>
      <c r="DK54" s="24" t="str">
        <f t="shared" si="30"/>
        <v/>
      </c>
      <c r="DL54" s="24"/>
      <c r="DM54" s="24">
        <f t="shared" si="31"/>
        <v>11.067197403296406</v>
      </c>
      <c r="DN54" s="24">
        <f t="shared" si="49"/>
        <v>3.9366752170887247E-2</v>
      </c>
      <c r="DO54" s="24">
        <f t="shared" si="32"/>
        <v>11.02211077687549</v>
      </c>
      <c r="DP54" s="24">
        <f t="shared" si="32"/>
        <v>11.073921996574072</v>
      </c>
      <c r="DQ54" s="24">
        <f t="shared" si="32"/>
        <v>11.10533251680998</v>
      </c>
      <c r="DR54" s="24">
        <f t="shared" si="32"/>
        <v>11.05927006135621</v>
      </c>
      <c r="DS54" s="24">
        <f t="shared" si="32"/>
        <v>11.025885624522694</v>
      </c>
      <c r="DT54" s="24">
        <f t="shared" si="32"/>
        <v>11.116663443639988</v>
      </c>
      <c r="DU54" s="24" t="str">
        <f t="shared" si="32"/>
        <v/>
      </c>
      <c r="DV54" s="24" t="str">
        <f t="shared" si="32"/>
        <v/>
      </c>
      <c r="DW54" s="24" t="str">
        <f t="shared" si="32"/>
        <v/>
      </c>
      <c r="DX54" s="24"/>
      <c r="DY54" s="24">
        <f t="shared" si="33"/>
        <v>11.983691316093642</v>
      </c>
      <c r="DZ54" s="24">
        <f t="shared" si="50"/>
        <v>4.7998107372221439E-2</v>
      </c>
      <c r="EA54" s="24">
        <f t="shared" si="34"/>
        <v>11.994390777400801</v>
      </c>
      <c r="EB54" s="24">
        <f t="shared" si="34"/>
        <v>12.0256399139616</v>
      </c>
      <c r="EC54" s="24">
        <f t="shared" si="34"/>
        <v>11.914299351501899</v>
      </c>
      <c r="ED54" s="24">
        <f t="shared" si="34"/>
        <v>11.958948990210301</v>
      </c>
      <c r="EE54" s="24">
        <f t="shared" si="34"/>
        <v>11.963465253771222</v>
      </c>
      <c r="EF54" s="24">
        <f t="shared" si="34"/>
        <v>12.045403609716031</v>
      </c>
      <c r="EG54" s="24" t="str">
        <f t="shared" si="34"/>
        <v/>
      </c>
      <c r="EH54" s="24" t="str">
        <f t="shared" si="34"/>
        <v/>
      </c>
      <c r="EI54" s="24" t="str">
        <f t="shared" si="34"/>
        <v/>
      </c>
      <c r="EJ54" s="24"/>
      <c r="EK54" s="24">
        <f t="shared" si="35"/>
        <v>12.965953476259097</v>
      </c>
      <c r="EL54" s="24">
        <f t="shared" si="51"/>
        <v>7.7529994137530936E-2</v>
      </c>
      <c r="EM54" s="24">
        <f t="shared" si="36"/>
        <v>12.87624378409579</v>
      </c>
      <c r="EN54" s="24">
        <f t="shared" si="36"/>
        <v>12.90460346559399</v>
      </c>
      <c r="EO54" s="24">
        <f t="shared" si="36"/>
        <v>13.07906836885223</v>
      </c>
      <c r="EP54" s="24">
        <f t="shared" si="36"/>
        <v>13.01033609313809</v>
      </c>
      <c r="EQ54" s="24">
        <f t="shared" si="36"/>
        <v>13.004311784205019</v>
      </c>
      <c r="ER54" s="24">
        <f t="shared" si="36"/>
        <v>12.921157361669479</v>
      </c>
      <c r="ES54" s="24" t="str">
        <f t="shared" si="36"/>
        <v/>
      </c>
      <c r="ET54" s="24" t="str">
        <f t="shared" si="36"/>
        <v/>
      </c>
      <c r="EU54" s="24" t="str">
        <f t="shared" si="36"/>
        <v/>
      </c>
      <c r="EV54" s="24"/>
      <c r="EW54" s="24">
        <f t="shared" si="37"/>
        <v>11.931825780706847</v>
      </c>
      <c r="EX54" s="24">
        <f t="shared" si="52"/>
        <v>2.7564512911855434E-2</v>
      </c>
      <c r="EY54" s="24">
        <f t="shared" si="53"/>
        <v>11.928906787209518</v>
      </c>
      <c r="EZ54" s="24">
        <f t="shared" si="53"/>
        <v>11.952998779639492</v>
      </c>
      <c r="FA54" s="24">
        <f t="shared" si="53"/>
        <v>11.885316796377827</v>
      </c>
      <c r="FB54" s="24">
        <f t="shared" si="53"/>
        <v>11.923047862426431</v>
      </c>
      <c r="FC54" s="24">
        <f t="shared" si="53"/>
        <v>11.935914127473316</v>
      </c>
      <c r="FD54" s="24">
        <f t="shared" si="53"/>
        <v>11.964770331114501</v>
      </c>
      <c r="FE54" s="24" t="str">
        <f t="shared" si="53"/>
        <v/>
      </c>
      <c r="FF54" s="24" t="str">
        <f t="shared" si="53"/>
        <v/>
      </c>
      <c r="FG54" s="24" t="str">
        <f t="shared" si="53"/>
        <v/>
      </c>
      <c r="FH54" s="24"/>
      <c r="FI54" s="24">
        <f t="shared" si="39"/>
        <v>13.135899276172225</v>
      </c>
      <c r="FJ54" s="24">
        <f t="shared" si="54"/>
        <v>3.9366752170887719E-2</v>
      </c>
      <c r="FK54" s="24">
        <f t="shared" si="55"/>
        <v>13.090812649751307</v>
      </c>
      <c r="FL54" s="24">
        <f t="shared" si="55"/>
        <v>13.14262386944989</v>
      </c>
      <c r="FM54" s="24">
        <f t="shared" si="55"/>
        <v>13.174034389685799</v>
      </c>
      <c r="FN54" s="24">
        <f t="shared" si="55"/>
        <v>13.127971934232027</v>
      </c>
      <c r="FO54" s="24">
        <f t="shared" si="55"/>
        <v>13.094587497398512</v>
      </c>
      <c r="FP54" s="24">
        <f t="shared" si="55"/>
        <v>13.185365316515806</v>
      </c>
      <c r="FQ54" s="24" t="str">
        <f t="shared" si="55"/>
        <v/>
      </c>
      <c r="FR54" s="24" t="str">
        <f t="shared" si="55"/>
        <v/>
      </c>
      <c r="FS54" s="24" t="str">
        <f t="shared" si="55"/>
        <v/>
      </c>
    </row>
    <row r="55" spans="1:175" s="3" customFormat="1">
      <c r="A55" s="27">
        <v>20</v>
      </c>
      <c r="B55" s="32">
        <f>IF(AND($B$3&lt;&gt;"",$C$3&lt;&gt;"",$B$4&lt;&gt;"",$C$4&lt;&gt;"",T55&lt;&gt;""),AirMass($B$3,$C$3,$B$4,$C$4,T55),"")</f>
        <v>1.0070425616903582</v>
      </c>
      <c r="C55" s="36">
        <f t="shared" si="41"/>
        <v>2458217.2785760001</v>
      </c>
      <c r="D55" s="5">
        <f t="shared" si="13"/>
        <v>10.90909858348447</v>
      </c>
      <c r="E55" s="14">
        <f t="shared" si="14"/>
        <v>11.013300329327377</v>
      </c>
      <c r="F55" s="32">
        <f t="shared" si="42"/>
        <v>0.1042017458429072</v>
      </c>
      <c r="G55" s="24">
        <f t="shared" si="15"/>
        <v>2.4480327160467611E-2</v>
      </c>
      <c r="H55" s="24">
        <f t="shared" si="16"/>
        <v>3.4888650309877249E-2</v>
      </c>
      <c r="I55" s="24"/>
      <c r="J55" s="8">
        <f t="shared" si="17"/>
        <v>12.084068675204279</v>
      </c>
      <c r="K55" s="9">
        <f t="shared" si="18"/>
        <v>12.866294890718526</v>
      </c>
      <c r="L55" s="40">
        <f t="shared" si="43"/>
        <v>0.78222621551424787</v>
      </c>
      <c r="M55" s="24">
        <f t="shared" si="19"/>
        <v>2.4480327160467594E-2</v>
      </c>
      <c r="N55" s="25">
        <f t="shared" si="20"/>
        <v>3.4888650309877249E-2</v>
      </c>
      <c r="O55" s="25"/>
      <c r="P55" s="50">
        <f t="shared" si="44"/>
        <v>6</v>
      </c>
      <c r="Q55" s="50">
        <f t="shared" si="45"/>
        <v>6</v>
      </c>
      <c r="R55" s="25"/>
      <c r="S55" s="25"/>
      <c r="T55" s="16">
        <v>2458217.2785760001</v>
      </c>
      <c r="U55" s="17">
        <v>-11.5161086774851</v>
      </c>
      <c r="V55" s="17">
        <v>-10.2604646717629</v>
      </c>
      <c r="W55" s="17">
        <v>-12.140406146712801</v>
      </c>
      <c r="X55" s="17">
        <v>-11.055694690410499</v>
      </c>
      <c r="Y55" s="17">
        <v>-10.416187688233901</v>
      </c>
      <c r="Z55" s="17">
        <v>-11.838460847323301</v>
      </c>
      <c r="AA55" s="17">
        <v>-9.9858139256118896</v>
      </c>
      <c r="AB55" s="17">
        <v>-9.8736884830820895</v>
      </c>
      <c r="AC55" s="17"/>
      <c r="AD55" s="17"/>
      <c r="AE55" s="17"/>
      <c r="AF55" s="46">
        <f t="shared" si="21"/>
        <v>2458217.2785760001</v>
      </c>
      <c r="AG55" s="17">
        <v>-11.393150449095</v>
      </c>
      <c r="AH55" s="17">
        <v>-9.8044969910013204</v>
      </c>
      <c r="AI55" s="17">
        <v>-11.7360446284116</v>
      </c>
      <c r="AJ55" s="17">
        <v>-10.701755584937199</v>
      </c>
      <c r="AK55" s="17">
        <v>-9.8704419870916809</v>
      </c>
      <c r="AL55" s="17">
        <v>-11.369518196844</v>
      </c>
      <c r="AM55" s="17">
        <v>-9.4894247623508896</v>
      </c>
      <c r="AN55" s="17">
        <v>-9.5000134214870702</v>
      </c>
      <c r="AO55" s="17"/>
      <c r="AP55" s="17"/>
      <c r="AQ55" s="18"/>
      <c r="AR55" s="25"/>
      <c r="AS55" s="25"/>
      <c r="AT55" s="24">
        <f t="shared" si="22"/>
        <v>0.12295822839010029</v>
      </c>
      <c r="AU55" s="24">
        <f t="shared" si="22"/>
        <v>0.45596768076157979</v>
      </c>
      <c r="AV55" s="24">
        <f t="shared" si="22"/>
        <v>0.40436151830120082</v>
      </c>
      <c r="AW55" s="24">
        <f t="shared" si="22"/>
        <v>0.35393910547329988</v>
      </c>
      <c r="AX55" s="24">
        <f t="shared" si="22"/>
        <v>0.54574570114221999</v>
      </c>
      <c r="AY55" s="24">
        <f t="shared" si="22"/>
        <v>0.46894265047930084</v>
      </c>
      <c r="AZ55" s="24">
        <f t="shared" si="22"/>
        <v>0.49638916326100002</v>
      </c>
      <c r="BA55" s="24">
        <f t="shared" si="22"/>
        <v>0.37367506159501929</v>
      </c>
      <c r="BB55" s="24" t="str">
        <f t="shared" si="22"/>
        <v/>
      </c>
      <c r="BC55" s="24" t="str">
        <f t="shared" si="22"/>
        <v/>
      </c>
      <c r="BD55" s="25" t="str">
        <f t="shared" si="22"/>
        <v/>
      </c>
      <c r="BE55" s="25"/>
      <c r="BF55" s="24"/>
      <c r="BG55" s="24">
        <f t="shared" si="23"/>
        <v>-0.5550832124575118</v>
      </c>
      <c r="BH55" s="24">
        <f t="shared" si="23"/>
        <v>-0.49508321245751136</v>
      </c>
      <c r="BI55" s="24">
        <f t="shared" si="23"/>
        <v>-0.86108321245751096</v>
      </c>
      <c r="BJ55" s="24">
        <f t="shared" si="23"/>
        <v>-0.80308321245751113</v>
      </c>
      <c r="BK55" s="24">
        <f t="shared" si="23"/>
        <v>-0.87308321245750964</v>
      </c>
      <c r="BL55" s="24">
        <f t="shared" si="23"/>
        <v>-0.42808321245751119</v>
      </c>
      <c r="BM55" s="24" t="str">
        <f t="shared" si="23"/>
        <v/>
      </c>
      <c r="BN55" s="24" t="str">
        <f t="shared" si="23"/>
        <v/>
      </c>
      <c r="BO55" s="24" t="str">
        <f t="shared" si="23"/>
        <v/>
      </c>
      <c r="BP55" s="24"/>
      <c r="BQ55" s="24"/>
      <c r="BR55" s="24">
        <f t="shared" si="24"/>
        <v>0.12122492828481501</v>
      </c>
      <c r="BS55" s="24">
        <f t="shared" si="24"/>
        <v>0.18122492828481551</v>
      </c>
      <c r="BT55" s="24">
        <f t="shared" si="24"/>
        <v>-0.18477507171518415</v>
      </c>
      <c r="BU55" s="24">
        <f t="shared" si="24"/>
        <v>-0.12677507171518432</v>
      </c>
      <c r="BV55" s="24">
        <f t="shared" si="24"/>
        <v>-0.19677507171518283</v>
      </c>
      <c r="BW55" s="24">
        <f t="shared" si="24"/>
        <v>0.24822492828481568</v>
      </c>
      <c r="BX55" s="24" t="str">
        <f t="shared" si="24"/>
        <v/>
      </c>
      <c r="BY55" s="24" t="str">
        <f t="shared" si="24"/>
        <v/>
      </c>
      <c r="BZ55" s="24" t="str">
        <f t="shared" si="24"/>
        <v/>
      </c>
      <c r="CA55" s="24"/>
      <c r="CB55" s="24"/>
      <c r="CC55" s="24">
        <f t="shared" si="25"/>
        <v>10.829266619410646</v>
      </c>
      <c r="CD55" s="24">
        <f t="shared" si="46"/>
        <v>3.8694536882850565E-2</v>
      </c>
      <c r="CE55" s="24">
        <f t="shared" si="26"/>
        <v>10.8142974692277</v>
      </c>
      <c r="CF55" s="24">
        <f t="shared" si="26"/>
        <v>10.851586012925399</v>
      </c>
      <c r="CG55" s="24">
        <f t="shared" si="26"/>
        <v>10.8050790107488</v>
      </c>
      <c r="CH55" s="24">
        <f t="shared" si="26"/>
        <v>10.790352169838201</v>
      </c>
      <c r="CI55" s="24">
        <f t="shared" si="26"/>
        <v>10.81770524812679</v>
      </c>
      <c r="CJ55" s="24">
        <f t="shared" si="26"/>
        <v>10.896579805596989</v>
      </c>
      <c r="CK55" s="24" t="str">
        <f t="shared" si="26"/>
        <v/>
      </c>
      <c r="CL55" s="24" t="str">
        <f t="shared" si="26"/>
        <v/>
      </c>
      <c r="CM55" s="24" t="str">
        <f t="shared" si="26"/>
        <v/>
      </c>
      <c r="CN55" s="24"/>
      <c r="CO55" s="24">
        <f t="shared" si="27"/>
        <v>11.274882647758739</v>
      </c>
      <c r="CP55" s="24">
        <f t="shared" si="47"/>
        <v>0.10127096746782738</v>
      </c>
      <c r="CQ55" s="24">
        <f t="shared" si="28"/>
        <v>11.1818941793166</v>
      </c>
      <c r="CR55" s="24">
        <f t="shared" si="28"/>
        <v>11.2096051358422</v>
      </c>
      <c r="CS55" s="24">
        <f t="shared" si="28"/>
        <v>11.337291537996681</v>
      </c>
      <c r="CT55" s="24">
        <f t="shared" si="28"/>
        <v>11.341367747749</v>
      </c>
      <c r="CU55" s="24">
        <f t="shared" si="28"/>
        <v>11.411274313255889</v>
      </c>
      <c r="CV55" s="24">
        <f t="shared" si="28"/>
        <v>11.16786297239207</v>
      </c>
      <c r="CW55" s="24" t="str">
        <f t="shared" si="28"/>
        <v/>
      </c>
      <c r="CX55" s="24" t="str">
        <f t="shared" si="28"/>
        <v/>
      </c>
      <c r="CY55" s="24" t="str">
        <f t="shared" si="28"/>
        <v/>
      </c>
      <c r="CZ55" s="24"/>
      <c r="DA55" s="24">
        <f t="shared" si="29"/>
        <v>10.90909858348447</v>
      </c>
      <c r="DB55" s="24">
        <f t="shared" si="48"/>
        <v>2.4480327160467611E-2</v>
      </c>
      <c r="DC55" s="24">
        <f t="shared" si="30"/>
        <v>10.880510978497036</v>
      </c>
      <c r="DD55" s="24">
        <f t="shared" si="30"/>
        <v>10.910642378063908</v>
      </c>
      <c r="DE55" s="24">
        <f t="shared" si="30"/>
        <v>10.907793955085346</v>
      </c>
      <c r="DF55" s="24">
        <f t="shared" si="30"/>
        <v>10.886148541514949</v>
      </c>
      <c r="DG55" s="24">
        <f t="shared" si="30"/>
        <v>10.921851621289502</v>
      </c>
      <c r="DH55" s="24">
        <f t="shared" si="30"/>
        <v>10.947644026456077</v>
      </c>
      <c r="DI55" s="24" t="str">
        <f t="shared" si="30"/>
        <v/>
      </c>
      <c r="DJ55" s="24" t="str">
        <f t="shared" si="30"/>
        <v/>
      </c>
      <c r="DK55" s="24" t="str">
        <f t="shared" si="30"/>
        <v/>
      </c>
      <c r="DL55" s="24"/>
      <c r="DM55" s="24">
        <f t="shared" si="31"/>
        <v>11.013300329327377</v>
      </c>
      <c r="DN55" s="24">
        <f t="shared" si="49"/>
        <v>3.4888650309877249E-2</v>
      </c>
      <c r="DO55" s="24">
        <f t="shared" si="32"/>
        <v>10.964934926627631</v>
      </c>
      <c r="DP55" s="24">
        <f t="shared" si="32"/>
        <v>11.016097421353612</v>
      </c>
      <c r="DQ55" s="24">
        <f t="shared" si="32"/>
        <v>11.000729440485761</v>
      </c>
      <c r="DR55" s="24">
        <f t="shared" si="32"/>
        <v>11.027475470498452</v>
      </c>
      <c r="DS55" s="24">
        <f t="shared" si="32"/>
        <v>11.070021908104895</v>
      </c>
      <c r="DT55" s="24">
        <f t="shared" si="32"/>
        <v>11.000542808893909</v>
      </c>
      <c r="DU55" s="24" t="str">
        <f t="shared" si="32"/>
        <v/>
      </c>
      <c r="DV55" s="24" t="str">
        <f t="shared" si="32"/>
        <v/>
      </c>
      <c r="DW55" s="24" t="str">
        <f t="shared" si="32"/>
        <v/>
      </c>
      <c r="DX55" s="24"/>
      <c r="DY55" s="24">
        <f t="shared" si="33"/>
        <v>12.084910625132848</v>
      </c>
      <c r="DZ55" s="24">
        <f t="shared" si="50"/>
        <v>3.8694536882850565E-2</v>
      </c>
      <c r="EA55" s="24">
        <f t="shared" si="34"/>
        <v>12.0699414749499</v>
      </c>
      <c r="EB55" s="24">
        <f t="shared" si="34"/>
        <v>12.107230018647599</v>
      </c>
      <c r="EC55" s="24">
        <f t="shared" si="34"/>
        <v>12.060723016471</v>
      </c>
      <c r="ED55" s="24">
        <f t="shared" si="34"/>
        <v>12.045996175560401</v>
      </c>
      <c r="EE55" s="24">
        <f t="shared" si="34"/>
        <v>12.07334925384899</v>
      </c>
      <c r="EF55" s="24">
        <f t="shared" si="34"/>
        <v>12.152223811319189</v>
      </c>
      <c r="EG55" s="24" t="str">
        <f t="shared" si="34"/>
        <v/>
      </c>
      <c r="EH55" s="24" t="str">
        <f t="shared" si="34"/>
        <v/>
      </c>
      <c r="EI55" s="24" t="str">
        <f t="shared" si="34"/>
        <v/>
      </c>
      <c r="EJ55" s="24"/>
      <c r="EK55" s="24">
        <f t="shared" si="35"/>
        <v>12.863536105852418</v>
      </c>
      <c r="EL55" s="24">
        <f t="shared" si="51"/>
        <v>0.10127096746782738</v>
      </c>
      <c r="EM55" s="24">
        <f t="shared" si="36"/>
        <v>12.77054763741028</v>
      </c>
      <c r="EN55" s="24">
        <f t="shared" si="36"/>
        <v>12.798258593935879</v>
      </c>
      <c r="EO55" s="24">
        <f t="shared" si="36"/>
        <v>12.92594499609036</v>
      </c>
      <c r="EP55" s="24">
        <f t="shared" si="36"/>
        <v>12.93002120584268</v>
      </c>
      <c r="EQ55" s="24">
        <f t="shared" si="36"/>
        <v>12.999927771349569</v>
      </c>
      <c r="ER55" s="24">
        <f t="shared" si="36"/>
        <v>12.75651643048575</v>
      </c>
      <c r="ES55" s="24" t="str">
        <f t="shared" si="36"/>
        <v/>
      </c>
      <c r="ET55" s="24" t="str">
        <f t="shared" si="36"/>
        <v/>
      </c>
      <c r="EU55" s="24" t="str">
        <f t="shared" si="36"/>
        <v/>
      </c>
      <c r="EV55" s="24"/>
      <c r="EW55" s="24">
        <f t="shared" si="37"/>
        <v>12.084068675204279</v>
      </c>
      <c r="EX55" s="24">
        <f t="shared" si="52"/>
        <v>2.4480327160467594E-2</v>
      </c>
      <c r="EY55" s="24">
        <f t="shared" si="53"/>
        <v>12.055481070216842</v>
      </c>
      <c r="EZ55" s="24">
        <f t="shared" si="53"/>
        <v>12.085612469783715</v>
      </c>
      <c r="FA55" s="24">
        <f t="shared" si="53"/>
        <v>12.082764046805154</v>
      </c>
      <c r="FB55" s="24">
        <f t="shared" si="53"/>
        <v>12.061118633234756</v>
      </c>
      <c r="FC55" s="24">
        <f t="shared" si="53"/>
        <v>12.096821713009309</v>
      </c>
      <c r="FD55" s="24">
        <f t="shared" si="53"/>
        <v>12.122614118175884</v>
      </c>
      <c r="FE55" s="24" t="str">
        <f t="shared" si="53"/>
        <v/>
      </c>
      <c r="FF55" s="24" t="str">
        <f t="shared" si="53"/>
        <v/>
      </c>
      <c r="FG55" s="24" t="str">
        <f t="shared" si="53"/>
        <v/>
      </c>
      <c r="FH55" s="24"/>
      <c r="FI55" s="24">
        <f t="shared" si="39"/>
        <v>12.866294890718526</v>
      </c>
      <c r="FJ55" s="24">
        <f t="shared" si="54"/>
        <v>3.4888650309877249E-2</v>
      </c>
      <c r="FK55" s="24">
        <f t="shared" si="55"/>
        <v>12.817929488018779</v>
      </c>
      <c r="FL55" s="24">
        <f t="shared" si="55"/>
        <v>12.869091982744759</v>
      </c>
      <c r="FM55" s="24">
        <f t="shared" si="55"/>
        <v>12.853724001876909</v>
      </c>
      <c r="FN55" s="24">
        <f t="shared" si="55"/>
        <v>12.880470031889599</v>
      </c>
      <c r="FO55" s="24">
        <f t="shared" si="55"/>
        <v>12.923016469496043</v>
      </c>
      <c r="FP55" s="24">
        <f t="shared" si="55"/>
        <v>12.853537370285057</v>
      </c>
      <c r="FQ55" s="24" t="str">
        <f t="shared" si="55"/>
        <v/>
      </c>
      <c r="FR55" s="24" t="str">
        <f t="shared" si="55"/>
        <v/>
      </c>
      <c r="FS55" s="24" t="str">
        <f t="shared" si="55"/>
        <v/>
      </c>
    </row>
    <row r="56" spans="1:175" s="3" customFormat="1">
      <c r="A56" s="27">
        <v>21</v>
      </c>
      <c r="B56" s="32">
        <f>IF(AND($B$3&lt;&gt;"",$C$3&lt;&gt;"",$B$4&lt;&gt;"",$C$4&lt;&gt;"",T56&lt;&gt;""),AirMass($B$3,$C$3,$B$4,$C$4,T56),"")</f>
        <v>1.0071378871845618</v>
      </c>
      <c r="C56" s="36">
        <f t="shared" si="41"/>
        <v>2458217.2790740002</v>
      </c>
      <c r="D56" s="5">
        <f t="shared" si="13"/>
        <v>10.91864039516436</v>
      </c>
      <c r="E56" s="14">
        <f t="shared" si="14"/>
        <v>11.002439207227615</v>
      </c>
      <c r="F56" s="32">
        <f t="shared" si="42"/>
        <v>8.3798812063255568E-2</v>
      </c>
      <c r="G56" s="24">
        <f t="shared" si="15"/>
        <v>7.6441406119669656E-3</v>
      </c>
      <c r="H56" s="24">
        <f t="shared" si="16"/>
        <v>5.8956277195461641E-2</v>
      </c>
      <c r="I56" s="24"/>
      <c r="J56" s="8">
        <f t="shared" si="17"/>
        <v>12.05696822150697</v>
      </c>
      <c r="K56" s="9">
        <f t="shared" si="18"/>
        <v>12.829145085683299</v>
      </c>
      <c r="L56" s="40">
        <f t="shared" si="43"/>
        <v>0.77217686417632869</v>
      </c>
      <c r="M56" s="24">
        <f t="shared" si="19"/>
        <v>7.6441406119669656E-3</v>
      </c>
      <c r="N56" s="25">
        <f t="shared" si="20"/>
        <v>5.8956277195461627E-2</v>
      </c>
      <c r="O56" s="25"/>
      <c r="P56" s="50">
        <f t="shared" si="44"/>
        <v>6</v>
      </c>
      <c r="Q56" s="50">
        <f t="shared" si="45"/>
        <v>6</v>
      </c>
      <c r="R56" s="25"/>
      <c r="S56" s="25"/>
      <c r="T56" s="16">
        <v>2458217.2790740002</v>
      </c>
      <c r="U56" s="17">
        <v>-11.497885031932</v>
      </c>
      <c r="V56" s="17">
        <v>-10.2776513832166</v>
      </c>
      <c r="W56" s="17">
        <v>-12.1560760749399</v>
      </c>
      <c r="X56" s="17">
        <v>-11.0527610497378</v>
      </c>
      <c r="Y56" s="17">
        <v>-10.408980329353</v>
      </c>
      <c r="Z56" s="17">
        <v>-11.838766127552599</v>
      </c>
      <c r="AA56" s="17">
        <v>-9.9699757277467302</v>
      </c>
      <c r="AB56" s="17">
        <v>-9.8252842484018608</v>
      </c>
      <c r="AC56" s="17"/>
      <c r="AD56" s="17"/>
      <c r="AE56" s="17"/>
      <c r="AF56" s="46">
        <f t="shared" si="21"/>
        <v>2458217.2790740002</v>
      </c>
      <c r="AG56" s="17">
        <v>-11.3792728885043</v>
      </c>
      <c r="AH56" s="17">
        <v>-9.8209446600020698</v>
      </c>
      <c r="AI56" s="17">
        <v>-11.7614062162927</v>
      </c>
      <c r="AJ56" s="17">
        <v>-10.6961555382144</v>
      </c>
      <c r="AK56" s="17">
        <v>-9.9373444520113896</v>
      </c>
      <c r="AL56" s="17">
        <v>-11.345415725568801</v>
      </c>
      <c r="AM56" s="17">
        <v>-9.4134116591091992</v>
      </c>
      <c r="AN56" s="17">
        <v>-9.3857322862923702</v>
      </c>
      <c r="AO56" s="17"/>
      <c r="AP56" s="17"/>
      <c r="AQ56" s="18"/>
      <c r="AR56" s="25"/>
      <c r="AS56" s="25"/>
      <c r="AT56" s="24">
        <f t="shared" si="22"/>
        <v>0.11861214342770054</v>
      </c>
      <c r="AU56" s="24">
        <f t="shared" si="22"/>
        <v>0.45670672321453054</v>
      </c>
      <c r="AV56" s="24">
        <f t="shared" si="22"/>
        <v>0.39466985864719994</v>
      </c>
      <c r="AW56" s="24">
        <f t="shared" si="22"/>
        <v>0.3566055115233997</v>
      </c>
      <c r="AX56" s="24">
        <f t="shared" si="22"/>
        <v>0.47163587734161005</v>
      </c>
      <c r="AY56" s="24">
        <f t="shared" si="22"/>
        <v>0.49335040198379865</v>
      </c>
      <c r="AZ56" s="24">
        <f t="shared" si="22"/>
        <v>0.55656406863753105</v>
      </c>
      <c r="BA56" s="24">
        <f t="shared" si="22"/>
        <v>0.43955196210949055</v>
      </c>
      <c r="BB56" s="24" t="str">
        <f t="shared" si="22"/>
        <v/>
      </c>
      <c r="BC56" s="24" t="str">
        <f t="shared" si="22"/>
        <v/>
      </c>
      <c r="BD56" s="25" t="str">
        <f t="shared" si="22"/>
        <v/>
      </c>
      <c r="BE56" s="25"/>
      <c r="BF56" s="24"/>
      <c r="BG56" s="24">
        <f t="shared" si="23"/>
        <v>-0.56390966654011221</v>
      </c>
      <c r="BH56" s="24">
        <f t="shared" si="23"/>
        <v>-0.50390966654011171</v>
      </c>
      <c r="BI56" s="24">
        <f t="shared" si="23"/>
        <v>-0.86990966654011137</v>
      </c>
      <c r="BJ56" s="24">
        <f t="shared" si="23"/>
        <v>-0.81190966654011154</v>
      </c>
      <c r="BK56" s="24">
        <f t="shared" si="23"/>
        <v>-0.88190966654011005</v>
      </c>
      <c r="BL56" s="24">
        <f t="shared" si="23"/>
        <v>-0.43690966654011154</v>
      </c>
      <c r="BM56" s="24" t="str">
        <f t="shared" si="23"/>
        <v/>
      </c>
      <c r="BN56" s="24" t="str">
        <f t="shared" si="23"/>
        <v/>
      </c>
      <c r="BO56" s="24" t="str">
        <f t="shared" si="23"/>
        <v/>
      </c>
      <c r="BP56" s="24"/>
      <c r="BQ56" s="24"/>
      <c r="BR56" s="24">
        <f t="shared" si="24"/>
        <v>0.12272584792455909</v>
      </c>
      <c r="BS56" s="24">
        <f t="shared" si="24"/>
        <v>0.18272584792455959</v>
      </c>
      <c r="BT56" s="24">
        <f t="shared" si="24"/>
        <v>-0.18327415207544007</v>
      </c>
      <c r="BU56" s="24">
        <f t="shared" si="24"/>
        <v>-0.12527415207544024</v>
      </c>
      <c r="BV56" s="24">
        <f t="shared" si="24"/>
        <v>-0.19527415207543874</v>
      </c>
      <c r="BW56" s="24">
        <f t="shared" si="24"/>
        <v>0.24972584792455976</v>
      </c>
      <c r="BX56" s="24" t="str">
        <f t="shared" si="24"/>
        <v/>
      </c>
      <c r="BY56" s="24" t="str">
        <f t="shared" si="24"/>
        <v/>
      </c>
      <c r="BZ56" s="24" t="str">
        <f t="shared" si="24"/>
        <v/>
      </c>
      <c r="CA56" s="24"/>
      <c r="CB56" s="24"/>
      <c r="CC56" s="24">
        <f t="shared" si="25"/>
        <v>10.837755561023314</v>
      </c>
      <c r="CD56" s="24">
        <f t="shared" si="46"/>
        <v>2.6047297438557524E-2</v>
      </c>
      <c r="CE56" s="24">
        <f t="shared" si="26"/>
        <v>10.848191043007899</v>
      </c>
      <c r="CF56" s="24">
        <f t="shared" si="26"/>
        <v>10.866876017805799</v>
      </c>
      <c r="CG56" s="24">
        <f t="shared" si="26"/>
        <v>10.816095297420999</v>
      </c>
      <c r="CH56" s="24">
        <f t="shared" si="26"/>
        <v>10.808881095620599</v>
      </c>
      <c r="CI56" s="24">
        <f t="shared" si="26"/>
        <v>10.820090695814731</v>
      </c>
      <c r="CJ56" s="24">
        <f t="shared" si="26"/>
        <v>10.86639921646986</v>
      </c>
      <c r="CK56" s="24" t="str">
        <f t="shared" si="26"/>
        <v/>
      </c>
      <c r="CL56" s="24" t="str">
        <f t="shared" si="26"/>
        <v/>
      </c>
      <c r="CM56" s="24" t="str">
        <f t="shared" si="26"/>
        <v/>
      </c>
      <c r="CN56" s="24"/>
      <c r="CO56" s="24">
        <f t="shared" si="27"/>
        <v>11.267471424410509</v>
      </c>
      <c r="CP56" s="24">
        <f t="shared" si="47"/>
        <v>0.12491203519930449</v>
      </c>
      <c r="CQ56" s="24">
        <f t="shared" si="28"/>
        <v>11.221133327788401</v>
      </c>
      <c r="CR56" s="24">
        <f t="shared" si="28"/>
        <v>11.2178826497101</v>
      </c>
      <c r="CS56" s="24">
        <f t="shared" si="28"/>
        <v>11.418071563507089</v>
      </c>
      <c r="CT56" s="24">
        <f t="shared" si="28"/>
        <v>11.331142837064501</v>
      </c>
      <c r="CU56" s="24">
        <f t="shared" si="28"/>
        <v>11.349138770604899</v>
      </c>
      <c r="CV56" s="24">
        <f t="shared" si="28"/>
        <v>11.06745939778807</v>
      </c>
      <c r="CW56" s="24" t="str">
        <f t="shared" si="28"/>
        <v/>
      </c>
      <c r="CX56" s="24" t="str">
        <f t="shared" si="28"/>
        <v/>
      </c>
      <c r="CY56" s="24" t="str">
        <f t="shared" si="28"/>
        <v/>
      </c>
      <c r="CZ56" s="24"/>
      <c r="DA56" s="24">
        <f t="shared" si="29"/>
        <v>10.91864039516436</v>
      </c>
      <c r="DB56" s="24">
        <f t="shared" si="48"/>
        <v>7.6441406119669656E-3</v>
      </c>
      <c r="DC56" s="24">
        <f t="shared" si="30"/>
        <v>10.915457422344456</v>
      </c>
      <c r="DD56" s="24">
        <f t="shared" si="30"/>
        <v>10.92698525301153</v>
      </c>
      <c r="DE56" s="24">
        <f t="shared" si="30"/>
        <v>10.919863111824766</v>
      </c>
      <c r="DF56" s="24">
        <f t="shared" si="30"/>
        <v>10.905730337364568</v>
      </c>
      <c r="DG56" s="24">
        <f t="shared" si="30"/>
        <v>10.925289939044664</v>
      </c>
      <c r="DH56" s="24">
        <f t="shared" si="30"/>
        <v>10.918516307396169</v>
      </c>
      <c r="DI56" s="24" t="str">
        <f t="shared" si="30"/>
        <v/>
      </c>
      <c r="DJ56" s="24" t="str">
        <f t="shared" si="30"/>
        <v/>
      </c>
      <c r="DK56" s="24" t="str">
        <f t="shared" si="30"/>
        <v/>
      </c>
      <c r="DL56" s="24"/>
      <c r="DM56" s="24">
        <f t="shared" si="31"/>
        <v>11.002439207227615</v>
      </c>
      <c r="DN56" s="24">
        <f t="shared" si="49"/>
        <v>5.8956277195461641E-2</v>
      </c>
      <c r="DO56" s="24">
        <f t="shared" si="32"/>
        <v>11.000724176347896</v>
      </c>
      <c r="DP56" s="24">
        <f t="shared" si="32"/>
        <v>11.020925036469979</v>
      </c>
      <c r="DQ56" s="24">
        <f t="shared" si="32"/>
        <v>11.078059567244637</v>
      </c>
      <c r="DR56" s="24">
        <f t="shared" si="32"/>
        <v>11.013800661062417</v>
      </c>
      <c r="DS56" s="24">
        <f t="shared" si="32"/>
        <v>11.004436466702371</v>
      </c>
      <c r="DT56" s="24">
        <f t="shared" si="32"/>
        <v>10.896689335538376</v>
      </c>
      <c r="DU56" s="24" t="str">
        <f t="shared" si="32"/>
        <v/>
      </c>
      <c r="DV56" s="24" t="str">
        <f t="shared" si="32"/>
        <v/>
      </c>
      <c r="DW56" s="24" t="str">
        <f t="shared" si="32"/>
        <v/>
      </c>
      <c r="DX56" s="24"/>
      <c r="DY56" s="24">
        <f t="shared" si="33"/>
        <v>12.057989209738714</v>
      </c>
      <c r="DZ56" s="24">
        <f t="shared" si="50"/>
        <v>2.6047297438557524E-2</v>
      </c>
      <c r="EA56" s="24">
        <f t="shared" si="34"/>
        <v>12.068424691723299</v>
      </c>
      <c r="EB56" s="24">
        <f t="shared" si="34"/>
        <v>12.087109666521199</v>
      </c>
      <c r="EC56" s="24">
        <f t="shared" si="34"/>
        <v>12.036328946136399</v>
      </c>
      <c r="ED56" s="24">
        <f t="shared" si="34"/>
        <v>12.029114744335999</v>
      </c>
      <c r="EE56" s="24">
        <f t="shared" si="34"/>
        <v>12.040324344530131</v>
      </c>
      <c r="EF56" s="24">
        <f t="shared" si="34"/>
        <v>12.08663286518526</v>
      </c>
      <c r="EG56" s="24" t="str">
        <f t="shared" si="34"/>
        <v/>
      </c>
      <c r="EH56" s="24" t="str">
        <f t="shared" si="34"/>
        <v/>
      </c>
      <c r="EI56" s="24" t="str">
        <f t="shared" si="34"/>
        <v/>
      </c>
      <c r="EJ56" s="24"/>
      <c r="EK56" s="24">
        <f t="shared" si="35"/>
        <v>12.825799652912741</v>
      </c>
      <c r="EL56" s="24">
        <f t="shared" si="51"/>
        <v>0.12491203519930448</v>
      </c>
      <c r="EM56" s="24">
        <f t="shared" si="36"/>
        <v>12.779461556290631</v>
      </c>
      <c r="EN56" s="24">
        <f t="shared" si="36"/>
        <v>12.77621087821233</v>
      </c>
      <c r="EO56" s="24">
        <f t="shared" si="36"/>
        <v>12.976399792009319</v>
      </c>
      <c r="EP56" s="24">
        <f t="shared" si="36"/>
        <v>12.889471065566731</v>
      </c>
      <c r="EQ56" s="24">
        <f t="shared" si="36"/>
        <v>12.907466999107129</v>
      </c>
      <c r="ER56" s="24">
        <f t="shared" si="36"/>
        <v>12.6257876262903</v>
      </c>
      <c r="ES56" s="24" t="str">
        <f t="shared" si="36"/>
        <v/>
      </c>
      <c r="ET56" s="24" t="str">
        <f t="shared" si="36"/>
        <v/>
      </c>
      <c r="EU56" s="24" t="str">
        <f t="shared" si="36"/>
        <v/>
      </c>
      <c r="EV56" s="24"/>
      <c r="EW56" s="24">
        <f t="shared" si="37"/>
        <v>12.05696822150697</v>
      </c>
      <c r="EX56" s="24">
        <f t="shared" si="52"/>
        <v>7.6441406119669656E-3</v>
      </c>
      <c r="EY56" s="24">
        <f t="shared" si="53"/>
        <v>12.053785248687069</v>
      </c>
      <c r="EZ56" s="24">
        <f t="shared" si="53"/>
        <v>12.065313079354143</v>
      </c>
      <c r="FA56" s="24">
        <f t="shared" si="53"/>
        <v>12.058190938167378</v>
      </c>
      <c r="FB56" s="24">
        <f t="shared" si="53"/>
        <v>12.044058163707181</v>
      </c>
      <c r="FC56" s="24">
        <f t="shared" si="53"/>
        <v>12.063617765387276</v>
      </c>
      <c r="FD56" s="24">
        <f t="shared" si="53"/>
        <v>12.056844133738782</v>
      </c>
      <c r="FE56" s="24" t="str">
        <f t="shared" si="53"/>
        <v/>
      </c>
      <c r="FF56" s="24" t="str">
        <f t="shared" si="53"/>
        <v/>
      </c>
      <c r="FG56" s="24" t="str">
        <f t="shared" si="53"/>
        <v/>
      </c>
      <c r="FH56" s="24"/>
      <c r="FI56" s="24">
        <f t="shared" si="39"/>
        <v>12.829145085683299</v>
      </c>
      <c r="FJ56" s="24">
        <f t="shared" si="54"/>
        <v>5.8956277195461627E-2</v>
      </c>
      <c r="FK56" s="24">
        <f t="shared" si="55"/>
        <v>12.827430054803582</v>
      </c>
      <c r="FL56" s="24">
        <f t="shared" si="55"/>
        <v>12.847630914925665</v>
      </c>
      <c r="FM56" s="24">
        <f t="shared" si="55"/>
        <v>12.904765445700322</v>
      </c>
      <c r="FN56" s="24">
        <f t="shared" si="55"/>
        <v>12.840506539518103</v>
      </c>
      <c r="FO56" s="24">
        <f t="shared" si="55"/>
        <v>12.831142345158055</v>
      </c>
      <c r="FP56" s="24">
        <f t="shared" si="55"/>
        <v>12.723395213994062</v>
      </c>
      <c r="FQ56" s="24" t="str">
        <f t="shared" si="55"/>
        <v/>
      </c>
      <c r="FR56" s="24" t="str">
        <f t="shared" si="55"/>
        <v/>
      </c>
      <c r="FS56" s="24" t="str">
        <f t="shared" si="55"/>
        <v/>
      </c>
    </row>
    <row r="57" spans="1:175" s="3" customFormat="1">
      <c r="A57" s="27">
        <v>22</v>
      </c>
      <c r="B57" s="32">
        <f>IF(AND($B$3&lt;&gt;"",$C$3&lt;&gt;"",$B$4&lt;&gt;"",$C$4&lt;&gt;"",T57&lt;&gt;""),AirMass($B$3,$C$3,$B$4,$C$4,T57),"")</f>
        <v>1.0072377758254878</v>
      </c>
      <c r="C57" s="36">
        <f t="shared" si="41"/>
        <v>2458217.2795719998</v>
      </c>
      <c r="D57" s="5">
        <f t="shared" si="13"/>
        <v>10.915527415672495</v>
      </c>
      <c r="E57" s="14">
        <f t="shared" si="14"/>
        <v>11.031590398667978</v>
      </c>
      <c r="F57" s="32">
        <f t="shared" si="42"/>
        <v>0.11606298299548357</v>
      </c>
      <c r="G57" s="24">
        <f t="shared" si="15"/>
        <v>4.3849129438599997E-2</v>
      </c>
      <c r="H57" s="24">
        <f t="shared" si="16"/>
        <v>2.5472924784415343E-2</v>
      </c>
      <c r="I57" s="24"/>
      <c r="J57" s="8">
        <f t="shared" si="17"/>
        <v>11.957553291883022</v>
      </c>
      <c r="K57" s="9">
        <f t="shared" si="18"/>
        <v>13.021279427042961</v>
      </c>
      <c r="L57" s="40">
        <f t="shared" si="43"/>
        <v>1.0637261351599392</v>
      </c>
      <c r="M57" s="24">
        <f t="shared" si="19"/>
        <v>4.3849129438599324E-2</v>
      </c>
      <c r="N57" s="25">
        <f t="shared" si="20"/>
        <v>2.5472924784415343E-2</v>
      </c>
      <c r="O57" s="25"/>
      <c r="P57" s="50">
        <f t="shared" si="44"/>
        <v>6</v>
      </c>
      <c r="Q57" s="50">
        <f t="shared" si="45"/>
        <v>6</v>
      </c>
      <c r="R57" s="25"/>
      <c r="S57" s="25"/>
      <c r="T57" s="16">
        <v>2458217.2795719998</v>
      </c>
      <c r="U57" s="17">
        <v>-11.4924709752515</v>
      </c>
      <c r="V57" s="17">
        <v>-10.3376885554932</v>
      </c>
      <c r="W57" s="17">
        <v>-12.1495548319753</v>
      </c>
      <c r="X57" s="17">
        <v>-11.0383737701762</v>
      </c>
      <c r="Y57" s="17">
        <v>-10.486397807623399</v>
      </c>
      <c r="Z57" s="17">
        <v>-11.830423419290399</v>
      </c>
      <c r="AA57" s="17">
        <v>-9.9485061476731804</v>
      </c>
      <c r="AB57" s="17">
        <v>-9.7731045597244606</v>
      </c>
      <c r="AC57" s="17"/>
      <c r="AD57" s="17"/>
      <c r="AE57" s="17"/>
      <c r="AF57" s="46">
        <f t="shared" si="21"/>
        <v>2458217.2795719998</v>
      </c>
      <c r="AG57" s="17">
        <v>-11.3561922064037</v>
      </c>
      <c r="AH57" s="17">
        <v>-9.7359681964799503</v>
      </c>
      <c r="AI57" s="17">
        <v>-11.7434870636929</v>
      </c>
      <c r="AJ57" s="17">
        <v>-10.6966024356205</v>
      </c>
      <c r="AK57" s="17">
        <v>-9.8481880767045897</v>
      </c>
      <c r="AL57" s="17">
        <v>-11.331197321928</v>
      </c>
      <c r="AM57" s="17">
        <v>-9.3627884665279595</v>
      </c>
      <c r="AN57" s="17">
        <v>-9.5094835384564398</v>
      </c>
      <c r="AO57" s="17"/>
      <c r="AP57" s="17"/>
      <c r="AQ57" s="18"/>
      <c r="AR57" s="25"/>
      <c r="AS57" s="25"/>
      <c r="AT57" s="24">
        <f t="shared" si="22"/>
        <v>0.13627876884780044</v>
      </c>
      <c r="AU57" s="24">
        <f t="shared" si="22"/>
        <v>0.60172035901324961</v>
      </c>
      <c r="AV57" s="24">
        <f t="shared" si="22"/>
        <v>0.40606776828239965</v>
      </c>
      <c r="AW57" s="24">
        <f t="shared" si="22"/>
        <v>0.34177133455570008</v>
      </c>
      <c r="AX57" s="24">
        <f t="shared" si="22"/>
        <v>0.63820973091880973</v>
      </c>
      <c r="AY57" s="24">
        <f t="shared" si="22"/>
        <v>0.4992260973623992</v>
      </c>
      <c r="AZ57" s="24">
        <f t="shared" si="22"/>
        <v>0.58571768114522094</v>
      </c>
      <c r="BA57" s="24">
        <f t="shared" si="22"/>
        <v>0.26362102126802078</v>
      </c>
      <c r="BB57" s="24" t="str">
        <f t="shared" si="22"/>
        <v/>
      </c>
      <c r="BC57" s="24" t="str">
        <f t="shared" si="22"/>
        <v/>
      </c>
      <c r="BD57" s="25" t="str">
        <f t="shared" si="22"/>
        <v/>
      </c>
      <c r="BE57" s="25"/>
      <c r="BF57" s="24"/>
      <c r="BG57" s="24">
        <f t="shared" si="23"/>
        <v>-0.52803055708549373</v>
      </c>
      <c r="BH57" s="24">
        <f t="shared" si="23"/>
        <v>-0.46803055708549318</v>
      </c>
      <c r="BI57" s="24">
        <f t="shared" si="23"/>
        <v>-0.8340305570854929</v>
      </c>
      <c r="BJ57" s="24">
        <f t="shared" si="23"/>
        <v>-0.77603055708549307</v>
      </c>
      <c r="BK57" s="24">
        <f t="shared" si="23"/>
        <v>-0.84603055708549157</v>
      </c>
      <c r="BL57" s="24">
        <f t="shared" si="23"/>
        <v>-0.40103055708549301</v>
      </c>
      <c r="BM57" s="24" t="str">
        <f t="shared" si="23"/>
        <v/>
      </c>
      <c r="BN57" s="24" t="str">
        <f t="shared" si="23"/>
        <v/>
      </c>
      <c r="BO57" s="24" t="str">
        <f t="shared" si="23"/>
        <v/>
      </c>
      <c r="BP57" s="24"/>
      <c r="BQ57" s="24"/>
      <c r="BR57" s="24">
        <f t="shared" si="24"/>
        <v>0.41723371162301359</v>
      </c>
      <c r="BS57" s="24">
        <f t="shared" si="24"/>
        <v>0.47723371162301409</v>
      </c>
      <c r="BT57" s="24">
        <f t="shared" si="24"/>
        <v>0.11123371162301443</v>
      </c>
      <c r="BU57" s="24">
        <f t="shared" si="24"/>
        <v>0.16923371162301426</v>
      </c>
      <c r="BV57" s="24">
        <f t="shared" si="24"/>
        <v>9.9233711623015752E-2</v>
      </c>
      <c r="BW57" s="24">
        <f t="shared" si="24"/>
        <v>0.54423371162301426</v>
      </c>
      <c r="BX57" s="24" t="str">
        <f t="shared" si="24"/>
        <v/>
      </c>
      <c r="BY57" s="24" t="str">
        <f t="shared" si="24"/>
        <v/>
      </c>
      <c r="BZ57" s="24" t="str">
        <f t="shared" si="24"/>
        <v/>
      </c>
      <c r="CA57" s="24"/>
      <c r="CB57" s="24"/>
      <c r="CC57" s="24">
        <f t="shared" si="25"/>
        <v>10.838922447492322</v>
      </c>
      <c r="CD57" s="24">
        <f t="shared" si="46"/>
        <v>3.6615820952770516E-2</v>
      </c>
      <c r="CE57" s="24">
        <f t="shared" si="26"/>
        <v>10.847083856723799</v>
      </c>
      <c r="CF57" s="24">
        <f t="shared" si="26"/>
        <v>10.8579027949247</v>
      </c>
      <c r="CG57" s="24">
        <f t="shared" si="26"/>
        <v>10.898926832371899</v>
      </c>
      <c r="CH57" s="24">
        <f t="shared" si="26"/>
        <v>10.805952444038899</v>
      </c>
      <c r="CI57" s="24">
        <f t="shared" si="26"/>
        <v>10.804035172421681</v>
      </c>
      <c r="CJ57" s="24">
        <f t="shared" si="26"/>
        <v>10.81963358447296</v>
      </c>
      <c r="CK57" s="24" t="str">
        <f t="shared" si="26"/>
        <v/>
      </c>
      <c r="CL57" s="24" t="str">
        <f t="shared" si="26"/>
        <v/>
      </c>
      <c r="CM57" s="24" t="str">
        <f t="shared" si="26"/>
        <v/>
      </c>
      <c r="CN57" s="24"/>
      <c r="CO57" s="24">
        <f t="shared" si="27"/>
        <v>11.282598944084699</v>
      </c>
      <c r="CP57" s="24">
        <f t="shared" si="47"/>
        <v>6.1910875990815038E-2</v>
      </c>
      <c r="CQ57" s="24">
        <f t="shared" si="28"/>
        <v>11.226294857289201</v>
      </c>
      <c r="CR57" s="24">
        <f t="shared" si="28"/>
        <v>11.2414102292168</v>
      </c>
      <c r="CS57" s="24">
        <f t="shared" si="28"/>
        <v>11.35199587030089</v>
      </c>
      <c r="CT57" s="24">
        <f t="shared" si="28"/>
        <v>11.340005115524301</v>
      </c>
      <c r="CU57" s="24">
        <f t="shared" si="28"/>
        <v>11.321596260124259</v>
      </c>
      <c r="CV57" s="24">
        <f t="shared" si="28"/>
        <v>11.21429133205274</v>
      </c>
      <c r="CW57" s="24" t="str">
        <f t="shared" si="28"/>
        <v/>
      </c>
      <c r="CX57" s="24" t="str">
        <f t="shared" si="28"/>
        <v/>
      </c>
      <c r="CY57" s="24" t="str">
        <f t="shared" si="28"/>
        <v/>
      </c>
      <c r="CZ57" s="24"/>
      <c r="DA57" s="24">
        <f t="shared" si="29"/>
        <v>10.915527415672495</v>
      </c>
      <c r="DB57" s="24">
        <f t="shared" si="48"/>
        <v>4.3849129438599997E-2</v>
      </c>
      <c r="DC57" s="24">
        <f t="shared" si="30"/>
        <v>10.910070370099483</v>
      </c>
      <c r="DD57" s="24">
        <f t="shared" si="30"/>
        <v>10.913732164169557</v>
      </c>
      <c r="DE57" s="24">
        <f t="shared" si="30"/>
        <v>10.998414780814795</v>
      </c>
      <c r="DF57" s="24">
        <f t="shared" si="30"/>
        <v>10.898521819821996</v>
      </c>
      <c r="DG57" s="24">
        <f t="shared" si="30"/>
        <v>10.904954549690741</v>
      </c>
      <c r="DH57" s="24">
        <f t="shared" si="30"/>
        <v>10.867470809438396</v>
      </c>
      <c r="DI57" s="24" t="str">
        <f t="shared" si="30"/>
        <v/>
      </c>
      <c r="DJ57" s="24" t="str">
        <f t="shared" si="30"/>
        <v/>
      </c>
      <c r="DK57" s="24" t="str">
        <f t="shared" si="30"/>
        <v/>
      </c>
      <c r="DL57" s="24"/>
      <c r="DM57" s="24">
        <f t="shared" si="31"/>
        <v>11.031590398667978</v>
      </c>
      <c r="DN57" s="24">
        <f t="shared" si="49"/>
        <v>2.5472924784415343E-2</v>
      </c>
      <c r="DO57" s="24">
        <f t="shared" si="32"/>
        <v>11.019909377614875</v>
      </c>
      <c r="DP57" s="24">
        <f t="shared" si="32"/>
        <v>11.058476287742858</v>
      </c>
      <c r="DQ57" s="24">
        <f t="shared" si="32"/>
        <v>11.026007545804616</v>
      </c>
      <c r="DR57" s="24">
        <f t="shared" si="32"/>
        <v>11.036686611288395</v>
      </c>
      <c r="DS57" s="24">
        <f t="shared" si="32"/>
        <v>10.990917627987908</v>
      </c>
      <c r="DT57" s="24">
        <f t="shared" si="32"/>
        <v>11.057544941569224</v>
      </c>
      <c r="DU57" s="24" t="str">
        <f t="shared" si="32"/>
        <v/>
      </c>
      <c r="DV57" s="24" t="str">
        <f t="shared" si="32"/>
        <v/>
      </c>
      <c r="DW57" s="24" t="str">
        <f t="shared" si="32"/>
        <v/>
      </c>
      <c r="DX57" s="24"/>
      <c r="DY57" s="24">
        <f t="shared" si="33"/>
        <v>11.993704867250623</v>
      </c>
      <c r="DZ57" s="24">
        <f t="shared" si="50"/>
        <v>3.6615820952770516E-2</v>
      </c>
      <c r="EA57" s="24">
        <f t="shared" si="34"/>
        <v>12.001866276482099</v>
      </c>
      <c r="EB57" s="24">
        <f t="shared" si="34"/>
        <v>12.012685214683</v>
      </c>
      <c r="EC57" s="24">
        <f t="shared" si="34"/>
        <v>12.053709252130199</v>
      </c>
      <c r="ED57" s="24">
        <f t="shared" si="34"/>
        <v>11.9607348637972</v>
      </c>
      <c r="EE57" s="24">
        <f t="shared" si="34"/>
        <v>11.958817592179981</v>
      </c>
      <c r="EF57" s="24">
        <f t="shared" si="34"/>
        <v>11.97441600423126</v>
      </c>
      <c r="EG57" s="24" t="str">
        <f t="shared" si="34"/>
        <v/>
      </c>
      <c r="EH57" s="24" t="str">
        <f t="shared" si="34"/>
        <v/>
      </c>
      <c r="EI57" s="24" t="str">
        <f t="shared" si="34"/>
        <v/>
      </c>
      <c r="EJ57" s="24"/>
      <c r="EK57" s="24">
        <f t="shared" si="35"/>
        <v>12.902822954008448</v>
      </c>
      <c r="EL57" s="24">
        <f t="shared" si="51"/>
        <v>6.1910875990815038E-2</v>
      </c>
      <c r="EM57" s="24">
        <f t="shared" si="36"/>
        <v>12.84651886721295</v>
      </c>
      <c r="EN57" s="24">
        <f t="shared" si="36"/>
        <v>12.86163423914055</v>
      </c>
      <c r="EO57" s="24">
        <f t="shared" si="36"/>
        <v>12.972219880224639</v>
      </c>
      <c r="EP57" s="24">
        <f t="shared" si="36"/>
        <v>12.96022912544805</v>
      </c>
      <c r="EQ57" s="24">
        <f t="shared" si="36"/>
        <v>12.941820270048009</v>
      </c>
      <c r="ER57" s="24">
        <f t="shared" si="36"/>
        <v>12.834515341976489</v>
      </c>
      <c r="ES57" s="24" t="str">
        <f t="shared" si="36"/>
        <v/>
      </c>
      <c r="ET57" s="24" t="str">
        <f t="shared" si="36"/>
        <v/>
      </c>
      <c r="EU57" s="24" t="str">
        <f t="shared" si="36"/>
        <v/>
      </c>
      <c r="EV57" s="24"/>
      <c r="EW57" s="24">
        <f t="shared" si="37"/>
        <v>11.957553291883022</v>
      </c>
      <c r="EX57" s="24">
        <f t="shared" si="52"/>
        <v>4.3849129438599324E-2</v>
      </c>
      <c r="EY57" s="24">
        <f t="shared" si="53"/>
        <v>11.952096246310012</v>
      </c>
      <c r="EZ57" s="24">
        <f t="shared" si="53"/>
        <v>11.955758040380086</v>
      </c>
      <c r="FA57" s="24">
        <f t="shared" si="53"/>
        <v>12.040440657025322</v>
      </c>
      <c r="FB57" s="24">
        <f t="shared" si="53"/>
        <v>11.940547696032525</v>
      </c>
      <c r="FC57" s="24">
        <f t="shared" si="53"/>
        <v>11.94698042590127</v>
      </c>
      <c r="FD57" s="24">
        <f t="shared" si="53"/>
        <v>11.909496685648925</v>
      </c>
      <c r="FE57" s="24" t="str">
        <f t="shared" si="53"/>
        <v/>
      </c>
      <c r="FF57" s="24" t="str">
        <f t="shared" si="53"/>
        <v/>
      </c>
      <c r="FG57" s="24" t="str">
        <f t="shared" si="53"/>
        <v/>
      </c>
      <c r="FH57" s="24"/>
      <c r="FI57" s="24">
        <f t="shared" si="39"/>
        <v>13.021279427042961</v>
      </c>
      <c r="FJ57" s="24">
        <f t="shared" si="54"/>
        <v>2.5472924784415343E-2</v>
      </c>
      <c r="FK57" s="24">
        <f t="shared" si="55"/>
        <v>13.009598405989856</v>
      </c>
      <c r="FL57" s="24">
        <f t="shared" si="55"/>
        <v>13.048165316117839</v>
      </c>
      <c r="FM57" s="24">
        <f t="shared" si="55"/>
        <v>13.015696574179596</v>
      </c>
      <c r="FN57" s="24">
        <f t="shared" si="55"/>
        <v>13.026375639663376</v>
      </c>
      <c r="FO57" s="24">
        <f t="shared" si="55"/>
        <v>12.980606656362889</v>
      </c>
      <c r="FP57" s="24">
        <f t="shared" si="55"/>
        <v>13.047233969944205</v>
      </c>
      <c r="FQ57" s="24" t="str">
        <f t="shared" si="55"/>
        <v/>
      </c>
      <c r="FR57" s="24" t="str">
        <f t="shared" si="55"/>
        <v/>
      </c>
      <c r="FS57" s="24" t="str">
        <f t="shared" si="55"/>
        <v/>
      </c>
    </row>
    <row r="58" spans="1:175" s="3" customFormat="1">
      <c r="A58" s="27">
        <v>23</v>
      </c>
      <c r="B58" s="32">
        <f>IF(AND($B$3&lt;&gt;"",$C$3&lt;&gt;"",$B$4&lt;&gt;"",$C$4&lt;&gt;"",T58&lt;&gt;""),AirMass($B$3,$C$3,$B$4,$C$4,T58),"")</f>
        <v>1.0073422293385053</v>
      </c>
      <c r="C58" s="36">
        <f t="shared" si="41"/>
        <v>2458217.2800690001</v>
      </c>
      <c r="D58" s="5">
        <f t="shared" si="13"/>
        <v>10.927012297902964</v>
      </c>
      <c r="E58" s="14">
        <f t="shared" si="14"/>
        <v>11.071568080353432</v>
      </c>
      <c r="F58" s="32">
        <f t="shared" si="42"/>
        <v>0.14455578245046752</v>
      </c>
      <c r="G58" s="24">
        <f t="shared" si="15"/>
        <v>3.2179566492241733E-2</v>
      </c>
      <c r="H58" s="24">
        <f t="shared" si="16"/>
        <v>5.5556984106832609E-2</v>
      </c>
      <c r="I58" s="24"/>
      <c r="J58" s="8">
        <f t="shared" si="17"/>
        <v>12.000413179085106</v>
      </c>
      <c r="K58" s="9">
        <f t="shared" si="18"/>
        <v>13.04226865432476</v>
      </c>
      <c r="L58" s="40">
        <f t="shared" si="43"/>
        <v>1.0418554752396538</v>
      </c>
      <c r="M58" s="24">
        <f t="shared" si="19"/>
        <v>3.2179566492241733E-2</v>
      </c>
      <c r="N58" s="25">
        <f t="shared" si="20"/>
        <v>5.555698410683281E-2</v>
      </c>
      <c r="O58" s="25"/>
      <c r="P58" s="50">
        <f t="shared" si="44"/>
        <v>6</v>
      </c>
      <c r="Q58" s="50">
        <f t="shared" si="45"/>
        <v>6</v>
      </c>
      <c r="R58" s="25"/>
      <c r="S58" s="25"/>
      <c r="T58" s="16">
        <v>2458217.2800690001</v>
      </c>
      <c r="U58" s="17">
        <v>-11.4756029764315</v>
      </c>
      <c r="V58" s="17">
        <v>-10.2954379864473</v>
      </c>
      <c r="W58" s="17">
        <v>-12.1463799641914</v>
      </c>
      <c r="X58" s="17">
        <v>-11.0303477603197</v>
      </c>
      <c r="Y58" s="17">
        <v>-10.403396224184799</v>
      </c>
      <c r="Z58" s="17">
        <v>-11.826621607921499</v>
      </c>
      <c r="AA58" s="17">
        <v>-9.9123951384098703</v>
      </c>
      <c r="AB58" s="17">
        <v>-9.8721449943961108</v>
      </c>
      <c r="AC58" s="17"/>
      <c r="AD58" s="17"/>
      <c r="AE58" s="17"/>
      <c r="AF58" s="46">
        <f t="shared" si="21"/>
        <v>2458217.2800690001</v>
      </c>
      <c r="AG58" s="17">
        <v>-11.3412341255766</v>
      </c>
      <c r="AH58" s="17">
        <v>-9.7203633901881599</v>
      </c>
      <c r="AI58" s="17">
        <v>-11.7787279283245</v>
      </c>
      <c r="AJ58" s="17">
        <v>-10.6966517484544</v>
      </c>
      <c r="AK58" s="17">
        <v>-9.9079870169410498</v>
      </c>
      <c r="AL58" s="17">
        <v>-11.324600996366501</v>
      </c>
      <c r="AM58" s="17">
        <v>-9.3481940287301093</v>
      </c>
      <c r="AN58" s="17">
        <v>-9.5947992847391905</v>
      </c>
      <c r="AO58" s="17"/>
      <c r="AP58" s="17"/>
      <c r="AQ58" s="18"/>
      <c r="AR58" s="25"/>
      <c r="AS58" s="25"/>
      <c r="AT58" s="24">
        <f t="shared" si="22"/>
        <v>0.13436885085489969</v>
      </c>
      <c r="AU58" s="24">
        <f t="shared" si="22"/>
        <v>0.57507459625914059</v>
      </c>
      <c r="AV58" s="24">
        <f t="shared" si="22"/>
        <v>0.36765203586690021</v>
      </c>
      <c r="AW58" s="24">
        <f t="shared" si="22"/>
        <v>0.33369601186529962</v>
      </c>
      <c r="AX58" s="24">
        <f t="shared" si="22"/>
        <v>0.49540920724374971</v>
      </c>
      <c r="AY58" s="24">
        <f t="shared" si="22"/>
        <v>0.50202061155499855</v>
      </c>
      <c r="AZ58" s="24">
        <f t="shared" si="22"/>
        <v>0.564201109679761</v>
      </c>
      <c r="BA58" s="24">
        <f t="shared" si="22"/>
        <v>0.27734570965692029</v>
      </c>
      <c r="BB58" s="24" t="str">
        <f t="shared" si="22"/>
        <v/>
      </c>
      <c r="BC58" s="24" t="str">
        <f t="shared" si="22"/>
        <v/>
      </c>
      <c r="BD58" s="25" t="str">
        <f t="shared" si="22"/>
        <v/>
      </c>
      <c r="BE58" s="25"/>
      <c r="BF58" s="24"/>
      <c r="BG58" s="24">
        <f t="shared" si="23"/>
        <v>-0.53190940520091634</v>
      </c>
      <c r="BH58" s="24">
        <f t="shared" si="23"/>
        <v>-0.47190940520091579</v>
      </c>
      <c r="BI58" s="24">
        <f t="shared" si="23"/>
        <v>-0.8379094052009155</v>
      </c>
      <c r="BJ58" s="24">
        <f t="shared" si="23"/>
        <v>-0.77990940520091567</v>
      </c>
      <c r="BK58" s="24">
        <f t="shared" si="23"/>
        <v>-0.84990940520091418</v>
      </c>
      <c r="BL58" s="24">
        <f t="shared" si="23"/>
        <v>-0.40490940520091562</v>
      </c>
      <c r="BM58" s="24" t="str">
        <f t="shared" si="23"/>
        <v/>
      </c>
      <c r="BN58" s="24" t="str">
        <f t="shared" si="23"/>
        <v/>
      </c>
      <c r="BO58" s="24" t="str">
        <f t="shared" si="23"/>
        <v/>
      </c>
      <c r="BP58" s="24"/>
      <c r="BQ58" s="24"/>
      <c r="BR58" s="24">
        <f t="shared" si="24"/>
        <v>0.36311889254337348</v>
      </c>
      <c r="BS58" s="24">
        <f t="shared" si="24"/>
        <v>0.42311889254337398</v>
      </c>
      <c r="BT58" s="24">
        <f t="shared" si="24"/>
        <v>5.7118892543374322E-2</v>
      </c>
      <c r="BU58" s="24">
        <f t="shared" si="24"/>
        <v>0.11511889254337415</v>
      </c>
      <c r="BV58" s="24">
        <f t="shared" si="24"/>
        <v>4.5118892543375644E-2</v>
      </c>
      <c r="BW58" s="24">
        <f t="shared" si="24"/>
        <v>0.49011889254337415</v>
      </c>
      <c r="BX58" s="24" t="str">
        <f t="shared" si="24"/>
        <v/>
      </c>
      <c r="BY58" s="24" t="str">
        <f t="shared" si="24"/>
        <v/>
      </c>
      <c r="BZ58" s="24" t="str">
        <f t="shared" si="24"/>
        <v/>
      </c>
      <c r="CA58" s="24"/>
      <c r="CB58" s="24"/>
      <c r="CC58" s="24">
        <f t="shared" si="25"/>
        <v>10.849944638472396</v>
      </c>
      <c r="CD58" s="24">
        <f t="shared" si="46"/>
        <v>5.1423592557874938E-2</v>
      </c>
      <c r="CE58" s="24">
        <f t="shared" si="26"/>
        <v>10.8607769877599</v>
      </c>
      <c r="CF58" s="24">
        <f t="shared" si="26"/>
        <v>10.866744783888199</v>
      </c>
      <c r="CG58" s="24">
        <f t="shared" si="26"/>
        <v>10.832793247753299</v>
      </c>
      <c r="CH58" s="24">
        <f t="shared" si="26"/>
        <v>10.81901863149</v>
      </c>
      <c r="CI58" s="24">
        <f t="shared" si="26"/>
        <v>10.784792161978372</v>
      </c>
      <c r="CJ58" s="24">
        <f t="shared" si="26"/>
        <v>10.935542017964611</v>
      </c>
      <c r="CK58" s="24" t="str">
        <f t="shared" si="26"/>
        <v/>
      </c>
      <c r="CL58" s="24" t="str">
        <f t="shared" si="26"/>
        <v/>
      </c>
      <c r="CM58" s="24" t="str">
        <f t="shared" si="26"/>
        <v/>
      </c>
      <c r="CN58" s="24"/>
      <c r="CO58" s="24">
        <f t="shared" si="27"/>
        <v>11.32409270834936</v>
      </c>
      <c r="CP58" s="24">
        <f t="shared" si="47"/>
        <v>6.0115296220564024E-2</v>
      </c>
      <c r="CQ58" s="24">
        <f t="shared" si="28"/>
        <v>11.2764938027479</v>
      </c>
      <c r="CR58" s="24">
        <f t="shared" si="28"/>
        <v>11.2564176228778</v>
      </c>
      <c r="CS58" s="24">
        <f t="shared" si="28"/>
        <v>11.426752891364449</v>
      </c>
      <c r="CT58" s="24">
        <f t="shared" si="28"/>
        <v>11.348366870789901</v>
      </c>
      <c r="CU58" s="24">
        <f t="shared" si="28"/>
        <v>11.321959903153509</v>
      </c>
      <c r="CV58" s="24">
        <f t="shared" si="28"/>
        <v>11.314565159162591</v>
      </c>
      <c r="CW58" s="24" t="str">
        <f t="shared" si="28"/>
        <v/>
      </c>
      <c r="CX58" s="24" t="str">
        <f t="shared" si="28"/>
        <v/>
      </c>
      <c r="CY58" s="24" t="str">
        <f t="shared" si="28"/>
        <v/>
      </c>
      <c r="CZ58" s="24"/>
      <c r="DA58" s="24">
        <f t="shared" si="29"/>
        <v>10.927012297902964</v>
      </c>
      <c r="DB58" s="24">
        <f t="shared" si="48"/>
        <v>3.2179566492241733E-2</v>
      </c>
      <c r="DC58" s="24">
        <f t="shared" si="30"/>
        <v>10.924226192385978</v>
      </c>
      <c r="DD58" s="24">
        <f t="shared" si="30"/>
        <v>10.923036844383452</v>
      </c>
      <c r="DE58" s="24">
        <f t="shared" si="30"/>
        <v>10.932743887446589</v>
      </c>
      <c r="DF58" s="24">
        <f t="shared" si="30"/>
        <v>10.91205069852349</v>
      </c>
      <c r="DG58" s="24">
        <f t="shared" si="30"/>
        <v>10.886174230497826</v>
      </c>
      <c r="DH58" s="24">
        <f t="shared" si="30"/>
        <v>10.983841934180441</v>
      </c>
      <c r="DI58" s="24" t="str">
        <f t="shared" si="30"/>
        <v/>
      </c>
      <c r="DJ58" s="24" t="str">
        <f t="shared" si="30"/>
        <v/>
      </c>
      <c r="DK58" s="24" t="str">
        <f t="shared" si="30"/>
        <v/>
      </c>
      <c r="DL58" s="24"/>
      <c r="DM58" s="24">
        <f t="shared" si="31"/>
        <v>11.071568080353432</v>
      </c>
      <c r="DN58" s="24">
        <f t="shared" si="49"/>
        <v>5.5556984106832609E-2</v>
      </c>
      <c r="DO58" s="24">
        <f t="shared" si="32"/>
        <v>11.06859224049437</v>
      </c>
      <c r="DP58" s="24">
        <f t="shared" si="32"/>
        <v>11.071967598824651</v>
      </c>
      <c r="DQ58" s="24">
        <f t="shared" si="32"/>
        <v>11.099248484288969</v>
      </c>
      <c r="DR58" s="24">
        <f t="shared" si="32"/>
        <v>11.043532283974791</v>
      </c>
      <c r="DS58" s="24">
        <f t="shared" si="32"/>
        <v>10.989765188437953</v>
      </c>
      <c r="DT58" s="24">
        <f t="shared" si="32"/>
        <v>11.156302686099869</v>
      </c>
      <c r="DU58" s="24" t="str">
        <f t="shared" si="32"/>
        <v/>
      </c>
      <c r="DV58" s="24" t="str">
        <f t="shared" si="32"/>
        <v/>
      </c>
      <c r="DW58" s="24" t="str">
        <f t="shared" si="32"/>
        <v/>
      </c>
      <c r="DX58" s="24"/>
      <c r="DY58" s="24">
        <f t="shared" si="33"/>
        <v>12.030109628456595</v>
      </c>
      <c r="DZ58" s="24">
        <f t="shared" si="50"/>
        <v>5.1423592557874938E-2</v>
      </c>
      <c r="EA58" s="24">
        <f t="shared" si="34"/>
        <v>12.040941977744099</v>
      </c>
      <c r="EB58" s="24">
        <f t="shared" si="34"/>
        <v>12.046909773872398</v>
      </c>
      <c r="EC58" s="24">
        <f t="shared" si="34"/>
        <v>12.012958237737498</v>
      </c>
      <c r="ED58" s="24">
        <f t="shared" si="34"/>
        <v>11.999183621474199</v>
      </c>
      <c r="EE58" s="24">
        <f t="shared" si="34"/>
        <v>11.964957151962571</v>
      </c>
      <c r="EF58" s="24">
        <f t="shared" si="34"/>
        <v>12.11570700794881</v>
      </c>
      <c r="EG58" s="24" t="str">
        <f t="shared" si="34"/>
        <v/>
      </c>
      <c r="EH58" s="24" t="str">
        <f t="shared" si="34"/>
        <v/>
      </c>
      <c r="EI58" s="24" t="str">
        <f t="shared" si="34"/>
        <v/>
      </c>
      <c r="EJ58" s="24"/>
      <c r="EK58" s="24">
        <f t="shared" si="35"/>
        <v>12.944963443737798</v>
      </c>
      <c r="EL58" s="24">
        <f t="shared" si="51"/>
        <v>6.0115296220564024E-2</v>
      </c>
      <c r="EM58" s="24">
        <f t="shared" si="36"/>
        <v>12.89736453813634</v>
      </c>
      <c r="EN58" s="24">
        <f t="shared" si="36"/>
        <v>12.87728835826624</v>
      </c>
      <c r="EO58" s="24">
        <f t="shared" si="36"/>
        <v>13.047623626752889</v>
      </c>
      <c r="EP58" s="24">
        <f t="shared" si="36"/>
        <v>12.969237606178341</v>
      </c>
      <c r="EQ58" s="24">
        <f t="shared" si="36"/>
        <v>12.942830638541949</v>
      </c>
      <c r="ER58" s="24">
        <f t="shared" si="36"/>
        <v>12.935435894551031</v>
      </c>
      <c r="ES58" s="24" t="str">
        <f t="shared" si="36"/>
        <v/>
      </c>
      <c r="ET58" s="24" t="str">
        <f t="shared" si="36"/>
        <v/>
      </c>
      <c r="EU58" s="24" t="str">
        <f t="shared" si="36"/>
        <v/>
      </c>
      <c r="EV58" s="24"/>
      <c r="EW58" s="24">
        <f t="shared" si="37"/>
        <v>12.000413179085106</v>
      </c>
      <c r="EX58" s="24">
        <f t="shared" si="52"/>
        <v>3.2179566492241733E-2</v>
      </c>
      <c r="EY58" s="24">
        <f t="shared" si="53"/>
        <v>11.99762707356812</v>
      </c>
      <c r="EZ58" s="24">
        <f t="shared" si="53"/>
        <v>11.996437725565594</v>
      </c>
      <c r="FA58" s="24">
        <f t="shared" si="53"/>
        <v>12.006144768628731</v>
      </c>
      <c r="FB58" s="24">
        <f t="shared" si="53"/>
        <v>11.985451579705632</v>
      </c>
      <c r="FC58" s="24">
        <f t="shared" si="53"/>
        <v>11.959575111679968</v>
      </c>
      <c r="FD58" s="24">
        <f t="shared" si="53"/>
        <v>12.057242815362583</v>
      </c>
      <c r="FE58" s="24" t="str">
        <f t="shared" si="53"/>
        <v/>
      </c>
      <c r="FF58" s="24" t="str">
        <f t="shared" si="53"/>
        <v/>
      </c>
      <c r="FG58" s="24" t="str">
        <f t="shared" si="53"/>
        <v/>
      </c>
      <c r="FH58" s="24"/>
      <c r="FI58" s="24">
        <f t="shared" si="39"/>
        <v>13.04226865432476</v>
      </c>
      <c r="FJ58" s="24">
        <f t="shared" si="54"/>
        <v>5.555698410683281E-2</v>
      </c>
      <c r="FK58" s="24">
        <f t="shared" si="55"/>
        <v>13.039292814465696</v>
      </c>
      <c r="FL58" s="24">
        <f t="shared" si="55"/>
        <v>13.042668172795979</v>
      </c>
      <c r="FM58" s="24">
        <f t="shared" si="55"/>
        <v>13.069949058260297</v>
      </c>
      <c r="FN58" s="24">
        <f t="shared" si="55"/>
        <v>13.014232857946118</v>
      </c>
      <c r="FO58" s="24">
        <f t="shared" si="55"/>
        <v>12.960465762409282</v>
      </c>
      <c r="FP58" s="24">
        <f t="shared" si="55"/>
        <v>13.127003260071197</v>
      </c>
      <c r="FQ58" s="24" t="str">
        <f t="shared" si="55"/>
        <v/>
      </c>
      <c r="FR58" s="24" t="str">
        <f t="shared" si="55"/>
        <v/>
      </c>
      <c r="FS58" s="24" t="str">
        <f t="shared" si="55"/>
        <v/>
      </c>
    </row>
    <row r="59" spans="1:175" s="3" customFormat="1">
      <c r="A59" s="27">
        <v>24</v>
      </c>
      <c r="B59" s="32">
        <f>IF(AND($B$3&lt;&gt;"",$C$3&lt;&gt;"",$B$4&lt;&gt;"",$C$4&lt;&gt;"",T59&lt;&gt;""),AirMass($B$3,$C$3,$B$4,$C$4,T59),"")</f>
        <v>1.0074512495280659</v>
      </c>
      <c r="C59" s="36">
        <f t="shared" si="41"/>
        <v>2458217.2805670002</v>
      </c>
      <c r="D59" s="5">
        <f t="shared" si="13"/>
        <v>10.961533845796545</v>
      </c>
      <c r="E59" s="14">
        <f t="shared" si="14"/>
        <v>11.120881038270911</v>
      </c>
      <c r="F59" s="32">
        <f t="shared" si="42"/>
        <v>0.15934719247436568</v>
      </c>
      <c r="G59" s="24">
        <f t="shared" si="15"/>
        <v>3.0223681438525909E-2</v>
      </c>
      <c r="H59" s="24">
        <f t="shared" si="16"/>
        <v>3.6665102495575516E-2</v>
      </c>
      <c r="I59" s="24"/>
      <c r="J59" s="8">
        <f t="shared" si="17"/>
        <v>12.026257794578854</v>
      </c>
      <c r="K59" s="9">
        <f t="shared" si="18"/>
        <v>12.954918179659279</v>
      </c>
      <c r="L59" s="40">
        <f t="shared" si="43"/>
        <v>0.92866038508042514</v>
      </c>
      <c r="M59" s="24">
        <f t="shared" si="19"/>
        <v>3.0223681438525909E-2</v>
      </c>
      <c r="N59" s="25">
        <f t="shared" si="20"/>
        <v>3.6665102495575003E-2</v>
      </c>
      <c r="O59" s="25"/>
      <c r="P59" s="50">
        <f t="shared" si="44"/>
        <v>6</v>
      </c>
      <c r="Q59" s="50">
        <f t="shared" si="45"/>
        <v>6</v>
      </c>
      <c r="R59" s="25"/>
      <c r="S59" s="25"/>
      <c r="T59" s="16">
        <v>2458217.2805670002</v>
      </c>
      <c r="U59" s="17">
        <v>-11.4552336970354</v>
      </c>
      <c r="V59" s="17">
        <v>-10.298973956969199</v>
      </c>
      <c r="W59" s="17">
        <v>-12.154278793762799</v>
      </c>
      <c r="X59" s="17">
        <v>-11.047440654354601</v>
      </c>
      <c r="Y59" s="17">
        <v>-10.4233660941105</v>
      </c>
      <c r="Z59" s="17">
        <v>-11.835341810783</v>
      </c>
      <c r="AA59" s="17">
        <v>-9.9312932677414203</v>
      </c>
      <c r="AB59" s="17">
        <v>-9.8807988497053696</v>
      </c>
      <c r="AC59" s="17"/>
      <c r="AD59" s="17"/>
      <c r="AE59" s="17"/>
      <c r="AF59" s="46">
        <f t="shared" si="21"/>
        <v>2458217.2805670002</v>
      </c>
      <c r="AG59" s="17">
        <v>-11.323396474427</v>
      </c>
      <c r="AH59" s="17">
        <v>-9.7892911308000894</v>
      </c>
      <c r="AI59" s="17">
        <v>-11.765833784765499</v>
      </c>
      <c r="AJ59" s="17">
        <v>-10.729445886331</v>
      </c>
      <c r="AK59" s="17">
        <v>-9.9084301328259805</v>
      </c>
      <c r="AL59" s="17">
        <v>-11.3644348075838</v>
      </c>
      <c r="AM59" s="17">
        <v>-9.4812671667565596</v>
      </c>
      <c r="AN59" s="17">
        <v>-9.6024586228082995</v>
      </c>
      <c r="AO59" s="17"/>
      <c r="AP59" s="17"/>
      <c r="AQ59" s="18"/>
      <c r="AR59" s="25"/>
      <c r="AS59" s="25"/>
      <c r="AT59" s="24">
        <f t="shared" si="22"/>
        <v>0.13183722260840014</v>
      </c>
      <c r="AU59" s="24">
        <f t="shared" si="22"/>
        <v>0.50968282616910976</v>
      </c>
      <c r="AV59" s="24">
        <f t="shared" ref="AV59:BD87" si="56">IF(AND(W59&lt;&gt;"",AI59&lt;&gt;""),AI59-W59,"")</f>
        <v>0.38844500899729972</v>
      </c>
      <c r="AW59" s="24">
        <f t="shared" si="56"/>
        <v>0.31799476802360083</v>
      </c>
      <c r="AX59" s="24">
        <f t="shared" si="56"/>
        <v>0.51493596128451991</v>
      </c>
      <c r="AY59" s="24">
        <f t="shared" si="56"/>
        <v>0.47090700319919954</v>
      </c>
      <c r="AZ59" s="24">
        <f t="shared" si="56"/>
        <v>0.45002610098486073</v>
      </c>
      <c r="BA59" s="24">
        <f t="shared" si="56"/>
        <v>0.27834022689707005</v>
      </c>
      <c r="BB59" s="24" t="str">
        <f t="shared" si="56"/>
        <v/>
      </c>
      <c r="BC59" s="24" t="str">
        <f t="shared" si="56"/>
        <v/>
      </c>
      <c r="BD59" s="25" t="str">
        <f t="shared" si="56"/>
        <v/>
      </c>
      <c r="BE59" s="25"/>
      <c r="BF59" s="24"/>
      <c r="BG59" s="24">
        <f t="shared" si="23"/>
        <v>-0.53705088325881511</v>
      </c>
      <c r="BH59" s="24">
        <f t="shared" si="23"/>
        <v>-0.47705088325881462</v>
      </c>
      <c r="BI59" s="24">
        <f t="shared" si="23"/>
        <v>-0.84305088325881428</v>
      </c>
      <c r="BJ59" s="24">
        <f t="shared" si="23"/>
        <v>-0.78505088325881445</v>
      </c>
      <c r="BK59" s="24">
        <f t="shared" si="23"/>
        <v>-0.85505088325881295</v>
      </c>
      <c r="BL59" s="24">
        <f t="shared" si="23"/>
        <v>-0.41005088325881445</v>
      </c>
      <c r="BM59" s="24" t="str">
        <f t="shared" si="23"/>
        <v/>
      </c>
      <c r="BN59" s="24" t="str">
        <f t="shared" si="23"/>
        <v/>
      </c>
      <c r="BO59" s="24" t="str">
        <f t="shared" si="23"/>
        <v/>
      </c>
      <c r="BP59" s="24"/>
      <c r="BQ59" s="24"/>
      <c r="BR59" s="24">
        <f t="shared" si="24"/>
        <v>0.23031489513580294</v>
      </c>
      <c r="BS59" s="24">
        <f t="shared" si="24"/>
        <v>0.29031489513580344</v>
      </c>
      <c r="BT59" s="24">
        <f t="shared" si="24"/>
        <v>-7.5685104864196218E-2</v>
      </c>
      <c r="BU59" s="24">
        <f t="shared" si="24"/>
        <v>-1.7685104864196388E-2</v>
      </c>
      <c r="BV59" s="24">
        <f t="shared" si="24"/>
        <v>-8.7685104864194896E-2</v>
      </c>
      <c r="BW59" s="24">
        <f t="shared" si="24"/>
        <v>0.35731489513580361</v>
      </c>
      <c r="BX59" s="24" t="str">
        <f t="shared" si="24"/>
        <v/>
      </c>
      <c r="BY59" s="24" t="str">
        <f t="shared" si="24"/>
        <v/>
      </c>
      <c r="BZ59" s="24" t="str">
        <f t="shared" si="24"/>
        <v/>
      </c>
      <c r="CA59" s="24"/>
      <c r="CB59" s="24"/>
      <c r="CC59" s="24">
        <f t="shared" si="25"/>
        <v>10.883852881374215</v>
      </c>
      <c r="CD59" s="24">
        <f t="shared" si="46"/>
        <v>4.8833544705497209E-2</v>
      </c>
      <c r="CE59" s="24">
        <f t="shared" si="26"/>
        <v>10.889045096727399</v>
      </c>
      <c r="CF59" s="24">
        <f t="shared" si="26"/>
        <v>10.9042069573192</v>
      </c>
      <c r="CG59" s="24">
        <f t="shared" si="26"/>
        <v>10.8731323970751</v>
      </c>
      <c r="CH59" s="24">
        <f t="shared" si="26"/>
        <v>10.8481081137476</v>
      </c>
      <c r="CI59" s="24">
        <f t="shared" si="26"/>
        <v>10.824059570706021</v>
      </c>
      <c r="CJ59" s="24">
        <f t="shared" si="26"/>
        <v>10.964565152669969</v>
      </c>
      <c r="CK59" s="24" t="str">
        <f t="shared" si="26"/>
        <v/>
      </c>
      <c r="CL59" s="24" t="str">
        <f t="shared" si="26"/>
        <v/>
      </c>
      <c r="CM59" s="24" t="str">
        <f t="shared" si="26"/>
        <v/>
      </c>
      <c r="CN59" s="24"/>
      <c r="CO59" s="24">
        <f t="shared" si="27"/>
        <v>11.375415259084855</v>
      </c>
      <c r="CP59" s="24">
        <f t="shared" si="47"/>
        <v>7.7508247309994366E-2</v>
      </c>
      <c r="CQ59" s="24">
        <f t="shared" si="28"/>
        <v>11.2814373103385</v>
      </c>
      <c r="CR59" s="24">
        <f t="shared" si="28"/>
        <v>11.307049411904</v>
      </c>
      <c r="CS59" s="24">
        <f t="shared" si="28"/>
        <v>11.44503365839898</v>
      </c>
      <c r="CT59" s="24">
        <f t="shared" si="28"/>
        <v>11.4060383331568</v>
      </c>
      <c r="CU59" s="24">
        <f t="shared" si="28"/>
        <v>11.472870692329559</v>
      </c>
      <c r="CV59" s="24">
        <f t="shared" si="28"/>
        <v>11.3400621483813</v>
      </c>
      <c r="CW59" s="24" t="str">
        <f t="shared" si="28"/>
        <v/>
      </c>
      <c r="CX59" s="24" t="str">
        <f t="shared" si="28"/>
        <v/>
      </c>
      <c r="CY59" s="24" t="str">
        <f t="shared" si="28"/>
        <v/>
      </c>
      <c r="CZ59" s="24"/>
      <c r="DA59" s="24">
        <f t="shared" si="29"/>
        <v>10.961533845796545</v>
      </c>
      <c r="DB59" s="24">
        <f t="shared" si="48"/>
        <v>3.0223681438525909E-2</v>
      </c>
      <c r="DC59" s="24">
        <f t="shared" si="30"/>
        <v>10.953107606345242</v>
      </c>
      <c r="DD59" s="24">
        <f t="shared" si="30"/>
        <v>10.961112322806217</v>
      </c>
      <c r="DE59" s="24">
        <f t="shared" si="30"/>
        <v>10.973696341760153</v>
      </c>
      <c r="DF59" s="24">
        <f t="shared" si="30"/>
        <v>10.941753485772855</v>
      </c>
      <c r="DG59" s="24">
        <f t="shared" si="30"/>
        <v>10.92605494421724</v>
      </c>
      <c r="DH59" s="24">
        <f t="shared" si="30"/>
        <v>11.013478373877565</v>
      </c>
      <c r="DI59" s="24" t="str">
        <f t="shared" si="30"/>
        <v/>
      </c>
      <c r="DJ59" s="24" t="str">
        <f t="shared" si="30"/>
        <v/>
      </c>
      <c r="DK59" s="24" t="str">
        <f t="shared" si="30"/>
        <v/>
      </c>
      <c r="DL59" s="24"/>
      <c r="DM59" s="24">
        <f t="shared" si="31"/>
        <v>11.120881038270911</v>
      </c>
      <c r="DN59" s="24">
        <f t="shared" si="49"/>
        <v>3.6665102495575516E-2</v>
      </c>
      <c r="DO59" s="24">
        <f t="shared" si="32"/>
        <v>11.071526155266948</v>
      </c>
      <c r="DP59" s="24">
        <f t="shared" si="32"/>
        <v>11.120589795032831</v>
      </c>
      <c r="DQ59" s="24">
        <f t="shared" si="32"/>
        <v>11.11551965850548</v>
      </c>
      <c r="DR59" s="24">
        <f t="shared" si="32"/>
        <v>11.099194153523669</v>
      </c>
      <c r="DS59" s="24">
        <f t="shared" si="32"/>
        <v>11.138666384795982</v>
      </c>
      <c r="DT59" s="24">
        <f t="shared" si="32"/>
        <v>11.179790082500558</v>
      </c>
      <c r="DU59" s="24" t="str">
        <f t="shared" si="32"/>
        <v/>
      </c>
      <c r="DV59" s="24" t="str">
        <f t="shared" si="32"/>
        <v/>
      </c>
      <c r="DW59" s="24" t="str">
        <f t="shared" si="32"/>
        <v/>
      </c>
      <c r="DX59" s="24"/>
      <c r="DY59" s="24">
        <f t="shared" si="33"/>
        <v>12.040112621440416</v>
      </c>
      <c r="DZ59" s="24">
        <f t="shared" si="50"/>
        <v>4.8833544705497209E-2</v>
      </c>
      <c r="EA59" s="24">
        <f t="shared" si="34"/>
        <v>12.0453048367936</v>
      </c>
      <c r="EB59" s="24">
        <f t="shared" si="34"/>
        <v>12.060466697385401</v>
      </c>
      <c r="EC59" s="24">
        <f t="shared" si="34"/>
        <v>12.029392137141301</v>
      </c>
      <c r="ED59" s="24">
        <f t="shared" si="34"/>
        <v>12.0043678538138</v>
      </c>
      <c r="EE59" s="24">
        <f t="shared" si="34"/>
        <v>11.980319310772222</v>
      </c>
      <c r="EF59" s="24">
        <f t="shared" si="34"/>
        <v>12.12082489273617</v>
      </c>
      <c r="EG59" s="24" t="str">
        <f t="shared" si="34"/>
        <v/>
      </c>
      <c r="EH59" s="24" t="str">
        <f t="shared" si="34"/>
        <v/>
      </c>
      <c r="EI59" s="24" t="str">
        <f t="shared" si="34"/>
        <v/>
      </c>
      <c r="EJ59" s="24"/>
      <c r="EK59" s="24">
        <f t="shared" si="35"/>
        <v>12.909520602711767</v>
      </c>
      <c r="EL59" s="24">
        <f t="shared" si="51"/>
        <v>7.7508247309994366E-2</v>
      </c>
      <c r="EM59" s="24">
        <f t="shared" si="36"/>
        <v>12.81554265396541</v>
      </c>
      <c r="EN59" s="24">
        <f t="shared" si="36"/>
        <v>12.84115475553091</v>
      </c>
      <c r="EO59" s="24">
        <f t="shared" si="36"/>
        <v>12.979139002025891</v>
      </c>
      <c r="EP59" s="24">
        <f t="shared" si="36"/>
        <v>12.940143676783711</v>
      </c>
      <c r="EQ59" s="24">
        <f t="shared" si="36"/>
        <v>13.00697603595647</v>
      </c>
      <c r="ER59" s="24">
        <f t="shared" si="36"/>
        <v>12.87416749200821</v>
      </c>
      <c r="ES59" s="24" t="str">
        <f t="shared" si="36"/>
        <v/>
      </c>
      <c r="ET59" s="24" t="str">
        <f t="shared" si="36"/>
        <v/>
      </c>
      <c r="EU59" s="24" t="str">
        <f t="shared" si="36"/>
        <v/>
      </c>
      <c r="EV59" s="24"/>
      <c r="EW59" s="24">
        <f t="shared" si="37"/>
        <v>12.026257794578854</v>
      </c>
      <c r="EX59" s="24">
        <f t="shared" si="52"/>
        <v>3.0223681438525909E-2</v>
      </c>
      <c r="EY59" s="24">
        <f t="shared" si="53"/>
        <v>12.01783155512755</v>
      </c>
      <c r="EZ59" s="24">
        <f t="shared" si="53"/>
        <v>12.025836271588526</v>
      </c>
      <c r="FA59" s="24">
        <f t="shared" si="53"/>
        <v>12.038420290542462</v>
      </c>
      <c r="FB59" s="24">
        <f t="shared" si="53"/>
        <v>12.006477434555164</v>
      </c>
      <c r="FC59" s="24">
        <f t="shared" si="53"/>
        <v>11.990778892999549</v>
      </c>
      <c r="FD59" s="24">
        <f t="shared" si="53"/>
        <v>12.078202322659873</v>
      </c>
      <c r="FE59" s="24" t="str">
        <f t="shared" si="53"/>
        <v/>
      </c>
      <c r="FF59" s="24" t="str">
        <f t="shared" si="53"/>
        <v/>
      </c>
      <c r="FG59" s="24" t="str">
        <f t="shared" si="53"/>
        <v/>
      </c>
      <c r="FH59" s="24"/>
      <c r="FI59" s="24">
        <f t="shared" si="39"/>
        <v>12.954918179659279</v>
      </c>
      <c r="FJ59" s="24">
        <f t="shared" si="54"/>
        <v>3.6665102495575003E-2</v>
      </c>
      <c r="FK59" s="24">
        <f t="shared" si="55"/>
        <v>12.905563296655316</v>
      </c>
      <c r="FL59" s="24">
        <f t="shared" si="55"/>
        <v>12.954626936421198</v>
      </c>
      <c r="FM59" s="24">
        <f t="shared" si="55"/>
        <v>12.949556799893847</v>
      </c>
      <c r="FN59" s="24">
        <f t="shared" si="55"/>
        <v>12.933231294912037</v>
      </c>
      <c r="FO59" s="24">
        <f t="shared" si="55"/>
        <v>12.97270352618435</v>
      </c>
      <c r="FP59" s="24">
        <f t="shared" si="55"/>
        <v>13.013827223888924</v>
      </c>
      <c r="FQ59" s="24" t="str">
        <f t="shared" si="55"/>
        <v/>
      </c>
      <c r="FR59" s="24" t="str">
        <f t="shared" si="55"/>
        <v/>
      </c>
      <c r="FS59" s="24" t="str">
        <f t="shared" si="55"/>
        <v/>
      </c>
    </row>
    <row r="60" spans="1:175" s="3" customFormat="1">
      <c r="A60" s="27">
        <v>25</v>
      </c>
      <c r="B60" s="32">
        <f>IF(AND($B$3&lt;&gt;"",$C$3&lt;&gt;"",$B$4&lt;&gt;"",$C$4&lt;&gt;"",T60&lt;&gt;""),AirMass($B$3,$C$3,$B$4,$C$4,T60),"")</f>
        <v>1.0075648382777673</v>
      </c>
      <c r="C60" s="36">
        <f t="shared" si="41"/>
        <v>2458217.2810650002</v>
      </c>
      <c r="D60" s="5">
        <f t="shared" si="13"/>
        <v>10.929168758925821</v>
      </c>
      <c r="E60" s="14">
        <f t="shared" si="14"/>
        <v>11.1691718318109</v>
      </c>
      <c r="F60" s="32">
        <f t="shared" si="42"/>
        <v>0.24000307288507905</v>
      </c>
      <c r="G60" s="24">
        <f t="shared" si="15"/>
        <v>2.5684053941658437E-2</v>
      </c>
      <c r="H60" s="24">
        <f t="shared" si="16"/>
        <v>4.0261487165308488E-2</v>
      </c>
      <c r="I60" s="24"/>
      <c r="J60" s="8">
        <f t="shared" si="17"/>
        <v>11.936196404655206</v>
      </c>
      <c r="K60" s="9">
        <f t="shared" si="18"/>
        <v>13.051532649769383</v>
      </c>
      <c r="L60" s="40">
        <f t="shared" si="43"/>
        <v>1.1153362451141771</v>
      </c>
      <c r="M60" s="24">
        <f t="shared" si="19"/>
        <v>2.5684053941659159E-2</v>
      </c>
      <c r="N60" s="25">
        <f t="shared" si="20"/>
        <v>4.0261487165308661E-2</v>
      </c>
      <c r="O60" s="25"/>
      <c r="P60" s="50">
        <f t="shared" si="44"/>
        <v>6</v>
      </c>
      <c r="Q60" s="50">
        <f t="shared" si="45"/>
        <v>6</v>
      </c>
      <c r="R60" s="25"/>
      <c r="S60" s="25"/>
      <c r="T60" s="16">
        <v>2458217.2810650002</v>
      </c>
      <c r="U60" s="17">
        <v>-11.453769035895199</v>
      </c>
      <c r="V60" s="17">
        <v>-10.342590941002699</v>
      </c>
      <c r="W60" s="17">
        <v>-12.141500840949</v>
      </c>
      <c r="X60" s="17">
        <v>-11.037019248256099</v>
      </c>
      <c r="Y60" s="17">
        <v>-10.428385496067101</v>
      </c>
      <c r="Z60" s="17">
        <v>-11.830359628206701</v>
      </c>
      <c r="AA60" s="17">
        <v>-9.9141672111142398</v>
      </c>
      <c r="AB60" s="17">
        <v>-9.7802709173983295</v>
      </c>
      <c r="AC60" s="17"/>
      <c r="AD60" s="17"/>
      <c r="AE60" s="17"/>
      <c r="AF60" s="46">
        <f t="shared" si="21"/>
        <v>2458217.2810650002</v>
      </c>
      <c r="AG60" s="17">
        <v>-11.279165710628799</v>
      </c>
      <c r="AH60" s="17">
        <v>-9.7380706534946597</v>
      </c>
      <c r="AI60" s="17">
        <v>-11.793530157465399</v>
      </c>
      <c r="AJ60" s="17">
        <v>-10.6703432638291</v>
      </c>
      <c r="AK60" s="17">
        <v>-9.8589883067546999</v>
      </c>
      <c r="AL60" s="17">
        <v>-11.361198566425299</v>
      </c>
      <c r="AM60" s="17">
        <v>-9.4009581862815299</v>
      </c>
      <c r="AN60" s="17">
        <v>-9.5875270919918396</v>
      </c>
      <c r="AO60" s="17"/>
      <c r="AP60" s="17"/>
      <c r="AQ60" s="18"/>
      <c r="AR60" s="25"/>
      <c r="AS60" s="25"/>
      <c r="AT60" s="24">
        <f t="shared" ref="AT60:AX123" si="57">IF(AND(U60&lt;&gt;"",AG60&lt;&gt;""),AG60-U60,"")</f>
        <v>0.17460332526639988</v>
      </c>
      <c r="AU60" s="24">
        <f t="shared" si="57"/>
        <v>0.60452028750803954</v>
      </c>
      <c r="AV60" s="24">
        <f t="shared" si="56"/>
        <v>0.3479706834836005</v>
      </c>
      <c r="AW60" s="24">
        <f t="shared" si="56"/>
        <v>0.36667598442699934</v>
      </c>
      <c r="AX60" s="24">
        <f t="shared" si="56"/>
        <v>0.5693971893124008</v>
      </c>
      <c r="AY60" s="24">
        <f t="shared" si="56"/>
        <v>0.46916106178140105</v>
      </c>
      <c r="AZ60" s="24">
        <f t="shared" si="56"/>
        <v>0.51320902483270991</v>
      </c>
      <c r="BA60" s="24">
        <f t="shared" si="56"/>
        <v>0.19274382540648993</v>
      </c>
      <c r="BB60" s="24" t="str">
        <f t="shared" si="56"/>
        <v/>
      </c>
      <c r="BC60" s="24" t="str">
        <f t="shared" si="56"/>
        <v/>
      </c>
      <c r="BD60" s="25" t="str">
        <f t="shared" si="56"/>
        <v/>
      </c>
      <c r="BE60" s="25"/>
      <c r="BF60" s="24"/>
      <c r="BG60" s="24">
        <f t="shared" si="23"/>
        <v>-0.45019730246867296</v>
      </c>
      <c r="BH60" s="24">
        <f t="shared" si="23"/>
        <v>-0.39019730246867246</v>
      </c>
      <c r="BI60" s="24">
        <f t="shared" si="23"/>
        <v>-0.75619730246867212</v>
      </c>
      <c r="BJ60" s="24">
        <f t="shared" si="23"/>
        <v>-0.69819730246867229</v>
      </c>
      <c r="BK60" s="24">
        <f t="shared" si="23"/>
        <v>-0.7681973024686708</v>
      </c>
      <c r="BL60" s="24">
        <f t="shared" si="23"/>
        <v>-0.32319730246867229</v>
      </c>
      <c r="BM60" s="24" t="str">
        <f t="shared" si="23"/>
        <v/>
      </c>
      <c r="BN60" s="24" t="str">
        <f t="shared" si="23"/>
        <v/>
      </c>
      <c r="BO60" s="24" t="str">
        <f t="shared" si="23"/>
        <v/>
      </c>
      <c r="BP60" s="24"/>
      <c r="BQ60" s="24"/>
      <c r="BR60" s="24">
        <f t="shared" si="24"/>
        <v>0.4229200800460049</v>
      </c>
      <c r="BS60" s="24">
        <f t="shared" si="24"/>
        <v>0.4829200800460054</v>
      </c>
      <c r="BT60" s="24">
        <f t="shared" si="24"/>
        <v>0.11692008004600574</v>
      </c>
      <c r="BU60" s="24">
        <f t="shared" si="24"/>
        <v>0.17492008004600557</v>
      </c>
      <c r="BV60" s="24">
        <f t="shared" si="24"/>
        <v>0.10492008004600706</v>
      </c>
      <c r="BW60" s="24">
        <f t="shared" si="24"/>
        <v>0.54992008004600557</v>
      </c>
      <c r="BX60" s="24" t="str">
        <f t="shared" si="24"/>
        <v/>
      </c>
      <c r="BY60" s="24" t="str">
        <f t="shared" si="24"/>
        <v/>
      </c>
      <c r="BZ60" s="24" t="str">
        <f t="shared" si="24"/>
        <v/>
      </c>
      <c r="CA60" s="24"/>
      <c r="CB60" s="24"/>
      <c r="CC60" s="24">
        <f t="shared" si="25"/>
        <v>10.861848187770045</v>
      </c>
      <c r="CD60" s="24">
        <f t="shared" si="46"/>
        <v>3.1150518356970497E-2</v>
      </c>
      <c r="CE60" s="24">
        <f t="shared" si="26"/>
        <v>10.8777318050538</v>
      </c>
      <c r="CF60" s="24">
        <f t="shared" si="26"/>
        <v>10.895250212360899</v>
      </c>
      <c r="CG60" s="24">
        <f t="shared" si="26"/>
        <v>10.879616460171901</v>
      </c>
      <c r="CH60" s="24">
        <f t="shared" si="26"/>
        <v>10.844590592311501</v>
      </c>
      <c r="CI60" s="24">
        <f t="shared" si="26"/>
        <v>10.808398175219041</v>
      </c>
      <c r="CJ60" s="24">
        <f t="shared" si="26"/>
        <v>10.86550188150313</v>
      </c>
      <c r="CK60" s="24" t="str">
        <f t="shared" si="26"/>
        <v/>
      </c>
      <c r="CL60" s="24" t="str">
        <f t="shared" si="26"/>
        <v/>
      </c>
      <c r="CM60" s="24" t="str">
        <f t="shared" si="26"/>
        <v/>
      </c>
      <c r="CN60" s="24"/>
      <c r="CO60" s="24">
        <f t="shared" si="27"/>
        <v>11.389758551495845</v>
      </c>
      <c r="CP60" s="24">
        <f t="shared" si="47"/>
        <v>6.2067014027049103E-2</v>
      </c>
      <c r="CQ60" s="24">
        <f t="shared" si="28"/>
        <v>11.353364446836601</v>
      </c>
      <c r="CR60" s="24">
        <f t="shared" si="28"/>
        <v>11.2921775532003</v>
      </c>
      <c r="CS60" s="24">
        <f t="shared" si="28"/>
        <v>11.4398225961259</v>
      </c>
      <c r="CT60" s="24">
        <f t="shared" si="28"/>
        <v>11.4470328557965</v>
      </c>
      <c r="CU60" s="24">
        <f t="shared" si="28"/>
        <v>11.43679247565273</v>
      </c>
      <c r="CV60" s="24">
        <f t="shared" si="28"/>
        <v>11.36936138136304</v>
      </c>
      <c r="CW60" s="24" t="str">
        <f t="shared" si="28"/>
        <v/>
      </c>
      <c r="CX60" s="24" t="str">
        <f t="shared" si="28"/>
        <v/>
      </c>
      <c r="CY60" s="24" t="str">
        <f t="shared" si="28"/>
        <v/>
      </c>
      <c r="CZ60" s="24"/>
      <c r="DA60" s="24">
        <f t="shared" si="29"/>
        <v>10.929168758925821</v>
      </c>
      <c r="DB60" s="24">
        <f t="shared" si="48"/>
        <v>2.5684053941658437E-2</v>
      </c>
      <c r="DC60" s="24">
        <f t="shared" si="30"/>
        <v>10.931433921405088</v>
      </c>
      <c r="DD60" s="24">
        <f t="shared" si="30"/>
        <v>10.941795184581361</v>
      </c>
      <c r="DE60" s="24">
        <f t="shared" si="30"/>
        <v>10.969820011590398</v>
      </c>
      <c r="DF60" s="24">
        <f t="shared" si="30"/>
        <v>10.927875571070201</v>
      </c>
      <c r="DG60" s="24">
        <f t="shared" si="30"/>
        <v>10.900033155463705</v>
      </c>
      <c r="DH60" s="24">
        <f t="shared" si="30"/>
        <v>10.90405470944417</v>
      </c>
      <c r="DI60" s="24" t="str">
        <f t="shared" si="30"/>
        <v/>
      </c>
      <c r="DJ60" s="24" t="str">
        <f t="shared" si="30"/>
        <v/>
      </c>
      <c r="DK60" s="24" t="str">
        <f t="shared" si="30"/>
        <v/>
      </c>
      <c r="DL60" s="24"/>
      <c r="DM60" s="24">
        <f t="shared" si="31"/>
        <v>11.1691718318109</v>
      </c>
      <c r="DN60" s="24">
        <f t="shared" si="49"/>
        <v>4.0261487165308488E-2</v>
      </c>
      <c r="DO60" s="24">
        <f t="shared" si="32"/>
        <v>11.17740079289405</v>
      </c>
      <c r="DP60" s="24">
        <f t="shared" si="32"/>
        <v>11.139665437458131</v>
      </c>
      <c r="DQ60" s="24">
        <f t="shared" si="32"/>
        <v>11.144256097361399</v>
      </c>
      <c r="DR60" s="24">
        <f t="shared" si="32"/>
        <v>11.17413617729237</v>
      </c>
      <c r="DS60" s="24">
        <f t="shared" si="32"/>
        <v>11.136535669248154</v>
      </c>
      <c r="DT60" s="24">
        <f t="shared" si="32"/>
        <v>11.243036816611298</v>
      </c>
      <c r="DU60" s="24" t="str">
        <f t="shared" si="32"/>
        <v/>
      </c>
      <c r="DV60" s="24" t="str">
        <f t="shared" si="32"/>
        <v/>
      </c>
      <c r="DW60" s="24" t="str">
        <f t="shared" si="32"/>
        <v/>
      </c>
      <c r="DX60" s="24"/>
      <c r="DY60" s="24">
        <f t="shared" si="33"/>
        <v>11.973026282662545</v>
      </c>
      <c r="DZ60" s="24">
        <f t="shared" si="50"/>
        <v>3.1150518356970497E-2</v>
      </c>
      <c r="EA60" s="24">
        <f t="shared" si="34"/>
        <v>11.9889098999463</v>
      </c>
      <c r="EB60" s="24">
        <f t="shared" si="34"/>
        <v>12.006428307253399</v>
      </c>
      <c r="EC60" s="24">
        <f t="shared" si="34"/>
        <v>11.990794555064401</v>
      </c>
      <c r="ED60" s="24">
        <f t="shared" si="34"/>
        <v>11.955768687204001</v>
      </c>
      <c r="EE60" s="24">
        <f t="shared" si="34"/>
        <v>11.919576270111541</v>
      </c>
      <c r="EF60" s="24">
        <f t="shared" si="34"/>
        <v>11.97667997639563</v>
      </c>
      <c r="EG60" s="24" t="str">
        <f t="shared" si="34"/>
        <v/>
      </c>
      <c r="EH60" s="24" t="str">
        <f t="shared" si="34"/>
        <v/>
      </c>
      <c r="EI60" s="24" t="str">
        <f t="shared" si="34"/>
        <v/>
      </c>
      <c r="EJ60" s="24"/>
      <c r="EK60" s="24">
        <f t="shared" si="35"/>
        <v>12.930853608629983</v>
      </c>
      <c r="EL60" s="24">
        <f t="shared" si="51"/>
        <v>6.206701402704911E-2</v>
      </c>
      <c r="EM60" s="24">
        <f t="shared" si="36"/>
        <v>12.89445950397074</v>
      </c>
      <c r="EN60" s="24">
        <f t="shared" si="36"/>
        <v>12.83327261033444</v>
      </c>
      <c r="EO60" s="24">
        <f t="shared" si="36"/>
        <v>12.98091765326004</v>
      </c>
      <c r="EP60" s="24">
        <f t="shared" si="36"/>
        <v>12.98812791293064</v>
      </c>
      <c r="EQ60" s="24">
        <f t="shared" si="36"/>
        <v>12.97788753278687</v>
      </c>
      <c r="ER60" s="24">
        <f t="shared" si="36"/>
        <v>12.91045643849718</v>
      </c>
      <c r="ES60" s="24" t="str">
        <f t="shared" si="36"/>
        <v/>
      </c>
      <c r="ET60" s="24" t="str">
        <f t="shared" si="36"/>
        <v/>
      </c>
      <c r="EU60" s="24" t="str">
        <f t="shared" si="36"/>
        <v/>
      </c>
      <c r="EV60" s="24"/>
      <c r="EW60" s="24">
        <f t="shared" si="37"/>
        <v>11.936196404655206</v>
      </c>
      <c r="EX60" s="24">
        <f t="shared" si="52"/>
        <v>2.5684053941659159E-2</v>
      </c>
      <c r="EY60" s="24">
        <f t="shared" si="53"/>
        <v>11.938461567134473</v>
      </c>
      <c r="EZ60" s="24">
        <f t="shared" si="53"/>
        <v>11.948822830310748</v>
      </c>
      <c r="FA60" s="24">
        <f t="shared" si="53"/>
        <v>11.976847657319786</v>
      </c>
      <c r="FB60" s="24">
        <f t="shared" si="53"/>
        <v>11.934903216799588</v>
      </c>
      <c r="FC60" s="24">
        <f t="shared" si="53"/>
        <v>11.90706080119309</v>
      </c>
      <c r="FD60" s="24">
        <f t="shared" si="53"/>
        <v>11.911082355173555</v>
      </c>
      <c r="FE60" s="24" t="str">
        <f t="shared" si="53"/>
        <v/>
      </c>
      <c r="FF60" s="24" t="str">
        <f t="shared" si="53"/>
        <v/>
      </c>
      <c r="FG60" s="24" t="str">
        <f t="shared" si="53"/>
        <v/>
      </c>
      <c r="FH60" s="24"/>
      <c r="FI60" s="24">
        <f t="shared" si="39"/>
        <v>13.051532649769383</v>
      </c>
      <c r="FJ60" s="24">
        <f t="shared" si="54"/>
        <v>4.0261487165308661E-2</v>
      </c>
      <c r="FK60" s="24">
        <f t="shared" si="55"/>
        <v>13.059761610852533</v>
      </c>
      <c r="FL60" s="24">
        <f t="shared" si="55"/>
        <v>13.022026255416616</v>
      </c>
      <c r="FM60" s="24">
        <f t="shared" si="55"/>
        <v>13.026616915319885</v>
      </c>
      <c r="FN60" s="24">
        <f t="shared" si="55"/>
        <v>13.056496995250853</v>
      </c>
      <c r="FO60" s="24">
        <f t="shared" si="55"/>
        <v>13.018896487206638</v>
      </c>
      <c r="FP60" s="24">
        <f t="shared" si="55"/>
        <v>13.125397634569783</v>
      </c>
      <c r="FQ60" s="24" t="str">
        <f t="shared" si="55"/>
        <v/>
      </c>
      <c r="FR60" s="24" t="str">
        <f t="shared" si="55"/>
        <v/>
      </c>
      <c r="FS60" s="24" t="str">
        <f t="shared" si="55"/>
        <v/>
      </c>
    </row>
    <row r="61" spans="1:175" s="3" customFormat="1">
      <c r="A61" s="27">
        <v>26</v>
      </c>
      <c r="B61" s="32">
        <f>IF(AND($B$3&lt;&gt;"",$C$3&lt;&gt;"",$B$4&lt;&gt;"",$C$4&lt;&gt;"",T61&lt;&gt;""),AirMass($B$3,$C$3,$B$4,$C$4,T61),"")</f>
        <v>1.0076829975504178</v>
      </c>
      <c r="C61" s="36">
        <f t="shared" si="41"/>
        <v>2458217.281562</v>
      </c>
      <c r="D61" s="5">
        <f t="shared" si="13"/>
        <v>10.985280729359554</v>
      </c>
      <c r="E61" s="14">
        <f t="shared" si="14"/>
        <v>11.126840511478077</v>
      </c>
      <c r="F61" s="32">
        <f t="shared" si="42"/>
        <v>0.14155978211852371</v>
      </c>
      <c r="G61" s="24">
        <f t="shared" si="15"/>
        <v>4.6606235102058545E-2</v>
      </c>
      <c r="H61" s="24">
        <f t="shared" si="16"/>
        <v>3.2138952192691972E-2</v>
      </c>
      <c r="I61" s="24"/>
      <c r="J61" s="8">
        <f t="shared" si="17"/>
        <v>11.98940917068199</v>
      </c>
      <c r="K61" s="9">
        <f t="shared" si="18"/>
        <v>13.070599148200294</v>
      </c>
      <c r="L61" s="40">
        <f t="shared" si="43"/>
        <v>1.0811899775183047</v>
      </c>
      <c r="M61" s="24">
        <f t="shared" si="19"/>
        <v>4.6606235102059072E-2</v>
      </c>
      <c r="N61" s="25">
        <f t="shared" si="20"/>
        <v>3.2138952192691972E-2</v>
      </c>
      <c r="O61" s="25"/>
      <c r="P61" s="50">
        <f t="shared" si="44"/>
        <v>6</v>
      </c>
      <c r="Q61" s="50">
        <f t="shared" si="45"/>
        <v>6</v>
      </c>
      <c r="R61" s="25"/>
      <c r="S61" s="25"/>
      <c r="T61" s="16">
        <v>2458217.281562</v>
      </c>
      <c r="U61" s="17">
        <v>-11.4505220572954</v>
      </c>
      <c r="V61" s="17">
        <v>-10.334592863981699</v>
      </c>
      <c r="W61" s="17">
        <v>-12.1595579123492</v>
      </c>
      <c r="X61" s="17">
        <v>-11.053670402265499</v>
      </c>
      <c r="Y61" s="17">
        <v>-10.525667255928999</v>
      </c>
      <c r="Z61" s="17">
        <v>-11.8463780428234</v>
      </c>
      <c r="AA61" s="17">
        <v>-9.9675566635853698</v>
      </c>
      <c r="AB61" s="17">
        <v>-9.8557627924459901</v>
      </c>
      <c r="AC61" s="17"/>
      <c r="AD61" s="17"/>
      <c r="AE61" s="17"/>
      <c r="AF61" s="46">
        <f t="shared" si="21"/>
        <v>2458217.281562</v>
      </c>
      <c r="AG61" s="17">
        <v>-11.303644248090199</v>
      </c>
      <c r="AH61" s="17">
        <v>-9.7262188244804708</v>
      </c>
      <c r="AI61" s="17">
        <v>-11.753612737164</v>
      </c>
      <c r="AJ61" s="17">
        <v>-10.714557084045101</v>
      </c>
      <c r="AK61" s="17">
        <v>-9.8926606978957192</v>
      </c>
      <c r="AL61" s="17">
        <v>-11.3216699427271</v>
      </c>
      <c r="AM61" s="17">
        <v>-9.4829988235849996</v>
      </c>
      <c r="AN61" s="17">
        <v>-9.5319797788207801</v>
      </c>
      <c r="AO61" s="17"/>
      <c r="AP61" s="17"/>
      <c r="AQ61" s="18"/>
      <c r="AR61" s="25"/>
      <c r="AS61" s="25"/>
      <c r="AT61" s="24">
        <f t="shared" si="57"/>
        <v>0.14687780920520055</v>
      </c>
      <c r="AU61" s="24">
        <f t="shared" si="57"/>
        <v>0.60837403950122848</v>
      </c>
      <c r="AV61" s="24">
        <f t="shared" si="56"/>
        <v>0.40594517518520057</v>
      </c>
      <c r="AW61" s="24">
        <f t="shared" si="56"/>
        <v>0.3391133182203987</v>
      </c>
      <c r="AX61" s="24">
        <f t="shared" si="56"/>
        <v>0.63300655803327999</v>
      </c>
      <c r="AY61" s="24">
        <f t="shared" si="56"/>
        <v>0.52470810009629965</v>
      </c>
      <c r="AZ61" s="24">
        <f t="shared" si="56"/>
        <v>0.48455784000037028</v>
      </c>
      <c r="BA61" s="24">
        <f t="shared" si="56"/>
        <v>0.32378301362521</v>
      </c>
      <c r="BB61" s="24" t="str">
        <f t="shared" si="56"/>
        <v/>
      </c>
      <c r="BC61" s="24" t="str">
        <f t="shared" si="56"/>
        <v/>
      </c>
      <c r="BD61" s="25" t="str">
        <f t="shared" si="56"/>
        <v/>
      </c>
      <c r="BE61" s="25"/>
      <c r="BF61" s="24"/>
      <c r="BG61" s="24">
        <f t="shared" si="23"/>
        <v>-0.50650499008816463</v>
      </c>
      <c r="BH61" s="24">
        <f t="shared" si="23"/>
        <v>-0.44650499008816408</v>
      </c>
      <c r="BI61" s="24">
        <f t="shared" si="23"/>
        <v>-0.81250499008816379</v>
      </c>
      <c r="BJ61" s="24">
        <f t="shared" si="23"/>
        <v>-0.75450499008816396</v>
      </c>
      <c r="BK61" s="24">
        <f t="shared" si="23"/>
        <v>-0.82450499008816247</v>
      </c>
      <c r="BL61" s="24">
        <f t="shared" si="23"/>
        <v>-0.37950499008816391</v>
      </c>
      <c r="BM61" s="24" t="str">
        <f t="shared" si="23"/>
        <v/>
      </c>
      <c r="BN61" s="24" t="str">
        <f t="shared" si="23"/>
        <v/>
      </c>
      <c r="BO61" s="24" t="str">
        <f t="shared" si="23"/>
        <v/>
      </c>
      <c r="BP61" s="24"/>
      <c r="BQ61" s="24"/>
      <c r="BR61" s="24">
        <f t="shared" si="24"/>
        <v>0.43074665621924901</v>
      </c>
      <c r="BS61" s="24">
        <f t="shared" si="24"/>
        <v>0.49074665621924951</v>
      </c>
      <c r="BT61" s="24">
        <f t="shared" si="24"/>
        <v>0.12474665621924985</v>
      </c>
      <c r="BU61" s="24">
        <f t="shared" si="24"/>
        <v>0.18274665621924968</v>
      </c>
      <c r="BV61" s="24">
        <f t="shared" si="24"/>
        <v>0.11274665621925117</v>
      </c>
      <c r="BW61" s="24">
        <f t="shared" si="24"/>
        <v>0.55774665621924968</v>
      </c>
      <c r="BX61" s="24" t="str">
        <f t="shared" si="24"/>
        <v/>
      </c>
      <c r="BY61" s="24" t="str">
        <f t="shared" si="24"/>
        <v/>
      </c>
      <c r="BZ61" s="24" t="str">
        <f t="shared" si="24"/>
        <v/>
      </c>
      <c r="CA61" s="24"/>
      <c r="CB61" s="24"/>
      <c r="CC61" s="24">
        <f t="shared" si="25"/>
        <v>10.911243454271009</v>
      </c>
      <c r="CD61" s="24">
        <f t="shared" si="46"/>
        <v>4.5566159366964114E-2</v>
      </c>
      <c r="CE61" s="24">
        <f t="shared" si="26"/>
        <v>10.8990358550538</v>
      </c>
      <c r="CF61" s="24">
        <f t="shared" si="26"/>
        <v>10.915148344970099</v>
      </c>
      <c r="CG61" s="24">
        <f t="shared" si="26"/>
        <v>10.980145198633599</v>
      </c>
      <c r="CH61" s="24">
        <f t="shared" si="26"/>
        <v>10.863855985528</v>
      </c>
      <c r="CI61" s="24">
        <f t="shared" si="26"/>
        <v>10.865034606289971</v>
      </c>
      <c r="CJ61" s="24">
        <f t="shared" si="26"/>
        <v>10.94424073515059</v>
      </c>
      <c r="CK61" s="24" t="str">
        <f t="shared" si="26"/>
        <v/>
      </c>
      <c r="CL61" s="24" t="str">
        <f t="shared" si="26"/>
        <v/>
      </c>
      <c r="CM61" s="24" t="str">
        <f t="shared" si="26"/>
        <v/>
      </c>
      <c r="CN61" s="24"/>
      <c r="CO61" s="24">
        <f t="shared" si="27"/>
        <v>11.369435595949417</v>
      </c>
      <c r="CP61" s="24">
        <f t="shared" si="47"/>
        <v>8.7547013870082374E-2</v>
      </c>
      <c r="CQ61" s="24">
        <f t="shared" si="28"/>
        <v>11.288968489073801</v>
      </c>
      <c r="CR61" s="24">
        <f t="shared" si="28"/>
        <v>11.311912835954901</v>
      </c>
      <c r="CS61" s="24">
        <f t="shared" si="28"/>
        <v>11.449016449805519</v>
      </c>
      <c r="CT61" s="24">
        <f t="shared" si="28"/>
        <v>11.383025694636901</v>
      </c>
      <c r="CU61" s="24">
        <f t="shared" si="28"/>
        <v>11.4943545754948</v>
      </c>
      <c r="CV61" s="24">
        <f t="shared" si="28"/>
        <v>11.289335530730581</v>
      </c>
      <c r="CW61" s="24" t="str">
        <f t="shared" si="28"/>
        <v/>
      </c>
      <c r="CX61" s="24" t="str">
        <f t="shared" si="28"/>
        <v/>
      </c>
      <c r="CY61" s="24" t="str">
        <f t="shared" si="28"/>
        <v/>
      </c>
      <c r="CZ61" s="24"/>
      <c r="DA61" s="24">
        <f t="shared" si="29"/>
        <v>10.985280729359554</v>
      </c>
      <c r="DB61" s="24">
        <f t="shared" si="48"/>
        <v>4.6606235102058545E-2</v>
      </c>
      <c r="DC61" s="24">
        <f t="shared" si="30"/>
        <v>10.959454675337858</v>
      </c>
      <c r="DD61" s="24">
        <f t="shared" si="30"/>
        <v>10.968410021123331</v>
      </c>
      <c r="DE61" s="24">
        <f t="shared" si="30"/>
        <v>11.077065453984867</v>
      </c>
      <c r="DF61" s="24">
        <f t="shared" si="30"/>
        <v>10.95385766821947</v>
      </c>
      <c r="DG61" s="24">
        <f t="shared" si="30"/>
        <v>10.963386290467403</v>
      </c>
      <c r="DH61" s="24">
        <f t="shared" si="30"/>
        <v>10.9895102670244</v>
      </c>
      <c r="DI61" s="24" t="str">
        <f t="shared" si="30"/>
        <v/>
      </c>
      <c r="DJ61" s="24" t="str">
        <f t="shared" si="30"/>
        <v/>
      </c>
      <c r="DK61" s="24" t="str">
        <f t="shared" si="30"/>
        <v/>
      </c>
      <c r="DL61" s="24"/>
      <c r="DM61" s="24">
        <f t="shared" si="31"/>
        <v>11.126840511478077</v>
      </c>
      <c r="DN61" s="24">
        <f t="shared" si="49"/>
        <v>3.2138952192691972E-2</v>
      </c>
      <c r="DO61" s="24">
        <f t="shared" si="32"/>
        <v>11.090996470344853</v>
      </c>
      <c r="DP61" s="24">
        <f t="shared" si="32"/>
        <v>11.137392355426337</v>
      </c>
      <c r="DQ61" s="24">
        <f t="shared" si="32"/>
        <v>11.131441586254624</v>
      </c>
      <c r="DR61" s="24">
        <f t="shared" si="32"/>
        <v>11.088120651346374</v>
      </c>
      <c r="DS61" s="24">
        <f t="shared" si="32"/>
        <v>11.172089404303827</v>
      </c>
      <c r="DT61" s="24">
        <f t="shared" si="32"/>
        <v>11.141002601192444</v>
      </c>
      <c r="DU61" s="24" t="str">
        <f t="shared" si="32"/>
        <v/>
      </c>
      <c r="DV61" s="24" t="str">
        <f t="shared" si="32"/>
        <v/>
      </c>
      <c r="DW61" s="24" t="str">
        <f t="shared" si="32"/>
        <v/>
      </c>
      <c r="DX61" s="24"/>
      <c r="DY61" s="24">
        <f t="shared" si="33"/>
        <v>12.027172647584711</v>
      </c>
      <c r="DZ61" s="24">
        <f t="shared" si="50"/>
        <v>4.5566159366964114E-2</v>
      </c>
      <c r="EA61" s="24">
        <f t="shared" si="34"/>
        <v>12.0149650483675</v>
      </c>
      <c r="EB61" s="24">
        <f t="shared" si="34"/>
        <v>12.0310775382838</v>
      </c>
      <c r="EC61" s="24">
        <f t="shared" si="34"/>
        <v>12.096074391947299</v>
      </c>
      <c r="ED61" s="24">
        <f t="shared" si="34"/>
        <v>11.9797851788417</v>
      </c>
      <c r="EE61" s="24">
        <f t="shared" si="34"/>
        <v>11.980963799603671</v>
      </c>
      <c r="EF61" s="24">
        <f t="shared" si="34"/>
        <v>12.06016992846429</v>
      </c>
      <c r="EG61" s="24" t="str">
        <f t="shared" si="34"/>
        <v/>
      </c>
      <c r="EH61" s="24" t="str">
        <f t="shared" si="34"/>
        <v/>
      </c>
      <c r="EI61" s="24" t="str">
        <f t="shared" si="34"/>
        <v/>
      </c>
      <c r="EJ61" s="24"/>
      <c r="EK61" s="24">
        <f t="shared" si="35"/>
        <v>12.946861019559146</v>
      </c>
      <c r="EL61" s="24">
        <f t="shared" si="51"/>
        <v>8.7547013870082374E-2</v>
      </c>
      <c r="EM61" s="24">
        <f t="shared" si="36"/>
        <v>12.866393912683529</v>
      </c>
      <c r="EN61" s="24">
        <f t="shared" si="36"/>
        <v>12.88933825956463</v>
      </c>
      <c r="EO61" s="24">
        <f t="shared" si="36"/>
        <v>13.026441873415248</v>
      </c>
      <c r="EP61" s="24">
        <f t="shared" si="36"/>
        <v>12.960451118246629</v>
      </c>
      <c r="EQ61" s="24">
        <f t="shared" si="36"/>
        <v>13.071779999104528</v>
      </c>
      <c r="ER61" s="24">
        <f t="shared" si="36"/>
        <v>12.866760954340309</v>
      </c>
      <c r="ES61" s="24" t="str">
        <f t="shared" si="36"/>
        <v/>
      </c>
      <c r="ET61" s="24" t="str">
        <f t="shared" si="36"/>
        <v/>
      </c>
      <c r="EU61" s="24" t="str">
        <f t="shared" si="36"/>
        <v/>
      </c>
      <c r="EV61" s="24"/>
      <c r="EW61" s="24">
        <f t="shared" si="37"/>
        <v>11.98940917068199</v>
      </c>
      <c r="EX61" s="24">
        <f t="shared" si="52"/>
        <v>4.6606235102059072E-2</v>
      </c>
      <c r="EY61" s="24">
        <f t="shared" si="53"/>
        <v>11.963583116660294</v>
      </c>
      <c r="EZ61" s="24">
        <f t="shared" si="53"/>
        <v>11.972538462445767</v>
      </c>
      <c r="FA61" s="24">
        <f t="shared" si="53"/>
        <v>12.081193895307305</v>
      </c>
      <c r="FB61" s="24">
        <f t="shared" si="53"/>
        <v>11.957986109541906</v>
      </c>
      <c r="FC61" s="24">
        <f t="shared" si="53"/>
        <v>11.967514731789841</v>
      </c>
      <c r="FD61" s="24">
        <f t="shared" si="53"/>
        <v>11.993638708346836</v>
      </c>
      <c r="FE61" s="24" t="str">
        <f t="shared" si="53"/>
        <v/>
      </c>
      <c r="FF61" s="24" t="str">
        <f t="shared" si="53"/>
        <v/>
      </c>
      <c r="FG61" s="24" t="str">
        <f t="shared" si="53"/>
        <v/>
      </c>
      <c r="FH61" s="24"/>
      <c r="FI61" s="24">
        <f t="shared" si="39"/>
        <v>13.070599148200294</v>
      </c>
      <c r="FJ61" s="24">
        <f t="shared" si="54"/>
        <v>3.2138952192691972E-2</v>
      </c>
      <c r="FK61" s="24">
        <f t="shared" si="55"/>
        <v>13.034755107067072</v>
      </c>
      <c r="FL61" s="24">
        <f t="shared" si="55"/>
        <v>13.081150992148556</v>
      </c>
      <c r="FM61" s="24">
        <f t="shared" si="55"/>
        <v>13.075200222976843</v>
      </c>
      <c r="FN61" s="24">
        <f t="shared" si="55"/>
        <v>13.031879288068593</v>
      </c>
      <c r="FO61" s="24">
        <f t="shared" si="55"/>
        <v>13.115848041026046</v>
      </c>
      <c r="FP61" s="24">
        <f t="shared" si="55"/>
        <v>13.084761237914663</v>
      </c>
      <c r="FQ61" s="24" t="str">
        <f t="shared" si="55"/>
        <v/>
      </c>
      <c r="FR61" s="24" t="str">
        <f t="shared" si="55"/>
        <v/>
      </c>
      <c r="FS61" s="24" t="str">
        <f t="shared" si="55"/>
        <v/>
      </c>
    </row>
    <row r="62" spans="1:175" s="3" customFormat="1">
      <c r="A62" s="27">
        <v>27</v>
      </c>
      <c r="B62" s="32">
        <f>IF(AND($B$3&lt;&gt;"",$C$3&lt;&gt;"",$B$4&lt;&gt;"",$C$4&lt;&gt;"",T62&lt;&gt;""),AirMass($B$3,$C$3,$B$4,$C$4,T62),"")</f>
        <v>1.0078057293881042</v>
      </c>
      <c r="C62" s="36">
        <f t="shared" si="41"/>
        <v>2458217.2820600001</v>
      </c>
      <c r="D62" s="5">
        <f t="shared" si="13"/>
        <v>10.962616572356877</v>
      </c>
      <c r="E62" s="14">
        <f t="shared" si="14"/>
        <v>11.113969746770202</v>
      </c>
      <c r="F62" s="32">
        <f t="shared" si="42"/>
        <v>0.15135317441332496</v>
      </c>
      <c r="G62" s="24">
        <f t="shared" si="15"/>
        <v>2.4794193994837871E-2</v>
      </c>
      <c r="H62" s="24">
        <f t="shared" si="16"/>
        <v>3.1107408346390839E-2</v>
      </c>
      <c r="I62" s="24"/>
      <c r="J62" s="8">
        <f t="shared" si="17"/>
        <v>11.960424666010399</v>
      </c>
      <c r="K62" s="9">
        <f t="shared" si="18"/>
        <v>13.049532155258078</v>
      </c>
      <c r="L62" s="40">
        <f t="shared" si="43"/>
        <v>1.0891074892476791</v>
      </c>
      <c r="M62" s="24">
        <f t="shared" si="19"/>
        <v>2.4794193994837406E-2</v>
      </c>
      <c r="N62" s="25">
        <f t="shared" si="20"/>
        <v>3.1107408346390628E-2</v>
      </c>
      <c r="O62" s="25"/>
      <c r="P62" s="50">
        <f t="shared" si="44"/>
        <v>6</v>
      </c>
      <c r="Q62" s="50">
        <f t="shared" si="45"/>
        <v>6</v>
      </c>
      <c r="R62" s="25"/>
      <c r="S62" s="25"/>
      <c r="T62" s="16">
        <v>2458217.2820600001</v>
      </c>
      <c r="U62" s="17">
        <v>-11.4402710229599</v>
      </c>
      <c r="V62" s="17">
        <v>-10.330885376674701</v>
      </c>
      <c r="W62" s="17">
        <v>-12.1439106813405</v>
      </c>
      <c r="X62" s="17">
        <v>-11.055688131174101</v>
      </c>
      <c r="Y62" s="17">
        <v>-10.432368185682201</v>
      </c>
      <c r="Z62" s="17">
        <v>-11.836990682575999</v>
      </c>
      <c r="AA62" s="17">
        <v>-9.9586925035029505</v>
      </c>
      <c r="AB62" s="17">
        <v>-9.7782980447615007</v>
      </c>
      <c r="AC62" s="17"/>
      <c r="AD62" s="17"/>
      <c r="AE62" s="17"/>
      <c r="AF62" s="46">
        <f t="shared" si="21"/>
        <v>2458217.2820600001</v>
      </c>
      <c r="AG62" s="17">
        <v>-11.296938821366201</v>
      </c>
      <c r="AH62" s="17">
        <v>-9.7269782772556308</v>
      </c>
      <c r="AI62" s="17">
        <v>-11.7729798009963</v>
      </c>
      <c r="AJ62" s="17">
        <v>-10.6636719415978</v>
      </c>
      <c r="AK62" s="17">
        <v>-9.9225151096237099</v>
      </c>
      <c r="AL62" s="17">
        <v>-11.361797592767401</v>
      </c>
      <c r="AM62" s="17">
        <v>-9.4094865675857609</v>
      </c>
      <c r="AN62" s="17">
        <v>-9.4664578080184594</v>
      </c>
      <c r="AO62" s="17"/>
      <c r="AP62" s="17"/>
      <c r="AQ62" s="18"/>
      <c r="AR62" s="25"/>
      <c r="AS62" s="25"/>
      <c r="AT62" s="24">
        <f t="shared" si="57"/>
        <v>0.14333220159369908</v>
      </c>
      <c r="AU62" s="24">
        <f t="shared" si="57"/>
        <v>0.60390709941906984</v>
      </c>
      <c r="AV62" s="24">
        <f t="shared" si="56"/>
        <v>0.37093088034420063</v>
      </c>
      <c r="AW62" s="24">
        <f t="shared" si="56"/>
        <v>0.39201618957630124</v>
      </c>
      <c r="AX62" s="24">
        <f t="shared" si="56"/>
        <v>0.50985307605849073</v>
      </c>
      <c r="AY62" s="24">
        <f t="shared" si="56"/>
        <v>0.47519308980859876</v>
      </c>
      <c r="AZ62" s="24">
        <f t="shared" si="56"/>
        <v>0.54920593591718969</v>
      </c>
      <c r="BA62" s="24">
        <f t="shared" si="56"/>
        <v>0.31184023674304129</v>
      </c>
      <c r="BB62" s="24" t="str">
        <f t="shared" si="56"/>
        <v/>
      </c>
      <c r="BC62" s="24" t="str">
        <f t="shared" si="56"/>
        <v/>
      </c>
      <c r="BD62" s="25" t="str">
        <f t="shared" si="56"/>
        <v/>
      </c>
      <c r="BE62" s="25"/>
      <c r="BF62" s="24"/>
      <c r="BG62" s="24">
        <f t="shared" si="23"/>
        <v>-0.51370575653626371</v>
      </c>
      <c r="BH62" s="24">
        <f t="shared" si="23"/>
        <v>-0.45370575653626316</v>
      </c>
      <c r="BI62" s="24">
        <f t="shared" si="23"/>
        <v>-0.81970575653626288</v>
      </c>
      <c r="BJ62" s="24">
        <f t="shared" si="23"/>
        <v>-0.76170575653626305</v>
      </c>
      <c r="BK62" s="24">
        <f t="shared" si="23"/>
        <v>-0.83170575653626155</v>
      </c>
      <c r="BL62" s="24">
        <f t="shared" si="23"/>
        <v>-0.38670575653626299</v>
      </c>
      <c r="BM62" s="24" t="str">
        <f t="shared" si="23"/>
        <v/>
      </c>
      <c r="BN62" s="24" t="str">
        <f t="shared" si="23"/>
        <v/>
      </c>
      <c r="BO62" s="24" t="str">
        <f t="shared" si="23"/>
        <v/>
      </c>
      <c r="BP62" s="24"/>
      <c r="BQ62" s="24"/>
      <c r="BR62" s="24">
        <f t="shared" si="24"/>
        <v>0.42167475774832486</v>
      </c>
      <c r="BS62" s="24">
        <f t="shared" si="24"/>
        <v>0.48167475774832536</v>
      </c>
      <c r="BT62" s="24">
        <f t="shared" si="24"/>
        <v>0.1156747577483257</v>
      </c>
      <c r="BU62" s="24">
        <f t="shared" si="24"/>
        <v>0.17367475774832553</v>
      </c>
      <c r="BV62" s="24">
        <f t="shared" si="24"/>
        <v>0.10367475774832702</v>
      </c>
      <c r="BW62" s="24">
        <f t="shared" si="24"/>
        <v>0.54867475774832553</v>
      </c>
      <c r="BX62" s="24" t="str">
        <f t="shared" si="24"/>
        <v/>
      </c>
      <c r="BY62" s="24" t="str">
        <f t="shared" si="24"/>
        <v/>
      </c>
      <c r="BZ62" s="24" t="str">
        <f t="shared" si="24"/>
        <v/>
      </c>
      <c r="CA62" s="24"/>
      <c r="CB62" s="24"/>
      <c r="CC62" s="24">
        <f t="shared" si="25"/>
        <v>10.887720348546308</v>
      </c>
      <c r="CD62" s="24">
        <f t="shared" si="46"/>
        <v>2.3646633195824225E-2</v>
      </c>
      <c r="CE62" s="24">
        <f t="shared" si="26"/>
        <v>10.8936396583806</v>
      </c>
      <c r="CF62" s="24">
        <f t="shared" si="26"/>
        <v>10.9274171082142</v>
      </c>
      <c r="CG62" s="24">
        <f t="shared" si="26"/>
        <v>10.8970971627223</v>
      </c>
      <c r="CH62" s="24">
        <f t="shared" si="26"/>
        <v>10.8647196596161</v>
      </c>
      <c r="CI62" s="24">
        <f t="shared" si="26"/>
        <v>10.866421480543051</v>
      </c>
      <c r="CJ62" s="24">
        <f t="shared" si="26"/>
        <v>10.877027021801601</v>
      </c>
      <c r="CK62" s="24" t="str">
        <f t="shared" si="26"/>
        <v/>
      </c>
      <c r="CL62" s="24" t="str">
        <f t="shared" si="26"/>
        <v/>
      </c>
      <c r="CM62" s="24" t="str">
        <f t="shared" si="26"/>
        <v/>
      </c>
      <c r="CN62" s="24"/>
      <c r="CO62" s="24">
        <f t="shared" si="27"/>
        <v>11.359379315398705</v>
      </c>
      <c r="CP62" s="24">
        <f t="shared" si="47"/>
        <v>0.10247913160218532</v>
      </c>
      <c r="CQ62" s="24">
        <f t="shared" si="28"/>
        <v>11.315040979630099</v>
      </c>
      <c r="CR62" s="24">
        <f t="shared" si="28"/>
        <v>11.267733120231599</v>
      </c>
      <c r="CS62" s="24">
        <f t="shared" si="28"/>
        <v>11.485576288257509</v>
      </c>
      <c r="CT62" s="24">
        <f t="shared" si="28"/>
        <v>11.4298587714012</v>
      </c>
      <c r="CU62" s="24">
        <f t="shared" si="28"/>
        <v>11.42754774621956</v>
      </c>
      <c r="CV62" s="24">
        <f t="shared" si="28"/>
        <v>11.230518986652259</v>
      </c>
      <c r="CW62" s="24" t="str">
        <f t="shared" si="28"/>
        <v/>
      </c>
      <c r="CX62" s="24" t="str">
        <f t="shared" si="28"/>
        <v/>
      </c>
      <c r="CY62" s="24" t="str">
        <f t="shared" si="28"/>
        <v/>
      </c>
      <c r="CZ62" s="24"/>
      <c r="DA62" s="24">
        <f t="shared" si="29"/>
        <v>10.962616572356877</v>
      </c>
      <c r="DB62" s="24">
        <f t="shared" si="48"/>
        <v>2.4794193994837871E-2</v>
      </c>
      <c r="DC62" s="24">
        <f t="shared" si="30"/>
        <v>10.954917427386681</v>
      </c>
      <c r="DD62" s="24">
        <f t="shared" si="30"/>
        <v>10.981537733089455</v>
      </c>
      <c r="DE62" s="24">
        <f t="shared" si="30"/>
        <v>10.994876366795593</v>
      </c>
      <c r="DF62" s="24">
        <f t="shared" si="30"/>
        <v>10.955580291029593</v>
      </c>
      <c r="DG62" s="24">
        <f t="shared" si="30"/>
        <v>10.965632113442508</v>
      </c>
      <c r="DH62" s="24">
        <f t="shared" si="30"/>
        <v>10.923155502397433</v>
      </c>
      <c r="DI62" s="24" t="str">
        <f t="shared" si="30"/>
        <v/>
      </c>
      <c r="DJ62" s="24" t="str">
        <f t="shared" si="30"/>
        <v/>
      </c>
      <c r="DK62" s="24" t="str">
        <f t="shared" si="30"/>
        <v/>
      </c>
      <c r="DL62" s="24"/>
      <c r="DM62" s="24">
        <f t="shared" si="31"/>
        <v>11.113969746770202</v>
      </c>
      <c r="DN62" s="24">
        <f t="shared" si="49"/>
        <v>3.1107408346390839E-2</v>
      </c>
      <c r="DO62" s="24">
        <f t="shared" si="32"/>
        <v>11.114254476743993</v>
      </c>
      <c r="DP62" s="24">
        <f t="shared" si="32"/>
        <v>11.090398155545873</v>
      </c>
      <c r="DQ62" s="24">
        <f t="shared" si="32"/>
        <v>11.165186940549452</v>
      </c>
      <c r="DR62" s="24">
        <f t="shared" si="32"/>
        <v>11.132139243953514</v>
      </c>
      <c r="DS62" s="24">
        <f t="shared" si="32"/>
        <v>11.102468090871428</v>
      </c>
      <c r="DT62" s="24">
        <f t="shared" si="32"/>
        <v>11.07937157295696</v>
      </c>
      <c r="DU62" s="24" t="str">
        <f t="shared" si="32"/>
        <v/>
      </c>
      <c r="DV62" s="24" t="str">
        <f t="shared" si="32"/>
        <v/>
      </c>
      <c r="DW62" s="24" t="str">
        <f t="shared" si="32"/>
        <v/>
      </c>
      <c r="DX62" s="24"/>
      <c r="DY62" s="24">
        <f t="shared" si="33"/>
        <v>11.997105994831507</v>
      </c>
      <c r="DZ62" s="24">
        <f t="shared" si="50"/>
        <v>2.3646633195824225E-2</v>
      </c>
      <c r="EA62" s="24">
        <f t="shared" si="34"/>
        <v>12.003025304665799</v>
      </c>
      <c r="EB62" s="24">
        <f t="shared" si="34"/>
        <v>12.0368027544994</v>
      </c>
      <c r="EC62" s="24">
        <f t="shared" si="34"/>
        <v>12.006482809007499</v>
      </c>
      <c r="ED62" s="24">
        <f t="shared" si="34"/>
        <v>11.974105305901299</v>
      </c>
      <c r="EE62" s="24">
        <f t="shared" si="34"/>
        <v>11.975807126828251</v>
      </c>
      <c r="EF62" s="24">
        <f t="shared" si="34"/>
        <v>11.9864126680868</v>
      </c>
      <c r="EG62" s="24" t="str">
        <f t="shared" si="34"/>
        <v/>
      </c>
      <c r="EH62" s="24" t="str">
        <f t="shared" si="34"/>
        <v/>
      </c>
      <c r="EI62" s="24" t="str">
        <f t="shared" si="34"/>
        <v/>
      </c>
      <c r="EJ62" s="24"/>
      <c r="EK62" s="24">
        <f t="shared" si="35"/>
        <v>12.929339859509275</v>
      </c>
      <c r="EL62" s="24">
        <f t="shared" si="51"/>
        <v>0.10247913160218532</v>
      </c>
      <c r="EM62" s="24">
        <f t="shared" si="36"/>
        <v>12.885001523740669</v>
      </c>
      <c r="EN62" s="24">
        <f t="shared" si="36"/>
        <v>12.837693664342169</v>
      </c>
      <c r="EO62" s="24">
        <f t="shared" si="36"/>
        <v>13.055536832368078</v>
      </c>
      <c r="EP62" s="24">
        <f t="shared" si="36"/>
        <v>12.99981931551177</v>
      </c>
      <c r="EQ62" s="24">
        <f t="shared" si="36"/>
        <v>12.99750829033013</v>
      </c>
      <c r="ER62" s="24">
        <f t="shared" si="36"/>
        <v>12.800479530762829</v>
      </c>
      <c r="ES62" s="24" t="str">
        <f t="shared" si="36"/>
        <v/>
      </c>
      <c r="ET62" s="24" t="str">
        <f t="shared" si="36"/>
        <v/>
      </c>
      <c r="EU62" s="24" t="str">
        <f t="shared" si="36"/>
        <v/>
      </c>
      <c r="EV62" s="24"/>
      <c r="EW62" s="24">
        <f t="shared" si="37"/>
        <v>11.960424666010399</v>
      </c>
      <c r="EX62" s="24">
        <f t="shared" si="52"/>
        <v>2.4794193994837406E-2</v>
      </c>
      <c r="EY62" s="24">
        <f t="shared" si="53"/>
        <v>11.952725521040204</v>
      </c>
      <c r="EZ62" s="24">
        <f t="shared" si="53"/>
        <v>11.979345826742978</v>
      </c>
      <c r="FA62" s="24">
        <f t="shared" si="53"/>
        <v>11.992684460449114</v>
      </c>
      <c r="FB62" s="24">
        <f t="shared" si="53"/>
        <v>11.953388384683116</v>
      </c>
      <c r="FC62" s="24">
        <f t="shared" si="53"/>
        <v>11.963440207096031</v>
      </c>
      <c r="FD62" s="24">
        <f t="shared" si="53"/>
        <v>11.920963596050957</v>
      </c>
      <c r="FE62" s="24" t="str">
        <f t="shared" si="53"/>
        <v/>
      </c>
      <c r="FF62" s="24" t="str">
        <f t="shared" si="53"/>
        <v/>
      </c>
      <c r="FG62" s="24" t="str">
        <f t="shared" si="53"/>
        <v/>
      </c>
      <c r="FH62" s="24"/>
      <c r="FI62" s="24">
        <f t="shared" si="39"/>
        <v>13.049532155258078</v>
      </c>
      <c r="FJ62" s="24">
        <f t="shared" si="54"/>
        <v>3.1107408346390628E-2</v>
      </c>
      <c r="FK62" s="24">
        <f t="shared" si="55"/>
        <v>13.049816885231865</v>
      </c>
      <c r="FL62" s="24">
        <f t="shared" si="55"/>
        <v>13.025960564033747</v>
      </c>
      <c r="FM62" s="24">
        <f t="shared" si="55"/>
        <v>13.100749349037326</v>
      </c>
      <c r="FN62" s="24">
        <f t="shared" si="55"/>
        <v>13.067701652441386</v>
      </c>
      <c r="FO62" s="24">
        <f t="shared" si="55"/>
        <v>13.038030499359301</v>
      </c>
      <c r="FP62" s="24">
        <f t="shared" si="55"/>
        <v>13.014933981444834</v>
      </c>
      <c r="FQ62" s="24" t="str">
        <f t="shared" si="55"/>
        <v/>
      </c>
      <c r="FR62" s="24" t="str">
        <f t="shared" si="55"/>
        <v/>
      </c>
      <c r="FS62" s="24" t="str">
        <f t="shared" si="55"/>
        <v/>
      </c>
    </row>
    <row r="63" spans="1:175" s="3" customFormat="1">
      <c r="A63" s="27">
        <v>28</v>
      </c>
      <c r="B63" s="32">
        <f>IF(AND($B$3&lt;&gt;"",$C$3&lt;&gt;"",$B$4&lt;&gt;"",$C$4&lt;&gt;"",T63&lt;&gt;""),AirMass($B$3,$C$3,$B$4,$C$4,T63),"")</f>
        <v>1.0079330359122634</v>
      </c>
      <c r="C63" s="36">
        <f t="shared" si="41"/>
        <v>2458217.2825580002</v>
      </c>
      <c r="D63" s="5">
        <f t="shared" si="13"/>
        <v>11.008224765372963</v>
      </c>
      <c r="E63" s="14">
        <f t="shared" si="14"/>
        <v>11.153707155046968</v>
      </c>
      <c r="F63" s="32">
        <f t="shared" si="42"/>
        <v>0.14548238967400451</v>
      </c>
      <c r="G63" s="24">
        <f t="shared" si="15"/>
        <v>2.2240203130702775E-2</v>
      </c>
      <c r="H63" s="24">
        <f t="shared" si="16"/>
        <v>5.0158221853632383E-2</v>
      </c>
      <c r="I63" s="24"/>
      <c r="J63" s="8">
        <f t="shared" si="17"/>
        <v>11.993985840010568</v>
      </c>
      <c r="K63" s="9">
        <f t="shared" si="18"/>
        <v>13.031089174395319</v>
      </c>
      <c r="L63" s="40">
        <f t="shared" si="43"/>
        <v>1.0371033343847511</v>
      </c>
      <c r="M63" s="24">
        <f t="shared" si="19"/>
        <v>2.2240203130702772E-2</v>
      </c>
      <c r="N63" s="25">
        <f t="shared" si="20"/>
        <v>5.0158221853632383E-2</v>
      </c>
      <c r="O63" s="25"/>
      <c r="P63" s="50">
        <f t="shared" si="44"/>
        <v>6</v>
      </c>
      <c r="Q63" s="50">
        <f t="shared" si="45"/>
        <v>6</v>
      </c>
      <c r="R63" s="25"/>
      <c r="S63" s="25"/>
      <c r="T63" s="16">
        <v>2458217.2825580002</v>
      </c>
      <c r="U63" s="17">
        <v>-11.4144006032818</v>
      </c>
      <c r="V63" s="17">
        <v>-10.322551098751401</v>
      </c>
      <c r="W63" s="17">
        <v>-12.1464235463666</v>
      </c>
      <c r="X63" s="17">
        <v>-11.0535775973292</v>
      </c>
      <c r="Y63" s="17">
        <v>-10.413684942615999</v>
      </c>
      <c r="Z63" s="17">
        <v>-11.8403891727281</v>
      </c>
      <c r="AA63" s="17">
        <v>-10.0041097111414</v>
      </c>
      <c r="AB63" s="17">
        <v>-9.8585963569275901</v>
      </c>
      <c r="AC63" s="17"/>
      <c r="AD63" s="17"/>
      <c r="AE63" s="17"/>
      <c r="AF63" s="46">
        <f t="shared" si="21"/>
        <v>2458217.2825580002</v>
      </c>
      <c r="AG63" s="17">
        <v>-11.2762925630123</v>
      </c>
      <c r="AH63" s="17">
        <v>-9.7465264112184293</v>
      </c>
      <c r="AI63" s="17">
        <v>-11.745563955664201</v>
      </c>
      <c r="AJ63" s="17">
        <v>-10.680263681023</v>
      </c>
      <c r="AK63" s="17">
        <v>-9.9324419096324394</v>
      </c>
      <c r="AL63" s="17">
        <v>-11.329419755851401</v>
      </c>
      <c r="AM63" s="17">
        <v>-9.5235313330536204</v>
      </c>
      <c r="AN63" s="17">
        <v>-9.5251165510298605</v>
      </c>
      <c r="AO63" s="17"/>
      <c r="AP63" s="17"/>
      <c r="AQ63" s="18"/>
      <c r="AR63" s="25"/>
      <c r="AS63" s="25"/>
      <c r="AT63" s="24">
        <f t="shared" si="57"/>
        <v>0.13810804026950052</v>
      </c>
      <c r="AU63" s="24">
        <f t="shared" si="57"/>
        <v>0.57602468753297131</v>
      </c>
      <c r="AV63" s="24">
        <f t="shared" si="56"/>
        <v>0.40085959070239952</v>
      </c>
      <c r="AW63" s="24">
        <f t="shared" si="56"/>
        <v>0.37331391630620026</v>
      </c>
      <c r="AX63" s="24">
        <f t="shared" si="56"/>
        <v>0.48124303298355997</v>
      </c>
      <c r="AY63" s="24">
        <f t="shared" si="56"/>
        <v>0.51096941687669961</v>
      </c>
      <c r="AZ63" s="24">
        <f t="shared" si="56"/>
        <v>0.48057837808777926</v>
      </c>
      <c r="BA63" s="24">
        <f t="shared" si="56"/>
        <v>0.33347980589772952</v>
      </c>
      <c r="BB63" s="24" t="str">
        <f t="shared" si="56"/>
        <v/>
      </c>
      <c r="BC63" s="24" t="str">
        <f t="shared" si="56"/>
        <v/>
      </c>
      <c r="BD63" s="25" t="str">
        <f t="shared" si="56"/>
        <v/>
      </c>
      <c r="BE63" s="25"/>
      <c r="BF63" s="24"/>
      <c r="BG63" s="24">
        <f t="shared" si="23"/>
        <v>-0.52431549390841914</v>
      </c>
      <c r="BH63" s="24">
        <f t="shared" si="23"/>
        <v>-0.46431549390841859</v>
      </c>
      <c r="BI63" s="24">
        <f t="shared" si="23"/>
        <v>-0.8303154939084183</v>
      </c>
      <c r="BJ63" s="24">
        <f t="shared" si="23"/>
        <v>-0.77231549390841847</v>
      </c>
      <c r="BK63" s="24">
        <f t="shared" si="23"/>
        <v>-0.84231549390841698</v>
      </c>
      <c r="BL63" s="24">
        <f t="shared" si="23"/>
        <v>-0.39731549390841842</v>
      </c>
      <c r="BM63" s="24" t="str">
        <f t="shared" si="23"/>
        <v/>
      </c>
      <c r="BN63" s="24" t="str">
        <f t="shared" si="23"/>
        <v/>
      </c>
      <c r="BO63" s="24" t="str">
        <f t="shared" si="23"/>
        <v/>
      </c>
      <c r="BP63" s="24"/>
      <c r="BQ63" s="24"/>
      <c r="BR63" s="24">
        <f t="shared" si="24"/>
        <v>0.36504843075426852</v>
      </c>
      <c r="BS63" s="24">
        <f t="shared" si="24"/>
        <v>0.42504843075426901</v>
      </c>
      <c r="BT63" s="24">
        <f t="shared" si="24"/>
        <v>5.9048430754269354E-2</v>
      </c>
      <c r="BU63" s="24">
        <f t="shared" si="24"/>
        <v>0.11704843075426918</v>
      </c>
      <c r="BV63" s="24">
        <f t="shared" si="24"/>
        <v>4.7048430754270676E-2</v>
      </c>
      <c r="BW63" s="24">
        <f t="shared" si="24"/>
        <v>0.49204843075426918</v>
      </c>
      <c r="BX63" s="24" t="str">
        <f t="shared" si="24"/>
        <v/>
      </c>
      <c r="BY63" s="24" t="str">
        <f t="shared" si="24"/>
        <v/>
      </c>
      <c r="BZ63" s="24" t="str">
        <f t="shared" si="24"/>
        <v/>
      </c>
      <c r="CA63" s="24"/>
      <c r="CB63" s="24"/>
      <c r="CC63" s="24">
        <f t="shared" si="25"/>
        <v>10.932062951236347</v>
      </c>
      <c r="CD63" s="24">
        <f t="shared" si="46"/>
        <v>3.2661600668147654E-2</v>
      </c>
      <c r="CE63" s="24">
        <f t="shared" si="26"/>
        <v>10.9220229430848</v>
      </c>
      <c r="CF63" s="24">
        <f t="shared" si="26"/>
        <v>10.951176994047399</v>
      </c>
      <c r="CG63" s="24">
        <f t="shared" si="26"/>
        <v>10.904284339334199</v>
      </c>
      <c r="CH63" s="24">
        <f t="shared" si="26"/>
        <v>10.8939885694463</v>
      </c>
      <c r="CI63" s="24">
        <f t="shared" si="26"/>
        <v>10.9377091078596</v>
      </c>
      <c r="CJ63" s="24">
        <f t="shared" si="26"/>
        <v>10.98319575364579</v>
      </c>
      <c r="CK63" s="24" t="str">
        <f t="shared" si="26"/>
        <v/>
      </c>
      <c r="CL63" s="24" t="str">
        <f t="shared" si="26"/>
        <v/>
      </c>
      <c r="CM63" s="24" t="str">
        <f t="shared" si="26"/>
        <v/>
      </c>
      <c r="CN63" s="24"/>
      <c r="CO63" s="24">
        <f t="shared" si="27"/>
        <v>11.403263634696787</v>
      </c>
      <c r="CP63" s="24">
        <f t="shared" si="47"/>
        <v>0.11458893090664743</v>
      </c>
      <c r="CQ63" s="24">
        <f t="shared" si="28"/>
        <v>11.308271392651902</v>
      </c>
      <c r="CR63" s="24">
        <f t="shared" si="28"/>
        <v>11.3049711180107</v>
      </c>
      <c r="CS63" s="24">
        <f t="shared" si="28"/>
        <v>11.516149346620139</v>
      </c>
      <c r="CT63" s="24">
        <f t="shared" si="28"/>
        <v>11.418127192839101</v>
      </c>
      <c r="CU63" s="24">
        <f t="shared" si="28"/>
        <v>11.56223877004132</v>
      </c>
      <c r="CV63" s="24">
        <f t="shared" si="28"/>
        <v>11.309823988017561</v>
      </c>
      <c r="CW63" s="24" t="str">
        <f t="shared" si="28"/>
        <v/>
      </c>
      <c r="CX63" s="24" t="str">
        <f t="shared" si="28"/>
        <v/>
      </c>
      <c r="CY63" s="24" t="str">
        <f t="shared" si="28"/>
        <v/>
      </c>
      <c r="CZ63" s="24"/>
      <c r="DA63" s="24">
        <f t="shared" si="29"/>
        <v>11.008224765372963</v>
      </c>
      <c r="DB63" s="24">
        <f t="shared" si="48"/>
        <v>2.2240203130702775E-2</v>
      </c>
      <c r="DC63" s="24">
        <f t="shared" si="30"/>
        <v>10.984566302416926</v>
      </c>
      <c r="DD63" s="24">
        <f t="shared" si="30"/>
        <v>11.0065632092487</v>
      </c>
      <c r="DE63" s="24">
        <f t="shared" si="30"/>
        <v>11.003329133733535</v>
      </c>
      <c r="DF63" s="24">
        <f t="shared" si="30"/>
        <v>10.986114791185839</v>
      </c>
      <c r="DG63" s="24">
        <f t="shared" si="30"/>
        <v>11.038185331085103</v>
      </c>
      <c r="DH63" s="24">
        <f t="shared" si="30"/>
        <v>11.030589824567668</v>
      </c>
      <c r="DI63" s="24" t="str">
        <f t="shared" si="30"/>
        <v/>
      </c>
      <c r="DJ63" s="24" t="str">
        <f t="shared" si="30"/>
        <v/>
      </c>
      <c r="DK63" s="24" t="str">
        <f t="shared" si="30"/>
        <v/>
      </c>
      <c r="DL63" s="24"/>
      <c r="DM63" s="24">
        <f t="shared" si="31"/>
        <v>11.153707155046968</v>
      </c>
      <c r="DN63" s="24">
        <f t="shared" si="49"/>
        <v>5.0158221853632383E-2</v>
      </c>
      <c r="DO63" s="24">
        <f t="shared" si="32"/>
        <v>11.103337978744475</v>
      </c>
      <c r="DP63" s="24">
        <f t="shared" si="32"/>
        <v>11.123489242303657</v>
      </c>
      <c r="DQ63" s="24">
        <f t="shared" si="32"/>
        <v>11.191613087890765</v>
      </c>
      <c r="DR63" s="24">
        <f t="shared" si="32"/>
        <v>11.116260754370096</v>
      </c>
      <c r="DS63" s="24">
        <f t="shared" si="32"/>
        <v>11.233012203671869</v>
      </c>
      <c r="DT63" s="24">
        <f t="shared" si="32"/>
        <v>11.154529663300945</v>
      </c>
      <c r="DU63" s="24" t="str">
        <f t="shared" si="32"/>
        <v/>
      </c>
      <c r="DV63" s="24" t="str">
        <f t="shared" si="32"/>
        <v/>
      </c>
      <c r="DW63" s="24" t="str">
        <f t="shared" si="32"/>
        <v/>
      </c>
      <c r="DX63" s="24"/>
      <c r="DY63" s="24">
        <f t="shared" si="33"/>
        <v>12.023912455766748</v>
      </c>
      <c r="DZ63" s="24">
        <f t="shared" si="50"/>
        <v>3.2661600668147654E-2</v>
      </c>
      <c r="EA63" s="24">
        <f t="shared" si="34"/>
        <v>12.013872447615199</v>
      </c>
      <c r="EB63" s="24">
        <f t="shared" si="34"/>
        <v>12.043026498577799</v>
      </c>
      <c r="EC63" s="24">
        <f t="shared" si="34"/>
        <v>11.996133843864598</v>
      </c>
      <c r="ED63" s="24">
        <f t="shared" si="34"/>
        <v>11.9858380739767</v>
      </c>
      <c r="EE63" s="24">
        <f t="shared" si="34"/>
        <v>12.02955861239</v>
      </c>
      <c r="EF63" s="24">
        <f t="shared" si="34"/>
        <v>12.075045258176189</v>
      </c>
      <c r="EG63" s="24" t="str">
        <f t="shared" si="34"/>
        <v/>
      </c>
      <c r="EH63" s="24" t="str">
        <f t="shared" si="34"/>
        <v/>
      </c>
      <c r="EI63" s="24" t="str">
        <f t="shared" si="34"/>
        <v/>
      </c>
      <c r="EJ63" s="24"/>
      <c r="EK63" s="24">
        <f t="shared" si="35"/>
        <v>12.933029786490659</v>
      </c>
      <c r="EL63" s="24">
        <f t="shared" si="51"/>
        <v>0.11458893090664744</v>
      </c>
      <c r="EM63" s="24">
        <f t="shared" si="36"/>
        <v>12.838037544445772</v>
      </c>
      <c r="EN63" s="24">
        <f t="shared" si="36"/>
        <v>12.83473726980457</v>
      </c>
      <c r="EO63" s="24">
        <f t="shared" si="36"/>
        <v>13.04591549841401</v>
      </c>
      <c r="EP63" s="24">
        <f t="shared" si="36"/>
        <v>12.947893344632972</v>
      </c>
      <c r="EQ63" s="24">
        <f t="shared" si="36"/>
        <v>13.092004921835191</v>
      </c>
      <c r="ER63" s="24">
        <f t="shared" si="36"/>
        <v>12.839590139811431</v>
      </c>
      <c r="ES63" s="24" t="str">
        <f t="shared" si="36"/>
        <v/>
      </c>
      <c r="ET63" s="24" t="str">
        <f t="shared" si="36"/>
        <v/>
      </c>
      <c r="EU63" s="24" t="str">
        <f t="shared" si="36"/>
        <v/>
      </c>
      <c r="EV63" s="24"/>
      <c r="EW63" s="24">
        <f t="shared" si="37"/>
        <v>11.993985840010568</v>
      </c>
      <c r="EX63" s="24">
        <f t="shared" si="52"/>
        <v>2.2240203130702772E-2</v>
      </c>
      <c r="EY63" s="24">
        <f t="shared" si="53"/>
        <v>11.970327377054533</v>
      </c>
      <c r="EZ63" s="24">
        <f t="shared" si="53"/>
        <v>11.992324283886306</v>
      </c>
      <c r="FA63" s="24">
        <f t="shared" si="53"/>
        <v>11.989090208371142</v>
      </c>
      <c r="FB63" s="24">
        <f t="shared" si="53"/>
        <v>11.971875865823446</v>
      </c>
      <c r="FC63" s="24">
        <f t="shared" si="53"/>
        <v>12.023946405722709</v>
      </c>
      <c r="FD63" s="24">
        <f t="shared" si="53"/>
        <v>12.016350899205275</v>
      </c>
      <c r="FE63" s="24" t="str">
        <f t="shared" si="53"/>
        <v/>
      </c>
      <c r="FF63" s="24" t="str">
        <f t="shared" si="53"/>
        <v/>
      </c>
      <c r="FG63" s="24" t="str">
        <f t="shared" si="53"/>
        <v/>
      </c>
      <c r="FH63" s="24"/>
      <c r="FI63" s="24">
        <f t="shared" si="39"/>
        <v>13.031089174395319</v>
      </c>
      <c r="FJ63" s="24">
        <f t="shared" si="54"/>
        <v>5.0158221853632383E-2</v>
      </c>
      <c r="FK63" s="24">
        <f t="shared" si="55"/>
        <v>12.980719998092827</v>
      </c>
      <c r="FL63" s="24">
        <f t="shared" si="55"/>
        <v>13.000871261652009</v>
      </c>
      <c r="FM63" s="24">
        <f t="shared" si="55"/>
        <v>13.068995107239116</v>
      </c>
      <c r="FN63" s="24">
        <f t="shared" si="55"/>
        <v>12.993642773718447</v>
      </c>
      <c r="FO63" s="24">
        <f t="shared" si="55"/>
        <v>13.11039422302022</v>
      </c>
      <c r="FP63" s="24">
        <f t="shared" si="55"/>
        <v>13.031911682649296</v>
      </c>
      <c r="FQ63" s="24" t="str">
        <f t="shared" si="55"/>
        <v/>
      </c>
      <c r="FR63" s="24" t="str">
        <f t="shared" si="55"/>
        <v/>
      </c>
      <c r="FS63" s="24" t="str">
        <f t="shared" si="55"/>
        <v/>
      </c>
    </row>
    <row r="64" spans="1:175" s="3" customFormat="1">
      <c r="A64" s="27">
        <v>29</v>
      </c>
      <c r="B64" s="32">
        <f>IF(AND($B$3&lt;&gt;"",$C$3&lt;&gt;"",$B$4&lt;&gt;"",$C$4&lt;&gt;"",T64&lt;&gt;""),AirMass($B$3,$C$3,$B$4,$C$4,T64),"")</f>
        <v>1.008064919323755</v>
      </c>
      <c r="C64" s="36">
        <f t="shared" si="41"/>
        <v>2458217.2830559998</v>
      </c>
      <c r="D64" s="5">
        <f t="shared" si="13"/>
        <v>10.99239319901711</v>
      </c>
      <c r="E64" s="14">
        <f t="shared" si="14"/>
        <v>11.210170279659359</v>
      </c>
      <c r="F64" s="32">
        <f t="shared" si="42"/>
        <v>0.21777708064224832</v>
      </c>
      <c r="G64" s="24">
        <f t="shared" si="15"/>
        <v>1.4428172578808031E-2</v>
      </c>
      <c r="H64" s="24">
        <f t="shared" si="16"/>
        <v>6.1775620970372057E-2</v>
      </c>
      <c r="I64" s="24"/>
      <c r="J64" s="8">
        <f t="shared" si="17"/>
        <v>12.055767249137048</v>
      </c>
      <c r="K64" s="9">
        <f t="shared" si="18"/>
        <v>12.916834736740435</v>
      </c>
      <c r="L64" s="40">
        <f t="shared" si="43"/>
        <v>0.86106748760338725</v>
      </c>
      <c r="M64" s="24">
        <f t="shared" si="19"/>
        <v>1.4428172578808528E-2</v>
      </c>
      <c r="N64" s="25">
        <f t="shared" si="20"/>
        <v>6.177562097037171E-2</v>
      </c>
      <c r="O64" s="25"/>
      <c r="P64" s="50">
        <f t="shared" si="44"/>
        <v>6</v>
      </c>
      <c r="Q64" s="50">
        <f t="shared" si="45"/>
        <v>6</v>
      </c>
      <c r="R64" s="25"/>
      <c r="S64" s="25"/>
      <c r="T64" s="16">
        <v>2458217.2830559998</v>
      </c>
      <c r="U64" s="17">
        <v>-11.4105799106856</v>
      </c>
      <c r="V64" s="17">
        <v>-10.270664736622299</v>
      </c>
      <c r="W64" s="17">
        <v>-12.1613093793831</v>
      </c>
      <c r="X64" s="17">
        <v>-11.0386739137442</v>
      </c>
      <c r="Y64" s="17">
        <v>-10.387033641612501</v>
      </c>
      <c r="Z64" s="17">
        <v>-11.8439698280822</v>
      </c>
      <c r="AA64" s="17">
        <v>-9.9711058288679109</v>
      </c>
      <c r="AB64" s="17">
        <v>-9.8467574103491309</v>
      </c>
      <c r="AC64" s="17"/>
      <c r="AD64" s="17"/>
      <c r="AE64" s="17"/>
      <c r="AF64" s="46">
        <f t="shared" si="21"/>
        <v>2458217.2830559998</v>
      </c>
      <c r="AG64" s="17">
        <v>-11.238085384205201</v>
      </c>
      <c r="AH64" s="17">
        <v>-9.78222027659187</v>
      </c>
      <c r="AI64" s="17">
        <v>-11.761578075314</v>
      </c>
      <c r="AJ64" s="17">
        <v>-10.6769714860772</v>
      </c>
      <c r="AK64" s="17">
        <v>-9.9227868567887398</v>
      </c>
      <c r="AL64" s="17">
        <v>-11.3217841402868</v>
      </c>
      <c r="AM64" s="17">
        <v>-9.3758667688644799</v>
      </c>
      <c r="AN64" s="17">
        <v>-9.6231106924324408</v>
      </c>
      <c r="AO64" s="17"/>
      <c r="AP64" s="17"/>
      <c r="AQ64" s="18"/>
      <c r="AR64" s="25"/>
      <c r="AS64" s="25"/>
      <c r="AT64" s="24">
        <f t="shared" si="57"/>
        <v>0.1724945264803992</v>
      </c>
      <c r="AU64" s="24">
        <f t="shared" si="57"/>
        <v>0.48844446003042918</v>
      </c>
      <c r="AV64" s="24">
        <f t="shared" si="56"/>
        <v>0.39973130406909974</v>
      </c>
      <c r="AW64" s="24">
        <f t="shared" si="56"/>
        <v>0.36170242766699978</v>
      </c>
      <c r="AX64" s="24">
        <f t="shared" si="56"/>
        <v>0.46424678482376081</v>
      </c>
      <c r="AY64" s="24">
        <f t="shared" si="56"/>
        <v>0.52218568779539964</v>
      </c>
      <c r="AZ64" s="24">
        <f t="shared" si="56"/>
        <v>0.59523906000343096</v>
      </c>
      <c r="BA64" s="24">
        <f t="shared" si="56"/>
        <v>0.22364671791669011</v>
      </c>
      <c r="BB64" s="24" t="str">
        <f t="shared" si="56"/>
        <v/>
      </c>
      <c r="BC64" s="24" t="str">
        <f t="shared" si="56"/>
        <v/>
      </c>
      <c r="BD64" s="25" t="str">
        <f t="shared" si="56"/>
        <v/>
      </c>
      <c r="BE64" s="25"/>
      <c r="BF64" s="24"/>
      <c r="BG64" s="24">
        <f t="shared" si="23"/>
        <v>-0.45448005713525474</v>
      </c>
      <c r="BH64" s="24">
        <f t="shared" si="23"/>
        <v>-0.39448005713525425</v>
      </c>
      <c r="BI64" s="24">
        <f t="shared" si="23"/>
        <v>-0.76048005713525391</v>
      </c>
      <c r="BJ64" s="24">
        <f t="shared" ref="BJ64:BO106" si="58">IF(NOT($C$23),IF(AND($AT64&lt;&gt;"",AY$32&lt;&gt;""),$AT64*$D$19+$D$18-AY$32,""),IF(AND($B$23&lt;&gt;"",AY$32&lt;&gt;""),$B$23-AY$32,""))</f>
        <v>-0.70248005713525408</v>
      </c>
      <c r="BK64" s="24">
        <f t="shared" si="58"/>
        <v>-0.77248005713525258</v>
      </c>
      <c r="BL64" s="24">
        <f t="shared" si="58"/>
        <v>-0.32748005713525408</v>
      </c>
      <c r="BM64" s="24" t="str">
        <f t="shared" si="58"/>
        <v/>
      </c>
      <c r="BN64" s="24" t="str">
        <f t="shared" si="58"/>
        <v/>
      </c>
      <c r="BO64" s="24" t="str">
        <f t="shared" si="58"/>
        <v/>
      </c>
      <c r="BP64" s="24"/>
      <c r="BQ64" s="24"/>
      <c r="BR64" s="24">
        <f t="shared" si="24"/>
        <v>0.18718194556525192</v>
      </c>
      <c r="BS64" s="24">
        <f t="shared" si="24"/>
        <v>0.24718194556525241</v>
      </c>
      <c r="BT64" s="24">
        <f t="shared" si="24"/>
        <v>-0.11881805443474724</v>
      </c>
      <c r="BU64" s="24">
        <f t="shared" ref="BU64:BZ106" si="59">IF(NOT($C$23),IF(AND($AU64&lt;&gt;"",AY$32&lt;&gt;""),$AU64*$D$19+$D$18-AY$32,""),IF(AND($AU$32&lt;&gt;"",AY$32&lt;&gt;""),$AU$32-AY$32,""))</f>
        <v>-6.0818054434747415E-2</v>
      </c>
      <c r="BV64" s="24">
        <f t="shared" si="59"/>
        <v>-0.13081805443474592</v>
      </c>
      <c r="BW64" s="24">
        <f t="shared" si="59"/>
        <v>0.31418194556525258</v>
      </c>
      <c r="BX64" s="24" t="str">
        <f t="shared" si="59"/>
        <v/>
      </c>
      <c r="BY64" s="24" t="str">
        <f t="shared" si="59"/>
        <v/>
      </c>
      <c r="BZ64" s="24" t="str">
        <f t="shared" si="59"/>
        <v/>
      </c>
      <c r="CA64" s="24"/>
      <c r="CB64" s="24"/>
      <c r="CC64" s="24">
        <f t="shared" si="25"/>
        <v>10.924561756320907</v>
      </c>
      <c r="CD64" s="24">
        <f t="shared" si="46"/>
        <v>3.3814148410541832E-2</v>
      </c>
      <c r="CE64" s="24">
        <f t="shared" si="26"/>
        <v>10.9407294686975</v>
      </c>
      <c r="CF64" s="24">
        <f t="shared" si="26"/>
        <v>10.940094003058599</v>
      </c>
      <c r="CG64" s="24">
        <f t="shared" si="26"/>
        <v>10.8814537309269</v>
      </c>
      <c r="CH64" s="24">
        <f t="shared" ref="CH64:CM106" si="60">IF(AND($U64&lt;&gt;"",Z64&lt;&gt;"",Z$32&lt;&gt;""),$U64-Z64+Z$32,"")</f>
        <v>10.9013899173966</v>
      </c>
      <c r="CI64" s="24">
        <f t="shared" si="60"/>
        <v>10.908525918182312</v>
      </c>
      <c r="CJ64" s="24">
        <f t="shared" si="60"/>
        <v>10.975177499663531</v>
      </c>
      <c r="CK64" s="24" t="str">
        <f t="shared" si="60"/>
        <v/>
      </c>
      <c r="CL64" s="24" t="str">
        <f t="shared" si="60"/>
        <v/>
      </c>
      <c r="CM64" s="24" t="str">
        <f t="shared" si="60"/>
        <v/>
      </c>
      <c r="CN64" s="24"/>
      <c r="CO64" s="24">
        <f t="shared" si="27"/>
        <v>11.432430952422074</v>
      </c>
      <c r="CP64" s="24">
        <f t="shared" si="47"/>
        <v>7.3381424753255792E-2</v>
      </c>
      <c r="CQ64" s="24">
        <f t="shared" si="28"/>
        <v>11.3624926911088</v>
      </c>
      <c r="CR64" s="24">
        <f t="shared" si="28"/>
        <v>11.339886101871999</v>
      </c>
      <c r="CS64" s="24">
        <f t="shared" si="28"/>
        <v>11.544701472583538</v>
      </c>
      <c r="CT64" s="24">
        <f t="shared" ref="CT64:CY106" si="61">IF(AND($AG64&lt;&gt;"",AL64&lt;&gt;"",AL$32&lt;&gt;""),$AG64-AL64+AL$32,"")</f>
        <v>11.448698756081599</v>
      </c>
      <c r="CU64" s="24">
        <f t="shared" si="61"/>
        <v>11.452781384659279</v>
      </c>
      <c r="CV64" s="24">
        <f t="shared" si="61"/>
        <v>11.44602530822724</v>
      </c>
      <c r="CW64" s="24" t="str">
        <f t="shared" si="61"/>
        <v/>
      </c>
      <c r="CX64" s="24" t="str">
        <f t="shared" si="61"/>
        <v/>
      </c>
      <c r="CY64" s="24" t="str">
        <f t="shared" si="61"/>
        <v/>
      </c>
      <c r="CZ64" s="24"/>
      <c r="DA64" s="24">
        <f t="shared" si="29"/>
        <v>10.99239319901711</v>
      </c>
      <c r="DB64" s="24">
        <f t="shared" si="48"/>
        <v>1.4428172578808031E-2</v>
      </c>
      <c r="DC64" s="24">
        <f t="shared" si="30"/>
        <v>10.994942456589214</v>
      </c>
      <c r="DD64" s="24">
        <f t="shared" si="30"/>
        <v>10.987149846819488</v>
      </c>
      <c r="DE64" s="24">
        <f t="shared" si="30"/>
        <v>10.972168153885827</v>
      </c>
      <c r="DF64" s="24">
        <f t="shared" ref="DF64:DK106" si="62">IF(AND(CH64&lt;&gt;"",BJ64&lt;&gt;""),CH64+BJ64*$D$21,"")</f>
        <v>10.985185767695727</v>
      </c>
      <c r="DG64" s="24">
        <f t="shared" si="62"/>
        <v>11.000671769967402</v>
      </c>
      <c r="DH64" s="24">
        <f t="shared" si="62"/>
        <v>11.014241199144998</v>
      </c>
      <c r="DI64" s="24" t="str">
        <f t="shared" si="62"/>
        <v/>
      </c>
      <c r="DJ64" s="24" t="str">
        <f t="shared" si="62"/>
        <v/>
      </c>
      <c r="DK64" s="24" t="str">
        <f t="shared" si="62"/>
        <v/>
      </c>
      <c r="DL64" s="24"/>
      <c r="DM64" s="24">
        <f t="shared" si="31"/>
        <v>11.210170279659359</v>
      </c>
      <c r="DN64" s="24">
        <f t="shared" si="49"/>
        <v>6.1775620970372057E-2</v>
      </c>
      <c r="DO64" s="24">
        <f t="shared" si="32"/>
        <v>11.184855084088477</v>
      </c>
      <c r="DP64" s="24">
        <f t="shared" si="32"/>
        <v>11.18570003305206</v>
      </c>
      <c r="DQ64" s="24">
        <f t="shared" si="32"/>
        <v>11.247461020741268</v>
      </c>
      <c r="DR64" s="24">
        <f t="shared" ref="DR64:DW106" si="63">IF(AND(CT64&lt;&gt;"",BJ64&lt;&gt;""),CT64+BJ64*$D$20,"")</f>
        <v>11.174128124499697</v>
      </c>
      <c r="DS64" s="24">
        <f t="shared" si="63"/>
        <v>11.150850625176933</v>
      </c>
      <c r="DT64" s="24">
        <f t="shared" si="63"/>
        <v>11.318026790397727</v>
      </c>
      <c r="DU64" s="24" t="str">
        <f t="shared" si="63"/>
        <v/>
      </c>
      <c r="DV64" s="24" t="str">
        <f t="shared" si="63"/>
        <v/>
      </c>
      <c r="DW64" s="24" t="str">
        <f t="shared" si="63"/>
        <v/>
      </c>
      <c r="DX64" s="24"/>
      <c r="DY64" s="24">
        <f t="shared" si="33"/>
        <v>12.064476930384208</v>
      </c>
      <c r="DZ64" s="24">
        <f t="shared" si="50"/>
        <v>3.3814148410541832E-2</v>
      </c>
      <c r="EA64" s="24">
        <f t="shared" si="34"/>
        <v>12.080644642760801</v>
      </c>
      <c r="EB64" s="24">
        <f t="shared" si="34"/>
        <v>12.0800091771219</v>
      </c>
      <c r="EC64" s="24">
        <f t="shared" si="34"/>
        <v>12.021368904990201</v>
      </c>
      <c r="ED64" s="24">
        <f t="shared" ref="ED64:EI106" si="64">IF(AND($V64&lt;&gt;"",Z64&lt;&gt;"",Z$32&lt;&gt;""),$V64-Z64+Z$32,"")</f>
        <v>12.0413050914599</v>
      </c>
      <c r="EE64" s="24">
        <f t="shared" si="64"/>
        <v>12.048441092245612</v>
      </c>
      <c r="EF64" s="24">
        <f t="shared" si="64"/>
        <v>12.115092673726831</v>
      </c>
      <c r="EG64" s="24" t="str">
        <f t="shared" si="64"/>
        <v/>
      </c>
      <c r="EH64" s="24" t="str">
        <f t="shared" si="64"/>
        <v/>
      </c>
      <c r="EI64" s="24" t="str">
        <f t="shared" si="64"/>
        <v/>
      </c>
      <c r="EJ64" s="24"/>
      <c r="EK64" s="24">
        <f t="shared" si="35"/>
        <v>12.888296060035406</v>
      </c>
      <c r="EL64" s="24">
        <f t="shared" si="51"/>
        <v>7.3381424753255806E-2</v>
      </c>
      <c r="EM64" s="24">
        <f t="shared" si="36"/>
        <v>12.818357798722131</v>
      </c>
      <c r="EN64" s="24">
        <f t="shared" si="36"/>
        <v>12.79575120948533</v>
      </c>
      <c r="EO64" s="24">
        <f t="shared" si="36"/>
        <v>13.000566580196869</v>
      </c>
      <c r="EP64" s="24">
        <f t="shared" ref="EP64:EU106" si="65">IF(AND($AH64&lt;&gt;"",AL64&lt;&gt;"",AL$32&lt;&gt;""),$AH64-AL64+AL$32,"")</f>
        <v>12.90456386369493</v>
      </c>
      <c r="EQ64" s="24">
        <f t="shared" si="65"/>
        <v>12.908646492272609</v>
      </c>
      <c r="ER64" s="24">
        <f t="shared" si="65"/>
        <v>12.901890415840571</v>
      </c>
      <c r="ES64" s="24" t="str">
        <f t="shared" si="65"/>
        <v/>
      </c>
      <c r="ET64" s="24" t="str">
        <f t="shared" si="65"/>
        <v/>
      </c>
      <c r="EU64" s="24" t="str">
        <f t="shared" si="65"/>
        <v/>
      </c>
      <c r="EV64" s="24"/>
      <c r="EW64" s="24">
        <f t="shared" si="37"/>
        <v>12.055767249137048</v>
      </c>
      <c r="EX64" s="24">
        <f t="shared" si="52"/>
        <v>1.4428172578808528E-2</v>
      </c>
      <c r="EY64" s="24">
        <f t="shared" si="53"/>
        <v>12.058316506709152</v>
      </c>
      <c r="EZ64" s="24">
        <f t="shared" si="53"/>
        <v>12.050523896939426</v>
      </c>
      <c r="FA64" s="24">
        <f t="shared" si="53"/>
        <v>12.035542204005763</v>
      </c>
      <c r="FB64" s="24">
        <f t="shared" si="53"/>
        <v>12.048559817815665</v>
      </c>
      <c r="FC64" s="24">
        <f t="shared" si="53"/>
        <v>12.06404582008734</v>
      </c>
      <c r="FD64" s="24">
        <f t="shared" si="53"/>
        <v>12.077615249264936</v>
      </c>
      <c r="FE64" s="24" t="str">
        <f t="shared" si="53"/>
        <v/>
      </c>
      <c r="FF64" s="24" t="str">
        <f t="shared" si="53"/>
        <v/>
      </c>
      <c r="FG64" s="24" t="str">
        <f t="shared" si="53"/>
        <v/>
      </c>
      <c r="FH64" s="24"/>
      <c r="FI64" s="24">
        <f t="shared" si="39"/>
        <v>12.916834736740435</v>
      </c>
      <c r="FJ64" s="24">
        <f t="shared" si="54"/>
        <v>6.177562097037171E-2</v>
      </c>
      <c r="FK64" s="24">
        <f t="shared" si="55"/>
        <v>12.891519541169554</v>
      </c>
      <c r="FL64" s="24">
        <f t="shared" si="55"/>
        <v>12.892364490133135</v>
      </c>
      <c r="FM64" s="24">
        <f t="shared" si="55"/>
        <v>12.954125477822343</v>
      </c>
      <c r="FN64" s="24">
        <f t="shared" si="55"/>
        <v>12.880792581580774</v>
      </c>
      <c r="FO64" s="24">
        <f t="shared" si="55"/>
        <v>12.857515082258008</v>
      </c>
      <c r="FP64" s="24">
        <f t="shared" si="55"/>
        <v>13.024691247478803</v>
      </c>
      <c r="FQ64" s="24" t="str">
        <f t="shared" si="55"/>
        <v/>
      </c>
      <c r="FR64" s="24" t="str">
        <f t="shared" si="55"/>
        <v/>
      </c>
      <c r="FS64" s="24" t="str">
        <f t="shared" si="55"/>
        <v/>
      </c>
    </row>
    <row r="65" spans="1:175" s="3" customFormat="1">
      <c r="A65" s="27">
        <v>30</v>
      </c>
      <c r="B65" s="32">
        <f>IF(AND($B$3&lt;&gt;"",$C$3&lt;&gt;"",$B$4&lt;&gt;"",$C$4&lt;&gt;"",T65&lt;&gt;""),AirMass($B$3,$C$3,$B$4,$C$4,T65),"")</f>
        <v>1.0082013819029392</v>
      </c>
      <c r="C65" s="36">
        <f t="shared" si="41"/>
        <v>2458217.2835530001</v>
      </c>
      <c r="D65" s="5">
        <f t="shared" si="13"/>
        <v>11.002562401350142</v>
      </c>
      <c r="E65" s="14">
        <f t="shared" si="14"/>
        <v>11.199216826717167</v>
      </c>
      <c r="F65" s="32">
        <f t="shared" si="42"/>
        <v>0.19665442536702571</v>
      </c>
      <c r="G65" s="24">
        <f t="shared" si="15"/>
        <v>2.0434003756010684E-2</v>
      </c>
      <c r="H65" s="24">
        <f t="shared" si="16"/>
        <v>2.6390473854463282E-2</v>
      </c>
      <c r="I65" s="24"/>
      <c r="J65" s="8">
        <f t="shared" si="17"/>
        <v>11.988291558273326</v>
      </c>
      <c r="K65" s="9">
        <f t="shared" si="18"/>
        <v>13.115087863209274</v>
      </c>
      <c r="L65" s="40">
        <f t="shared" si="43"/>
        <v>1.1267963049359473</v>
      </c>
      <c r="M65" s="24">
        <f t="shared" si="19"/>
        <v>2.0434003756010365E-2</v>
      </c>
      <c r="N65" s="25">
        <f t="shared" si="20"/>
        <v>2.6390473854463036E-2</v>
      </c>
      <c r="O65" s="25"/>
      <c r="P65" s="50">
        <f t="shared" si="44"/>
        <v>6</v>
      </c>
      <c r="Q65" s="50">
        <f t="shared" si="45"/>
        <v>6</v>
      </c>
      <c r="R65" s="25"/>
      <c r="S65" s="25"/>
      <c r="T65" s="16">
        <v>2458217.2835530001</v>
      </c>
      <c r="U65" s="17">
        <v>-11.4030392830438</v>
      </c>
      <c r="V65" s="17">
        <v>-10.3066383298081</v>
      </c>
      <c r="W65" s="17">
        <v>-12.1565301047243</v>
      </c>
      <c r="X65" s="17">
        <v>-11.053342683945299</v>
      </c>
      <c r="Y65" s="17">
        <v>-10.392202391596101</v>
      </c>
      <c r="Z65" s="17">
        <v>-11.832974334933899</v>
      </c>
      <c r="AA65" s="17">
        <v>-10.0006301538443</v>
      </c>
      <c r="AB65" s="17">
        <v>-9.8336816942340608</v>
      </c>
      <c r="AC65" s="17"/>
      <c r="AD65" s="17"/>
      <c r="AE65" s="17"/>
      <c r="AF65" s="46">
        <f t="shared" si="21"/>
        <v>2458217.2835530001</v>
      </c>
      <c r="AG65" s="17">
        <v>-11.2272838184142</v>
      </c>
      <c r="AH65" s="17">
        <v>-9.6740467894935502</v>
      </c>
      <c r="AI65" s="17">
        <v>-11.7864974563944</v>
      </c>
      <c r="AJ65" s="17">
        <v>-10.6944652860664</v>
      </c>
      <c r="AK65" s="17">
        <v>-9.8838950223476303</v>
      </c>
      <c r="AL65" s="17">
        <v>-11.331307128491501</v>
      </c>
      <c r="AM65" s="17">
        <v>-9.3706674323464707</v>
      </c>
      <c r="AN65" s="17">
        <v>-9.4692044912579494</v>
      </c>
      <c r="AO65" s="17"/>
      <c r="AP65" s="17"/>
      <c r="AQ65" s="18"/>
      <c r="AR65" s="25"/>
      <c r="AS65" s="25"/>
      <c r="AT65" s="24">
        <f t="shared" si="57"/>
        <v>0.17575546462959935</v>
      </c>
      <c r="AU65" s="24">
        <f t="shared" si="57"/>
        <v>0.63259154031455012</v>
      </c>
      <c r="AV65" s="24">
        <f t="shared" si="56"/>
        <v>0.37003264832990013</v>
      </c>
      <c r="AW65" s="24">
        <f t="shared" si="56"/>
        <v>0.35887739787889927</v>
      </c>
      <c r="AX65" s="24">
        <f t="shared" si="56"/>
        <v>0.50830736924847031</v>
      </c>
      <c r="AY65" s="24">
        <f t="shared" si="56"/>
        <v>0.50166720644239859</v>
      </c>
      <c r="AZ65" s="24">
        <f t="shared" si="56"/>
        <v>0.62996272149782939</v>
      </c>
      <c r="BA65" s="24">
        <f t="shared" si="56"/>
        <v>0.36447720297611141</v>
      </c>
      <c r="BB65" s="24" t="str">
        <f t="shared" si="56"/>
        <v/>
      </c>
      <c r="BC65" s="24" t="str">
        <f t="shared" si="56"/>
        <v/>
      </c>
      <c r="BD65" s="25" t="str">
        <f t="shared" si="56"/>
        <v/>
      </c>
      <c r="BE65" s="25"/>
      <c r="BF65" s="24"/>
      <c r="BG65" s="24">
        <f t="shared" ref="BG65:BL128" si="66">IF(NOT($C$23),IF(AND($AT65&lt;&gt;"",AV$32&lt;&gt;""),$AT65*$D$19+$D$18-AV$32,""),IF(AND($B$23&lt;&gt;"",AV$32&lt;&gt;""),$B$23-AV$32,""))</f>
        <v>-0.44785742525181765</v>
      </c>
      <c r="BH65" s="24">
        <f t="shared" si="66"/>
        <v>-0.38785742525181716</v>
      </c>
      <c r="BI65" s="24">
        <f t="shared" si="66"/>
        <v>-0.75385742525181687</v>
      </c>
      <c r="BJ65" s="24">
        <f t="shared" si="58"/>
        <v>-0.69585742525181704</v>
      </c>
      <c r="BK65" s="24">
        <f t="shared" si="58"/>
        <v>-0.76585742525181555</v>
      </c>
      <c r="BL65" s="24">
        <f t="shared" si="58"/>
        <v>-0.32085742525181699</v>
      </c>
      <c r="BM65" s="24" t="str">
        <f t="shared" si="58"/>
        <v/>
      </c>
      <c r="BN65" s="24" t="str">
        <f t="shared" si="58"/>
        <v/>
      </c>
      <c r="BO65" s="24" t="str">
        <f t="shared" si="58"/>
        <v/>
      </c>
      <c r="BP65" s="24"/>
      <c r="BQ65" s="24"/>
      <c r="BR65" s="24">
        <f t="shared" ref="BR65:BW128" si="67">IF(NOT($C$23),IF(AND($AU65&lt;&gt;"",AV$32&lt;&gt;""),$AU65*$D$19+$D$18-AV$32,""),IF(AND($AU$32&lt;&gt;"",AV$32&lt;&gt;""),$AU$32-AV$32,""))</f>
        <v>0.47992992363657372</v>
      </c>
      <c r="BS65" s="24">
        <f t="shared" si="67"/>
        <v>0.53992992363657422</v>
      </c>
      <c r="BT65" s="24">
        <f t="shared" si="67"/>
        <v>0.17392992363657456</v>
      </c>
      <c r="BU65" s="24">
        <f t="shared" si="59"/>
        <v>0.23192992363657439</v>
      </c>
      <c r="BV65" s="24">
        <f t="shared" si="59"/>
        <v>0.16192992363657588</v>
      </c>
      <c r="BW65" s="24">
        <f t="shared" si="59"/>
        <v>0.60692992363657439</v>
      </c>
      <c r="BX65" s="24" t="str">
        <f t="shared" si="59"/>
        <v/>
      </c>
      <c r="BY65" s="24" t="str">
        <f t="shared" si="59"/>
        <v/>
      </c>
      <c r="BZ65" s="24" t="str">
        <f t="shared" si="59"/>
        <v/>
      </c>
      <c r="CA65" s="24"/>
      <c r="CB65" s="24"/>
      <c r="CC65" s="24">
        <f t="shared" si="25"/>
        <v>10.935520944169193</v>
      </c>
      <c r="CD65" s="24">
        <f t="shared" si="46"/>
        <v>3.215483396169963E-2</v>
      </c>
      <c r="CE65" s="24">
        <f t="shared" ref="CE65:CJ128" si="68">IF(AND($U65&lt;&gt;"",W65&lt;&gt;"",W$32&lt;&gt;""),$U65-W65+W$32,"")</f>
        <v>10.9434908216805</v>
      </c>
      <c r="CF65" s="24">
        <f t="shared" si="68"/>
        <v>10.962303400901499</v>
      </c>
      <c r="CG65" s="24">
        <f t="shared" si="68"/>
        <v>10.8941631085523</v>
      </c>
      <c r="CH65" s="24">
        <f t="shared" si="60"/>
        <v>10.8979350518901</v>
      </c>
      <c r="CI65" s="24">
        <f t="shared" si="60"/>
        <v>10.945590870800501</v>
      </c>
      <c r="CJ65" s="24">
        <f t="shared" si="60"/>
        <v>10.969642411190261</v>
      </c>
      <c r="CK65" s="24" t="str">
        <f t="shared" si="60"/>
        <v/>
      </c>
      <c r="CL65" s="24" t="str">
        <f t="shared" si="60"/>
        <v/>
      </c>
      <c r="CM65" s="24" t="str">
        <f t="shared" si="60"/>
        <v/>
      </c>
      <c r="CN65" s="24"/>
      <c r="CO65" s="24">
        <f t="shared" si="27"/>
        <v>11.418888984403191</v>
      </c>
      <c r="CP65" s="24">
        <f t="shared" si="47"/>
        <v>7.7550345006406715E-2</v>
      </c>
      <c r="CQ65" s="24">
        <f t="shared" ref="CQ65:CV128" si="69">IF(AND($AG65&lt;&gt;"",AI65&lt;&gt;"",AI$32&lt;&gt;""),$AG65-AI65+AI$32,"")</f>
        <v>11.3982136379802</v>
      </c>
      <c r="CR65" s="24">
        <f t="shared" si="69"/>
        <v>11.3681814676522</v>
      </c>
      <c r="CS65" s="24">
        <f t="shared" si="69"/>
        <v>11.516611203933429</v>
      </c>
      <c r="CT65" s="24">
        <f t="shared" si="61"/>
        <v>11.469023310077301</v>
      </c>
      <c r="CU65" s="24">
        <f t="shared" si="61"/>
        <v>11.45838361393227</v>
      </c>
      <c r="CV65" s="24">
        <f t="shared" si="61"/>
        <v>11.302920672843749</v>
      </c>
      <c r="CW65" s="24" t="str">
        <f t="shared" si="61"/>
        <v/>
      </c>
      <c r="CX65" s="24" t="str">
        <f t="shared" si="61"/>
        <v/>
      </c>
      <c r="CY65" s="24" t="str">
        <f t="shared" si="61"/>
        <v/>
      </c>
      <c r="CZ65" s="24"/>
      <c r="DA65" s="24">
        <f t="shared" si="29"/>
        <v>11.002562401350142</v>
      </c>
      <c r="DB65" s="24">
        <f t="shared" si="48"/>
        <v>2.0434003756010684E-2</v>
      </c>
      <c r="DC65" s="24">
        <f t="shared" ref="DC65:DH128" si="70">IF(AND(CE65&lt;&gt;"",BG65&lt;&gt;""),CE65+BG65*$D$21,"")</f>
        <v>10.996913824056962</v>
      </c>
      <c r="DD65" s="24">
        <f t="shared" si="70"/>
        <v>11.008569259147135</v>
      </c>
      <c r="DE65" s="24">
        <f t="shared" si="70"/>
        <v>10.984087545995973</v>
      </c>
      <c r="DF65" s="24">
        <f t="shared" si="62"/>
        <v>10.980940916673974</v>
      </c>
      <c r="DG65" s="24">
        <f t="shared" si="62"/>
        <v>11.036946737070339</v>
      </c>
      <c r="DH65" s="24">
        <f t="shared" si="62"/>
        <v>11.007916125156475</v>
      </c>
      <c r="DI65" s="24" t="str">
        <f t="shared" si="62"/>
        <v/>
      </c>
      <c r="DJ65" s="24" t="str">
        <f t="shared" si="62"/>
        <v/>
      </c>
      <c r="DK65" s="24" t="str">
        <f t="shared" si="62"/>
        <v/>
      </c>
      <c r="DL65" s="24"/>
      <c r="DM65" s="24">
        <f t="shared" si="31"/>
        <v>11.199216826717167</v>
      </c>
      <c r="DN65" s="24">
        <f t="shared" si="49"/>
        <v>2.6390473854463282E-2</v>
      </c>
      <c r="DO65" s="24">
        <f t="shared" ref="DO65:DT128" si="71">IF(AND(CQ65&lt;&gt;"",BG65&lt;&gt;""),CQ65+BG65*$D$20,"")</f>
        <v>11.223164546036569</v>
      </c>
      <c r="DP65" s="24">
        <f t="shared" si="71"/>
        <v>11.216583913908952</v>
      </c>
      <c r="DQ65" s="24">
        <f t="shared" si="71"/>
        <v>11.221959267167851</v>
      </c>
      <c r="DR65" s="24">
        <f t="shared" si="63"/>
        <v>11.19704119357209</v>
      </c>
      <c r="DS65" s="24">
        <f t="shared" si="63"/>
        <v>11.159041369526614</v>
      </c>
      <c r="DT65" s="24">
        <f t="shared" si="63"/>
        <v>11.177510670090928</v>
      </c>
      <c r="DU65" s="24" t="str">
        <f t="shared" si="63"/>
        <v/>
      </c>
      <c r="DV65" s="24" t="str">
        <f t="shared" si="63"/>
        <v/>
      </c>
      <c r="DW65" s="24" t="str">
        <f t="shared" si="63"/>
        <v/>
      </c>
      <c r="DX65" s="24"/>
      <c r="DY65" s="24">
        <f t="shared" si="33"/>
        <v>12.031921897404894</v>
      </c>
      <c r="DZ65" s="24">
        <f t="shared" si="50"/>
        <v>3.215483396169963E-2</v>
      </c>
      <c r="EA65" s="24">
        <f t="shared" ref="EA65:EF128" si="72">IF(AND($V65&lt;&gt;"",W65&lt;&gt;"",W$32&lt;&gt;""),$V65-W65+W$32,"")</f>
        <v>12.0398917749162</v>
      </c>
      <c r="EB65" s="24">
        <f t="shared" si="72"/>
        <v>12.058704354137198</v>
      </c>
      <c r="EC65" s="24">
        <f t="shared" si="72"/>
        <v>11.990564061788</v>
      </c>
      <c r="ED65" s="24">
        <f t="shared" si="64"/>
        <v>11.994336005125799</v>
      </c>
      <c r="EE65" s="24">
        <f t="shared" si="64"/>
        <v>12.0419918240362</v>
      </c>
      <c r="EF65" s="24">
        <f t="shared" si="64"/>
        <v>12.06604336442596</v>
      </c>
      <c r="EG65" s="24" t="str">
        <f t="shared" si="64"/>
        <v/>
      </c>
      <c r="EH65" s="24" t="str">
        <f t="shared" si="64"/>
        <v/>
      </c>
      <c r="EI65" s="24" t="str">
        <f t="shared" si="64"/>
        <v/>
      </c>
      <c r="EJ65" s="24"/>
      <c r="EK65" s="24">
        <f t="shared" si="35"/>
        <v>12.972126013323843</v>
      </c>
      <c r="EL65" s="24">
        <f t="shared" si="51"/>
        <v>7.7550345006406715E-2</v>
      </c>
      <c r="EM65" s="24">
        <f t="shared" ref="EM65:ER128" si="73">IF(AND($AH65&lt;&gt;"",AI65&lt;&gt;"",AI$32&lt;&gt;""),$AH65-AI65+AI$32,"")</f>
        <v>12.95145066690085</v>
      </c>
      <c r="EN65" s="24">
        <f t="shared" si="73"/>
        <v>12.92141849657285</v>
      </c>
      <c r="EO65" s="24">
        <f t="shared" si="73"/>
        <v>13.069848232854079</v>
      </c>
      <c r="EP65" s="24">
        <f t="shared" si="65"/>
        <v>13.022260338997951</v>
      </c>
      <c r="EQ65" s="24">
        <f t="shared" si="65"/>
        <v>13.01162064285292</v>
      </c>
      <c r="ER65" s="24">
        <f t="shared" si="65"/>
        <v>12.856157701764399</v>
      </c>
      <c r="ES65" s="24" t="str">
        <f t="shared" si="65"/>
        <v/>
      </c>
      <c r="ET65" s="24" t="str">
        <f t="shared" si="65"/>
        <v/>
      </c>
      <c r="EU65" s="24" t="str">
        <f t="shared" si="65"/>
        <v/>
      </c>
      <c r="EV65" s="24"/>
      <c r="EW65" s="24">
        <f t="shared" si="37"/>
        <v>11.988291558273326</v>
      </c>
      <c r="EX65" s="24">
        <f t="shared" si="52"/>
        <v>2.0434003756010365E-2</v>
      </c>
      <c r="EY65" s="24">
        <f t="shared" si="53"/>
        <v>11.982642980980147</v>
      </c>
      <c r="EZ65" s="24">
        <f t="shared" si="53"/>
        <v>11.99429841607032</v>
      </c>
      <c r="FA65" s="24">
        <f t="shared" si="53"/>
        <v>11.969816702919159</v>
      </c>
      <c r="FB65" s="24">
        <f t="shared" si="53"/>
        <v>11.966670073597159</v>
      </c>
      <c r="FC65" s="24">
        <f t="shared" si="53"/>
        <v>12.022675893993524</v>
      </c>
      <c r="FD65" s="24">
        <f t="shared" si="53"/>
        <v>11.99364528207966</v>
      </c>
      <c r="FE65" s="24" t="str">
        <f t="shared" si="53"/>
        <v/>
      </c>
      <c r="FF65" s="24" t="str">
        <f t="shared" si="53"/>
        <v/>
      </c>
      <c r="FG65" s="24" t="str">
        <f t="shared" si="53"/>
        <v/>
      </c>
      <c r="FH65" s="24"/>
      <c r="FI65" s="24">
        <f t="shared" si="39"/>
        <v>13.115087863209274</v>
      </c>
      <c r="FJ65" s="24">
        <f t="shared" si="54"/>
        <v>2.6390473854463036E-2</v>
      </c>
      <c r="FK65" s="24">
        <f t="shared" si="55"/>
        <v>13.139035582528678</v>
      </c>
      <c r="FL65" s="24">
        <f t="shared" si="55"/>
        <v>13.132454950401058</v>
      </c>
      <c r="FM65" s="24">
        <f t="shared" si="55"/>
        <v>13.137830303659957</v>
      </c>
      <c r="FN65" s="24">
        <f t="shared" si="55"/>
        <v>13.112912230064198</v>
      </c>
      <c r="FO65" s="24">
        <f t="shared" si="55"/>
        <v>13.074912406018722</v>
      </c>
      <c r="FP65" s="24">
        <f t="shared" si="55"/>
        <v>13.093381706583035</v>
      </c>
      <c r="FQ65" s="24" t="str">
        <f t="shared" si="55"/>
        <v/>
      </c>
      <c r="FR65" s="24" t="str">
        <f t="shared" si="55"/>
        <v/>
      </c>
      <c r="FS65" s="24" t="str">
        <f t="shared" si="55"/>
        <v/>
      </c>
    </row>
    <row r="66" spans="1:175" s="3" customFormat="1">
      <c r="A66" s="27">
        <v>31</v>
      </c>
      <c r="B66" s="32">
        <f>IF(AND($B$3&lt;&gt;"",$C$3&lt;&gt;"",$B$4&lt;&gt;"",$C$4&lt;&gt;"",T66&lt;&gt;""),AirMass($B$3,$C$3,$B$4,$C$4,T66),"")</f>
        <v>1.008342426009754</v>
      </c>
      <c r="C66" s="36">
        <f t="shared" si="41"/>
        <v>2458217.2840510001</v>
      </c>
      <c r="D66" s="5">
        <f t="shared" si="13"/>
        <v>11.014567202825598</v>
      </c>
      <c r="E66" s="14">
        <f t="shared" si="14"/>
        <v>11.190490993064808</v>
      </c>
      <c r="F66" s="32">
        <f t="shared" si="42"/>
        <v>0.17592379023921012</v>
      </c>
      <c r="G66" s="24">
        <f t="shared" si="15"/>
        <v>1.2923126572415476E-2</v>
      </c>
      <c r="H66" s="24">
        <f t="shared" si="16"/>
        <v>2.7244104432022208E-2</v>
      </c>
      <c r="I66" s="24"/>
      <c r="J66" s="8">
        <f t="shared" si="17"/>
        <v>12.008378211709251</v>
      </c>
      <c r="K66" s="9">
        <f t="shared" si="18"/>
        <v>13.002888624172002</v>
      </c>
      <c r="L66" s="40">
        <f t="shared" si="43"/>
        <v>0.99451041246275018</v>
      </c>
      <c r="M66" s="24">
        <f t="shared" si="19"/>
        <v>1.2923126572415771E-2</v>
      </c>
      <c r="N66" s="25">
        <f t="shared" si="20"/>
        <v>2.7244104432022551E-2</v>
      </c>
      <c r="O66" s="25"/>
      <c r="P66" s="50">
        <f t="shared" si="44"/>
        <v>6</v>
      </c>
      <c r="Q66" s="50">
        <f t="shared" si="45"/>
        <v>6</v>
      </c>
      <c r="R66" s="25"/>
      <c r="S66" s="25"/>
      <c r="T66" s="16">
        <v>2458217.2840510001</v>
      </c>
      <c r="U66" s="17">
        <v>-11.392333216868799</v>
      </c>
      <c r="V66" s="17">
        <v>-10.3011236778159</v>
      </c>
      <c r="W66" s="17">
        <v>-12.1544909983966</v>
      </c>
      <c r="X66" s="17">
        <v>-11.0399732903852</v>
      </c>
      <c r="Y66" s="17">
        <v>-10.424523010268601</v>
      </c>
      <c r="Z66" s="17">
        <v>-11.8374083676234</v>
      </c>
      <c r="AA66" s="17">
        <v>-9.9518611647704294</v>
      </c>
      <c r="AB66" s="17">
        <v>-9.8388333943136193</v>
      </c>
      <c r="AC66" s="17"/>
      <c r="AD66" s="17"/>
      <c r="AE66" s="17"/>
      <c r="AF66" s="46">
        <f t="shared" si="21"/>
        <v>2458217.2840510001</v>
      </c>
      <c r="AG66" s="17">
        <v>-11.2372607000052</v>
      </c>
      <c r="AH66" s="17">
        <v>-9.7440050771031199</v>
      </c>
      <c r="AI66" s="17">
        <v>-11.751599932834401</v>
      </c>
      <c r="AJ66" s="17">
        <v>-10.742804940283101</v>
      </c>
      <c r="AK66" s="17">
        <v>-9.8686327095819699</v>
      </c>
      <c r="AL66" s="17">
        <v>-11.359694591383599</v>
      </c>
      <c r="AM66" s="17">
        <v>-9.43080195979881</v>
      </c>
      <c r="AN66" s="17">
        <v>-9.4885170434968007</v>
      </c>
      <c r="AO66" s="17"/>
      <c r="AP66" s="17"/>
      <c r="AQ66" s="18"/>
      <c r="AR66" s="25"/>
      <c r="AS66" s="25"/>
      <c r="AT66" s="24">
        <f t="shared" si="57"/>
        <v>0.15507251686359957</v>
      </c>
      <c r="AU66" s="24">
        <f t="shared" si="57"/>
        <v>0.55711860071277997</v>
      </c>
      <c r="AV66" s="24">
        <f t="shared" si="56"/>
        <v>0.40289106556219956</v>
      </c>
      <c r="AW66" s="24">
        <f t="shared" si="56"/>
        <v>0.29716835010209941</v>
      </c>
      <c r="AX66" s="24">
        <f t="shared" si="56"/>
        <v>0.55589030068663092</v>
      </c>
      <c r="AY66" s="24">
        <f t="shared" si="56"/>
        <v>0.47771377623980094</v>
      </c>
      <c r="AZ66" s="24">
        <f t="shared" si="56"/>
        <v>0.52105920497161939</v>
      </c>
      <c r="BA66" s="24">
        <f t="shared" si="56"/>
        <v>0.35031635081681856</v>
      </c>
      <c r="BB66" s="24" t="str">
        <f t="shared" si="56"/>
        <v/>
      </c>
      <c r="BC66" s="24" t="str">
        <f t="shared" si="56"/>
        <v/>
      </c>
      <c r="BD66" s="25" t="str">
        <f t="shared" si="56"/>
        <v/>
      </c>
      <c r="BE66" s="25"/>
      <c r="BF66" s="24"/>
      <c r="BG66" s="24">
        <f t="shared" si="66"/>
        <v>-0.48986237691033696</v>
      </c>
      <c r="BH66" s="24">
        <f t="shared" si="66"/>
        <v>-0.42986237691033646</v>
      </c>
      <c r="BI66" s="24">
        <f t="shared" si="66"/>
        <v>-0.79586237691033612</v>
      </c>
      <c r="BJ66" s="24">
        <f t="shared" si="58"/>
        <v>-0.73786237691033629</v>
      </c>
      <c r="BK66" s="24">
        <f t="shared" si="58"/>
        <v>-0.8078623769103348</v>
      </c>
      <c r="BL66" s="24">
        <f t="shared" si="58"/>
        <v>-0.36286237691033629</v>
      </c>
      <c r="BM66" s="24" t="str">
        <f t="shared" si="58"/>
        <v/>
      </c>
      <c r="BN66" s="24" t="str">
        <f t="shared" si="58"/>
        <v/>
      </c>
      <c r="BO66" s="24" t="str">
        <f t="shared" si="58"/>
        <v/>
      </c>
      <c r="BP66" s="24"/>
      <c r="BQ66" s="24"/>
      <c r="BR66" s="24">
        <f t="shared" si="67"/>
        <v>0.32665210195633043</v>
      </c>
      <c r="BS66" s="24">
        <f t="shared" si="67"/>
        <v>0.38665210195633093</v>
      </c>
      <c r="BT66" s="24">
        <f t="shared" si="67"/>
        <v>2.065210195633127E-2</v>
      </c>
      <c r="BU66" s="24">
        <f t="shared" si="59"/>
        <v>7.86521019563311E-2</v>
      </c>
      <c r="BV66" s="24">
        <f t="shared" si="59"/>
        <v>8.6521019563325918E-3</v>
      </c>
      <c r="BW66" s="24">
        <f t="shared" si="59"/>
        <v>0.4536521019563311</v>
      </c>
      <c r="BX66" s="24" t="str">
        <f t="shared" si="59"/>
        <v/>
      </c>
      <c r="BY66" s="24" t="str">
        <f t="shared" si="59"/>
        <v/>
      </c>
      <c r="BZ66" s="24" t="str">
        <f t="shared" si="59"/>
        <v/>
      </c>
      <c r="CA66" s="24"/>
      <c r="CB66" s="24"/>
      <c r="CC66" s="24">
        <f t="shared" si="25"/>
        <v>10.942515154090842</v>
      </c>
      <c r="CD66" s="24">
        <f t="shared" si="46"/>
        <v>2.9506383112187111E-2</v>
      </c>
      <c r="CE66" s="24">
        <f t="shared" si="68"/>
        <v>10.9521577815278</v>
      </c>
      <c r="CF66" s="24">
        <f t="shared" si="68"/>
        <v>10.9596400735164</v>
      </c>
      <c r="CG66" s="24">
        <f t="shared" si="68"/>
        <v>10.937189793399801</v>
      </c>
      <c r="CH66" s="24">
        <f t="shared" si="60"/>
        <v>10.913075150754601</v>
      </c>
      <c r="CI66" s="24">
        <f t="shared" si="60"/>
        <v>10.907527947901631</v>
      </c>
      <c r="CJ66" s="24">
        <f t="shared" si="60"/>
        <v>10.98550017744482</v>
      </c>
      <c r="CK66" s="24" t="str">
        <f t="shared" si="60"/>
        <v/>
      </c>
      <c r="CL66" s="24" t="str">
        <f t="shared" si="60"/>
        <v/>
      </c>
      <c r="CM66" s="24" t="str">
        <f t="shared" si="60"/>
        <v/>
      </c>
      <c r="CN66" s="24"/>
      <c r="CO66" s="24">
        <f t="shared" si="27"/>
        <v>11.426581162891248</v>
      </c>
      <c r="CP66" s="24">
        <f t="shared" si="47"/>
        <v>8.1797785765375372E-2</v>
      </c>
      <c r="CQ66" s="24">
        <f t="shared" si="69"/>
        <v>11.353339232829201</v>
      </c>
      <c r="CR66" s="24">
        <f t="shared" si="69"/>
        <v>11.406544240277901</v>
      </c>
      <c r="CS66" s="24">
        <f t="shared" si="69"/>
        <v>11.49137200957677</v>
      </c>
      <c r="CT66" s="24">
        <f t="shared" si="61"/>
        <v>11.4874338913784</v>
      </c>
      <c r="CU66" s="24">
        <f t="shared" si="61"/>
        <v>11.50854125979361</v>
      </c>
      <c r="CV66" s="24">
        <f t="shared" si="61"/>
        <v>11.312256343491601</v>
      </c>
      <c r="CW66" s="24" t="str">
        <f t="shared" si="61"/>
        <v/>
      </c>
      <c r="CX66" s="24" t="str">
        <f t="shared" si="61"/>
        <v/>
      </c>
      <c r="CY66" s="24" t="str">
        <f t="shared" si="61"/>
        <v/>
      </c>
      <c r="CZ66" s="24"/>
      <c r="DA66" s="24">
        <f t="shared" si="29"/>
        <v>11.014567202825598</v>
      </c>
      <c r="DB66" s="24">
        <f t="shared" si="48"/>
        <v>1.2923126572415476E-2</v>
      </c>
      <c r="DC66" s="24">
        <f t="shared" si="70"/>
        <v>11.01059137545807</v>
      </c>
      <c r="DD66" s="24">
        <f t="shared" si="70"/>
        <v>11.010916523315844</v>
      </c>
      <c r="DE66" s="24">
        <f t="shared" si="70"/>
        <v>11.032124822397281</v>
      </c>
      <c r="DF66" s="24">
        <f t="shared" si="62"/>
        <v>11.001091607092283</v>
      </c>
      <c r="DG66" s="24">
        <f t="shared" si="62"/>
        <v>11.003894405725276</v>
      </c>
      <c r="DH66" s="24">
        <f t="shared" si="62"/>
        <v>11.028784482964841</v>
      </c>
      <c r="DI66" s="24" t="str">
        <f t="shared" si="62"/>
        <v/>
      </c>
      <c r="DJ66" s="24" t="str">
        <f t="shared" si="62"/>
        <v/>
      </c>
      <c r="DK66" s="24" t="str">
        <f t="shared" si="62"/>
        <v/>
      </c>
      <c r="DL66" s="24"/>
      <c r="DM66" s="24">
        <f t="shared" si="31"/>
        <v>11.190490993064808</v>
      </c>
      <c r="DN66" s="24">
        <f t="shared" si="49"/>
        <v>2.7244104432022208E-2</v>
      </c>
      <c r="DO66" s="24">
        <f t="shared" si="71"/>
        <v>11.161872128745156</v>
      </c>
      <c r="DP66" s="24">
        <f t="shared" si="71"/>
        <v>11.238528674394237</v>
      </c>
      <c r="DQ66" s="24">
        <f t="shared" si="71"/>
        <v>11.180302060670774</v>
      </c>
      <c r="DR66" s="24">
        <f t="shared" si="63"/>
        <v>11.199033762732773</v>
      </c>
      <c r="DS66" s="24">
        <f t="shared" si="63"/>
        <v>11.192781003247539</v>
      </c>
      <c r="DT66" s="24">
        <f t="shared" si="63"/>
        <v>11.170428328598364</v>
      </c>
      <c r="DU66" s="24" t="str">
        <f t="shared" si="63"/>
        <v/>
      </c>
      <c r="DV66" s="24" t="str">
        <f t="shared" si="63"/>
        <v/>
      </c>
      <c r="DW66" s="24" t="str">
        <f t="shared" si="63"/>
        <v/>
      </c>
      <c r="DX66" s="24"/>
      <c r="DY66" s="24">
        <f t="shared" si="33"/>
        <v>12.033724693143741</v>
      </c>
      <c r="DZ66" s="24">
        <f t="shared" si="50"/>
        <v>2.9506383112187111E-2</v>
      </c>
      <c r="EA66" s="24">
        <f t="shared" si="72"/>
        <v>12.0433673205807</v>
      </c>
      <c r="EB66" s="24">
        <f t="shared" si="72"/>
        <v>12.0508496125693</v>
      </c>
      <c r="EC66" s="24">
        <f t="shared" si="72"/>
        <v>12.0283993324527</v>
      </c>
      <c r="ED66" s="24">
        <f t="shared" si="64"/>
        <v>12.0042846898075</v>
      </c>
      <c r="EE66" s="24">
        <f t="shared" si="64"/>
        <v>11.99873748695453</v>
      </c>
      <c r="EF66" s="24">
        <f t="shared" si="64"/>
        <v>12.076709716497719</v>
      </c>
      <c r="EG66" s="24" t="str">
        <f t="shared" si="64"/>
        <v/>
      </c>
      <c r="EH66" s="24" t="str">
        <f t="shared" si="64"/>
        <v/>
      </c>
      <c r="EI66" s="24" t="str">
        <f t="shared" si="64"/>
        <v/>
      </c>
      <c r="EJ66" s="24"/>
      <c r="EK66" s="24">
        <f t="shared" si="35"/>
        <v>12.919836785793327</v>
      </c>
      <c r="EL66" s="24">
        <f t="shared" si="51"/>
        <v>8.1797785765375372E-2</v>
      </c>
      <c r="EM66" s="24">
        <f t="shared" si="73"/>
        <v>12.846594855731281</v>
      </c>
      <c r="EN66" s="24">
        <f t="shared" si="73"/>
        <v>12.899799863179981</v>
      </c>
      <c r="EO66" s="24">
        <f t="shared" si="73"/>
        <v>12.984627632478849</v>
      </c>
      <c r="EP66" s="24">
        <f t="shared" si="65"/>
        <v>12.980689514280479</v>
      </c>
      <c r="EQ66" s="24">
        <f t="shared" si="65"/>
        <v>13.00179688269569</v>
      </c>
      <c r="ER66" s="24">
        <f t="shared" si="65"/>
        <v>12.805511966393681</v>
      </c>
      <c r="ES66" s="24" t="str">
        <f t="shared" si="65"/>
        <v/>
      </c>
      <c r="ET66" s="24" t="str">
        <f t="shared" si="65"/>
        <v/>
      </c>
      <c r="EU66" s="24" t="str">
        <f t="shared" si="65"/>
        <v/>
      </c>
      <c r="EV66" s="24"/>
      <c r="EW66" s="24">
        <f t="shared" si="37"/>
        <v>12.008378211709251</v>
      </c>
      <c r="EX66" s="24">
        <f t="shared" si="52"/>
        <v>1.2923126572415771E-2</v>
      </c>
      <c r="EY66" s="24">
        <f t="shared" si="53"/>
        <v>12.004402384341724</v>
      </c>
      <c r="EZ66" s="24">
        <f t="shared" si="53"/>
        <v>12.004727532199498</v>
      </c>
      <c r="FA66" s="24">
        <f t="shared" si="53"/>
        <v>12.025935831280934</v>
      </c>
      <c r="FB66" s="24">
        <f t="shared" si="53"/>
        <v>11.994902615975937</v>
      </c>
      <c r="FC66" s="24">
        <f t="shared" si="53"/>
        <v>11.997705414608928</v>
      </c>
      <c r="FD66" s="24">
        <f t="shared" si="53"/>
        <v>12.022595491848495</v>
      </c>
      <c r="FE66" s="24" t="str">
        <f t="shared" si="53"/>
        <v/>
      </c>
      <c r="FF66" s="24" t="str">
        <f t="shared" si="53"/>
        <v/>
      </c>
      <c r="FG66" s="24" t="str">
        <f t="shared" si="53"/>
        <v/>
      </c>
      <c r="FH66" s="24"/>
      <c r="FI66" s="24">
        <f t="shared" si="39"/>
        <v>13.002888624172002</v>
      </c>
      <c r="FJ66" s="24">
        <f t="shared" si="54"/>
        <v>2.7244104432022551E-2</v>
      </c>
      <c r="FK66" s="24">
        <f t="shared" si="55"/>
        <v>12.974269759852348</v>
      </c>
      <c r="FL66" s="24">
        <f t="shared" si="55"/>
        <v>13.050926305501431</v>
      </c>
      <c r="FM66" s="24">
        <f t="shared" si="55"/>
        <v>12.992699691777968</v>
      </c>
      <c r="FN66" s="24">
        <f t="shared" si="55"/>
        <v>13.011431393839967</v>
      </c>
      <c r="FO66" s="24">
        <f t="shared" si="55"/>
        <v>13.005178634354731</v>
      </c>
      <c r="FP66" s="24">
        <f t="shared" si="55"/>
        <v>12.982825959705558</v>
      </c>
      <c r="FQ66" s="24" t="str">
        <f t="shared" si="55"/>
        <v/>
      </c>
      <c r="FR66" s="24" t="str">
        <f t="shared" si="55"/>
        <v/>
      </c>
      <c r="FS66" s="24" t="str">
        <f t="shared" si="55"/>
        <v/>
      </c>
    </row>
    <row r="67" spans="1:175" s="3" customFormat="1">
      <c r="A67" s="27">
        <v>32</v>
      </c>
      <c r="B67" s="32">
        <f>IF(AND($B$3&lt;&gt;"",$C$3&lt;&gt;"",$B$4&lt;&gt;"",$C$4&lt;&gt;"",T67&lt;&gt;""),AirMass($B$3,$C$3,$B$4,$C$4,T67),"")</f>
        <v>1.008488054083799</v>
      </c>
      <c r="C67" s="36">
        <f t="shared" si="41"/>
        <v>2458217.2845490002</v>
      </c>
      <c r="D67" s="5">
        <f t="shared" si="13"/>
        <v>11.046679261951546</v>
      </c>
      <c r="E67" s="14">
        <f t="shared" si="14"/>
        <v>11.219709035595363</v>
      </c>
      <c r="F67" s="32">
        <f t="shared" si="42"/>
        <v>0.17302977364381711</v>
      </c>
      <c r="G67" s="24">
        <f t="shared" si="15"/>
        <v>4.0406237013016176E-2</v>
      </c>
      <c r="H67" s="24">
        <f t="shared" si="16"/>
        <v>2.3362424598074211E-2</v>
      </c>
      <c r="I67" s="24"/>
      <c r="J67" s="8">
        <f t="shared" si="17"/>
        <v>12.041065386980677</v>
      </c>
      <c r="K67" s="9">
        <f t="shared" si="18"/>
        <v>12.947847075134389</v>
      </c>
      <c r="L67" s="40">
        <f t="shared" si="43"/>
        <v>0.9067816881537123</v>
      </c>
      <c r="M67" s="24">
        <f t="shared" si="19"/>
        <v>4.0406237013016176E-2</v>
      </c>
      <c r="N67" s="25">
        <f t="shared" si="20"/>
        <v>2.3362424598074995E-2</v>
      </c>
      <c r="O67" s="25"/>
      <c r="P67" s="50">
        <f t="shared" si="44"/>
        <v>6</v>
      </c>
      <c r="Q67" s="50">
        <f t="shared" si="45"/>
        <v>6</v>
      </c>
      <c r="R67" s="25"/>
      <c r="S67" s="25"/>
      <c r="T67" s="16">
        <v>2458217.2845490002</v>
      </c>
      <c r="U67" s="17">
        <v>-11.3854796711587</v>
      </c>
      <c r="V67" s="17">
        <v>-10.3037889701178</v>
      </c>
      <c r="W67" s="17">
        <v>-12.1515353818207</v>
      </c>
      <c r="X67" s="17">
        <v>-11.0517070479558</v>
      </c>
      <c r="Y67" s="17">
        <v>-10.490695695468601</v>
      </c>
      <c r="Z67" s="17">
        <v>-11.8371373658475</v>
      </c>
      <c r="AA67" s="17">
        <v>-9.9967086557580007</v>
      </c>
      <c r="AB67" s="17">
        <v>-9.8934317012579704</v>
      </c>
      <c r="AC67" s="17"/>
      <c r="AD67" s="17"/>
      <c r="AE67" s="17"/>
      <c r="AF67" s="46">
        <f t="shared" si="21"/>
        <v>2458217.2845490002</v>
      </c>
      <c r="AG67" s="17">
        <v>-11.2148764508167</v>
      </c>
      <c r="AH67" s="17">
        <v>-9.7728059491088608</v>
      </c>
      <c r="AI67" s="17">
        <v>-11.788603002747699</v>
      </c>
      <c r="AJ67" s="17">
        <v>-10.686763976261201</v>
      </c>
      <c r="AK67" s="17">
        <v>-9.8634266418456793</v>
      </c>
      <c r="AL67" s="17">
        <v>-11.314977837510501</v>
      </c>
      <c r="AM67" s="17">
        <v>-9.4606902945654507</v>
      </c>
      <c r="AN67" s="17">
        <v>-9.4946230536563601</v>
      </c>
      <c r="AO67" s="17"/>
      <c r="AP67" s="17"/>
      <c r="AQ67" s="18"/>
      <c r="AR67" s="25"/>
      <c r="AS67" s="25"/>
      <c r="AT67" s="24">
        <f t="shared" si="57"/>
        <v>0.17060322034200048</v>
      </c>
      <c r="AU67" s="24">
        <f t="shared" si="57"/>
        <v>0.53098302100893946</v>
      </c>
      <c r="AV67" s="24">
        <f t="shared" si="56"/>
        <v>0.36293237907300124</v>
      </c>
      <c r="AW67" s="24">
        <f t="shared" si="56"/>
        <v>0.36494307169459894</v>
      </c>
      <c r="AX67" s="24">
        <f t="shared" si="56"/>
        <v>0.62726905362292129</v>
      </c>
      <c r="AY67" s="24">
        <f t="shared" si="56"/>
        <v>0.5221595283369993</v>
      </c>
      <c r="AZ67" s="24">
        <f t="shared" si="56"/>
        <v>0.53601836119254997</v>
      </c>
      <c r="BA67" s="24">
        <f t="shared" si="56"/>
        <v>0.39880864760161039</v>
      </c>
      <c r="BB67" s="24" t="str">
        <f t="shared" si="56"/>
        <v/>
      </c>
      <c r="BC67" s="24" t="str">
        <f t="shared" si="56"/>
        <v/>
      </c>
      <c r="BD67" s="25" t="str">
        <f t="shared" si="56"/>
        <v/>
      </c>
      <c r="BE67" s="25"/>
      <c r="BF67" s="24"/>
      <c r="BG67" s="24">
        <f t="shared" si="66"/>
        <v>-0.45832110647762631</v>
      </c>
      <c r="BH67" s="24">
        <f t="shared" si="66"/>
        <v>-0.39832110647762581</v>
      </c>
      <c r="BI67" s="24">
        <f t="shared" si="66"/>
        <v>-0.76432110647762541</v>
      </c>
      <c r="BJ67" s="24">
        <f t="shared" si="58"/>
        <v>-0.70632110647762558</v>
      </c>
      <c r="BK67" s="24">
        <f t="shared" si="58"/>
        <v>-0.77632110647762409</v>
      </c>
      <c r="BL67" s="24">
        <f t="shared" si="58"/>
        <v>-0.33132110647762564</v>
      </c>
      <c r="BM67" s="24" t="str">
        <f t="shared" si="58"/>
        <v/>
      </c>
      <c r="BN67" s="24" t="str">
        <f t="shared" si="58"/>
        <v/>
      </c>
      <c r="BO67" s="24" t="str">
        <f t="shared" si="58"/>
        <v/>
      </c>
      <c r="BP67" s="24"/>
      <c r="BQ67" s="24"/>
      <c r="BR67" s="24">
        <f t="shared" si="67"/>
        <v>0.27357341247513922</v>
      </c>
      <c r="BS67" s="24">
        <f t="shared" si="67"/>
        <v>0.33357341247513972</v>
      </c>
      <c r="BT67" s="24">
        <f t="shared" si="67"/>
        <v>-3.242658752485994E-2</v>
      </c>
      <c r="BU67" s="24">
        <f t="shared" si="59"/>
        <v>2.5573412475139889E-2</v>
      </c>
      <c r="BV67" s="24">
        <f t="shared" si="59"/>
        <v>-4.4426587524858618E-2</v>
      </c>
      <c r="BW67" s="24">
        <f t="shared" si="59"/>
        <v>0.40057341247513989</v>
      </c>
      <c r="BX67" s="24" t="str">
        <f t="shared" si="59"/>
        <v/>
      </c>
      <c r="BY67" s="24" t="str">
        <f t="shared" si="59"/>
        <v/>
      </c>
      <c r="BZ67" s="24" t="str">
        <f t="shared" si="59"/>
        <v/>
      </c>
      <c r="CA67" s="24"/>
      <c r="CB67" s="24"/>
      <c r="CC67" s="24">
        <f t="shared" si="25"/>
        <v>10.978389636859395</v>
      </c>
      <c r="CD67" s="24">
        <f t="shared" si="46"/>
        <v>4.4786433032358762E-2</v>
      </c>
      <c r="CE67" s="24">
        <f t="shared" si="68"/>
        <v>10.956055710662</v>
      </c>
      <c r="CF67" s="24">
        <f t="shared" si="68"/>
        <v>10.978227376797099</v>
      </c>
      <c r="CG67" s="24">
        <f t="shared" si="68"/>
        <v>11.0102160243099</v>
      </c>
      <c r="CH67" s="24">
        <f t="shared" si="60"/>
        <v>10.9196576946888</v>
      </c>
      <c r="CI67" s="24">
        <f t="shared" si="60"/>
        <v>10.959228984599301</v>
      </c>
      <c r="CJ67" s="24">
        <f t="shared" si="60"/>
        <v>11.04695203009927</v>
      </c>
      <c r="CK67" s="24" t="str">
        <f t="shared" si="60"/>
        <v/>
      </c>
      <c r="CL67" s="24" t="str">
        <f t="shared" si="60"/>
        <v/>
      </c>
      <c r="CM67" s="24" t="str">
        <f t="shared" si="60"/>
        <v/>
      </c>
      <c r="CN67" s="24"/>
      <c r="CO67" s="24">
        <f t="shared" si="27"/>
        <v>11.443471016947782</v>
      </c>
      <c r="CP67" s="24">
        <f t="shared" si="47"/>
        <v>8.3608692672354504E-2</v>
      </c>
      <c r="CQ67" s="24">
        <f t="shared" si="69"/>
        <v>11.412726551931</v>
      </c>
      <c r="CR67" s="24">
        <f t="shared" si="69"/>
        <v>11.372887525444501</v>
      </c>
      <c r="CS67" s="24">
        <f t="shared" si="69"/>
        <v>11.508550191028979</v>
      </c>
      <c r="CT67" s="24">
        <f t="shared" si="61"/>
        <v>11.465101386693801</v>
      </c>
      <c r="CU67" s="24">
        <f t="shared" si="61"/>
        <v>11.56081384374875</v>
      </c>
      <c r="CV67" s="24">
        <f t="shared" si="61"/>
        <v>11.34074660283966</v>
      </c>
      <c r="CW67" s="24" t="str">
        <f t="shared" si="61"/>
        <v/>
      </c>
      <c r="CX67" s="24" t="str">
        <f t="shared" si="61"/>
        <v/>
      </c>
      <c r="CY67" s="24" t="str">
        <f t="shared" si="61"/>
        <v/>
      </c>
      <c r="CZ67" s="24"/>
      <c r="DA67" s="24">
        <f t="shared" si="29"/>
        <v>11.046679261951546</v>
      </c>
      <c r="DB67" s="24">
        <f t="shared" si="48"/>
        <v>4.0406237013016176E-2</v>
      </c>
      <c r="DC67" s="24">
        <f t="shared" si="70"/>
        <v>11.010726880949663</v>
      </c>
      <c r="DD67" s="24">
        <f t="shared" si="70"/>
        <v>11.025741402953937</v>
      </c>
      <c r="DE67" s="24">
        <f t="shared" si="70"/>
        <v>11.101388629664775</v>
      </c>
      <c r="DF67" s="24">
        <f t="shared" si="62"/>
        <v>11.003911727383876</v>
      </c>
      <c r="DG67" s="24">
        <f t="shared" si="62"/>
        <v>11.051833018780341</v>
      </c>
      <c r="DH67" s="24">
        <f t="shared" si="62"/>
        <v>11.086473911976686</v>
      </c>
      <c r="DI67" s="24" t="str">
        <f t="shared" si="62"/>
        <v/>
      </c>
      <c r="DJ67" s="24" t="str">
        <f t="shared" si="62"/>
        <v/>
      </c>
      <c r="DK67" s="24" t="str">
        <f t="shared" si="62"/>
        <v/>
      </c>
      <c r="DL67" s="24"/>
      <c r="DM67" s="24">
        <f t="shared" si="31"/>
        <v>11.219709035595363</v>
      </c>
      <c r="DN67" s="24">
        <f t="shared" si="49"/>
        <v>2.3362424598074211E-2</v>
      </c>
      <c r="DO67" s="24">
        <f t="shared" si="71"/>
        <v>11.233587636320975</v>
      </c>
      <c r="DP67" s="24">
        <f t="shared" si="71"/>
        <v>11.217200148034859</v>
      </c>
      <c r="DQ67" s="24">
        <f t="shared" si="71"/>
        <v>11.209808430597006</v>
      </c>
      <c r="DR67" s="24">
        <f t="shared" si="63"/>
        <v>11.189029446522197</v>
      </c>
      <c r="DS67" s="24">
        <f t="shared" si="63"/>
        <v>11.2573817756767</v>
      </c>
      <c r="DT67" s="24">
        <f t="shared" si="63"/>
        <v>11.211246776420445</v>
      </c>
      <c r="DU67" s="24" t="str">
        <f t="shared" si="63"/>
        <v/>
      </c>
      <c r="DV67" s="24" t="str">
        <f t="shared" si="63"/>
        <v/>
      </c>
      <c r="DW67" s="24" t="str">
        <f t="shared" si="63"/>
        <v/>
      </c>
      <c r="DX67" s="24"/>
      <c r="DY67" s="24">
        <f t="shared" si="33"/>
        <v>12.060080337900295</v>
      </c>
      <c r="DZ67" s="24">
        <f t="shared" si="50"/>
        <v>4.4786433032358762E-2</v>
      </c>
      <c r="EA67" s="24">
        <f t="shared" si="72"/>
        <v>12.0377464117029</v>
      </c>
      <c r="EB67" s="24">
        <f t="shared" si="72"/>
        <v>12.059918077837999</v>
      </c>
      <c r="EC67" s="24">
        <f t="shared" si="72"/>
        <v>12.0919067253508</v>
      </c>
      <c r="ED67" s="24">
        <f t="shared" si="64"/>
        <v>12.0013483957297</v>
      </c>
      <c r="EE67" s="24">
        <f t="shared" si="64"/>
        <v>12.040919685640201</v>
      </c>
      <c r="EF67" s="24">
        <f t="shared" si="64"/>
        <v>12.12864273114017</v>
      </c>
      <c r="EG67" s="24" t="str">
        <f t="shared" si="64"/>
        <v/>
      </c>
      <c r="EH67" s="24" t="str">
        <f t="shared" si="64"/>
        <v/>
      </c>
      <c r="EI67" s="24" t="str">
        <f t="shared" si="64"/>
        <v/>
      </c>
      <c r="EJ67" s="24"/>
      <c r="EK67" s="24">
        <f t="shared" si="35"/>
        <v>12.885541518655621</v>
      </c>
      <c r="EL67" s="24">
        <f t="shared" si="51"/>
        <v>8.3608692672354504E-2</v>
      </c>
      <c r="EM67" s="24">
        <f t="shared" si="73"/>
        <v>12.854797053638839</v>
      </c>
      <c r="EN67" s="24">
        <f t="shared" si="73"/>
        <v>12.81495802715234</v>
      </c>
      <c r="EO67" s="24">
        <f t="shared" si="73"/>
        <v>12.950620692736818</v>
      </c>
      <c r="EP67" s="24">
        <f t="shared" si="65"/>
        <v>12.90717188840164</v>
      </c>
      <c r="EQ67" s="24">
        <f t="shared" si="65"/>
        <v>13.002884345456589</v>
      </c>
      <c r="ER67" s="24">
        <f t="shared" si="65"/>
        <v>12.782817104547499</v>
      </c>
      <c r="ES67" s="24" t="str">
        <f t="shared" si="65"/>
        <v/>
      </c>
      <c r="ET67" s="24" t="str">
        <f t="shared" si="65"/>
        <v/>
      </c>
      <c r="EU67" s="24" t="str">
        <f t="shared" si="65"/>
        <v/>
      </c>
      <c r="EV67" s="24"/>
      <c r="EW67" s="24">
        <f t="shared" si="37"/>
        <v>12.041065386980677</v>
      </c>
      <c r="EX67" s="24">
        <f t="shared" si="52"/>
        <v>4.0406237013016176E-2</v>
      </c>
      <c r="EY67" s="24">
        <f t="shared" si="53"/>
        <v>12.005113005978792</v>
      </c>
      <c r="EZ67" s="24">
        <f t="shared" si="53"/>
        <v>12.020127527983066</v>
      </c>
      <c r="FA67" s="24">
        <f t="shared" si="53"/>
        <v>12.095774754693904</v>
      </c>
      <c r="FB67" s="24">
        <f t="shared" si="53"/>
        <v>11.998297852413005</v>
      </c>
      <c r="FC67" s="24">
        <f t="shared" si="53"/>
        <v>12.04621914380947</v>
      </c>
      <c r="FD67" s="24">
        <f t="shared" si="53"/>
        <v>12.080860037005815</v>
      </c>
      <c r="FE67" s="24" t="str">
        <f t="shared" si="53"/>
        <v/>
      </c>
      <c r="FF67" s="24" t="str">
        <f t="shared" si="53"/>
        <v/>
      </c>
      <c r="FG67" s="24" t="str">
        <f t="shared" si="53"/>
        <v/>
      </c>
      <c r="FH67" s="24"/>
      <c r="FI67" s="24">
        <f t="shared" si="39"/>
        <v>12.947847075134389</v>
      </c>
      <c r="FJ67" s="24">
        <f t="shared" si="54"/>
        <v>2.3362424598074995E-2</v>
      </c>
      <c r="FK67" s="24">
        <f t="shared" si="55"/>
        <v>12.96172567586</v>
      </c>
      <c r="FL67" s="24">
        <f t="shared" si="55"/>
        <v>12.945338187573883</v>
      </c>
      <c r="FM67" s="24">
        <f t="shared" si="55"/>
        <v>12.93794647013603</v>
      </c>
      <c r="FN67" s="24">
        <f t="shared" si="55"/>
        <v>12.917167486061221</v>
      </c>
      <c r="FO67" s="24">
        <f t="shared" si="55"/>
        <v>12.985519815215726</v>
      </c>
      <c r="FP67" s="24">
        <f t="shared" si="55"/>
        <v>12.939384815959469</v>
      </c>
      <c r="FQ67" s="24" t="str">
        <f t="shared" si="55"/>
        <v/>
      </c>
      <c r="FR67" s="24" t="str">
        <f t="shared" si="55"/>
        <v/>
      </c>
      <c r="FS67" s="24" t="str">
        <f t="shared" si="55"/>
        <v/>
      </c>
    </row>
    <row r="68" spans="1:175" s="3" customFormat="1">
      <c r="A68" s="27">
        <v>33</v>
      </c>
      <c r="B68" s="32">
        <f>IF(AND($B$3&lt;&gt;"",$C$3&lt;&gt;"",$B$4&lt;&gt;"",$C$4&lt;&gt;"",T68&lt;&gt;""),AirMass($B$3,$C$3,$B$4,$C$4,T68),"")</f>
        <v>1.0086382686444186</v>
      </c>
      <c r="C68" s="36">
        <f t="shared" si="41"/>
        <v>2458217.285046</v>
      </c>
      <c r="D68" s="5">
        <f t="shared" si="13"/>
        <v>11.014945906172587</v>
      </c>
      <c r="E68" s="14">
        <f t="shared" si="14"/>
        <v>11.258315688670109</v>
      </c>
      <c r="F68" s="32">
        <f t="shared" si="42"/>
        <v>0.24336978249752228</v>
      </c>
      <c r="G68" s="24">
        <f t="shared" si="15"/>
        <v>2.870125477185748E-2</v>
      </c>
      <c r="H68" s="24">
        <f t="shared" si="16"/>
        <v>3.8201350427499732E-2</v>
      </c>
      <c r="I68" s="24"/>
      <c r="J68" s="8">
        <f t="shared" si="17"/>
        <v>11.991545873618586</v>
      </c>
      <c r="K68" s="9">
        <f t="shared" si="18"/>
        <v>13.082009742910849</v>
      </c>
      <c r="L68" s="40">
        <f t="shared" si="43"/>
        <v>1.0904638692922628</v>
      </c>
      <c r="M68" s="24">
        <f t="shared" si="19"/>
        <v>2.8701254771857063E-2</v>
      </c>
      <c r="N68" s="25">
        <f t="shared" si="20"/>
        <v>3.8201350427499732E-2</v>
      </c>
      <c r="O68" s="25"/>
      <c r="P68" s="50">
        <f t="shared" si="44"/>
        <v>6</v>
      </c>
      <c r="Q68" s="50">
        <f t="shared" si="45"/>
        <v>6</v>
      </c>
      <c r="R68" s="25"/>
      <c r="S68" s="25"/>
      <c r="T68" s="16">
        <v>2458217.285046</v>
      </c>
      <c r="U68" s="17">
        <v>-11.384915947974299</v>
      </c>
      <c r="V68" s="17">
        <v>-10.3075255244801</v>
      </c>
      <c r="W68" s="17">
        <v>-12.1591713133627</v>
      </c>
      <c r="X68" s="17">
        <v>-11.0554968253022</v>
      </c>
      <c r="Y68" s="17">
        <v>-10.4566006177027</v>
      </c>
      <c r="Z68" s="17">
        <v>-11.8439004124932</v>
      </c>
      <c r="AA68" s="17">
        <v>-9.9486504416374295</v>
      </c>
      <c r="AB68" s="17">
        <v>-9.7888752881420995</v>
      </c>
      <c r="AC68" s="17"/>
      <c r="AD68" s="17"/>
      <c r="AE68" s="17"/>
      <c r="AF68" s="46">
        <f t="shared" si="21"/>
        <v>2458217.285046</v>
      </c>
      <c r="AG68" s="17">
        <v>-11.1969334494166</v>
      </c>
      <c r="AH68" s="17">
        <v>-9.7034955961189109</v>
      </c>
      <c r="AI68" s="17">
        <v>-11.770497996109899</v>
      </c>
      <c r="AJ68" s="17">
        <v>-10.696225593041801</v>
      </c>
      <c r="AK68" s="17">
        <v>-9.9523349554442593</v>
      </c>
      <c r="AL68" s="17">
        <v>-11.322051948849399</v>
      </c>
      <c r="AM68" s="17">
        <v>-9.3976614363560902</v>
      </c>
      <c r="AN68" s="17">
        <v>-9.5115213241822794</v>
      </c>
      <c r="AO68" s="17"/>
      <c r="AP68" s="17"/>
      <c r="AQ68" s="18"/>
      <c r="AR68" s="25"/>
      <c r="AS68" s="25"/>
      <c r="AT68" s="24">
        <f t="shared" si="57"/>
        <v>0.18798249855769988</v>
      </c>
      <c r="AU68" s="24">
        <f t="shared" si="57"/>
        <v>0.60402992836118941</v>
      </c>
      <c r="AV68" s="24">
        <f t="shared" si="56"/>
        <v>0.38867331725280074</v>
      </c>
      <c r="AW68" s="24">
        <f t="shared" si="56"/>
        <v>0.35927123226039903</v>
      </c>
      <c r="AX68" s="24">
        <f t="shared" si="56"/>
        <v>0.50426566225844027</v>
      </c>
      <c r="AY68" s="24">
        <f t="shared" si="56"/>
        <v>0.521848463643801</v>
      </c>
      <c r="AZ68" s="24">
        <f t="shared" si="56"/>
        <v>0.55098900528133932</v>
      </c>
      <c r="BA68" s="24">
        <f t="shared" si="56"/>
        <v>0.27735396395982015</v>
      </c>
      <c r="BB68" s="24" t="str">
        <f t="shared" si="56"/>
        <v/>
      </c>
      <c r="BC68" s="24" t="str">
        <f t="shared" si="56"/>
        <v/>
      </c>
      <c r="BD68" s="25" t="str">
        <f t="shared" si="56"/>
        <v/>
      </c>
      <c r="BE68" s="25"/>
      <c r="BF68" s="24"/>
      <c r="BG68" s="24">
        <f t="shared" si="66"/>
        <v>-0.42302556980801936</v>
      </c>
      <c r="BH68" s="24">
        <f t="shared" si="66"/>
        <v>-0.36302556980801887</v>
      </c>
      <c r="BI68" s="24">
        <f t="shared" si="66"/>
        <v>-0.72902556980801858</v>
      </c>
      <c r="BJ68" s="24">
        <f t="shared" si="58"/>
        <v>-0.67102556980801875</v>
      </c>
      <c r="BK68" s="24">
        <f t="shared" si="58"/>
        <v>-0.74102556980801726</v>
      </c>
      <c r="BL68" s="24">
        <f t="shared" si="58"/>
        <v>-0.2960255698080187</v>
      </c>
      <c r="BM68" s="24" t="str">
        <f t="shared" si="58"/>
        <v/>
      </c>
      <c r="BN68" s="24" t="str">
        <f t="shared" si="58"/>
        <v/>
      </c>
      <c r="BO68" s="24" t="str">
        <f t="shared" si="58"/>
        <v/>
      </c>
      <c r="BP68" s="24"/>
      <c r="BQ68" s="24"/>
      <c r="BR68" s="24">
        <f t="shared" si="67"/>
        <v>0.42192421076799946</v>
      </c>
      <c r="BS68" s="24">
        <f t="shared" si="67"/>
        <v>0.48192421076799996</v>
      </c>
      <c r="BT68" s="24">
        <f t="shared" si="67"/>
        <v>0.1159242107680003</v>
      </c>
      <c r="BU68" s="24">
        <f t="shared" si="59"/>
        <v>0.17392421076800013</v>
      </c>
      <c r="BV68" s="24">
        <f t="shared" si="59"/>
        <v>0.10392421076800162</v>
      </c>
      <c r="BW68" s="24">
        <f t="shared" si="59"/>
        <v>0.54892421076800013</v>
      </c>
      <c r="BX68" s="24" t="str">
        <f t="shared" si="59"/>
        <v/>
      </c>
      <c r="BY68" s="24" t="str">
        <f t="shared" si="59"/>
        <v/>
      </c>
      <c r="BZ68" s="24" t="str">
        <f t="shared" si="59"/>
        <v/>
      </c>
      <c r="CA68" s="24"/>
      <c r="CB68" s="24"/>
      <c r="CC68" s="24">
        <f t="shared" si="25"/>
        <v>10.950866535132421</v>
      </c>
      <c r="CD68" s="24">
        <f t="shared" si="46"/>
        <v>2.834018365883801E-2</v>
      </c>
      <c r="CE68" s="24">
        <f t="shared" si="68"/>
        <v>10.9642553653884</v>
      </c>
      <c r="CF68" s="24">
        <f t="shared" si="68"/>
        <v>10.9825808773279</v>
      </c>
      <c r="CG68" s="24">
        <f t="shared" si="68"/>
        <v>10.9766846697284</v>
      </c>
      <c r="CH68" s="24">
        <f t="shared" si="60"/>
        <v>10.926984464518901</v>
      </c>
      <c r="CI68" s="24">
        <f t="shared" si="60"/>
        <v>10.911734493663131</v>
      </c>
      <c r="CJ68" s="24">
        <f t="shared" si="60"/>
        <v>10.9429593401678</v>
      </c>
      <c r="CK68" s="24" t="str">
        <f t="shared" si="60"/>
        <v/>
      </c>
      <c r="CL68" s="24" t="str">
        <f t="shared" si="60"/>
        <v/>
      </c>
      <c r="CM68" s="24" t="str">
        <f t="shared" si="60"/>
        <v/>
      </c>
      <c r="CN68" s="24"/>
      <c r="CO68" s="24">
        <f t="shared" si="27"/>
        <v>11.468282092914022</v>
      </c>
      <c r="CP68" s="24">
        <f t="shared" si="47"/>
        <v>9.0212371062640309E-2</v>
      </c>
      <c r="CQ68" s="24">
        <f t="shared" si="69"/>
        <v>11.4125645466933</v>
      </c>
      <c r="CR68" s="24">
        <f t="shared" si="69"/>
        <v>11.400292143625201</v>
      </c>
      <c r="CS68" s="24">
        <f t="shared" si="69"/>
        <v>11.615401506027659</v>
      </c>
      <c r="CT68" s="24">
        <f t="shared" si="61"/>
        <v>11.4901184994328</v>
      </c>
      <c r="CU68" s="24">
        <f t="shared" si="61"/>
        <v>11.51572798693949</v>
      </c>
      <c r="CV68" s="24">
        <f t="shared" si="61"/>
        <v>11.37558787476568</v>
      </c>
      <c r="CW68" s="24" t="str">
        <f t="shared" si="61"/>
        <v/>
      </c>
      <c r="CX68" s="24" t="str">
        <f t="shared" si="61"/>
        <v/>
      </c>
      <c r="CY68" s="24" t="str">
        <f t="shared" si="61"/>
        <v/>
      </c>
      <c r="CZ68" s="24"/>
      <c r="DA68" s="24">
        <f t="shared" si="29"/>
        <v>11.014945906172587</v>
      </c>
      <c r="DB68" s="24">
        <f t="shared" si="48"/>
        <v>2.870125477185748E-2</v>
      </c>
      <c r="DC68" s="24">
        <f t="shared" si="70"/>
        <v>11.014716281624077</v>
      </c>
      <c r="DD68" s="24">
        <f t="shared" si="70"/>
        <v>11.025884649432751</v>
      </c>
      <c r="DE68" s="24">
        <f t="shared" si="70"/>
        <v>11.063647021031288</v>
      </c>
      <c r="DF68" s="24">
        <f t="shared" si="62"/>
        <v>11.00702824316199</v>
      </c>
      <c r="DG68" s="24">
        <f t="shared" si="62"/>
        <v>11.000128273792184</v>
      </c>
      <c r="DH68" s="24">
        <f t="shared" si="62"/>
        <v>10.978270967993229</v>
      </c>
      <c r="DI68" s="24" t="str">
        <f t="shared" si="62"/>
        <v/>
      </c>
      <c r="DJ68" s="24" t="str">
        <f t="shared" si="62"/>
        <v/>
      </c>
      <c r="DK68" s="24" t="str">
        <f t="shared" si="62"/>
        <v/>
      </c>
      <c r="DL68" s="24"/>
      <c r="DM68" s="24">
        <f t="shared" si="31"/>
        <v>11.258315688670109</v>
      </c>
      <c r="DN68" s="24">
        <f t="shared" si="49"/>
        <v>3.8201350427499732E-2</v>
      </c>
      <c r="DO68" s="24">
        <f t="shared" si="71"/>
        <v>11.24722120819178</v>
      </c>
      <c r="DP68" s="24">
        <f t="shared" si="71"/>
        <v>11.258400343324062</v>
      </c>
      <c r="DQ68" s="24">
        <f t="shared" si="71"/>
        <v>11.330455322704189</v>
      </c>
      <c r="DR68" s="24">
        <f t="shared" si="63"/>
        <v>11.2278421363697</v>
      </c>
      <c r="DS68" s="24">
        <f t="shared" si="63"/>
        <v>11.226091495975945</v>
      </c>
      <c r="DT68" s="24">
        <f t="shared" si="63"/>
        <v>11.259883625454968</v>
      </c>
      <c r="DU68" s="24" t="str">
        <f t="shared" si="63"/>
        <v/>
      </c>
      <c r="DV68" s="24" t="str">
        <f t="shared" si="63"/>
        <v/>
      </c>
      <c r="DW68" s="24" t="str">
        <f t="shared" si="63"/>
        <v/>
      </c>
      <c r="DX68" s="24"/>
      <c r="DY68" s="24">
        <f t="shared" si="33"/>
        <v>12.028256958626621</v>
      </c>
      <c r="DZ68" s="24">
        <f t="shared" si="50"/>
        <v>2.834018365883801E-2</v>
      </c>
      <c r="EA68" s="24">
        <f t="shared" si="72"/>
        <v>12.041645788882599</v>
      </c>
      <c r="EB68" s="24">
        <f t="shared" si="72"/>
        <v>12.059971300822099</v>
      </c>
      <c r="EC68" s="24">
        <f t="shared" si="72"/>
        <v>12.054075093222599</v>
      </c>
      <c r="ED68" s="24">
        <f t="shared" si="64"/>
        <v>12.0043748880131</v>
      </c>
      <c r="EE68" s="24">
        <f t="shared" si="64"/>
        <v>11.98912491715733</v>
      </c>
      <c r="EF68" s="24">
        <f t="shared" si="64"/>
        <v>12.020349763661999</v>
      </c>
      <c r="EG68" s="24" t="str">
        <f t="shared" si="64"/>
        <v/>
      </c>
      <c r="EH68" s="24" t="str">
        <f t="shared" si="64"/>
        <v/>
      </c>
      <c r="EI68" s="24" t="str">
        <f t="shared" si="64"/>
        <v/>
      </c>
      <c r="EJ68" s="24"/>
      <c r="EK68" s="24">
        <f t="shared" si="35"/>
        <v>12.961719946211709</v>
      </c>
      <c r="EL68" s="24">
        <f t="shared" si="51"/>
        <v>9.0212371062640309E-2</v>
      </c>
      <c r="EM68" s="24">
        <f t="shared" si="73"/>
        <v>12.906002399990989</v>
      </c>
      <c r="EN68" s="24">
        <f t="shared" si="73"/>
        <v>12.89372999692289</v>
      </c>
      <c r="EO68" s="24">
        <f t="shared" si="73"/>
        <v>13.108839359325348</v>
      </c>
      <c r="EP68" s="24">
        <f t="shared" si="65"/>
        <v>12.983556352730488</v>
      </c>
      <c r="EQ68" s="24">
        <f t="shared" si="65"/>
        <v>13.009165840237179</v>
      </c>
      <c r="ER68" s="24">
        <f t="shared" si="65"/>
        <v>12.869025728063368</v>
      </c>
      <c r="ES68" s="24" t="str">
        <f t="shared" si="65"/>
        <v/>
      </c>
      <c r="ET68" s="24" t="str">
        <f t="shared" si="65"/>
        <v/>
      </c>
      <c r="EU68" s="24" t="str">
        <f t="shared" si="65"/>
        <v/>
      </c>
      <c r="EV68" s="24"/>
      <c r="EW68" s="24">
        <f t="shared" si="37"/>
        <v>11.991545873618586</v>
      </c>
      <c r="EX68" s="24">
        <f t="shared" si="52"/>
        <v>2.8701254771857063E-2</v>
      </c>
      <c r="EY68" s="24">
        <f t="shared" si="53"/>
        <v>11.991316249070076</v>
      </c>
      <c r="EZ68" s="24">
        <f t="shared" si="53"/>
        <v>12.00248461687875</v>
      </c>
      <c r="FA68" s="24">
        <f t="shared" si="53"/>
        <v>12.040246988477286</v>
      </c>
      <c r="FB68" s="24">
        <f t="shared" si="53"/>
        <v>11.983628210607989</v>
      </c>
      <c r="FC68" s="24">
        <f t="shared" si="53"/>
        <v>11.976728241238181</v>
      </c>
      <c r="FD68" s="24">
        <f t="shared" si="53"/>
        <v>11.954870935439228</v>
      </c>
      <c r="FE68" s="24" t="str">
        <f t="shared" si="53"/>
        <v/>
      </c>
      <c r="FF68" s="24" t="str">
        <f t="shared" si="53"/>
        <v/>
      </c>
      <c r="FG68" s="24" t="str">
        <f t="shared" si="53"/>
        <v/>
      </c>
      <c r="FH68" s="24"/>
      <c r="FI68" s="24">
        <f t="shared" si="39"/>
        <v>13.082009742910849</v>
      </c>
      <c r="FJ68" s="24">
        <f t="shared" si="54"/>
        <v>3.8201350427499732E-2</v>
      </c>
      <c r="FK68" s="24">
        <f t="shared" si="55"/>
        <v>13.07091526243252</v>
      </c>
      <c r="FL68" s="24">
        <f t="shared" si="55"/>
        <v>13.082094397564802</v>
      </c>
      <c r="FM68" s="24">
        <f t="shared" si="55"/>
        <v>13.154149376944929</v>
      </c>
      <c r="FN68" s="24">
        <f t="shared" si="55"/>
        <v>13.05153619061044</v>
      </c>
      <c r="FO68" s="24">
        <f t="shared" si="55"/>
        <v>13.049785550216685</v>
      </c>
      <c r="FP68" s="24">
        <f t="shared" si="55"/>
        <v>13.083577679695708</v>
      </c>
      <c r="FQ68" s="24" t="str">
        <f t="shared" si="55"/>
        <v/>
      </c>
      <c r="FR68" s="24" t="str">
        <f t="shared" si="55"/>
        <v/>
      </c>
      <c r="FS68" s="24" t="str">
        <f t="shared" si="55"/>
        <v/>
      </c>
    </row>
    <row r="69" spans="1:175" s="3" customFormat="1">
      <c r="A69" s="27">
        <v>34</v>
      </c>
      <c r="B69" s="32">
        <f>IF(AND($B$3&lt;&gt;"",$C$3&lt;&gt;"",$B$4&lt;&gt;"",$C$4&lt;&gt;"",T69&lt;&gt;""),AirMass($B$3,$C$3,$B$4,$C$4,T69),"")</f>
        <v>1.0087930722907903</v>
      </c>
      <c r="C69" s="36">
        <f t="shared" si="41"/>
        <v>2458217.2855440001</v>
      </c>
      <c r="D69" s="5">
        <f t="shared" si="13"/>
        <v>11.032047450355252</v>
      </c>
      <c r="E69" s="14">
        <f t="shared" si="14"/>
        <v>11.203900778974477</v>
      </c>
      <c r="F69" s="32">
        <f t="shared" si="42"/>
        <v>0.17185332861922475</v>
      </c>
      <c r="G69" s="24">
        <f t="shared" si="15"/>
        <v>1.9538171862239676E-2</v>
      </c>
      <c r="H69" s="24">
        <f t="shared" si="16"/>
        <v>4.4034355516035219E-2</v>
      </c>
      <c r="I69" s="24"/>
      <c r="J69" s="8">
        <f t="shared" si="17"/>
        <v>11.992595358714512</v>
      </c>
      <c r="K69" s="9">
        <f t="shared" si="18"/>
        <v>13.213200394850082</v>
      </c>
      <c r="L69" s="40">
        <f t="shared" si="43"/>
        <v>1.22060503613557</v>
      </c>
      <c r="M69" s="24">
        <f t="shared" si="19"/>
        <v>1.9538171862239676E-2</v>
      </c>
      <c r="N69" s="25">
        <f t="shared" si="20"/>
        <v>4.4034355516035219E-2</v>
      </c>
      <c r="O69" s="25"/>
      <c r="P69" s="50">
        <f t="shared" si="44"/>
        <v>6</v>
      </c>
      <c r="Q69" s="50">
        <f t="shared" si="45"/>
        <v>6</v>
      </c>
      <c r="R69" s="25"/>
      <c r="S69" s="25"/>
      <c r="T69" s="16">
        <v>2458217.2855440001</v>
      </c>
      <c r="U69" s="17">
        <v>-11.3689257890483</v>
      </c>
      <c r="V69" s="17">
        <v>-10.283593438760199</v>
      </c>
      <c r="W69" s="17">
        <v>-12.152756927433099</v>
      </c>
      <c r="X69" s="17">
        <v>-11.020982621399799</v>
      </c>
      <c r="Y69" s="17">
        <v>-10.370104837580801</v>
      </c>
      <c r="Z69" s="17">
        <v>-11.851493849542599</v>
      </c>
      <c r="AA69" s="17">
        <v>-9.9780081674165793</v>
      </c>
      <c r="AB69" s="17">
        <v>-9.8320294877988399</v>
      </c>
      <c r="AC69" s="17"/>
      <c r="AD69" s="17"/>
      <c r="AE69" s="17"/>
      <c r="AF69" s="46">
        <f t="shared" si="21"/>
        <v>2458217.2855440001</v>
      </c>
      <c r="AG69" s="17">
        <v>-11.2180851757381</v>
      </c>
      <c r="AH69" s="17">
        <v>-9.6176619291539396</v>
      </c>
      <c r="AI69" s="17">
        <v>-11.766553332236599</v>
      </c>
      <c r="AJ69" s="17">
        <v>-10.677110719728899</v>
      </c>
      <c r="AK69" s="17">
        <v>-9.8314744467839503</v>
      </c>
      <c r="AL69" s="17">
        <v>-11.322807378438601</v>
      </c>
      <c r="AM69" s="17">
        <v>-9.5056308276886394</v>
      </c>
      <c r="AN69" s="17">
        <v>-9.5240356153549008</v>
      </c>
      <c r="AO69" s="17"/>
      <c r="AP69" s="17"/>
      <c r="AQ69" s="18"/>
      <c r="AR69" s="25"/>
      <c r="AS69" s="25"/>
      <c r="AT69" s="24">
        <f t="shared" si="57"/>
        <v>0.1508406133101996</v>
      </c>
      <c r="AU69" s="24">
        <f t="shared" si="57"/>
        <v>0.66593150960625991</v>
      </c>
      <c r="AV69" s="24">
        <f t="shared" si="56"/>
        <v>0.38620359519650016</v>
      </c>
      <c r="AW69" s="24">
        <f t="shared" si="56"/>
        <v>0.34387190167089976</v>
      </c>
      <c r="AX69" s="24">
        <f t="shared" si="56"/>
        <v>0.53863039079685038</v>
      </c>
      <c r="AY69" s="24">
        <f t="shared" si="56"/>
        <v>0.52868647110399891</v>
      </c>
      <c r="AZ69" s="24">
        <f t="shared" si="56"/>
        <v>0.47237733972793983</v>
      </c>
      <c r="BA69" s="24">
        <f t="shared" si="56"/>
        <v>0.30799387244393905</v>
      </c>
      <c r="BB69" s="24" t="str">
        <f t="shared" si="56"/>
        <v/>
      </c>
      <c r="BC69" s="24" t="str">
        <f t="shared" si="56"/>
        <v/>
      </c>
      <c r="BD69" s="25" t="str">
        <f t="shared" si="56"/>
        <v/>
      </c>
      <c r="BE69" s="25"/>
      <c r="BF69" s="24"/>
      <c r="BG69" s="24">
        <f t="shared" si="66"/>
        <v>-0.49845694022864201</v>
      </c>
      <c r="BH69" s="24">
        <f t="shared" si="66"/>
        <v>-0.43845694022864151</v>
      </c>
      <c r="BI69" s="24">
        <f t="shared" si="66"/>
        <v>-0.80445694022864123</v>
      </c>
      <c r="BJ69" s="24">
        <f t="shared" si="58"/>
        <v>-0.7464569402286414</v>
      </c>
      <c r="BK69" s="24">
        <f t="shared" si="58"/>
        <v>-0.8164569402286399</v>
      </c>
      <c r="BL69" s="24">
        <f t="shared" si="58"/>
        <v>-0.37145694022864134</v>
      </c>
      <c r="BM69" s="24" t="str">
        <f t="shared" si="58"/>
        <v/>
      </c>
      <c r="BN69" s="24" t="str">
        <f t="shared" si="58"/>
        <v/>
      </c>
      <c r="BO69" s="24" t="str">
        <f t="shared" si="58"/>
        <v/>
      </c>
      <c r="BP69" s="24"/>
      <c r="BQ69" s="24"/>
      <c r="BR69" s="24">
        <f t="shared" si="67"/>
        <v>0.54763999157461418</v>
      </c>
      <c r="BS69" s="24">
        <f t="shared" si="67"/>
        <v>0.60763999157461468</v>
      </c>
      <c r="BT69" s="24">
        <f t="shared" si="67"/>
        <v>0.24163999157461502</v>
      </c>
      <c r="BU69" s="24">
        <f t="shared" si="59"/>
        <v>0.29963999157461485</v>
      </c>
      <c r="BV69" s="24">
        <f t="shared" si="59"/>
        <v>0.22963999157461634</v>
      </c>
      <c r="BW69" s="24">
        <f t="shared" si="59"/>
        <v>0.67463999157461485</v>
      </c>
      <c r="BX69" s="24" t="str">
        <f t="shared" si="59"/>
        <v/>
      </c>
      <c r="BY69" s="24" t="str">
        <f t="shared" si="59"/>
        <v/>
      </c>
      <c r="BZ69" s="24" t="str">
        <f t="shared" si="59"/>
        <v/>
      </c>
      <c r="CA69" s="24"/>
      <c r="CB69" s="24"/>
      <c r="CC69" s="24">
        <f t="shared" si="25"/>
        <v>10.958970192813654</v>
      </c>
      <c r="CD69" s="24">
        <f t="shared" si="46"/>
        <v>3.1522327086906374E-2</v>
      </c>
      <c r="CE69" s="24">
        <f t="shared" si="68"/>
        <v>10.973831138384799</v>
      </c>
      <c r="CF69" s="24">
        <f t="shared" si="68"/>
        <v>10.964056832351499</v>
      </c>
      <c r="CG69" s="24">
        <f t="shared" si="68"/>
        <v>10.906179048532501</v>
      </c>
      <c r="CH69" s="24">
        <f t="shared" si="60"/>
        <v>10.9505680604943</v>
      </c>
      <c r="CI69" s="24">
        <f t="shared" si="60"/>
        <v>10.95708237836828</v>
      </c>
      <c r="CJ69" s="24">
        <f t="shared" si="60"/>
        <v>11.00210369875054</v>
      </c>
      <c r="CK69" s="24" t="str">
        <f t="shared" si="60"/>
        <v/>
      </c>
      <c r="CL69" s="24" t="str">
        <f t="shared" si="60"/>
        <v/>
      </c>
      <c r="CM69" s="24" t="str">
        <f t="shared" si="60"/>
        <v/>
      </c>
      <c r="CN69" s="24"/>
      <c r="CO69" s="24">
        <f t="shared" si="27"/>
        <v>11.443350210967166</v>
      </c>
      <c r="CP69" s="24">
        <f t="shared" si="47"/>
        <v>9.2567537192078234E-2</v>
      </c>
      <c r="CQ69" s="24">
        <f t="shared" si="69"/>
        <v>11.3874681564985</v>
      </c>
      <c r="CR69" s="24">
        <f t="shared" si="69"/>
        <v>11.360025543990799</v>
      </c>
      <c r="CS69" s="24">
        <f t="shared" si="69"/>
        <v>11.47338927104585</v>
      </c>
      <c r="CT69" s="24">
        <f t="shared" si="61"/>
        <v>11.469722202700501</v>
      </c>
      <c r="CU69" s="24">
        <f t="shared" si="61"/>
        <v>11.602545651950539</v>
      </c>
      <c r="CV69" s="24">
        <f t="shared" si="61"/>
        <v>11.366950439616801</v>
      </c>
      <c r="CW69" s="24" t="str">
        <f t="shared" si="61"/>
        <v/>
      </c>
      <c r="CX69" s="24" t="str">
        <f t="shared" si="61"/>
        <v/>
      </c>
      <c r="CY69" s="24" t="str">
        <f t="shared" si="61"/>
        <v/>
      </c>
      <c r="CZ69" s="24"/>
      <c r="DA69" s="24">
        <f t="shared" si="29"/>
        <v>11.032047450355252</v>
      </c>
      <c r="DB69" s="24">
        <f t="shared" si="48"/>
        <v>1.9538171862239676E-2</v>
      </c>
      <c r="DC69" s="24">
        <f t="shared" si="70"/>
        <v>11.033289941121911</v>
      </c>
      <c r="DD69" s="24">
        <f t="shared" si="70"/>
        <v>11.016358490957785</v>
      </c>
      <c r="DE69" s="24">
        <f t="shared" si="70"/>
        <v>11.002139286336824</v>
      </c>
      <c r="DF69" s="24">
        <f t="shared" si="62"/>
        <v>11.039609725638824</v>
      </c>
      <c r="DG69" s="24">
        <f t="shared" si="62"/>
        <v>11.054474044998768</v>
      </c>
      <c r="DH69" s="24">
        <f t="shared" si="62"/>
        <v>11.046413213077404</v>
      </c>
      <c r="DI69" s="24" t="str">
        <f t="shared" si="62"/>
        <v/>
      </c>
      <c r="DJ69" s="24" t="str">
        <f t="shared" si="62"/>
        <v/>
      </c>
      <c r="DK69" s="24" t="str">
        <f t="shared" si="62"/>
        <v/>
      </c>
      <c r="DL69" s="24"/>
      <c r="DM69" s="24">
        <f t="shared" si="31"/>
        <v>11.203900778974477</v>
      </c>
      <c r="DN69" s="24">
        <f t="shared" si="49"/>
        <v>4.4034355516035219E-2</v>
      </c>
      <c r="DO69" s="24">
        <f t="shared" si="71"/>
        <v>11.192641790248206</v>
      </c>
      <c r="DP69" s="24">
        <f t="shared" si="71"/>
        <v>11.188650715940888</v>
      </c>
      <c r="DQ69" s="24">
        <f t="shared" si="71"/>
        <v>11.158960059973607</v>
      </c>
      <c r="DR69" s="24">
        <f t="shared" si="63"/>
        <v>11.177962811888628</v>
      </c>
      <c r="DS69" s="24">
        <f t="shared" si="63"/>
        <v>11.283426133238221</v>
      </c>
      <c r="DT69" s="24">
        <f t="shared" si="63"/>
        <v>11.221763162557316</v>
      </c>
      <c r="DU69" s="24" t="str">
        <f t="shared" si="63"/>
        <v/>
      </c>
      <c r="DV69" s="24" t="str">
        <f t="shared" si="63"/>
        <v/>
      </c>
      <c r="DW69" s="24" t="str">
        <f t="shared" si="63"/>
        <v/>
      </c>
      <c r="DX69" s="24"/>
      <c r="DY69" s="24">
        <f t="shared" si="33"/>
        <v>12.044302543101756</v>
      </c>
      <c r="DZ69" s="24">
        <f t="shared" si="50"/>
        <v>3.1522327086906374E-2</v>
      </c>
      <c r="EA69" s="24">
        <f t="shared" si="72"/>
        <v>12.059163488672899</v>
      </c>
      <c r="EB69" s="24">
        <f t="shared" si="72"/>
        <v>12.049389182639599</v>
      </c>
      <c r="EC69" s="24">
        <f t="shared" si="72"/>
        <v>11.991511398820601</v>
      </c>
      <c r="ED69" s="24">
        <f t="shared" si="64"/>
        <v>12.0359004107824</v>
      </c>
      <c r="EE69" s="24">
        <f t="shared" si="64"/>
        <v>12.042414728656381</v>
      </c>
      <c r="EF69" s="24">
        <f t="shared" si="64"/>
        <v>12.08743604903864</v>
      </c>
      <c r="EG69" s="24" t="str">
        <f t="shared" si="64"/>
        <v/>
      </c>
      <c r="EH69" s="24" t="str">
        <f t="shared" si="64"/>
        <v/>
      </c>
      <c r="EI69" s="24" t="str">
        <f t="shared" si="64"/>
        <v/>
      </c>
      <c r="EJ69" s="24"/>
      <c r="EK69" s="24">
        <f t="shared" si="35"/>
        <v>13.043773457551325</v>
      </c>
      <c r="EL69" s="24">
        <f t="shared" si="51"/>
        <v>9.256753719207822E-2</v>
      </c>
      <c r="EM69" s="24">
        <f t="shared" si="73"/>
        <v>12.98789140308266</v>
      </c>
      <c r="EN69" s="24">
        <f t="shared" si="73"/>
        <v>12.96044879057496</v>
      </c>
      <c r="EO69" s="24">
        <f t="shared" si="73"/>
        <v>13.07381251763001</v>
      </c>
      <c r="EP69" s="24">
        <f t="shared" si="65"/>
        <v>13.070145449284661</v>
      </c>
      <c r="EQ69" s="24">
        <f t="shared" si="65"/>
        <v>13.202968898534699</v>
      </c>
      <c r="ER69" s="24">
        <f t="shared" si="65"/>
        <v>12.967373686200961</v>
      </c>
      <c r="ES69" s="24" t="str">
        <f t="shared" si="65"/>
        <v/>
      </c>
      <c r="ET69" s="24" t="str">
        <f t="shared" si="65"/>
        <v/>
      </c>
      <c r="EU69" s="24" t="str">
        <f t="shared" si="65"/>
        <v/>
      </c>
      <c r="EV69" s="24"/>
      <c r="EW69" s="24">
        <f t="shared" si="37"/>
        <v>11.992595358714512</v>
      </c>
      <c r="EX69" s="24">
        <f t="shared" si="52"/>
        <v>1.9538171862239676E-2</v>
      </c>
      <c r="EY69" s="24">
        <f t="shared" si="53"/>
        <v>11.993837849481171</v>
      </c>
      <c r="EZ69" s="24">
        <f t="shared" si="53"/>
        <v>11.976906399317045</v>
      </c>
      <c r="FA69" s="24">
        <f t="shared" si="53"/>
        <v>11.962687194696084</v>
      </c>
      <c r="FB69" s="24">
        <f t="shared" si="53"/>
        <v>12.000157633998084</v>
      </c>
      <c r="FC69" s="24">
        <f t="shared" si="53"/>
        <v>12.015021953358028</v>
      </c>
      <c r="FD69" s="24">
        <f t="shared" si="53"/>
        <v>12.006961121436664</v>
      </c>
      <c r="FE69" s="24" t="str">
        <f t="shared" si="53"/>
        <v/>
      </c>
      <c r="FF69" s="24" t="str">
        <f t="shared" si="53"/>
        <v/>
      </c>
      <c r="FG69" s="24" t="str">
        <f t="shared" si="53"/>
        <v/>
      </c>
      <c r="FH69" s="24"/>
      <c r="FI69" s="24">
        <f t="shared" si="39"/>
        <v>13.213200394850082</v>
      </c>
      <c r="FJ69" s="24">
        <f t="shared" si="54"/>
        <v>4.4034355516035219E-2</v>
      </c>
      <c r="FK69" s="24">
        <f t="shared" si="55"/>
        <v>13.201941406123812</v>
      </c>
      <c r="FL69" s="24">
        <f t="shared" si="55"/>
        <v>13.197950331816493</v>
      </c>
      <c r="FM69" s="24">
        <f t="shared" si="55"/>
        <v>13.168259675849212</v>
      </c>
      <c r="FN69" s="24">
        <f t="shared" si="55"/>
        <v>13.187262427764233</v>
      </c>
      <c r="FO69" s="24">
        <f t="shared" si="55"/>
        <v>13.292725749113826</v>
      </c>
      <c r="FP69" s="24">
        <f t="shared" si="55"/>
        <v>13.231062778432921</v>
      </c>
      <c r="FQ69" s="24" t="str">
        <f t="shared" si="55"/>
        <v/>
      </c>
      <c r="FR69" s="24" t="str">
        <f t="shared" si="55"/>
        <v/>
      </c>
      <c r="FS69" s="24" t="str">
        <f t="shared" si="55"/>
        <v/>
      </c>
    </row>
    <row r="70" spans="1:175" s="3" customFormat="1">
      <c r="A70" s="27">
        <v>35</v>
      </c>
      <c r="B70" s="32">
        <f>IF(AND($B$3&lt;&gt;"",$C$3&lt;&gt;"",$B$4&lt;&gt;"",$C$4&lt;&gt;"",T70&lt;&gt;""),AirMass($B$3,$C$3,$B$4,$C$4,T70),"")</f>
        <v>1.008952467702015</v>
      </c>
      <c r="C70" s="36">
        <f t="shared" si="41"/>
        <v>2458217.2860420002</v>
      </c>
      <c r="D70" s="5">
        <f t="shared" si="13"/>
        <v>11.04024394457042</v>
      </c>
      <c r="E70" s="14">
        <f t="shared" si="14"/>
        <v>11.252542471654271</v>
      </c>
      <c r="F70" s="32">
        <f t="shared" si="42"/>
        <v>0.21229852708385089</v>
      </c>
      <c r="G70" s="24">
        <f t="shared" si="15"/>
        <v>2.1397985696307666E-2</v>
      </c>
      <c r="H70" s="24">
        <f t="shared" si="16"/>
        <v>5.7980342376325045E-2</v>
      </c>
      <c r="I70" s="24"/>
      <c r="J70" s="8">
        <f t="shared" si="17"/>
        <v>11.966040939146529</v>
      </c>
      <c r="K70" s="9">
        <f t="shared" si="18"/>
        <v>13.025518586193781</v>
      </c>
      <c r="L70" s="40">
        <f t="shared" si="43"/>
        <v>1.0594776470472524</v>
      </c>
      <c r="M70" s="24">
        <f t="shared" si="19"/>
        <v>2.1397985696307003E-2</v>
      </c>
      <c r="N70" s="25">
        <f t="shared" si="20"/>
        <v>5.7980342376324802E-2</v>
      </c>
      <c r="O70" s="25"/>
      <c r="P70" s="50">
        <f t="shared" si="44"/>
        <v>6</v>
      </c>
      <c r="Q70" s="50">
        <f t="shared" si="45"/>
        <v>6</v>
      </c>
      <c r="R70" s="25"/>
      <c r="S70" s="25"/>
      <c r="T70" s="16">
        <v>2458217.2860420002</v>
      </c>
      <c r="U70" s="17">
        <v>-11.3735671404154</v>
      </c>
      <c r="V70" s="17">
        <v>-10.346969572223299</v>
      </c>
      <c r="W70" s="17">
        <v>-12.153125989128499</v>
      </c>
      <c r="X70" s="17">
        <v>-11.0377412110444</v>
      </c>
      <c r="Y70" s="17">
        <v>-10.3980870952351</v>
      </c>
      <c r="Z70" s="17">
        <v>-11.848215273329901</v>
      </c>
      <c r="AA70" s="17">
        <v>-9.9862093963330096</v>
      </c>
      <c r="AB70" s="17">
        <v>-9.8683391898718504</v>
      </c>
      <c r="AC70" s="17"/>
      <c r="AD70" s="17"/>
      <c r="AE70" s="17"/>
      <c r="AF70" s="46">
        <f t="shared" si="21"/>
        <v>2458217.2860420002</v>
      </c>
      <c r="AG70" s="17">
        <v>-11.216317916070301</v>
      </c>
      <c r="AH70" s="17">
        <v>-9.7736311543180996</v>
      </c>
      <c r="AI70" s="17">
        <v>-11.770300277385401</v>
      </c>
      <c r="AJ70" s="17">
        <v>-10.722602526991301</v>
      </c>
      <c r="AK70" s="17">
        <v>-9.8907536823200299</v>
      </c>
      <c r="AL70" s="17">
        <v>-11.3662387741629</v>
      </c>
      <c r="AM70" s="17">
        <v>-9.5814721025456198</v>
      </c>
      <c r="AN70" s="17">
        <v>-9.54696883010166</v>
      </c>
      <c r="AO70" s="17"/>
      <c r="AP70" s="17"/>
      <c r="AQ70" s="18"/>
      <c r="AR70" s="25"/>
      <c r="AS70" s="25"/>
      <c r="AT70" s="24">
        <f t="shared" si="57"/>
        <v>0.15724922434509914</v>
      </c>
      <c r="AU70" s="24">
        <f t="shared" si="57"/>
        <v>0.5733384179051999</v>
      </c>
      <c r="AV70" s="24">
        <f t="shared" si="56"/>
        <v>0.38282571174309865</v>
      </c>
      <c r="AW70" s="24">
        <f t="shared" si="56"/>
        <v>0.31513868405309964</v>
      </c>
      <c r="AX70" s="24">
        <f t="shared" si="56"/>
        <v>0.50733341291507017</v>
      </c>
      <c r="AY70" s="24">
        <f t="shared" si="56"/>
        <v>0.48197649916700058</v>
      </c>
      <c r="AZ70" s="24">
        <f t="shared" si="56"/>
        <v>0.40473729378738987</v>
      </c>
      <c r="BA70" s="24">
        <f t="shared" si="56"/>
        <v>0.32137035977019046</v>
      </c>
      <c r="BB70" s="24" t="str">
        <f t="shared" si="56"/>
        <v/>
      </c>
      <c r="BC70" s="24" t="str">
        <f t="shared" si="56"/>
        <v/>
      </c>
      <c r="BD70" s="25" t="str">
        <f t="shared" si="56"/>
        <v/>
      </c>
      <c r="BE70" s="25"/>
      <c r="BF70" s="24"/>
      <c r="BG70" s="24">
        <f t="shared" si="66"/>
        <v>-0.48544170662824926</v>
      </c>
      <c r="BH70" s="24">
        <f t="shared" si="66"/>
        <v>-0.42544170662824876</v>
      </c>
      <c r="BI70" s="24">
        <f t="shared" si="66"/>
        <v>-0.79144170662824842</v>
      </c>
      <c r="BJ70" s="24">
        <f t="shared" si="58"/>
        <v>-0.73344170662824859</v>
      </c>
      <c r="BK70" s="24">
        <f t="shared" si="58"/>
        <v>-0.8034417066282471</v>
      </c>
      <c r="BL70" s="24">
        <f t="shared" si="58"/>
        <v>-0.35844170662824859</v>
      </c>
      <c r="BM70" s="24" t="str">
        <f t="shared" si="58"/>
        <v/>
      </c>
      <c r="BN70" s="24" t="str">
        <f t="shared" si="58"/>
        <v/>
      </c>
      <c r="BO70" s="24" t="str">
        <f t="shared" si="58"/>
        <v/>
      </c>
      <c r="BP70" s="24"/>
      <c r="BQ70" s="24"/>
      <c r="BR70" s="24">
        <f t="shared" si="67"/>
        <v>0.35959289186624899</v>
      </c>
      <c r="BS70" s="24">
        <f t="shared" si="67"/>
        <v>0.41959289186624948</v>
      </c>
      <c r="BT70" s="24">
        <f t="shared" si="67"/>
        <v>5.3592891866249825E-2</v>
      </c>
      <c r="BU70" s="24">
        <f t="shared" si="59"/>
        <v>0.11159289186624965</v>
      </c>
      <c r="BV70" s="24">
        <f t="shared" si="59"/>
        <v>4.1592891866251147E-2</v>
      </c>
      <c r="BW70" s="24">
        <f t="shared" si="59"/>
        <v>0.48659289186624965</v>
      </c>
      <c r="BX70" s="24" t="str">
        <f t="shared" si="59"/>
        <v/>
      </c>
      <c r="BY70" s="24" t="str">
        <f t="shared" si="59"/>
        <v/>
      </c>
      <c r="BZ70" s="24" t="str">
        <f t="shared" si="59"/>
        <v/>
      </c>
      <c r="CA70" s="24"/>
      <c r="CB70" s="24"/>
      <c r="CC70" s="24">
        <f t="shared" si="25"/>
        <v>10.968719218741727</v>
      </c>
      <c r="CD70" s="24">
        <f t="shared" si="46"/>
        <v>3.6248232276484764E-2</v>
      </c>
      <c r="CE70" s="24">
        <f t="shared" si="68"/>
        <v>10.969558848713099</v>
      </c>
      <c r="CF70" s="24">
        <f t="shared" si="68"/>
        <v>10.976174070629</v>
      </c>
      <c r="CG70" s="24">
        <f t="shared" si="68"/>
        <v>10.9295199548197</v>
      </c>
      <c r="CH70" s="24">
        <f t="shared" si="60"/>
        <v>10.942648132914501</v>
      </c>
      <c r="CI70" s="24">
        <f t="shared" si="60"/>
        <v>10.960642255917611</v>
      </c>
      <c r="CJ70" s="24">
        <f t="shared" si="60"/>
        <v>11.03377204945645</v>
      </c>
      <c r="CK70" s="24" t="str">
        <f t="shared" si="60"/>
        <v/>
      </c>
      <c r="CL70" s="24" t="str">
        <f t="shared" si="60"/>
        <v/>
      </c>
      <c r="CM70" s="24" t="str">
        <f t="shared" si="60"/>
        <v/>
      </c>
      <c r="CN70" s="24"/>
      <c r="CO70" s="24">
        <f t="shared" si="27"/>
        <v>11.486904782847517</v>
      </c>
      <c r="CP70" s="24">
        <f t="shared" si="47"/>
        <v>0.11368686769050096</v>
      </c>
      <c r="CQ70" s="24">
        <f t="shared" si="69"/>
        <v>11.3929823613151</v>
      </c>
      <c r="CR70" s="24">
        <f t="shared" si="69"/>
        <v>11.407284610921</v>
      </c>
      <c r="CS70" s="24">
        <f t="shared" si="69"/>
        <v>11.534435766249729</v>
      </c>
      <c r="CT70" s="24">
        <f t="shared" si="61"/>
        <v>11.5149208580926</v>
      </c>
      <c r="CU70" s="24">
        <f t="shared" si="61"/>
        <v>11.680154186475319</v>
      </c>
      <c r="CV70" s="24">
        <f t="shared" si="61"/>
        <v>11.391650914031359</v>
      </c>
      <c r="CW70" s="24" t="str">
        <f t="shared" si="61"/>
        <v/>
      </c>
      <c r="CX70" s="24" t="str">
        <f t="shared" si="61"/>
        <v/>
      </c>
      <c r="CY70" s="24" t="str">
        <f t="shared" si="61"/>
        <v/>
      </c>
      <c r="CZ70" s="24"/>
      <c r="DA70" s="24">
        <f t="shared" si="29"/>
        <v>11.04024394457042</v>
      </c>
      <c r="DB70" s="24">
        <f t="shared" si="48"/>
        <v>2.1397985696307666E-2</v>
      </c>
      <c r="DC70" s="24">
        <f t="shared" si="70"/>
        <v>11.027465119737306</v>
      </c>
      <c r="DD70" s="24">
        <f t="shared" si="70"/>
        <v>11.026923197522381</v>
      </c>
      <c r="DE70" s="24">
        <f t="shared" si="70"/>
        <v>11.023927660911117</v>
      </c>
      <c r="DF70" s="24">
        <f t="shared" si="62"/>
        <v>11.03013726634612</v>
      </c>
      <c r="DG70" s="24">
        <f t="shared" si="62"/>
        <v>11.056481390835193</v>
      </c>
      <c r="DH70" s="24">
        <f t="shared" si="62"/>
        <v>11.076529032070409</v>
      </c>
      <c r="DI70" s="24" t="str">
        <f t="shared" si="62"/>
        <v/>
      </c>
      <c r="DJ70" s="24" t="str">
        <f t="shared" si="62"/>
        <v/>
      </c>
      <c r="DK70" s="24" t="str">
        <f t="shared" si="62"/>
        <v/>
      </c>
      <c r="DL70" s="24"/>
      <c r="DM70" s="24">
        <f t="shared" si="31"/>
        <v>11.252542471654271</v>
      </c>
      <c r="DN70" s="24">
        <f t="shared" si="49"/>
        <v>5.7980342376325045E-2</v>
      </c>
      <c r="DO70" s="24">
        <f t="shared" si="71"/>
        <v>11.203243115864248</v>
      </c>
      <c r="DP70" s="24">
        <f t="shared" si="71"/>
        <v>11.24099690367053</v>
      </c>
      <c r="DQ70" s="24">
        <f t="shared" si="71"/>
        <v>11.225093675976927</v>
      </c>
      <c r="DR70" s="24">
        <f t="shared" si="63"/>
        <v>11.228248588080168</v>
      </c>
      <c r="DS70" s="24">
        <f t="shared" si="63"/>
        <v>11.366121788562442</v>
      </c>
      <c r="DT70" s="24">
        <f t="shared" si="63"/>
        <v>11.251550757771316</v>
      </c>
      <c r="DU70" s="24" t="str">
        <f t="shared" si="63"/>
        <v/>
      </c>
      <c r="DV70" s="24" t="str">
        <f t="shared" si="63"/>
        <v/>
      </c>
      <c r="DW70" s="24" t="str">
        <f t="shared" si="63"/>
        <v/>
      </c>
      <c r="DX70" s="24"/>
      <c r="DY70" s="24">
        <f t="shared" si="33"/>
        <v>11.995316786933827</v>
      </c>
      <c r="DZ70" s="24">
        <f t="shared" si="50"/>
        <v>3.6248232276484764E-2</v>
      </c>
      <c r="EA70" s="24">
        <f t="shared" si="72"/>
        <v>11.996156416905199</v>
      </c>
      <c r="EB70" s="24">
        <f t="shared" si="72"/>
        <v>12.0027716388211</v>
      </c>
      <c r="EC70" s="24">
        <f t="shared" si="72"/>
        <v>11.9561175230118</v>
      </c>
      <c r="ED70" s="24">
        <f t="shared" si="64"/>
        <v>11.969245701106601</v>
      </c>
      <c r="EE70" s="24">
        <f t="shared" si="64"/>
        <v>11.987239824109711</v>
      </c>
      <c r="EF70" s="24">
        <f t="shared" si="64"/>
        <v>12.060369617648551</v>
      </c>
      <c r="EG70" s="24" t="str">
        <f t="shared" si="64"/>
        <v/>
      </c>
      <c r="EH70" s="24" t="str">
        <f t="shared" si="64"/>
        <v/>
      </c>
      <c r="EI70" s="24" t="str">
        <f t="shared" si="64"/>
        <v/>
      </c>
      <c r="EJ70" s="24"/>
      <c r="EK70" s="24">
        <f t="shared" si="35"/>
        <v>12.929591544599717</v>
      </c>
      <c r="EL70" s="24">
        <f t="shared" si="51"/>
        <v>0.11368686769050096</v>
      </c>
      <c r="EM70" s="24">
        <f t="shared" si="73"/>
        <v>12.835669123067301</v>
      </c>
      <c r="EN70" s="24">
        <f t="shared" si="73"/>
        <v>12.849971372673201</v>
      </c>
      <c r="EO70" s="24">
        <f t="shared" si="73"/>
        <v>12.97712252800193</v>
      </c>
      <c r="EP70" s="24">
        <f t="shared" si="65"/>
        <v>12.957607619844801</v>
      </c>
      <c r="EQ70" s="24">
        <f t="shared" si="65"/>
        <v>13.12284094822752</v>
      </c>
      <c r="ER70" s="24">
        <f t="shared" si="65"/>
        <v>12.83433767578356</v>
      </c>
      <c r="ES70" s="24" t="str">
        <f t="shared" si="65"/>
        <v/>
      </c>
      <c r="ET70" s="24" t="str">
        <f t="shared" si="65"/>
        <v/>
      </c>
      <c r="EU70" s="24" t="str">
        <f t="shared" si="65"/>
        <v/>
      </c>
      <c r="EV70" s="24"/>
      <c r="EW70" s="24">
        <f t="shared" si="37"/>
        <v>11.966040939146529</v>
      </c>
      <c r="EX70" s="24">
        <f t="shared" si="52"/>
        <v>2.1397985696307003E-2</v>
      </c>
      <c r="EY70" s="24">
        <f t="shared" si="53"/>
        <v>11.953262114313413</v>
      </c>
      <c r="EZ70" s="24">
        <f t="shared" si="53"/>
        <v>11.952720192098489</v>
      </c>
      <c r="FA70" s="24">
        <f t="shared" si="53"/>
        <v>11.949724655487225</v>
      </c>
      <c r="FB70" s="24">
        <f t="shared" si="53"/>
        <v>11.955934260922229</v>
      </c>
      <c r="FC70" s="24">
        <f t="shared" si="53"/>
        <v>11.9822783854113</v>
      </c>
      <c r="FD70" s="24">
        <f t="shared" si="53"/>
        <v>12.002326026646516</v>
      </c>
      <c r="FE70" s="24" t="str">
        <f t="shared" si="53"/>
        <v/>
      </c>
      <c r="FF70" s="24" t="str">
        <f t="shared" si="53"/>
        <v/>
      </c>
      <c r="FG70" s="24" t="str">
        <f t="shared" si="53"/>
        <v/>
      </c>
      <c r="FH70" s="24"/>
      <c r="FI70" s="24">
        <f t="shared" si="39"/>
        <v>13.025518586193781</v>
      </c>
      <c r="FJ70" s="24">
        <f t="shared" si="54"/>
        <v>5.7980342376324802E-2</v>
      </c>
      <c r="FK70" s="24">
        <f t="shared" si="55"/>
        <v>12.976219230403755</v>
      </c>
      <c r="FL70" s="24">
        <f t="shared" si="55"/>
        <v>13.013973018210038</v>
      </c>
      <c r="FM70" s="24">
        <f t="shared" si="55"/>
        <v>12.998069790516436</v>
      </c>
      <c r="FN70" s="24">
        <f t="shared" si="55"/>
        <v>13.001224702619675</v>
      </c>
      <c r="FO70" s="24">
        <f t="shared" si="55"/>
        <v>13.139097903101948</v>
      </c>
      <c r="FP70" s="24">
        <f t="shared" si="55"/>
        <v>13.024526872310824</v>
      </c>
      <c r="FQ70" s="24" t="str">
        <f t="shared" si="55"/>
        <v/>
      </c>
      <c r="FR70" s="24" t="str">
        <f t="shared" si="55"/>
        <v/>
      </c>
      <c r="FS70" s="24" t="str">
        <f t="shared" si="55"/>
        <v/>
      </c>
    </row>
    <row r="71" spans="1:175" s="3" customFormat="1">
      <c r="A71" s="27">
        <v>36</v>
      </c>
      <c r="B71" s="32">
        <f>IF(AND($B$3&lt;&gt;"",$C$3&lt;&gt;"",$B$4&lt;&gt;"",$C$4&lt;&gt;"",T71&lt;&gt;""),AirMass($B$3,$C$3,$B$4,$C$4,T71),"")</f>
        <v>1.0091164576372094</v>
      </c>
      <c r="C71" s="36">
        <f t="shared" si="41"/>
        <v>2458217.286539</v>
      </c>
      <c r="D71" s="5">
        <f t="shared" si="13"/>
        <v>11.073875761143938</v>
      </c>
      <c r="E71" s="14">
        <f t="shared" si="14"/>
        <v>11.307775846024265</v>
      </c>
      <c r="F71" s="32">
        <f t="shared" si="42"/>
        <v>0.23390008488032699</v>
      </c>
      <c r="G71" s="24">
        <f t="shared" si="15"/>
        <v>1.6891204525395217E-2</v>
      </c>
      <c r="H71" s="24">
        <f t="shared" si="16"/>
        <v>3.594767493088831E-2</v>
      </c>
      <c r="I71" s="24"/>
      <c r="J71" s="8">
        <f t="shared" si="17"/>
        <v>12.004084474969531</v>
      </c>
      <c r="K71" s="9">
        <f t="shared" si="18"/>
        <v>13.001706270323476</v>
      </c>
      <c r="L71" s="40">
        <f t="shared" si="43"/>
        <v>0.99762179535394502</v>
      </c>
      <c r="M71" s="24">
        <f t="shared" si="19"/>
        <v>1.6891204525394637E-2</v>
      </c>
      <c r="N71" s="25">
        <f t="shared" si="20"/>
        <v>3.5947674930888643E-2</v>
      </c>
      <c r="O71" s="25"/>
      <c r="P71" s="50">
        <f t="shared" si="44"/>
        <v>6</v>
      </c>
      <c r="Q71" s="50">
        <f t="shared" si="45"/>
        <v>6</v>
      </c>
      <c r="R71" s="25"/>
      <c r="S71" s="25"/>
      <c r="T71" s="16">
        <v>2458217.286539</v>
      </c>
      <c r="U71" s="17">
        <v>-11.3446209179597</v>
      </c>
      <c r="V71" s="17">
        <v>-10.323541708527401</v>
      </c>
      <c r="W71" s="17">
        <v>-12.150965529782299</v>
      </c>
      <c r="X71" s="17">
        <v>-11.068357892016699</v>
      </c>
      <c r="Y71" s="17">
        <v>-10.4409613133272</v>
      </c>
      <c r="Z71" s="17">
        <v>-11.848090677660799</v>
      </c>
      <c r="AA71" s="17">
        <v>-9.9879703904054402</v>
      </c>
      <c r="AB71" s="17">
        <v>-9.8462661378146894</v>
      </c>
      <c r="AC71" s="17"/>
      <c r="AD71" s="17"/>
      <c r="AE71" s="17"/>
      <c r="AF71" s="46">
        <f t="shared" si="21"/>
        <v>2458217.286539</v>
      </c>
      <c r="AG71" s="17">
        <v>-11.171699487935401</v>
      </c>
      <c r="AH71" s="17">
        <v>-9.7755209127054208</v>
      </c>
      <c r="AI71" s="17">
        <v>-11.7998920637502</v>
      </c>
      <c r="AJ71" s="17">
        <v>-10.6983062058637</v>
      </c>
      <c r="AK71" s="17">
        <v>-9.9652053077642293</v>
      </c>
      <c r="AL71" s="17">
        <v>-11.3654000492643</v>
      </c>
      <c r="AM71" s="17">
        <v>-9.45002389551005</v>
      </c>
      <c r="AN71" s="17">
        <v>-9.5885552758280195</v>
      </c>
      <c r="AO71" s="17"/>
      <c r="AP71" s="17"/>
      <c r="AQ71" s="18"/>
      <c r="AR71" s="25"/>
      <c r="AS71" s="25"/>
      <c r="AT71" s="24">
        <f t="shared" si="57"/>
        <v>0.17292143002429938</v>
      </c>
      <c r="AU71" s="24">
        <f t="shared" si="57"/>
        <v>0.54802079582198004</v>
      </c>
      <c r="AV71" s="24">
        <f t="shared" si="56"/>
        <v>0.35107346603209955</v>
      </c>
      <c r="AW71" s="24">
        <f t="shared" si="56"/>
        <v>0.37005168615299944</v>
      </c>
      <c r="AX71" s="24">
        <f t="shared" si="56"/>
        <v>0.47575600556297104</v>
      </c>
      <c r="AY71" s="24">
        <f t="shared" si="56"/>
        <v>0.48269062839649912</v>
      </c>
      <c r="AZ71" s="24">
        <f t="shared" si="56"/>
        <v>0.53794649489539026</v>
      </c>
      <c r="BA71" s="24">
        <f t="shared" si="56"/>
        <v>0.25771086198666993</v>
      </c>
      <c r="BB71" s="24" t="str">
        <f t="shared" si="56"/>
        <v/>
      </c>
      <c r="BC71" s="24" t="str">
        <f t="shared" si="56"/>
        <v/>
      </c>
      <c r="BD71" s="25" t="str">
        <f t="shared" si="56"/>
        <v/>
      </c>
      <c r="BE71" s="25"/>
      <c r="BF71" s="24"/>
      <c r="BG71" s="24">
        <f t="shared" si="66"/>
        <v>-0.45361305969720794</v>
      </c>
      <c r="BH71" s="24">
        <f t="shared" si="66"/>
        <v>-0.39361305969720745</v>
      </c>
      <c r="BI71" s="24">
        <f t="shared" si="66"/>
        <v>-0.75961305969720705</v>
      </c>
      <c r="BJ71" s="24">
        <f t="shared" si="58"/>
        <v>-0.70161305969720722</v>
      </c>
      <c r="BK71" s="24">
        <f t="shared" si="58"/>
        <v>-0.77161305969720573</v>
      </c>
      <c r="BL71" s="24">
        <f t="shared" si="58"/>
        <v>-0.32661305969720728</v>
      </c>
      <c r="BM71" s="24" t="str">
        <f t="shared" si="58"/>
        <v/>
      </c>
      <c r="BN71" s="24" t="str">
        <f t="shared" si="58"/>
        <v/>
      </c>
      <c r="BO71" s="24" t="str">
        <f t="shared" si="58"/>
        <v/>
      </c>
      <c r="BP71" s="24"/>
      <c r="BQ71" s="24"/>
      <c r="BR71" s="24">
        <f t="shared" si="67"/>
        <v>0.30817539065965027</v>
      </c>
      <c r="BS71" s="24">
        <f t="shared" si="67"/>
        <v>0.36817539065965077</v>
      </c>
      <c r="BT71" s="24">
        <f t="shared" si="67"/>
        <v>2.1753906596511108E-3</v>
      </c>
      <c r="BU71" s="24">
        <f t="shared" si="59"/>
        <v>6.017539065965094E-2</v>
      </c>
      <c r="BV71" s="24">
        <f t="shared" si="59"/>
        <v>-9.8246093403475676E-3</v>
      </c>
      <c r="BW71" s="24">
        <f t="shared" si="59"/>
        <v>0.43517539065965094</v>
      </c>
      <c r="BX71" s="24" t="str">
        <f t="shared" si="59"/>
        <v/>
      </c>
      <c r="BY71" s="24" t="str">
        <f t="shared" si="59"/>
        <v/>
      </c>
      <c r="BZ71" s="24" t="str">
        <f t="shared" si="59"/>
        <v/>
      </c>
      <c r="CA71" s="24"/>
      <c r="CB71" s="24"/>
      <c r="CC71" s="24">
        <f t="shared" si="25"/>
        <v>11.006147738874821</v>
      </c>
      <c r="CD71" s="24">
        <f t="shared" si="46"/>
        <v>2.6856514342415278E-2</v>
      </c>
      <c r="CE71" s="24">
        <f t="shared" si="68"/>
        <v>10.996344611822598</v>
      </c>
      <c r="CF71" s="24">
        <f t="shared" si="68"/>
        <v>11.035736974056999</v>
      </c>
      <c r="CG71" s="24">
        <f t="shared" si="68"/>
        <v>11.0013403953675</v>
      </c>
      <c r="CH71" s="24">
        <f t="shared" si="60"/>
        <v>10.971469759701099</v>
      </c>
      <c r="CI71" s="24">
        <f t="shared" si="60"/>
        <v>10.991349472445741</v>
      </c>
      <c r="CJ71" s="24">
        <f t="shared" si="60"/>
        <v>11.040645219854989</v>
      </c>
      <c r="CK71" s="24" t="str">
        <f t="shared" si="60"/>
        <v/>
      </c>
      <c r="CL71" s="24" t="str">
        <f t="shared" si="60"/>
        <v/>
      </c>
      <c r="CM71" s="24" t="str">
        <f t="shared" si="60"/>
        <v/>
      </c>
      <c r="CN71" s="24"/>
      <c r="CO71" s="24">
        <f t="shared" si="27"/>
        <v>11.529697645061349</v>
      </c>
      <c r="CP71" s="24">
        <f t="shared" si="47"/>
        <v>8.6296022432445593E-2</v>
      </c>
      <c r="CQ71" s="24">
        <f t="shared" si="69"/>
        <v>11.467192575814799</v>
      </c>
      <c r="CR71" s="24">
        <f t="shared" si="69"/>
        <v>11.427606717928299</v>
      </c>
      <c r="CS71" s="24">
        <f t="shared" si="69"/>
        <v>11.653505819828828</v>
      </c>
      <c r="CT71" s="24">
        <f t="shared" si="61"/>
        <v>11.5587005613289</v>
      </c>
      <c r="CU71" s="24">
        <f t="shared" si="61"/>
        <v>11.593324407574649</v>
      </c>
      <c r="CV71" s="24">
        <f t="shared" si="61"/>
        <v>11.477855787892619</v>
      </c>
      <c r="CW71" s="24" t="str">
        <f t="shared" si="61"/>
        <v/>
      </c>
      <c r="CX71" s="24" t="str">
        <f t="shared" si="61"/>
        <v/>
      </c>
      <c r="CY71" s="24" t="str">
        <f t="shared" si="61"/>
        <v/>
      </c>
      <c r="CZ71" s="24"/>
      <c r="DA71" s="24">
        <f t="shared" si="29"/>
        <v>11.073875761143938</v>
      </c>
      <c r="DB71" s="24">
        <f t="shared" si="48"/>
        <v>1.6891204525395217E-2</v>
      </c>
      <c r="DC71" s="24">
        <f t="shared" si="70"/>
        <v>11.050454179287227</v>
      </c>
      <c r="DD71" s="24">
        <f t="shared" si="70"/>
        <v>11.082689397390801</v>
      </c>
      <c r="DE71" s="24">
        <f t="shared" si="70"/>
        <v>11.09195139789934</v>
      </c>
      <c r="DF71" s="24">
        <f t="shared" si="62"/>
        <v>11.05516218957314</v>
      </c>
      <c r="DG71" s="24">
        <f t="shared" si="62"/>
        <v>11.083391903803745</v>
      </c>
      <c r="DH71" s="24">
        <f t="shared" si="62"/>
        <v>11.07960549890937</v>
      </c>
      <c r="DI71" s="24" t="str">
        <f t="shared" si="62"/>
        <v/>
      </c>
      <c r="DJ71" s="24" t="str">
        <f t="shared" si="62"/>
        <v/>
      </c>
      <c r="DK71" s="24" t="str">
        <f t="shared" si="62"/>
        <v/>
      </c>
      <c r="DL71" s="24"/>
      <c r="DM71" s="24">
        <f t="shared" si="31"/>
        <v>11.307775846024265</v>
      </c>
      <c r="DN71" s="24">
        <f t="shared" si="49"/>
        <v>3.594767493088831E-2</v>
      </c>
      <c r="DO71" s="24">
        <f t="shared" si="71"/>
        <v>11.28989384252011</v>
      </c>
      <c r="DP71" s="24">
        <f t="shared" si="71"/>
        <v>11.273759522833993</v>
      </c>
      <c r="DQ71" s="24">
        <f t="shared" si="71"/>
        <v>11.356604241712191</v>
      </c>
      <c r="DR71" s="24">
        <f t="shared" si="63"/>
        <v>11.284468803472631</v>
      </c>
      <c r="DS71" s="24">
        <f t="shared" si="63"/>
        <v>11.291732521817934</v>
      </c>
      <c r="DT71" s="24">
        <f t="shared" si="63"/>
        <v>11.35019614378874</v>
      </c>
      <c r="DU71" s="24" t="str">
        <f t="shared" si="63"/>
        <v/>
      </c>
      <c r="DV71" s="24" t="str">
        <f t="shared" si="63"/>
        <v/>
      </c>
      <c r="DW71" s="24" t="str">
        <f t="shared" si="63"/>
        <v/>
      </c>
      <c r="DX71" s="24"/>
      <c r="DY71" s="24">
        <f t="shared" si="33"/>
        <v>12.027226948307122</v>
      </c>
      <c r="DZ71" s="24">
        <f t="shared" si="50"/>
        <v>2.6856514342415275E-2</v>
      </c>
      <c r="EA71" s="24">
        <f t="shared" si="72"/>
        <v>12.017423821254898</v>
      </c>
      <c r="EB71" s="24">
        <f t="shared" si="72"/>
        <v>12.056816183489298</v>
      </c>
      <c r="EC71" s="24">
        <f t="shared" si="72"/>
        <v>12.022419604799799</v>
      </c>
      <c r="ED71" s="24">
        <f t="shared" si="64"/>
        <v>11.992548969133399</v>
      </c>
      <c r="EE71" s="24">
        <f t="shared" si="64"/>
        <v>12.01242868187804</v>
      </c>
      <c r="EF71" s="24">
        <f t="shared" si="64"/>
        <v>12.061724429287288</v>
      </c>
      <c r="EG71" s="24" t="str">
        <f t="shared" si="64"/>
        <v/>
      </c>
      <c r="EH71" s="24" t="str">
        <f t="shared" si="64"/>
        <v/>
      </c>
      <c r="EI71" s="24" t="str">
        <f t="shared" si="64"/>
        <v/>
      </c>
      <c r="EJ71" s="24"/>
      <c r="EK71" s="24">
        <f t="shared" si="35"/>
        <v>12.925876220291329</v>
      </c>
      <c r="EL71" s="24">
        <f t="shared" si="51"/>
        <v>8.6296022432445593E-2</v>
      </c>
      <c r="EM71" s="24">
        <f t="shared" si="73"/>
        <v>12.863371151044779</v>
      </c>
      <c r="EN71" s="24">
        <f t="shared" si="73"/>
        <v>12.823785293158279</v>
      </c>
      <c r="EO71" s="24">
        <f t="shared" si="73"/>
        <v>13.049684395058808</v>
      </c>
      <c r="EP71" s="24">
        <f t="shared" si="65"/>
        <v>12.95487913655888</v>
      </c>
      <c r="EQ71" s="24">
        <f t="shared" si="65"/>
        <v>12.989502982804629</v>
      </c>
      <c r="ER71" s="24">
        <f t="shared" si="65"/>
        <v>12.874034363122599</v>
      </c>
      <c r="ES71" s="24" t="str">
        <f t="shared" si="65"/>
        <v/>
      </c>
      <c r="ET71" s="24" t="str">
        <f t="shared" si="65"/>
        <v/>
      </c>
      <c r="EU71" s="24" t="str">
        <f t="shared" si="65"/>
        <v/>
      </c>
      <c r="EV71" s="24"/>
      <c r="EW71" s="24">
        <f t="shared" si="37"/>
        <v>12.004084474969531</v>
      </c>
      <c r="EX71" s="24">
        <f t="shared" si="52"/>
        <v>1.6891204525394637E-2</v>
      </c>
      <c r="EY71" s="24">
        <f t="shared" si="53"/>
        <v>11.980662893112822</v>
      </c>
      <c r="EZ71" s="24">
        <f t="shared" si="53"/>
        <v>12.012898111216396</v>
      </c>
      <c r="FA71" s="24">
        <f t="shared" si="53"/>
        <v>12.022160111724933</v>
      </c>
      <c r="FB71" s="24">
        <f t="shared" si="53"/>
        <v>11.985370903398735</v>
      </c>
      <c r="FC71" s="24">
        <f t="shared" si="53"/>
        <v>12.013600617629338</v>
      </c>
      <c r="FD71" s="24">
        <f t="shared" si="53"/>
        <v>12.009814212734964</v>
      </c>
      <c r="FE71" s="24" t="str">
        <f t="shared" si="53"/>
        <v/>
      </c>
      <c r="FF71" s="24" t="str">
        <f t="shared" si="53"/>
        <v/>
      </c>
      <c r="FG71" s="24" t="str">
        <f t="shared" si="53"/>
        <v/>
      </c>
      <c r="FH71" s="24"/>
      <c r="FI71" s="24">
        <f t="shared" si="39"/>
        <v>13.001706270323476</v>
      </c>
      <c r="FJ71" s="24">
        <f t="shared" si="54"/>
        <v>3.5947674930888643E-2</v>
      </c>
      <c r="FK71" s="24">
        <f t="shared" si="55"/>
        <v>12.983824266819321</v>
      </c>
      <c r="FL71" s="24">
        <f t="shared" si="55"/>
        <v>12.967689947133202</v>
      </c>
      <c r="FM71" s="24">
        <f t="shared" si="55"/>
        <v>13.050534666011401</v>
      </c>
      <c r="FN71" s="24">
        <f t="shared" si="55"/>
        <v>12.978399227771842</v>
      </c>
      <c r="FO71" s="24">
        <f t="shared" si="55"/>
        <v>12.985662946117145</v>
      </c>
      <c r="FP71" s="24">
        <f t="shared" si="55"/>
        <v>13.04412656808795</v>
      </c>
      <c r="FQ71" s="24" t="str">
        <f t="shared" si="55"/>
        <v/>
      </c>
      <c r="FR71" s="24" t="str">
        <f t="shared" si="55"/>
        <v/>
      </c>
      <c r="FS71" s="24" t="str">
        <f t="shared" si="55"/>
        <v/>
      </c>
    </row>
    <row r="72" spans="1:175" s="3" customFormat="1">
      <c r="A72" s="27">
        <v>37</v>
      </c>
      <c r="B72" s="32">
        <f>IF(AND($B$3&lt;&gt;"",$C$3&lt;&gt;"",$B$4&lt;&gt;"",$C$4&lt;&gt;"",T72&lt;&gt;""),AirMass($B$3,$C$3,$B$4,$C$4,T72),"")</f>
        <v>1.009285044935603</v>
      </c>
      <c r="C72" s="36">
        <f t="shared" si="41"/>
        <v>2458217.2870370001</v>
      </c>
      <c r="D72" s="5">
        <f t="shared" si="13"/>
        <v>11.097967384898226</v>
      </c>
      <c r="E72" s="14">
        <f t="shared" si="14"/>
        <v>11.2611555405256</v>
      </c>
      <c r="F72" s="32">
        <f t="shared" si="42"/>
        <v>0.16318815562737399</v>
      </c>
      <c r="G72" s="24">
        <f t="shared" si="15"/>
        <v>2.8569039320745348E-2</v>
      </c>
      <c r="H72" s="24">
        <f t="shared" si="16"/>
        <v>2.3730384950401417E-2</v>
      </c>
      <c r="I72" s="24"/>
      <c r="J72" s="8">
        <f t="shared" si="17"/>
        <v>11.966580529222137</v>
      </c>
      <c r="K72" s="9">
        <f t="shared" si="18"/>
        <v>13.019077268911294</v>
      </c>
      <c r="L72" s="40">
        <f t="shared" si="43"/>
        <v>1.0524967396891576</v>
      </c>
      <c r="M72" s="24">
        <f t="shared" si="19"/>
        <v>2.8569039320744689E-2</v>
      </c>
      <c r="N72" s="25">
        <f t="shared" si="20"/>
        <v>2.3730384950401136E-2</v>
      </c>
      <c r="O72" s="25"/>
      <c r="P72" s="50">
        <f t="shared" si="44"/>
        <v>6</v>
      </c>
      <c r="Q72" s="50">
        <f t="shared" si="45"/>
        <v>6</v>
      </c>
      <c r="R72" s="25"/>
      <c r="S72" s="25"/>
      <c r="T72" s="16">
        <v>2458217.2870370001</v>
      </c>
      <c r="U72" s="17">
        <v>-11.3143947187361</v>
      </c>
      <c r="V72" s="17">
        <v>-10.339968277929</v>
      </c>
      <c r="W72" s="17">
        <v>-12.150093861518901</v>
      </c>
      <c r="X72" s="17">
        <v>-11.0309450059121</v>
      </c>
      <c r="Y72" s="17">
        <v>-10.419246051557501</v>
      </c>
      <c r="Z72" s="17">
        <v>-11.839217604209001</v>
      </c>
      <c r="AA72" s="17">
        <v>-10.017222017866001</v>
      </c>
      <c r="AB72" s="17">
        <v>-9.8003470022196897</v>
      </c>
      <c r="AC72" s="17"/>
      <c r="AD72" s="17"/>
      <c r="AE72" s="17"/>
      <c r="AF72" s="46">
        <f t="shared" si="21"/>
        <v>2458217.2870370001</v>
      </c>
      <c r="AG72" s="17">
        <v>-11.1750002998838</v>
      </c>
      <c r="AH72" s="17">
        <v>-9.7637929200182292</v>
      </c>
      <c r="AI72" s="17">
        <v>-11.7899311108016</v>
      </c>
      <c r="AJ72" s="17">
        <v>-10.6967739464112</v>
      </c>
      <c r="AK72" s="17">
        <v>-9.9121624877230001</v>
      </c>
      <c r="AL72" s="17">
        <v>-11.3414843165765</v>
      </c>
      <c r="AM72" s="17">
        <v>-9.4803287521006592</v>
      </c>
      <c r="AN72" s="17">
        <v>-9.5464665845472894</v>
      </c>
      <c r="AO72" s="17"/>
      <c r="AP72" s="17"/>
      <c r="AQ72" s="18"/>
      <c r="AR72" s="25"/>
      <c r="AS72" s="25"/>
      <c r="AT72" s="24">
        <f t="shared" si="57"/>
        <v>0.13939441885229975</v>
      </c>
      <c r="AU72" s="24">
        <f t="shared" si="57"/>
        <v>0.57617535791077046</v>
      </c>
      <c r="AV72" s="24">
        <f t="shared" si="56"/>
        <v>0.36016275071730064</v>
      </c>
      <c r="AW72" s="24">
        <f t="shared" si="56"/>
        <v>0.33417105950089976</v>
      </c>
      <c r="AX72" s="24">
        <f t="shared" si="56"/>
        <v>0.50708356383450059</v>
      </c>
      <c r="AY72" s="24">
        <f t="shared" si="56"/>
        <v>0.49773328763250113</v>
      </c>
      <c r="AZ72" s="24">
        <f t="shared" si="56"/>
        <v>0.53689326576534135</v>
      </c>
      <c r="BA72" s="24">
        <f t="shared" si="56"/>
        <v>0.25388041767240033</v>
      </c>
      <c r="BB72" s="24" t="str">
        <f t="shared" si="56"/>
        <v/>
      </c>
      <c r="BC72" s="24" t="str">
        <f t="shared" si="56"/>
        <v/>
      </c>
      <c r="BD72" s="25" t="str">
        <f t="shared" si="56"/>
        <v/>
      </c>
      <c r="BE72" s="25"/>
      <c r="BF72" s="24"/>
      <c r="BG72" s="24">
        <f t="shared" si="66"/>
        <v>-0.52170299056526115</v>
      </c>
      <c r="BH72" s="24">
        <f t="shared" si="66"/>
        <v>-0.46170299056526065</v>
      </c>
      <c r="BI72" s="24">
        <f t="shared" si="66"/>
        <v>-0.82770299056526031</v>
      </c>
      <c r="BJ72" s="24">
        <f t="shared" si="58"/>
        <v>-0.76970299056526048</v>
      </c>
      <c r="BK72" s="24">
        <f t="shared" si="58"/>
        <v>-0.83970299056525899</v>
      </c>
      <c r="BL72" s="24">
        <f t="shared" si="58"/>
        <v>-0.39470299056526048</v>
      </c>
      <c r="BM72" s="24" t="str">
        <f t="shared" si="58"/>
        <v/>
      </c>
      <c r="BN72" s="24" t="str">
        <f t="shared" si="58"/>
        <v/>
      </c>
      <c r="BO72" s="24" t="str">
        <f t="shared" si="58"/>
        <v/>
      </c>
      <c r="BP72" s="24"/>
      <c r="BQ72" s="24"/>
      <c r="BR72" s="24">
        <f t="shared" si="67"/>
        <v>0.36535442688245223</v>
      </c>
      <c r="BS72" s="24">
        <f t="shared" si="67"/>
        <v>0.42535442688245273</v>
      </c>
      <c r="BT72" s="24">
        <f t="shared" si="67"/>
        <v>5.9354426882453071E-2</v>
      </c>
      <c r="BU72" s="24">
        <f t="shared" si="59"/>
        <v>0.1173544268824529</v>
      </c>
      <c r="BV72" s="24">
        <f t="shared" si="59"/>
        <v>4.7354426882454392E-2</v>
      </c>
      <c r="BW72" s="24">
        <f t="shared" si="59"/>
        <v>0.4923544268824529</v>
      </c>
      <c r="BX72" s="24" t="str">
        <f t="shared" si="59"/>
        <v/>
      </c>
      <c r="BY72" s="24" t="str">
        <f t="shared" si="59"/>
        <v/>
      </c>
      <c r="BZ72" s="24" t="str">
        <f t="shared" si="59"/>
        <v/>
      </c>
      <c r="CA72" s="24"/>
      <c r="CB72" s="24"/>
      <c r="CC72" s="24">
        <f t="shared" si="25"/>
        <v>11.022117205144433</v>
      </c>
      <c r="CD72" s="24">
        <f t="shared" si="46"/>
        <v>1.9468594075466576E-2</v>
      </c>
      <c r="CE72" s="24">
        <f t="shared" si="68"/>
        <v>11.0256991427828</v>
      </c>
      <c r="CF72" s="24">
        <f t="shared" si="68"/>
        <v>11.028550287176</v>
      </c>
      <c r="CG72" s="24">
        <f t="shared" si="68"/>
        <v>11.0098513328214</v>
      </c>
      <c r="CH72" s="24">
        <f t="shared" si="60"/>
        <v>10.992822885472901</v>
      </c>
      <c r="CI72" s="24">
        <f t="shared" si="60"/>
        <v>11.050827299129901</v>
      </c>
      <c r="CJ72" s="24">
        <f t="shared" si="60"/>
        <v>11.024952283483589</v>
      </c>
      <c r="CK72" s="24" t="str">
        <f t="shared" si="60"/>
        <v/>
      </c>
      <c r="CL72" s="24" t="str">
        <f t="shared" si="60"/>
        <v/>
      </c>
      <c r="CM72" s="24" t="str">
        <f t="shared" si="60"/>
        <v/>
      </c>
      <c r="CN72" s="24"/>
      <c r="CO72" s="24">
        <f t="shared" si="27"/>
        <v>11.509690899809575</v>
      </c>
      <c r="CP72" s="24">
        <f t="shared" si="47"/>
        <v>8.6016593505572975E-2</v>
      </c>
      <c r="CQ72" s="24">
        <f t="shared" si="69"/>
        <v>11.4539308109178</v>
      </c>
      <c r="CR72" s="24">
        <f t="shared" si="69"/>
        <v>11.4227736465274</v>
      </c>
      <c r="CS72" s="24">
        <f t="shared" si="69"/>
        <v>11.597162187839199</v>
      </c>
      <c r="CT72" s="24">
        <f t="shared" si="61"/>
        <v>11.5314840166927</v>
      </c>
      <c r="CU72" s="24">
        <f t="shared" si="61"/>
        <v>11.620328452216858</v>
      </c>
      <c r="CV72" s="24">
        <f t="shared" si="61"/>
        <v>11.432466284663489</v>
      </c>
      <c r="CW72" s="24" t="str">
        <f t="shared" si="61"/>
        <v/>
      </c>
      <c r="CX72" s="24" t="str">
        <f t="shared" si="61"/>
        <v/>
      </c>
      <c r="CY72" s="24" t="str">
        <f t="shared" si="61"/>
        <v/>
      </c>
      <c r="CZ72" s="24"/>
      <c r="DA72" s="24">
        <f t="shared" si="29"/>
        <v>11.097967384898226</v>
      </c>
      <c r="DB72" s="24">
        <f t="shared" si="48"/>
        <v>2.8569039320745348E-2</v>
      </c>
      <c r="DC72" s="24">
        <f t="shared" si="70"/>
        <v>11.087930867732107</v>
      </c>
      <c r="DD72" s="24">
        <f t="shared" si="70"/>
        <v>11.08362486799448</v>
      </c>
      <c r="DE72" s="24">
        <f t="shared" si="70"/>
        <v>11.108584492837917</v>
      </c>
      <c r="DF72" s="24">
        <f t="shared" si="62"/>
        <v>11.08463747282962</v>
      </c>
      <c r="DG72" s="24">
        <f t="shared" si="62"/>
        <v>11.150991887972584</v>
      </c>
      <c r="DH72" s="24">
        <f t="shared" si="62"/>
        <v>11.072034720022648</v>
      </c>
      <c r="DI72" s="24" t="str">
        <f t="shared" si="62"/>
        <v/>
      </c>
      <c r="DJ72" s="24" t="str">
        <f t="shared" si="62"/>
        <v/>
      </c>
      <c r="DK72" s="24" t="str">
        <f t="shared" si="62"/>
        <v/>
      </c>
      <c r="DL72" s="24"/>
      <c r="DM72" s="24">
        <f t="shared" si="31"/>
        <v>11.2611555405256</v>
      </c>
      <c r="DN72" s="24">
        <f t="shared" si="49"/>
        <v>2.3730384950401417E-2</v>
      </c>
      <c r="DO72" s="24">
        <f t="shared" si="71"/>
        <v>11.250018517376219</v>
      </c>
      <c r="DP72" s="24">
        <f t="shared" si="71"/>
        <v>11.2423128911862</v>
      </c>
      <c r="DQ72" s="24">
        <f t="shared" si="71"/>
        <v>11.27364704947567</v>
      </c>
      <c r="DR72" s="24">
        <f t="shared" si="63"/>
        <v>11.230638698589539</v>
      </c>
      <c r="DS72" s="24">
        <f t="shared" si="63"/>
        <v>11.292123006213252</v>
      </c>
      <c r="DT72" s="24">
        <f t="shared" si="63"/>
        <v>11.278193080312718</v>
      </c>
      <c r="DU72" s="24" t="str">
        <f t="shared" si="63"/>
        <v/>
      </c>
      <c r="DV72" s="24" t="str">
        <f t="shared" si="63"/>
        <v/>
      </c>
      <c r="DW72" s="24" t="str">
        <f t="shared" si="63"/>
        <v/>
      </c>
      <c r="DX72" s="24"/>
      <c r="DY72" s="24">
        <f t="shared" si="33"/>
        <v>11.996543645951533</v>
      </c>
      <c r="DZ72" s="24">
        <f t="shared" si="50"/>
        <v>1.9468594075466576E-2</v>
      </c>
      <c r="EA72" s="24">
        <f t="shared" si="72"/>
        <v>12.000125583589901</v>
      </c>
      <c r="EB72" s="24">
        <f t="shared" si="72"/>
        <v>12.0029767279831</v>
      </c>
      <c r="EC72" s="24">
        <f t="shared" si="72"/>
        <v>11.9842777736285</v>
      </c>
      <c r="ED72" s="24">
        <f t="shared" si="64"/>
        <v>11.967249326280001</v>
      </c>
      <c r="EE72" s="24">
        <f t="shared" si="64"/>
        <v>12.025253739937002</v>
      </c>
      <c r="EF72" s="24">
        <f t="shared" si="64"/>
        <v>11.99937872429069</v>
      </c>
      <c r="EG72" s="24" t="str">
        <f t="shared" si="64"/>
        <v/>
      </c>
      <c r="EH72" s="24" t="str">
        <f t="shared" si="64"/>
        <v/>
      </c>
      <c r="EI72" s="24" t="str">
        <f t="shared" si="64"/>
        <v/>
      </c>
      <c r="EJ72" s="24"/>
      <c r="EK72" s="24">
        <f t="shared" si="35"/>
        <v>12.920898279675145</v>
      </c>
      <c r="EL72" s="24">
        <f t="shared" si="51"/>
        <v>8.6016593505572975E-2</v>
      </c>
      <c r="EM72" s="24">
        <f t="shared" si="73"/>
        <v>12.865138190783371</v>
      </c>
      <c r="EN72" s="24">
        <f t="shared" si="73"/>
        <v>12.833981026392971</v>
      </c>
      <c r="EO72" s="24">
        <f t="shared" si="73"/>
        <v>13.00836956770477</v>
      </c>
      <c r="EP72" s="24">
        <f t="shared" si="65"/>
        <v>12.942691396558271</v>
      </c>
      <c r="EQ72" s="24">
        <f t="shared" si="65"/>
        <v>13.031535832082429</v>
      </c>
      <c r="ER72" s="24">
        <f t="shared" si="65"/>
        <v>12.84367366452906</v>
      </c>
      <c r="ES72" s="24" t="str">
        <f t="shared" si="65"/>
        <v/>
      </c>
      <c r="ET72" s="24" t="str">
        <f t="shared" si="65"/>
        <v/>
      </c>
      <c r="EU72" s="24" t="str">
        <f t="shared" si="65"/>
        <v/>
      </c>
      <c r="EV72" s="24"/>
      <c r="EW72" s="24">
        <f t="shared" si="37"/>
        <v>11.966580529222137</v>
      </c>
      <c r="EX72" s="24">
        <f t="shared" si="52"/>
        <v>2.8569039320744689E-2</v>
      </c>
      <c r="EY72" s="24">
        <f t="shared" si="53"/>
        <v>11.956544012056019</v>
      </c>
      <c r="EZ72" s="24">
        <f t="shared" si="53"/>
        <v>11.952238012318393</v>
      </c>
      <c r="FA72" s="24">
        <f t="shared" si="53"/>
        <v>11.977197637161829</v>
      </c>
      <c r="FB72" s="24">
        <f t="shared" si="53"/>
        <v>11.953250617153532</v>
      </c>
      <c r="FC72" s="24">
        <f t="shared" si="53"/>
        <v>12.019605032296495</v>
      </c>
      <c r="FD72" s="24">
        <f t="shared" si="53"/>
        <v>11.940647864346561</v>
      </c>
      <c r="FE72" s="24" t="str">
        <f t="shared" si="53"/>
        <v/>
      </c>
      <c r="FF72" s="24" t="str">
        <f t="shared" si="53"/>
        <v/>
      </c>
      <c r="FG72" s="24" t="str">
        <f t="shared" si="53"/>
        <v/>
      </c>
      <c r="FH72" s="24"/>
      <c r="FI72" s="24">
        <f t="shared" si="39"/>
        <v>13.019077268911294</v>
      </c>
      <c r="FJ72" s="24">
        <f t="shared" si="54"/>
        <v>2.3730384950401136E-2</v>
      </c>
      <c r="FK72" s="24">
        <f t="shared" si="55"/>
        <v>13.007940245761914</v>
      </c>
      <c r="FL72" s="24">
        <f t="shared" si="55"/>
        <v>13.000234619571897</v>
      </c>
      <c r="FM72" s="24">
        <f t="shared" si="55"/>
        <v>13.031568777861365</v>
      </c>
      <c r="FN72" s="24">
        <f t="shared" si="55"/>
        <v>12.988560426975233</v>
      </c>
      <c r="FO72" s="24">
        <f t="shared" si="55"/>
        <v>13.050044734598947</v>
      </c>
      <c r="FP72" s="24">
        <f t="shared" si="55"/>
        <v>13.036114808698413</v>
      </c>
      <c r="FQ72" s="24" t="str">
        <f t="shared" si="55"/>
        <v/>
      </c>
      <c r="FR72" s="24" t="str">
        <f t="shared" si="55"/>
        <v/>
      </c>
      <c r="FS72" s="24" t="str">
        <f t="shared" si="55"/>
        <v/>
      </c>
    </row>
    <row r="73" spans="1:175" s="3" customFormat="1">
      <c r="A73" s="27">
        <v>38</v>
      </c>
      <c r="B73" s="32">
        <f>IF(AND($B$3&lt;&gt;"",$C$3&lt;&gt;"",$B$4&lt;&gt;"",$C$4&lt;&gt;"",T73&lt;&gt;""),AirMass($B$3,$C$3,$B$4,$C$4,T73),"")</f>
        <v>1.0094582325166355</v>
      </c>
      <c r="C73" s="36">
        <f t="shared" si="41"/>
        <v>2458217.2875350001</v>
      </c>
      <c r="D73" s="5">
        <f t="shared" si="13"/>
        <v>11.091339270100434</v>
      </c>
      <c r="E73" s="14">
        <f t="shared" si="14"/>
        <v>11.349256354231713</v>
      </c>
      <c r="F73" s="32">
        <f t="shared" si="42"/>
        <v>0.25791708413127878</v>
      </c>
      <c r="G73" s="24">
        <f t="shared" si="15"/>
        <v>3.0185689884067425E-2</v>
      </c>
      <c r="H73" s="24">
        <f t="shared" si="16"/>
        <v>2.9052419619419931E-2</v>
      </c>
      <c r="I73" s="24"/>
      <c r="J73" s="8">
        <f t="shared" si="17"/>
        <v>11.952087764142659</v>
      </c>
      <c r="K73" s="9">
        <f t="shared" si="18"/>
        <v>13.180006460052196</v>
      </c>
      <c r="L73" s="40">
        <f t="shared" si="43"/>
        <v>1.227918695909537</v>
      </c>
      <c r="M73" s="24">
        <f t="shared" si="19"/>
        <v>3.0185689884067213E-2</v>
      </c>
      <c r="N73" s="25">
        <f t="shared" si="20"/>
        <v>2.9052419619419598E-2</v>
      </c>
      <c r="O73" s="25"/>
      <c r="P73" s="50">
        <f t="shared" si="44"/>
        <v>6</v>
      </c>
      <c r="Q73" s="50">
        <f t="shared" si="45"/>
        <v>6</v>
      </c>
      <c r="R73" s="25"/>
      <c r="S73" s="25"/>
      <c r="T73" s="16">
        <v>2458217.2875350001</v>
      </c>
      <c r="U73" s="17">
        <v>-11.316833310542499</v>
      </c>
      <c r="V73" s="17">
        <v>-10.340670358599199</v>
      </c>
      <c r="W73" s="17">
        <v>-12.1518174286779</v>
      </c>
      <c r="X73" s="17">
        <v>-11.0628831208289</v>
      </c>
      <c r="Y73" s="17">
        <v>-10.431531971913801</v>
      </c>
      <c r="Z73" s="17">
        <v>-11.8478854195941</v>
      </c>
      <c r="AA73" s="17">
        <v>-9.9358014766180407</v>
      </c>
      <c r="AB73" s="17">
        <v>-9.8843258167119608</v>
      </c>
      <c r="AC73" s="17"/>
      <c r="AD73" s="17"/>
      <c r="AE73" s="17"/>
      <c r="AF73" s="46">
        <f t="shared" si="21"/>
        <v>2458217.2875350001</v>
      </c>
      <c r="AG73" s="17">
        <v>-11.1208111609221</v>
      </c>
      <c r="AH73" s="17">
        <v>-9.6682351590275104</v>
      </c>
      <c r="AI73" s="17">
        <v>-11.7857948001139</v>
      </c>
      <c r="AJ73" s="17">
        <v>-10.6676370054651</v>
      </c>
      <c r="AK73" s="17">
        <v>-9.90355581722865</v>
      </c>
      <c r="AL73" s="17">
        <v>-11.3379302266595</v>
      </c>
      <c r="AM73" s="17">
        <v>-9.4838214672193004</v>
      </c>
      <c r="AN73" s="17">
        <v>-9.5221732103558097</v>
      </c>
      <c r="AO73" s="17"/>
      <c r="AP73" s="17"/>
      <c r="AQ73" s="18"/>
      <c r="AR73" s="25"/>
      <c r="AS73" s="25"/>
      <c r="AT73" s="24">
        <f t="shared" si="57"/>
        <v>0.19602214962039888</v>
      </c>
      <c r="AU73" s="24">
        <f t="shared" si="57"/>
        <v>0.67243519957168907</v>
      </c>
      <c r="AV73" s="24">
        <f t="shared" si="56"/>
        <v>0.36602262856400003</v>
      </c>
      <c r="AW73" s="24">
        <f t="shared" si="56"/>
        <v>0.3952461153638005</v>
      </c>
      <c r="AX73" s="24">
        <f t="shared" si="56"/>
        <v>0.52797615468515069</v>
      </c>
      <c r="AY73" s="24">
        <f t="shared" si="56"/>
        <v>0.50995519293459957</v>
      </c>
      <c r="AZ73" s="24">
        <f t="shared" si="56"/>
        <v>0.45198000939874028</v>
      </c>
      <c r="BA73" s="24">
        <f t="shared" si="56"/>
        <v>0.3621526063561511</v>
      </c>
      <c r="BB73" s="24" t="str">
        <f t="shared" si="56"/>
        <v/>
      </c>
      <c r="BC73" s="24" t="str">
        <f t="shared" si="56"/>
        <v/>
      </c>
      <c r="BD73" s="25" t="str">
        <f t="shared" si="56"/>
        <v/>
      </c>
      <c r="BE73" s="25"/>
      <c r="BF73" s="24"/>
      <c r="BG73" s="24">
        <f t="shared" si="66"/>
        <v>-0.40669786071835173</v>
      </c>
      <c r="BH73" s="24">
        <f t="shared" si="66"/>
        <v>-0.34669786071835124</v>
      </c>
      <c r="BI73" s="24">
        <f t="shared" si="66"/>
        <v>-0.71269786071835095</v>
      </c>
      <c r="BJ73" s="24">
        <f t="shared" si="58"/>
        <v>-0.65469786071835112</v>
      </c>
      <c r="BK73" s="24">
        <f t="shared" si="58"/>
        <v>-0.72469786071834963</v>
      </c>
      <c r="BL73" s="24">
        <f t="shared" si="58"/>
        <v>-0.27969786071835107</v>
      </c>
      <c r="BM73" s="24" t="str">
        <f t="shared" si="58"/>
        <v/>
      </c>
      <c r="BN73" s="24" t="str">
        <f t="shared" si="58"/>
        <v/>
      </c>
      <c r="BO73" s="24" t="str">
        <f t="shared" si="58"/>
        <v/>
      </c>
      <c r="BP73" s="24"/>
      <c r="BQ73" s="24"/>
      <c r="BR73" s="24">
        <f t="shared" si="67"/>
        <v>0.56084832075914814</v>
      </c>
      <c r="BS73" s="24">
        <f t="shared" si="67"/>
        <v>0.62084832075914864</v>
      </c>
      <c r="BT73" s="24">
        <f t="shared" si="67"/>
        <v>0.25484832075914898</v>
      </c>
      <c r="BU73" s="24">
        <f t="shared" si="59"/>
        <v>0.31284832075914881</v>
      </c>
      <c r="BV73" s="24">
        <f t="shared" si="59"/>
        <v>0.2428483207591503</v>
      </c>
      <c r="BW73" s="24">
        <f t="shared" si="59"/>
        <v>0.68784832075914881</v>
      </c>
      <c r="BX73" s="24" t="str">
        <f t="shared" si="59"/>
        <v/>
      </c>
      <c r="BY73" s="24" t="str">
        <f t="shared" si="59"/>
        <v/>
      </c>
      <c r="BZ73" s="24" t="str">
        <f t="shared" si="59"/>
        <v/>
      </c>
      <c r="CA73" s="24"/>
      <c r="CB73" s="24"/>
      <c r="CC73" s="24">
        <f t="shared" si="25"/>
        <v>11.029207561848283</v>
      </c>
      <c r="CD73" s="24">
        <f t="shared" si="46"/>
        <v>4.8365666124430766E-2</v>
      </c>
      <c r="CE73" s="24">
        <f t="shared" si="68"/>
        <v>11.0249841181354</v>
      </c>
      <c r="CF73" s="24">
        <f t="shared" si="68"/>
        <v>11.0580498102864</v>
      </c>
      <c r="CG73" s="24">
        <f t="shared" si="68"/>
        <v>11.019698661371301</v>
      </c>
      <c r="CH73" s="24">
        <f t="shared" si="60"/>
        <v>10.9990521090516</v>
      </c>
      <c r="CI73" s="24">
        <f t="shared" si="60"/>
        <v>10.966968166075542</v>
      </c>
      <c r="CJ73" s="24">
        <f t="shared" si="60"/>
        <v>11.106492506169461</v>
      </c>
      <c r="CK73" s="24" t="str">
        <f t="shared" si="60"/>
        <v/>
      </c>
      <c r="CL73" s="24" t="str">
        <f t="shared" si="60"/>
        <v/>
      </c>
      <c r="CM73" s="24" t="str">
        <f t="shared" si="60"/>
        <v/>
      </c>
      <c r="CN73" s="24"/>
      <c r="CO73" s="24">
        <f t="shared" si="27"/>
        <v>11.552840926918277</v>
      </c>
      <c r="CP73" s="24">
        <f t="shared" si="47"/>
        <v>9.6134169644177786E-2</v>
      </c>
      <c r="CQ73" s="24">
        <f t="shared" si="69"/>
        <v>11.5039836391918</v>
      </c>
      <c r="CR73" s="24">
        <f t="shared" si="69"/>
        <v>11.447825844542999</v>
      </c>
      <c r="CS73" s="24">
        <f t="shared" si="69"/>
        <v>11.642744656306549</v>
      </c>
      <c r="CT73" s="24">
        <f t="shared" si="61"/>
        <v>11.5821190657374</v>
      </c>
      <c r="CU73" s="24">
        <f t="shared" si="61"/>
        <v>11.6780103062972</v>
      </c>
      <c r="CV73" s="24">
        <f t="shared" si="61"/>
        <v>11.462362049433709</v>
      </c>
      <c r="CW73" s="24" t="str">
        <f t="shared" si="61"/>
        <v/>
      </c>
      <c r="CX73" s="24" t="str">
        <f t="shared" si="61"/>
        <v/>
      </c>
      <c r="CY73" s="24" t="str">
        <f t="shared" si="61"/>
        <v/>
      </c>
      <c r="CZ73" s="24"/>
      <c r="DA73" s="24">
        <f t="shared" si="29"/>
        <v>11.091339270100434</v>
      </c>
      <c r="DB73" s="24">
        <f t="shared" si="48"/>
        <v>3.0185689884067425E-2</v>
      </c>
      <c r="DC73" s="24">
        <f t="shared" si="70"/>
        <v>11.073497371583061</v>
      </c>
      <c r="DD73" s="24">
        <f t="shared" si="70"/>
        <v>11.099405919603237</v>
      </c>
      <c r="DE73" s="24">
        <f t="shared" si="70"/>
        <v>11.104713349886174</v>
      </c>
      <c r="DF73" s="24">
        <f t="shared" si="62"/>
        <v>11.077148224906676</v>
      </c>
      <c r="DG73" s="24">
        <f t="shared" si="62"/>
        <v>11.053414283416579</v>
      </c>
      <c r="DH73" s="24">
        <f t="shared" si="62"/>
        <v>11.139856471206876</v>
      </c>
      <c r="DI73" s="24" t="str">
        <f t="shared" si="62"/>
        <v/>
      </c>
      <c r="DJ73" s="24" t="str">
        <f t="shared" si="62"/>
        <v/>
      </c>
      <c r="DK73" s="24" t="str">
        <f t="shared" si="62"/>
        <v/>
      </c>
      <c r="DL73" s="24"/>
      <c r="DM73" s="24">
        <f t="shared" si="31"/>
        <v>11.349256354231713</v>
      </c>
      <c r="DN73" s="24">
        <f t="shared" si="49"/>
        <v>2.9052419619419931E-2</v>
      </c>
      <c r="DO73" s="24">
        <f t="shared" si="71"/>
        <v>11.34502213224763</v>
      </c>
      <c r="DP73" s="24">
        <f t="shared" si="71"/>
        <v>11.312315875799213</v>
      </c>
      <c r="DQ73" s="24">
        <f t="shared" si="71"/>
        <v>11.364180304540431</v>
      </c>
      <c r="DR73" s="24">
        <f t="shared" si="63"/>
        <v>11.326224534231651</v>
      </c>
      <c r="DS73" s="24">
        <f t="shared" si="63"/>
        <v>11.394755646891007</v>
      </c>
      <c r="DT73" s="24">
        <f t="shared" si="63"/>
        <v>11.35303963168035</v>
      </c>
      <c r="DU73" s="24" t="str">
        <f t="shared" si="63"/>
        <v/>
      </c>
      <c r="DV73" s="24" t="str">
        <f t="shared" si="63"/>
        <v/>
      </c>
      <c r="DW73" s="24" t="str">
        <f t="shared" si="63"/>
        <v/>
      </c>
      <c r="DX73" s="24"/>
      <c r="DY73" s="24">
        <f t="shared" si="33"/>
        <v>12.005370513791584</v>
      </c>
      <c r="DZ73" s="24">
        <f t="shared" si="50"/>
        <v>4.8365666124430766E-2</v>
      </c>
      <c r="EA73" s="24">
        <f t="shared" si="72"/>
        <v>12.0011470700787</v>
      </c>
      <c r="EB73" s="24">
        <f t="shared" si="72"/>
        <v>12.0342127622297</v>
      </c>
      <c r="EC73" s="24">
        <f t="shared" si="72"/>
        <v>11.995861613314601</v>
      </c>
      <c r="ED73" s="24">
        <f t="shared" si="64"/>
        <v>11.9752150609949</v>
      </c>
      <c r="EE73" s="24">
        <f t="shared" si="64"/>
        <v>11.943131118018842</v>
      </c>
      <c r="EF73" s="24">
        <f t="shared" si="64"/>
        <v>12.082655458112761</v>
      </c>
      <c r="EG73" s="24" t="str">
        <f t="shared" si="64"/>
        <v/>
      </c>
      <c r="EH73" s="24" t="str">
        <f t="shared" si="64"/>
        <v/>
      </c>
      <c r="EI73" s="24" t="str">
        <f t="shared" si="64"/>
        <v/>
      </c>
      <c r="EJ73" s="24"/>
      <c r="EK73" s="24">
        <f t="shared" si="35"/>
        <v>13.005416928812869</v>
      </c>
      <c r="EL73" s="24">
        <f t="shared" si="51"/>
        <v>9.6134169644177786E-2</v>
      </c>
      <c r="EM73" s="24">
        <f t="shared" si="73"/>
        <v>12.95655964108639</v>
      </c>
      <c r="EN73" s="24">
        <f t="shared" si="73"/>
        <v>12.900401846437589</v>
      </c>
      <c r="EO73" s="24">
        <f t="shared" si="73"/>
        <v>13.095320658201139</v>
      </c>
      <c r="EP73" s="24">
        <f t="shared" si="65"/>
        <v>13.03469506763199</v>
      </c>
      <c r="EQ73" s="24">
        <f t="shared" si="65"/>
        <v>13.13058630819179</v>
      </c>
      <c r="ER73" s="24">
        <f t="shared" si="65"/>
        <v>12.914938051328299</v>
      </c>
      <c r="ES73" s="24" t="str">
        <f t="shared" si="65"/>
        <v/>
      </c>
      <c r="ET73" s="24" t="str">
        <f t="shared" si="65"/>
        <v/>
      </c>
      <c r="EU73" s="24" t="str">
        <f t="shared" si="65"/>
        <v/>
      </c>
      <c r="EV73" s="24"/>
      <c r="EW73" s="24">
        <f t="shared" si="37"/>
        <v>11.952087764142659</v>
      </c>
      <c r="EX73" s="24">
        <f t="shared" si="52"/>
        <v>3.0185689884067213E-2</v>
      </c>
      <c r="EY73" s="24">
        <f t="shared" si="53"/>
        <v>11.934245865625288</v>
      </c>
      <c r="EZ73" s="24">
        <f t="shared" si="53"/>
        <v>11.960154413645462</v>
      </c>
      <c r="FA73" s="24">
        <f t="shared" si="53"/>
        <v>11.965461843928399</v>
      </c>
      <c r="FB73" s="24">
        <f t="shared" si="53"/>
        <v>11.937896718948901</v>
      </c>
      <c r="FC73" s="24">
        <f t="shared" si="53"/>
        <v>11.914162777458804</v>
      </c>
      <c r="FD73" s="24">
        <f t="shared" si="53"/>
        <v>12.000604965249101</v>
      </c>
      <c r="FE73" s="24" t="str">
        <f t="shared" si="53"/>
        <v/>
      </c>
      <c r="FF73" s="24" t="str">
        <f t="shared" si="53"/>
        <v/>
      </c>
      <c r="FG73" s="24" t="str">
        <f t="shared" si="53"/>
        <v/>
      </c>
      <c r="FH73" s="24"/>
      <c r="FI73" s="24">
        <f t="shared" si="39"/>
        <v>13.180006460052196</v>
      </c>
      <c r="FJ73" s="24">
        <f t="shared" si="54"/>
        <v>2.9052419619419598E-2</v>
      </c>
      <c r="FK73" s="24">
        <f t="shared" si="55"/>
        <v>13.175772238068113</v>
      </c>
      <c r="FL73" s="24">
        <f t="shared" si="55"/>
        <v>13.143065981619694</v>
      </c>
      <c r="FM73" s="24">
        <f t="shared" si="55"/>
        <v>13.194930410360913</v>
      </c>
      <c r="FN73" s="24">
        <f t="shared" si="55"/>
        <v>13.156974640052134</v>
      </c>
      <c r="FO73" s="24">
        <f t="shared" si="55"/>
        <v>13.225505752711488</v>
      </c>
      <c r="FP73" s="24">
        <f t="shared" si="55"/>
        <v>13.183789737500831</v>
      </c>
      <c r="FQ73" s="24" t="str">
        <f t="shared" si="55"/>
        <v/>
      </c>
      <c r="FR73" s="24" t="str">
        <f t="shared" si="55"/>
        <v/>
      </c>
      <c r="FS73" s="24" t="str">
        <f t="shared" si="55"/>
        <v/>
      </c>
    </row>
    <row r="74" spans="1:175" s="3" customFormat="1">
      <c r="A74" s="27">
        <v>39</v>
      </c>
      <c r="B74" s="32">
        <f>IF(AND($B$3&lt;&gt;"",$C$3&lt;&gt;"",$B$4&lt;&gt;"",$C$4&lt;&gt;"",T74&lt;&gt;""),AirMass($B$3,$C$3,$B$4,$C$4,T74),"")</f>
        <v>1.0096360233800594</v>
      </c>
      <c r="C74" s="36">
        <f t="shared" si="41"/>
        <v>2458217.288032</v>
      </c>
      <c r="D74" s="5">
        <f t="shared" si="13"/>
        <v>11.108797315446393</v>
      </c>
      <c r="E74" s="14">
        <f t="shared" si="14"/>
        <v>11.295881403530174</v>
      </c>
      <c r="F74" s="32">
        <f t="shared" si="42"/>
        <v>0.18708408808378074</v>
      </c>
      <c r="G74" s="24">
        <f t="shared" si="15"/>
        <v>2.9744480375537417E-2</v>
      </c>
      <c r="H74" s="24">
        <f t="shared" si="16"/>
        <v>3.0021254407324439E-2</v>
      </c>
      <c r="I74" s="24"/>
      <c r="J74" s="8">
        <f t="shared" si="17"/>
        <v>12.02628166602514</v>
      </c>
      <c r="K74" s="9">
        <f t="shared" si="18"/>
        <v>12.934423443699854</v>
      </c>
      <c r="L74" s="40">
        <f t="shared" si="43"/>
        <v>0.90814177767471449</v>
      </c>
      <c r="M74" s="24">
        <f t="shared" si="19"/>
        <v>2.9744480375537417E-2</v>
      </c>
      <c r="N74" s="25">
        <f t="shared" si="20"/>
        <v>3.0021254407324435E-2</v>
      </c>
      <c r="O74" s="25"/>
      <c r="P74" s="50">
        <f t="shared" si="44"/>
        <v>6</v>
      </c>
      <c r="Q74" s="50">
        <f t="shared" si="45"/>
        <v>6</v>
      </c>
      <c r="R74" s="25"/>
      <c r="S74" s="25"/>
      <c r="T74" s="16">
        <v>2458217.288032</v>
      </c>
      <c r="U74" s="17">
        <v>-11.32158649458</v>
      </c>
      <c r="V74" s="17">
        <v>-10.318307974848301</v>
      </c>
      <c r="W74" s="17">
        <v>-12.158833838382501</v>
      </c>
      <c r="X74" s="17">
        <v>-11.072684659594801</v>
      </c>
      <c r="Y74" s="17">
        <v>-10.4255726448777</v>
      </c>
      <c r="Z74" s="17">
        <v>-11.8405413219064</v>
      </c>
      <c r="AA74" s="17">
        <v>-10.0370904732256</v>
      </c>
      <c r="AB74" s="17">
        <v>-9.8572892914118402</v>
      </c>
      <c r="AC74" s="17"/>
      <c r="AD74" s="17"/>
      <c r="AE74" s="17"/>
      <c r="AF74" s="46">
        <f t="shared" si="21"/>
        <v>2458217.288032</v>
      </c>
      <c r="AG74" s="17">
        <v>-11.1637471780639</v>
      </c>
      <c r="AH74" s="17">
        <v>-9.8063235838110501</v>
      </c>
      <c r="AI74" s="17">
        <v>-11.7776581185287</v>
      </c>
      <c r="AJ74" s="17">
        <v>-10.696098794557701</v>
      </c>
      <c r="AK74" s="17">
        <v>-9.9096657139098401</v>
      </c>
      <c r="AL74" s="17">
        <v>-11.381374839024399</v>
      </c>
      <c r="AM74" s="17">
        <v>-9.50917392749278</v>
      </c>
      <c r="AN74" s="17">
        <v>-9.5461634913559799</v>
      </c>
      <c r="AO74" s="17"/>
      <c r="AP74" s="17"/>
      <c r="AQ74" s="18"/>
      <c r="AR74" s="25"/>
      <c r="AS74" s="25"/>
      <c r="AT74" s="24">
        <f t="shared" si="57"/>
        <v>0.15783931651609961</v>
      </c>
      <c r="AU74" s="24">
        <f t="shared" si="57"/>
        <v>0.51198439103725057</v>
      </c>
      <c r="AV74" s="24">
        <f t="shared" si="56"/>
        <v>0.38117571985380039</v>
      </c>
      <c r="AW74" s="24">
        <f t="shared" si="56"/>
        <v>0.37658586503710012</v>
      </c>
      <c r="AX74" s="24">
        <f t="shared" si="56"/>
        <v>0.51590693096786033</v>
      </c>
      <c r="AY74" s="24">
        <f t="shared" si="56"/>
        <v>0.45916648288200079</v>
      </c>
      <c r="AZ74" s="24">
        <f t="shared" si="56"/>
        <v>0.5279165457328201</v>
      </c>
      <c r="BA74" s="24">
        <f t="shared" si="56"/>
        <v>0.31112580005586032</v>
      </c>
      <c r="BB74" s="24" t="str">
        <f t="shared" si="56"/>
        <v/>
      </c>
      <c r="BC74" s="24" t="str">
        <f t="shared" si="56"/>
        <v/>
      </c>
      <c r="BD74" s="25" t="str">
        <f t="shared" si="56"/>
        <v/>
      </c>
      <c r="BE74" s="25"/>
      <c r="BF74" s="24"/>
      <c r="BG74" s="24">
        <f t="shared" si="66"/>
        <v>-0.4842432897779349</v>
      </c>
      <c r="BH74" s="24">
        <f t="shared" si="66"/>
        <v>-0.42424328977793441</v>
      </c>
      <c r="BI74" s="24">
        <f t="shared" si="66"/>
        <v>-0.79024328977793412</v>
      </c>
      <c r="BJ74" s="24">
        <f t="shared" si="58"/>
        <v>-0.73224328977793429</v>
      </c>
      <c r="BK74" s="24">
        <f t="shared" si="58"/>
        <v>-0.8022432897779328</v>
      </c>
      <c r="BL74" s="24">
        <f t="shared" si="58"/>
        <v>-0.35724328977793424</v>
      </c>
      <c r="BM74" s="24" t="str">
        <f t="shared" si="58"/>
        <v/>
      </c>
      <c r="BN74" s="24" t="str">
        <f t="shared" si="58"/>
        <v/>
      </c>
      <c r="BO74" s="24" t="str">
        <f t="shared" si="58"/>
        <v/>
      </c>
      <c r="BP74" s="24"/>
      <c r="BQ74" s="24"/>
      <c r="BR74" s="24">
        <f t="shared" si="67"/>
        <v>0.23498913800093879</v>
      </c>
      <c r="BS74" s="24">
        <f t="shared" si="67"/>
        <v>0.29498913800093929</v>
      </c>
      <c r="BT74" s="24">
        <f t="shared" si="67"/>
        <v>-7.1010861999060371E-2</v>
      </c>
      <c r="BU74" s="24">
        <f t="shared" si="59"/>
        <v>-1.3010861999060541E-2</v>
      </c>
      <c r="BV74" s="24">
        <f t="shared" si="59"/>
        <v>-8.3010861999059049E-2</v>
      </c>
      <c r="BW74" s="24">
        <f t="shared" si="59"/>
        <v>0.36198913800093946</v>
      </c>
      <c r="BX74" s="24" t="str">
        <f t="shared" si="59"/>
        <v/>
      </c>
      <c r="BY74" s="24" t="str">
        <f t="shared" si="59"/>
        <v/>
      </c>
      <c r="BZ74" s="24" t="str">
        <f t="shared" si="59"/>
        <v/>
      </c>
      <c r="CA74" s="24"/>
      <c r="CB74" s="24"/>
      <c r="CC74" s="24">
        <f t="shared" si="25"/>
        <v>11.03741554365314</v>
      </c>
      <c r="CD74" s="24">
        <f t="shared" si="46"/>
        <v>3.518081669587371E-2</v>
      </c>
      <c r="CE74" s="24">
        <f t="shared" si="68"/>
        <v>11.0272473438025</v>
      </c>
      <c r="CF74" s="24">
        <f t="shared" si="68"/>
        <v>11.0630981650148</v>
      </c>
      <c r="CG74" s="24">
        <f t="shared" si="68"/>
        <v>11.0089861502977</v>
      </c>
      <c r="CH74" s="24">
        <f t="shared" si="60"/>
        <v>10.9869548273264</v>
      </c>
      <c r="CI74" s="24">
        <f t="shared" si="60"/>
        <v>11.063503978645601</v>
      </c>
      <c r="CJ74" s="24">
        <f t="shared" si="60"/>
        <v>11.07470279683184</v>
      </c>
      <c r="CK74" s="24" t="str">
        <f t="shared" si="60"/>
        <v/>
      </c>
      <c r="CL74" s="24" t="str">
        <f t="shared" si="60"/>
        <v/>
      </c>
      <c r="CM74" s="24" t="str">
        <f t="shared" si="60"/>
        <v/>
      </c>
      <c r="CN74" s="24"/>
      <c r="CO74" s="24">
        <f t="shared" si="27"/>
        <v>11.529775302747666</v>
      </c>
      <c r="CP74" s="24">
        <f t="shared" si="47"/>
        <v>9.831021997222382E-2</v>
      </c>
      <c r="CQ74" s="24">
        <f t="shared" si="69"/>
        <v>11.4529109404648</v>
      </c>
      <c r="CR74" s="24">
        <f t="shared" si="69"/>
        <v>11.4333516164938</v>
      </c>
      <c r="CS74" s="24">
        <f t="shared" si="69"/>
        <v>11.605918535845939</v>
      </c>
      <c r="CT74" s="24">
        <f t="shared" si="61"/>
        <v>11.582627660960499</v>
      </c>
      <c r="CU74" s="24">
        <f t="shared" si="61"/>
        <v>11.660426749428879</v>
      </c>
      <c r="CV74" s="24">
        <f t="shared" si="61"/>
        <v>11.443416313292079</v>
      </c>
      <c r="CW74" s="24" t="str">
        <f t="shared" si="61"/>
        <v/>
      </c>
      <c r="CX74" s="24" t="str">
        <f t="shared" si="61"/>
        <v/>
      </c>
      <c r="CY74" s="24" t="str">
        <f t="shared" si="61"/>
        <v/>
      </c>
      <c r="CZ74" s="24"/>
      <c r="DA74" s="24">
        <f t="shared" si="29"/>
        <v>11.108797315446393</v>
      </c>
      <c r="DB74" s="24">
        <f t="shared" si="48"/>
        <v>2.9744480375537417E-2</v>
      </c>
      <c r="DC74" s="24">
        <f t="shared" si="70"/>
        <v>11.085010660791264</v>
      </c>
      <c r="DD74" s="24">
        <f t="shared" si="70"/>
        <v>11.113704337872738</v>
      </c>
      <c r="DE74" s="24">
        <f t="shared" si="70"/>
        <v>11.103250902353675</v>
      </c>
      <c r="DF74" s="24">
        <f t="shared" si="62"/>
        <v>11.074301006722576</v>
      </c>
      <c r="DG74" s="24">
        <f t="shared" si="62"/>
        <v>11.159200159527741</v>
      </c>
      <c r="DH74" s="24">
        <f t="shared" si="62"/>
        <v>11.117316825410356</v>
      </c>
      <c r="DI74" s="24" t="str">
        <f t="shared" si="62"/>
        <v/>
      </c>
      <c r="DJ74" s="24" t="str">
        <f t="shared" si="62"/>
        <v/>
      </c>
      <c r="DK74" s="24" t="str">
        <f t="shared" si="62"/>
        <v/>
      </c>
      <c r="DL74" s="24"/>
      <c r="DM74" s="24">
        <f t="shared" si="31"/>
        <v>11.295881403530174</v>
      </c>
      <c r="DN74" s="24">
        <f t="shared" si="49"/>
        <v>3.0021254407324439E-2</v>
      </c>
      <c r="DO74" s="24">
        <f t="shared" si="71"/>
        <v>11.263640106989701</v>
      </c>
      <c r="DP74" s="24">
        <f t="shared" si="71"/>
        <v>11.267532321219083</v>
      </c>
      <c r="DQ74" s="24">
        <f t="shared" si="71"/>
        <v>11.29704485754889</v>
      </c>
      <c r="DR74" s="24">
        <f t="shared" si="63"/>
        <v>11.296423802923821</v>
      </c>
      <c r="DS74" s="24">
        <f t="shared" si="63"/>
        <v>11.346862763491755</v>
      </c>
      <c r="DT74" s="24">
        <f t="shared" si="63"/>
        <v>11.303784569007789</v>
      </c>
      <c r="DU74" s="24" t="str">
        <f t="shared" si="63"/>
        <v/>
      </c>
      <c r="DV74" s="24" t="str">
        <f t="shared" si="63"/>
        <v/>
      </c>
      <c r="DW74" s="24" t="str">
        <f t="shared" si="63"/>
        <v/>
      </c>
      <c r="DX74" s="24"/>
      <c r="DY74" s="24">
        <f t="shared" si="33"/>
        <v>12.040694063384841</v>
      </c>
      <c r="DZ74" s="24">
        <f t="shared" si="50"/>
        <v>3.5180816695873703E-2</v>
      </c>
      <c r="EA74" s="24">
        <f t="shared" si="72"/>
        <v>12.0305258635342</v>
      </c>
      <c r="EB74" s="24">
        <f t="shared" si="72"/>
        <v>12.066376684746499</v>
      </c>
      <c r="EC74" s="24">
        <f t="shared" si="72"/>
        <v>12.012264670029399</v>
      </c>
      <c r="ED74" s="24">
        <f t="shared" si="64"/>
        <v>11.9902333470581</v>
      </c>
      <c r="EE74" s="24">
        <f t="shared" si="64"/>
        <v>12.0667824983773</v>
      </c>
      <c r="EF74" s="24">
        <f t="shared" si="64"/>
        <v>12.077981316563539</v>
      </c>
      <c r="EG74" s="24" t="str">
        <f t="shared" si="64"/>
        <v/>
      </c>
      <c r="EH74" s="24" t="str">
        <f t="shared" si="64"/>
        <v/>
      </c>
      <c r="EI74" s="24" t="str">
        <f t="shared" si="64"/>
        <v/>
      </c>
      <c r="EJ74" s="24"/>
      <c r="EK74" s="24">
        <f t="shared" si="35"/>
        <v>12.887198897000514</v>
      </c>
      <c r="EL74" s="24">
        <f t="shared" si="51"/>
        <v>9.831021997222382E-2</v>
      </c>
      <c r="EM74" s="24">
        <f t="shared" si="73"/>
        <v>12.810334534717651</v>
      </c>
      <c r="EN74" s="24">
        <f t="shared" si="73"/>
        <v>12.79077521074665</v>
      </c>
      <c r="EO74" s="24">
        <f t="shared" si="73"/>
        <v>12.963342130098789</v>
      </c>
      <c r="EP74" s="24">
        <f t="shared" si="65"/>
        <v>12.94005125521335</v>
      </c>
      <c r="EQ74" s="24">
        <f t="shared" si="65"/>
        <v>13.017850343681729</v>
      </c>
      <c r="ER74" s="24">
        <f t="shared" si="65"/>
        <v>12.80083990754493</v>
      </c>
      <c r="ES74" s="24" t="str">
        <f t="shared" si="65"/>
        <v/>
      </c>
      <c r="ET74" s="24" t="str">
        <f t="shared" si="65"/>
        <v/>
      </c>
      <c r="EU74" s="24" t="str">
        <f t="shared" si="65"/>
        <v/>
      </c>
      <c r="EV74" s="24"/>
      <c r="EW74" s="24">
        <f t="shared" si="37"/>
        <v>12.02628166602514</v>
      </c>
      <c r="EX74" s="24">
        <f t="shared" si="52"/>
        <v>2.9744480375537417E-2</v>
      </c>
      <c r="EY74" s="24">
        <f t="shared" si="53"/>
        <v>12.002495011370012</v>
      </c>
      <c r="EZ74" s="24">
        <f t="shared" si="53"/>
        <v>12.031188688451486</v>
      </c>
      <c r="FA74" s="24">
        <f t="shared" si="53"/>
        <v>12.020735252932424</v>
      </c>
      <c r="FB74" s="24">
        <f t="shared" si="53"/>
        <v>11.991785357301325</v>
      </c>
      <c r="FC74" s="24">
        <f t="shared" si="53"/>
        <v>12.076684510106489</v>
      </c>
      <c r="FD74" s="24">
        <f t="shared" si="53"/>
        <v>12.034801175989104</v>
      </c>
      <c r="FE74" s="24" t="str">
        <f t="shared" si="53"/>
        <v/>
      </c>
      <c r="FF74" s="24" t="str">
        <f t="shared" si="53"/>
        <v/>
      </c>
      <c r="FG74" s="24" t="str">
        <f t="shared" si="53"/>
        <v/>
      </c>
      <c r="FH74" s="24"/>
      <c r="FI74" s="24">
        <f t="shared" si="39"/>
        <v>12.934423443699854</v>
      </c>
      <c r="FJ74" s="24">
        <f t="shared" si="54"/>
        <v>3.0021254407324435E-2</v>
      </c>
      <c r="FK74" s="24">
        <f t="shared" si="55"/>
        <v>12.902182147159383</v>
      </c>
      <c r="FL74" s="24">
        <f t="shared" si="55"/>
        <v>12.906074361388765</v>
      </c>
      <c r="FM74" s="24">
        <f t="shared" si="55"/>
        <v>12.935586897718572</v>
      </c>
      <c r="FN74" s="24">
        <f t="shared" si="55"/>
        <v>12.934965843093501</v>
      </c>
      <c r="FO74" s="24">
        <f t="shared" si="55"/>
        <v>12.985404803661437</v>
      </c>
      <c r="FP74" s="24">
        <f t="shared" si="55"/>
        <v>12.942326609177471</v>
      </c>
      <c r="FQ74" s="24" t="str">
        <f t="shared" si="55"/>
        <v/>
      </c>
      <c r="FR74" s="24" t="str">
        <f t="shared" si="55"/>
        <v/>
      </c>
      <c r="FS74" s="24" t="str">
        <f t="shared" si="55"/>
        <v/>
      </c>
    </row>
    <row r="75" spans="1:175" s="3" customFormat="1">
      <c r="A75" s="27">
        <v>40</v>
      </c>
      <c r="B75" s="32">
        <f>IF(AND($B$3&lt;&gt;"",$C$3&lt;&gt;"",$B$4&lt;&gt;"",$C$4&lt;&gt;"",T75&lt;&gt;""),AirMass($B$3,$C$3,$B$4,$C$4,T75),"")</f>
        <v>1.0098184206060439</v>
      </c>
      <c r="C75" s="36">
        <f t="shared" si="41"/>
        <v>2458217.28853</v>
      </c>
      <c r="D75" s="5">
        <f t="shared" si="13"/>
        <v>11.098829890500484</v>
      </c>
      <c r="E75" s="14">
        <f t="shared" si="14"/>
        <v>11.379043550820109</v>
      </c>
      <c r="F75" s="32">
        <f t="shared" si="42"/>
        <v>0.28021366031962458</v>
      </c>
      <c r="G75" s="24">
        <f t="shared" si="15"/>
        <v>9.0053863930225839E-3</v>
      </c>
      <c r="H75" s="24">
        <f t="shared" si="16"/>
        <v>8.2365313080149369E-2</v>
      </c>
      <c r="I75" s="24"/>
      <c r="J75" s="8">
        <f t="shared" si="17"/>
        <v>11.96485685068965</v>
      </c>
      <c r="K75" s="9">
        <f t="shared" si="18"/>
        <v>13.178738575541786</v>
      </c>
      <c r="L75" s="40">
        <f t="shared" si="43"/>
        <v>1.2138817248521363</v>
      </c>
      <c r="M75" s="24">
        <f t="shared" si="19"/>
        <v>9.0053863930225821E-3</v>
      </c>
      <c r="N75" s="25">
        <f t="shared" si="20"/>
        <v>8.2365313080149119E-2</v>
      </c>
      <c r="O75" s="25"/>
      <c r="P75" s="50">
        <f t="shared" si="44"/>
        <v>6</v>
      </c>
      <c r="Q75" s="50">
        <f t="shared" si="45"/>
        <v>6</v>
      </c>
      <c r="R75" s="25"/>
      <c r="S75" s="25"/>
      <c r="T75" s="16">
        <v>2458217.28853</v>
      </c>
      <c r="U75" s="17">
        <v>-11.296507823129801</v>
      </c>
      <c r="V75" s="17">
        <v>-10.3193895078139</v>
      </c>
      <c r="W75" s="17">
        <v>-12.1511461986667</v>
      </c>
      <c r="X75" s="17">
        <v>-11.047555317297601</v>
      </c>
      <c r="Y75" s="17">
        <v>-10.3930214438472</v>
      </c>
      <c r="Z75" s="17">
        <v>-11.847434997782299</v>
      </c>
      <c r="AA75" s="17">
        <v>-9.9498214830845395</v>
      </c>
      <c r="AB75" s="17">
        <v>-9.8331308702192892</v>
      </c>
      <c r="AC75" s="17"/>
      <c r="AD75" s="17"/>
      <c r="AE75" s="17"/>
      <c r="AF75" s="46">
        <f t="shared" si="21"/>
        <v>2458217.28853</v>
      </c>
      <c r="AG75" s="17">
        <v>-11.110891780309499</v>
      </c>
      <c r="AH75" s="17">
        <v>-9.6752055153480292</v>
      </c>
      <c r="AI75" s="17">
        <v>-11.7813398881695</v>
      </c>
      <c r="AJ75" s="17">
        <v>-10.707770242538</v>
      </c>
      <c r="AK75" s="17">
        <v>-9.8608933384567496</v>
      </c>
      <c r="AL75" s="17">
        <v>-11.331493161643801</v>
      </c>
      <c r="AM75" s="17">
        <v>-9.4828051489656193</v>
      </c>
      <c r="AN75" s="17">
        <v>-9.7053795111060204</v>
      </c>
      <c r="AO75" s="17"/>
      <c r="AP75" s="17"/>
      <c r="AQ75" s="18"/>
      <c r="AR75" s="25"/>
      <c r="AS75" s="25"/>
      <c r="AT75" s="24">
        <f t="shared" si="57"/>
        <v>0.18561604282030153</v>
      </c>
      <c r="AU75" s="24">
        <f t="shared" si="57"/>
        <v>0.64418399246587121</v>
      </c>
      <c r="AV75" s="24">
        <f t="shared" si="56"/>
        <v>0.36980631049720003</v>
      </c>
      <c r="AW75" s="24">
        <f t="shared" si="56"/>
        <v>0.33978507475960029</v>
      </c>
      <c r="AX75" s="24">
        <f t="shared" si="56"/>
        <v>0.5321281053904503</v>
      </c>
      <c r="AY75" s="24">
        <f t="shared" si="56"/>
        <v>0.51594183613849864</v>
      </c>
      <c r="AZ75" s="24">
        <f t="shared" si="56"/>
        <v>0.46701633411892018</v>
      </c>
      <c r="BA75" s="24">
        <f t="shared" si="56"/>
        <v>0.12775135911326885</v>
      </c>
      <c r="BB75" s="24" t="str">
        <f t="shared" si="56"/>
        <v/>
      </c>
      <c r="BC75" s="24" t="str">
        <f t="shared" si="56"/>
        <v/>
      </c>
      <c r="BD75" s="25" t="str">
        <f t="shared" si="56"/>
        <v/>
      </c>
      <c r="BE75" s="25"/>
      <c r="BF75" s="24"/>
      <c r="BG75" s="24">
        <f t="shared" si="66"/>
        <v>-0.42783159939219928</v>
      </c>
      <c r="BH75" s="24">
        <f t="shared" si="66"/>
        <v>-0.36783159939219878</v>
      </c>
      <c r="BI75" s="24">
        <f t="shared" si="66"/>
        <v>-0.73383159939219844</v>
      </c>
      <c r="BJ75" s="24">
        <f t="shared" si="58"/>
        <v>-0.67583159939219861</v>
      </c>
      <c r="BK75" s="24">
        <f t="shared" si="58"/>
        <v>-0.74583159939219712</v>
      </c>
      <c r="BL75" s="24">
        <f t="shared" si="58"/>
        <v>-0.30083159939219861</v>
      </c>
      <c r="BM75" s="24" t="str">
        <f t="shared" si="58"/>
        <v/>
      </c>
      <c r="BN75" s="24" t="str">
        <f t="shared" si="58"/>
        <v/>
      </c>
      <c r="BO75" s="24" t="str">
        <f t="shared" si="58"/>
        <v/>
      </c>
      <c r="BP75" s="24"/>
      <c r="BQ75" s="24"/>
      <c r="BR75" s="24">
        <f t="shared" si="67"/>
        <v>0.5034730083906922</v>
      </c>
      <c r="BS75" s="24">
        <f t="shared" si="67"/>
        <v>0.5634730083906927</v>
      </c>
      <c r="BT75" s="24">
        <f t="shared" si="67"/>
        <v>0.19747300839069304</v>
      </c>
      <c r="BU75" s="24">
        <f t="shared" si="59"/>
        <v>0.25547300839069287</v>
      </c>
      <c r="BV75" s="24">
        <f t="shared" si="59"/>
        <v>0.18547300839069436</v>
      </c>
      <c r="BW75" s="24">
        <f t="shared" si="59"/>
        <v>0.63047300839069287</v>
      </c>
      <c r="BX75" s="24" t="str">
        <f t="shared" si="59"/>
        <v/>
      </c>
      <c r="BY75" s="24" t="str">
        <f t="shared" si="59"/>
        <v/>
      </c>
      <c r="BZ75" s="24" t="str">
        <f t="shared" si="59"/>
        <v/>
      </c>
      <c r="CA75" s="24"/>
      <c r="CB75" s="24"/>
      <c r="CC75" s="24">
        <f t="shared" si="25"/>
        <v>11.034177228686469</v>
      </c>
      <c r="CD75" s="24">
        <f t="shared" si="46"/>
        <v>3.1749561473714993E-2</v>
      </c>
      <c r="CE75" s="24">
        <f t="shared" si="68"/>
        <v>11.044638375536898</v>
      </c>
      <c r="CF75" s="24">
        <f t="shared" si="68"/>
        <v>11.063047494167799</v>
      </c>
      <c r="CG75" s="24">
        <f t="shared" si="68"/>
        <v>11.001513620717398</v>
      </c>
      <c r="CH75" s="24">
        <f t="shared" si="60"/>
        <v>11.018927174652498</v>
      </c>
      <c r="CI75" s="24">
        <f t="shared" si="60"/>
        <v>11.001313659954739</v>
      </c>
      <c r="CJ75" s="24">
        <f t="shared" si="60"/>
        <v>11.075623047089488</v>
      </c>
      <c r="CK75" s="24" t="str">
        <f t="shared" si="60"/>
        <v/>
      </c>
      <c r="CL75" s="24" t="str">
        <f t="shared" si="60"/>
        <v/>
      </c>
      <c r="CM75" s="24" t="str">
        <f t="shared" si="60"/>
        <v/>
      </c>
      <c r="CN75" s="24"/>
      <c r="CO75" s="24">
        <f t="shared" si="27"/>
        <v>11.590888434837117</v>
      </c>
      <c r="CP75" s="24">
        <f t="shared" si="47"/>
        <v>7.6250250142015377E-2</v>
      </c>
      <c r="CQ75" s="24">
        <f t="shared" si="69"/>
        <v>11.509448107860001</v>
      </c>
      <c r="CR75" s="24">
        <f t="shared" si="69"/>
        <v>11.497878462228501</v>
      </c>
      <c r="CS75" s="24">
        <f t="shared" si="69"/>
        <v>11.61000155814725</v>
      </c>
      <c r="CT75" s="24">
        <f t="shared" si="61"/>
        <v>11.585601381334302</v>
      </c>
      <c r="CU75" s="24">
        <f t="shared" si="61"/>
        <v>11.68691336865612</v>
      </c>
      <c r="CV75" s="24">
        <f t="shared" si="61"/>
        <v>11.655487730796521</v>
      </c>
      <c r="CW75" s="24" t="str">
        <f t="shared" si="61"/>
        <v/>
      </c>
      <c r="CX75" s="24" t="str">
        <f t="shared" si="61"/>
        <v/>
      </c>
      <c r="CY75" s="24" t="str">
        <f t="shared" si="61"/>
        <v/>
      </c>
      <c r="CZ75" s="24"/>
      <c r="DA75" s="24">
        <f t="shared" si="29"/>
        <v>11.098829890500484</v>
      </c>
      <c r="DB75" s="24">
        <f t="shared" si="48"/>
        <v>9.0053863930225839E-3</v>
      </c>
      <c r="DC75" s="24">
        <f t="shared" si="70"/>
        <v>11.095672582546426</v>
      </c>
      <c r="DD75" s="24">
        <f t="shared" si="70"/>
        <v>11.106924557046501</v>
      </c>
      <c r="DE75" s="24">
        <f t="shared" si="70"/>
        <v>11.089049262794136</v>
      </c>
      <c r="DF75" s="24">
        <f t="shared" si="62"/>
        <v>11.099544244069438</v>
      </c>
      <c r="DG75" s="24">
        <f t="shared" si="62"/>
        <v>11.090280730857643</v>
      </c>
      <c r="DH75" s="24">
        <f t="shared" si="62"/>
        <v>11.111507965688768</v>
      </c>
      <c r="DI75" s="24" t="str">
        <f t="shared" si="62"/>
        <v/>
      </c>
      <c r="DJ75" s="24" t="str">
        <f t="shared" si="62"/>
        <v/>
      </c>
      <c r="DK75" s="24" t="str">
        <f t="shared" si="62"/>
        <v/>
      </c>
      <c r="DL75" s="24"/>
      <c r="DM75" s="24">
        <f t="shared" si="31"/>
        <v>11.379043550820109</v>
      </c>
      <c r="DN75" s="24">
        <f t="shared" si="49"/>
        <v>8.2365313080149369E-2</v>
      </c>
      <c r="DO75" s="24">
        <f t="shared" si="71"/>
        <v>11.342226289585389</v>
      </c>
      <c r="DP75" s="24">
        <f t="shared" si="71"/>
        <v>11.35410818215427</v>
      </c>
      <c r="DQ75" s="24">
        <f t="shared" si="71"/>
        <v>11.323176895050688</v>
      </c>
      <c r="DR75" s="24">
        <f t="shared" si="63"/>
        <v>11.321446538498108</v>
      </c>
      <c r="DS75" s="24">
        <f t="shared" si="63"/>
        <v>11.395398397919482</v>
      </c>
      <c r="DT75" s="24">
        <f t="shared" si="63"/>
        <v>11.537905001712717</v>
      </c>
      <c r="DU75" s="24" t="str">
        <f t="shared" si="63"/>
        <v/>
      </c>
      <c r="DV75" s="24" t="str">
        <f t="shared" si="63"/>
        <v/>
      </c>
      <c r="DW75" s="24" t="str">
        <f t="shared" si="63"/>
        <v/>
      </c>
      <c r="DX75" s="24"/>
      <c r="DY75" s="24">
        <f t="shared" si="33"/>
        <v>12.011295544002371</v>
      </c>
      <c r="DZ75" s="24">
        <f t="shared" si="50"/>
        <v>3.1749561473714993E-2</v>
      </c>
      <c r="EA75" s="24">
        <f t="shared" si="72"/>
        <v>12.021756690852799</v>
      </c>
      <c r="EB75" s="24">
        <f t="shared" si="72"/>
        <v>12.0401658094837</v>
      </c>
      <c r="EC75" s="24">
        <f t="shared" si="72"/>
        <v>11.978631936033299</v>
      </c>
      <c r="ED75" s="24">
        <f t="shared" si="64"/>
        <v>11.996045489968399</v>
      </c>
      <c r="EE75" s="24">
        <f t="shared" si="64"/>
        <v>11.97843197527064</v>
      </c>
      <c r="EF75" s="24">
        <f t="shared" si="64"/>
        <v>12.052741362405389</v>
      </c>
      <c r="EG75" s="24" t="str">
        <f t="shared" si="64"/>
        <v/>
      </c>
      <c r="EH75" s="24" t="str">
        <f t="shared" si="64"/>
        <v/>
      </c>
      <c r="EI75" s="24" t="str">
        <f t="shared" si="64"/>
        <v/>
      </c>
      <c r="EJ75" s="24"/>
      <c r="EK75" s="24">
        <f t="shared" si="35"/>
        <v>13.026574699798587</v>
      </c>
      <c r="EL75" s="24">
        <f t="shared" si="51"/>
        <v>7.6250250142015377E-2</v>
      </c>
      <c r="EM75" s="24">
        <f t="shared" si="73"/>
        <v>12.945134372821471</v>
      </c>
      <c r="EN75" s="24">
        <f t="shared" si="73"/>
        <v>12.933564727189971</v>
      </c>
      <c r="EO75" s="24">
        <f t="shared" si="73"/>
        <v>13.04568782310872</v>
      </c>
      <c r="EP75" s="24">
        <f t="shared" si="65"/>
        <v>13.021287646295772</v>
      </c>
      <c r="EQ75" s="24">
        <f t="shared" si="65"/>
        <v>13.12259963361759</v>
      </c>
      <c r="ER75" s="24">
        <f t="shared" si="65"/>
        <v>13.091173995757991</v>
      </c>
      <c r="ES75" s="24" t="str">
        <f t="shared" si="65"/>
        <v/>
      </c>
      <c r="ET75" s="24" t="str">
        <f t="shared" si="65"/>
        <v/>
      </c>
      <c r="EU75" s="24" t="str">
        <f t="shared" si="65"/>
        <v/>
      </c>
      <c r="EV75" s="24"/>
      <c r="EW75" s="24">
        <f t="shared" si="37"/>
        <v>11.96485685068965</v>
      </c>
      <c r="EX75" s="24">
        <f t="shared" si="52"/>
        <v>9.0053863930225821E-3</v>
      </c>
      <c r="EY75" s="24">
        <f t="shared" si="53"/>
        <v>11.961699542735589</v>
      </c>
      <c r="EZ75" s="24">
        <f t="shared" si="53"/>
        <v>11.972951517235664</v>
      </c>
      <c r="FA75" s="24">
        <f t="shared" si="53"/>
        <v>11.955076222983299</v>
      </c>
      <c r="FB75" s="24">
        <f t="shared" si="53"/>
        <v>11.965571204258602</v>
      </c>
      <c r="FC75" s="24">
        <f t="shared" si="53"/>
        <v>11.956307691046806</v>
      </c>
      <c r="FD75" s="24">
        <f t="shared" si="53"/>
        <v>11.977534925877931</v>
      </c>
      <c r="FE75" s="24" t="str">
        <f t="shared" si="53"/>
        <v/>
      </c>
      <c r="FF75" s="24" t="str">
        <f t="shared" si="53"/>
        <v/>
      </c>
      <c r="FG75" s="24" t="str">
        <f t="shared" si="53"/>
        <v/>
      </c>
      <c r="FH75" s="24"/>
      <c r="FI75" s="24">
        <f t="shared" si="39"/>
        <v>13.178738575541786</v>
      </c>
      <c r="FJ75" s="24">
        <f t="shared" si="54"/>
        <v>8.2365313080149119E-2</v>
      </c>
      <c r="FK75" s="24">
        <f t="shared" si="55"/>
        <v>13.141921314307066</v>
      </c>
      <c r="FL75" s="24">
        <f t="shared" si="55"/>
        <v>13.153803206875947</v>
      </c>
      <c r="FM75" s="24">
        <f t="shared" si="55"/>
        <v>13.122871919772365</v>
      </c>
      <c r="FN75" s="24">
        <f t="shared" si="55"/>
        <v>13.121141563219787</v>
      </c>
      <c r="FO75" s="24">
        <f t="shared" si="55"/>
        <v>13.195093422641159</v>
      </c>
      <c r="FP75" s="24">
        <f t="shared" si="55"/>
        <v>13.337600026434394</v>
      </c>
      <c r="FQ75" s="24" t="str">
        <f t="shared" si="55"/>
        <v/>
      </c>
      <c r="FR75" s="24" t="str">
        <f t="shared" si="55"/>
        <v/>
      </c>
      <c r="FS75" s="24" t="str">
        <f t="shared" si="55"/>
        <v/>
      </c>
    </row>
    <row r="76" spans="1:175" s="3" customFormat="1">
      <c r="A76" s="27">
        <v>41</v>
      </c>
      <c r="B76" s="32">
        <f>IF(AND($B$3&lt;&gt;"",$C$3&lt;&gt;"",$B$4&lt;&gt;"",$C$4&lt;&gt;"",T76&lt;&gt;""),AirMass($B$3,$C$3,$B$4,$C$4,T76),"")</f>
        <v>1.0100054273552819</v>
      </c>
      <c r="C76" s="36">
        <f t="shared" si="41"/>
        <v>2458217.2890280001</v>
      </c>
      <c r="D76" s="5">
        <f t="shared" si="13"/>
        <v>11.148982110219423</v>
      </c>
      <c r="E76" s="14">
        <f t="shared" si="14"/>
        <v>11.275802784517678</v>
      </c>
      <c r="F76" s="32">
        <f t="shared" si="42"/>
        <v>0.12682067429825494</v>
      </c>
      <c r="G76" s="24">
        <f t="shared" si="15"/>
        <v>3.1184722542812564E-2</v>
      </c>
      <c r="H76" s="24">
        <f t="shared" si="16"/>
        <v>7.0890017170876007E-2</v>
      </c>
      <c r="I76" s="24"/>
      <c r="J76" s="8">
        <f t="shared" si="17"/>
        <v>11.97642087455745</v>
      </c>
      <c r="K76" s="9">
        <f t="shared" si="18"/>
        <v>13.050871820631633</v>
      </c>
      <c r="L76" s="40">
        <f t="shared" si="43"/>
        <v>1.0744509460741831</v>
      </c>
      <c r="M76" s="24">
        <f t="shared" si="19"/>
        <v>3.1184722542812002E-2</v>
      </c>
      <c r="N76" s="25">
        <f t="shared" si="20"/>
        <v>7.0890017170875994E-2</v>
      </c>
      <c r="O76" s="25"/>
      <c r="P76" s="50">
        <f t="shared" si="44"/>
        <v>6</v>
      </c>
      <c r="Q76" s="50">
        <f t="shared" si="45"/>
        <v>6</v>
      </c>
      <c r="R76" s="25"/>
      <c r="S76" s="25"/>
      <c r="T76" s="16">
        <v>2458217.2890280001</v>
      </c>
      <c r="U76" s="17">
        <v>-11.2772230047685</v>
      </c>
      <c r="V76" s="17">
        <v>-10.3370316091156</v>
      </c>
      <c r="W76" s="17">
        <v>-12.142982435201001</v>
      </c>
      <c r="X76" s="17">
        <v>-11.050727297457801</v>
      </c>
      <c r="Y76" s="17">
        <v>-10.394644992238399</v>
      </c>
      <c r="Z76" s="17">
        <v>-11.8435092845708</v>
      </c>
      <c r="AA76" s="17">
        <v>-10.0240654358862</v>
      </c>
      <c r="AB76" s="17">
        <v>-9.86236382192733</v>
      </c>
      <c r="AC76" s="17"/>
      <c r="AD76" s="17"/>
      <c r="AE76" s="17"/>
      <c r="AF76" s="46">
        <f t="shared" si="21"/>
        <v>2458217.2890280001</v>
      </c>
      <c r="AG76" s="17">
        <v>-11.1528514283641</v>
      </c>
      <c r="AH76" s="17">
        <v>-9.7472345916386907</v>
      </c>
      <c r="AI76" s="17">
        <v>-11.778624876467299</v>
      </c>
      <c r="AJ76" s="17">
        <v>-10.6773643603234</v>
      </c>
      <c r="AK76" s="17">
        <v>-9.9348048930089004</v>
      </c>
      <c r="AL76" s="17">
        <v>-11.288339427142899</v>
      </c>
      <c r="AM76" s="17">
        <v>-9.5712239980587199</v>
      </c>
      <c r="AN76" s="17">
        <v>-9.5433301847920102</v>
      </c>
      <c r="AO76" s="17"/>
      <c r="AP76" s="17"/>
      <c r="AQ76" s="18"/>
      <c r="AR76" s="25"/>
      <c r="AS76" s="25"/>
      <c r="AT76" s="24">
        <f t="shared" si="57"/>
        <v>0.12437157640439978</v>
      </c>
      <c r="AU76" s="24">
        <f t="shared" si="57"/>
        <v>0.5897970174769096</v>
      </c>
      <c r="AV76" s="24">
        <f t="shared" si="56"/>
        <v>0.36435755873370113</v>
      </c>
      <c r="AW76" s="24">
        <f t="shared" si="56"/>
        <v>0.3733629371344005</v>
      </c>
      <c r="AX76" s="24">
        <f t="shared" si="56"/>
        <v>0.45984009922949909</v>
      </c>
      <c r="AY76" s="24">
        <f t="shared" si="56"/>
        <v>0.55516985742790048</v>
      </c>
      <c r="AZ76" s="24">
        <f t="shared" si="56"/>
        <v>0.45284143782748032</v>
      </c>
      <c r="BA76" s="24">
        <f t="shared" si="56"/>
        <v>0.31903363713531974</v>
      </c>
      <c r="BB76" s="24" t="str">
        <f t="shared" si="56"/>
        <v/>
      </c>
      <c r="BC76" s="24" t="str">
        <f t="shared" si="56"/>
        <v/>
      </c>
      <c r="BD76" s="25" t="str">
        <f t="shared" si="56"/>
        <v/>
      </c>
      <c r="BE76" s="25"/>
      <c r="BF76" s="24"/>
      <c r="BG76" s="24">
        <f t="shared" si="66"/>
        <v>-0.55221284718419683</v>
      </c>
      <c r="BH76" s="24">
        <f t="shared" si="66"/>
        <v>-0.49221284718419633</v>
      </c>
      <c r="BI76" s="24">
        <f t="shared" si="66"/>
        <v>-0.85821284718419599</v>
      </c>
      <c r="BJ76" s="24">
        <f t="shared" si="58"/>
        <v>-0.80021284718419616</v>
      </c>
      <c r="BK76" s="24">
        <f t="shared" si="58"/>
        <v>-0.87021284718419467</v>
      </c>
      <c r="BL76" s="24">
        <f t="shared" si="58"/>
        <v>-0.42521284718419616</v>
      </c>
      <c r="BM76" s="24" t="str">
        <f t="shared" si="58"/>
        <v/>
      </c>
      <c r="BN76" s="24" t="str">
        <f t="shared" si="58"/>
        <v/>
      </c>
      <c r="BO76" s="24" t="str">
        <f t="shared" si="58"/>
        <v/>
      </c>
      <c r="BP76" s="24"/>
      <c r="BQ76" s="24"/>
      <c r="BR76" s="24">
        <f t="shared" si="67"/>
        <v>0.39301862436812551</v>
      </c>
      <c r="BS76" s="24">
        <f t="shared" si="67"/>
        <v>0.45301862436812601</v>
      </c>
      <c r="BT76" s="24">
        <f t="shared" si="67"/>
        <v>8.7018624368126352E-2</v>
      </c>
      <c r="BU76" s="24">
        <f t="shared" si="59"/>
        <v>0.14501862436812618</v>
      </c>
      <c r="BV76" s="24">
        <f t="shared" si="59"/>
        <v>7.5018624368127673E-2</v>
      </c>
      <c r="BW76" s="24">
        <f t="shared" si="59"/>
        <v>0.52001862436812618</v>
      </c>
      <c r="BX76" s="24" t="str">
        <f t="shared" si="59"/>
        <v/>
      </c>
      <c r="BY76" s="24" t="str">
        <f t="shared" si="59"/>
        <v/>
      </c>
      <c r="BZ76" s="24" t="str">
        <f t="shared" si="59"/>
        <v/>
      </c>
      <c r="CA76" s="24"/>
      <c r="CB76" s="24"/>
      <c r="CC76" s="24">
        <f t="shared" si="25"/>
        <v>11.069492539778423</v>
      </c>
      <c r="CD76" s="24">
        <f t="shared" si="46"/>
        <v>3.8805008365624699E-2</v>
      </c>
      <c r="CE76" s="24">
        <f t="shared" si="68"/>
        <v>11.0557594304325</v>
      </c>
      <c r="CF76" s="24">
        <f t="shared" si="68"/>
        <v>11.085504292689301</v>
      </c>
      <c r="CG76" s="24">
        <f t="shared" si="68"/>
        <v>11.022421987469899</v>
      </c>
      <c r="CH76" s="24">
        <f t="shared" si="60"/>
        <v>11.0342862798023</v>
      </c>
      <c r="CI76" s="24">
        <f t="shared" si="60"/>
        <v>11.094842431117701</v>
      </c>
      <c r="CJ76" s="24">
        <f t="shared" si="60"/>
        <v>11.12414081715883</v>
      </c>
      <c r="CK76" s="24" t="str">
        <f t="shared" si="60"/>
        <v/>
      </c>
      <c r="CL76" s="24" t="str">
        <f t="shared" si="60"/>
        <v/>
      </c>
      <c r="CM76" s="24" t="str">
        <f t="shared" si="60"/>
        <v/>
      </c>
      <c r="CN76" s="24"/>
      <c r="CO76" s="24">
        <f t="shared" si="27"/>
        <v>11.53626319493477</v>
      </c>
      <c r="CP76" s="24">
        <f t="shared" si="47"/>
        <v>0.12318052529007741</v>
      </c>
      <c r="CQ76" s="24">
        <f t="shared" si="69"/>
        <v>11.4647734481032</v>
      </c>
      <c r="CR76" s="24">
        <f t="shared" si="69"/>
        <v>11.4255129319593</v>
      </c>
      <c r="CS76" s="24">
        <f t="shared" si="69"/>
        <v>11.6419534646448</v>
      </c>
      <c r="CT76" s="24">
        <f t="shared" si="61"/>
        <v>11.5004879987788</v>
      </c>
      <c r="CU76" s="24">
        <f t="shared" si="61"/>
        <v>11.73337256969462</v>
      </c>
      <c r="CV76" s="24">
        <f t="shared" si="61"/>
        <v>11.45147875642791</v>
      </c>
      <c r="CW76" s="24" t="str">
        <f t="shared" si="61"/>
        <v/>
      </c>
      <c r="CX76" s="24" t="str">
        <f t="shared" si="61"/>
        <v/>
      </c>
      <c r="CY76" s="24" t="str">
        <f t="shared" si="61"/>
        <v/>
      </c>
      <c r="CZ76" s="24"/>
      <c r="DA76" s="24">
        <f t="shared" si="29"/>
        <v>11.148982110219423</v>
      </c>
      <c r="DB76" s="24">
        <f t="shared" si="48"/>
        <v>3.1184722542812564E-2</v>
      </c>
      <c r="DC76" s="24">
        <f t="shared" si="70"/>
        <v>11.121630546069015</v>
      </c>
      <c r="DD76" s="24">
        <f t="shared" si="70"/>
        <v>11.14421826419499</v>
      </c>
      <c r="DE76" s="24">
        <f t="shared" si="70"/>
        <v>11.124794538173624</v>
      </c>
      <c r="DF76" s="24">
        <f t="shared" si="62"/>
        <v>11.129740257846228</v>
      </c>
      <c r="DG76" s="24">
        <f t="shared" si="62"/>
        <v>11.198646410647592</v>
      </c>
      <c r="DH76" s="24">
        <f t="shared" si="62"/>
        <v>11.174862644385097</v>
      </c>
      <c r="DI76" s="24" t="str">
        <f t="shared" si="62"/>
        <v/>
      </c>
      <c r="DJ76" s="24" t="str">
        <f t="shared" si="62"/>
        <v/>
      </c>
      <c r="DK76" s="24" t="str">
        <f t="shared" si="62"/>
        <v/>
      </c>
      <c r="DL76" s="24"/>
      <c r="DM76" s="24">
        <f t="shared" si="31"/>
        <v>11.275802784517678</v>
      </c>
      <c r="DN76" s="24">
        <f t="shared" si="49"/>
        <v>7.0890017170876007E-2</v>
      </c>
      <c r="DO76" s="24">
        <f t="shared" si="71"/>
        <v>11.2489361034285</v>
      </c>
      <c r="DP76" s="24">
        <f t="shared" si="71"/>
        <v>11.233127125484982</v>
      </c>
      <c r="DQ76" s="24">
        <f t="shared" si="71"/>
        <v>11.30651327514815</v>
      </c>
      <c r="DR76" s="24">
        <f t="shared" si="63"/>
        <v>11.18771762954252</v>
      </c>
      <c r="DS76" s="24">
        <f t="shared" si="63"/>
        <v>11.393242072557895</v>
      </c>
      <c r="DT76" s="24">
        <f t="shared" si="63"/>
        <v>11.285280500944019</v>
      </c>
      <c r="DU76" s="24" t="str">
        <f t="shared" si="63"/>
        <v/>
      </c>
      <c r="DV76" s="24" t="str">
        <f t="shared" si="63"/>
        <v/>
      </c>
      <c r="DW76" s="24" t="str">
        <f t="shared" si="63"/>
        <v/>
      </c>
      <c r="DX76" s="24"/>
      <c r="DY76" s="24">
        <f t="shared" si="33"/>
        <v>12.009683935431321</v>
      </c>
      <c r="DZ76" s="24">
        <f t="shared" si="50"/>
        <v>3.8805008365624699E-2</v>
      </c>
      <c r="EA76" s="24">
        <f t="shared" si="72"/>
        <v>11.9959508260854</v>
      </c>
      <c r="EB76" s="24">
        <f t="shared" si="72"/>
        <v>12.0256956883422</v>
      </c>
      <c r="EC76" s="24">
        <f t="shared" si="72"/>
        <v>11.962613383122799</v>
      </c>
      <c r="ED76" s="24">
        <f t="shared" si="64"/>
        <v>11.9744776754552</v>
      </c>
      <c r="EE76" s="24">
        <f t="shared" si="64"/>
        <v>12.035033826770601</v>
      </c>
      <c r="EF76" s="24">
        <f t="shared" si="64"/>
        <v>12.064332212811729</v>
      </c>
      <c r="EG76" s="24" t="str">
        <f t="shared" si="64"/>
        <v/>
      </c>
      <c r="EH76" s="24" t="str">
        <f t="shared" si="64"/>
        <v/>
      </c>
      <c r="EI76" s="24" t="str">
        <f t="shared" si="64"/>
        <v/>
      </c>
      <c r="EJ76" s="24"/>
      <c r="EK76" s="24">
        <f t="shared" si="35"/>
        <v>12.941880031660181</v>
      </c>
      <c r="EL76" s="24">
        <f t="shared" si="51"/>
        <v>0.12318052529007741</v>
      </c>
      <c r="EM76" s="24">
        <f t="shared" si="73"/>
        <v>12.870390284828609</v>
      </c>
      <c r="EN76" s="24">
        <f t="shared" si="73"/>
        <v>12.831129768684709</v>
      </c>
      <c r="EO76" s="24">
        <f t="shared" si="73"/>
        <v>13.047570301370209</v>
      </c>
      <c r="EP76" s="24">
        <f t="shared" si="65"/>
        <v>12.906104835504209</v>
      </c>
      <c r="EQ76" s="24">
        <f t="shared" si="65"/>
        <v>13.138989406420029</v>
      </c>
      <c r="ER76" s="24">
        <f t="shared" si="65"/>
        <v>12.85709559315332</v>
      </c>
      <c r="ES76" s="24" t="str">
        <f t="shared" si="65"/>
        <v/>
      </c>
      <c r="ET76" s="24" t="str">
        <f t="shared" si="65"/>
        <v/>
      </c>
      <c r="EU76" s="24" t="str">
        <f t="shared" si="65"/>
        <v/>
      </c>
      <c r="EV76" s="24"/>
      <c r="EW76" s="24">
        <f t="shared" si="37"/>
        <v>11.97642087455745</v>
      </c>
      <c r="EX76" s="24">
        <f t="shared" si="52"/>
        <v>3.1184722542812002E-2</v>
      </c>
      <c r="EY76" s="24">
        <f t="shared" si="53"/>
        <v>11.949069310407042</v>
      </c>
      <c r="EZ76" s="24">
        <f t="shared" si="53"/>
        <v>11.971657028533016</v>
      </c>
      <c r="FA76" s="24">
        <f t="shared" si="53"/>
        <v>11.952233302511651</v>
      </c>
      <c r="FB76" s="24">
        <f t="shared" si="53"/>
        <v>11.957179022184254</v>
      </c>
      <c r="FC76" s="24">
        <f t="shared" si="53"/>
        <v>12.026085174985617</v>
      </c>
      <c r="FD76" s="24">
        <f t="shared" si="53"/>
        <v>12.002301408723124</v>
      </c>
      <c r="FE76" s="24" t="str">
        <f t="shared" si="53"/>
        <v/>
      </c>
      <c r="FF76" s="24" t="str">
        <f t="shared" si="53"/>
        <v/>
      </c>
      <c r="FG76" s="24" t="str">
        <f t="shared" si="53"/>
        <v/>
      </c>
      <c r="FH76" s="24"/>
      <c r="FI76" s="24">
        <f t="shared" si="39"/>
        <v>13.050871820631633</v>
      </c>
      <c r="FJ76" s="24">
        <f t="shared" si="54"/>
        <v>7.0890017170875994E-2</v>
      </c>
      <c r="FK76" s="24">
        <f t="shared" si="55"/>
        <v>13.024005139542455</v>
      </c>
      <c r="FL76" s="24">
        <f t="shared" si="55"/>
        <v>13.008196161598939</v>
      </c>
      <c r="FM76" s="24">
        <f t="shared" si="55"/>
        <v>13.081582311262107</v>
      </c>
      <c r="FN76" s="24">
        <f t="shared" si="55"/>
        <v>12.962786665656475</v>
      </c>
      <c r="FO76" s="24">
        <f t="shared" si="55"/>
        <v>13.168311108671849</v>
      </c>
      <c r="FP76" s="24">
        <f t="shared" si="55"/>
        <v>13.060349537057975</v>
      </c>
      <c r="FQ76" s="24" t="str">
        <f t="shared" si="55"/>
        <v/>
      </c>
      <c r="FR76" s="24" t="str">
        <f t="shared" si="55"/>
        <v/>
      </c>
      <c r="FS76" s="24" t="str">
        <f t="shared" si="55"/>
        <v/>
      </c>
    </row>
    <row r="77" spans="1:175" s="3" customFormat="1">
      <c r="A77" s="27">
        <v>42</v>
      </c>
      <c r="B77" s="32">
        <f>IF(AND($B$3&lt;&gt;"",$C$3&lt;&gt;"",$B$4&lt;&gt;"",$C$4&lt;&gt;"",T77&lt;&gt;""),AirMass($B$3,$C$3,$B$4,$C$4,T77),"")</f>
        <v>1.0101970468690999</v>
      </c>
      <c r="C77" s="36">
        <f t="shared" si="41"/>
        <v>2458217.2895249999</v>
      </c>
      <c r="D77" s="5">
        <f t="shared" si="13"/>
        <v>11.128409593845516</v>
      </c>
      <c r="E77" s="14">
        <f t="shared" si="14"/>
        <v>11.369059213653786</v>
      </c>
      <c r="F77" s="32">
        <f t="shared" si="42"/>
        <v>0.24064961980826993</v>
      </c>
      <c r="G77" s="24">
        <f t="shared" si="15"/>
        <v>3.0673940609434375E-2</v>
      </c>
      <c r="H77" s="24">
        <f t="shared" si="16"/>
        <v>4.7099779141228613E-2</v>
      </c>
      <c r="I77" s="24"/>
      <c r="J77" s="8">
        <f t="shared" si="17"/>
        <v>12.051058453615497</v>
      </c>
      <c r="K77" s="9">
        <f t="shared" si="18"/>
        <v>13.003838723517406</v>
      </c>
      <c r="L77" s="40">
        <f t="shared" si="43"/>
        <v>0.95278026990190945</v>
      </c>
      <c r="M77" s="24">
        <f t="shared" si="19"/>
        <v>3.0673940609434375E-2</v>
      </c>
      <c r="N77" s="25">
        <f t="shared" si="20"/>
        <v>4.7099779141228378E-2</v>
      </c>
      <c r="O77" s="25"/>
      <c r="P77" s="50">
        <f t="shared" si="44"/>
        <v>6</v>
      </c>
      <c r="Q77" s="50">
        <f t="shared" si="45"/>
        <v>6</v>
      </c>
      <c r="R77" s="25"/>
      <c r="S77" s="25"/>
      <c r="T77" s="16">
        <v>2458217.2895249999</v>
      </c>
      <c r="U77" s="17">
        <v>-11.279608101612901</v>
      </c>
      <c r="V77" s="17">
        <v>-10.2722272455892</v>
      </c>
      <c r="W77" s="17">
        <v>-12.1407329890898</v>
      </c>
      <c r="X77" s="17">
        <v>-11.0167982384565</v>
      </c>
      <c r="Y77" s="17">
        <v>-10.4286963319186</v>
      </c>
      <c r="Z77" s="17">
        <v>-11.847178867816901</v>
      </c>
      <c r="AA77" s="17">
        <v>-9.9731510094278306</v>
      </c>
      <c r="AB77" s="17">
        <v>-9.8826438488043298</v>
      </c>
      <c r="AC77" s="17"/>
      <c r="AD77" s="17"/>
      <c r="AE77" s="17"/>
      <c r="AF77" s="46">
        <f t="shared" si="21"/>
        <v>2458217.2895249999</v>
      </c>
      <c r="AG77" s="17">
        <v>-11.100176201769001</v>
      </c>
      <c r="AH77" s="17">
        <v>-9.7430347568397409</v>
      </c>
      <c r="AI77" s="17">
        <v>-11.802466907609301</v>
      </c>
      <c r="AJ77" s="17">
        <v>-10.6761258647677</v>
      </c>
      <c r="AK77" s="17">
        <v>-9.8506212502431403</v>
      </c>
      <c r="AL77" s="17">
        <v>-11.3512784580256</v>
      </c>
      <c r="AM77" s="17">
        <v>-9.5042286681062595</v>
      </c>
      <c r="AN77" s="17">
        <v>-9.5902142834942303</v>
      </c>
      <c r="AO77" s="17"/>
      <c r="AP77" s="17"/>
      <c r="AQ77" s="18"/>
      <c r="AR77" s="25"/>
      <c r="AS77" s="25"/>
      <c r="AT77" s="24">
        <f t="shared" si="57"/>
        <v>0.17943189984389996</v>
      </c>
      <c r="AU77" s="24">
        <f t="shared" si="57"/>
        <v>0.52919248874945879</v>
      </c>
      <c r="AV77" s="24">
        <f t="shared" si="56"/>
        <v>0.33826608148049964</v>
      </c>
      <c r="AW77" s="24">
        <f t="shared" si="56"/>
        <v>0.34067237368880043</v>
      </c>
      <c r="AX77" s="24">
        <f t="shared" si="56"/>
        <v>0.5780750816754594</v>
      </c>
      <c r="AY77" s="24">
        <f t="shared" si="56"/>
        <v>0.49590040979130023</v>
      </c>
      <c r="AZ77" s="24">
        <f t="shared" si="56"/>
        <v>0.46892234132157107</v>
      </c>
      <c r="BA77" s="24">
        <f t="shared" si="56"/>
        <v>0.29242956531009945</v>
      </c>
      <c r="BB77" s="24" t="str">
        <f t="shared" si="56"/>
        <v/>
      </c>
      <c r="BC77" s="24" t="str">
        <f t="shared" si="56"/>
        <v/>
      </c>
      <c r="BD77" s="25" t="str">
        <f t="shared" si="56"/>
        <v/>
      </c>
      <c r="BE77" s="25"/>
      <c r="BF77" s="24"/>
      <c r="BG77" s="24">
        <f t="shared" si="66"/>
        <v>-0.44039096132223038</v>
      </c>
      <c r="BH77" s="24">
        <f t="shared" si="66"/>
        <v>-0.38039096132222988</v>
      </c>
      <c r="BI77" s="24">
        <f t="shared" si="66"/>
        <v>-0.74639096132222948</v>
      </c>
      <c r="BJ77" s="24">
        <f t="shared" si="58"/>
        <v>-0.68839096132222966</v>
      </c>
      <c r="BK77" s="24">
        <f t="shared" si="58"/>
        <v>-0.75839096132222816</v>
      </c>
      <c r="BL77" s="24">
        <f t="shared" si="58"/>
        <v>-0.31339096132222971</v>
      </c>
      <c r="BM77" s="24" t="str">
        <f t="shared" si="58"/>
        <v/>
      </c>
      <c r="BN77" s="24" t="str">
        <f t="shared" si="58"/>
        <v/>
      </c>
      <c r="BO77" s="24" t="str">
        <f t="shared" si="58"/>
        <v/>
      </c>
      <c r="BP77" s="24"/>
      <c r="BQ77" s="24"/>
      <c r="BR77" s="24">
        <f t="shared" si="67"/>
        <v>0.26993702457466107</v>
      </c>
      <c r="BS77" s="24">
        <f t="shared" si="67"/>
        <v>0.32993702457466156</v>
      </c>
      <c r="BT77" s="24">
        <f t="shared" si="67"/>
        <v>-3.6062975425338095E-2</v>
      </c>
      <c r="BU77" s="24">
        <f t="shared" si="59"/>
        <v>2.1937024574661734E-2</v>
      </c>
      <c r="BV77" s="24">
        <f t="shared" si="59"/>
        <v>-4.8062975425336774E-2</v>
      </c>
      <c r="BW77" s="24">
        <f t="shared" si="59"/>
        <v>0.39693702457466173</v>
      </c>
      <c r="BX77" s="24" t="str">
        <f t="shared" si="59"/>
        <v/>
      </c>
      <c r="BY77" s="24" t="str">
        <f t="shared" si="59"/>
        <v/>
      </c>
      <c r="BZ77" s="24" t="str">
        <f t="shared" si="59"/>
        <v/>
      </c>
      <c r="CA77" s="24"/>
      <c r="CB77" s="24"/>
      <c r="CC77" s="24">
        <f t="shared" si="25"/>
        <v>11.062258779306092</v>
      </c>
      <c r="CD77" s="24">
        <f t="shared" si="46"/>
        <v>3.9666794208754227E-2</v>
      </c>
      <c r="CE77" s="24">
        <f t="shared" si="68"/>
        <v>11.051124887476899</v>
      </c>
      <c r="CF77" s="24">
        <f t="shared" si="68"/>
        <v>11.049190136843599</v>
      </c>
      <c r="CG77" s="24">
        <f t="shared" si="68"/>
        <v>11.054088230305698</v>
      </c>
      <c r="CH77" s="24">
        <f t="shared" si="60"/>
        <v>11.035570766204</v>
      </c>
      <c r="CI77" s="24">
        <f t="shared" si="60"/>
        <v>11.041542907814931</v>
      </c>
      <c r="CJ77" s="24">
        <f t="shared" si="60"/>
        <v>11.142035747191429</v>
      </c>
      <c r="CK77" s="24" t="str">
        <f t="shared" si="60"/>
        <v/>
      </c>
      <c r="CL77" s="24" t="str">
        <f t="shared" si="60"/>
        <v/>
      </c>
      <c r="CM77" s="24" t="str">
        <f t="shared" si="60"/>
        <v/>
      </c>
      <c r="CN77" s="24"/>
      <c r="CO77" s="24">
        <f t="shared" si="27"/>
        <v>11.585813036938703</v>
      </c>
      <c r="CP77" s="24">
        <f t="shared" si="47"/>
        <v>8.284888412979155E-2</v>
      </c>
      <c r="CQ77" s="24">
        <f t="shared" si="69"/>
        <v>11.5412907058403</v>
      </c>
      <c r="CR77" s="24">
        <f t="shared" si="69"/>
        <v>11.476949662998699</v>
      </c>
      <c r="CS77" s="24">
        <f t="shared" si="69"/>
        <v>11.610445048474139</v>
      </c>
      <c r="CT77" s="24">
        <f t="shared" si="61"/>
        <v>11.6161022562566</v>
      </c>
      <c r="CU77" s="24">
        <f t="shared" si="61"/>
        <v>11.719052466337258</v>
      </c>
      <c r="CV77" s="24">
        <f t="shared" si="61"/>
        <v>11.551038081725229</v>
      </c>
      <c r="CW77" s="24" t="str">
        <f t="shared" si="61"/>
        <v/>
      </c>
      <c r="CX77" s="24" t="str">
        <f t="shared" si="61"/>
        <v/>
      </c>
      <c r="CY77" s="24" t="str">
        <f t="shared" si="61"/>
        <v/>
      </c>
      <c r="CZ77" s="24"/>
      <c r="DA77" s="24">
        <f t="shared" si="29"/>
        <v>11.128409593845516</v>
      </c>
      <c r="DB77" s="24">
        <f t="shared" si="48"/>
        <v>3.0673940609434375E-2</v>
      </c>
      <c r="DC77" s="24">
        <f t="shared" si="70"/>
        <v>11.103657247211833</v>
      </c>
      <c r="DD77" s="24">
        <f t="shared" si="70"/>
        <v>11.094565352447708</v>
      </c>
      <c r="DE77" s="24">
        <f t="shared" si="70"/>
        <v>11.143122025107843</v>
      </c>
      <c r="DF77" s="24">
        <f t="shared" si="62"/>
        <v>11.117685988346347</v>
      </c>
      <c r="DG77" s="24">
        <f t="shared" si="62"/>
        <v>11.132008131443241</v>
      </c>
      <c r="DH77" s="24">
        <f t="shared" si="62"/>
        <v>11.179418818516115</v>
      </c>
      <c r="DI77" s="24" t="str">
        <f t="shared" si="62"/>
        <v/>
      </c>
      <c r="DJ77" s="24" t="str">
        <f t="shared" si="62"/>
        <v/>
      </c>
      <c r="DK77" s="24" t="str">
        <f t="shared" si="62"/>
        <v/>
      </c>
      <c r="DL77" s="24"/>
      <c r="DM77" s="24">
        <f t="shared" si="31"/>
        <v>11.369059213653786</v>
      </c>
      <c r="DN77" s="24">
        <f t="shared" si="49"/>
        <v>4.7099779141228613E-2</v>
      </c>
      <c r="DO77" s="24">
        <f t="shared" si="71"/>
        <v>11.369159948297778</v>
      </c>
      <c r="DP77" s="24">
        <f t="shared" si="71"/>
        <v>11.328270443656558</v>
      </c>
      <c r="DQ77" s="24">
        <f t="shared" si="71"/>
        <v>11.318711446109667</v>
      </c>
      <c r="DR77" s="24">
        <f t="shared" si="63"/>
        <v>11.347038474152498</v>
      </c>
      <c r="DS77" s="24">
        <f t="shared" si="63"/>
        <v>11.422628556332711</v>
      </c>
      <c r="DT77" s="24">
        <f t="shared" si="63"/>
        <v>11.428546413373516</v>
      </c>
      <c r="DU77" s="24" t="str">
        <f t="shared" si="63"/>
        <v/>
      </c>
      <c r="DV77" s="24" t="str">
        <f t="shared" si="63"/>
        <v/>
      </c>
      <c r="DW77" s="24" t="str">
        <f t="shared" si="63"/>
        <v/>
      </c>
      <c r="DX77" s="24"/>
      <c r="DY77" s="24">
        <f t="shared" si="33"/>
        <v>12.069639635329793</v>
      </c>
      <c r="DZ77" s="24">
        <f t="shared" si="50"/>
        <v>3.9666794208754227E-2</v>
      </c>
      <c r="EA77" s="24">
        <f t="shared" si="72"/>
        <v>12.0585057435006</v>
      </c>
      <c r="EB77" s="24">
        <f t="shared" si="72"/>
        <v>12.0565709928673</v>
      </c>
      <c r="EC77" s="24">
        <f t="shared" si="72"/>
        <v>12.061469086329399</v>
      </c>
      <c r="ED77" s="24">
        <f t="shared" si="64"/>
        <v>12.042951622227701</v>
      </c>
      <c r="EE77" s="24">
        <f t="shared" si="64"/>
        <v>12.048923763838632</v>
      </c>
      <c r="EF77" s="24">
        <f t="shared" si="64"/>
        <v>12.14941660321513</v>
      </c>
      <c r="EG77" s="24" t="str">
        <f t="shared" si="64"/>
        <v/>
      </c>
      <c r="EH77" s="24" t="str">
        <f t="shared" si="64"/>
        <v/>
      </c>
      <c r="EI77" s="24" t="str">
        <f t="shared" si="64"/>
        <v/>
      </c>
      <c r="EJ77" s="24"/>
      <c r="EK77" s="24">
        <f t="shared" si="35"/>
        <v>12.942954481867964</v>
      </c>
      <c r="EL77" s="24">
        <f t="shared" si="51"/>
        <v>8.284888412979155E-2</v>
      </c>
      <c r="EM77" s="24">
        <f t="shared" si="73"/>
        <v>12.89843215076956</v>
      </c>
      <c r="EN77" s="24">
        <f t="shared" si="73"/>
        <v>12.834091107927959</v>
      </c>
      <c r="EO77" s="24">
        <f t="shared" si="73"/>
        <v>12.967586493403399</v>
      </c>
      <c r="EP77" s="24">
        <f t="shared" si="65"/>
        <v>12.97324370118586</v>
      </c>
      <c r="EQ77" s="24">
        <f t="shared" si="65"/>
        <v>13.076193911266518</v>
      </c>
      <c r="ER77" s="24">
        <f t="shared" si="65"/>
        <v>12.908179526654489</v>
      </c>
      <c r="ES77" s="24" t="str">
        <f t="shared" si="65"/>
        <v/>
      </c>
      <c r="ET77" s="24" t="str">
        <f t="shared" si="65"/>
        <v/>
      </c>
      <c r="EU77" s="24" t="str">
        <f t="shared" si="65"/>
        <v/>
      </c>
      <c r="EV77" s="24"/>
      <c r="EW77" s="24">
        <f t="shared" si="37"/>
        <v>12.051058453615497</v>
      </c>
      <c r="EX77" s="24">
        <f t="shared" si="52"/>
        <v>3.0673940609434375E-2</v>
      </c>
      <c r="EY77" s="24">
        <f t="shared" si="53"/>
        <v>12.026306106981815</v>
      </c>
      <c r="EZ77" s="24">
        <f t="shared" si="53"/>
        <v>12.01721421221769</v>
      </c>
      <c r="FA77" s="24">
        <f t="shared" si="53"/>
        <v>12.065770884877825</v>
      </c>
      <c r="FB77" s="24">
        <f t="shared" si="53"/>
        <v>12.040334848116329</v>
      </c>
      <c r="FC77" s="24">
        <f t="shared" si="53"/>
        <v>12.054656991213223</v>
      </c>
      <c r="FD77" s="24">
        <f t="shared" si="53"/>
        <v>12.102067678286097</v>
      </c>
      <c r="FE77" s="24" t="str">
        <f t="shared" si="53"/>
        <v/>
      </c>
      <c r="FF77" s="24" t="str">
        <f t="shared" si="53"/>
        <v/>
      </c>
      <c r="FG77" s="24" t="str">
        <f t="shared" si="53"/>
        <v/>
      </c>
      <c r="FH77" s="24"/>
      <c r="FI77" s="24">
        <f t="shared" si="39"/>
        <v>13.003838723517406</v>
      </c>
      <c r="FJ77" s="24">
        <f t="shared" si="54"/>
        <v>4.7099779141228378E-2</v>
      </c>
      <c r="FK77" s="24">
        <f t="shared" si="55"/>
        <v>13.003939458161396</v>
      </c>
      <c r="FL77" s="24">
        <f t="shared" si="55"/>
        <v>12.963049953520178</v>
      </c>
      <c r="FM77" s="24">
        <f t="shared" si="55"/>
        <v>12.953490955973287</v>
      </c>
      <c r="FN77" s="24">
        <f t="shared" si="55"/>
        <v>12.981817984016116</v>
      </c>
      <c r="FO77" s="24">
        <f t="shared" si="55"/>
        <v>13.057408066196329</v>
      </c>
      <c r="FP77" s="24">
        <f t="shared" si="55"/>
        <v>13.063325923237135</v>
      </c>
      <c r="FQ77" s="24" t="str">
        <f t="shared" si="55"/>
        <v/>
      </c>
      <c r="FR77" s="24" t="str">
        <f t="shared" si="55"/>
        <v/>
      </c>
      <c r="FS77" s="24" t="str">
        <f t="shared" si="55"/>
        <v/>
      </c>
    </row>
    <row r="78" spans="1:175" s="3" customFormat="1">
      <c r="A78" s="27">
        <v>43</v>
      </c>
      <c r="B78" s="32">
        <f>IF(AND($B$3&lt;&gt;"",$C$3&lt;&gt;"",$B$4&lt;&gt;"",$C$4&lt;&gt;"",T78&lt;&gt;""),AirMass($B$3,$C$3,$B$4,$C$4,T78),"")</f>
        <v>1.0103932824695714</v>
      </c>
      <c r="C78" s="36">
        <f t="shared" si="41"/>
        <v>2458217.290023</v>
      </c>
      <c r="D78" s="5">
        <f t="shared" si="13"/>
        <v>11.155986412601683</v>
      </c>
      <c r="E78" s="14">
        <f t="shared" si="14"/>
        <v>11.34934606552021</v>
      </c>
      <c r="F78" s="32">
        <f t="shared" si="42"/>
        <v>0.1933596529185273</v>
      </c>
      <c r="G78" s="24">
        <f t="shared" si="15"/>
        <v>2.9323839828586242E-2</v>
      </c>
      <c r="H78" s="24">
        <f t="shared" si="16"/>
        <v>4.4983903279511468E-2</v>
      </c>
      <c r="I78" s="24"/>
      <c r="J78" s="8">
        <f t="shared" si="17"/>
        <v>12.022086392818316</v>
      </c>
      <c r="K78" s="9">
        <f t="shared" si="18"/>
        <v>13.062393557561371</v>
      </c>
      <c r="L78" s="40">
        <f t="shared" si="43"/>
        <v>1.0403071647430551</v>
      </c>
      <c r="M78" s="24">
        <f t="shared" si="19"/>
        <v>2.9323839828586582E-2</v>
      </c>
      <c r="N78" s="25">
        <f t="shared" si="20"/>
        <v>4.4983903279511253E-2</v>
      </c>
      <c r="O78" s="25"/>
      <c r="P78" s="50">
        <f t="shared" si="44"/>
        <v>6</v>
      </c>
      <c r="Q78" s="50">
        <f t="shared" si="45"/>
        <v>6</v>
      </c>
      <c r="R78" s="25"/>
      <c r="S78" s="25"/>
      <c r="T78" s="16">
        <v>2458217.290023</v>
      </c>
      <c r="U78" s="17">
        <v>-11.255503741885599</v>
      </c>
      <c r="V78" s="17">
        <v>-10.288630745664699</v>
      </c>
      <c r="W78" s="17">
        <v>-12.138402467336601</v>
      </c>
      <c r="X78" s="17">
        <v>-11.043324980835299</v>
      </c>
      <c r="Y78" s="17">
        <v>-10.4642874953258</v>
      </c>
      <c r="Z78" s="17">
        <v>-11.8489640704005</v>
      </c>
      <c r="AA78" s="17">
        <v>-9.9374934401114192</v>
      </c>
      <c r="AB78" s="17">
        <v>-9.8271365629857605</v>
      </c>
      <c r="AC78" s="17"/>
      <c r="AD78" s="17"/>
      <c r="AE78" s="17"/>
      <c r="AF78" s="46">
        <f t="shared" si="21"/>
        <v>2458217.290023</v>
      </c>
      <c r="AG78" s="17">
        <v>-11.1107643351046</v>
      </c>
      <c r="AH78" s="17">
        <v>-9.7279158988869892</v>
      </c>
      <c r="AI78" s="17">
        <v>-11.794314927447299</v>
      </c>
      <c r="AJ78" s="17">
        <v>-10.7247759999746</v>
      </c>
      <c r="AK78" s="17">
        <v>-9.9449220755721406</v>
      </c>
      <c r="AL78" s="17">
        <v>-11.3214079900731</v>
      </c>
      <c r="AM78" s="17">
        <v>-9.4964226702433407</v>
      </c>
      <c r="AN78" s="17">
        <v>-9.6035739609809792</v>
      </c>
      <c r="AO78" s="17"/>
      <c r="AP78" s="17"/>
      <c r="AQ78" s="18"/>
      <c r="AR78" s="25"/>
      <c r="AS78" s="25"/>
      <c r="AT78" s="24">
        <f t="shared" si="57"/>
        <v>0.1447394067809995</v>
      </c>
      <c r="AU78" s="24">
        <f t="shared" si="57"/>
        <v>0.56071484677771011</v>
      </c>
      <c r="AV78" s="24">
        <f t="shared" si="56"/>
        <v>0.3440875398893013</v>
      </c>
      <c r="AW78" s="24">
        <f t="shared" si="56"/>
        <v>0.31854898086069916</v>
      </c>
      <c r="AX78" s="24">
        <f t="shared" si="56"/>
        <v>0.51936541975365991</v>
      </c>
      <c r="AY78" s="24">
        <f t="shared" si="56"/>
        <v>0.52755608032740042</v>
      </c>
      <c r="AZ78" s="24">
        <f t="shared" si="56"/>
        <v>0.44107076986807847</v>
      </c>
      <c r="BA78" s="24">
        <f t="shared" si="56"/>
        <v>0.2235626020047814</v>
      </c>
      <c r="BB78" s="24" t="str">
        <f t="shared" si="56"/>
        <v/>
      </c>
      <c r="BC78" s="24" t="str">
        <f t="shared" si="56"/>
        <v/>
      </c>
      <c r="BD78" s="25" t="str">
        <f t="shared" si="56"/>
        <v/>
      </c>
      <c r="BE78" s="25"/>
      <c r="BF78" s="24"/>
      <c r="BG78" s="24">
        <f t="shared" si="66"/>
        <v>-0.51084786671635407</v>
      </c>
      <c r="BH78" s="24">
        <f t="shared" si="66"/>
        <v>-0.45084786671635363</v>
      </c>
      <c r="BI78" s="24">
        <f t="shared" si="66"/>
        <v>-0.81684786671635323</v>
      </c>
      <c r="BJ78" s="24">
        <f t="shared" si="58"/>
        <v>-0.7588478667163534</v>
      </c>
      <c r="BK78" s="24">
        <f t="shared" si="58"/>
        <v>-0.82884786671635191</v>
      </c>
      <c r="BL78" s="24">
        <f t="shared" si="58"/>
        <v>-0.38384786671635346</v>
      </c>
      <c r="BM78" s="24" t="str">
        <f t="shared" si="58"/>
        <v/>
      </c>
      <c r="BN78" s="24" t="str">
        <f t="shared" si="58"/>
        <v/>
      </c>
      <c r="BO78" s="24" t="str">
        <f t="shared" si="58"/>
        <v/>
      </c>
      <c r="BP78" s="24"/>
      <c r="BQ78" s="24"/>
      <c r="BR78" s="24">
        <f t="shared" si="67"/>
        <v>0.33395570992452606</v>
      </c>
      <c r="BS78" s="24">
        <f t="shared" si="67"/>
        <v>0.39395570992452655</v>
      </c>
      <c r="BT78" s="24">
        <f t="shared" si="67"/>
        <v>2.7955709924526895E-2</v>
      </c>
      <c r="BU78" s="24">
        <f t="shared" si="59"/>
        <v>8.5955709924526724E-2</v>
      </c>
      <c r="BV78" s="24">
        <f t="shared" si="59"/>
        <v>1.5955709924528216E-2</v>
      </c>
      <c r="BW78" s="24">
        <f t="shared" si="59"/>
        <v>0.46095570992452672</v>
      </c>
      <c r="BX78" s="24" t="str">
        <f t="shared" si="59"/>
        <v/>
      </c>
      <c r="BY78" s="24" t="str">
        <f t="shared" si="59"/>
        <v/>
      </c>
      <c r="BZ78" s="24" t="str">
        <f t="shared" si="59"/>
        <v/>
      </c>
      <c r="CA78" s="24"/>
      <c r="CB78" s="24"/>
      <c r="CC78" s="24">
        <f t="shared" si="25"/>
        <v>11.081431094280296</v>
      </c>
      <c r="CD78" s="24">
        <f t="shared" si="46"/>
        <v>3.2727611755425601E-2</v>
      </c>
      <c r="CE78" s="24">
        <f t="shared" si="68"/>
        <v>11.072898725451001</v>
      </c>
      <c r="CF78" s="24">
        <f t="shared" si="68"/>
        <v>11.0998212389497</v>
      </c>
      <c r="CG78" s="24">
        <f t="shared" si="68"/>
        <v>11.113783753440201</v>
      </c>
      <c r="CH78" s="24">
        <f t="shared" si="60"/>
        <v>11.061460328514901</v>
      </c>
      <c r="CI78" s="24">
        <f t="shared" si="60"/>
        <v>11.029989698225821</v>
      </c>
      <c r="CJ78" s="24">
        <f t="shared" si="60"/>
        <v>11.110632821100161</v>
      </c>
      <c r="CK78" s="24" t="str">
        <f t="shared" si="60"/>
        <v/>
      </c>
      <c r="CL78" s="24" t="str">
        <f t="shared" si="60"/>
        <v/>
      </c>
      <c r="CM78" s="24" t="str">
        <f t="shared" si="60"/>
        <v/>
      </c>
      <c r="CN78" s="24"/>
      <c r="CO78" s="24">
        <f t="shared" si="27"/>
        <v>11.593638602277309</v>
      </c>
      <c r="CP78" s="24">
        <f t="shared" si="47"/>
        <v>8.3310487090818897E-2</v>
      </c>
      <c r="CQ78" s="24">
        <f t="shared" si="69"/>
        <v>11.5225505923427</v>
      </c>
      <c r="CR78" s="24">
        <f t="shared" si="69"/>
        <v>11.51501166487</v>
      </c>
      <c r="CS78" s="24">
        <f t="shared" si="69"/>
        <v>11.69415774046754</v>
      </c>
      <c r="CT78" s="24">
        <f t="shared" si="61"/>
        <v>11.5756436549685</v>
      </c>
      <c r="CU78" s="24">
        <f t="shared" si="61"/>
        <v>11.700658335138741</v>
      </c>
      <c r="CV78" s="24">
        <f t="shared" si="61"/>
        <v>11.553809625876379</v>
      </c>
      <c r="CW78" s="24" t="str">
        <f t="shared" si="61"/>
        <v/>
      </c>
      <c r="CX78" s="24" t="str">
        <f t="shared" si="61"/>
        <v/>
      </c>
      <c r="CY78" s="24" t="str">
        <f t="shared" si="61"/>
        <v/>
      </c>
      <c r="CZ78" s="24"/>
      <c r="DA78" s="24">
        <f t="shared" si="29"/>
        <v>11.155986412601683</v>
      </c>
      <c r="DB78" s="24">
        <f t="shared" si="48"/>
        <v>2.9323839828586242E-2</v>
      </c>
      <c r="DC78" s="24">
        <f t="shared" si="70"/>
        <v>11.133835588967898</v>
      </c>
      <c r="DD78" s="24">
        <f t="shared" si="70"/>
        <v>11.153600958335771</v>
      </c>
      <c r="DE78" s="24">
        <f t="shared" si="70"/>
        <v>11.211222052024308</v>
      </c>
      <c r="DF78" s="24">
        <f t="shared" si="62"/>
        <v>11.15198005443921</v>
      </c>
      <c r="DG78" s="24">
        <f t="shared" si="62"/>
        <v>11.128859425636092</v>
      </c>
      <c r="DH78" s="24">
        <f t="shared" si="62"/>
        <v>11.15642039620681</v>
      </c>
      <c r="DI78" s="24" t="str">
        <f t="shared" si="62"/>
        <v/>
      </c>
      <c r="DJ78" s="24" t="str">
        <f t="shared" si="62"/>
        <v/>
      </c>
      <c r="DK78" s="24" t="str">
        <f t="shared" si="62"/>
        <v/>
      </c>
      <c r="DL78" s="24"/>
      <c r="DM78" s="24">
        <f t="shared" si="31"/>
        <v>11.34934606552021</v>
      </c>
      <c r="DN78" s="24">
        <f t="shared" si="49"/>
        <v>4.4983903279511468E-2</v>
      </c>
      <c r="DO78" s="24">
        <f t="shared" si="71"/>
        <v>11.322881121327994</v>
      </c>
      <c r="DP78" s="24">
        <f t="shared" si="71"/>
        <v>11.338793732055677</v>
      </c>
      <c r="DQ78" s="24">
        <f t="shared" si="71"/>
        <v>11.374885424630886</v>
      </c>
      <c r="DR78" s="24">
        <f t="shared" si="63"/>
        <v>11.279041159392214</v>
      </c>
      <c r="DS78" s="24">
        <f t="shared" si="63"/>
        <v>11.376695711662011</v>
      </c>
      <c r="DT78" s="24">
        <f t="shared" si="63"/>
        <v>11.403779244052483</v>
      </c>
      <c r="DU78" s="24" t="str">
        <f t="shared" si="63"/>
        <v/>
      </c>
      <c r="DV78" s="24" t="str">
        <f t="shared" si="63"/>
        <v/>
      </c>
      <c r="DW78" s="24" t="str">
        <f t="shared" si="63"/>
        <v/>
      </c>
      <c r="DX78" s="24"/>
      <c r="DY78" s="24">
        <f t="shared" si="33"/>
        <v>12.048304090501196</v>
      </c>
      <c r="DZ78" s="24">
        <f t="shared" si="50"/>
        <v>3.2727611755425601E-2</v>
      </c>
      <c r="EA78" s="24">
        <f t="shared" si="72"/>
        <v>12.039771721671901</v>
      </c>
      <c r="EB78" s="24">
        <f t="shared" si="72"/>
        <v>12.066694235170599</v>
      </c>
      <c r="EC78" s="24">
        <f t="shared" si="72"/>
        <v>12.080656749661101</v>
      </c>
      <c r="ED78" s="24">
        <f t="shared" si="64"/>
        <v>12.028333324735801</v>
      </c>
      <c r="EE78" s="24">
        <f t="shared" si="64"/>
        <v>11.996862694446721</v>
      </c>
      <c r="EF78" s="24">
        <f t="shared" si="64"/>
        <v>12.077505817321061</v>
      </c>
      <c r="EG78" s="24" t="str">
        <f t="shared" si="64"/>
        <v/>
      </c>
      <c r="EH78" s="24" t="str">
        <f t="shared" si="64"/>
        <v/>
      </c>
      <c r="EI78" s="24" t="str">
        <f t="shared" si="64"/>
        <v/>
      </c>
      <c r="EJ78" s="24"/>
      <c r="EK78" s="24">
        <f t="shared" si="35"/>
        <v>12.976487038494918</v>
      </c>
      <c r="EL78" s="24">
        <f t="shared" si="51"/>
        <v>8.3310487090818883E-2</v>
      </c>
      <c r="EM78" s="24">
        <f t="shared" si="73"/>
        <v>12.905399028560311</v>
      </c>
      <c r="EN78" s="24">
        <f t="shared" si="73"/>
        <v>12.897860101087611</v>
      </c>
      <c r="EO78" s="24">
        <f t="shared" si="73"/>
        <v>13.077006176685151</v>
      </c>
      <c r="EP78" s="24">
        <f t="shared" si="65"/>
        <v>12.958492091186111</v>
      </c>
      <c r="EQ78" s="24">
        <f t="shared" si="65"/>
        <v>13.083506771356351</v>
      </c>
      <c r="ER78" s="24">
        <f t="shared" si="65"/>
        <v>12.93665806209399</v>
      </c>
      <c r="ES78" s="24" t="str">
        <f t="shared" si="65"/>
        <v/>
      </c>
      <c r="ET78" s="24" t="str">
        <f t="shared" si="65"/>
        <v/>
      </c>
      <c r="EU78" s="24" t="str">
        <f t="shared" si="65"/>
        <v/>
      </c>
      <c r="EV78" s="24"/>
      <c r="EW78" s="24">
        <f t="shared" si="37"/>
        <v>12.022086392818316</v>
      </c>
      <c r="EX78" s="24">
        <f t="shared" si="52"/>
        <v>2.9323839828586582E-2</v>
      </c>
      <c r="EY78" s="24">
        <f t="shared" si="53"/>
        <v>11.999935569184533</v>
      </c>
      <c r="EZ78" s="24">
        <f t="shared" si="53"/>
        <v>12.019700938552406</v>
      </c>
      <c r="FA78" s="24">
        <f t="shared" si="53"/>
        <v>12.077322032240945</v>
      </c>
      <c r="FB78" s="24">
        <f t="shared" si="53"/>
        <v>12.018080034655846</v>
      </c>
      <c r="FC78" s="24">
        <f t="shared" si="53"/>
        <v>11.994959405852729</v>
      </c>
      <c r="FD78" s="24">
        <f t="shared" si="53"/>
        <v>12.022520376423445</v>
      </c>
      <c r="FE78" s="24" t="str">
        <f t="shared" ref="FE78:FG141" si="74">IF(AND(EG78&lt;&gt;"",BX78&lt;&gt;""),EG78+BX78*$D$21,"")</f>
        <v/>
      </c>
      <c r="FF78" s="24" t="str">
        <f t="shared" si="74"/>
        <v/>
      </c>
      <c r="FG78" s="24" t="str">
        <f t="shared" si="74"/>
        <v/>
      </c>
      <c r="FH78" s="24"/>
      <c r="FI78" s="24">
        <f t="shared" si="39"/>
        <v>13.062393557561371</v>
      </c>
      <c r="FJ78" s="24">
        <f t="shared" si="54"/>
        <v>4.4983903279511253E-2</v>
      </c>
      <c r="FK78" s="24">
        <f t="shared" si="55"/>
        <v>13.035928613369157</v>
      </c>
      <c r="FL78" s="24">
        <f t="shared" si="55"/>
        <v>13.05184122409684</v>
      </c>
      <c r="FM78" s="24">
        <f t="shared" si="55"/>
        <v>13.087932916672049</v>
      </c>
      <c r="FN78" s="24">
        <f t="shared" si="55"/>
        <v>12.992088651433377</v>
      </c>
      <c r="FO78" s="24">
        <f t="shared" si="55"/>
        <v>13.089743203703172</v>
      </c>
      <c r="FP78" s="24">
        <f t="shared" si="55"/>
        <v>13.116826736093646</v>
      </c>
      <c r="FQ78" s="24" t="str">
        <f t="shared" ref="FQ78:FS141" si="75">IF(AND(ES78&lt;&gt;"",BX78&lt;&gt;""),ES78+BX78*$D$20,"")</f>
        <v/>
      </c>
      <c r="FR78" s="24" t="str">
        <f t="shared" si="75"/>
        <v/>
      </c>
      <c r="FS78" s="24" t="str">
        <f t="shared" si="75"/>
        <v/>
      </c>
    </row>
    <row r="79" spans="1:175" s="3" customFormat="1">
      <c r="A79" s="27">
        <v>44</v>
      </c>
      <c r="B79" s="32">
        <f>IF(AND($B$3&lt;&gt;"",$C$3&lt;&gt;"",$B$4&lt;&gt;"",$C$4&lt;&gt;"",T79&lt;&gt;""),AirMass($B$3,$C$3,$B$4,$C$4,T79),"")</f>
        <v>1.0105941375596317</v>
      </c>
      <c r="C79" s="36">
        <f t="shared" si="41"/>
        <v>2458217.290521</v>
      </c>
      <c r="D79" s="5">
        <f t="shared" si="13"/>
        <v>11.115380379521085</v>
      </c>
      <c r="E79" s="14">
        <f t="shared" si="14"/>
        <v>11.348406861627119</v>
      </c>
      <c r="F79" s="32">
        <f t="shared" si="42"/>
        <v>0.23302648210603394</v>
      </c>
      <c r="G79" s="24">
        <f t="shared" si="15"/>
        <v>2.1910594093725793E-2</v>
      </c>
      <c r="H79" s="24">
        <f t="shared" si="16"/>
        <v>2.8015293225931128E-2</v>
      </c>
      <c r="I79" s="24"/>
      <c r="J79" s="8">
        <f t="shared" si="17"/>
        <v>12.018447864894291</v>
      </c>
      <c r="K79" s="9">
        <f t="shared" si="18"/>
        <v>13.047214224759813</v>
      </c>
      <c r="L79" s="40">
        <f t="shared" si="43"/>
        <v>1.0287663598655215</v>
      </c>
      <c r="M79" s="24">
        <f t="shared" si="19"/>
        <v>2.1910594093725793E-2</v>
      </c>
      <c r="N79" s="25">
        <f t="shared" si="20"/>
        <v>2.801529322593126E-2</v>
      </c>
      <c r="O79" s="25"/>
      <c r="P79" s="50">
        <f t="shared" si="44"/>
        <v>6</v>
      </c>
      <c r="Q79" s="50">
        <f t="shared" si="45"/>
        <v>6</v>
      </c>
      <c r="R79" s="25"/>
      <c r="S79" s="25"/>
      <c r="T79" s="16">
        <v>2458217.290521</v>
      </c>
      <c r="U79" s="17">
        <v>-11.2885744331924</v>
      </c>
      <c r="V79" s="17">
        <v>-10.290826809655799</v>
      </c>
      <c r="W79" s="17">
        <v>-12.130932932426701</v>
      </c>
      <c r="X79" s="17">
        <v>-11.043528582325999</v>
      </c>
      <c r="Y79" s="17">
        <v>-10.4323903249404</v>
      </c>
      <c r="Z79" s="17">
        <v>-11.844862323295001</v>
      </c>
      <c r="AA79" s="17">
        <v>-9.9763505145507008</v>
      </c>
      <c r="AB79" s="17">
        <v>-9.8562284093782608</v>
      </c>
      <c r="AC79" s="17"/>
      <c r="AD79" s="17"/>
      <c r="AE79" s="17"/>
      <c r="AF79" s="46">
        <f t="shared" si="21"/>
        <v>2458217.290521</v>
      </c>
      <c r="AG79" s="17">
        <v>-11.095748295361901</v>
      </c>
      <c r="AH79" s="17">
        <v>-9.7071756901675101</v>
      </c>
      <c r="AI79" s="17">
        <v>-11.765717345225699</v>
      </c>
      <c r="AJ79" s="17">
        <v>-10.677934806585901</v>
      </c>
      <c r="AK79" s="17">
        <v>-9.8450775466776896</v>
      </c>
      <c r="AL79" s="17">
        <v>-11.3282473718617</v>
      </c>
      <c r="AM79" s="17">
        <v>-9.46955514702071</v>
      </c>
      <c r="AN79" s="17">
        <v>-9.4741280219835193</v>
      </c>
      <c r="AO79" s="17"/>
      <c r="AP79" s="17"/>
      <c r="AQ79" s="18"/>
      <c r="AR79" s="25"/>
      <c r="AS79" s="25"/>
      <c r="AT79" s="24">
        <f t="shared" si="57"/>
        <v>0.19282613783049918</v>
      </c>
      <c r="AU79" s="24">
        <f t="shared" si="57"/>
        <v>0.58365111948828918</v>
      </c>
      <c r="AV79" s="24">
        <f t="shared" si="56"/>
        <v>0.36521558720100167</v>
      </c>
      <c r="AW79" s="24">
        <f t="shared" si="56"/>
        <v>0.36559377574009844</v>
      </c>
      <c r="AX79" s="24">
        <f t="shared" si="56"/>
        <v>0.58731277826271011</v>
      </c>
      <c r="AY79" s="24">
        <f t="shared" si="56"/>
        <v>0.51661495143330072</v>
      </c>
      <c r="AZ79" s="24">
        <f t="shared" si="56"/>
        <v>0.50679536752999077</v>
      </c>
      <c r="BA79" s="24">
        <f t="shared" si="56"/>
        <v>0.3821003873947415</v>
      </c>
      <c r="BB79" s="24" t="str">
        <f t="shared" si="56"/>
        <v/>
      </c>
      <c r="BC79" s="24" t="str">
        <f t="shared" si="56"/>
        <v/>
      </c>
      <c r="BD79" s="25" t="str">
        <f t="shared" si="56"/>
        <v/>
      </c>
      <c r="BE79" s="25"/>
      <c r="BF79" s="24"/>
      <c r="BG79" s="24">
        <f t="shared" si="66"/>
        <v>-0.41318863380609711</v>
      </c>
      <c r="BH79" s="24">
        <f t="shared" si="66"/>
        <v>-0.35318863380609661</v>
      </c>
      <c r="BI79" s="24">
        <f t="shared" si="66"/>
        <v>-0.71918863380609621</v>
      </c>
      <c r="BJ79" s="24">
        <f t="shared" si="58"/>
        <v>-0.66118863380609638</v>
      </c>
      <c r="BK79" s="24">
        <f t="shared" si="58"/>
        <v>-0.73118863380609489</v>
      </c>
      <c r="BL79" s="24">
        <f t="shared" si="58"/>
        <v>-0.28618863380609644</v>
      </c>
      <c r="BM79" s="24" t="str">
        <f t="shared" si="58"/>
        <v/>
      </c>
      <c r="BN79" s="24" t="str">
        <f t="shared" si="58"/>
        <v/>
      </c>
      <c r="BO79" s="24" t="str">
        <f t="shared" si="58"/>
        <v/>
      </c>
      <c r="BP79" s="24"/>
      <c r="BQ79" s="24"/>
      <c r="BR79" s="24">
        <f t="shared" si="67"/>
        <v>0.380536934096946</v>
      </c>
      <c r="BS79" s="24">
        <f t="shared" si="67"/>
        <v>0.4405369340969465</v>
      </c>
      <c r="BT79" s="24">
        <f t="shared" si="67"/>
        <v>7.4536934096946839E-2</v>
      </c>
      <c r="BU79" s="24">
        <f t="shared" si="59"/>
        <v>0.13253693409694667</v>
      </c>
      <c r="BV79" s="24">
        <f t="shared" si="59"/>
        <v>6.253693409694816E-2</v>
      </c>
      <c r="BW79" s="24">
        <f t="shared" si="59"/>
        <v>0.50753693409694667</v>
      </c>
      <c r="BX79" s="24" t="str">
        <f t="shared" si="59"/>
        <v/>
      </c>
      <c r="BY79" s="24" t="str">
        <f t="shared" si="59"/>
        <v/>
      </c>
      <c r="BZ79" s="24" t="str">
        <f t="shared" si="59"/>
        <v/>
      </c>
      <c r="CA79" s="24"/>
      <c r="CB79" s="24"/>
      <c r="CC79" s="24">
        <f t="shared" si="25"/>
        <v>11.052474414627108</v>
      </c>
      <c r="CD79" s="24">
        <f t="shared" si="46"/>
        <v>3.0451393868102205E-2</v>
      </c>
      <c r="CE79" s="24">
        <f t="shared" si="68"/>
        <v>11.0323584992343</v>
      </c>
      <c r="CF79" s="24">
        <f t="shared" si="68"/>
        <v>11.066954149133599</v>
      </c>
      <c r="CG79" s="24">
        <f t="shared" si="68"/>
        <v>11.048815891747999</v>
      </c>
      <c r="CH79" s="24">
        <f t="shared" si="60"/>
        <v>11.024287890102601</v>
      </c>
      <c r="CI79" s="24">
        <f t="shared" si="60"/>
        <v>11.035776081358302</v>
      </c>
      <c r="CJ79" s="24">
        <f t="shared" si="60"/>
        <v>11.106653976185861</v>
      </c>
      <c r="CK79" s="24" t="str">
        <f t="shared" si="60"/>
        <v/>
      </c>
      <c r="CL79" s="24" t="str">
        <f t="shared" si="60"/>
        <v/>
      </c>
      <c r="CM79" s="24" t="str">
        <f t="shared" si="60"/>
        <v/>
      </c>
      <c r="CN79" s="24"/>
      <c r="CO79" s="24">
        <f t="shared" si="27"/>
        <v>11.554528411197303</v>
      </c>
      <c r="CP79" s="24">
        <f t="shared" si="47"/>
        <v>9.3064334074266244E-2</v>
      </c>
      <c r="CQ79" s="24">
        <f t="shared" si="69"/>
        <v>11.508969049863799</v>
      </c>
      <c r="CR79" s="24">
        <f t="shared" si="69"/>
        <v>11.483186511224</v>
      </c>
      <c r="CS79" s="24">
        <f t="shared" si="69"/>
        <v>11.609329251315788</v>
      </c>
      <c r="CT79" s="24">
        <f t="shared" si="61"/>
        <v>11.597499076499799</v>
      </c>
      <c r="CU79" s="24">
        <f t="shared" si="61"/>
        <v>11.688806851658809</v>
      </c>
      <c r="CV79" s="24">
        <f t="shared" si="61"/>
        <v>11.439379726621619</v>
      </c>
      <c r="CW79" s="24" t="str">
        <f t="shared" si="61"/>
        <v/>
      </c>
      <c r="CX79" s="24" t="str">
        <f t="shared" si="61"/>
        <v/>
      </c>
      <c r="CY79" s="24" t="str">
        <f t="shared" si="61"/>
        <v/>
      </c>
      <c r="CZ79" s="24"/>
      <c r="DA79" s="24">
        <f t="shared" si="29"/>
        <v>11.115380379521085</v>
      </c>
      <c r="DB79" s="24">
        <f t="shared" si="48"/>
        <v>2.1910594093725793E-2</v>
      </c>
      <c r="DC79" s="24">
        <f t="shared" si="70"/>
        <v>11.081646009323787</v>
      </c>
      <c r="DD79" s="24">
        <f t="shared" si="70"/>
        <v>11.10908451509226</v>
      </c>
      <c r="DE79" s="24">
        <f t="shared" si="70"/>
        <v>11.134604836904696</v>
      </c>
      <c r="DF79" s="24">
        <f t="shared" si="62"/>
        <v>11.1031582625995</v>
      </c>
      <c r="DG79" s="24">
        <f t="shared" si="62"/>
        <v>11.122996455341164</v>
      </c>
      <c r="DH79" s="24">
        <f t="shared" si="62"/>
        <v>11.1407921978651</v>
      </c>
      <c r="DI79" s="24" t="str">
        <f t="shared" si="62"/>
        <v/>
      </c>
      <c r="DJ79" s="24" t="str">
        <f t="shared" si="62"/>
        <v/>
      </c>
      <c r="DK79" s="24" t="str">
        <f t="shared" si="62"/>
        <v/>
      </c>
      <c r="DL79" s="24"/>
      <c r="DM79" s="24">
        <f t="shared" si="31"/>
        <v>11.348406861627119</v>
      </c>
      <c r="DN79" s="24">
        <f t="shared" si="49"/>
        <v>2.8015293225931128E-2</v>
      </c>
      <c r="DO79" s="24">
        <f t="shared" si="71"/>
        <v>11.347470566036009</v>
      </c>
      <c r="DP79" s="24">
        <f t="shared" si="71"/>
        <v>11.345139565596591</v>
      </c>
      <c r="DQ79" s="24">
        <f t="shared" si="71"/>
        <v>11.328227922666048</v>
      </c>
      <c r="DR79" s="24">
        <f t="shared" si="63"/>
        <v>11.33906756811043</v>
      </c>
      <c r="DS79" s="24">
        <f t="shared" si="63"/>
        <v>11.403015215368994</v>
      </c>
      <c r="DT79" s="24">
        <f t="shared" si="63"/>
        <v>11.327520331984637</v>
      </c>
      <c r="DU79" s="24" t="str">
        <f t="shared" si="63"/>
        <v/>
      </c>
      <c r="DV79" s="24" t="str">
        <f t="shared" si="63"/>
        <v/>
      </c>
      <c r="DW79" s="24" t="str">
        <f t="shared" si="63"/>
        <v/>
      </c>
      <c r="DX79" s="24"/>
      <c r="DY79" s="24">
        <f t="shared" si="33"/>
        <v>12.05022203816371</v>
      </c>
      <c r="DZ79" s="24">
        <f t="shared" si="50"/>
        <v>3.0451393868102205E-2</v>
      </c>
      <c r="EA79" s="24">
        <f t="shared" si="72"/>
        <v>12.030106122770901</v>
      </c>
      <c r="EB79" s="24">
        <f t="shared" si="72"/>
        <v>12.064701772670199</v>
      </c>
      <c r="EC79" s="24">
        <f t="shared" si="72"/>
        <v>12.0465635152846</v>
      </c>
      <c r="ED79" s="24">
        <f t="shared" si="64"/>
        <v>12.022035513639201</v>
      </c>
      <c r="EE79" s="24">
        <f t="shared" si="64"/>
        <v>12.033523704894902</v>
      </c>
      <c r="EF79" s="24">
        <f t="shared" si="64"/>
        <v>12.104401599722461</v>
      </c>
      <c r="EG79" s="24" t="str">
        <f t="shared" si="64"/>
        <v/>
      </c>
      <c r="EH79" s="24" t="str">
        <f t="shared" si="64"/>
        <v/>
      </c>
      <c r="EI79" s="24" t="str">
        <f t="shared" si="64"/>
        <v/>
      </c>
      <c r="EJ79" s="24"/>
      <c r="EK79" s="24">
        <f t="shared" si="35"/>
        <v>12.943101016391694</v>
      </c>
      <c r="EL79" s="24">
        <f t="shared" si="51"/>
        <v>9.3064334074266244E-2</v>
      </c>
      <c r="EM79" s="24">
        <f t="shared" si="73"/>
        <v>12.897541655058189</v>
      </c>
      <c r="EN79" s="24">
        <f t="shared" si="73"/>
        <v>12.87175911641839</v>
      </c>
      <c r="EO79" s="24">
        <f t="shared" si="73"/>
        <v>12.997901856510179</v>
      </c>
      <c r="EP79" s="24">
        <f t="shared" si="65"/>
        <v>12.98607168169419</v>
      </c>
      <c r="EQ79" s="24">
        <f t="shared" si="65"/>
        <v>13.077379456853199</v>
      </c>
      <c r="ER79" s="24">
        <f t="shared" si="65"/>
        <v>12.827952331816009</v>
      </c>
      <c r="ES79" s="24" t="str">
        <f t="shared" si="65"/>
        <v/>
      </c>
      <c r="ET79" s="24" t="str">
        <f t="shared" si="65"/>
        <v/>
      </c>
      <c r="EU79" s="24" t="str">
        <f t="shared" si="65"/>
        <v/>
      </c>
      <c r="EV79" s="24"/>
      <c r="EW79" s="24">
        <f t="shared" si="37"/>
        <v>12.018447864894291</v>
      </c>
      <c r="EX79" s="24">
        <f t="shared" si="52"/>
        <v>2.1910594093725793E-2</v>
      </c>
      <c r="EY79" s="24">
        <f t="shared" ref="EY79:FD121" si="76">IF(AND(EA79&lt;&gt;"",BR79&lt;&gt;""),EA79+BR79*$D$21,"")</f>
        <v>11.984713494696996</v>
      </c>
      <c r="EZ79" s="24">
        <f t="shared" si="76"/>
        <v>12.012152000465468</v>
      </c>
      <c r="FA79" s="24">
        <f t="shared" si="76"/>
        <v>12.037672322277905</v>
      </c>
      <c r="FB79" s="24">
        <f t="shared" si="76"/>
        <v>12.006225747972708</v>
      </c>
      <c r="FC79" s="24">
        <f t="shared" si="76"/>
        <v>12.026063940714373</v>
      </c>
      <c r="FD79" s="24">
        <f t="shared" si="76"/>
        <v>12.043859683238308</v>
      </c>
      <c r="FE79" s="24" t="str">
        <f t="shared" si="74"/>
        <v/>
      </c>
      <c r="FF79" s="24" t="str">
        <f t="shared" si="74"/>
        <v/>
      </c>
      <c r="FG79" s="24" t="str">
        <f t="shared" si="74"/>
        <v/>
      </c>
      <c r="FH79" s="24"/>
      <c r="FI79" s="24">
        <f t="shared" si="39"/>
        <v>13.047214224759813</v>
      </c>
      <c r="FJ79" s="24">
        <f t="shared" si="54"/>
        <v>2.801529322593126E-2</v>
      </c>
      <c r="FK79" s="24">
        <f t="shared" ref="FK79:FP121" si="77">IF(AND(EM79&lt;&gt;"",BR79&lt;&gt;""),EM79+BR79*$D$20,"")</f>
        <v>13.046277929168703</v>
      </c>
      <c r="FL79" s="24">
        <f t="shared" si="77"/>
        <v>13.043946928729287</v>
      </c>
      <c r="FM79" s="24">
        <f t="shared" si="77"/>
        <v>13.027035285798744</v>
      </c>
      <c r="FN79" s="24">
        <f t="shared" si="77"/>
        <v>13.037874931243124</v>
      </c>
      <c r="FO79" s="24">
        <f t="shared" si="77"/>
        <v>13.10182257850169</v>
      </c>
      <c r="FP79" s="24">
        <f t="shared" si="77"/>
        <v>13.026327695117333</v>
      </c>
      <c r="FQ79" s="24" t="str">
        <f t="shared" si="75"/>
        <v/>
      </c>
      <c r="FR79" s="24" t="str">
        <f t="shared" si="75"/>
        <v/>
      </c>
      <c r="FS79" s="24" t="str">
        <f t="shared" si="75"/>
        <v/>
      </c>
    </row>
    <row r="80" spans="1:175" s="3" customFormat="1">
      <c r="A80" s="27">
        <v>45</v>
      </c>
      <c r="B80" s="32">
        <f>IF(AND($B$3&lt;&gt;"",$C$3&lt;&gt;"",$B$4&lt;&gt;"",$C$4&lt;&gt;"",T80&lt;&gt;""),AirMass($B$3,$C$3,$B$4,$C$4,T80),"")</f>
        <v>1.0107996156231975</v>
      </c>
      <c r="C80" s="36">
        <f t="shared" si="41"/>
        <v>2458217.2910190001</v>
      </c>
      <c r="D80" s="5">
        <f t="shared" si="13"/>
        <v>11.173024453175282</v>
      </c>
      <c r="E80" s="14">
        <f t="shared" si="14"/>
        <v>11.288731508188866</v>
      </c>
      <c r="F80" s="32">
        <f t="shared" si="42"/>
        <v>0.11570705501358347</v>
      </c>
      <c r="G80" s="24">
        <f t="shared" si="15"/>
        <v>2.4080344078298965E-2</v>
      </c>
      <c r="H80" s="24">
        <f t="shared" si="16"/>
        <v>8.1475241482061228E-2</v>
      </c>
      <c r="I80" s="24"/>
      <c r="J80" s="8">
        <f t="shared" si="17"/>
        <v>11.981785263461461</v>
      </c>
      <c r="K80" s="9">
        <f t="shared" si="18"/>
        <v>13.045084768601063</v>
      </c>
      <c r="L80" s="40">
        <f t="shared" si="43"/>
        <v>1.0632995051396019</v>
      </c>
      <c r="M80" s="24">
        <f t="shared" si="19"/>
        <v>2.4080344078298968E-2</v>
      </c>
      <c r="N80" s="25">
        <f t="shared" si="20"/>
        <v>8.1475241482061228E-2</v>
      </c>
      <c r="O80" s="25"/>
      <c r="P80" s="50">
        <f t="shared" si="44"/>
        <v>6</v>
      </c>
      <c r="Q80" s="50">
        <f t="shared" si="45"/>
        <v>6</v>
      </c>
      <c r="R80" s="25"/>
      <c r="S80" s="25"/>
      <c r="T80" s="16">
        <v>2458217.2910190001</v>
      </c>
      <c r="U80" s="17">
        <v>-11.234528008242499</v>
      </c>
      <c r="V80" s="17">
        <v>-10.3130190668043</v>
      </c>
      <c r="W80" s="17">
        <v>-12.1320892422744</v>
      </c>
      <c r="X80" s="17">
        <v>-11.0427300323291</v>
      </c>
      <c r="Y80" s="17">
        <v>-10.3926606428185</v>
      </c>
      <c r="Z80" s="17">
        <v>-11.829388277737699</v>
      </c>
      <c r="AA80" s="17">
        <v>-10.0019933552305</v>
      </c>
      <c r="AB80" s="17">
        <v>-9.8094715833794801</v>
      </c>
      <c r="AC80" s="17"/>
      <c r="AD80" s="17"/>
      <c r="AE80" s="17"/>
      <c r="AF80" s="46">
        <f t="shared" si="21"/>
        <v>2458217.2910190001</v>
      </c>
      <c r="AG80" s="17">
        <v>-11.1088109001203</v>
      </c>
      <c r="AH80" s="17">
        <v>-9.72189509358655</v>
      </c>
      <c r="AI80" s="17">
        <v>-11.779750902507899</v>
      </c>
      <c r="AJ80" s="17">
        <v>-10.692449558013999</v>
      </c>
      <c r="AK80" s="17">
        <v>-9.9290991493149008</v>
      </c>
      <c r="AL80" s="17">
        <v>-11.3521391951627</v>
      </c>
      <c r="AM80" s="17">
        <v>-9.2675769243508697</v>
      </c>
      <c r="AN80" s="17">
        <v>-9.5795927281791702</v>
      </c>
      <c r="AO80" s="17"/>
      <c r="AP80" s="17"/>
      <c r="AQ80" s="18"/>
      <c r="AR80" s="25"/>
      <c r="AS80" s="25"/>
      <c r="AT80" s="24">
        <f t="shared" si="57"/>
        <v>0.12571710812219905</v>
      </c>
      <c r="AU80" s="24">
        <f t="shared" si="57"/>
        <v>0.59112397321774957</v>
      </c>
      <c r="AV80" s="24">
        <f t="shared" si="56"/>
        <v>0.35233833976650075</v>
      </c>
      <c r="AW80" s="24">
        <f t="shared" si="56"/>
        <v>0.35028047431510068</v>
      </c>
      <c r="AX80" s="24">
        <f t="shared" si="56"/>
        <v>0.46356149350359921</v>
      </c>
      <c r="AY80" s="24">
        <f t="shared" si="56"/>
        <v>0.47724908257499976</v>
      </c>
      <c r="AZ80" s="24">
        <f t="shared" si="56"/>
        <v>0.73441643087963016</v>
      </c>
      <c r="BA80" s="24">
        <f t="shared" si="56"/>
        <v>0.22987885520030993</v>
      </c>
      <c r="BB80" s="24" t="str">
        <f t="shared" si="56"/>
        <v/>
      </c>
      <c r="BC80" s="24" t="str">
        <f t="shared" si="56"/>
        <v/>
      </c>
      <c r="BD80" s="25" t="str">
        <f t="shared" si="56"/>
        <v/>
      </c>
      <c r="BE80" s="25"/>
      <c r="BF80" s="24"/>
      <c r="BG80" s="24">
        <f t="shared" si="66"/>
        <v>-0.54948020987347101</v>
      </c>
      <c r="BH80" s="24">
        <f t="shared" si="66"/>
        <v>-0.48948020987347057</v>
      </c>
      <c r="BI80" s="24">
        <f t="shared" si="66"/>
        <v>-0.85548020987347018</v>
      </c>
      <c r="BJ80" s="24">
        <f t="shared" si="58"/>
        <v>-0.79748020987347035</v>
      </c>
      <c r="BK80" s="24">
        <f t="shared" si="58"/>
        <v>-0.86748020987346885</v>
      </c>
      <c r="BL80" s="24">
        <f t="shared" si="58"/>
        <v>-0.4224802098734704</v>
      </c>
      <c r="BM80" s="24" t="str">
        <f t="shared" si="58"/>
        <v/>
      </c>
      <c r="BN80" s="24" t="str">
        <f t="shared" si="58"/>
        <v/>
      </c>
      <c r="BO80" s="24" t="str">
        <f t="shared" si="58"/>
        <v/>
      </c>
      <c r="BP80" s="24"/>
      <c r="BQ80" s="24"/>
      <c r="BR80" s="24">
        <f t="shared" si="67"/>
        <v>0.39571353576942014</v>
      </c>
      <c r="BS80" s="24">
        <f t="shared" si="67"/>
        <v>0.45571353576942064</v>
      </c>
      <c r="BT80" s="24">
        <f t="shared" si="67"/>
        <v>8.9713535769420982E-2</v>
      </c>
      <c r="BU80" s="24">
        <f t="shared" si="59"/>
        <v>0.14771353576942081</v>
      </c>
      <c r="BV80" s="24">
        <f t="shared" si="59"/>
        <v>7.7713535769422304E-2</v>
      </c>
      <c r="BW80" s="24">
        <f t="shared" si="59"/>
        <v>0.52271353576942081</v>
      </c>
      <c r="BX80" s="24" t="str">
        <f t="shared" si="59"/>
        <v/>
      </c>
      <c r="BY80" s="24" t="str">
        <f t="shared" si="59"/>
        <v/>
      </c>
      <c r="BZ80" s="24" t="str">
        <f t="shared" si="59"/>
        <v/>
      </c>
      <c r="CA80" s="24"/>
      <c r="CB80" s="24"/>
      <c r="CC80" s="24">
        <f t="shared" si="25"/>
        <v>11.093860847385782</v>
      </c>
      <c r="CD80" s="24">
        <f t="shared" si="46"/>
        <v>2.6491024772237359E-2</v>
      </c>
      <c r="CE80" s="24">
        <f t="shared" si="68"/>
        <v>11.087561234031901</v>
      </c>
      <c r="CF80" s="24">
        <f t="shared" si="68"/>
        <v>11.1202020240866</v>
      </c>
      <c r="CG80" s="24">
        <f t="shared" si="68"/>
        <v>11.063132634576</v>
      </c>
      <c r="CH80" s="24">
        <f t="shared" si="60"/>
        <v>11.0628602694952</v>
      </c>
      <c r="CI80" s="24">
        <f t="shared" si="60"/>
        <v>11.115465346988001</v>
      </c>
      <c r="CJ80" s="24">
        <f t="shared" si="60"/>
        <v>11.113943575136981</v>
      </c>
      <c r="CK80" s="24" t="str">
        <f t="shared" si="60"/>
        <v/>
      </c>
      <c r="CL80" s="24" t="str">
        <f t="shared" si="60"/>
        <v/>
      </c>
      <c r="CM80" s="24" t="str">
        <f t="shared" si="60"/>
        <v/>
      </c>
      <c r="CN80" s="24"/>
      <c r="CO80" s="24">
        <f t="shared" si="27"/>
        <v>11.548123842801289</v>
      </c>
      <c r="CP80" s="24">
        <f t="shared" si="47"/>
        <v>8.0469282818818488E-2</v>
      </c>
      <c r="CQ80" s="24">
        <f t="shared" si="69"/>
        <v>11.5099400023876</v>
      </c>
      <c r="CR80" s="24">
        <f t="shared" si="69"/>
        <v>11.484638657893699</v>
      </c>
      <c r="CS80" s="24">
        <f t="shared" si="69"/>
        <v>11.6802882491946</v>
      </c>
      <c r="CT80" s="24">
        <f t="shared" si="61"/>
        <v>11.6083282950424</v>
      </c>
      <c r="CU80" s="24">
        <f t="shared" si="61"/>
        <v>11.473766024230569</v>
      </c>
      <c r="CV80" s="24">
        <f t="shared" si="61"/>
        <v>11.53178182805887</v>
      </c>
      <c r="CW80" s="24" t="str">
        <f t="shared" si="61"/>
        <v/>
      </c>
      <c r="CX80" s="24" t="str">
        <f t="shared" si="61"/>
        <v/>
      </c>
      <c r="CY80" s="24" t="str">
        <f t="shared" si="61"/>
        <v/>
      </c>
      <c r="CZ80" s="24"/>
      <c r="DA80" s="24">
        <f t="shared" si="29"/>
        <v>11.173024453175282</v>
      </c>
      <c r="DB80" s="24">
        <f t="shared" si="48"/>
        <v>2.4080344078298965E-2</v>
      </c>
      <c r="DC80" s="24">
        <f t="shared" si="70"/>
        <v>11.153106385016914</v>
      </c>
      <c r="DD80" s="24">
        <f t="shared" si="70"/>
        <v>11.178590030940788</v>
      </c>
      <c r="DE80" s="24">
        <f t="shared" si="70"/>
        <v>11.165179220628223</v>
      </c>
      <c r="DF80" s="24">
        <f t="shared" si="62"/>
        <v>11.157988282887626</v>
      </c>
      <c r="DG80" s="24">
        <f t="shared" si="62"/>
        <v>11.218943361866391</v>
      </c>
      <c r="DH80" s="24">
        <f t="shared" si="62"/>
        <v>11.164339437711746</v>
      </c>
      <c r="DI80" s="24" t="str">
        <f t="shared" si="62"/>
        <v/>
      </c>
      <c r="DJ80" s="24" t="str">
        <f t="shared" si="62"/>
        <v/>
      </c>
      <c r="DK80" s="24" t="str">
        <f t="shared" si="62"/>
        <v/>
      </c>
      <c r="DL80" s="24"/>
      <c r="DM80" s="24">
        <f t="shared" si="31"/>
        <v>11.288731508188866</v>
      </c>
      <c r="DN80" s="24">
        <f t="shared" si="49"/>
        <v>8.1475241482061228E-2</v>
      </c>
      <c r="DO80" s="24">
        <f t="shared" si="71"/>
        <v>11.295170733517571</v>
      </c>
      <c r="DP80" s="24">
        <f t="shared" si="71"/>
        <v>11.293320927224052</v>
      </c>
      <c r="DQ80" s="24">
        <f t="shared" si="71"/>
        <v>11.345916135502621</v>
      </c>
      <c r="DR80" s="24">
        <f t="shared" si="63"/>
        <v>11.296626001610791</v>
      </c>
      <c r="DS80" s="24">
        <f t="shared" si="63"/>
        <v>11.134703602898515</v>
      </c>
      <c r="DT80" s="24">
        <f t="shared" si="63"/>
        <v>11.36665164837965</v>
      </c>
      <c r="DU80" s="24" t="str">
        <f t="shared" si="63"/>
        <v/>
      </c>
      <c r="DV80" s="24" t="str">
        <f t="shared" si="63"/>
        <v/>
      </c>
      <c r="DW80" s="24" t="str">
        <f t="shared" si="63"/>
        <v/>
      </c>
      <c r="DX80" s="24"/>
      <c r="DY80" s="24">
        <f t="shared" si="33"/>
        <v>12.01536978882398</v>
      </c>
      <c r="DZ80" s="24">
        <f t="shared" si="50"/>
        <v>2.6491024772237356E-2</v>
      </c>
      <c r="EA80" s="24">
        <f t="shared" si="72"/>
        <v>12.0090701754701</v>
      </c>
      <c r="EB80" s="24">
        <f t="shared" si="72"/>
        <v>12.0417109655248</v>
      </c>
      <c r="EC80" s="24">
        <f t="shared" si="72"/>
        <v>11.9846415760142</v>
      </c>
      <c r="ED80" s="24">
        <f t="shared" si="64"/>
        <v>11.9843692109334</v>
      </c>
      <c r="EE80" s="24">
        <f t="shared" si="64"/>
        <v>12.036974288426201</v>
      </c>
      <c r="EF80" s="24">
        <f t="shared" si="64"/>
        <v>12.03545251657518</v>
      </c>
      <c r="EG80" s="24" t="str">
        <f t="shared" si="64"/>
        <v/>
      </c>
      <c r="EH80" s="24" t="str">
        <f t="shared" si="64"/>
        <v/>
      </c>
      <c r="EI80" s="24" t="str">
        <f t="shared" si="64"/>
        <v/>
      </c>
      <c r="EJ80" s="24"/>
      <c r="EK80" s="24">
        <f t="shared" si="35"/>
        <v>12.935039649335039</v>
      </c>
      <c r="EL80" s="24">
        <f t="shared" si="51"/>
        <v>8.0469282818818488E-2</v>
      </c>
      <c r="EM80" s="24">
        <f t="shared" si="73"/>
        <v>12.89685580892135</v>
      </c>
      <c r="EN80" s="24">
        <f t="shared" si="73"/>
        <v>12.871554464427449</v>
      </c>
      <c r="EO80" s="24">
        <f t="shared" si="73"/>
        <v>13.06720405572835</v>
      </c>
      <c r="EP80" s="24">
        <f t="shared" si="65"/>
        <v>12.99524410157615</v>
      </c>
      <c r="EQ80" s="24">
        <f t="shared" si="65"/>
        <v>12.860681830764319</v>
      </c>
      <c r="ER80" s="24">
        <f t="shared" si="65"/>
        <v>12.91869763459262</v>
      </c>
      <c r="ES80" s="24" t="str">
        <f t="shared" si="65"/>
        <v/>
      </c>
      <c r="ET80" s="24" t="str">
        <f t="shared" si="65"/>
        <v/>
      </c>
      <c r="EU80" s="24" t="str">
        <f t="shared" si="65"/>
        <v/>
      </c>
      <c r="EV80" s="24"/>
      <c r="EW80" s="24">
        <f t="shared" si="37"/>
        <v>11.981785263461461</v>
      </c>
      <c r="EX80" s="24">
        <f t="shared" si="52"/>
        <v>2.4080344078298968E-2</v>
      </c>
      <c r="EY80" s="24">
        <f t="shared" si="76"/>
        <v>11.961867195303094</v>
      </c>
      <c r="EZ80" s="24">
        <f t="shared" si="76"/>
        <v>11.987350841226968</v>
      </c>
      <c r="FA80" s="24">
        <f t="shared" si="76"/>
        <v>11.973940030914404</v>
      </c>
      <c r="FB80" s="24">
        <f t="shared" si="76"/>
        <v>11.966749093173807</v>
      </c>
      <c r="FC80" s="24">
        <f t="shared" si="76"/>
        <v>12.027704172152571</v>
      </c>
      <c r="FD80" s="24">
        <f t="shared" si="76"/>
        <v>11.973100247997927</v>
      </c>
      <c r="FE80" s="24" t="str">
        <f t="shared" si="74"/>
        <v/>
      </c>
      <c r="FF80" s="24" t="str">
        <f t="shared" si="74"/>
        <v/>
      </c>
      <c r="FG80" s="24" t="str">
        <f t="shared" si="74"/>
        <v/>
      </c>
      <c r="FH80" s="24"/>
      <c r="FI80" s="24">
        <f t="shared" si="39"/>
        <v>13.045084768601063</v>
      </c>
      <c r="FJ80" s="24">
        <f t="shared" si="54"/>
        <v>8.1475241482061228E-2</v>
      </c>
      <c r="FK80" s="24">
        <f t="shared" si="77"/>
        <v>13.051523993929765</v>
      </c>
      <c r="FL80" s="24">
        <f t="shared" si="77"/>
        <v>13.049674187636246</v>
      </c>
      <c r="FM80" s="24">
        <f t="shared" si="77"/>
        <v>13.102269395914815</v>
      </c>
      <c r="FN80" s="24">
        <f t="shared" si="77"/>
        <v>13.052979262022985</v>
      </c>
      <c r="FO80" s="24">
        <f t="shared" si="77"/>
        <v>12.891056863310709</v>
      </c>
      <c r="FP80" s="24">
        <f t="shared" si="77"/>
        <v>13.123004908791843</v>
      </c>
      <c r="FQ80" s="24" t="str">
        <f t="shared" si="75"/>
        <v/>
      </c>
      <c r="FR80" s="24" t="str">
        <f t="shared" si="75"/>
        <v/>
      </c>
      <c r="FS80" s="24" t="str">
        <f t="shared" si="75"/>
        <v/>
      </c>
    </row>
    <row r="81" spans="1:175" s="3" customFormat="1">
      <c r="A81" s="27">
        <v>46</v>
      </c>
      <c r="B81" s="32">
        <f>IF(AND($B$3&lt;&gt;"",$C$3&lt;&gt;"",$B$4&lt;&gt;"",$C$4&lt;&gt;"",T81&lt;&gt;""),AirMass($B$3,$C$3,$B$4,$C$4,T81),"")</f>
        <v>1.0110097202252872</v>
      </c>
      <c r="C81" s="36">
        <f t="shared" si="41"/>
        <v>2458217.2915159999</v>
      </c>
      <c r="D81" s="5">
        <f t="shared" si="13"/>
        <v>11.133793239078344</v>
      </c>
      <c r="E81" s="14">
        <f t="shared" si="14"/>
        <v>11.341724226291433</v>
      </c>
      <c r="F81" s="32">
        <f t="shared" si="42"/>
        <v>0.20793098721308922</v>
      </c>
      <c r="G81" s="24">
        <f t="shared" si="15"/>
        <v>2.2370655284296884E-2</v>
      </c>
      <c r="H81" s="24">
        <f t="shared" si="16"/>
        <v>3.8698965983020431E-2</v>
      </c>
      <c r="I81" s="24"/>
      <c r="J81" s="8">
        <f t="shared" si="17"/>
        <v>11.950558126298686</v>
      </c>
      <c r="K81" s="9">
        <f t="shared" si="18"/>
        <v>13.204347192527679</v>
      </c>
      <c r="L81" s="40">
        <f t="shared" si="43"/>
        <v>1.2537890662289932</v>
      </c>
      <c r="M81" s="24">
        <f t="shared" si="19"/>
        <v>2.2370655284297422E-2</v>
      </c>
      <c r="N81" s="25">
        <f t="shared" si="20"/>
        <v>3.8698965983020722E-2</v>
      </c>
      <c r="O81" s="25"/>
      <c r="P81" s="50">
        <f t="shared" si="44"/>
        <v>6</v>
      </c>
      <c r="Q81" s="50">
        <f t="shared" si="45"/>
        <v>6</v>
      </c>
      <c r="R81" s="25"/>
      <c r="S81" s="25"/>
      <c r="T81" s="16">
        <v>2458217.2915159999</v>
      </c>
      <c r="U81" s="17">
        <v>-11.2788822180653</v>
      </c>
      <c r="V81" s="17">
        <v>-10.3376771837716</v>
      </c>
      <c r="W81" s="17">
        <v>-12.1488557233906</v>
      </c>
      <c r="X81" s="17">
        <v>-11.069612978322301</v>
      </c>
      <c r="Y81" s="17">
        <v>-10.4487316553501</v>
      </c>
      <c r="Z81" s="17">
        <v>-11.859299277175399</v>
      </c>
      <c r="AA81" s="17">
        <v>-9.9452161152507195</v>
      </c>
      <c r="AB81" s="17">
        <v>-9.8232806584529992</v>
      </c>
      <c r="AC81" s="17"/>
      <c r="AD81" s="17"/>
      <c r="AE81" s="17"/>
      <c r="AF81" s="46">
        <f t="shared" si="21"/>
        <v>2458217.2915159999</v>
      </c>
      <c r="AG81" s="17">
        <v>-11.114689943804301</v>
      </c>
      <c r="AH81" s="17">
        <v>-9.6598152091822396</v>
      </c>
      <c r="AI81" s="17">
        <v>-11.7569791347735</v>
      </c>
      <c r="AJ81" s="17">
        <v>-10.720757612077101</v>
      </c>
      <c r="AK81" s="17">
        <v>-9.9025623910031904</v>
      </c>
      <c r="AL81" s="17">
        <v>-11.328429281472401</v>
      </c>
      <c r="AM81" s="17">
        <v>-9.4818859454060593</v>
      </c>
      <c r="AN81" s="17">
        <v>-9.57997639003516</v>
      </c>
      <c r="AO81" s="17"/>
      <c r="AP81" s="17"/>
      <c r="AQ81" s="18"/>
      <c r="AR81" s="25"/>
      <c r="AS81" s="25"/>
      <c r="AT81" s="24">
        <f t="shared" si="57"/>
        <v>0.16419227426099958</v>
      </c>
      <c r="AU81" s="24">
        <f t="shared" si="57"/>
        <v>0.67786197458936037</v>
      </c>
      <c r="AV81" s="24">
        <f t="shared" si="56"/>
        <v>0.39187658861709984</v>
      </c>
      <c r="AW81" s="24">
        <f t="shared" si="56"/>
        <v>0.34885536624519986</v>
      </c>
      <c r="AX81" s="24">
        <f t="shared" si="56"/>
        <v>0.5461692643469096</v>
      </c>
      <c r="AY81" s="24">
        <f t="shared" si="56"/>
        <v>0.53086999570299831</v>
      </c>
      <c r="AZ81" s="24">
        <f t="shared" si="56"/>
        <v>0.46333016984466013</v>
      </c>
      <c r="BA81" s="24">
        <f t="shared" si="56"/>
        <v>0.24330426841783925</v>
      </c>
      <c r="BB81" s="24" t="str">
        <f t="shared" si="56"/>
        <v/>
      </c>
      <c r="BC81" s="24" t="str">
        <f t="shared" si="56"/>
        <v/>
      </c>
      <c r="BD81" s="25" t="str">
        <f t="shared" si="56"/>
        <v/>
      </c>
      <c r="BE81" s="25"/>
      <c r="BF81" s="24"/>
      <c r="BG81" s="24">
        <f t="shared" si="66"/>
        <v>-0.47134108231784472</v>
      </c>
      <c r="BH81" s="24">
        <f t="shared" si="66"/>
        <v>-0.41134108231784422</v>
      </c>
      <c r="BI81" s="24">
        <f t="shared" si="66"/>
        <v>-0.77734108231784393</v>
      </c>
      <c r="BJ81" s="24">
        <f t="shared" si="58"/>
        <v>-0.7193410823178441</v>
      </c>
      <c r="BK81" s="24">
        <f t="shared" si="58"/>
        <v>-0.78934108231784261</v>
      </c>
      <c r="BL81" s="24">
        <f t="shared" si="58"/>
        <v>-0.34434108231784405</v>
      </c>
      <c r="BM81" s="24" t="str">
        <f t="shared" si="58"/>
        <v/>
      </c>
      <c r="BN81" s="24" t="str">
        <f t="shared" si="58"/>
        <v/>
      </c>
      <c r="BO81" s="24" t="str">
        <f t="shared" si="58"/>
        <v/>
      </c>
      <c r="BP81" s="24"/>
      <c r="BQ81" s="24"/>
      <c r="BR81" s="24">
        <f t="shared" si="67"/>
        <v>0.57186954582135452</v>
      </c>
      <c r="BS81" s="24">
        <f t="shared" si="67"/>
        <v>0.63186954582135502</v>
      </c>
      <c r="BT81" s="24">
        <f t="shared" si="67"/>
        <v>0.26586954582135536</v>
      </c>
      <c r="BU81" s="24">
        <f t="shared" si="59"/>
        <v>0.32386954582135519</v>
      </c>
      <c r="BV81" s="24">
        <f t="shared" si="59"/>
        <v>0.25386954582135668</v>
      </c>
      <c r="BW81" s="24">
        <f t="shared" si="59"/>
        <v>0.69886954582135519</v>
      </c>
      <c r="BX81" s="24" t="str">
        <f t="shared" si="59"/>
        <v/>
      </c>
      <c r="BY81" s="24" t="str">
        <f t="shared" si="59"/>
        <v/>
      </c>
      <c r="BZ81" s="24" t="str">
        <f t="shared" si="59"/>
        <v/>
      </c>
      <c r="CA81" s="24"/>
      <c r="CB81" s="24"/>
      <c r="CC81" s="24">
        <f t="shared" si="25"/>
        <v>11.063950516591719</v>
      </c>
      <c r="CD81" s="24">
        <f t="shared" si="46"/>
        <v>3.0724027575312774E-2</v>
      </c>
      <c r="CE81" s="24">
        <f t="shared" si="68"/>
        <v>11.059973505325299</v>
      </c>
      <c r="CF81" s="24">
        <f t="shared" si="68"/>
        <v>11.102730760257</v>
      </c>
      <c r="CG81" s="24">
        <f t="shared" si="68"/>
        <v>11.074849437284799</v>
      </c>
      <c r="CH81" s="24">
        <f t="shared" si="60"/>
        <v>11.048417059110099</v>
      </c>
      <c r="CI81" s="24">
        <f t="shared" si="60"/>
        <v>11.01433389718542</v>
      </c>
      <c r="CJ81" s="24">
        <f t="shared" si="60"/>
        <v>11.083398440387699</v>
      </c>
      <c r="CK81" s="24" t="str">
        <f t="shared" si="60"/>
        <v/>
      </c>
      <c r="CL81" s="24" t="str">
        <f t="shared" si="60"/>
        <v/>
      </c>
      <c r="CM81" s="24" t="str">
        <f t="shared" si="60"/>
        <v/>
      </c>
      <c r="CN81" s="24"/>
      <c r="CO81" s="24">
        <f t="shared" si="27"/>
        <v>11.57057518199027</v>
      </c>
      <c r="CP81" s="24">
        <f t="shared" si="47"/>
        <v>8.0582147680190286E-2</v>
      </c>
      <c r="CQ81" s="24">
        <f t="shared" si="69"/>
        <v>11.4812891909692</v>
      </c>
      <c r="CR81" s="24">
        <f t="shared" si="69"/>
        <v>11.5070676682728</v>
      </c>
      <c r="CS81" s="24">
        <f t="shared" si="69"/>
        <v>11.647872447198889</v>
      </c>
      <c r="CT81" s="24">
        <f t="shared" si="61"/>
        <v>11.5787393376681</v>
      </c>
      <c r="CU81" s="24">
        <f t="shared" si="61"/>
        <v>11.682196001601758</v>
      </c>
      <c r="CV81" s="24">
        <f t="shared" si="61"/>
        <v>11.526286446230859</v>
      </c>
      <c r="CW81" s="24" t="str">
        <f t="shared" si="61"/>
        <v/>
      </c>
      <c r="CX81" s="24" t="str">
        <f t="shared" si="61"/>
        <v/>
      </c>
      <c r="CY81" s="24" t="str">
        <f t="shared" si="61"/>
        <v/>
      </c>
      <c r="CZ81" s="24"/>
      <c r="DA81" s="24">
        <f t="shared" si="29"/>
        <v>11.133793239078344</v>
      </c>
      <c r="DB81" s="24">
        <f t="shared" si="48"/>
        <v>2.2370655284296884E-2</v>
      </c>
      <c r="DC81" s="24">
        <f t="shared" si="70"/>
        <v>11.116197773007436</v>
      </c>
      <c r="DD81" s="24">
        <f t="shared" si="70"/>
        <v>11.15179788380831</v>
      </c>
      <c r="DE81" s="24">
        <f t="shared" si="70"/>
        <v>11.167575140034145</v>
      </c>
      <c r="DF81" s="24">
        <f t="shared" si="62"/>
        <v>11.134224189199648</v>
      </c>
      <c r="DG81" s="24">
        <f t="shared" si="62"/>
        <v>11.108491028760932</v>
      </c>
      <c r="DH81" s="24">
        <f t="shared" si="62"/>
        <v>11.124473419659587</v>
      </c>
      <c r="DI81" s="24" t="str">
        <f t="shared" si="62"/>
        <v/>
      </c>
      <c r="DJ81" s="24" t="str">
        <f t="shared" si="62"/>
        <v/>
      </c>
      <c r="DK81" s="24" t="str">
        <f t="shared" si="62"/>
        <v/>
      </c>
      <c r="DL81" s="24"/>
      <c r="DM81" s="24">
        <f t="shared" si="31"/>
        <v>11.341724226291433</v>
      </c>
      <c r="DN81" s="24">
        <f t="shared" si="49"/>
        <v>3.8698965983020431E-2</v>
      </c>
      <c r="DO81" s="24">
        <f t="shared" si="71"/>
        <v>11.297061301012759</v>
      </c>
      <c r="DP81" s="24">
        <f t="shared" si="71"/>
        <v>11.346291316516742</v>
      </c>
      <c r="DQ81" s="24">
        <f t="shared" si="71"/>
        <v>11.3440417124205</v>
      </c>
      <c r="DR81" s="24">
        <f t="shared" si="63"/>
        <v>11.29757842315008</v>
      </c>
      <c r="DS81" s="24">
        <f t="shared" si="63"/>
        <v>11.373674959183292</v>
      </c>
      <c r="DT81" s="24">
        <f t="shared" si="63"/>
        <v>11.391697645465229</v>
      </c>
      <c r="DU81" s="24" t="str">
        <f t="shared" si="63"/>
        <v/>
      </c>
      <c r="DV81" s="24" t="str">
        <f t="shared" si="63"/>
        <v/>
      </c>
      <c r="DW81" s="24" t="str">
        <f t="shared" si="63"/>
        <v/>
      </c>
      <c r="DX81" s="24"/>
      <c r="DY81" s="24">
        <f t="shared" si="33"/>
        <v>12.005155550885419</v>
      </c>
      <c r="DZ81" s="24">
        <f t="shared" si="50"/>
        <v>3.0724027575312774E-2</v>
      </c>
      <c r="EA81" s="24">
        <f t="shared" si="72"/>
        <v>12.001178539619</v>
      </c>
      <c r="EB81" s="24">
        <f t="shared" si="72"/>
        <v>12.0439357945507</v>
      </c>
      <c r="EC81" s="24">
        <f t="shared" si="72"/>
        <v>12.016054471578499</v>
      </c>
      <c r="ED81" s="24">
        <f t="shared" si="64"/>
        <v>11.989622093403799</v>
      </c>
      <c r="EE81" s="24">
        <f t="shared" si="64"/>
        <v>11.95553893147912</v>
      </c>
      <c r="EF81" s="24">
        <f t="shared" si="64"/>
        <v>12.024603474681399</v>
      </c>
      <c r="EG81" s="24" t="str">
        <f t="shared" si="64"/>
        <v/>
      </c>
      <c r="EH81" s="24" t="str">
        <f t="shared" si="64"/>
        <v/>
      </c>
      <c r="EI81" s="24" t="str">
        <f t="shared" si="64"/>
        <v/>
      </c>
      <c r="EJ81" s="24"/>
      <c r="EK81" s="24">
        <f t="shared" si="35"/>
        <v>13.025449916612331</v>
      </c>
      <c r="EL81" s="24">
        <f t="shared" si="51"/>
        <v>8.0582147680190286E-2</v>
      </c>
      <c r="EM81" s="24">
        <f t="shared" si="73"/>
        <v>12.936163925591261</v>
      </c>
      <c r="EN81" s="24">
        <f t="shared" si="73"/>
        <v>12.961942402894861</v>
      </c>
      <c r="EO81" s="24">
        <f t="shared" si="73"/>
        <v>13.10274718182095</v>
      </c>
      <c r="EP81" s="24">
        <f t="shared" si="65"/>
        <v>13.033614072290161</v>
      </c>
      <c r="EQ81" s="24">
        <f t="shared" si="65"/>
        <v>13.137070736223819</v>
      </c>
      <c r="ER81" s="24">
        <f t="shared" si="65"/>
        <v>12.98116118085292</v>
      </c>
      <c r="ES81" s="24" t="str">
        <f t="shared" si="65"/>
        <v/>
      </c>
      <c r="ET81" s="24" t="str">
        <f t="shared" si="65"/>
        <v/>
      </c>
      <c r="EU81" s="24" t="str">
        <f t="shared" si="65"/>
        <v/>
      </c>
      <c r="EV81" s="24"/>
      <c r="EW81" s="24">
        <f t="shared" si="37"/>
        <v>11.950558126298686</v>
      </c>
      <c r="EX81" s="24">
        <f t="shared" si="52"/>
        <v>2.2370655284297422E-2</v>
      </c>
      <c r="EY81" s="24">
        <f t="shared" si="76"/>
        <v>11.932962660227778</v>
      </c>
      <c r="EZ81" s="24">
        <f t="shared" si="76"/>
        <v>11.968562771028653</v>
      </c>
      <c r="FA81" s="24">
        <f t="shared" si="76"/>
        <v>11.98434002725449</v>
      </c>
      <c r="FB81" s="24">
        <f t="shared" si="76"/>
        <v>11.95098907641999</v>
      </c>
      <c r="FC81" s="24">
        <f t="shared" si="76"/>
        <v>11.925255915981275</v>
      </c>
      <c r="FD81" s="24">
        <f t="shared" si="76"/>
        <v>11.94123830687993</v>
      </c>
      <c r="FE81" s="24" t="str">
        <f t="shared" si="74"/>
        <v/>
      </c>
      <c r="FF81" s="24" t="str">
        <f t="shared" si="74"/>
        <v/>
      </c>
      <c r="FG81" s="24" t="str">
        <f t="shared" si="74"/>
        <v/>
      </c>
      <c r="FH81" s="24"/>
      <c r="FI81" s="24">
        <f t="shared" si="39"/>
        <v>13.204347192527679</v>
      </c>
      <c r="FJ81" s="24">
        <f t="shared" si="54"/>
        <v>3.8698965983020722E-2</v>
      </c>
      <c r="FK81" s="24">
        <f t="shared" si="77"/>
        <v>13.159684267249006</v>
      </c>
      <c r="FL81" s="24">
        <f t="shared" si="77"/>
        <v>13.208914282752989</v>
      </c>
      <c r="FM81" s="24">
        <f t="shared" si="77"/>
        <v>13.206664678656747</v>
      </c>
      <c r="FN81" s="24">
        <f t="shared" si="77"/>
        <v>13.160201389386327</v>
      </c>
      <c r="FO81" s="24">
        <f t="shared" si="77"/>
        <v>13.236297925419541</v>
      </c>
      <c r="FP81" s="24">
        <f t="shared" si="77"/>
        <v>13.254320611701475</v>
      </c>
      <c r="FQ81" s="24" t="str">
        <f t="shared" si="75"/>
        <v/>
      </c>
      <c r="FR81" s="24" t="str">
        <f t="shared" si="75"/>
        <v/>
      </c>
      <c r="FS81" s="24" t="str">
        <f t="shared" si="75"/>
        <v/>
      </c>
    </row>
    <row r="82" spans="1:175" s="3" customFormat="1">
      <c r="A82" s="27">
        <v>47</v>
      </c>
      <c r="B82" s="32">
        <f>IF(AND($B$3&lt;&gt;"",$C$3&lt;&gt;"",$B$4&lt;&gt;"",$C$4&lt;&gt;"",T82&lt;&gt;""),AirMass($B$3,$C$3,$B$4,$C$4,T82),"")</f>
        <v>1.0112244550121461</v>
      </c>
      <c r="C82" s="36">
        <f t="shared" si="41"/>
        <v>2458217.292014</v>
      </c>
      <c r="D82" s="5">
        <f t="shared" si="13"/>
        <v>11.140675226407398</v>
      </c>
      <c r="E82" s="14">
        <f t="shared" si="14"/>
        <v>11.39281479953298</v>
      </c>
      <c r="F82" s="32">
        <f t="shared" si="42"/>
        <v>0.25213957312558222</v>
      </c>
      <c r="G82" s="24">
        <f t="shared" si="15"/>
        <v>3.233494944094098E-2</v>
      </c>
      <c r="H82" s="24">
        <f t="shared" si="16"/>
        <v>2.6072746879744431E-2</v>
      </c>
      <c r="I82" s="24"/>
      <c r="J82" s="8">
        <f t="shared" si="17"/>
        <v>11.968310339056496</v>
      </c>
      <c r="K82" s="9">
        <f t="shared" si="18"/>
        <v>13.168024999177367</v>
      </c>
      <c r="L82" s="40">
        <f t="shared" si="43"/>
        <v>1.1997146601208719</v>
      </c>
      <c r="M82" s="24">
        <f t="shared" si="19"/>
        <v>3.233494944094098E-2</v>
      </c>
      <c r="N82" s="25">
        <f t="shared" si="20"/>
        <v>2.6072746879744431E-2</v>
      </c>
      <c r="O82" s="25"/>
      <c r="P82" s="50">
        <f t="shared" si="44"/>
        <v>6</v>
      </c>
      <c r="Q82" s="50">
        <f t="shared" si="45"/>
        <v>6</v>
      </c>
      <c r="R82" s="25"/>
      <c r="S82" s="25"/>
      <c r="T82" s="16">
        <v>2458217.292014</v>
      </c>
      <c r="U82" s="17">
        <v>-11.2749317099485</v>
      </c>
      <c r="V82" s="17">
        <v>-10.3345505320783</v>
      </c>
      <c r="W82" s="17">
        <v>-12.156547789312301</v>
      </c>
      <c r="X82" s="17">
        <v>-11.052445889237299</v>
      </c>
      <c r="Y82" s="17">
        <v>-10.440132968265999</v>
      </c>
      <c r="Z82" s="17">
        <v>-11.846016954949601</v>
      </c>
      <c r="AA82" s="17">
        <v>-10.036925207425501</v>
      </c>
      <c r="AB82" s="17">
        <v>-9.8138437341900708</v>
      </c>
      <c r="AC82" s="17"/>
      <c r="AD82" s="17"/>
      <c r="AE82" s="17"/>
      <c r="AF82" s="46">
        <f t="shared" si="21"/>
        <v>2458217.292014</v>
      </c>
      <c r="AG82" s="17">
        <v>-11.087811138906</v>
      </c>
      <c r="AH82" s="17">
        <v>-9.6820316237838799</v>
      </c>
      <c r="AI82" s="17">
        <v>-11.802028482457899</v>
      </c>
      <c r="AJ82" s="17">
        <v>-10.728216429741</v>
      </c>
      <c r="AK82" s="17">
        <v>-9.8849568264000993</v>
      </c>
      <c r="AL82" s="17">
        <v>-11.357736606006201</v>
      </c>
      <c r="AM82" s="17">
        <v>-9.4488015982179796</v>
      </c>
      <c r="AN82" s="17">
        <v>-9.5849192736900495</v>
      </c>
      <c r="AO82" s="17"/>
      <c r="AP82" s="17"/>
      <c r="AQ82" s="18"/>
      <c r="AR82" s="25"/>
      <c r="AS82" s="25"/>
      <c r="AT82" s="24">
        <f t="shared" si="57"/>
        <v>0.18712057104250057</v>
      </c>
      <c r="AU82" s="24">
        <f t="shared" si="57"/>
        <v>0.65251890829441983</v>
      </c>
      <c r="AV82" s="24">
        <f t="shared" si="56"/>
        <v>0.35451930685440125</v>
      </c>
      <c r="AW82" s="24">
        <f t="shared" si="56"/>
        <v>0.32422945949629955</v>
      </c>
      <c r="AX82" s="24">
        <f t="shared" si="56"/>
        <v>0.55517614186589981</v>
      </c>
      <c r="AY82" s="24">
        <f t="shared" si="56"/>
        <v>0.4882803489434</v>
      </c>
      <c r="AZ82" s="24">
        <f t="shared" si="56"/>
        <v>0.58812360920752127</v>
      </c>
      <c r="BA82" s="24">
        <f t="shared" si="56"/>
        <v>0.22892446050002135</v>
      </c>
      <c r="BB82" s="24" t="str">
        <f t="shared" si="56"/>
        <v/>
      </c>
      <c r="BC82" s="24" t="str">
        <f t="shared" si="56"/>
        <v/>
      </c>
      <c r="BD82" s="25" t="str">
        <f t="shared" si="56"/>
        <v/>
      </c>
      <c r="BE82" s="25"/>
      <c r="BF82" s="24"/>
      <c r="BG82" s="24">
        <f t="shared" si="66"/>
        <v>-0.42477605644168048</v>
      </c>
      <c r="BH82" s="24">
        <f t="shared" si="66"/>
        <v>-0.36477605644167999</v>
      </c>
      <c r="BI82" s="24">
        <f t="shared" si="66"/>
        <v>-0.73077605644167964</v>
      </c>
      <c r="BJ82" s="24">
        <f t="shared" si="58"/>
        <v>-0.67277605644167982</v>
      </c>
      <c r="BK82" s="24">
        <f t="shared" si="58"/>
        <v>-0.74277605644167832</v>
      </c>
      <c r="BL82" s="24">
        <f t="shared" si="58"/>
        <v>-0.29777605644167982</v>
      </c>
      <c r="BM82" s="24" t="str">
        <f t="shared" si="58"/>
        <v/>
      </c>
      <c r="BN82" s="24" t="str">
        <f t="shared" si="58"/>
        <v/>
      </c>
      <c r="BO82" s="24" t="str">
        <f t="shared" si="58"/>
        <v/>
      </c>
      <c r="BP82" s="24"/>
      <c r="BQ82" s="24"/>
      <c r="BR82" s="24">
        <f t="shared" si="67"/>
        <v>0.52040037002294204</v>
      </c>
      <c r="BS82" s="24">
        <f t="shared" si="67"/>
        <v>0.58040037002294254</v>
      </c>
      <c r="BT82" s="24">
        <f t="shared" si="67"/>
        <v>0.21440037002294288</v>
      </c>
      <c r="BU82" s="24">
        <f t="shared" si="59"/>
        <v>0.27240037002294271</v>
      </c>
      <c r="BV82" s="24">
        <f t="shared" si="59"/>
        <v>0.2024003700229442</v>
      </c>
      <c r="BW82" s="24">
        <f t="shared" si="59"/>
        <v>0.64740037002294271</v>
      </c>
      <c r="BX82" s="24" t="str">
        <f t="shared" si="59"/>
        <v/>
      </c>
      <c r="BY82" s="24" t="str">
        <f t="shared" si="59"/>
        <v/>
      </c>
      <c r="BZ82" s="24" t="str">
        <f t="shared" si="59"/>
        <v/>
      </c>
      <c r="CA82" s="24"/>
      <c r="CB82" s="24"/>
      <c r="CC82" s="24">
        <f t="shared" si="25"/>
        <v>11.076387047281628</v>
      </c>
      <c r="CD82" s="24">
        <f t="shared" si="46"/>
        <v>2.3479741129549984E-2</v>
      </c>
      <c r="CE82" s="24">
        <f t="shared" si="68"/>
        <v>11.0716160793638</v>
      </c>
      <c r="CF82" s="24">
        <f t="shared" si="68"/>
        <v>11.089514179288798</v>
      </c>
      <c r="CG82" s="24">
        <f t="shared" si="68"/>
        <v>11.070201258317498</v>
      </c>
      <c r="CH82" s="24">
        <f t="shared" si="60"/>
        <v>11.0390852450011</v>
      </c>
      <c r="CI82" s="24">
        <f t="shared" si="60"/>
        <v>11.109993497477001</v>
      </c>
      <c r="CJ82" s="24">
        <f t="shared" si="60"/>
        <v>11.07791202424157</v>
      </c>
      <c r="CK82" s="24" t="str">
        <f t="shared" si="60"/>
        <v/>
      </c>
      <c r="CL82" s="24" t="str">
        <f t="shared" si="60"/>
        <v/>
      </c>
      <c r="CM82" s="24" t="str">
        <f t="shared" si="60"/>
        <v/>
      </c>
      <c r="CN82" s="24"/>
      <c r="CO82" s="24">
        <f t="shared" si="27"/>
        <v>11.603465397179539</v>
      </c>
      <c r="CP82" s="24">
        <f t="shared" si="47"/>
        <v>5.9270227180022832E-2</v>
      </c>
      <c r="CQ82" s="24">
        <f t="shared" si="69"/>
        <v>11.5532173435519</v>
      </c>
      <c r="CR82" s="24">
        <f t="shared" si="69"/>
        <v>11.541405290835</v>
      </c>
      <c r="CS82" s="24">
        <f t="shared" si="69"/>
        <v>11.657145687494099</v>
      </c>
      <c r="CT82" s="24">
        <f t="shared" si="61"/>
        <v>11.634925467100201</v>
      </c>
      <c r="CU82" s="24">
        <f t="shared" si="61"/>
        <v>11.675990459311979</v>
      </c>
      <c r="CV82" s="24">
        <f t="shared" si="61"/>
        <v>11.55810813478405</v>
      </c>
      <c r="CW82" s="24" t="str">
        <f t="shared" si="61"/>
        <v/>
      </c>
      <c r="CX82" s="24" t="str">
        <f t="shared" si="61"/>
        <v/>
      </c>
      <c r="CY82" s="24" t="str">
        <f t="shared" si="61"/>
        <v/>
      </c>
      <c r="CZ82" s="24"/>
      <c r="DA82" s="24">
        <f t="shared" si="29"/>
        <v>11.140675226407398</v>
      </c>
      <c r="DB82" s="24">
        <f t="shared" si="48"/>
        <v>3.233494944094098E-2</v>
      </c>
      <c r="DC82" s="24">
        <f t="shared" si="70"/>
        <v>11.122285803685081</v>
      </c>
      <c r="DD82" s="24">
        <f t="shared" si="70"/>
        <v>11.133026759479254</v>
      </c>
      <c r="DE82" s="24">
        <f t="shared" si="70"/>
        <v>11.157372417705989</v>
      </c>
      <c r="DF82" s="24">
        <f t="shared" si="62"/>
        <v>11.119337831729794</v>
      </c>
      <c r="DG82" s="24">
        <f t="shared" si="62"/>
        <v>11.198596085691658</v>
      </c>
      <c r="DH82" s="24">
        <f t="shared" si="62"/>
        <v>11.113432460152604</v>
      </c>
      <c r="DI82" s="24" t="str">
        <f t="shared" si="62"/>
        <v/>
      </c>
      <c r="DJ82" s="24" t="str">
        <f t="shared" si="62"/>
        <v/>
      </c>
      <c r="DK82" s="24" t="str">
        <f t="shared" si="62"/>
        <v/>
      </c>
      <c r="DL82" s="24"/>
      <c r="DM82" s="24">
        <f t="shared" si="31"/>
        <v>11.39281479953298</v>
      </c>
      <c r="DN82" s="24">
        <f t="shared" si="49"/>
        <v>2.6072746879744431E-2</v>
      </c>
      <c r="DO82" s="24">
        <f t="shared" si="71"/>
        <v>11.387189811647737</v>
      </c>
      <c r="DP82" s="24">
        <f t="shared" si="71"/>
        <v>11.398829297131218</v>
      </c>
      <c r="DQ82" s="24">
        <f t="shared" si="71"/>
        <v>11.371515310767986</v>
      </c>
      <c r="DR82" s="24">
        <f t="shared" si="63"/>
        <v>11.371964910634459</v>
      </c>
      <c r="DS82" s="24">
        <f t="shared" si="63"/>
        <v>11.385669774945791</v>
      </c>
      <c r="DT82" s="24">
        <f t="shared" si="63"/>
        <v>11.441719692070695</v>
      </c>
      <c r="DU82" s="24" t="str">
        <f t="shared" si="63"/>
        <v/>
      </c>
      <c r="DV82" s="24" t="str">
        <f t="shared" si="63"/>
        <v/>
      </c>
      <c r="DW82" s="24" t="str">
        <f t="shared" si="63"/>
        <v/>
      </c>
      <c r="DX82" s="24"/>
      <c r="DY82" s="24">
        <f t="shared" si="33"/>
        <v>12.016768225151827</v>
      </c>
      <c r="DZ82" s="24">
        <f t="shared" si="50"/>
        <v>2.347974112954998E-2</v>
      </c>
      <c r="EA82" s="24">
        <f t="shared" si="72"/>
        <v>12.011997257234</v>
      </c>
      <c r="EB82" s="24">
        <f t="shared" si="72"/>
        <v>12.029895357158999</v>
      </c>
      <c r="EC82" s="24">
        <f t="shared" si="72"/>
        <v>12.010582436187699</v>
      </c>
      <c r="ED82" s="24">
        <f t="shared" si="64"/>
        <v>11.979466422871301</v>
      </c>
      <c r="EE82" s="24">
        <f t="shared" si="64"/>
        <v>12.050374675347202</v>
      </c>
      <c r="EF82" s="24">
        <f t="shared" si="64"/>
        <v>12.018293202111771</v>
      </c>
      <c r="EG82" s="24" t="str">
        <f t="shared" si="64"/>
        <v/>
      </c>
      <c r="EH82" s="24" t="str">
        <f t="shared" si="64"/>
        <v/>
      </c>
      <c r="EI82" s="24" t="str">
        <f t="shared" si="64"/>
        <v/>
      </c>
      <c r="EJ82" s="24"/>
      <c r="EK82" s="24">
        <f t="shared" si="35"/>
        <v>13.009244912301659</v>
      </c>
      <c r="EL82" s="24">
        <f t="shared" si="51"/>
        <v>5.9270227180022832E-2</v>
      </c>
      <c r="EM82" s="24">
        <f t="shared" si="73"/>
        <v>12.95899685867402</v>
      </c>
      <c r="EN82" s="24">
        <f t="shared" si="73"/>
        <v>12.94718480595712</v>
      </c>
      <c r="EO82" s="24">
        <f t="shared" si="73"/>
        <v>13.062925202616219</v>
      </c>
      <c r="EP82" s="24">
        <f t="shared" si="65"/>
        <v>13.040704982222321</v>
      </c>
      <c r="EQ82" s="24">
        <f t="shared" si="65"/>
        <v>13.081769974434099</v>
      </c>
      <c r="ER82" s="24">
        <f t="shared" si="65"/>
        <v>12.963887649906169</v>
      </c>
      <c r="ES82" s="24" t="str">
        <f t="shared" si="65"/>
        <v/>
      </c>
      <c r="ET82" s="24" t="str">
        <f t="shared" si="65"/>
        <v/>
      </c>
      <c r="EU82" s="24" t="str">
        <f t="shared" si="65"/>
        <v/>
      </c>
      <c r="EV82" s="24"/>
      <c r="EW82" s="24">
        <f t="shared" si="37"/>
        <v>11.968310339056496</v>
      </c>
      <c r="EX82" s="24">
        <f t="shared" si="52"/>
        <v>3.233494944094098E-2</v>
      </c>
      <c r="EY82" s="24">
        <f t="shared" si="76"/>
        <v>11.949920916334181</v>
      </c>
      <c r="EZ82" s="24">
        <f t="shared" si="76"/>
        <v>11.960661872128354</v>
      </c>
      <c r="FA82" s="24">
        <f t="shared" si="76"/>
        <v>11.985007530355089</v>
      </c>
      <c r="FB82" s="24">
        <f t="shared" si="76"/>
        <v>11.946972944378894</v>
      </c>
      <c r="FC82" s="24">
        <f t="shared" si="76"/>
        <v>12.026231198340758</v>
      </c>
      <c r="FD82" s="24">
        <f t="shared" si="76"/>
        <v>11.941067572801703</v>
      </c>
      <c r="FE82" s="24" t="str">
        <f t="shared" si="74"/>
        <v/>
      </c>
      <c r="FF82" s="24" t="str">
        <f t="shared" si="74"/>
        <v/>
      </c>
      <c r="FG82" s="24" t="str">
        <f t="shared" si="74"/>
        <v/>
      </c>
      <c r="FH82" s="24"/>
      <c r="FI82" s="24">
        <f t="shared" si="39"/>
        <v>13.168024999177367</v>
      </c>
      <c r="FJ82" s="24">
        <f t="shared" si="54"/>
        <v>2.6072746879744431E-2</v>
      </c>
      <c r="FK82" s="24">
        <f t="shared" si="77"/>
        <v>13.162400011292121</v>
      </c>
      <c r="FL82" s="24">
        <f t="shared" si="77"/>
        <v>13.174039496775602</v>
      </c>
      <c r="FM82" s="24">
        <f t="shared" si="77"/>
        <v>13.14672551041237</v>
      </c>
      <c r="FN82" s="24">
        <f t="shared" si="77"/>
        <v>13.147175110278843</v>
      </c>
      <c r="FO82" s="24">
        <f t="shared" si="77"/>
        <v>13.160879974590175</v>
      </c>
      <c r="FP82" s="24">
        <f t="shared" si="77"/>
        <v>13.216929891715079</v>
      </c>
      <c r="FQ82" s="24" t="str">
        <f t="shared" si="75"/>
        <v/>
      </c>
      <c r="FR82" s="24" t="str">
        <f t="shared" si="75"/>
        <v/>
      </c>
      <c r="FS82" s="24" t="str">
        <f t="shared" si="75"/>
        <v/>
      </c>
    </row>
    <row r="83" spans="1:175" s="3" customFormat="1">
      <c r="A83" s="27">
        <v>48</v>
      </c>
      <c r="B83" s="32">
        <f>IF(AND($B$3&lt;&gt;"",$C$3&lt;&gt;"",$B$4&lt;&gt;"",$C$4&lt;&gt;"",T83&lt;&gt;""),AirMass($B$3,$C$3,$B$4,$C$4,T83),"")</f>
        <v>1.0114438237113719</v>
      </c>
      <c r="C83" s="36">
        <f t="shared" si="41"/>
        <v>2458217.2925120001</v>
      </c>
      <c r="D83" s="5">
        <f t="shared" si="13"/>
        <v>11.179172219562192</v>
      </c>
      <c r="E83" s="14">
        <f t="shared" si="14"/>
        <v>11.375843703662504</v>
      </c>
      <c r="F83" s="32">
        <f t="shared" si="42"/>
        <v>0.1966714841003121</v>
      </c>
      <c r="G83" s="24">
        <f t="shared" si="15"/>
        <v>2.5236901784850267E-2</v>
      </c>
      <c r="H83" s="24">
        <f t="shared" si="16"/>
        <v>3.0337472363348671E-2</v>
      </c>
      <c r="I83" s="24"/>
      <c r="J83" s="8">
        <f t="shared" si="17"/>
        <v>12.026264801865208</v>
      </c>
      <c r="K83" s="9">
        <f t="shared" si="18"/>
        <v>13.016754910332766</v>
      </c>
      <c r="L83" s="40">
        <f t="shared" si="43"/>
        <v>0.99049010846755792</v>
      </c>
      <c r="M83" s="24">
        <f t="shared" si="19"/>
        <v>2.5236901784849847E-2</v>
      </c>
      <c r="N83" s="25">
        <f t="shared" si="20"/>
        <v>3.0337472363348866E-2</v>
      </c>
      <c r="O83" s="25"/>
      <c r="P83" s="50">
        <f t="shared" si="44"/>
        <v>6</v>
      </c>
      <c r="Q83" s="50">
        <f t="shared" si="45"/>
        <v>6</v>
      </c>
      <c r="R83" s="25"/>
      <c r="S83" s="25"/>
      <c r="T83" s="16">
        <v>2458217.2925120001</v>
      </c>
      <c r="U83" s="17">
        <v>-11.2398694609941</v>
      </c>
      <c r="V83" s="17">
        <v>-10.298325338517699</v>
      </c>
      <c r="W83" s="17">
        <v>-12.1584107762291</v>
      </c>
      <c r="X83" s="17">
        <v>-11.0502512230011</v>
      </c>
      <c r="Y83" s="17">
        <v>-10.4116322091041</v>
      </c>
      <c r="Z83" s="17">
        <v>-11.847935730285499</v>
      </c>
      <c r="AA83" s="17">
        <v>-10.022633474322999</v>
      </c>
      <c r="AB83" s="17">
        <v>-9.8611039478440006</v>
      </c>
      <c r="AC83" s="17"/>
      <c r="AD83" s="17"/>
      <c r="AE83" s="17"/>
      <c r="AF83" s="46">
        <f t="shared" si="21"/>
        <v>2458217.2925120001</v>
      </c>
      <c r="AG83" s="17">
        <v>-11.0627614248637</v>
      </c>
      <c r="AH83" s="17">
        <v>-9.7313359379124194</v>
      </c>
      <c r="AI83" s="17">
        <v>-11.7888139685264</v>
      </c>
      <c r="AJ83" s="17">
        <v>-10.718086924128199</v>
      </c>
      <c r="AK83" s="17">
        <v>-9.8339833913393004</v>
      </c>
      <c r="AL83" s="17">
        <v>-11.3203552305432</v>
      </c>
      <c r="AM83" s="17">
        <v>-9.4051386814049405</v>
      </c>
      <c r="AN83" s="17">
        <v>-9.5358435376531201</v>
      </c>
      <c r="AO83" s="17"/>
      <c r="AP83" s="17"/>
      <c r="AQ83" s="18"/>
      <c r="AR83" s="25"/>
      <c r="AS83" s="25"/>
      <c r="AT83" s="24">
        <f t="shared" si="57"/>
        <v>0.17710803613040049</v>
      </c>
      <c r="AU83" s="24">
        <f t="shared" si="57"/>
        <v>0.56698940060528003</v>
      </c>
      <c r="AV83" s="24">
        <f t="shared" si="56"/>
        <v>0.36959680770270076</v>
      </c>
      <c r="AW83" s="24">
        <f t="shared" si="56"/>
        <v>0.33216429887290033</v>
      </c>
      <c r="AX83" s="24">
        <f t="shared" si="56"/>
        <v>0.57764881776479982</v>
      </c>
      <c r="AY83" s="24">
        <f t="shared" si="56"/>
        <v>0.52758049974229948</v>
      </c>
      <c r="AZ83" s="24">
        <f t="shared" si="56"/>
        <v>0.61749479291805898</v>
      </c>
      <c r="BA83" s="24">
        <f t="shared" si="56"/>
        <v>0.32526041019088048</v>
      </c>
      <c r="BB83" s="24" t="str">
        <f t="shared" si="56"/>
        <v/>
      </c>
      <c r="BC83" s="24" t="str">
        <f t="shared" si="56"/>
        <v/>
      </c>
      <c r="BD83" s="25" t="str">
        <f t="shared" si="56"/>
        <v/>
      </c>
      <c r="BE83" s="25"/>
      <c r="BF83" s="24"/>
      <c r="BG83" s="24">
        <f t="shared" si="66"/>
        <v>-0.44511049086177684</v>
      </c>
      <c r="BH83" s="24">
        <f t="shared" si="66"/>
        <v>-0.38511049086177634</v>
      </c>
      <c r="BI83" s="24">
        <f t="shared" si="66"/>
        <v>-0.75111049086177606</v>
      </c>
      <c r="BJ83" s="24">
        <f t="shared" si="58"/>
        <v>-0.69311049086177623</v>
      </c>
      <c r="BK83" s="24">
        <f t="shared" si="58"/>
        <v>-0.76311049086177474</v>
      </c>
      <c r="BL83" s="24">
        <f t="shared" si="58"/>
        <v>-0.31811049086177617</v>
      </c>
      <c r="BM83" s="24" t="str">
        <f t="shared" si="58"/>
        <v/>
      </c>
      <c r="BN83" s="24" t="str">
        <f t="shared" si="58"/>
        <v/>
      </c>
      <c r="BO83" s="24" t="str">
        <f t="shared" si="58"/>
        <v/>
      </c>
      <c r="BP83" s="24"/>
      <c r="BQ83" s="24"/>
      <c r="BR83" s="24">
        <f t="shared" si="67"/>
        <v>0.34669868704692219</v>
      </c>
      <c r="BS83" s="24">
        <f t="shared" si="67"/>
        <v>0.40669868704692269</v>
      </c>
      <c r="BT83" s="24">
        <f t="shared" si="67"/>
        <v>4.0698687046923032E-2</v>
      </c>
      <c r="BU83" s="24">
        <f t="shared" si="59"/>
        <v>9.8698687046922862E-2</v>
      </c>
      <c r="BV83" s="24">
        <f t="shared" si="59"/>
        <v>2.8698687046924354E-2</v>
      </c>
      <c r="BW83" s="24">
        <f t="shared" si="59"/>
        <v>0.47369868704692286</v>
      </c>
      <c r="BX83" s="24" t="str">
        <f t="shared" si="59"/>
        <v/>
      </c>
      <c r="BY83" s="24" t="str">
        <f t="shared" si="59"/>
        <v/>
      </c>
      <c r="BZ83" s="24" t="str">
        <f t="shared" si="59"/>
        <v/>
      </c>
      <c r="CA83" s="24"/>
      <c r="CB83" s="24"/>
      <c r="CC83" s="24">
        <f t="shared" si="25"/>
        <v>11.112458432470367</v>
      </c>
      <c r="CD83" s="24">
        <f t="shared" si="46"/>
        <v>3.2649757616166807E-2</v>
      </c>
      <c r="CE83" s="24">
        <f t="shared" si="68"/>
        <v>11.108541315235</v>
      </c>
      <c r="CF83" s="24">
        <f t="shared" si="68"/>
        <v>11.122381762006999</v>
      </c>
      <c r="CG83" s="24">
        <f t="shared" si="68"/>
        <v>11.076762748109999</v>
      </c>
      <c r="CH83" s="24">
        <f t="shared" si="60"/>
        <v>11.076066269291399</v>
      </c>
      <c r="CI83" s="24">
        <f t="shared" si="60"/>
        <v>11.1307640133289</v>
      </c>
      <c r="CJ83" s="24">
        <f t="shared" si="60"/>
        <v>11.1602344868499</v>
      </c>
      <c r="CK83" s="24" t="str">
        <f t="shared" si="60"/>
        <v/>
      </c>
      <c r="CL83" s="24" t="str">
        <f t="shared" si="60"/>
        <v/>
      </c>
      <c r="CM83" s="24" t="str">
        <f t="shared" si="60"/>
        <v/>
      </c>
      <c r="CN83" s="24"/>
      <c r="CO83" s="24">
        <f t="shared" si="27"/>
        <v>11.594442197402159</v>
      </c>
      <c r="CP83" s="24">
        <f t="shared" si="47"/>
        <v>4.9124454946260512E-2</v>
      </c>
      <c r="CQ83" s="24">
        <f t="shared" si="69"/>
        <v>11.5650525436627</v>
      </c>
      <c r="CR83" s="24">
        <f t="shared" si="69"/>
        <v>11.556325499264499</v>
      </c>
      <c r="CS83" s="24">
        <f t="shared" si="69"/>
        <v>11.6312219664756</v>
      </c>
      <c r="CT83" s="24">
        <f t="shared" si="61"/>
        <v>11.6225938056795</v>
      </c>
      <c r="CU83" s="24">
        <f t="shared" si="61"/>
        <v>11.65737725654124</v>
      </c>
      <c r="CV83" s="24">
        <f t="shared" si="61"/>
        <v>11.53408211278942</v>
      </c>
      <c r="CW83" s="24" t="str">
        <f t="shared" si="61"/>
        <v/>
      </c>
      <c r="CX83" s="24" t="str">
        <f t="shared" si="61"/>
        <v/>
      </c>
      <c r="CY83" s="24" t="str">
        <f t="shared" si="61"/>
        <v/>
      </c>
      <c r="CZ83" s="24"/>
      <c r="DA83" s="24">
        <f t="shared" si="29"/>
        <v>11.179172219562192</v>
      </c>
      <c r="DB83" s="24">
        <f t="shared" si="48"/>
        <v>2.5236901784850267E-2</v>
      </c>
      <c r="DC83" s="24">
        <f t="shared" si="70"/>
        <v>11.161636647522338</v>
      </c>
      <c r="DD83" s="24">
        <f t="shared" si="70"/>
        <v>11.168319950163511</v>
      </c>
      <c r="DE83" s="24">
        <f t="shared" si="70"/>
        <v>11.166359515464549</v>
      </c>
      <c r="DF83" s="24">
        <f t="shared" si="62"/>
        <v>11.158744463986149</v>
      </c>
      <c r="DG83" s="24">
        <f t="shared" si="62"/>
        <v>11.221792209509614</v>
      </c>
      <c r="DH83" s="24">
        <f t="shared" si="62"/>
        <v>11.19818053072699</v>
      </c>
      <c r="DI83" s="24" t="str">
        <f t="shared" si="62"/>
        <v/>
      </c>
      <c r="DJ83" s="24" t="str">
        <f t="shared" si="62"/>
        <v/>
      </c>
      <c r="DK83" s="24" t="str">
        <f t="shared" si="62"/>
        <v/>
      </c>
      <c r="DL83" s="24"/>
      <c r="DM83" s="24">
        <f t="shared" si="31"/>
        <v>11.375843703662504</v>
      </c>
      <c r="DN83" s="24">
        <f t="shared" si="49"/>
        <v>3.0337472363348671E-2</v>
      </c>
      <c r="DO83" s="24">
        <f t="shared" si="71"/>
        <v>11.391077115665436</v>
      </c>
      <c r="DP83" s="24">
        <f t="shared" si="71"/>
        <v>11.405801609467618</v>
      </c>
      <c r="DQ83" s="24">
        <f t="shared" si="71"/>
        <v>11.337643693656387</v>
      </c>
      <c r="DR83" s="24">
        <f t="shared" si="63"/>
        <v>11.351685353120656</v>
      </c>
      <c r="DS83" s="24">
        <f t="shared" si="63"/>
        <v>11.359108676081952</v>
      </c>
      <c r="DT83" s="24">
        <f t="shared" si="63"/>
        <v>11.409745773982966</v>
      </c>
      <c r="DU83" s="24" t="str">
        <f t="shared" si="63"/>
        <v/>
      </c>
      <c r="DV83" s="24" t="str">
        <f t="shared" si="63"/>
        <v/>
      </c>
      <c r="DW83" s="24" t="str">
        <f t="shared" si="63"/>
        <v/>
      </c>
      <c r="DX83" s="24"/>
      <c r="DY83" s="24">
        <f t="shared" si="33"/>
        <v>12.054002554946768</v>
      </c>
      <c r="DZ83" s="24">
        <f t="shared" si="50"/>
        <v>3.2649757616166807E-2</v>
      </c>
      <c r="EA83" s="24">
        <f t="shared" si="72"/>
        <v>12.050085437711401</v>
      </c>
      <c r="EB83" s="24">
        <f t="shared" si="72"/>
        <v>12.0639258844834</v>
      </c>
      <c r="EC83" s="24">
        <f t="shared" si="72"/>
        <v>12.0183068705864</v>
      </c>
      <c r="ED83" s="24">
        <f t="shared" si="64"/>
        <v>12.0176103917678</v>
      </c>
      <c r="EE83" s="24">
        <f t="shared" si="64"/>
        <v>12.072308135805301</v>
      </c>
      <c r="EF83" s="24">
        <f t="shared" si="64"/>
        <v>12.101778609326301</v>
      </c>
      <c r="EG83" s="24" t="str">
        <f t="shared" si="64"/>
        <v/>
      </c>
      <c r="EH83" s="24" t="str">
        <f t="shared" si="64"/>
        <v/>
      </c>
      <c r="EI83" s="24" t="str">
        <f t="shared" si="64"/>
        <v/>
      </c>
      <c r="EJ83" s="24"/>
      <c r="EK83" s="24">
        <f t="shared" si="35"/>
        <v>12.925867684353442</v>
      </c>
      <c r="EL83" s="24">
        <f t="shared" si="51"/>
        <v>4.9124454946260512E-2</v>
      </c>
      <c r="EM83" s="24">
        <f t="shared" si="73"/>
        <v>12.896478030613981</v>
      </c>
      <c r="EN83" s="24">
        <f t="shared" si="73"/>
        <v>12.88775098621578</v>
      </c>
      <c r="EO83" s="24">
        <f t="shared" si="73"/>
        <v>12.962647453426881</v>
      </c>
      <c r="EP83" s="24">
        <f t="shared" si="65"/>
        <v>12.954019292630781</v>
      </c>
      <c r="EQ83" s="24">
        <f t="shared" si="65"/>
        <v>12.988802743492521</v>
      </c>
      <c r="ER83" s="24">
        <f t="shared" si="65"/>
        <v>12.865507599740701</v>
      </c>
      <c r="ES83" s="24" t="str">
        <f t="shared" si="65"/>
        <v/>
      </c>
      <c r="ET83" s="24" t="str">
        <f t="shared" si="65"/>
        <v/>
      </c>
      <c r="EU83" s="24" t="str">
        <f t="shared" si="65"/>
        <v/>
      </c>
      <c r="EV83" s="24"/>
      <c r="EW83" s="24">
        <f t="shared" si="37"/>
        <v>12.026264801865208</v>
      </c>
      <c r="EX83" s="24">
        <f t="shared" si="52"/>
        <v>2.5236901784849847E-2</v>
      </c>
      <c r="EY83" s="24">
        <f t="shared" si="76"/>
        <v>12.008729229825354</v>
      </c>
      <c r="EZ83" s="24">
        <f t="shared" si="76"/>
        <v>12.015412532466527</v>
      </c>
      <c r="FA83" s="24">
        <f t="shared" si="76"/>
        <v>12.013452097767564</v>
      </c>
      <c r="FB83" s="24">
        <f t="shared" si="76"/>
        <v>12.005837046289166</v>
      </c>
      <c r="FC83" s="24">
        <f t="shared" si="76"/>
        <v>12.068884791812629</v>
      </c>
      <c r="FD83" s="24">
        <f t="shared" si="76"/>
        <v>12.045273113030007</v>
      </c>
      <c r="FE83" s="24" t="str">
        <f t="shared" si="74"/>
        <v/>
      </c>
      <c r="FF83" s="24" t="str">
        <f t="shared" si="74"/>
        <v/>
      </c>
      <c r="FG83" s="24" t="str">
        <f t="shared" si="74"/>
        <v/>
      </c>
      <c r="FH83" s="24"/>
      <c r="FI83" s="24">
        <f t="shared" si="39"/>
        <v>13.016754910332766</v>
      </c>
      <c r="FJ83" s="24">
        <f t="shared" si="54"/>
        <v>3.0337472363348866E-2</v>
      </c>
      <c r="FK83" s="24">
        <f t="shared" si="77"/>
        <v>13.031988322335701</v>
      </c>
      <c r="FL83" s="24">
        <f t="shared" si="77"/>
        <v>13.046712816137884</v>
      </c>
      <c r="FM83" s="24">
        <f t="shared" si="77"/>
        <v>12.978554900326653</v>
      </c>
      <c r="FN83" s="24">
        <f t="shared" si="77"/>
        <v>12.992596559790922</v>
      </c>
      <c r="FO83" s="24">
        <f t="shared" si="77"/>
        <v>13.000019882752216</v>
      </c>
      <c r="FP83" s="24">
        <f t="shared" si="77"/>
        <v>13.050656980653232</v>
      </c>
      <c r="FQ83" s="24" t="str">
        <f t="shared" si="75"/>
        <v/>
      </c>
      <c r="FR83" s="24" t="str">
        <f t="shared" si="75"/>
        <v/>
      </c>
      <c r="FS83" s="24" t="str">
        <f t="shared" si="75"/>
        <v/>
      </c>
    </row>
    <row r="84" spans="1:175" s="3" customFormat="1">
      <c r="A84" s="27">
        <v>49</v>
      </c>
      <c r="B84" s="32">
        <f>IF(AND($B$3&lt;&gt;"",$C$3&lt;&gt;"",$B$4&lt;&gt;"",$C$4&lt;&gt;"",T84&lt;&gt;""),AirMass($B$3,$C$3,$B$4,$C$4,T84),"")</f>
        <v>1.011667830132047</v>
      </c>
      <c r="C84" s="36">
        <f t="shared" si="41"/>
        <v>2458217.2930089999</v>
      </c>
      <c r="D84" s="5">
        <f t="shared" si="13"/>
        <v>11.190015923353457</v>
      </c>
      <c r="E84" s="14">
        <f t="shared" si="14"/>
        <v>11.413659139221641</v>
      </c>
      <c r="F84" s="32">
        <f t="shared" si="42"/>
        <v>0.2236432158681847</v>
      </c>
      <c r="G84" s="24">
        <f t="shared" si="15"/>
        <v>2.856434034509436E-2</v>
      </c>
      <c r="H84" s="24">
        <f t="shared" si="16"/>
        <v>5.941247644116833E-2</v>
      </c>
      <c r="I84" s="24"/>
      <c r="J84" s="8">
        <f t="shared" si="17"/>
        <v>11.978450869020845</v>
      </c>
      <c r="K84" s="9">
        <f t="shared" si="18"/>
        <v>12.947946411252211</v>
      </c>
      <c r="L84" s="40">
        <f t="shared" si="43"/>
        <v>0.9694955422313658</v>
      </c>
      <c r="M84" s="24">
        <f t="shared" si="19"/>
        <v>2.8564340345093718E-2</v>
      </c>
      <c r="N84" s="25">
        <f t="shared" si="20"/>
        <v>5.9412476441167705E-2</v>
      </c>
      <c r="O84" s="25"/>
      <c r="P84" s="50">
        <f t="shared" si="44"/>
        <v>6</v>
      </c>
      <c r="Q84" s="50">
        <f t="shared" si="45"/>
        <v>6</v>
      </c>
      <c r="R84" s="25"/>
      <c r="S84" s="25"/>
      <c r="T84" s="16">
        <v>2458217.2930089999</v>
      </c>
      <c r="U84" s="17">
        <v>-11.2188961430529</v>
      </c>
      <c r="V84" s="17">
        <v>-10.3417168686378</v>
      </c>
      <c r="W84" s="17">
        <v>-12.1460903004423</v>
      </c>
      <c r="X84" s="17">
        <v>-11.0564540828777</v>
      </c>
      <c r="Y84" s="17">
        <v>-10.4657867545475</v>
      </c>
      <c r="Z84" s="17">
        <v>-11.846094642289</v>
      </c>
      <c r="AA84" s="17">
        <v>-9.9722733792183096</v>
      </c>
      <c r="AB84" s="17">
        <v>-9.8026638448818293</v>
      </c>
      <c r="AC84" s="17"/>
      <c r="AD84" s="17"/>
      <c r="AE84" s="17"/>
      <c r="AF84" s="46">
        <f t="shared" si="21"/>
        <v>2458217.2930089999</v>
      </c>
      <c r="AG84" s="17">
        <v>-11.0430448099656</v>
      </c>
      <c r="AH84" s="17">
        <v>-9.7995426580404992</v>
      </c>
      <c r="AI84" s="17">
        <v>-11.794436220682901</v>
      </c>
      <c r="AJ84" s="17">
        <v>-10.7027347211741</v>
      </c>
      <c r="AK84" s="17">
        <v>-9.8909222003703903</v>
      </c>
      <c r="AL84" s="17">
        <v>-11.3214886689883</v>
      </c>
      <c r="AM84" s="17">
        <v>-9.3774659044515101</v>
      </c>
      <c r="AN84" s="17">
        <v>-9.6297523263912108</v>
      </c>
      <c r="AO84" s="17"/>
      <c r="AP84" s="17"/>
      <c r="AQ84" s="18"/>
      <c r="AR84" s="25"/>
      <c r="AS84" s="25"/>
      <c r="AT84" s="24">
        <f t="shared" si="57"/>
        <v>0.17585133308729972</v>
      </c>
      <c r="AU84" s="24">
        <f t="shared" si="57"/>
        <v>0.54217421059730064</v>
      </c>
      <c r="AV84" s="24">
        <f t="shared" si="56"/>
        <v>0.351654079759399</v>
      </c>
      <c r="AW84" s="24">
        <f t="shared" si="56"/>
        <v>0.3537193617036003</v>
      </c>
      <c r="AX84" s="24">
        <f t="shared" si="56"/>
        <v>0.57486455417710935</v>
      </c>
      <c r="AY84" s="24">
        <f t="shared" si="56"/>
        <v>0.5246059733006998</v>
      </c>
      <c r="AZ84" s="24">
        <f t="shared" si="56"/>
        <v>0.59480747476679952</v>
      </c>
      <c r="BA84" s="24">
        <f t="shared" si="56"/>
        <v>0.17291151849061848</v>
      </c>
      <c r="BB84" s="24" t="str">
        <f t="shared" si="56"/>
        <v/>
      </c>
      <c r="BC84" s="24" t="str">
        <f t="shared" si="56"/>
        <v/>
      </c>
      <c r="BD84" s="25" t="str">
        <f t="shared" si="56"/>
        <v/>
      </c>
      <c r="BE84" s="25"/>
      <c r="BF84" s="24"/>
      <c r="BG84" s="24">
        <f t="shared" si="66"/>
        <v>-0.44766272621873782</v>
      </c>
      <c r="BH84" s="24">
        <f t="shared" si="66"/>
        <v>-0.38766272621873732</v>
      </c>
      <c r="BI84" s="24">
        <f t="shared" si="66"/>
        <v>-0.75366272621873698</v>
      </c>
      <c r="BJ84" s="24">
        <f t="shared" si="58"/>
        <v>-0.69566272621873715</v>
      </c>
      <c r="BK84" s="24">
        <f t="shared" si="58"/>
        <v>-0.76566272621873566</v>
      </c>
      <c r="BL84" s="24">
        <f t="shared" si="58"/>
        <v>-0.32066272621873715</v>
      </c>
      <c r="BM84" s="24" t="str">
        <f t="shared" si="58"/>
        <v/>
      </c>
      <c r="BN84" s="24" t="str">
        <f t="shared" si="58"/>
        <v/>
      </c>
      <c r="BO84" s="24" t="str">
        <f t="shared" si="58"/>
        <v/>
      </c>
      <c r="BP84" s="24"/>
      <c r="BQ84" s="24"/>
      <c r="BR84" s="24">
        <f t="shared" si="67"/>
        <v>0.29630157400118629</v>
      </c>
      <c r="BS84" s="24">
        <f t="shared" si="67"/>
        <v>0.35630157400118678</v>
      </c>
      <c r="BT84" s="24">
        <f t="shared" si="67"/>
        <v>-9.6984259988128763E-3</v>
      </c>
      <c r="BU84" s="24">
        <f t="shared" si="59"/>
        <v>4.8301574001186953E-2</v>
      </c>
      <c r="BV84" s="24">
        <f t="shared" si="59"/>
        <v>-2.1698425998811555E-2</v>
      </c>
      <c r="BW84" s="24">
        <f t="shared" si="59"/>
        <v>0.42330157400118695</v>
      </c>
      <c r="BX84" s="24" t="str">
        <f t="shared" si="59"/>
        <v/>
      </c>
      <c r="BY84" s="24" t="str">
        <f t="shared" si="59"/>
        <v/>
      </c>
      <c r="BZ84" s="24" t="str">
        <f t="shared" si="59"/>
        <v/>
      </c>
      <c r="CA84" s="24"/>
      <c r="CB84" s="24"/>
      <c r="CC84" s="24">
        <f t="shared" si="25"/>
        <v>11.122997690989871</v>
      </c>
      <c r="CD84" s="24">
        <f t="shared" si="46"/>
        <v>2.3724336448934825E-2</v>
      </c>
      <c r="CE84" s="24">
        <f t="shared" si="68"/>
        <v>11.117194157389399</v>
      </c>
      <c r="CF84" s="24">
        <f t="shared" si="68"/>
        <v>11.149557939824799</v>
      </c>
      <c r="CG84" s="24">
        <f t="shared" si="68"/>
        <v>11.151890611494599</v>
      </c>
      <c r="CH84" s="24">
        <f t="shared" si="60"/>
        <v>11.095198499236099</v>
      </c>
      <c r="CI84" s="24">
        <f t="shared" si="60"/>
        <v>11.10137723616541</v>
      </c>
      <c r="CJ84" s="24">
        <f t="shared" si="60"/>
        <v>11.122767701828929</v>
      </c>
      <c r="CK84" s="24" t="str">
        <f t="shared" si="60"/>
        <v/>
      </c>
      <c r="CL84" s="24" t="str">
        <f t="shared" si="60"/>
        <v/>
      </c>
      <c r="CM84" s="24" t="str">
        <f t="shared" si="60"/>
        <v/>
      </c>
      <c r="CN84" s="24"/>
      <c r="CO84" s="24">
        <f t="shared" si="27"/>
        <v>11.633255197044134</v>
      </c>
      <c r="CP84" s="24">
        <f t="shared" si="47"/>
        <v>5.1469430222512748E-2</v>
      </c>
      <c r="CQ84" s="24">
        <f t="shared" si="69"/>
        <v>11.590391410717301</v>
      </c>
      <c r="CR84" s="24">
        <f t="shared" si="69"/>
        <v>11.560689911208499</v>
      </c>
      <c r="CS84" s="24">
        <f t="shared" si="69"/>
        <v>11.707877390404789</v>
      </c>
      <c r="CT84" s="24">
        <f t="shared" si="61"/>
        <v>11.6434438590227</v>
      </c>
      <c r="CU84" s="24">
        <f t="shared" si="61"/>
        <v>11.649421094485909</v>
      </c>
      <c r="CV84" s="24">
        <f t="shared" si="61"/>
        <v>11.64770751642561</v>
      </c>
      <c r="CW84" s="24" t="str">
        <f t="shared" si="61"/>
        <v/>
      </c>
      <c r="CX84" s="24" t="str">
        <f t="shared" si="61"/>
        <v/>
      </c>
      <c r="CY84" s="24" t="str">
        <f t="shared" si="61"/>
        <v/>
      </c>
      <c r="CZ84" s="24"/>
      <c r="DA84" s="24">
        <f t="shared" si="29"/>
        <v>11.190015923353457</v>
      </c>
      <c r="DB84" s="24">
        <f t="shared" si="48"/>
        <v>2.856434034509436E-2</v>
      </c>
      <c r="DC84" s="24">
        <f t="shared" si="70"/>
        <v>11.170593934948496</v>
      </c>
      <c r="DD84" s="24">
        <f t="shared" si="70"/>
        <v>11.19580057325307</v>
      </c>
      <c r="DE84" s="24">
        <f t="shared" si="70"/>
        <v>11.241791824120908</v>
      </c>
      <c r="DF84" s="24">
        <f t="shared" si="62"/>
        <v>11.178181139202609</v>
      </c>
      <c r="DG84" s="24">
        <f t="shared" si="62"/>
        <v>11.192709877617883</v>
      </c>
      <c r="DH84" s="24">
        <f t="shared" si="62"/>
        <v>11.161018190977778</v>
      </c>
      <c r="DI84" s="24" t="str">
        <f t="shared" si="62"/>
        <v/>
      </c>
      <c r="DJ84" s="24" t="str">
        <f t="shared" si="62"/>
        <v/>
      </c>
      <c r="DK84" s="24" t="str">
        <f t="shared" si="62"/>
        <v/>
      </c>
      <c r="DL84" s="24"/>
      <c r="DM84" s="24">
        <f t="shared" si="31"/>
        <v>11.413659139221641</v>
      </c>
      <c r="DN84" s="24">
        <f t="shared" si="49"/>
        <v>5.941247644116833E-2</v>
      </c>
      <c r="DO84" s="24">
        <f t="shared" si="71"/>
        <v>11.4154184186372</v>
      </c>
      <c r="DP84" s="24">
        <f t="shared" si="71"/>
        <v>11.409168457328782</v>
      </c>
      <c r="DQ84" s="24">
        <f t="shared" si="71"/>
        <v>11.413301553502741</v>
      </c>
      <c r="DR84" s="24">
        <f t="shared" si="63"/>
        <v>11.37153784238102</v>
      </c>
      <c r="DS84" s="24">
        <f t="shared" si="63"/>
        <v>11.350154949943784</v>
      </c>
      <c r="DT84" s="24">
        <f t="shared" si="63"/>
        <v>11.52237361353632</v>
      </c>
      <c r="DU84" s="24" t="str">
        <f t="shared" si="63"/>
        <v/>
      </c>
      <c r="DV84" s="24" t="str">
        <f t="shared" si="63"/>
        <v/>
      </c>
      <c r="DW84" s="24" t="str">
        <f t="shared" si="63"/>
        <v/>
      </c>
      <c r="DX84" s="24"/>
      <c r="DY84" s="24">
        <f t="shared" si="33"/>
        <v>12.000176965404973</v>
      </c>
      <c r="DZ84" s="24">
        <f t="shared" si="50"/>
        <v>2.3724336448934825E-2</v>
      </c>
      <c r="EA84" s="24">
        <f t="shared" si="72"/>
        <v>11.994373431804499</v>
      </c>
      <c r="EB84" s="24">
        <f t="shared" si="72"/>
        <v>12.026737214239899</v>
      </c>
      <c r="EC84" s="24">
        <f t="shared" si="72"/>
        <v>12.029069885909699</v>
      </c>
      <c r="ED84" s="24">
        <f t="shared" si="64"/>
        <v>11.9723777736512</v>
      </c>
      <c r="EE84" s="24">
        <f t="shared" si="64"/>
        <v>11.978556510580511</v>
      </c>
      <c r="EF84" s="24">
        <f t="shared" si="64"/>
        <v>11.999946976244029</v>
      </c>
      <c r="EG84" s="24" t="str">
        <f t="shared" si="64"/>
        <v/>
      </c>
      <c r="EH84" s="24" t="str">
        <f t="shared" si="64"/>
        <v/>
      </c>
      <c r="EI84" s="24" t="str">
        <f t="shared" si="64"/>
        <v/>
      </c>
      <c r="EJ84" s="24"/>
      <c r="EK84" s="24">
        <f t="shared" si="35"/>
        <v>12.876757348969235</v>
      </c>
      <c r="EL84" s="24">
        <f t="shared" si="51"/>
        <v>5.1469430222512748E-2</v>
      </c>
      <c r="EM84" s="24">
        <f t="shared" si="73"/>
        <v>12.833893562642402</v>
      </c>
      <c r="EN84" s="24">
        <f t="shared" si="73"/>
        <v>12.8041920631336</v>
      </c>
      <c r="EO84" s="24">
        <f t="shared" si="73"/>
        <v>12.951379542329891</v>
      </c>
      <c r="EP84" s="24">
        <f t="shared" si="65"/>
        <v>12.886946010947801</v>
      </c>
      <c r="EQ84" s="24">
        <f t="shared" si="65"/>
        <v>12.89292324641101</v>
      </c>
      <c r="ER84" s="24">
        <f t="shared" si="65"/>
        <v>12.891209668350712</v>
      </c>
      <c r="ES84" s="24" t="str">
        <f t="shared" si="65"/>
        <v/>
      </c>
      <c r="ET84" s="24" t="str">
        <f t="shared" si="65"/>
        <v/>
      </c>
      <c r="EU84" s="24" t="str">
        <f t="shared" si="65"/>
        <v/>
      </c>
      <c r="EV84" s="24"/>
      <c r="EW84" s="24">
        <f t="shared" si="37"/>
        <v>11.978450869020845</v>
      </c>
      <c r="EX84" s="24">
        <f t="shared" si="52"/>
        <v>2.8564340345093718E-2</v>
      </c>
      <c r="EY84" s="24">
        <f t="shared" si="76"/>
        <v>11.959028880615882</v>
      </c>
      <c r="EZ84" s="24">
        <f t="shared" si="76"/>
        <v>11.984235518920457</v>
      </c>
      <c r="FA84" s="24">
        <f t="shared" si="76"/>
        <v>12.030226769788293</v>
      </c>
      <c r="FB84" s="24">
        <f t="shared" si="76"/>
        <v>11.966616084869996</v>
      </c>
      <c r="FC84" s="24">
        <f t="shared" si="76"/>
        <v>11.98114482328527</v>
      </c>
      <c r="FD84" s="24">
        <f t="shared" si="76"/>
        <v>11.949453136645165</v>
      </c>
      <c r="FE84" s="24" t="str">
        <f t="shared" si="74"/>
        <v/>
      </c>
      <c r="FF84" s="24" t="str">
        <f t="shared" si="74"/>
        <v/>
      </c>
      <c r="FG84" s="24" t="str">
        <f t="shared" si="74"/>
        <v/>
      </c>
      <c r="FH84" s="24"/>
      <c r="FI84" s="24">
        <f t="shared" si="39"/>
        <v>12.947946411252211</v>
      </c>
      <c r="FJ84" s="24">
        <f t="shared" si="54"/>
        <v>5.9412476441167705E-2</v>
      </c>
      <c r="FK84" s="24">
        <f t="shared" si="77"/>
        <v>12.949705690667772</v>
      </c>
      <c r="FL84" s="24">
        <f t="shared" si="77"/>
        <v>12.943455729359352</v>
      </c>
      <c r="FM84" s="24">
        <f t="shared" si="77"/>
        <v>12.947588825533311</v>
      </c>
      <c r="FN84" s="24">
        <f t="shared" si="77"/>
        <v>12.905825114411591</v>
      </c>
      <c r="FO84" s="24">
        <f t="shared" si="77"/>
        <v>12.884442221974355</v>
      </c>
      <c r="FP84" s="24">
        <f t="shared" si="77"/>
        <v>13.05666088556689</v>
      </c>
      <c r="FQ84" s="24" t="str">
        <f t="shared" si="75"/>
        <v/>
      </c>
      <c r="FR84" s="24" t="str">
        <f t="shared" si="75"/>
        <v/>
      </c>
      <c r="FS84" s="24" t="str">
        <f t="shared" si="75"/>
        <v/>
      </c>
    </row>
    <row r="85" spans="1:175" s="3" customFormat="1">
      <c r="A85" s="27">
        <v>50</v>
      </c>
      <c r="B85" s="32">
        <f>IF(AND($B$3&lt;&gt;"",$C$3&lt;&gt;"",$B$4&lt;&gt;"",$C$4&lt;&gt;"",T85&lt;&gt;""),AirMass($B$3,$C$3,$B$4,$C$4,T85),"")</f>
        <v>1.0118964781648694</v>
      </c>
      <c r="C85" s="36">
        <f t="shared" si="41"/>
        <v>2458217.293507</v>
      </c>
      <c r="D85" s="5">
        <f t="shared" si="13"/>
        <v>11.211323596657797</v>
      </c>
      <c r="E85" s="14">
        <f t="shared" si="14"/>
        <v>11.355829234968546</v>
      </c>
      <c r="F85" s="32">
        <f t="shared" si="42"/>
        <v>0.14450563831074881</v>
      </c>
      <c r="G85" s="24">
        <f t="shared" si="15"/>
        <v>1.5209069036803255E-2</v>
      </c>
      <c r="H85" s="24">
        <f t="shared" si="16"/>
        <v>6.0228868131831016E-2</v>
      </c>
      <c r="I85" s="24"/>
      <c r="J85" s="8">
        <f t="shared" si="17"/>
        <v>12.002523305961432</v>
      </c>
      <c r="K85" s="9">
        <f t="shared" si="18"/>
        <v>12.973476016969412</v>
      </c>
      <c r="L85" s="40">
        <f t="shared" si="43"/>
        <v>0.97095271100798008</v>
      </c>
      <c r="M85" s="24">
        <f t="shared" si="19"/>
        <v>1.5209069036803389E-2</v>
      </c>
      <c r="N85" s="25">
        <f t="shared" si="20"/>
        <v>6.0228868131831419E-2</v>
      </c>
      <c r="O85" s="25"/>
      <c r="P85" s="50">
        <f t="shared" si="44"/>
        <v>6</v>
      </c>
      <c r="Q85" s="50">
        <f t="shared" si="45"/>
        <v>6</v>
      </c>
      <c r="R85" s="25"/>
      <c r="S85" s="25"/>
      <c r="T85" s="16">
        <v>2458217.293507</v>
      </c>
      <c r="U85" s="17">
        <v>-11.2075370833279</v>
      </c>
      <c r="V85" s="17">
        <v>-10.318003577749</v>
      </c>
      <c r="W85" s="17">
        <v>-12.1511851813747</v>
      </c>
      <c r="X85" s="17">
        <v>-11.0469131914511</v>
      </c>
      <c r="Y85" s="17">
        <v>-10.4354628775527</v>
      </c>
      <c r="Z85" s="17">
        <v>-11.8478119770443</v>
      </c>
      <c r="AA85" s="17">
        <v>-9.9874919553475099</v>
      </c>
      <c r="AB85" s="17">
        <v>-9.8241751566470796</v>
      </c>
      <c r="AC85" s="17"/>
      <c r="AD85" s="17"/>
      <c r="AE85" s="17"/>
      <c r="AF85" s="46">
        <f t="shared" si="21"/>
        <v>2458217.293507</v>
      </c>
      <c r="AG85" s="17">
        <v>-11.070222178077</v>
      </c>
      <c r="AH85" s="17">
        <v>-9.7747819546678105</v>
      </c>
      <c r="AI85" s="17">
        <v>-11.7830340887023</v>
      </c>
      <c r="AJ85" s="17">
        <v>-10.7091275852361</v>
      </c>
      <c r="AK85" s="17">
        <v>-9.8422116390074592</v>
      </c>
      <c r="AL85" s="17">
        <v>-11.349932150015601</v>
      </c>
      <c r="AM85" s="17">
        <v>-9.3954391373843702</v>
      </c>
      <c r="AN85" s="17">
        <v>-9.63668027357045</v>
      </c>
      <c r="AO85" s="17"/>
      <c r="AP85" s="17"/>
      <c r="AQ85" s="18"/>
      <c r="AR85" s="25"/>
      <c r="AS85" s="25"/>
      <c r="AT85" s="24">
        <f t="shared" si="57"/>
        <v>0.13731490525089995</v>
      </c>
      <c r="AU85" s="24">
        <f t="shared" si="57"/>
        <v>0.54322162308118926</v>
      </c>
      <c r="AV85" s="24">
        <f t="shared" si="56"/>
        <v>0.36815109267240054</v>
      </c>
      <c r="AW85" s="24">
        <f t="shared" si="56"/>
        <v>0.3377856062150002</v>
      </c>
      <c r="AX85" s="24">
        <f t="shared" si="56"/>
        <v>0.59325123854524087</v>
      </c>
      <c r="AY85" s="24">
        <f t="shared" si="56"/>
        <v>0.49787982702869904</v>
      </c>
      <c r="AZ85" s="24">
        <f t="shared" si="56"/>
        <v>0.59205281796313969</v>
      </c>
      <c r="BA85" s="24">
        <f t="shared" si="56"/>
        <v>0.18749488307662965</v>
      </c>
      <c r="BB85" s="24" t="str">
        <f t="shared" si="56"/>
        <v/>
      </c>
      <c r="BC85" s="24" t="str">
        <f t="shared" si="56"/>
        <v/>
      </c>
      <c r="BD85" s="25" t="str">
        <f t="shared" si="56"/>
        <v/>
      </c>
      <c r="BE85" s="25"/>
      <c r="BF85" s="24"/>
      <c r="BG85" s="24">
        <f t="shared" si="66"/>
        <v>-0.52592627001692738</v>
      </c>
      <c r="BH85" s="24">
        <f t="shared" si="66"/>
        <v>-0.46592627001692682</v>
      </c>
      <c r="BI85" s="24">
        <f t="shared" si="66"/>
        <v>-0.83192627001692654</v>
      </c>
      <c r="BJ85" s="24">
        <f t="shared" si="58"/>
        <v>-0.77392627001692671</v>
      </c>
      <c r="BK85" s="24">
        <f t="shared" si="58"/>
        <v>-0.84392627001692522</v>
      </c>
      <c r="BL85" s="24">
        <f t="shared" si="58"/>
        <v>-0.39892627001692665</v>
      </c>
      <c r="BM85" s="24" t="str">
        <f t="shared" si="58"/>
        <v/>
      </c>
      <c r="BN85" s="24" t="str">
        <f t="shared" si="58"/>
        <v/>
      </c>
      <c r="BO85" s="24" t="str">
        <f t="shared" si="58"/>
        <v/>
      </c>
      <c r="BP85" s="24"/>
      <c r="BQ85" s="24"/>
      <c r="BR85" s="24">
        <f t="shared" si="67"/>
        <v>0.29842876163662546</v>
      </c>
      <c r="BS85" s="24">
        <f t="shared" si="67"/>
        <v>0.35842876163662596</v>
      </c>
      <c r="BT85" s="24">
        <f t="shared" si="67"/>
        <v>-7.5712383633737002E-3</v>
      </c>
      <c r="BU85" s="24">
        <f t="shared" si="59"/>
        <v>5.0428761636626129E-2</v>
      </c>
      <c r="BV85" s="24">
        <f t="shared" si="59"/>
        <v>-1.9571238363372379E-2</v>
      </c>
      <c r="BW85" s="24">
        <f t="shared" si="59"/>
        <v>0.42542876163662613</v>
      </c>
      <c r="BX85" s="24" t="str">
        <f t="shared" si="59"/>
        <v/>
      </c>
      <c r="BY85" s="24" t="str">
        <f t="shared" si="59"/>
        <v/>
      </c>
      <c r="BZ85" s="24" t="str">
        <f t="shared" si="59"/>
        <v/>
      </c>
      <c r="CA85" s="24"/>
      <c r="CB85" s="24"/>
      <c r="CC85" s="24">
        <f t="shared" si="25"/>
        <v>11.134969639908332</v>
      </c>
      <c r="CD85" s="24">
        <f t="shared" si="46"/>
        <v>1.7111964000653394E-2</v>
      </c>
      <c r="CE85" s="24">
        <f t="shared" si="68"/>
        <v>11.1336480980468</v>
      </c>
      <c r="CF85" s="24">
        <f t="shared" si="68"/>
        <v>11.1513761081232</v>
      </c>
      <c r="CG85" s="24">
        <f t="shared" si="68"/>
        <v>11.1329257942248</v>
      </c>
      <c r="CH85" s="24">
        <f t="shared" si="60"/>
        <v>11.1082748937164</v>
      </c>
      <c r="CI85" s="24">
        <f t="shared" si="60"/>
        <v>11.127954872019611</v>
      </c>
      <c r="CJ85" s="24">
        <f t="shared" si="60"/>
        <v>11.15563807331918</v>
      </c>
      <c r="CK85" s="24" t="str">
        <f t="shared" si="60"/>
        <v/>
      </c>
      <c r="CL85" s="24" t="str">
        <f t="shared" si="60"/>
        <v/>
      </c>
      <c r="CM85" s="24" t="str">
        <f t="shared" si="60"/>
        <v/>
      </c>
      <c r="CN85" s="24"/>
      <c r="CO85" s="24">
        <f t="shared" si="27"/>
        <v>11.606015300909048</v>
      </c>
      <c r="CP85" s="24">
        <f t="shared" si="47"/>
        <v>4.7138109850882355E-2</v>
      </c>
      <c r="CQ85" s="24">
        <f t="shared" si="69"/>
        <v>11.5518119106253</v>
      </c>
      <c r="CR85" s="24">
        <f t="shared" si="69"/>
        <v>11.5399054071591</v>
      </c>
      <c r="CS85" s="24">
        <f t="shared" si="69"/>
        <v>11.631989460930459</v>
      </c>
      <c r="CT85" s="24">
        <f t="shared" si="61"/>
        <v>11.644709971938601</v>
      </c>
      <c r="CU85" s="24">
        <f t="shared" si="61"/>
        <v>11.64021695930737</v>
      </c>
      <c r="CV85" s="24">
        <f t="shared" si="61"/>
        <v>11.62745809549345</v>
      </c>
      <c r="CW85" s="24" t="str">
        <f t="shared" si="61"/>
        <v/>
      </c>
      <c r="CX85" s="24" t="str">
        <f t="shared" si="61"/>
        <v/>
      </c>
      <c r="CY85" s="24" t="str">
        <f t="shared" si="61"/>
        <v/>
      </c>
      <c r="CZ85" s="24"/>
      <c r="DA85" s="24">
        <f t="shared" si="29"/>
        <v>11.211323596657797</v>
      </c>
      <c r="DB85" s="24">
        <f t="shared" si="48"/>
        <v>1.5209069036803255E-2</v>
      </c>
      <c r="DC85" s="24">
        <f t="shared" si="70"/>
        <v>11.196383599991778</v>
      </c>
      <c r="DD85" s="24">
        <f t="shared" si="70"/>
        <v>11.206954465937352</v>
      </c>
      <c r="DE85" s="24">
        <f t="shared" si="70"/>
        <v>11.232162731236988</v>
      </c>
      <c r="DF85" s="24">
        <f t="shared" si="62"/>
        <v>11.200593258068791</v>
      </c>
      <c r="DG85" s="24">
        <f t="shared" si="62"/>
        <v>11.228623237857965</v>
      </c>
      <c r="DH85" s="24">
        <f t="shared" si="62"/>
        <v>11.20322428685391</v>
      </c>
      <c r="DI85" s="24" t="str">
        <f t="shared" si="62"/>
        <v/>
      </c>
      <c r="DJ85" s="24" t="str">
        <f t="shared" si="62"/>
        <v/>
      </c>
      <c r="DK85" s="24" t="str">
        <f t="shared" si="62"/>
        <v/>
      </c>
      <c r="DL85" s="24"/>
      <c r="DM85" s="24">
        <f t="shared" si="31"/>
        <v>11.355829234968546</v>
      </c>
      <c r="DN85" s="24">
        <f t="shared" si="49"/>
        <v>6.0228868131831016E-2</v>
      </c>
      <c r="DO85" s="24">
        <f t="shared" si="71"/>
        <v>11.346248910427192</v>
      </c>
      <c r="DP85" s="24">
        <f t="shared" si="71"/>
        <v>11.357793945161374</v>
      </c>
      <c r="DQ85" s="24">
        <f t="shared" si="71"/>
        <v>11.306823615910401</v>
      </c>
      <c r="DR85" s="24">
        <f t="shared" si="63"/>
        <v>11.342213947178914</v>
      </c>
      <c r="DS85" s="24">
        <f t="shared" si="63"/>
        <v>11.310360806647237</v>
      </c>
      <c r="DT85" s="24">
        <f t="shared" si="63"/>
        <v>11.471534184486151</v>
      </c>
      <c r="DU85" s="24" t="str">
        <f t="shared" si="63"/>
        <v/>
      </c>
      <c r="DV85" s="24" t="str">
        <f t="shared" si="63"/>
        <v/>
      </c>
      <c r="DW85" s="24" t="str">
        <f t="shared" si="63"/>
        <v/>
      </c>
      <c r="DX85" s="24"/>
      <c r="DY85" s="24">
        <f t="shared" si="33"/>
        <v>12.024503145487232</v>
      </c>
      <c r="DZ85" s="24">
        <f t="shared" si="50"/>
        <v>1.7111964000653394E-2</v>
      </c>
      <c r="EA85" s="24">
        <f t="shared" si="72"/>
        <v>12.0231816036257</v>
      </c>
      <c r="EB85" s="24">
        <f t="shared" si="72"/>
        <v>12.0409096137021</v>
      </c>
      <c r="EC85" s="24">
        <f t="shared" si="72"/>
        <v>12.0224592998037</v>
      </c>
      <c r="ED85" s="24">
        <f t="shared" si="64"/>
        <v>11.9978083992953</v>
      </c>
      <c r="EE85" s="24">
        <f t="shared" si="64"/>
        <v>12.017488377598511</v>
      </c>
      <c r="EF85" s="24">
        <f t="shared" si="64"/>
        <v>12.04517157889808</v>
      </c>
      <c r="EG85" s="24" t="str">
        <f t="shared" si="64"/>
        <v/>
      </c>
      <c r="EH85" s="24" t="str">
        <f t="shared" si="64"/>
        <v/>
      </c>
      <c r="EI85" s="24" t="str">
        <f t="shared" si="64"/>
        <v/>
      </c>
      <c r="EJ85" s="24"/>
      <c r="EK85" s="24">
        <f t="shared" si="35"/>
        <v>12.901455524318235</v>
      </c>
      <c r="EL85" s="24">
        <f t="shared" si="51"/>
        <v>4.7138109850882355E-2</v>
      </c>
      <c r="EM85" s="24">
        <f t="shared" si="73"/>
        <v>12.847252134034489</v>
      </c>
      <c r="EN85" s="24">
        <f t="shared" si="73"/>
        <v>12.835345630568289</v>
      </c>
      <c r="EO85" s="24">
        <f t="shared" si="73"/>
        <v>12.927429684339648</v>
      </c>
      <c r="EP85" s="24">
        <f t="shared" si="65"/>
        <v>12.94015019534779</v>
      </c>
      <c r="EQ85" s="24">
        <f t="shared" si="65"/>
        <v>12.935657182716559</v>
      </c>
      <c r="ER85" s="24">
        <f t="shared" si="65"/>
        <v>12.922898318902639</v>
      </c>
      <c r="ES85" s="24" t="str">
        <f t="shared" si="65"/>
        <v/>
      </c>
      <c r="ET85" s="24" t="str">
        <f t="shared" si="65"/>
        <v/>
      </c>
      <c r="EU85" s="24" t="str">
        <f t="shared" si="65"/>
        <v/>
      </c>
      <c r="EV85" s="24"/>
      <c r="EW85" s="24">
        <f t="shared" si="37"/>
        <v>12.002523305961432</v>
      </c>
      <c r="EX85" s="24">
        <f t="shared" si="52"/>
        <v>1.5209069036803389E-2</v>
      </c>
      <c r="EY85" s="24">
        <f t="shared" si="76"/>
        <v>11.987583309295413</v>
      </c>
      <c r="EZ85" s="24">
        <f t="shared" si="76"/>
        <v>11.998154175240989</v>
      </c>
      <c r="FA85" s="24">
        <f t="shared" si="76"/>
        <v>12.023362440540625</v>
      </c>
      <c r="FB85" s="24">
        <f t="shared" si="76"/>
        <v>11.991792967372428</v>
      </c>
      <c r="FC85" s="24">
        <f t="shared" si="76"/>
        <v>12.0198229471616</v>
      </c>
      <c r="FD85" s="24">
        <f t="shared" si="76"/>
        <v>11.994423996157545</v>
      </c>
      <c r="FE85" s="24" t="str">
        <f t="shared" si="74"/>
        <v/>
      </c>
      <c r="FF85" s="24" t="str">
        <f t="shared" si="74"/>
        <v/>
      </c>
      <c r="FG85" s="24" t="str">
        <f t="shared" si="74"/>
        <v/>
      </c>
      <c r="FH85" s="24"/>
      <c r="FI85" s="24">
        <f t="shared" si="39"/>
        <v>12.973476016969412</v>
      </c>
      <c r="FJ85" s="24">
        <f t="shared" si="54"/>
        <v>6.0228868131831419E-2</v>
      </c>
      <c r="FK85" s="24">
        <f t="shared" si="77"/>
        <v>12.963895692428057</v>
      </c>
      <c r="FL85" s="24">
        <f t="shared" si="77"/>
        <v>12.975440727162241</v>
      </c>
      <c r="FM85" s="24">
        <f t="shared" si="77"/>
        <v>12.924470397911268</v>
      </c>
      <c r="FN85" s="24">
        <f t="shared" si="77"/>
        <v>12.959860729179779</v>
      </c>
      <c r="FO85" s="24">
        <f t="shared" si="77"/>
        <v>12.928007588648102</v>
      </c>
      <c r="FP85" s="24">
        <f t="shared" si="77"/>
        <v>13.089180966487017</v>
      </c>
      <c r="FQ85" s="24" t="str">
        <f t="shared" si="75"/>
        <v/>
      </c>
      <c r="FR85" s="24" t="str">
        <f t="shared" si="75"/>
        <v/>
      </c>
      <c r="FS85" s="24" t="str">
        <f t="shared" si="75"/>
        <v/>
      </c>
    </row>
    <row r="86" spans="1:175" s="3" customFormat="1">
      <c r="A86" s="27">
        <v>51</v>
      </c>
      <c r="B86" s="32">
        <f>IF(AND($B$3&lt;&gt;"",$C$3&lt;&gt;"",$B$4&lt;&gt;"",$C$4&lt;&gt;"",T86&lt;&gt;""),AirMass($B$3,$C$3,$B$4,$C$4,T86),"")</f>
        <v>1.012129771782289</v>
      </c>
      <c r="C86" s="36">
        <f t="shared" si="41"/>
        <v>2458217.294005</v>
      </c>
      <c r="D86" s="5">
        <f t="shared" si="13"/>
        <v>11.172849041910409</v>
      </c>
      <c r="E86" s="14">
        <f t="shared" si="14"/>
        <v>11.415872669415711</v>
      </c>
      <c r="F86" s="32">
        <f t="shared" si="42"/>
        <v>0.24302362750530193</v>
      </c>
      <c r="G86" s="24">
        <f t="shared" si="15"/>
        <v>2.1070929357955626E-2</v>
      </c>
      <c r="H86" s="24">
        <f t="shared" si="16"/>
        <v>2.9697293370968297E-2</v>
      </c>
      <c r="I86" s="24"/>
      <c r="J86" s="8">
        <f t="shared" si="17"/>
        <v>11.939746710368452</v>
      </c>
      <c r="K86" s="9">
        <f t="shared" si="18"/>
        <v>13.093080975901552</v>
      </c>
      <c r="L86" s="40">
        <f t="shared" si="43"/>
        <v>1.1533342655331005</v>
      </c>
      <c r="M86" s="24">
        <f t="shared" si="19"/>
        <v>2.107092935795548E-2</v>
      </c>
      <c r="N86" s="25">
        <f t="shared" si="20"/>
        <v>2.9697293370968263E-2</v>
      </c>
      <c r="O86" s="25"/>
      <c r="P86" s="50">
        <f t="shared" si="44"/>
        <v>6</v>
      </c>
      <c r="Q86" s="50">
        <f t="shared" si="45"/>
        <v>6</v>
      </c>
      <c r="R86" s="25"/>
      <c r="S86" s="25"/>
      <c r="T86" s="16">
        <v>2458217.294005</v>
      </c>
      <c r="U86" s="17">
        <v>-11.2206021917379</v>
      </c>
      <c r="V86" s="17">
        <v>-10.3453923230383</v>
      </c>
      <c r="W86" s="17">
        <v>-12.147393816063</v>
      </c>
      <c r="X86" s="17">
        <v>-11.0682590792988</v>
      </c>
      <c r="Y86" s="17">
        <v>-10.411346744580699</v>
      </c>
      <c r="Z86" s="17">
        <v>-11.840890629240601</v>
      </c>
      <c r="AA86" s="17">
        <v>-9.9672650784518009</v>
      </c>
      <c r="AB86" s="17">
        <v>-9.7864416287795706</v>
      </c>
      <c r="AC86" s="17"/>
      <c r="AD86" s="17"/>
      <c r="AE86" s="17"/>
      <c r="AF86" s="46">
        <f t="shared" si="21"/>
        <v>2458217.294005</v>
      </c>
      <c r="AG86" s="17">
        <v>-11.027552211930599</v>
      </c>
      <c r="AH86" s="17">
        <v>-9.7052463155544295</v>
      </c>
      <c r="AI86" s="17">
        <v>-11.771980763367701</v>
      </c>
      <c r="AJ86" s="17">
        <v>-10.662846393242701</v>
      </c>
      <c r="AK86" s="17">
        <v>-9.8681225485653794</v>
      </c>
      <c r="AL86" s="17">
        <v>-11.333536261194199</v>
      </c>
      <c r="AM86" s="17">
        <v>-9.3746849591100805</v>
      </c>
      <c r="AN86" s="17">
        <v>-9.5440415527113007</v>
      </c>
      <c r="AO86" s="17"/>
      <c r="AP86" s="17"/>
      <c r="AQ86" s="18"/>
      <c r="AR86" s="25"/>
      <c r="AS86" s="25"/>
      <c r="AT86" s="24">
        <f t="shared" si="57"/>
        <v>0.19304997980730043</v>
      </c>
      <c r="AU86" s="24">
        <f t="shared" si="57"/>
        <v>0.64014600748387096</v>
      </c>
      <c r="AV86" s="24">
        <f t="shared" si="56"/>
        <v>0.37541305269529879</v>
      </c>
      <c r="AW86" s="24">
        <f t="shared" si="56"/>
        <v>0.40541268605609915</v>
      </c>
      <c r="AX86" s="24">
        <f t="shared" si="56"/>
        <v>0.5432241960153199</v>
      </c>
      <c r="AY86" s="24">
        <f t="shared" si="56"/>
        <v>0.50735436804640166</v>
      </c>
      <c r="AZ86" s="24">
        <f t="shared" si="56"/>
        <v>0.59258011934172039</v>
      </c>
      <c r="BA86" s="24">
        <f t="shared" si="56"/>
        <v>0.24240007606826985</v>
      </c>
      <c r="BB86" s="24" t="str">
        <f t="shared" si="56"/>
        <v/>
      </c>
      <c r="BC86" s="24" t="str">
        <f t="shared" si="56"/>
        <v/>
      </c>
      <c r="BD86" s="25" t="str">
        <f t="shared" si="56"/>
        <v/>
      </c>
      <c r="BE86" s="25"/>
      <c r="BF86" s="24"/>
      <c r="BG86" s="24">
        <f t="shared" si="66"/>
        <v>-0.41273403364363187</v>
      </c>
      <c r="BH86" s="24">
        <f t="shared" si="66"/>
        <v>-0.35273403364363137</v>
      </c>
      <c r="BI86" s="24">
        <f t="shared" si="66"/>
        <v>-0.71873403364363098</v>
      </c>
      <c r="BJ86" s="24">
        <f t="shared" si="58"/>
        <v>-0.66073403364363115</v>
      </c>
      <c r="BK86" s="24">
        <f t="shared" si="58"/>
        <v>-0.73073403364362965</v>
      </c>
      <c r="BL86" s="24">
        <f t="shared" si="58"/>
        <v>-0.2857340336436312</v>
      </c>
      <c r="BM86" s="24" t="str">
        <f t="shared" si="58"/>
        <v/>
      </c>
      <c r="BN86" s="24" t="str">
        <f t="shared" si="58"/>
        <v/>
      </c>
      <c r="BO86" s="24" t="str">
        <f t="shared" si="58"/>
        <v/>
      </c>
      <c r="BP86" s="24"/>
      <c r="BQ86" s="24"/>
      <c r="BR86" s="24">
        <f t="shared" si="67"/>
        <v>0.49527227385876182</v>
      </c>
      <c r="BS86" s="24">
        <f t="shared" si="67"/>
        <v>0.55527227385876232</v>
      </c>
      <c r="BT86" s="24">
        <f t="shared" si="67"/>
        <v>0.18927227385876266</v>
      </c>
      <c r="BU86" s="24">
        <f t="shared" si="59"/>
        <v>0.24727227385876249</v>
      </c>
      <c r="BV86" s="24">
        <f t="shared" si="59"/>
        <v>0.17727227385876398</v>
      </c>
      <c r="BW86" s="24">
        <f t="shared" si="59"/>
        <v>0.62227227385876249</v>
      </c>
      <c r="BX86" s="24" t="str">
        <f t="shared" si="59"/>
        <v/>
      </c>
      <c r="BY86" s="24" t="str">
        <f t="shared" si="59"/>
        <v/>
      </c>
      <c r="BZ86" s="24" t="str">
        <f t="shared" si="59"/>
        <v/>
      </c>
      <c r="CA86" s="24"/>
      <c r="CB86" s="24"/>
      <c r="CC86" s="24">
        <f t="shared" si="25"/>
        <v>11.109997304331181</v>
      </c>
      <c r="CD86" s="24">
        <f t="shared" si="46"/>
        <v>2.6261762215558447E-2</v>
      </c>
      <c r="CE86" s="24">
        <f t="shared" si="68"/>
        <v>11.116791624325099</v>
      </c>
      <c r="CF86" s="24">
        <f t="shared" si="68"/>
        <v>11.159656887560899</v>
      </c>
      <c r="CG86" s="24">
        <f t="shared" si="68"/>
        <v>11.095744552842799</v>
      </c>
      <c r="CH86" s="24">
        <f t="shared" si="60"/>
        <v>11.088288437502701</v>
      </c>
      <c r="CI86" s="24">
        <f t="shared" si="60"/>
        <v>11.094662886713902</v>
      </c>
      <c r="CJ86" s="24">
        <f t="shared" si="60"/>
        <v>11.104839437041671</v>
      </c>
      <c r="CK86" s="24" t="str">
        <f t="shared" si="60"/>
        <v/>
      </c>
      <c r="CL86" s="24" t="str">
        <f t="shared" si="60"/>
        <v/>
      </c>
      <c r="CM86" s="24" t="str">
        <f t="shared" si="60"/>
        <v/>
      </c>
      <c r="CN86" s="24"/>
      <c r="CO86" s="24">
        <f t="shared" si="27"/>
        <v>11.621816534434627</v>
      </c>
      <c r="CP86" s="24">
        <f t="shared" si="47"/>
        <v>6.4803723820458431E-2</v>
      </c>
      <c r="CQ86" s="24">
        <f t="shared" si="69"/>
        <v>11.583428551437102</v>
      </c>
      <c r="CR86" s="24">
        <f t="shared" si="69"/>
        <v>11.536294181312101</v>
      </c>
      <c r="CS86" s="24">
        <f t="shared" si="69"/>
        <v>11.70057033663478</v>
      </c>
      <c r="CT86" s="24">
        <f t="shared" si="61"/>
        <v>11.6709840492636</v>
      </c>
      <c r="CU86" s="24">
        <f t="shared" si="61"/>
        <v>11.662132747179481</v>
      </c>
      <c r="CV86" s="24">
        <f t="shared" si="61"/>
        <v>11.577489340780701</v>
      </c>
      <c r="CW86" s="24" t="str">
        <f t="shared" si="61"/>
        <v/>
      </c>
      <c r="CX86" s="24" t="str">
        <f t="shared" si="61"/>
        <v/>
      </c>
      <c r="CY86" s="24" t="str">
        <f t="shared" si="61"/>
        <v/>
      </c>
      <c r="CZ86" s="24"/>
      <c r="DA86" s="24">
        <f t="shared" si="29"/>
        <v>11.172849041910409</v>
      </c>
      <c r="DB86" s="24">
        <f t="shared" si="48"/>
        <v>2.1070929357955626E-2</v>
      </c>
      <c r="DC86" s="24">
        <f t="shared" si="70"/>
        <v>11.166024907099841</v>
      </c>
      <c r="DD86" s="24">
        <f t="shared" si="70"/>
        <v>11.201733026204815</v>
      </c>
      <c r="DE86" s="24">
        <f t="shared" si="70"/>
        <v>11.181479270684752</v>
      </c>
      <c r="DF86" s="24">
        <f t="shared" si="62"/>
        <v>11.167104582684855</v>
      </c>
      <c r="DG86" s="24">
        <f t="shared" si="62"/>
        <v>11.181829033382019</v>
      </c>
      <c r="DH86" s="24">
        <f t="shared" si="62"/>
        <v>11.138923431406164</v>
      </c>
      <c r="DI86" s="24" t="str">
        <f t="shared" si="62"/>
        <v/>
      </c>
      <c r="DJ86" s="24" t="str">
        <f t="shared" si="62"/>
        <v/>
      </c>
      <c r="DK86" s="24" t="str">
        <f t="shared" si="62"/>
        <v/>
      </c>
      <c r="DL86" s="24"/>
      <c r="DM86" s="24">
        <f t="shared" si="31"/>
        <v>11.415872669415711</v>
      </c>
      <c r="DN86" s="24">
        <f t="shared" si="49"/>
        <v>2.9697293370968297E-2</v>
      </c>
      <c r="DO86" s="24">
        <f t="shared" si="71"/>
        <v>11.422107752160578</v>
      </c>
      <c r="DP86" s="24">
        <f t="shared" si="71"/>
        <v>11.398424920235959</v>
      </c>
      <c r="DQ86" s="24">
        <f t="shared" si="71"/>
        <v>11.419646692536306</v>
      </c>
      <c r="DR86" s="24">
        <f t="shared" si="63"/>
        <v>11.412730225425497</v>
      </c>
      <c r="DS86" s="24">
        <f t="shared" si="63"/>
        <v>11.376518795440932</v>
      </c>
      <c r="DT86" s="24">
        <f t="shared" si="63"/>
        <v>11.465807630694986</v>
      </c>
      <c r="DU86" s="24" t="str">
        <f t="shared" si="63"/>
        <v/>
      </c>
      <c r="DV86" s="24" t="str">
        <f t="shared" si="63"/>
        <v/>
      </c>
      <c r="DW86" s="24" t="str">
        <f t="shared" si="63"/>
        <v/>
      </c>
      <c r="DX86" s="24"/>
      <c r="DY86" s="24">
        <f t="shared" si="33"/>
        <v>11.98520717303078</v>
      </c>
      <c r="DZ86" s="24">
        <f t="shared" si="50"/>
        <v>2.6261762215558447E-2</v>
      </c>
      <c r="EA86" s="24">
        <f t="shared" si="72"/>
        <v>11.992001493024699</v>
      </c>
      <c r="EB86" s="24">
        <f t="shared" si="72"/>
        <v>12.034866756260499</v>
      </c>
      <c r="EC86" s="24">
        <f t="shared" si="72"/>
        <v>11.970954421542398</v>
      </c>
      <c r="ED86" s="24">
        <f t="shared" si="64"/>
        <v>11.9634983062023</v>
      </c>
      <c r="EE86" s="24">
        <f t="shared" si="64"/>
        <v>11.969872755413501</v>
      </c>
      <c r="EF86" s="24">
        <f t="shared" si="64"/>
        <v>11.98004930574127</v>
      </c>
      <c r="EG86" s="24" t="str">
        <f t="shared" si="64"/>
        <v/>
      </c>
      <c r="EH86" s="24" t="str">
        <f t="shared" si="64"/>
        <v/>
      </c>
      <c r="EI86" s="24" t="str">
        <f t="shared" si="64"/>
        <v/>
      </c>
      <c r="EJ86" s="24"/>
      <c r="EK86" s="24">
        <f t="shared" si="35"/>
        <v>12.944122430810795</v>
      </c>
      <c r="EL86" s="24">
        <f t="shared" si="51"/>
        <v>6.4803723820458431E-2</v>
      </c>
      <c r="EM86" s="24">
        <f t="shared" si="73"/>
        <v>12.905734447813272</v>
      </c>
      <c r="EN86" s="24">
        <f t="shared" si="73"/>
        <v>12.858600077688271</v>
      </c>
      <c r="EO86" s="24">
        <f t="shared" si="73"/>
        <v>13.022876233010949</v>
      </c>
      <c r="EP86" s="24">
        <f t="shared" si="65"/>
        <v>12.99328994563977</v>
      </c>
      <c r="EQ86" s="24">
        <f t="shared" si="65"/>
        <v>12.98443864355565</v>
      </c>
      <c r="ER86" s="24">
        <f t="shared" si="65"/>
        <v>12.899795237156871</v>
      </c>
      <c r="ES86" s="24" t="str">
        <f t="shared" si="65"/>
        <v/>
      </c>
      <c r="ET86" s="24" t="str">
        <f t="shared" si="65"/>
        <v/>
      </c>
      <c r="EU86" s="24" t="str">
        <f t="shared" si="65"/>
        <v/>
      </c>
      <c r="EV86" s="24"/>
      <c r="EW86" s="24">
        <f t="shared" si="37"/>
        <v>11.939746710368452</v>
      </c>
      <c r="EX86" s="24">
        <f t="shared" si="52"/>
        <v>2.107092935795548E-2</v>
      </c>
      <c r="EY86" s="24">
        <f t="shared" si="76"/>
        <v>11.932922575557884</v>
      </c>
      <c r="EZ86" s="24">
        <f t="shared" si="76"/>
        <v>11.968630694662858</v>
      </c>
      <c r="FA86" s="24">
        <f t="shared" si="76"/>
        <v>11.948376939142793</v>
      </c>
      <c r="FB86" s="24">
        <f t="shared" si="76"/>
        <v>11.934002251142898</v>
      </c>
      <c r="FC86" s="24">
        <f t="shared" si="76"/>
        <v>11.948726701840062</v>
      </c>
      <c r="FD86" s="24">
        <f t="shared" si="76"/>
        <v>11.905821099864207</v>
      </c>
      <c r="FE86" s="24" t="str">
        <f t="shared" si="74"/>
        <v/>
      </c>
      <c r="FF86" s="24" t="str">
        <f t="shared" si="74"/>
        <v/>
      </c>
      <c r="FG86" s="24" t="str">
        <f t="shared" si="74"/>
        <v/>
      </c>
      <c r="FH86" s="24"/>
      <c r="FI86" s="24">
        <f t="shared" si="39"/>
        <v>13.093080975901552</v>
      </c>
      <c r="FJ86" s="24">
        <f t="shared" si="54"/>
        <v>2.9697293370968263E-2</v>
      </c>
      <c r="FK86" s="24">
        <f t="shared" si="77"/>
        <v>13.099316058646419</v>
      </c>
      <c r="FL86" s="24">
        <f t="shared" si="77"/>
        <v>13.075633226721802</v>
      </c>
      <c r="FM86" s="24">
        <f t="shared" si="77"/>
        <v>13.096854999022149</v>
      </c>
      <c r="FN86" s="24">
        <f t="shared" si="77"/>
        <v>13.089938531911338</v>
      </c>
      <c r="FO86" s="24">
        <f t="shared" si="77"/>
        <v>13.053727101926775</v>
      </c>
      <c r="FP86" s="24">
        <f t="shared" si="77"/>
        <v>13.143015937180829</v>
      </c>
      <c r="FQ86" s="24" t="str">
        <f t="shared" si="75"/>
        <v/>
      </c>
      <c r="FR86" s="24" t="str">
        <f t="shared" si="75"/>
        <v/>
      </c>
      <c r="FS86" s="24" t="str">
        <f t="shared" si="75"/>
        <v/>
      </c>
    </row>
    <row r="87" spans="1:175" s="3" customFormat="1">
      <c r="A87" s="27">
        <v>52</v>
      </c>
      <c r="B87" s="32">
        <f>IF(AND($B$3&lt;&gt;"",$C$3&lt;&gt;"",$B$4&lt;&gt;"",$C$4&lt;&gt;"",T87&lt;&gt;""),AirMass($B$3,$C$3,$B$4,$C$4,T87),"")</f>
        <v>1.0123677150386472</v>
      </c>
      <c r="C87" s="36">
        <f t="shared" si="41"/>
        <v>2458217.2945019999</v>
      </c>
      <c r="D87" s="5">
        <f t="shared" si="13"/>
        <v>11.201126882751863</v>
      </c>
      <c r="E87" s="14">
        <f t="shared" si="14"/>
        <v>11.490944075842114</v>
      </c>
      <c r="F87" s="32">
        <f t="shared" si="42"/>
        <v>0.28981719309025067</v>
      </c>
      <c r="G87" s="24">
        <f t="shared" si="15"/>
        <v>1.5667481524675661E-2</v>
      </c>
      <c r="H87" s="24">
        <f t="shared" si="16"/>
        <v>3.366536806363845E-2</v>
      </c>
      <c r="I87" s="24"/>
      <c r="J87" s="8">
        <f t="shared" si="17"/>
        <v>12.001853980147814</v>
      </c>
      <c r="K87" s="9">
        <f t="shared" si="18"/>
        <v>13.017433411976798</v>
      </c>
      <c r="L87" s="40">
        <f t="shared" si="43"/>
        <v>1.0155794318289839</v>
      </c>
      <c r="M87" s="24">
        <f t="shared" si="19"/>
        <v>1.5667481524675547E-2</v>
      </c>
      <c r="N87" s="25">
        <f t="shared" si="20"/>
        <v>3.366536806363845E-2</v>
      </c>
      <c r="O87" s="25"/>
      <c r="P87" s="50">
        <f t="shared" si="44"/>
        <v>6</v>
      </c>
      <c r="Q87" s="50">
        <f t="shared" si="45"/>
        <v>6</v>
      </c>
      <c r="R87" s="25"/>
      <c r="S87" s="25"/>
      <c r="T87" s="16">
        <v>2458217.2945019999</v>
      </c>
      <c r="U87" s="17">
        <v>-11.204032304486301</v>
      </c>
      <c r="V87" s="17">
        <v>-10.316951272898899</v>
      </c>
      <c r="W87" s="17">
        <v>-12.1530587616398</v>
      </c>
      <c r="X87" s="17">
        <v>-11.059371639951101</v>
      </c>
      <c r="Y87" s="17">
        <v>-10.410116766250599</v>
      </c>
      <c r="Z87" s="17">
        <v>-11.844583805416599</v>
      </c>
      <c r="AA87" s="17">
        <v>-9.9980803273624801</v>
      </c>
      <c r="AB87" s="17">
        <v>-9.8315241040515708</v>
      </c>
      <c r="AC87" s="17"/>
      <c r="AD87" s="17"/>
      <c r="AE87" s="17"/>
      <c r="AF87" s="46">
        <f t="shared" si="21"/>
        <v>2458217.2945019999</v>
      </c>
      <c r="AG87" s="17">
        <v>-11.0076176443975</v>
      </c>
      <c r="AH87" s="17">
        <v>-9.76408091469726</v>
      </c>
      <c r="AI87" s="17">
        <v>-11.786565071624899</v>
      </c>
      <c r="AJ87" s="17">
        <v>-10.706202311795201</v>
      </c>
      <c r="AK87" s="17">
        <v>-9.9224989764614993</v>
      </c>
      <c r="AL87" s="17">
        <v>-11.366030046588801</v>
      </c>
      <c r="AM87" s="17">
        <v>-9.5206479826929105</v>
      </c>
      <c r="AN87" s="17">
        <v>-9.5680639322645202</v>
      </c>
      <c r="AO87" s="17"/>
      <c r="AP87" s="17"/>
      <c r="AQ87" s="18"/>
      <c r="AR87" s="25"/>
      <c r="AS87" s="25"/>
      <c r="AT87" s="24">
        <f t="shared" si="57"/>
        <v>0.19641466008880037</v>
      </c>
      <c r="AU87" s="24">
        <f t="shared" si="57"/>
        <v>0.55287035820163943</v>
      </c>
      <c r="AV87" s="24">
        <f t="shared" si="56"/>
        <v>0.36649369001490051</v>
      </c>
      <c r="AW87" s="24">
        <f t="shared" si="56"/>
        <v>0.35316932815590008</v>
      </c>
      <c r="AX87" s="24">
        <f t="shared" si="56"/>
        <v>0.48761778978910009</v>
      </c>
      <c r="AY87" s="24">
        <f t="shared" ref="AY87:BD129" si="78">IF(AND(Z87&lt;&gt;"",AL87&lt;&gt;""),AL87-Z87,"")</f>
        <v>0.4785537588277986</v>
      </c>
      <c r="AZ87" s="24">
        <f t="shared" si="78"/>
        <v>0.47743234466956963</v>
      </c>
      <c r="BA87" s="24">
        <f t="shared" si="78"/>
        <v>0.26346017178705061</v>
      </c>
      <c r="BB87" s="24" t="str">
        <f t="shared" si="78"/>
        <v/>
      </c>
      <c r="BC87" s="24" t="str">
        <f t="shared" si="78"/>
        <v/>
      </c>
      <c r="BD87" s="25" t="str">
        <f t="shared" si="78"/>
        <v/>
      </c>
      <c r="BE87" s="25"/>
      <c r="BF87" s="24"/>
      <c r="BG87" s="24">
        <f t="shared" si="66"/>
        <v>-0.40590071209924772</v>
      </c>
      <c r="BH87" s="24">
        <f t="shared" si="66"/>
        <v>-0.34590071209924722</v>
      </c>
      <c r="BI87" s="24">
        <f t="shared" si="66"/>
        <v>-0.71190071209924688</v>
      </c>
      <c r="BJ87" s="24">
        <f t="shared" si="58"/>
        <v>-0.65390071209924705</v>
      </c>
      <c r="BK87" s="24">
        <f t="shared" si="58"/>
        <v>-0.72390071209924556</v>
      </c>
      <c r="BL87" s="24">
        <f t="shared" si="58"/>
        <v>-0.27890071209924705</v>
      </c>
      <c r="BM87" s="24" t="str">
        <f t="shared" si="58"/>
        <v/>
      </c>
      <c r="BN87" s="24" t="str">
        <f t="shared" si="58"/>
        <v/>
      </c>
      <c r="BO87" s="24" t="str">
        <f t="shared" si="58"/>
        <v/>
      </c>
      <c r="BP87" s="24"/>
      <c r="BQ87" s="24"/>
      <c r="BR87" s="24">
        <f t="shared" si="67"/>
        <v>0.31802435588584665</v>
      </c>
      <c r="BS87" s="24">
        <f t="shared" si="67"/>
        <v>0.37802435588584715</v>
      </c>
      <c r="BT87" s="24">
        <f t="shared" si="67"/>
        <v>1.2024355885847493E-2</v>
      </c>
      <c r="BU87" s="24">
        <f t="shared" si="59"/>
        <v>7.0024355885847323E-2</v>
      </c>
      <c r="BV87" s="24">
        <f t="shared" si="59"/>
        <v>2.4355885848814651E-5</v>
      </c>
      <c r="BW87" s="24">
        <f t="shared" si="59"/>
        <v>0.44502435588584732</v>
      </c>
      <c r="BX87" s="24" t="str">
        <f t="shared" si="59"/>
        <v/>
      </c>
      <c r="BY87" s="24" t="str">
        <f t="shared" si="59"/>
        <v/>
      </c>
      <c r="BZ87" s="24" t="str">
        <f t="shared" si="59"/>
        <v/>
      </c>
      <c r="CA87" s="24"/>
      <c r="CB87" s="24"/>
      <c r="CC87" s="24">
        <f t="shared" si="25"/>
        <v>11.139090262959057</v>
      </c>
      <c r="CD87" s="24">
        <f t="shared" si="46"/>
        <v>2.5591200079456904E-2</v>
      </c>
      <c r="CE87" s="24">
        <f t="shared" si="68"/>
        <v>11.139026457153498</v>
      </c>
      <c r="CF87" s="24">
        <f t="shared" si="68"/>
        <v>11.167339335464799</v>
      </c>
      <c r="CG87" s="24">
        <f t="shared" si="68"/>
        <v>11.111084461764298</v>
      </c>
      <c r="CH87" s="24">
        <f t="shared" si="60"/>
        <v>11.108551500930298</v>
      </c>
      <c r="CI87" s="24">
        <f t="shared" si="60"/>
        <v>11.14204802287618</v>
      </c>
      <c r="CJ87" s="24">
        <f t="shared" si="60"/>
        <v>11.16649179956527</v>
      </c>
      <c r="CK87" s="24" t="str">
        <f t="shared" si="60"/>
        <v/>
      </c>
      <c r="CL87" s="24" t="str">
        <f t="shared" si="60"/>
        <v/>
      </c>
      <c r="CM87" s="24" t="str">
        <f t="shared" si="60"/>
        <v/>
      </c>
      <c r="CN87" s="24"/>
      <c r="CO87" s="24">
        <f t="shared" si="27"/>
        <v>11.69421707584047</v>
      </c>
      <c r="CP87" s="24">
        <f t="shared" si="47"/>
        <v>9.5218714684854294E-2</v>
      </c>
      <c r="CQ87" s="24">
        <f t="shared" si="69"/>
        <v>11.617947427227399</v>
      </c>
      <c r="CR87" s="24">
        <f t="shared" si="69"/>
        <v>11.5995846673977</v>
      </c>
      <c r="CS87" s="24">
        <f t="shared" si="69"/>
        <v>11.774881332063998</v>
      </c>
      <c r="CT87" s="24">
        <f t="shared" si="61"/>
        <v>11.7234124021913</v>
      </c>
      <c r="CU87" s="24">
        <f t="shared" si="61"/>
        <v>11.82803033829541</v>
      </c>
      <c r="CV87" s="24">
        <f t="shared" si="61"/>
        <v>11.62144628786702</v>
      </c>
      <c r="CW87" s="24" t="str">
        <f t="shared" si="61"/>
        <v/>
      </c>
      <c r="CX87" s="24" t="str">
        <f t="shared" si="61"/>
        <v/>
      </c>
      <c r="CY87" s="24" t="str">
        <f t="shared" si="61"/>
        <v/>
      </c>
      <c r="CZ87" s="24"/>
      <c r="DA87" s="24">
        <f t="shared" si="29"/>
        <v>11.201126882751863</v>
      </c>
      <c r="DB87" s="24">
        <f t="shared" si="48"/>
        <v>1.5667481524675661E-2</v>
      </c>
      <c r="DC87" s="24">
        <f t="shared" si="70"/>
        <v>11.187444622141816</v>
      </c>
      <c r="DD87" s="24">
        <f t="shared" si="70"/>
        <v>11.208600356322291</v>
      </c>
      <c r="DE87" s="24">
        <f t="shared" si="70"/>
        <v>11.196004061819826</v>
      </c>
      <c r="DF87" s="24">
        <f t="shared" si="62"/>
        <v>11.186552528326029</v>
      </c>
      <c r="DG87" s="24">
        <f t="shared" si="62"/>
        <v>11.228399051757874</v>
      </c>
      <c r="DH87" s="24">
        <f t="shared" si="62"/>
        <v>11.19976067614334</v>
      </c>
      <c r="DI87" s="24" t="str">
        <f t="shared" si="62"/>
        <v/>
      </c>
      <c r="DJ87" s="24" t="str">
        <f t="shared" si="62"/>
        <v/>
      </c>
      <c r="DK87" s="24" t="str">
        <f t="shared" si="62"/>
        <v/>
      </c>
      <c r="DL87" s="24"/>
      <c r="DM87" s="24">
        <f t="shared" si="31"/>
        <v>11.490944075842114</v>
      </c>
      <c r="DN87" s="24">
        <f t="shared" si="49"/>
        <v>3.366536806363845E-2</v>
      </c>
      <c r="DO87" s="24">
        <f t="shared" si="71"/>
        <v>11.459297492971436</v>
      </c>
      <c r="DP87" s="24">
        <f t="shared" si="71"/>
        <v>11.464386271342118</v>
      </c>
      <c r="DQ87" s="24">
        <f t="shared" si="71"/>
        <v>11.496628552986085</v>
      </c>
      <c r="DR87" s="24">
        <f t="shared" si="63"/>
        <v>11.467829443373757</v>
      </c>
      <c r="DS87" s="24">
        <f t="shared" si="63"/>
        <v>11.545087251577421</v>
      </c>
      <c r="DT87" s="24">
        <f t="shared" si="63"/>
        <v>11.512435442801864</v>
      </c>
      <c r="DU87" s="24" t="str">
        <f t="shared" si="63"/>
        <v/>
      </c>
      <c r="DV87" s="24" t="str">
        <f t="shared" si="63"/>
        <v/>
      </c>
      <c r="DW87" s="24" t="str">
        <f t="shared" si="63"/>
        <v/>
      </c>
      <c r="DX87" s="24"/>
      <c r="DY87" s="24">
        <f t="shared" si="33"/>
        <v>12.026171294546458</v>
      </c>
      <c r="DZ87" s="24">
        <f t="shared" si="50"/>
        <v>2.5591200079456904E-2</v>
      </c>
      <c r="EA87" s="24">
        <f t="shared" si="72"/>
        <v>12.0261074887409</v>
      </c>
      <c r="EB87" s="24">
        <f t="shared" si="72"/>
        <v>12.054420367052201</v>
      </c>
      <c r="EC87" s="24">
        <f t="shared" si="72"/>
        <v>11.998165493351699</v>
      </c>
      <c r="ED87" s="24">
        <f t="shared" si="64"/>
        <v>11.9956325325177</v>
      </c>
      <c r="EE87" s="24">
        <f t="shared" si="64"/>
        <v>12.029129054463581</v>
      </c>
      <c r="EF87" s="24">
        <f t="shared" si="64"/>
        <v>12.053572831152671</v>
      </c>
      <c r="EG87" s="24" t="str">
        <f t="shared" si="64"/>
        <v/>
      </c>
      <c r="EH87" s="24" t="str">
        <f t="shared" si="64"/>
        <v/>
      </c>
      <c r="EI87" s="24" t="str">
        <f t="shared" si="64"/>
        <v/>
      </c>
      <c r="EJ87" s="24"/>
      <c r="EK87" s="24">
        <f t="shared" si="35"/>
        <v>12.93775380554071</v>
      </c>
      <c r="EL87" s="24">
        <f t="shared" si="51"/>
        <v>9.5218714684854294E-2</v>
      </c>
      <c r="EM87" s="24">
        <f t="shared" si="73"/>
        <v>12.86148415692764</v>
      </c>
      <c r="EN87" s="24">
        <f t="shared" si="73"/>
        <v>12.84312139709794</v>
      </c>
      <c r="EO87" s="24">
        <f t="shared" si="73"/>
        <v>13.018418061764239</v>
      </c>
      <c r="EP87" s="24">
        <f t="shared" si="65"/>
        <v>12.966949131891541</v>
      </c>
      <c r="EQ87" s="24">
        <f t="shared" si="65"/>
        <v>13.07156706799565</v>
      </c>
      <c r="ER87" s="24">
        <f t="shared" si="65"/>
        <v>12.86498301756726</v>
      </c>
      <c r="ES87" s="24" t="str">
        <f t="shared" si="65"/>
        <v/>
      </c>
      <c r="ET87" s="24" t="str">
        <f t="shared" si="65"/>
        <v/>
      </c>
      <c r="EU87" s="24" t="str">
        <f t="shared" si="65"/>
        <v/>
      </c>
      <c r="EV87" s="24"/>
      <c r="EW87" s="24">
        <f t="shared" si="37"/>
        <v>12.001853980147814</v>
      </c>
      <c r="EX87" s="24">
        <f t="shared" si="52"/>
        <v>1.5667481524675547E-2</v>
      </c>
      <c r="EY87" s="24">
        <f t="shared" si="76"/>
        <v>11.988171719537766</v>
      </c>
      <c r="EZ87" s="24">
        <f t="shared" si="76"/>
        <v>12.009327453718241</v>
      </c>
      <c r="FA87" s="24">
        <f t="shared" si="76"/>
        <v>11.996731159215777</v>
      </c>
      <c r="FB87" s="24">
        <f t="shared" si="76"/>
        <v>11.987279625721978</v>
      </c>
      <c r="FC87" s="24">
        <f t="shared" si="76"/>
        <v>12.029126149153823</v>
      </c>
      <c r="FD87" s="24">
        <f t="shared" si="76"/>
        <v>12.000487773539289</v>
      </c>
      <c r="FE87" s="24" t="str">
        <f t="shared" si="74"/>
        <v/>
      </c>
      <c r="FF87" s="24" t="str">
        <f t="shared" si="74"/>
        <v/>
      </c>
      <c r="FG87" s="24" t="str">
        <f t="shared" si="74"/>
        <v/>
      </c>
      <c r="FH87" s="24"/>
      <c r="FI87" s="24">
        <f t="shared" si="39"/>
        <v>13.017433411976798</v>
      </c>
      <c r="FJ87" s="24">
        <f t="shared" si="54"/>
        <v>3.366536806363845E-2</v>
      </c>
      <c r="FK87" s="24">
        <f t="shared" si="77"/>
        <v>12.985786829106122</v>
      </c>
      <c r="FL87" s="24">
        <f t="shared" si="77"/>
        <v>12.990875607476804</v>
      </c>
      <c r="FM87" s="24">
        <f t="shared" si="77"/>
        <v>13.023117889120771</v>
      </c>
      <c r="FN87" s="24">
        <f t="shared" si="77"/>
        <v>12.994318779508443</v>
      </c>
      <c r="FO87" s="24">
        <f t="shared" si="77"/>
        <v>13.071576587712107</v>
      </c>
      <c r="FP87" s="24">
        <f t="shared" si="77"/>
        <v>13.038924778936551</v>
      </c>
      <c r="FQ87" s="24" t="str">
        <f t="shared" si="75"/>
        <v/>
      </c>
      <c r="FR87" s="24" t="str">
        <f t="shared" si="75"/>
        <v/>
      </c>
      <c r="FS87" s="24" t="str">
        <f t="shared" si="75"/>
        <v/>
      </c>
    </row>
    <row r="88" spans="1:175" s="3" customFormat="1">
      <c r="A88" s="27">
        <v>53</v>
      </c>
      <c r="B88" s="32">
        <f>IF(AND($B$3&lt;&gt;"",$C$3&lt;&gt;"",$B$4&lt;&gt;"",$C$4&lt;&gt;"",T88&lt;&gt;""),AirMass($B$3,$C$3,$B$4,$C$4,T88),"")</f>
        <v>1.0126103120703167</v>
      </c>
      <c r="C88" s="36">
        <f t="shared" si="41"/>
        <v>2458217.2949999999</v>
      </c>
      <c r="D88" s="5">
        <f t="shared" si="13"/>
        <v>11.192660952514531</v>
      </c>
      <c r="E88" s="14">
        <f t="shared" si="14"/>
        <v>11.471528995622334</v>
      </c>
      <c r="F88" s="32">
        <f t="shared" si="42"/>
        <v>0.27886804310780278</v>
      </c>
      <c r="G88" s="24">
        <f t="shared" si="15"/>
        <v>2.2008829983225925E-2</v>
      </c>
      <c r="H88" s="24">
        <f t="shared" si="16"/>
        <v>3.7170675407187742E-2</v>
      </c>
      <c r="I88" s="24"/>
      <c r="J88" s="8">
        <f t="shared" si="17"/>
        <v>11.984548101345078</v>
      </c>
      <c r="K88" s="9">
        <f t="shared" si="18"/>
        <v>12.929737565358563</v>
      </c>
      <c r="L88" s="40">
        <f t="shared" si="43"/>
        <v>0.94518946401348458</v>
      </c>
      <c r="M88" s="24">
        <f t="shared" si="19"/>
        <v>2.2008829983226195E-2</v>
      </c>
      <c r="N88" s="25">
        <f t="shared" si="20"/>
        <v>3.7170675407187916E-2</v>
      </c>
      <c r="O88" s="25"/>
      <c r="P88" s="50">
        <f t="shared" si="44"/>
        <v>6</v>
      </c>
      <c r="Q88" s="50">
        <f t="shared" si="45"/>
        <v>6</v>
      </c>
      <c r="R88" s="25"/>
      <c r="S88" s="25"/>
      <c r="T88" s="16">
        <v>2458217.2949999999</v>
      </c>
      <c r="U88" s="17">
        <v>-11.207344819245501</v>
      </c>
      <c r="V88" s="17">
        <v>-10.336176229386499</v>
      </c>
      <c r="W88" s="17">
        <v>-12.1474012938799</v>
      </c>
      <c r="X88" s="17">
        <v>-11.0765276781745</v>
      </c>
      <c r="Y88" s="17">
        <v>-10.4270868777253</v>
      </c>
      <c r="Z88" s="17">
        <v>-11.8420459811003</v>
      </c>
      <c r="AA88" s="17">
        <v>-9.9755047039442406</v>
      </c>
      <c r="AB88" s="17">
        <v>-9.79935815560866</v>
      </c>
      <c r="AC88" s="17"/>
      <c r="AD88" s="17"/>
      <c r="AE88" s="17"/>
      <c r="AF88" s="46">
        <f t="shared" si="21"/>
        <v>2458217.2949999999</v>
      </c>
      <c r="AG88" s="17">
        <v>-11.009478685788601</v>
      </c>
      <c r="AH88" s="17">
        <v>-9.8110485568486503</v>
      </c>
      <c r="AI88" s="17">
        <v>-11.7925006696028</v>
      </c>
      <c r="AJ88" s="17">
        <v>-10.6840497686637</v>
      </c>
      <c r="AK88" s="17">
        <v>-9.9699670892646193</v>
      </c>
      <c r="AL88" s="17">
        <v>-11.3594995120012</v>
      </c>
      <c r="AM88" s="17">
        <v>-9.4218830778511595</v>
      </c>
      <c r="AN88" s="17">
        <v>-9.5298709407880295</v>
      </c>
      <c r="AO88" s="17"/>
      <c r="AP88" s="17"/>
      <c r="AQ88" s="18"/>
      <c r="AR88" s="25"/>
      <c r="AS88" s="25"/>
      <c r="AT88" s="24">
        <f t="shared" si="57"/>
        <v>0.19786613345690007</v>
      </c>
      <c r="AU88" s="24">
        <f t="shared" si="57"/>
        <v>0.52512767253784887</v>
      </c>
      <c r="AV88" s="24">
        <f t="shared" si="57"/>
        <v>0.35490062427710001</v>
      </c>
      <c r="AW88" s="24">
        <f t="shared" si="57"/>
        <v>0.39247790951080042</v>
      </c>
      <c r="AX88" s="24">
        <f t="shared" si="57"/>
        <v>0.45711978846068035</v>
      </c>
      <c r="AY88" s="24">
        <f t="shared" si="78"/>
        <v>0.48254646909910015</v>
      </c>
      <c r="AZ88" s="24">
        <f t="shared" si="78"/>
        <v>0.55362162609308108</v>
      </c>
      <c r="BA88" s="24">
        <f t="shared" si="78"/>
        <v>0.26948721482063043</v>
      </c>
      <c r="BB88" s="24" t="str">
        <f t="shared" si="78"/>
        <v/>
      </c>
      <c r="BC88" s="24" t="str">
        <f t="shared" si="78"/>
        <v/>
      </c>
      <c r="BD88" s="25" t="str">
        <f t="shared" si="78"/>
        <v/>
      </c>
      <c r="BE88" s="25"/>
      <c r="BF88" s="24"/>
      <c r="BG88" s="24">
        <f t="shared" si="66"/>
        <v>-0.40295291813146128</v>
      </c>
      <c r="BH88" s="24">
        <f t="shared" si="66"/>
        <v>-0.34295291813146078</v>
      </c>
      <c r="BI88" s="24">
        <f t="shared" si="66"/>
        <v>-0.70895291813146044</v>
      </c>
      <c r="BJ88" s="24">
        <f t="shared" si="58"/>
        <v>-0.65095291813146061</v>
      </c>
      <c r="BK88" s="24">
        <f t="shared" si="58"/>
        <v>-0.72095291813145912</v>
      </c>
      <c r="BL88" s="24">
        <f t="shared" si="58"/>
        <v>-0.27595291813146061</v>
      </c>
      <c r="BM88" s="24" t="str">
        <f t="shared" si="58"/>
        <v/>
      </c>
      <c r="BN88" s="24" t="str">
        <f t="shared" si="58"/>
        <v/>
      </c>
      <c r="BO88" s="24" t="str">
        <f t="shared" si="58"/>
        <v/>
      </c>
      <c r="BP88" s="24"/>
      <c r="BQ88" s="24"/>
      <c r="BR88" s="24">
        <f t="shared" si="67"/>
        <v>0.26168179855943507</v>
      </c>
      <c r="BS88" s="24">
        <f t="shared" si="67"/>
        <v>0.32168179855943557</v>
      </c>
      <c r="BT88" s="24">
        <f t="shared" si="67"/>
        <v>-4.4318201440564087E-2</v>
      </c>
      <c r="BU88" s="24">
        <f t="shared" si="59"/>
        <v>1.3681798559435743E-2</v>
      </c>
      <c r="BV88" s="24">
        <f t="shared" si="59"/>
        <v>-5.6318201440562765E-2</v>
      </c>
      <c r="BW88" s="24">
        <f t="shared" si="59"/>
        <v>0.38868179855943574</v>
      </c>
      <c r="BX88" s="24" t="str">
        <f t="shared" si="59"/>
        <v/>
      </c>
      <c r="BY88" s="24" t="str">
        <f t="shared" si="59"/>
        <v/>
      </c>
      <c r="BZ88" s="24" t="str">
        <f t="shared" si="59"/>
        <v/>
      </c>
      <c r="CA88" s="24"/>
      <c r="CB88" s="24"/>
      <c r="CC88" s="24">
        <f t="shared" si="25"/>
        <v>11.130975962493316</v>
      </c>
      <c r="CD88" s="24">
        <f t="shared" si="46"/>
        <v>2.675601381388765E-2</v>
      </c>
      <c r="CE88" s="24">
        <f t="shared" si="68"/>
        <v>11.130056474634399</v>
      </c>
      <c r="CF88" s="24">
        <f t="shared" si="68"/>
        <v>11.181182858928999</v>
      </c>
      <c r="CG88" s="24">
        <f t="shared" si="68"/>
        <v>11.124742058479798</v>
      </c>
      <c r="CH88" s="24">
        <f t="shared" si="60"/>
        <v>11.102701161854799</v>
      </c>
      <c r="CI88" s="24">
        <f t="shared" si="60"/>
        <v>11.116159884698741</v>
      </c>
      <c r="CJ88" s="24">
        <f t="shared" si="60"/>
        <v>11.131013336363159</v>
      </c>
      <c r="CK88" s="24" t="str">
        <f t="shared" si="60"/>
        <v/>
      </c>
      <c r="CL88" s="24" t="str">
        <f t="shared" si="60"/>
        <v/>
      </c>
      <c r="CM88" s="24" t="str">
        <f t="shared" si="60"/>
        <v/>
      </c>
      <c r="CN88" s="24"/>
      <c r="CO88" s="24">
        <f t="shared" si="27"/>
        <v>11.673649823906652</v>
      </c>
      <c r="CP88" s="24">
        <f t="shared" si="47"/>
        <v>9.6911314318807021E-2</v>
      </c>
      <c r="CQ88" s="24">
        <f t="shared" si="69"/>
        <v>11.6220219838142</v>
      </c>
      <c r="CR88" s="24">
        <f t="shared" si="69"/>
        <v>11.575571082875099</v>
      </c>
      <c r="CS88" s="24">
        <f t="shared" si="69"/>
        <v>11.820488403476018</v>
      </c>
      <c r="CT88" s="24">
        <f t="shared" si="61"/>
        <v>11.7150208262126</v>
      </c>
      <c r="CU88" s="24">
        <f t="shared" si="61"/>
        <v>11.727404392062558</v>
      </c>
      <c r="CV88" s="24">
        <f t="shared" si="61"/>
        <v>11.581392254999429</v>
      </c>
      <c r="CW88" s="24" t="str">
        <f t="shared" si="61"/>
        <v/>
      </c>
      <c r="CX88" s="24" t="str">
        <f t="shared" si="61"/>
        <v/>
      </c>
      <c r="CY88" s="24" t="str">
        <f t="shared" si="61"/>
        <v/>
      </c>
      <c r="CZ88" s="24"/>
      <c r="DA88" s="24">
        <f t="shared" si="29"/>
        <v>11.192660952514531</v>
      </c>
      <c r="DB88" s="24">
        <f t="shared" si="48"/>
        <v>2.2008829983225925E-2</v>
      </c>
      <c r="DC88" s="24">
        <f t="shared" si="70"/>
        <v>11.178123009851127</v>
      </c>
      <c r="DD88" s="24">
        <f t="shared" si="70"/>
        <v>11.222092250014901</v>
      </c>
      <c r="DE88" s="24">
        <f t="shared" si="70"/>
        <v>11.209310028763737</v>
      </c>
      <c r="DF88" s="24">
        <f t="shared" si="62"/>
        <v>11.18035055947894</v>
      </c>
      <c r="DG88" s="24">
        <f t="shared" si="62"/>
        <v>11.202159283808845</v>
      </c>
      <c r="DH88" s="24">
        <f t="shared" si="62"/>
        <v>11.163930583169639</v>
      </c>
      <c r="DI88" s="24" t="str">
        <f t="shared" si="62"/>
        <v/>
      </c>
      <c r="DJ88" s="24" t="str">
        <f t="shared" si="62"/>
        <v/>
      </c>
      <c r="DK88" s="24" t="str">
        <f t="shared" si="62"/>
        <v/>
      </c>
      <c r="DL88" s="24"/>
      <c r="DM88" s="24">
        <f t="shared" si="31"/>
        <v>11.471528995622334</v>
      </c>
      <c r="DN88" s="24">
        <f t="shared" si="49"/>
        <v>3.7170675407187742E-2</v>
      </c>
      <c r="DO88" s="24">
        <f t="shared" si="71"/>
        <v>11.464524221272276</v>
      </c>
      <c r="DP88" s="24">
        <f t="shared" si="71"/>
        <v>11.441524858533556</v>
      </c>
      <c r="DQ88" s="24">
        <f t="shared" si="71"/>
        <v>11.543387796112144</v>
      </c>
      <c r="DR88" s="24">
        <f t="shared" si="63"/>
        <v>11.460590039109096</v>
      </c>
      <c r="DS88" s="24">
        <f t="shared" si="63"/>
        <v>11.445613477058609</v>
      </c>
      <c r="DT88" s="24">
        <f t="shared" si="63"/>
        <v>11.473533581648313</v>
      </c>
      <c r="DU88" s="24" t="str">
        <f t="shared" si="63"/>
        <v/>
      </c>
      <c r="DV88" s="24" t="str">
        <f t="shared" si="63"/>
        <v/>
      </c>
      <c r="DW88" s="24" t="str">
        <f t="shared" si="63"/>
        <v/>
      </c>
      <c r="DX88" s="24"/>
      <c r="DY88" s="24">
        <f t="shared" si="33"/>
        <v>12.002144552352318</v>
      </c>
      <c r="DZ88" s="24">
        <f t="shared" si="50"/>
        <v>2.675601381388765E-2</v>
      </c>
      <c r="EA88" s="24">
        <f t="shared" si="72"/>
        <v>12.001225064493401</v>
      </c>
      <c r="EB88" s="24">
        <f t="shared" si="72"/>
        <v>12.052351448788</v>
      </c>
      <c r="EC88" s="24">
        <f t="shared" si="72"/>
        <v>11.9959106483388</v>
      </c>
      <c r="ED88" s="24">
        <f t="shared" si="64"/>
        <v>11.973869751713801</v>
      </c>
      <c r="EE88" s="24">
        <f t="shared" si="64"/>
        <v>11.987328474557742</v>
      </c>
      <c r="EF88" s="24">
        <f t="shared" si="64"/>
        <v>12.002181926222161</v>
      </c>
      <c r="EG88" s="24" t="str">
        <f t="shared" si="64"/>
        <v/>
      </c>
      <c r="EH88" s="24" t="str">
        <f t="shared" si="64"/>
        <v/>
      </c>
      <c r="EI88" s="24" t="str">
        <f t="shared" si="64"/>
        <v/>
      </c>
      <c r="EJ88" s="24"/>
      <c r="EK88" s="24">
        <f t="shared" si="35"/>
        <v>12.872079952846599</v>
      </c>
      <c r="EL88" s="24">
        <f t="shared" si="51"/>
        <v>9.6911314318807007E-2</v>
      </c>
      <c r="EM88" s="24">
        <f t="shared" si="73"/>
        <v>12.82045211275415</v>
      </c>
      <c r="EN88" s="24">
        <f t="shared" si="73"/>
        <v>12.774001211815049</v>
      </c>
      <c r="EO88" s="24">
        <f t="shared" si="73"/>
        <v>13.018918532415968</v>
      </c>
      <c r="EP88" s="24">
        <f t="shared" si="65"/>
        <v>12.91345095515255</v>
      </c>
      <c r="EQ88" s="24">
        <f t="shared" si="65"/>
        <v>12.925834521002509</v>
      </c>
      <c r="ER88" s="24">
        <f t="shared" si="65"/>
        <v>12.779822383939379</v>
      </c>
      <c r="ES88" s="24" t="str">
        <f t="shared" si="65"/>
        <v/>
      </c>
      <c r="ET88" s="24" t="str">
        <f t="shared" si="65"/>
        <v/>
      </c>
      <c r="EU88" s="24" t="str">
        <f t="shared" si="65"/>
        <v/>
      </c>
      <c r="EV88" s="24"/>
      <c r="EW88" s="24">
        <f t="shared" si="37"/>
        <v>11.984548101345078</v>
      </c>
      <c r="EX88" s="24">
        <f t="shared" si="52"/>
        <v>2.2008829983226195E-2</v>
      </c>
      <c r="EY88" s="24">
        <f t="shared" si="76"/>
        <v>11.970010158681674</v>
      </c>
      <c r="EZ88" s="24">
        <f t="shared" si="76"/>
        <v>12.013979398845448</v>
      </c>
      <c r="FA88" s="24">
        <f t="shared" si="76"/>
        <v>12.001197177594285</v>
      </c>
      <c r="FB88" s="24">
        <f t="shared" si="76"/>
        <v>11.972237708309487</v>
      </c>
      <c r="FC88" s="24">
        <f t="shared" si="76"/>
        <v>11.994046432639392</v>
      </c>
      <c r="FD88" s="24">
        <f t="shared" si="76"/>
        <v>11.955817732000186</v>
      </c>
      <c r="FE88" s="24" t="str">
        <f t="shared" si="74"/>
        <v/>
      </c>
      <c r="FF88" s="24" t="str">
        <f t="shared" si="74"/>
        <v/>
      </c>
      <c r="FG88" s="24" t="str">
        <f t="shared" si="74"/>
        <v/>
      </c>
      <c r="FH88" s="24"/>
      <c r="FI88" s="24">
        <f t="shared" si="39"/>
        <v>12.929737565358563</v>
      </c>
      <c r="FJ88" s="24">
        <f t="shared" si="54"/>
        <v>3.7170675407187916E-2</v>
      </c>
      <c r="FK88" s="24">
        <f t="shared" si="77"/>
        <v>12.922732791008505</v>
      </c>
      <c r="FL88" s="24">
        <f t="shared" si="77"/>
        <v>12.899733428269787</v>
      </c>
      <c r="FM88" s="24">
        <f t="shared" si="77"/>
        <v>13.001596365848375</v>
      </c>
      <c r="FN88" s="24">
        <f t="shared" si="77"/>
        <v>12.918798608845325</v>
      </c>
      <c r="FO88" s="24">
        <f t="shared" si="77"/>
        <v>12.90382204679484</v>
      </c>
      <c r="FP88" s="24">
        <f t="shared" si="77"/>
        <v>12.931742151384544</v>
      </c>
      <c r="FQ88" s="24" t="str">
        <f t="shared" si="75"/>
        <v/>
      </c>
      <c r="FR88" s="24" t="str">
        <f t="shared" si="75"/>
        <v/>
      </c>
      <c r="FS88" s="24" t="str">
        <f t="shared" si="75"/>
        <v/>
      </c>
    </row>
    <row r="89" spans="1:175" s="3" customFormat="1">
      <c r="A89" s="27">
        <v>54</v>
      </c>
      <c r="B89" s="32">
        <f>IF(AND($B$3&lt;&gt;"",$C$3&lt;&gt;"",$B$4&lt;&gt;"",$C$4&lt;&gt;"",T89&lt;&gt;""),AirMass($B$3,$C$3,$B$4,$C$4,T89),"")</f>
        <v>1.0128575670958475</v>
      </c>
      <c r="C89" s="36">
        <f t="shared" si="41"/>
        <v>2458217.295498</v>
      </c>
      <c r="D89" s="5">
        <f t="shared" si="13"/>
        <v>11.208141231018724</v>
      </c>
      <c r="E89" s="14">
        <f t="shared" si="14"/>
        <v>11.444635438481365</v>
      </c>
      <c r="F89" s="32">
        <f t="shared" si="42"/>
        <v>0.23649420746264127</v>
      </c>
      <c r="G89" s="24">
        <f t="shared" si="15"/>
        <v>1.2643916378047688E-2</v>
      </c>
      <c r="H89" s="24">
        <f t="shared" si="16"/>
        <v>3.2885253442794776E-2</v>
      </c>
      <c r="I89" s="24"/>
      <c r="J89" s="8">
        <f t="shared" si="17"/>
        <v>12.003206743594324</v>
      </c>
      <c r="K89" s="9">
        <f t="shared" si="18"/>
        <v>12.989069079675758</v>
      </c>
      <c r="L89" s="40">
        <f t="shared" si="43"/>
        <v>0.98586233608143381</v>
      </c>
      <c r="M89" s="24">
        <f t="shared" si="19"/>
        <v>1.2643916378047666E-2</v>
      </c>
      <c r="N89" s="25">
        <f t="shared" si="20"/>
        <v>3.2885253442794776E-2</v>
      </c>
      <c r="O89" s="25"/>
      <c r="P89" s="50">
        <f t="shared" si="44"/>
        <v>6</v>
      </c>
      <c r="Q89" s="50">
        <f t="shared" si="45"/>
        <v>6</v>
      </c>
      <c r="R89" s="25"/>
      <c r="S89" s="25"/>
      <c r="T89" s="16">
        <v>2458217.295498</v>
      </c>
      <c r="U89" s="17">
        <v>-11.1926252510958</v>
      </c>
      <c r="V89" s="17">
        <v>-10.3083970863321</v>
      </c>
      <c r="W89" s="17">
        <v>-12.158467098204699</v>
      </c>
      <c r="X89" s="17">
        <v>-11.048576840921299</v>
      </c>
      <c r="Y89" s="17">
        <v>-10.4076641871573</v>
      </c>
      <c r="Z89" s="17">
        <v>-11.8457339361939</v>
      </c>
      <c r="AA89" s="17">
        <v>-9.9813897156370803</v>
      </c>
      <c r="AB89" s="17">
        <v>-9.8048096708845396</v>
      </c>
      <c r="AC89" s="17"/>
      <c r="AD89" s="17"/>
      <c r="AE89" s="17"/>
      <c r="AF89" s="46">
        <f t="shared" si="21"/>
        <v>2458217.295498</v>
      </c>
      <c r="AG89" s="17">
        <v>-11.012541534488401</v>
      </c>
      <c r="AH89" s="17">
        <v>-9.76026371768641</v>
      </c>
      <c r="AI89" s="17">
        <v>-11.7770528249332</v>
      </c>
      <c r="AJ89" s="17">
        <v>-10.7152442857608</v>
      </c>
      <c r="AK89" s="17">
        <v>-9.8787538387928802</v>
      </c>
      <c r="AL89" s="17">
        <v>-11.3743584420482</v>
      </c>
      <c r="AM89" s="17">
        <v>-9.4862197362045002</v>
      </c>
      <c r="AN89" s="17">
        <v>-9.4678511980466702</v>
      </c>
      <c r="AO89" s="17"/>
      <c r="AP89" s="17"/>
      <c r="AQ89" s="18"/>
      <c r="AR89" s="25"/>
      <c r="AS89" s="25"/>
      <c r="AT89" s="24">
        <f t="shared" si="57"/>
        <v>0.18008371660739897</v>
      </c>
      <c r="AU89" s="24">
        <f t="shared" si="57"/>
        <v>0.54813336864568996</v>
      </c>
      <c r="AV89" s="24">
        <f t="shared" si="57"/>
        <v>0.38141427327149913</v>
      </c>
      <c r="AW89" s="24">
        <f t="shared" si="57"/>
        <v>0.33333255516049931</v>
      </c>
      <c r="AX89" s="24">
        <f t="shared" si="57"/>
        <v>0.52891034836441975</v>
      </c>
      <c r="AY89" s="24">
        <f t="shared" si="78"/>
        <v>0.47137549414570046</v>
      </c>
      <c r="AZ89" s="24">
        <f t="shared" si="78"/>
        <v>0.49516997943258012</v>
      </c>
      <c r="BA89" s="24">
        <f t="shared" si="78"/>
        <v>0.33695847283786939</v>
      </c>
      <c r="BB89" s="24" t="str">
        <f t="shared" si="78"/>
        <v/>
      </c>
      <c r="BC89" s="24" t="str">
        <f t="shared" si="78"/>
        <v/>
      </c>
      <c r="BD89" s="25" t="str">
        <f t="shared" si="78"/>
        <v/>
      </c>
      <c r="BE89" s="25"/>
      <c r="BF89" s="24"/>
      <c r="BG89" s="24">
        <f t="shared" si="66"/>
        <v>-0.4390671881371529</v>
      </c>
      <c r="BH89" s="24">
        <f t="shared" si="66"/>
        <v>-0.3790671881371524</v>
      </c>
      <c r="BI89" s="24">
        <f t="shared" si="66"/>
        <v>-0.745067188137152</v>
      </c>
      <c r="BJ89" s="24">
        <f t="shared" si="58"/>
        <v>-0.68706718813715217</v>
      </c>
      <c r="BK89" s="24">
        <f t="shared" si="58"/>
        <v>-0.75706718813715068</v>
      </c>
      <c r="BL89" s="24">
        <f t="shared" si="58"/>
        <v>-0.31206718813715223</v>
      </c>
      <c r="BM89" s="24" t="str">
        <f t="shared" si="58"/>
        <v/>
      </c>
      <c r="BN89" s="24" t="str">
        <f t="shared" si="58"/>
        <v/>
      </c>
      <c r="BO89" s="24" t="str">
        <f t="shared" si="58"/>
        <v/>
      </c>
      <c r="BP89" s="24"/>
      <c r="BQ89" s="24"/>
      <c r="BR89" s="24">
        <f t="shared" si="67"/>
        <v>0.30840401455173261</v>
      </c>
      <c r="BS89" s="24">
        <f t="shared" si="67"/>
        <v>0.36840401455173311</v>
      </c>
      <c r="BT89" s="24">
        <f t="shared" si="67"/>
        <v>2.4040145517334466E-3</v>
      </c>
      <c r="BU89" s="24">
        <f t="shared" si="59"/>
        <v>6.0404014551733276E-2</v>
      </c>
      <c r="BV89" s="24">
        <f t="shared" si="59"/>
        <v>-9.5959854482652318E-3</v>
      </c>
      <c r="BW89" s="24">
        <f t="shared" si="59"/>
        <v>0.43540401455173328</v>
      </c>
      <c r="BX89" s="24" t="str">
        <f t="shared" si="59"/>
        <v/>
      </c>
      <c r="BY89" s="24" t="str">
        <f t="shared" si="59"/>
        <v/>
      </c>
      <c r="BZ89" s="24" t="str">
        <f t="shared" si="59"/>
        <v/>
      </c>
      <c r="CA89" s="24"/>
      <c r="CB89" s="24"/>
      <c r="CC89" s="24">
        <f t="shared" si="25"/>
        <v>11.142148323737336</v>
      </c>
      <c r="CD89" s="24">
        <f t="shared" si="46"/>
        <v>1.947023118664629E-2</v>
      </c>
      <c r="CE89" s="24">
        <f t="shared" si="68"/>
        <v>11.155841847108899</v>
      </c>
      <c r="CF89" s="24">
        <f t="shared" si="68"/>
        <v>11.167951589825499</v>
      </c>
      <c r="CG89" s="24">
        <f t="shared" si="68"/>
        <v>11.1200389360615</v>
      </c>
      <c r="CH89" s="24">
        <f t="shared" si="60"/>
        <v>11.1211086850981</v>
      </c>
      <c r="CI89" s="24">
        <f t="shared" si="60"/>
        <v>11.136764464541281</v>
      </c>
      <c r="CJ89" s="24">
        <f t="shared" si="60"/>
        <v>11.15118441978874</v>
      </c>
      <c r="CK89" s="24" t="str">
        <f t="shared" si="60"/>
        <v/>
      </c>
      <c r="CL89" s="24" t="str">
        <f t="shared" si="60"/>
        <v/>
      </c>
      <c r="CM89" s="24" t="str">
        <f t="shared" si="60"/>
        <v/>
      </c>
      <c r="CN89" s="24"/>
      <c r="CO89" s="24">
        <f t="shared" si="27"/>
        <v>11.660871853142643</v>
      </c>
      <c r="CP89" s="24">
        <f t="shared" si="47"/>
        <v>0.10238100850732579</v>
      </c>
      <c r="CQ89" s="24">
        <f t="shared" si="69"/>
        <v>11.6035112904448</v>
      </c>
      <c r="CR89" s="24">
        <f t="shared" si="69"/>
        <v>11.603702751272399</v>
      </c>
      <c r="CS89" s="24">
        <f t="shared" si="69"/>
        <v>11.726212304304479</v>
      </c>
      <c r="CT89" s="24">
        <f t="shared" si="61"/>
        <v>11.726816907559799</v>
      </c>
      <c r="CU89" s="24">
        <f t="shared" si="61"/>
        <v>11.788678201716099</v>
      </c>
      <c r="CV89" s="24">
        <f t="shared" si="61"/>
        <v>11.516309663558269</v>
      </c>
      <c r="CW89" s="24" t="str">
        <f t="shared" si="61"/>
        <v/>
      </c>
      <c r="CX89" s="24" t="str">
        <f t="shared" si="61"/>
        <v/>
      </c>
      <c r="CY89" s="24" t="str">
        <f t="shared" si="61"/>
        <v/>
      </c>
      <c r="CZ89" s="24"/>
      <c r="DA89" s="24">
        <f t="shared" si="29"/>
        <v>11.208141231018724</v>
      </c>
      <c r="DB89" s="24">
        <f t="shared" si="48"/>
        <v>1.2643916378047688E-2</v>
      </c>
      <c r="DC89" s="24">
        <f t="shared" si="70"/>
        <v>11.208216299585798</v>
      </c>
      <c r="DD89" s="24">
        <f t="shared" si="70"/>
        <v>11.213168898171572</v>
      </c>
      <c r="DE89" s="24">
        <f t="shared" si="70"/>
        <v>11.20891482360561</v>
      </c>
      <c r="DF89" s="24">
        <f t="shared" si="62"/>
        <v>11.203065999982412</v>
      </c>
      <c r="DG89" s="24">
        <f t="shared" si="62"/>
        <v>11.227071780911556</v>
      </c>
      <c r="DH89" s="24">
        <f t="shared" si="62"/>
        <v>11.188409583855391</v>
      </c>
      <c r="DI89" s="24" t="str">
        <f t="shared" si="62"/>
        <v/>
      </c>
      <c r="DJ89" s="24" t="str">
        <f t="shared" si="62"/>
        <v/>
      </c>
      <c r="DK89" s="24" t="str">
        <f t="shared" si="62"/>
        <v/>
      </c>
      <c r="DL89" s="24"/>
      <c r="DM89" s="24">
        <f t="shared" si="31"/>
        <v>11.444635438481365</v>
      </c>
      <c r="DN89" s="24">
        <f t="shared" si="49"/>
        <v>3.2885253442794776E-2</v>
      </c>
      <c r="DO89" s="24">
        <f t="shared" si="71"/>
        <v>11.43189794152592</v>
      </c>
      <c r="DP89" s="24">
        <f t="shared" si="71"/>
        <v>11.455540940553901</v>
      </c>
      <c r="DQ89" s="24">
        <f t="shared" si="71"/>
        <v>11.434996110563649</v>
      </c>
      <c r="DR89" s="24">
        <f t="shared" si="63"/>
        <v>11.45827053407934</v>
      </c>
      <c r="DS89" s="24">
        <f t="shared" si="63"/>
        <v>11.492771700335194</v>
      </c>
      <c r="DT89" s="24">
        <f t="shared" si="63"/>
        <v>11.394335403830198</v>
      </c>
      <c r="DU89" s="24" t="str">
        <f t="shared" si="63"/>
        <v/>
      </c>
      <c r="DV89" s="24" t="str">
        <f t="shared" si="63"/>
        <v/>
      </c>
      <c r="DW89" s="24" t="str">
        <f t="shared" si="63"/>
        <v/>
      </c>
      <c r="DX89" s="24"/>
      <c r="DY89" s="24">
        <f t="shared" si="33"/>
        <v>12.026376488501034</v>
      </c>
      <c r="DZ89" s="24">
        <f t="shared" si="50"/>
        <v>1.9470231186646286E-2</v>
      </c>
      <c r="EA89" s="24">
        <f t="shared" si="72"/>
        <v>12.040070011872599</v>
      </c>
      <c r="EB89" s="24">
        <f t="shared" si="72"/>
        <v>12.052179754589199</v>
      </c>
      <c r="EC89" s="24">
        <f t="shared" si="72"/>
        <v>12.004267100825199</v>
      </c>
      <c r="ED89" s="24">
        <f t="shared" si="64"/>
        <v>12.0053368498618</v>
      </c>
      <c r="EE89" s="24">
        <f t="shared" si="64"/>
        <v>12.020992629304981</v>
      </c>
      <c r="EF89" s="24">
        <f t="shared" si="64"/>
        <v>12.035412584552439</v>
      </c>
      <c r="EG89" s="24" t="str">
        <f t="shared" si="64"/>
        <v/>
      </c>
      <c r="EH89" s="24" t="str">
        <f t="shared" si="64"/>
        <v/>
      </c>
      <c r="EI89" s="24" t="str">
        <f t="shared" si="64"/>
        <v/>
      </c>
      <c r="EJ89" s="24"/>
      <c r="EK89" s="24">
        <f t="shared" si="35"/>
        <v>12.91314966994463</v>
      </c>
      <c r="EL89" s="24">
        <f t="shared" si="51"/>
        <v>0.10238100850732579</v>
      </c>
      <c r="EM89" s="24">
        <f t="shared" si="73"/>
        <v>12.855789107246791</v>
      </c>
      <c r="EN89" s="24">
        <f t="shared" si="73"/>
        <v>12.85598056807439</v>
      </c>
      <c r="EO89" s="24">
        <f t="shared" si="73"/>
        <v>12.97849012110647</v>
      </c>
      <c r="EP89" s="24">
        <f t="shared" si="65"/>
        <v>12.97909472436179</v>
      </c>
      <c r="EQ89" s="24">
        <f t="shared" si="65"/>
        <v>13.04095601851809</v>
      </c>
      <c r="ER89" s="24">
        <f t="shared" si="65"/>
        <v>12.76858748036026</v>
      </c>
      <c r="ES89" s="24" t="str">
        <f t="shared" si="65"/>
        <v/>
      </c>
      <c r="ET89" s="24" t="str">
        <f t="shared" si="65"/>
        <v/>
      </c>
      <c r="EU89" s="24" t="str">
        <f t="shared" si="65"/>
        <v/>
      </c>
      <c r="EV89" s="24"/>
      <c r="EW89" s="24">
        <f t="shared" si="37"/>
        <v>12.003206743594324</v>
      </c>
      <c r="EX89" s="24">
        <f t="shared" si="52"/>
        <v>1.2643916378047666E-2</v>
      </c>
      <c r="EY89" s="24">
        <f t="shared" si="76"/>
        <v>12.003281812161399</v>
      </c>
      <c r="EZ89" s="24">
        <f t="shared" si="76"/>
        <v>12.008234410747173</v>
      </c>
      <c r="FA89" s="24">
        <f t="shared" si="76"/>
        <v>12.003980336181209</v>
      </c>
      <c r="FB89" s="24">
        <f t="shared" si="76"/>
        <v>11.998131512558013</v>
      </c>
      <c r="FC89" s="24">
        <f t="shared" si="76"/>
        <v>12.022137293487157</v>
      </c>
      <c r="FD89" s="24">
        <f t="shared" si="76"/>
        <v>11.983475096430992</v>
      </c>
      <c r="FE89" s="24" t="str">
        <f t="shared" si="74"/>
        <v/>
      </c>
      <c r="FF89" s="24" t="str">
        <f t="shared" si="74"/>
        <v/>
      </c>
      <c r="FG89" s="24" t="str">
        <f t="shared" si="74"/>
        <v/>
      </c>
      <c r="FH89" s="24"/>
      <c r="FI89" s="24">
        <f t="shared" si="39"/>
        <v>12.989069079675758</v>
      </c>
      <c r="FJ89" s="24">
        <f t="shared" si="54"/>
        <v>3.2885253442794776E-2</v>
      </c>
      <c r="FK89" s="24">
        <f t="shared" si="77"/>
        <v>12.976331582720311</v>
      </c>
      <c r="FL89" s="24">
        <f t="shared" si="77"/>
        <v>12.999974581748292</v>
      </c>
      <c r="FM89" s="24">
        <f t="shared" si="77"/>
        <v>12.97942975175804</v>
      </c>
      <c r="FN89" s="24">
        <f t="shared" si="77"/>
        <v>13.002704175273731</v>
      </c>
      <c r="FO89" s="24">
        <f t="shared" si="77"/>
        <v>13.037205341529585</v>
      </c>
      <c r="FP89" s="24">
        <f t="shared" si="77"/>
        <v>12.938769045024589</v>
      </c>
      <c r="FQ89" s="24" t="str">
        <f t="shared" si="75"/>
        <v/>
      </c>
      <c r="FR89" s="24" t="str">
        <f t="shared" si="75"/>
        <v/>
      </c>
      <c r="FS89" s="24" t="str">
        <f t="shared" si="75"/>
        <v/>
      </c>
    </row>
    <row r="90" spans="1:175" s="3" customFormat="1">
      <c r="A90" s="27">
        <v>55</v>
      </c>
      <c r="B90" s="32">
        <f>IF(AND($B$3&lt;&gt;"",$C$3&lt;&gt;"",$B$4&lt;&gt;"",$C$4&lt;&gt;"",T90&lt;&gt;""),AirMass($B$3,$C$3,$B$4,$C$4,T90),"")</f>
        <v>1.0131094844161137</v>
      </c>
      <c r="C90" s="36">
        <f t="shared" si="41"/>
        <v>2458217.2959949998</v>
      </c>
      <c r="D90" s="5">
        <f t="shared" si="13"/>
        <v>11.204774527219406</v>
      </c>
      <c r="E90" s="14">
        <f t="shared" si="14"/>
        <v>11.615048184001056</v>
      </c>
      <c r="F90" s="32">
        <f t="shared" si="42"/>
        <v>0.41027365678164962</v>
      </c>
      <c r="G90" s="24">
        <f t="shared" si="15"/>
        <v>2.0710692546152647E-2</v>
      </c>
      <c r="H90" s="24">
        <f t="shared" si="16"/>
        <v>4.8824317524411305E-2</v>
      </c>
      <c r="I90" s="24"/>
      <c r="J90" s="8">
        <f t="shared" si="17"/>
        <v>12.030018877259669</v>
      </c>
      <c r="K90" s="9">
        <f t="shared" si="18"/>
        <v>13.090921787151586</v>
      </c>
      <c r="L90" s="40">
        <f t="shared" si="43"/>
        <v>1.0609029098919169</v>
      </c>
      <c r="M90" s="24">
        <f t="shared" si="19"/>
        <v>2.0710692546152414E-2</v>
      </c>
      <c r="N90" s="25">
        <f t="shared" si="20"/>
        <v>4.8824317524411305E-2</v>
      </c>
      <c r="O90" s="25"/>
      <c r="P90" s="50">
        <f t="shared" si="44"/>
        <v>6</v>
      </c>
      <c r="Q90" s="50">
        <f t="shared" si="45"/>
        <v>6</v>
      </c>
      <c r="R90" s="25"/>
      <c r="S90" s="25"/>
      <c r="T90" s="16">
        <v>2458217.2959949998</v>
      </c>
      <c r="U90" s="17">
        <v>-11.197035988443099</v>
      </c>
      <c r="V90" s="17">
        <v>-10.2943773108074</v>
      </c>
      <c r="W90" s="17">
        <v>-12.161446697326801</v>
      </c>
      <c r="X90" s="17">
        <v>-11.0791165180043</v>
      </c>
      <c r="Y90" s="17">
        <v>-10.402941201705801</v>
      </c>
      <c r="Z90" s="17">
        <v>-11.862647230186701</v>
      </c>
      <c r="AA90" s="17">
        <v>-9.9973510034010804</v>
      </c>
      <c r="AB90" s="17">
        <v>-9.8722363388734795</v>
      </c>
      <c r="AC90" s="17"/>
      <c r="AD90" s="17"/>
      <c r="AE90" s="17"/>
      <c r="AF90" s="46">
        <f t="shared" si="21"/>
        <v>2458217.2959949998</v>
      </c>
      <c r="AG90" s="17">
        <v>-10.9324460975463</v>
      </c>
      <c r="AH90" s="17">
        <v>-9.7102330366003091</v>
      </c>
      <c r="AI90" s="17">
        <v>-11.7788309324928</v>
      </c>
      <c r="AJ90" s="17">
        <v>-10.673041805059</v>
      </c>
      <c r="AK90" s="17">
        <v>-9.9650141507264909</v>
      </c>
      <c r="AL90" s="17">
        <v>-11.3411751492541</v>
      </c>
      <c r="AM90" s="17">
        <v>-9.4957413280705794</v>
      </c>
      <c r="AN90" s="17">
        <v>-9.5850975453986695</v>
      </c>
      <c r="AO90" s="17"/>
      <c r="AP90" s="17"/>
      <c r="AQ90" s="18"/>
      <c r="AR90" s="25"/>
      <c r="AS90" s="25"/>
      <c r="AT90" s="24">
        <f t="shared" si="57"/>
        <v>0.26458989089679896</v>
      </c>
      <c r="AU90" s="24">
        <f t="shared" si="57"/>
        <v>0.58414427420709103</v>
      </c>
      <c r="AV90" s="24">
        <f t="shared" si="57"/>
        <v>0.38261576483400006</v>
      </c>
      <c r="AW90" s="24">
        <f t="shared" si="57"/>
        <v>0.40607471294529951</v>
      </c>
      <c r="AX90" s="24">
        <f t="shared" si="57"/>
        <v>0.43792705097930984</v>
      </c>
      <c r="AY90" s="24">
        <f t="shared" si="78"/>
        <v>0.52147208093260033</v>
      </c>
      <c r="AZ90" s="24">
        <f t="shared" si="78"/>
        <v>0.50160967533050105</v>
      </c>
      <c r="BA90" s="24">
        <f t="shared" si="78"/>
        <v>0.28713879347480997</v>
      </c>
      <c r="BB90" s="24" t="str">
        <f t="shared" si="78"/>
        <v/>
      </c>
      <c r="BC90" s="24" t="str">
        <f t="shared" si="78"/>
        <v/>
      </c>
      <c r="BD90" s="25" t="str">
        <f t="shared" si="78"/>
        <v/>
      </c>
      <c r="BE90" s="25"/>
      <c r="BF90" s="24"/>
      <c r="BG90" s="24">
        <f t="shared" si="66"/>
        <v>-0.26744379063924473</v>
      </c>
      <c r="BH90" s="24">
        <f t="shared" si="66"/>
        <v>-0.20744379063924423</v>
      </c>
      <c r="BI90" s="24">
        <f t="shared" si="66"/>
        <v>-0.57344379063924389</v>
      </c>
      <c r="BJ90" s="24">
        <f t="shared" si="58"/>
        <v>-0.51544379063924406</v>
      </c>
      <c r="BK90" s="24">
        <f t="shared" si="58"/>
        <v>-0.58544379063924257</v>
      </c>
      <c r="BL90" s="24">
        <f t="shared" si="58"/>
        <v>-0.14044379063924406</v>
      </c>
      <c r="BM90" s="24" t="str">
        <f t="shared" si="58"/>
        <v/>
      </c>
      <c r="BN90" s="24" t="str">
        <f t="shared" si="58"/>
        <v/>
      </c>
      <c r="BO90" s="24" t="str">
        <f t="shared" si="58"/>
        <v/>
      </c>
      <c r="BP90" s="24"/>
      <c r="BQ90" s="24"/>
      <c r="BR90" s="24">
        <f t="shared" si="67"/>
        <v>0.38153848089568121</v>
      </c>
      <c r="BS90" s="24">
        <f t="shared" si="67"/>
        <v>0.44153848089568171</v>
      </c>
      <c r="BT90" s="24">
        <f t="shared" si="67"/>
        <v>7.5538480895682047E-2</v>
      </c>
      <c r="BU90" s="24">
        <f t="shared" si="59"/>
        <v>0.13353848089568188</v>
      </c>
      <c r="BV90" s="24">
        <f t="shared" si="59"/>
        <v>6.3538480895683369E-2</v>
      </c>
      <c r="BW90" s="24">
        <f t="shared" si="59"/>
        <v>0.50853848089568188</v>
      </c>
      <c r="BX90" s="24" t="str">
        <f t="shared" si="59"/>
        <v/>
      </c>
      <c r="BY90" s="24" t="str">
        <f t="shared" si="59"/>
        <v/>
      </c>
      <c r="BZ90" s="24" t="str">
        <f t="shared" si="59"/>
        <v/>
      </c>
      <c r="CA90" s="24"/>
      <c r="CB90" s="24"/>
      <c r="CC90" s="24">
        <f t="shared" si="25"/>
        <v>11.159253843139927</v>
      </c>
      <c r="CD90" s="24">
        <f t="shared" si="46"/>
        <v>3.8393394430029947E-2</v>
      </c>
      <c r="CE90" s="24">
        <f t="shared" si="68"/>
        <v>11.154410708883701</v>
      </c>
      <c r="CF90" s="24">
        <f t="shared" si="68"/>
        <v>11.1940805295612</v>
      </c>
      <c r="CG90" s="24">
        <f t="shared" si="68"/>
        <v>11.110905213262701</v>
      </c>
      <c r="CH90" s="24">
        <f t="shared" si="60"/>
        <v>11.133611241743601</v>
      </c>
      <c r="CI90" s="24">
        <f t="shared" si="60"/>
        <v>11.148315014957982</v>
      </c>
      <c r="CJ90" s="24">
        <f t="shared" si="60"/>
        <v>11.21420035043038</v>
      </c>
      <c r="CK90" s="24" t="str">
        <f t="shared" si="60"/>
        <v/>
      </c>
      <c r="CL90" s="24" t="str">
        <f t="shared" si="60"/>
        <v/>
      </c>
      <c r="CM90" s="24" t="str">
        <f t="shared" si="60"/>
        <v/>
      </c>
      <c r="CN90" s="24"/>
      <c r="CO90" s="24">
        <f t="shared" si="27"/>
        <v>11.764204054287305</v>
      </c>
      <c r="CP90" s="24">
        <f t="shared" si="47"/>
        <v>0.10333022823591398</v>
      </c>
      <c r="CQ90" s="24">
        <f t="shared" si="69"/>
        <v>11.6853848349465</v>
      </c>
      <c r="CR90" s="24">
        <f t="shared" si="69"/>
        <v>11.6415957075127</v>
      </c>
      <c r="CS90" s="24">
        <f t="shared" si="69"/>
        <v>11.89256805318019</v>
      </c>
      <c r="CT90" s="24">
        <f t="shared" si="61"/>
        <v>11.7737290517078</v>
      </c>
      <c r="CU90" s="24">
        <f t="shared" si="61"/>
        <v>11.878295230524278</v>
      </c>
      <c r="CV90" s="24">
        <f t="shared" si="61"/>
        <v>11.713651447852369</v>
      </c>
      <c r="CW90" s="24" t="str">
        <f t="shared" si="61"/>
        <v/>
      </c>
      <c r="CX90" s="24" t="str">
        <f t="shared" si="61"/>
        <v/>
      </c>
      <c r="CY90" s="24" t="str">
        <f t="shared" si="61"/>
        <v/>
      </c>
      <c r="CZ90" s="24"/>
      <c r="DA90" s="24">
        <f t="shared" si="29"/>
        <v>11.204774527219406</v>
      </c>
      <c r="DB90" s="24">
        <f t="shared" si="48"/>
        <v>2.0710692546152647E-2</v>
      </c>
      <c r="DC90" s="24">
        <f t="shared" si="70"/>
        <v>11.186312938158691</v>
      </c>
      <c r="DD90" s="24">
        <f t="shared" si="70"/>
        <v>11.218825614705365</v>
      </c>
      <c r="DE90" s="24">
        <f t="shared" si="70"/>
        <v>11.179308877604901</v>
      </c>
      <c r="DF90" s="24">
        <f t="shared" si="62"/>
        <v>11.195096333426005</v>
      </c>
      <c r="DG90" s="24">
        <f t="shared" si="62"/>
        <v>11.218150108126348</v>
      </c>
      <c r="DH90" s="24">
        <f t="shared" si="62"/>
        <v>11.230953291295123</v>
      </c>
      <c r="DI90" s="24" t="str">
        <f t="shared" si="62"/>
        <v/>
      </c>
      <c r="DJ90" s="24" t="str">
        <f t="shared" si="62"/>
        <v/>
      </c>
      <c r="DK90" s="24" t="str">
        <f t="shared" si="62"/>
        <v/>
      </c>
      <c r="DL90" s="24"/>
      <c r="DM90" s="24">
        <f t="shared" si="31"/>
        <v>11.615048184001056</v>
      </c>
      <c r="DN90" s="24">
        <f t="shared" si="49"/>
        <v>4.8824317524411305E-2</v>
      </c>
      <c r="DO90" s="24">
        <f t="shared" si="71"/>
        <v>11.580852030402646</v>
      </c>
      <c r="DP90" s="24">
        <f t="shared" si="71"/>
        <v>11.560514441169227</v>
      </c>
      <c r="DQ90" s="24">
        <f t="shared" si="71"/>
        <v>11.668432403814386</v>
      </c>
      <c r="DR90" s="24">
        <f t="shared" si="63"/>
        <v>11.572263222602366</v>
      </c>
      <c r="DS90" s="24">
        <f t="shared" si="63"/>
        <v>11.649469273518399</v>
      </c>
      <c r="DT90" s="24">
        <f t="shared" si="63"/>
        <v>11.658757732499323</v>
      </c>
      <c r="DU90" s="24" t="str">
        <f t="shared" si="63"/>
        <v/>
      </c>
      <c r="DV90" s="24" t="str">
        <f t="shared" si="63"/>
        <v/>
      </c>
      <c r="DW90" s="24" t="str">
        <f t="shared" si="63"/>
        <v/>
      </c>
      <c r="DX90" s="24"/>
      <c r="DY90" s="24">
        <f t="shared" si="33"/>
        <v>12.061912520775627</v>
      </c>
      <c r="DZ90" s="24">
        <f t="shared" si="50"/>
        <v>3.8393394430029947E-2</v>
      </c>
      <c r="EA90" s="24">
        <f t="shared" si="72"/>
        <v>12.0570693865194</v>
      </c>
      <c r="EB90" s="24">
        <f t="shared" si="72"/>
        <v>12.096739207196899</v>
      </c>
      <c r="EC90" s="24">
        <f t="shared" si="72"/>
        <v>12.0135638908984</v>
      </c>
      <c r="ED90" s="24">
        <f t="shared" si="64"/>
        <v>12.036269919379301</v>
      </c>
      <c r="EE90" s="24">
        <f t="shared" si="64"/>
        <v>12.050973692593681</v>
      </c>
      <c r="EF90" s="24">
        <f t="shared" si="64"/>
        <v>12.116859028066079</v>
      </c>
      <c r="EG90" s="24" t="str">
        <f t="shared" si="64"/>
        <v/>
      </c>
      <c r="EH90" s="24" t="str">
        <f t="shared" si="64"/>
        <v/>
      </c>
      <c r="EI90" s="24" t="str">
        <f t="shared" si="64"/>
        <v/>
      </c>
      <c r="EJ90" s="24"/>
      <c r="EK90" s="24">
        <f t="shared" si="35"/>
        <v>12.986417115233296</v>
      </c>
      <c r="EL90" s="24">
        <f t="shared" si="51"/>
        <v>0.10333022823591398</v>
      </c>
      <c r="EM90" s="24">
        <f t="shared" si="73"/>
        <v>12.907597895892492</v>
      </c>
      <c r="EN90" s="24">
        <f t="shared" si="73"/>
        <v>12.863808768458691</v>
      </c>
      <c r="EO90" s="24">
        <f t="shared" si="73"/>
        <v>13.114781114126181</v>
      </c>
      <c r="EP90" s="24">
        <f t="shared" si="65"/>
        <v>12.995942112653792</v>
      </c>
      <c r="EQ90" s="24">
        <f t="shared" si="65"/>
        <v>13.10050829147027</v>
      </c>
      <c r="ER90" s="24">
        <f t="shared" si="65"/>
        <v>12.93586450879836</v>
      </c>
      <c r="ES90" s="24" t="str">
        <f t="shared" si="65"/>
        <v/>
      </c>
      <c r="ET90" s="24" t="str">
        <f t="shared" si="65"/>
        <v/>
      </c>
      <c r="EU90" s="24" t="str">
        <f t="shared" si="65"/>
        <v/>
      </c>
      <c r="EV90" s="24"/>
      <c r="EW90" s="24">
        <f t="shared" si="37"/>
        <v>12.030018877259669</v>
      </c>
      <c r="EX90" s="24">
        <f t="shared" si="52"/>
        <v>2.0710692546152414E-2</v>
      </c>
      <c r="EY90" s="24">
        <f t="shared" si="76"/>
        <v>12.011557288198956</v>
      </c>
      <c r="EZ90" s="24">
        <f t="shared" si="76"/>
        <v>12.04406996474563</v>
      </c>
      <c r="FA90" s="24">
        <f t="shared" si="76"/>
        <v>12.004553227645166</v>
      </c>
      <c r="FB90" s="24">
        <f t="shared" si="76"/>
        <v>12.020340683466269</v>
      </c>
      <c r="FC90" s="24">
        <f t="shared" si="76"/>
        <v>12.043394458166611</v>
      </c>
      <c r="FD90" s="24">
        <f t="shared" si="76"/>
        <v>12.056197641335388</v>
      </c>
      <c r="FE90" s="24" t="str">
        <f t="shared" si="74"/>
        <v/>
      </c>
      <c r="FF90" s="24" t="str">
        <f t="shared" si="74"/>
        <v/>
      </c>
      <c r="FG90" s="24" t="str">
        <f t="shared" si="74"/>
        <v/>
      </c>
      <c r="FH90" s="24"/>
      <c r="FI90" s="24">
        <f t="shared" si="39"/>
        <v>13.090921787151586</v>
      </c>
      <c r="FJ90" s="24">
        <f t="shared" si="54"/>
        <v>4.8824317524411305E-2</v>
      </c>
      <c r="FK90" s="24">
        <f t="shared" si="77"/>
        <v>13.056725633553173</v>
      </c>
      <c r="FL90" s="24">
        <f t="shared" si="77"/>
        <v>13.036388044319754</v>
      </c>
      <c r="FM90" s="24">
        <f t="shared" si="77"/>
        <v>13.144306006964912</v>
      </c>
      <c r="FN90" s="24">
        <f t="shared" si="77"/>
        <v>13.048136825752893</v>
      </c>
      <c r="FO90" s="24">
        <f t="shared" si="77"/>
        <v>13.125342876668926</v>
      </c>
      <c r="FP90" s="24">
        <f t="shared" si="77"/>
        <v>13.13463133564985</v>
      </c>
      <c r="FQ90" s="24" t="str">
        <f t="shared" si="75"/>
        <v/>
      </c>
      <c r="FR90" s="24" t="str">
        <f t="shared" si="75"/>
        <v/>
      </c>
      <c r="FS90" s="24" t="str">
        <f t="shared" si="75"/>
        <v/>
      </c>
    </row>
    <row r="91" spans="1:175" s="3" customFormat="1">
      <c r="A91" s="27">
        <v>56</v>
      </c>
      <c r="B91" s="32">
        <f>IF(AND($B$3&lt;&gt;"",$C$3&lt;&gt;"",$B$4&lt;&gt;"",$C$4&lt;&gt;"",T91&lt;&gt;""),AirMass($B$3,$C$3,$B$4,$C$4,T91),"")</f>
        <v>1.0133660684144634</v>
      </c>
      <c r="C91" s="36">
        <f t="shared" si="41"/>
        <v>2458217.2964929999</v>
      </c>
      <c r="D91" s="5">
        <f t="shared" si="13"/>
        <v>11.19047395697641</v>
      </c>
      <c r="E91" s="14">
        <f t="shared" si="14"/>
        <v>11.620157622404557</v>
      </c>
      <c r="F91" s="32">
        <f t="shared" si="42"/>
        <v>0.42968366542814707</v>
      </c>
      <c r="G91" s="24">
        <f t="shared" si="15"/>
        <v>2.2720175094189478E-2</v>
      </c>
      <c r="H91" s="24">
        <f t="shared" si="16"/>
        <v>3.542070095782944E-2</v>
      </c>
      <c r="I91" s="24"/>
      <c r="J91" s="8">
        <f t="shared" si="17"/>
        <v>11.961258314513557</v>
      </c>
      <c r="K91" s="9">
        <f t="shared" si="18"/>
        <v>13.070472479639131</v>
      </c>
      <c r="L91" s="40">
        <f t="shared" si="43"/>
        <v>1.1092141651255734</v>
      </c>
      <c r="M91" s="24">
        <f t="shared" si="19"/>
        <v>2.2720175094189478E-2</v>
      </c>
      <c r="N91" s="25">
        <f t="shared" si="20"/>
        <v>3.5420700957829405E-2</v>
      </c>
      <c r="O91" s="25"/>
      <c r="P91" s="50">
        <f t="shared" si="44"/>
        <v>6</v>
      </c>
      <c r="Q91" s="50">
        <f t="shared" si="45"/>
        <v>6</v>
      </c>
      <c r="R91" s="25"/>
      <c r="S91" s="25"/>
      <c r="T91" s="16">
        <v>2458217.2964929999</v>
      </c>
      <c r="U91" s="17">
        <v>-11.188706804219199</v>
      </c>
      <c r="V91" s="17">
        <v>-10.3370693395351</v>
      </c>
      <c r="W91" s="17">
        <v>-12.164491372891</v>
      </c>
      <c r="X91" s="17">
        <v>-11.037418785844601</v>
      </c>
      <c r="Y91" s="17">
        <v>-10.4159366954879</v>
      </c>
      <c r="Z91" s="17">
        <v>-11.8635917751982</v>
      </c>
      <c r="AA91" s="17">
        <v>-9.9199060630561409</v>
      </c>
      <c r="AB91" s="17">
        <v>-9.8457613688989003</v>
      </c>
      <c r="AC91" s="17"/>
      <c r="AD91" s="17"/>
      <c r="AE91" s="17"/>
      <c r="AF91" s="46">
        <f t="shared" si="21"/>
        <v>2458217.2964929999</v>
      </c>
      <c r="AG91" s="17">
        <v>-10.9192009254373</v>
      </c>
      <c r="AH91" s="17">
        <v>-9.7338143267674493</v>
      </c>
      <c r="AI91" s="17">
        <v>-11.7881213461065</v>
      </c>
      <c r="AJ91" s="17">
        <v>-10.707108342427</v>
      </c>
      <c r="AK91" s="17">
        <v>-9.8525975292850507</v>
      </c>
      <c r="AL91" s="17">
        <v>-11.357652666020799</v>
      </c>
      <c r="AM91" s="17">
        <v>-9.4801636343240396</v>
      </c>
      <c r="AN91" s="17">
        <v>-9.5810292829385606</v>
      </c>
      <c r="AO91" s="17"/>
      <c r="AP91" s="17"/>
      <c r="AQ91" s="18"/>
      <c r="AR91" s="25"/>
      <c r="AS91" s="25"/>
      <c r="AT91" s="24">
        <f t="shared" si="57"/>
        <v>0.26950587878189936</v>
      </c>
      <c r="AU91" s="24">
        <f t="shared" si="57"/>
        <v>0.60325501276765081</v>
      </c>
      <c r="AV91" s="24">
        <f t="shared" si="57"/>
        <v>0.3763700267844996</v>
      </c>
      <c r="AW91" s="24">
        <f t="shared" si="57"/>
        <v>0.3303104434176003</v>
      </c>
      <c r="AX91" s="24">
        <f t="shared" si="57"/>
        <v>0.56333916620284974</v>
      </c>
      <c r="AY91" s="24">
        <f t="shared" si="78"/>
        <v>0.50593910917740104</v>
      </c>
      <c r="AZ91" s="24">
        <f t="shared" si="78"/>
        <v>0.43974242873210123</v>
      </c>
      <c r="BA91" s="24">
        <f t="shared" si="78"/>
        <v>0.2647320859603397</v>
      </c>
      <c r="BB91" s="24" t="str">
        <f t="shared" si="78"/>
        <v/>
      </c>
      <c r="BC91" s="24" t="str">
        <f t="shared" si="78"/>
        <v/>
      </c>
      <c r="BD91" s="25" t="str">
        <f t="shared" si="78"/>
        <v/>
      </c>
      <c r="BE91" s="25"/>
      <c r="BF91" s="24"/>
      <c r="BG91" s="24">
        <f t="shared" si="66"/>
        <v>-0.25745992200486367</v>
      </c>
      <c r="BH91" s="24">
        <f t="shared" si="66"/>
        <v>-0.19745992200486318</v>
      </c>
      <c r="BI91" s="24">
        <f t="shared" si="66"/>
        <v>-0.56345992200486283</v>
      </c>
      <c r="BJ91" s="24">
        <f t="shared" si="58"/>
        <v>-0.505459922004863</v>
      </c>
      <c r="BK91" s="24">
        <f t="shared" si="58"/>
        <v>-0.57545992200486151</v>
      </c>
      <c r="BL91" s="24">
        <f t="shared" si="58"/>
        <v>-0.130459922004863</v>
      </c>
      <c r="BM91" s="24" t="str">
        <f t="shared" si="58"/>
        <v/>
      </c>
      <c r="BN91" s="24" t="str">
        <f t="shared" si="58"/>
        <v/>
      </c>
      <c r="BO91" s="24" t="str">
        <f t="shared" si="58"/>
        <v/>
      </c>
      <c r="BP91" s="24"/>
      <c r="BQ91" s="24"/>
      <c r="BR91" s="24">
        <f t="shared" si="67"/>
        <v>0.42035043644848336</v>
      </c>
      <c r="BS91" s="24">
        <f t="shared" si="67"/>
        <v>0.48035043644848385</v>
      </c>
      <c r="BT91" s="24">
        <f t="shared" si="67"/>
        <v>0.11435043644848419</v>
      </c>
      <c r="BU91" s="24">
        <f t="shared" si="59"/>
        <v>0.17235043644848402</v>
      </c>
      <c r="BV91" s="24">
        <f t="shared" si="59"/>
        <v>0.10235043644848552</v>
      </c>
      <c r="BW91" s="24">
        <f t="shared" si="59"/>
        <v>0.54735043644848402</v>
      </c>
      <c r="BX91" s="24" t="str">
        <f t="shared" si="59"/>
        <v/>
      </c>
      <c r="BY91" s="24" t="str">
        <f t="shared" si="59"/>
        <v/>
      </c>
      <c r="BZ91" s="24" t="str">
        <f t="shared" si="59"/>
        <v/>
      </c>
      <c r="CA91" s="24"/>
      <c r="CB91" s="24"/>
      <c r="CC91" s="24">
        <f t="shared" si="25"/>
        <v>11.146144206010257</v>
      </c>
      <c r="CD91" s="24">
        <f t="shared" si="46"/>
        <v>3.9433144825429728E-2</v>
      </c>
      <c r="CE91" s="24">
        <f t="shared" si="68"/>
        <v>11.1657845686718</v>
      </c>
      <c r="CF91" s="24">
        <f t="shared" si="68"/>
        <v>11.160711981625401</v>
      </c>
      <c r="CG91" s="24">
        <f t="shared" si="68"/>
        <v>11.1322298912687</v>
      </c>
      <c r="CH91" s="24">
        <f t="shared" si="60"/>
        <v>11.142884970979001</v>
      </c>
      <c r="CI91" s="24">
        <f t="shared" si="60"/>
        <v>11.079199258836942</v>
      </c>
      <c r="CJ91" s="24">
        <f t="shared" si="60"/>
        <v>11.196054564679701</v>
      </c>
      <c r="CK91" s="24" t="str">
        <f t="shared" si="60"/>
        <v/>
      </c>
      <c r="CL91" s="24" t="str">
        <f t="shared" si="60"/>
        <v/>
      </c>
      <c r="CM91" s="24" t="str">
        <f t="shared" si="60"/>
        <v/>
      </c>
      <c r="CN91" s="24"/>
      <c r="CO91" s="24">
        <f t="shared" si="27"/>
        <v>11.765411208079691</v>
      </c>
      <c r="CP91" s="24">
        <f t="shared" si="47"/>
        <v>7.1306687865533444E-2</v>
      </c>
      <c r="CQ91" s="24">
        <f t="shared" si="69"/>
        <v>11.7079204206692</v>
      </c>
      <c r="CR91" s="24">
        <f t="shared" si="69"/>
        <v>11.6889074169897</v>
      </c>
      <c r="CS91" s="24">
        <f t="shared" si="69"/>
        <v>11.79339660384775</v>
      </c>
      <c r="CT91" s="24">
        <f t="shared" si="61"/>
        <v>11.803451740583499</v>
      </c>
      <c r="CU91" s="24">
        <f t="shared" si="61"/>
        <v>11.875962708886739</v>
      </c>
      <c r="CV91" s="24">
        <f t="shared" si="61"/>
        <v>11.72282835750126</v>
      </c>
      <c r="CW91" s="24" t="str">
        <f t="shared" si="61"/>
        <v/>
      </c>
      <c r="CX91" s="24" t="str">
        <f t="shared" si="61"/>
        <v/>
      </c>
      <c r="CY91" s="24" t="str">
        <f t="shared" si="61"/>
        <v/>
      </c>
      <c r="CZ91" s="24"/>
      <c r="DA91" s="24">
        <f t="shared" si="29"/>
        <v>11.19047395697641</v>
      </c>
      <c r="DB91" s="24">
        <f t="shared" si="48"/>
        <v>2.2720175094189478E-2</v>
      </c>
      <c r="DC91" s="24">
        <f t="shared" si="70"/>
        <v>11.196495864833466</v>
      </c>
      <c r="DD91" s="24">
        <f t="shared" si="70"/>
        <v>11.184266133656241</v>
      </c>
      <c r="DE91" s="24">
        <f t="shared" si="70"/>
        <v>11.199442622497576</v>
      </c>
      <c r="DF91" s="24">
        <f t="shared" si="62"/>
        <v>11.203179129548079</v>
      </c>
      <c r="DG91" s="24">
        <f t="shared" si="62"/>
        <v>11.147843418891984</v>
      </c>
      <c r="DH91" s="24">
        <f t="shared" si="62"/>
        <v>11.211616572431119</v>
      </c>
      <c r="DI91" s="24" t="str">
        <f t="shared" si="62"/>
        <v/>
      </c>
      <c r="DJ91" s="24" t="str">
        <f t="shared" si="62"/>
        <v/>
      </c>
      <c r="DK91" s="24" t="str">
        <f t="shared" si="62"/>
        <v/>
      </c>
      <c r="DL91" s="24"/>
      <c r="DM91" s="24">
        <f t="shared" si="31"/>
        <v>11.620157622404557</v>
      </c>
      <c r="DN91" s="24">
        <f t="shared" si="49"/>
        <v>3.542070095782944E-2</v>
      </c>
      <c r="DO91" s="24">
        <f t="shared" si="71"/>
        <v>11.607289900736459</v>
      </c>
      <c r="DP91" s="24">
        <f t="shared" si="71"/>
        <v>11.611728435257341</v>
      </c>
      <c r="DQ91" s="24">
        <f t="shared" si="71"/>
        <v>11.573163239093059</v>
      </c>
      <c r="DR91" s="24">
        <f t="shared" si="63"/>
        <v>11.605888196089179</v>
      </c>
      <c r="DS91" s="24">
        <f t="shared" si="63"/>
        <v>11.651039036491973</v>
      </c>
      <c r="DT91" s="24">
        <f t="shared" si="63"/>
        <v>11.671836926759328</v>
      </c>
      <c r="DU91" s="24" t="str">
        <f t="shared" si="63"/>
        <v/>
      </c>
      <c r="DV91" s="24" t="str">
        <f t="shared" si="63"/>
        <v/>
      </c>
      <c r="DW91" s="24" t="str">
        <f t="shared" si="63"/>
        <v/>
      </c>
      <c r="DX91" s="24"/>
      <c r="DY91" s="24">
        <f t="shared" si="33"/>
        <v>11.997781670694357</v>
      </c>
      <c r="DZ91" s="24">
        <f t="shared" si="50"/>
        <v>3.9433144825429728E-2</v>
      </c>
      <c r="EA91" s="24">
        <f t="shared" si="72"/>
        <v>12.017422033355899</v>
      </c>
      <c r="EB91" s="24">
        <f t="shared" si="72"/>
        <v>12.0123494463095</v>
      </c>
      <c r="EC91" s="24">
        <f t="shared" si="72"/>
        <v>11.9838673559528</v>
      </c>
      <c r="ED91" s="24">
        <f t="shared" si="64"/>
        <v>11.9945224356631</v>
      </c>
      <c r="EE91" s="24">
        <f t="shared" si="64"/>
        <v>11.930836723521042</v>
      </c>
      <c r="EF91" s="24">
        <f t="shared" si="64"/>
        <v>12.0476920293638</v>
      </c>
      <c r="EG91" s="24" t="str">
        <f t="shared" si="64"/>
        <v/>
      </c>
      <c r="EH91" s="24" t="str">
        <f t="shared" si="64"/>
        <v/>
      </c>
      <c r="EI91" s="24" t="str">
        <f t="shared" si="64"/>
        <v/>
      </c>
      <c r="EJ91" s="24"/>
      <c r="EK91" s="24">
        <f t="shared" si="35"/>
        <v>12.950797806749542</v>
      </c>
      <c r="EL91" s="24">
        <f t="shared" si="51"/>
        <v>7.1306687865533444E-2</v>
      </c>
      <c r="EM91" s="24">
        <f t="shared" si="73"/>
        <v>12.893307019339051</v>
      </c>
      <c r="EN91" s="24">
        <f t="shared" si="73"/>
        <v>12.874294015659551</v>
      </c>
      <c r="EO91" s="24">
        <f t="shared" si="73"/>
        <v>12.978783202517601</v>
      </c>
      <c r="EP91" s="24">
        <f t="shared" si="65"/>
        <v>12.98883833925335</v>
      </c>
      <c r="EQ91" s="24">
        <f t="shared" si="65"/>
        <v>13.06134930755659</v>
      </c>
      <c r="ER91" s="24">
        <f t="shared" si="65"/>
        <v>12.908214956171111</v>
      </c>
      <c r="ES91" s="24" t="str">
        <f t="shared" si="65"/>
        <v/>
      </c>
      <c r="ET91" s="24" t="str">
        <f t="shared" si="65"/>
        <v/>
      </c>
      <c r="EU91" s="24" t="str">
        <f t="shared" si="65"/>
        <v/>
      </c>
      <c r="EV91" s="24"/>
      <c r="EW91" s="24">
        <f t="shared" si="37"/>
        <v>11.961258314513557</v>
      </c>
      <c r="EX91" s="24">
        <f t="shared" si="52"/>
        <v>2.2720175094189478E-2</v>
      </c>
      <c r="EY91" s="24">
        <f t="shared" si="76"/>
        <v>11.967280222370611</v>
      </c>
      <c r="EZ91" s="24">
        <f t="shared" si="76"/>
        <v>11.955050491193386</v>
      </c>
      <c r="FA91" s="24">
        <f t="shared" si="76"/>
        <v>11.970226980034722</v>
      </c>
      <c r="FB91" s="24">
        <f t="shared" si="76"/>
        <v>11.973963487085225</v>
      </c>
      <c r="FC91" s="24">
        <f t="shared" si="76"/>
        <v>11.91862777642913</v>
      </c>
      <c r="FD91" s="24">
        <f t="shared" si="76"/>
        <v>11.982400929968264</v>
      </c>
      <c r="FE91" s="24" t="str">
        <f t="shared" si="74"/>
        <v/>
      </c>
      <c r="FF91" s="24" t="str">
        <f t="shared" si="74"/>
        <v/>
      </c>
      <c r="FG91" s="24" t="str">
        <f t="shared" si="74"/>
        <v/>
      </c>
      <c r="FH91" s="24"/>
      <c r="FI91" s="24">
        <f t="shared" si="39"/>
        <v>13.070472479639131</v>
      </c>
      <c r="FJ91" s="24">
        <f t="shared" si="54"/>
        <v>3.5420700957829405E-2</v>
      </c>
      <c r="FK91" s="24">
        <f t="shared" si="77"/>
        <v>13.057604757971033</v>
      </c>
      <c r="FL91" s="24">
        <f t="shared" si="77"/>
        <v>13.062043292491916</v>
      </c>
      <c r="FM91" s="24">
        <f t="shared" si="77"/>
        <v>13.023478096327635</v>
      </c>
      <c r="FN91" s="24">
        <f t="shared" si="77"/>
        <v>13.056203053323753</v>
      </c>
      <c r="FO91" s="24">
        <f t="shared" si="77"/>
        <v>13.101353893726547</v>
      </c>
      <c r="FP91" s="24">
        <f t="shared" si="77"/>
        <v>13.122151783993903</v>
      </c>
      <c r="FQ91" s="24" t="str">
        <f t="shared" si="75"/>
        <v/>
      </c>
      <c r="FR91" s="24" t="str">
        <f t="shared" si="75"/>
        <v/>
      </c>
      <c r="FS91" s="24" t="str">
        <f t="shared" si="75"/>
        <v/>
      </c>
    </row>
    <row r="92" spans="1:175" s="3" customFormat="1">
      <c r="A92" s="27">
        <v>57</v>
      </c>
      <c r="B92" s="32">
        <f>IF(AND($B$3&lt;&gt;"",$C$3&lt;&gt;"",$B$4&lt;&gt;"",$C$4&lt;&gt;"",T92&lt;&gt;""),AirMass($B$3,$C$3,$B$4,$C$4,T92),"")</f>
        <v>1.0136273235568727</v>
      </c>
      <c r="C92" s="36">
        <f t="shared" si="41"/>
        <v>2458217.296991</v>
      </c>
      <c r="D92" s="5">
        <f t="shared" si="13"/>
        <v>11.218233517353193</v>
      </c>
      <c r="E92" s="14">
        <f t="shared" si="14"/>
        <v>11.509168338669753</v>
      </c>
      <c r="F92" s="32">
        <f t="shared" si="42"/>
        <v>0.29093482131655968</v>
      </c>
      <c r="G92" s="24">
        <f t="shared" si="15"/>
        <v>2.5824704023044532E-2</v>
      </c>
      <c r="H92" s="24">
        <f t="shared" si="16"/>
        <v>5.7384032919203937E-2</v>
      </c>
      <c r="I92" s="24"/>
      <c r="J92" s="8">
        <f t="shared" si="17"/>
        <v>12.035730013638727</v>
      </c>
      <c r="K92" s="9">
        <f t="shared" si="18"/>
        <v>12.889731235689434</v>
      </c>
      <c r="L92" s="40">
        <f t="shared" si="43"/>
        <v>0.85400122205070694</v>
      </c>
      <c r="M92" s="24">
        <f t="shared" si="19"/>
        <v>2.5824704023044532E-2</v>
      </c>
      <c r="N92" s="25">
        <f t="shared" si="20"/>
        <v>5.7384032919204006E-2</v>
      </c>
      <c r="O92" s="25"/>
      <c r="P92" s="50">
        <f t="shared" si="44"/>
        <v>6</v>
      </c>
      <c r="Q92" s="50">
        <f t="shared" si="45"/>
        <v>6</v>
      </c>
      <c r="R92" s="25"/>
      <c r="S92" s="25"/>
      <c r="T92" s="16">
        <v>2458217.296991</v>
      </c>
      <c r="U92" s="17">
        <v>-11.1806521212717</v>
      </c>
      <c r="V92" s="17">
        <v>-10.296159856511199</v>
      </c>
      <c r="W92" s="17">
        <v>-12.1489834982217</v>
      </c>
      <c r="X92" s="17">
        <v>-11.0414572959204</v>
      </c>
      <c r="Y92" s="17">
        <v>-10.4391004872809</v>
      </c>
      <c r="Z92" s="17">
        <v>-11.8612409718816</v>
      </c>
      <c r="AA92" s="17">
        <v>-10.002595313621599</v>
      </c>
      <c r="AB92" s="17">
        <v>-9.7963624124122504</v>
      </c>
      <c r="AC92" s="17"/>
      <c r="AD92" s="17"/>
      <c r="AE92" s="17"/>
      <c r="AF92" s="46">
        <f t="shared" si="21"/>
        <v>2458217.296991</v>
      </c>
      <c r="AG92" s="17">
        <v>-10.9631538943003</v>
      </c>
      <c r="AH92" s="17">
        <v>-9.8021134485454606</v>
      </c>
      <c r="AI92" s="17">
        <v>-11.774609372702701</v>
      </c>
      <c r="AJ92" s="17">
        <v>-10.7094057885094</v>
      </c>
      <c r="AK92" s="17">
        <v>-9.9671221042229998</v>
      </c>
      <c r="AL92" s="17">
        <v>-11.3359228407695</v>
      </c>
      <c r="AM92" s="17">
        <v>-9.3403629326930098</v>
      </c>
      <c r="AN92" s="17">
        <v>-9.4847322303344406</v>
      </c>
      <c r="AO92" s="17"/>
      <c r="AP92" s="17"/>
      <c r="AQ92" s="18"/>
      <c r="AR92" s="25"/>
      <c r="AS92" s="25"/>
      <c r="AT92" s="24">
        <f t="shared" si="57"/>
        <v>0.21749822697140075</v>
      </c>
      <c r="AU92" s="24">
        <f t="shared" si="57"/>
        <v>0.49404640796573851</v>
      </c>
      <c r="AV92" s="24">
        <f t="shared" si="57"/>
        <v>0.37437412551899918</v>
      </c>
      <c r="AW92" s="24">
        <f t="shared" si="57"/>
        <v>0.3320515074110002</v>
      </c>
      <c r="AX92" s="24">
        <f t="shared" si="57"/>
        <v>0.47197838305790007</v>
      </c>
      <c r="AY92" s="24">
        <f t="shared" si="78"/>
        <v>0.52531813111209935</v>
      </c>
      <c r="AZ92" s="24">
        <f t="shared" si="78"/>
        <v>0.66223238092858949</v>
      </c>
      <c r="BA92" s="24">
        <f t="shared" si="78"/>
        <v>0.31163018207780979</v>
      </c>
      <c r="BB92" s="24" t="str">
        <f t="shared" si="78"/>
        <v/>
      </c>
      <c r="BC92" s="24" t="str">
        <f t="shared" si="78"/>
        <v/>
      </c>
      <c r="BD92" s="25" t="str">
        <f t="shared" si="78"/>
        <v/>
      </c>
      <c r="BE92" s="25"/>
      <c r="BF92" s="24"/>
      <c r="BG92" s="24">
        <f t="shared" si="66"/>
        <v>-0.36308214398640709</v>
      </c>
      <c r="BH92" s="24">
        <f t="shared" si="66"/>
        <v>-0.30308214398640659</v>
      </c>
      <c r="BI92" s="24">
        <f t="shared" si="66"/>
        <v>-0.66908214398640631</v>
      </c>
      <c r="BJ92" s="24">
        <f t="shared" si="58"/>
        <v>-0.61108214398640648</v>
      </c>
      <c r="BK92" s="24">
        <f t="shared" si="58"/>
        <v>-0.68108214398640499</v>
      </c>
      <c r="BL92" s="24">
        <f t="shared" si="58"/>
        <v>-0.23608214398640642</v>
      </c>
      <c r="BM92" s="24" t="str">
        <f t="shared" si="58"/>
        <v/>
      </c>
      <c r="BN92" s="24" t="str">
        <f t="shared" si="58"/>
        <v/>
      </c>
      <c r="BO92" s="24" t="str">
        <f t="shared" si="58"/>
        <v/>
      </c>
      <c r="BP92" s="24"/>
      <c r="BQ92" s="24"/>
      <c r="BR92" s="24">
        <f t="shared" si="67"/>
        <v>0.19855892890816929</v>
      </c>
      <c r="BS92" s="24">
        <f t="shared" si="67"/>
        <v>0.25855892890816978</v>
      </c>
      <c r="BT92" s="24">
        <f t="shared" si="67"/>
        <v>-0.10744107109182988</v>
      </c>
      <c r="BU92" s="24">
        <f t="shared" si="59"/>
        <v>-4.9441071091830047E-2</v>
      </c>
      <c r="BV92" s="24">
        <f t="shared" si="59"/>
        <v>-0.11944107109182855</v>
      </c>
      <c r="BW92" s="24">
        <f t="shared" si="59"/>
        <v>0.32555892890816995</v>
      </c>
      <c r="BX92" s="24" t="str">
        <f t="shared" si="59"/>
        <v/>
      </c>
      <c r="BY92" s="24" t="str">
        <f t="shared" si="59"/>
        <v/>
      </c>
      <c r="BZ92" s="24" t="str">
        <f t="shared" si="59"/>
        <v/>
      </c>
      <c r="CA92" s="24"/>
      <c r="CB92" s="24"/>
      <c r="CC92" s="24">
        <f t="shared" si="25"/>
        <v>11.161304541951374</v>
      </c>
      <c r="CD92" s="24">
        <f t="shared" si="46"/>
        <v>9.2249604325521442E-3</v>
      </c>
      <c r="CE92" s="24">
        <f t="shared" si="68"/>
        <v>11.158331376949999</v>
      </c>
      <c r="CF92" s="24">
        <f t="shared" si="68"/>
        <v>11.172805174648699</v>
      </c>
      <c r="CG92" s="24">
        <f t="shared" si="68"/>
        <v>11.163448366009199</v>
      </c>
      <c r="CH92" s="24">
        <f t="shared" si="60"/>
        <v>11.148588850609899</v>
      </c>
      <c r="CI92" s="24">
        <f t="shared" si="60"/>
        <v>11.1699431923499</v>
      </c>
      <c r="CJ92" s="24">
        <f t="shared" si="60"/>
        <v>11.15471029114055</v>
      </c>
      <c r="CK92" s="24" t="str">
        <f t="shared" si="60"/>
        <v/>
      </c>
      <c r="CL92" s="24" t="str">
        <f t="shared" si="60"/>
        <v/>
      </c>
      <c r="CM92" s="24" t="str">
        <f t="shared" si="60"/>
        <v/>
      </c>
      <c r="CN92" s="24"/>
      <c r="CO92" s="24">
        <f t="shared" si="27"/>
        <v>11.695705317238376</v>
      </c>
      <c r="CP92" s="24">
        <f t="shared" si="47"/>
        <v>9.7249133588582837E-2</v>
      </c>
      <c r="CQ92" s="24">
        <f t="shared" si="69"/>
        <v>11.650455478402401</v>
      </c>
      <c r="CR92" s="24">
        <f t="shared" si="69"/>
        <v>11.6472518942091</v>
      </c>
      <c r="CS92" s="24">
        <f t="shared" si="69"/>
        <v>11.8639682099227</v>
      </c>
      <c r="CT92" s="24">
        <f t="shared" si="61"/>
        <v>11.737768946469201</v>
      </c>
      <c r="CU92" s="24">
        <f t="shared" si="61"/>
        <v>11.69220903839271</v>
      </c>
      <c r="CV92" s="24">
        <f t="shared" si="61"/>
        <v>11.582578336034141</v>
      </c>
      <c r="CW92" s="24" t="str">
        <f t="shared" si="61"/>
        <v/>
      </c>
      <c r="CX92" s="24" t="str">
        <f t="shared" si="61"/>
        <v/>
      </c>
      <c r="CY92" s="24" t="str">
        <f t="shared" si="61"/>
        <v/>
      </c>
      <c r="CZ92" s="24"/>
      <c r="DA92" s="24">
        <f t="shared" si="29"/>
        <v>11.218233517353193</v>
      </c>
      <c r="DB92" s="24">
        <f t="shared" si="48"/>
        <v>2.5824704023044532E-2</v>
      </c>
      <c r="DC92" s="24">
        <f t="shared" si="70"/>
        <v>11.201641897547331</v>
      </c>
      <c r="DD92" s="24">
        <f t="shared" si="70"/>
        <v>11.208958551115206</v>
      </c>
      <c r="DE92" s="24">
        <f t="shared" si="70"/>
        <v>11.243260321673741</v>
      </c>
      <c r="DF92" s="24">
        <f t="shared" si="62"/>
        <v>11.221482233614644</v>
      </c>
      <c r="DG92" s="24">
        <f t="shared" si="62"/>
        <v>11.251186576840608</v>
      </c>
      <c r="DH92" s="24">
        <f t="shared" si="62"/>
        <v>11.182871523327634</v>
      </c>
      <c r="DI92" s="24" t="str">
        <f t="shared" si="62"/>
        <v/>
      </c>
      <c r="DJ92" s="24" t="str">
        <f t="shared" si="62"/>
        <v/>
      </c>
      <c r="DK92" s="24" t="str">
        <f t="shared" si="62"/>
        <v/>
      </c>
      <c r="DL92" s="24"/>
      <c r="DM92" s="24">
        <f t="shared" si="31"/>
        <v>11.509168338669753</v>
      </c>
      <c r="DN92" s="24">
        <f t="shared" si="49"/>
        <v>5.7384032919203937E-2</v>
      </c>
      <c r="DO92" s="24">
        <f t="shared" si="71"/>
        <v>11.50854156557617</v>
      </c>
      <c r="DP92" s="24">
        <f t="shared" si="71"/>
        <v>11.528789519583251</v>
      </c>
      <c r="DQ92" s="24">
        <f t="shared" si="71"/>
        <v>11.602451452274519</v>
      </c>
      <c r="DR92" s="24">
        <f t="shared" si="63"/>
        <v>11.49892200908139</v>
      </c>
      <c r="DS92" s="24">
        <f t="shared" si="63"/>
        <v>11.426001973104453</v>
      </c>
      <c r="DT92" s="24">
        <f t="shared" si="63"/>
        <v>11.490303512398718</v>
      </c>
      <c r="DU92" s="24" t="str">
        <f t="shared" si="63"/>
        <v/>
      </c>
      <c r="DV92" s="24" t="str">
        <f t="shared" si="63"/>
        <v/>
      </c>
      <c r="DW92" s="24" t="str">
        <f t="shared" si="63"/>
        <v/>
      </c>
      <c r="DX92" s="24"/>
      <c r="DY92" s="24">
        <f t="shared" si="33"/>
        <v>12.045796806711877</v>
      </c>
      <c r="DZ92" s="24">
        <f t="shared" si="50"/>
        <v>9.2249604325521442E-3</v>
      </c>
      <c r="EA92" s="24">
        <f t="shared" si="72"/>
        <v>12.0428236417105</v>
      </c>
      <c r="EB92" s="24">
        <f t="shared" si="72"/>
        <v>12.057297439409201</v>
      </c>
      <c r="EC92" s="24">
        <f t="shared" si="72"/>
        <v>12.0479406307697</v>
      </c>
      <c r="ED92" s="24">
        <f t="shared" si="64"/>
        <v>12.0330811153704</v>
      </c>
      <c r="EE92" s="24">
        <f t="shared" si="64"/>
        <v>12.054435457110401</v>
      </c>
      <c r="EF92" s="24">
        <f t="shared" si="64"/>
        <v>12.039202555901051</v>
      </c>
      <c r="EG92" s="24" t="str">
        <f t="shared" si="64"/>
        <v/>
      </c>
      <c r="EH92" s="24" t="str">
        <f t="shared" si="64"/>
        <v/>
      </c>
      <c r="EI92" s="24" t="str">
        <f t="shared" si="64"/>
        <v/>
      </c>
      <c r="EJ92" s="24"/>
      <c r="EK92" s="24">
        <f t="shared" si="35"/>
        <v>12.856745762993215</v>
      </c>
      <c r="EL92" s="24">
        <f t="shared" si="51"/>
        <v>9.7249133588582837E-2</v>
      </c>
      <c r="EM92" s="24">
        <f t="shared" si="73"/>
        <v>12.81149592415724</v>
      </c>
      <c r="EN92" s="24">
        <f t="shared" si="73"/>
        <v>12.808292339963939</v>
      </c>
      <c r="EO92" s="24">
        <f t="shared" si="73"/>
        <v>13.025008655677539</v>
      </c>
      <c r="EP92" s="24">
        <f t="shared" si="65"/>
        <v>12.89880939222404</v>
      </c>
      <c r="EQ92" s="24">
        <f t="shared" si="65"/>
        <v>12.853249484147549</v>
      </c>
      <c r="ER92" s="24">
        <f t="shared" si="65"/>
        <v>12.74361878178898</v>
      </c>
      <c r="ES92" s="24" t="str">
        <f t="shared" si="65"/>
        <v/>
      </c>
      <c r="ET92" s="24" t="str">
        <f t="shared" si="65"/>
        <v/>
      </c>
      <c r="EU92" s="24" t="str">
        <f t="shared" si="65"/>
        <v/>
      </c>
      <c r="EV92" s="24"/>
      <c r="EW92" s="24">
        <f t="shared" si="37"/>
        <v>12.035730013638727</v>
      </c>
      <c r="EX92" s="24">
        <f t="shared" si="52"/>
        <v>2.5824704023044532E-2</v>
      </c>
      <c r="EY92" s="24">
        <f t="shared" si="76"/>
        <v>12.019138393832865</v>
      </c>
      <c r="EZ92" s="24">
        <f t="shared" si="76"/>
        <v>12.02645504740074</v>
      </c>
      <c r="FA92" s="24">
        <f t="shared" si="76"/>
        <v>12.060756817959275</v>
      </c>
      <c r="FB92" s="24">
        <f t="shared" si="76"/>
        <v>12.038978729900178</v>
      </c>
      <c r="FC92" s="24">
        <f t="shared" si="76"/>
        <v>12.068683073126142</v>
      </c>
      <c r="FD92" s="24">
        <f t="shared" si="76"/>
        <v>12.000368019613168</v>
      </c>
      <c r="FE92" s="24" t="str">
        <f t="shared" si="74"/>
        <v/>
      </c>
      <c r="FF92" s="24" t="str">
        <f t="shared" si="74"/>
        <v/>
      </c>
      <c r="FG92" s="24" t="str">
        <f t="shared" si="74"/>
        <v/>
      </c>
      <c r="FH92" s="24"/>
      <c r="FI92" s="24">
        <f t="shared" si="39"/>
        <v>12.889731235689434</v>
      </c>
      <c r="FJ92" s="24">
        <f t="shared" si="54"/>
        <v>5.7384032919204006E-2</v>
      </c>
      <c r="FK92" s="24">
        <f t="shared" si="77"/>
        <v>12.889104462595855</v>
      </c>
      <c r="FL92" s="24">
        <f t="shared" si="77"/>
        <v>12.909352416602937</v>
      </c>
      <c r="FM92" s="24">
        <f t="shared" si="77"/>
        <v>12.983014349294205</v>
      </c>
      <c r="FN92" s="24">
        <f t="shared" si="77"/>
        <v>12.879484906101075</v>
      </c>
      <c r="FO92" s="24">
        <f t="shared" si="77"/>
        <v>12.80656487012414</v>
      </c>
      <c r="FP92" s="24">
        <f t="shared" si="77"/>
        <v>12.870866409418404</v>
      </c>
      <c r="FQ92" s="24" t="str">
        <f t="shared" si="75"/>
        <v/>
      </c>
      <c r="FR92" s="24" t="str">
        <f t="shared" si="75"/>
        <v/>
      </c>
      <c r="FS92" s="24" t="str">
        <f t="shared" si="75"/>
        <v/>
      </c>
    </row>
    <row r="93" spans="1:175" s="3" customFormat="1">
      <c r="A93" s="27">
        <v>58</v>
      </c>
      <c r="B93" s="32">
        <f>IF(AND($B$3&lt;&gt;"",$C$3&lt;&gt;"",$B$4&lt;&gt;"",$C$4&lt;&gt;"",T93&lt;&gt;""),AirMass($B$3,$C$3,$B$4,$C$4,T93),"")</f>
        <v>1.013893254392102</v>
      </c>
      <c r="C93" s="36">
        <f t="shared" si="41"/>
        <v>2458217.2974879998</v>
      </c>
      <c r="D93" s="5">
        <f t="shared" si="13"/>
        <v>11.240445124622008</v>
      </c>
      <c r="E93" s="14">
        <f t="shared" si="14"/>
        <v>11.452221944038206</v>
      </c>
      <c r="F93" s="32">
        <f t="shared" si="42"/>
        <v>0.21177681941619753</v>
      </c>
      <c r="G93" s="24">
        <f t="shared" si="15"/>
        <v>1.8059956627635293E-2</v>
      </c>
      <c r="H93" s="24">
        <f t="shared" si="16"/>
        <v>2.6542784191775196E-2</v>
      </c>
      <c r="I93" s="24"/>
      <c r="J93" s="8">
        <f t="shared" si="17"/>
        <v>12.024382129353016</v>
      </c>
      <c r="K93" s="9">
        <f t="shared" si="18"/>
        <v>12.936091814521204</v>
      </c>
      <c r="L93" s="40">
        <f t="shared" si="43"/>
        <v>0.91170968516818718</v>
      </c>
      <c r="M93" s="24">
        <f t="shared" si="19"/>
        <v>1.8059956627635172E-2</v>
      </c>
      <c r="N93" s="25">
        <f t="shared" si="20"/>
        <v>2.6542784191775196E-2</v>
      </c>
      <c r="O93" s="25"/>
      <c r="P93" s="50">
        <f t="shared" si="44"/>
        <v>6</v>
      </c>
      <c r="Q93" s="50">
        <f t="shared" si="45"/>
        <v>6</v>
      </c>
      <c r="R93" s="25"/>
      <c r="S93" s="25"/>
      <c r="T93" s="16">
        <v>2458217.2974879998</v>
      </c>
      <c r="U93" s="17">
        <v>-11.1762928623516</v>
      </c>
      <c r="V93" s="17">
        <v>-10.3090751998495</v>
      </c>
      <c r="W93" s="17">
        <v>-12.156290629656199</v>
      </c>
      <c r="X93" s="17">
        <v>-11.0664642124844</v>
      </c>
      <c r="Y93" s="17">
        <v>-10.4537994975638</v>
      </c>
      <c r="Z93" s="17">
        <v>-11.852319126626201</v>
      </c>
      <c r="AA93" s="17">
        <v>-9.9785119073482296</v>
      </c>
      <c r="AB93" s="17">
        <v>-9.8308879525548996</v>
      </c>
      <c r="AC93" s="17"/>
      <c r="AD93" s="17"/>
      <c r="AE93" s="17"/>
      <c r="AF93" s="46">
        <f t="shared" si="21"/>
        <v>2458217.2974879998</v>
      </c>
      <c r="AG93" s="17">
        <v>-10.9990966781838</v>
      </c>
      <c r="AH93" s="17">
        <v>-9.7881093277914495</v>
      </c>
      <c r="AI93" s="17">
        <v>-11.7631054059203</v>
      </c>
      <c r="AJ93" s="17">
        <v>-10.7340166548094</v>
      </c>
      <c r="AK93" s="17">
        <v>-9.8619224650741302</v>
      </c>
      <c r="AL93" s="17">
        <v>-11.3480608189614</v>
      </c>
      <c r="AM93" s="17">
        <v>-9.4226916245837096</v>
      </c>
      <c r="AN93" s="17">
        <v>-9.5482858978072809</v>
      </c>
      <c r="AO93" s="17"/>
      <c r="AP93" s="17"/>
      <c r="AQ93" s="18"/>
      <c r="AR93" s="25"/>
      <c r="AS93" s="25"/>
      <c r="AT93" s="24">
        <f t="shared" si="57"/>
        <v>0.17719618416779959</v>
      </c>
      <c r="AU93" s="24">
        <f t="shared" si="57"/>
        <v>0.520965872058051</v>
      </c>
      <c r="AV93" s="24">
        <f t="shared" si="57"/>
        <v>0.39318522373589992</v>
      </c>
      <c r="AW93" s="24">
        <f t="shared" si="57"/>
        <v>0.33244755767499967</v>
      </c>
      <c r="AX93" s="24">
        <f t="shared" si="57"/>
        <v>0.59187703248966983</v>
      </c>
      <c r="AY93" s="24">
        <f t="shared" si="78"/>
        <v>0.5042583076648004</v>
      </c>
      <c r="AZ93" s="24">
        <f t="shared" si="78"/>
        <v>0.55582028276452</v>
      </c>
      <c r="BA93" s="24">
        <f t="shared" si="78"/>
        <v>0.28260205474761868</v>
      </c>
      <c r="BB93" s="24" t="str">
        <f t="shared" si="78"/>
        <v/>
      </c>
      <c r="BC93" s="24" t="str">
        <f t="shared" si="78"/>
        <v/>
      </c>
      <c r="BD93" s="25" t="str">
        <f t="shared" si="78"/>
        <v/>
      </c>
      <c r="BE93" s="25"/>
      <c r="BF93" s="24"/>
      <c r="BG93" s="24">
        <f t="shared" si="66"/>
        <v>-0.44493147121275811</v>
      </c>
      <c r="BH93" s="24">
        <f t="shared" si="66"/>
        <v>-0.38493147121275761</v>
      </c>
      <c r="BI93" s="24">
        <f t="shared" si="66"/>
        <v>-0.75093147121275727</v>
      </c>
      <c r="BJ93" s="24">
        <f t="shared" si="58"/>
        <v>-0.69293147121275744</v>
      </c>
      <c r="BK93" s="24">
        <f t="shared" si="58"/>
        <v>-0.76293147121275595</v>
      </c>
      <c r="BL93" s="24">
        <f t="shared" si="58"/>
        <v>-0.31793147121275744</v>
      </c>
      <c r="BM93" s="24" t="str">
        <f t="shared" si="58"/>
        <v/>
      </c>
      <c r="BN93" s="24" t="str">
        <f t="shared" si="58"/>
        <v/>
      </c>
      <c r="BO93" s="24" t="str">
        <f t="shared" si="58"/>
        <v/>
      </c>
      <c r="BP93" s="24"/>
      <c r="BQ93" s="24"/>
      <c r="BR93" s="24">
        <f t="shared" si="67"/>
        <v>0.25322960741414358</v>
      </c>
      <c r="BS93" s="24">
        <f t="shared" si="67"/>
        <v>0.31322960741414407</v>
      </c>
      <c r="BT93" s="24">
        <f t="shared" si="67"/>
        <v>-5.2770392585855586E-2</v>
      </c>
      <c r="BU93" s="24">
        <f t="shared" si="59"/>
        <v>5.2296074141442439E-3</v>
      </c>
      <c r="BV93" s="24">
        <f t="shared" si="59"/>
        <v>-6.4770392585854264E-2</v>
      </c>
      <c r="BW93" s="24">
        <f t="shared" si="59"/>
        <v>0.38022960741414424</v>
      </c>
      <c r="BX93" s="24" t="str">
        <f t="shared" si="59"/>
        <v/>
      </c>
      <c r="BY93" s="24" t="str">
        <f t="shared" si="59"/>
        <v/>
      </c>
      <c r="BZ93" s="24" t="str">
        <f t="shared" si="59"/>
        <v/>
      </c>
      <c r="CA93" s="24"/>
      <c r="CB93" s="24"/>
      <c r="CC93" s="24">
        <f t="shared" si="25"/>
        <v>11.17375269202069</v>
      </c>
      <c r="CD93" s="24">
        <f t="shared" si="46"/>
        <v>2.3364780865012827E-2</v>
      </c>
      <c r="CE93" s="24">
        <f t="shared" si="68"/>
        <v>11.169997767304599</v>
      </c>
      <c r="CF93" s="24">
        <f t="shared" si="68"/>
        <v>11.202171350132799</v>
      </c>
      <c r="CG93" s="24">
        <f t="shared" si="68"/>
        <v>11.182506635212199</v>
      </c>
      <c r="CH93" s="24">
        <f t="shared" si="60"/>
        <v>11.144026264274601</v>
      </c>
      <c r="CI93" s="24">
        <f t="shared" si="60"/>
        <v>11.15021904499663</v>
      </c>
      <c r="CJ93" s="24">
        <f t="shared" si="60"/>
        <v>11.193595090203299</v>
      </c>
      <c r="CK93" s="24" t="str">
        <f t="shared" si="60"/>
        <v/>
      </c>
      <c r="CL93" s="24" t="str">
        <f t="shared" si="60"/>
        <v/>
      </c>
      <c r="CM93" s="24" t="str">
        <f t="shared" si="60"/>
        <v/>
      </c>
      <c r="CN93" s="24"/>
      <c r="CO93" s="24">
        <f t="shared" si="27"/>
        <v>11.670750466342236</v>
      </c>
      <c r="CP93" s="24">
        <f t="shared" si="47"/>
        <v>6.107684489239254E-2</v>
      </c>
      <c r="CQ93" s="24">
        <f t="shared" si="69"/>
        <v>11.603008727736499</v>
      </c>
      <c r="CR93" s="24">
        <f t="shared" si="69"/>
        <v>11.635919976625599</v>
      </c>
      <c r="CS93" s="24">
        <f t="shared" si="69"/>
        <v>11.722825786890329</v>
      </c>
      <c r="CT93" s="24">
        <f t="shared" si="61"/>
        <v>11.7139641407776</v>
      </c>
      <c r="CU93" s="24">
        <f t="shared" si="61"/>
        <v>11.738594946399909</v>
      </c>
      <c r="CV93" s="24">
        <f t="shared" si="61"/>
        <v>11.61018921962348</v>
      </c>
      <c r="CW93" s="24" t="str">
        <f t="shared" si="61"/>
        <v/>
      </c>
      <c r="CX93" s="24" t="str">
        <f t="shared" si="61"/>
        <v/>
      </c>
      <c r="CY93" s="24" t="str">
        <f t="shared" si="61"/>
        <v/>
      </c>
      <c r="CZ93" s="24"/>
      <c r="DA93" s="24">
        <f t="shared" si="29"/>
        <v>11.240445124622008</v>
      </c>
      <c r="DB93" s="24">
        <f t="shared" si="48"/>
        <v>1.8059956627635293E-2</v>
      </c>
      <c r="DC93" s="24">
        <f t="shared" si="70"/>
        <v>11.223071745101432</v>
      </c>
      <c r="DD93" s="24">
        <f t="shared" si="70"/>
        <v>11.248088183798806</v>
      </c>
      <c r="DE93" s="24">
        <f t="shared" si="70"/>
        <v>11.272082048076244</v>
      </c>
      <c r="DF93" s="24">
        <f t="shared" si="62"/>
        <v>11.226683104478846</v>
      </c>
      <c r="DG93" s="24">
        <f t="shared" si="62"/>
        <v>11.24122588668684</v>
      </c>
      <c r="DH93" s="24">
        <f t="shared" si="62"/>
        <v>11.231519779589885</v>
      </c>
      <c r="DI93" s="24" t="str">
        <f t="shared" si="62"/>
        <v/>
      </c>
      <c r="DJ93" s="24" t="str">
        <f t="shared" si="62"/>
        <v/>
      </c>
      <c r="DK93" s="24" t="str">
        <f t="shared" si="62"/>
        <v/>
      </c>
      <c r="DL93" s="24"/>
      <c r="DM93" s="24">
        <f t="shared" si="31"/>
        <v>11.452221944038206</v>
      </c>
      <c r="DN93" s="24">
        <f t="shared" si="49"/>
        <v>2.6542784191775196E-2</v>
      </c>
      <c r="DO93" s="24">
        <f t="shared" si="71"/>
        <v>11.429103271174862</v>
      </c>
      <c r="DP93" s="24">
        <f t="shared" si="71"/>
        <v>11.485466058264345</v>
      </c>
      <c r="DQ93" s="24">
        <f t="shared" si="71"/>
        <v>11.429317485506743</v>
      </c>
      <c r="DR93" s="24">
        <f t="shared" si="63"/>
        <v>11.443125659654383</v>
      </c>
      <c r="DS93" s="24">
        <f t="shared" si="63"/>
        <v>11.440396337376246</v>
      </c>
      <c r="DT93" s="24">
        <f t="shared" si="63"/>
        <v>11.485922852252653</v>
      </c>
      <c r="DU93" s="24" t="str">
        <f t="shared" si="63"/>
        <v/>
      </c>
      <c r="DV93" s="24" t="str">
        <f t="shared" si="63"/>
        <v/>
      </c>
      <c r="DW93" s="24" t="str">
        <f t="shared" si="63"/>
        <v/>
      </c>
      <c r="DX93" s="24"/>
      <c r="DY93" s="24">
        <f t="shared" si="33"/>
        <v>12.04097035452279</v>
      </c>
      <c r="DZ93" s="24">
        <f t="shared" si="50"/>
        <v>2.3364780865012827E-2</v>
      </c>
      <c r="EA93" s="24">
        <f t="shared" si="72"/>
        <v>12.037215429806698</v>
      </c>
      <c r="EB93" s="24">
        <f t="shared" si="72"/>
        <v>12.069389012634899</v>
      </c>
      <c r="EC93" s="24">
        <f t="shared" si="72"/>
        <v>12.049724297714299</v>
      </c>
      <c r="ED93" s="24">
        <f t="shared" si="64"/>
        <v>12.0112439267767</v>
      </c>
      <c r="EE93" s="24">
        <f t="shared" si="64"/>
        <v>12.01743670749873</v>
      </c>
      <c r="EF93" s="24">
        <f t="shared" si="64"/>
        <v>12.060812752705399</v>
      </c>
      <c r="EG93" s="24" t="str">
        <f t="shared" si="64"/>
        <v/>
      </c>
      <c r="EH93" s="24" t="str">
        <f t="shared" si="64"/>
        <v/>
      </c>
      <c r="EI93" s="24" t="str">
        <f t="shared" si="64"/>
        <v/>
      </c>
      <c r="EJ93" s="24"/>
      <c r="EK93" s="24">
        <f t="shared" si="35"/>
        <v>12.881737816734587</v>
      </c>
      <c r="EL93" s="24">
        <f t="shared" si="51"/>
        <v>6.107684489239254E-2</v>
      </c>
      <c r="EM93" s="24">
        <f t="shared" si="73"/>
        <v>12.81399607812885</v>
      </c>
      <c r="EN93" s="24">
        <f t="shared" si="73"/>
        <v>12.84690732701795</v>
      </c>
      <c r="EO93" s="24">
        <f t="shared" si="73"/>
        <v>12.93381313728268</v>
      </c>
      <c r="EP93" s="24">
        <f t="shared" si="65"/>
        <v>12.924951491169951</v>
      </c>
      <c r="EQ93" s="24">
        <f t="shared" si="65"/>
        <v>12.94958229679226</v>
      </c>
      <c r="ER93" s="24">
        <f t="shared" si="65"/>
        <v>12.821176570015831</v>
      </c>
      <c r="ES93" s="24" t="str">
        <f t="shared" si="65"/>
        <v/>
      </c>
      <c r="ET93" s="24" t="str">
        <f t="shared" si="65"/>
        <v/>
      </c>
      <c r="EU93" s="24" t="str">
        <f t="shared" si="65"/>
        <v/>
      </c>
      <c r="EV93" s="24"/>
      <c r="EW93" s="24">
        <f t="shared" si="37"/>
        <v>12.024382129353016</v>
      </c>
      <c r="EX93" s="24">
        <f t="shared" si="52"/>
        <v>1.8059956627635172E-2</v>
      </c>
      <c r="EY93" s="24">
        <f t="shared" si="76"/>
        <v>12.00700874983244</v>
      </c>
      <c r="EZ93" s="24">
        <f t="shared" si="76"/>
        <v>12.032025188529817</v>
      </c>
      <c r="FA93" s="24">
        <f t="shared" si="76"/>
        <v>12.056019052807253</v>
      </c>
      <c r="FB93" s="24">
        <f t="shared" si="76"/>
        <v>12.010620109209857</v>
      </c>
      <c r="FC93" s="24">
        <f t="shared" si="76"/>
        <v>12.025162891417848</v>
      </c>
      <c r="FD93" s="24">
        <f t="shared" si="76"/>
        <v>12.015456784320893</v>
      </c>
      <c r="FE93" s="24" t="str">
        <f t="shared" si="74"/>
        <v/>
      </c>
      <c r="FF93" s="24" t="str">
        <f t="shared" si="74"/>
        <v/>
      </c>
      <c r="FG93" s="24" t="str">
        <f t="shared" si="74"/>
        <v/>
      </c>
      <c r="FH93" s="24"/>
      <c r="FI93" s="24">
        <f t="shared" si="39"/>
        <v>12.936091814521204</v>
      </c>
      <c r="FJ93" s="24">
        <f t="shared" si="54"/>
        <v>2.6542784191775196E-2</v>
      </c>
      <c r="FK93" s="24">
        <f t="shared" si="77"/>
        <v>12.91297314165786</v>
      </c>
      <c r="FL93" s="24">
        <f t="shared" si="77"/>
        <v>12.969335928747343</v>
      </c>
      <c r="FM93" s="24">
        <f t="shared" si="77"/>
        <v>12.913187355989741</v>
      </c>
      <c r="FN93" s="24">
        <f t="shared" si="77"/>
        <v>12.926995530137381</v>
      </c>
      <c r="FO93" s="24">
        <f t="shared" si="77"/>
        <v>12.924266207859244</v>
      </c>
      <c r="FP93" s="24">
        <f t="shared" si="77"/>
        <v>12.969792722735651</v>
      </c>
      <c r="FQ93" s="24" t="str">
        <f t="shared" si="75"/>
        <v/>
      </c>
      <c r="FR93" s="24" t="str">
        <f t="shared" si="75"/>
        <v/>
      </c>
      <c r="FS93" s="24" t="str">
        <f t="shared" si="75"/>
        <v/>
      </c>
    </row>
    <row r="94" spans="1:175" s="3" customFormat="1">
      <c r="A94" s="27">
        <v>59</v>
      </c>
      <c r="B94" s="32">
        <f>IF(AND($B$3&lt;&gt;"",$C$3&lt;&gt;"",$B$4&lt;&gt;"",$C$4&lt;&gt;"",T94&lt;&gt;""),AirMass($B$3,$C$3,$B$4,$C$4,T94),"")</f>
        <v>1.0141638655518534</v>
      </c>
      <c r="C94" s="36">
        <f t="shared" si="41"/>
        <v>2458217.2979859998</v>
      </c>
      <c r="D94" s="5">
        <f t="shared" si="13"/>
        <v>11.235415560598247</v>
      </c>
      <c r="E94" s="14">
        <f t="shared" si="14"/>
        <v>11.463832062425858</v>
      </c>
      <c r="F94" s="32">
        <f t="shared" si="42"/>
        <v>0.22841650182761164</v>
      </c>
      <c r="G94" s="24">
        <f t="shared" si="15"/>
        <v>2.2387455501263507E-2</v>
      </c>
      <c r="H94" s="24">
        <f t="shared" si="16"/>
        <v>2.9934271547994981E-2</v>
      </c>
      <c r="I94" s="24"/>
      <c r="J94" s="8">
        <f t="shared" si="17"/>
        <v>12.024570678126736</v>
      </c>
      <c r="K94" s="9">
        <f t="shared" si="18"/>
        <v>12.947852840841456</v>
      </c>
      <c r="L94" s="40">
        <f t="shared" si="43"/>
        <v>0.9232821627147203</v>
      </c>
      <c r="M94" s="24">
        <f t="shared" si="19"/>
        <v>2.2387455501263354E-2</v>
      </c>
      <c r="N94" s="25">
        <f t="shared" si="20"/>
        <v>2.9934271547995092E-2</v>
      </c>
      <c r="O94" s="25"/>
      <c r="P94" s="50">
        <f t="shared" si="44"/>
        <v>6</v>
      </c>
      <c r="Q94" s="50">
        <f t="shared" si="45"/>
        <v>6</v>
      </c>
      <c r="R94" s="25"/>
      <c r="S94" s="25"/>
      <c r="T94" s="16">
        <v>2458217.2979859998</v>
      </c>
      <c r="U94" s="17">
        <v>-11.168818002577799</v>
      </c>
      <c r="V94" s="17">
        <v>-10.2969851424646</v>
      </c>
      <c r="W94" s="17">
        <v>-12.156419731775699</v>
      </c>
      <c r="X94" s="17">
        <v>-11.050105866326801</v>
      </c>
      <c r="Y94" s="17">
        <v>-10.4181081924268</v>
      </c>
      <c r="Z94" s="17">
        <v>-11.853611113143</v>
      </c>
      <c r="AA94" s="17">
        <v>-9.9235632310192905</v>
      </c>
      <c r="AB94" s="17">
        <v>-9.8532527437821997</v>
      </c>
      <c r="AC94" s="17"/>
      <c r="AD94" s="17"/>
      <c r="AE94" s="17"/>
      <c r="AF94" s="46">
        <f t="shared" si="21"/>
        <v>2458217.2979859998</v>
      </c>
      <c r="AG94" s="17">
        <v>-10.997253510236799</v>
      </c>
      <c r="AH94" s="17">
        <v>-9.7841397029685098</v>
      </c>
      <c r="AI94" s="17">
        <v>-11.756282034903601</v>
      </c>
      <c r="AJ94" s="17">
        <v>-10.7379628981057</v>
      </c>
      <c r="AK94" s="17">
        <v>-9.9078083726278692</v>
      </c>
      <c r="AL94" s="17">
        <v>-11.346623518312001</v>
      </c>
      <c r="AM94" s="17">
        <v>-9.4849550907024298</v>
      </c>
      <c r="AN94" s="17">
        <v>-9.5298750943374397</v>
      </c>
      <c r="AO94" s="17"/>
      <c r="AP94" s="17"/>
      <c r="AQ94" s="18"/>
      <c r="AR94" s="25"/>
      <c r="AS94" s="25"/>
      <c r="AT94" s="24">
        <f t="shared" si="57"/>
        <v>0.17156449234100002</v>
      </c>
      <c r="AU94" s="24">
        <f t="shared" si="57"/>
        <v>0.51284543949608974</v>
      </c>
      <c r="AV94" s="24">
        <f t="shared" si="57"/>
        <v>0.40013769687209866</v>
      </c>
      <c r="AW94" s="24">
        <f t="shared" si="57"/>
        <v>0.31214296822110121</v>
      </c>
      <c r="AX94" s="24">
        <f t="shared" si="57"/>
        <v>0.5102998197989308</v>
      </c>
      <c r="AY94" s="24">
        <f t="shared" si="78"/>
        <v>0.5069875948309992</v>
      </c>
      <c r="AZ94" s="24">
        <f t="shared" si="78"/>
        <v>0.43860814031686068</v>
      </c>
      <c r="BA94" s="24">
        <f t="shared" si="78"/>
        <v>0.32337764944476</v>
      </c>
      <c r="BB94" s="24" t="str">
        <f t="shared" si="78"/>
        <v/>
      </c>
      <c r="BC94" s="24" t="str">
        <f t="shared" si="78"/>
        <v/>
      </c>
      <c r="BD94" s="25" t="str">
        <f t="shared" si="78"/>
        <v/>
      </c>
      <c r="BE94" s="25"/>
      <c r="BF94" s="24"/>
      <c r="BG94" s="24">
        <f t="shared" si="66"/>
        <v>-0.4563688613573712</v>
      </c>
      <c r="BH94" s="24">
        <f t="shared" si="66"/>
        <v>-0.39636886135737071</v>
      </c>
      <c r="BI94" s="24">
        <f t="shared" si="66"/>
        <v>-0.76236886135737036</v>
      </c>
      <c r="BJ94" s="24">
        <f t="shared" si="58"/>
        <v>-0.70436886135737053</v>
      </c>
      <c r="BK94" s="24">
        <f t="shared" si="58"/>
        <v>-0.77436886135736904</v>
      </c>
      <c r="BL94" s="24">
        <f t="shared" si="58"/>
        <v>-0.32936886135737053</v>
      </c>
      <c r="BM94" s="24" t="str">
        <f t="shared" si="58"/>
        <v/>
      </c>
      <c r="BN94" s="24" t="str">
        <f t="shared" si="58"/>
        <v/>
      </c>
      <c r="BO94" s="24" t="str">
        <f t="shared" si="58"/>
        <v/>
      </c>
      <c r="BP94" s="24"/>
      <c r="BQ94" s="24"/>
      <c r="BR94" s="24">
        <f t="shared" si="67"/>
        <v>0.23673783936103399</v>
      </c>
      <c r="BS94" s="24">
        <f t="shared" si="67"/>
        <v>0.29673783936103448</v>
      </c>
      <c r="BT94" s="24">
        <f t="shared" si="67"/>
        <v>-6.9262160638965176E-2</v>
      </c>
      <c r="BU94" s="24">
        <f t="shared" si="59"/>
        <v>-1.1262160638965346E-2</v>
      </c>
      <c r="BV94" s="24">
        <f t="shared" si="59"/>
        <v>-8.1262160638963854E-2</v>
      </c>
      <c r="BW94" s="24">
        <f t="shared" si="59"/>
        <v>0.36373783936103465</v>
      </c>
      <c r="BX94" s="24" t="str">
        <f t="shared" si="59"/>
        <v/>
      </c>
      <c r="BY94" s="24" t="str">
        <f t="shared" si="59"/>
        <v/>
      </c>
      <c r="BZ94" s="24" t="str">
        <f t="shared" si="59"/>
        <v/>
      </c>
      <c r="CA94" s="24"/>
      <c r="CB94" s="24"/>
      <c r="CC94" s="24">
        <f t="shared" si="25"/>
        <v>11.167358810501165</v>
      </c>
      <c r="CD94" s="24">
        <f t="shared" si="46"/>
        <v>4.1181565382942653E-2</v>
      </c>
      <c r="CE94" s="24">
        <f t="shared" si="68"/>
        <v>11.1776017291979</v>
      </c>
      <c r="CF94" s="24">
        <f t="shared" si="68"/>
        <v>11.193287863749001</v>
      </c>
      <c r="CG94" s="24">
        <f t="shared" si="68"/>
        <v>11.154290189849</v>
      </c>
      <c r="CH94" s="24">
        <f t="shared" si="60"/>
        <v>11.152793110565201</v>
      </c>
      <c r="CI94" s="24">
        <f t="shared" si="60"/>
        <v>11.102745228441492</v>
      </c>
      <c r="CJ94" s="24">
        <f t="shared" si="60"/>
        <v>11.2234347412044</v>
      </c>
      <c r="CK94" s="24" t="str">
        <f t="shared" si="60"/>
        <v/>
      </c>
      <c r="CL94" s="24" t="str">
        <f t="shared" si="60"/>
        <v/>
      </c>
      <c r="CM94" s="24" t="str">
        <f t="shared" si="60"/>
        <v/>
      </c>
      <c r="CN94" s="24"/>
      <c r="CO94" s="24">
        <f t="shared" si="27"/>
        <v>11.686830991261374</v>
      </c>
      <c r="CP94" s="24">
        <f t="shared" si="47"/>
        <v>8.9223212490695286E-2</v>
      </c>
      <c r="CQ94" s="24">
        <f t="shared" si="69"/>
        <v>11.598028524666802</v>
      </c>
      <c r="CR94" s="24">
        <f t="shared" si="69"/>
        <v>11.6417093878689</v>
      </c>
      <c r="CS94" s="24">
        <f t="shared" si="69"/>
        <v>11.770554862391069</v>
      </c>
      <c r="CT94" s="24">
        <f t="shared" si="61"/>
        <v>11.714370008075202</v>
      </c>
      <c r="CU94" s="24">
        <f t="shared" si="61"/>
        <v>11.80270158046563</v>
      </c>
      <c r="CV94" s="24">
        <f t="shared" si="61"/>
        <v>11.59362158410064</v>
      </c>
      <c r="CW94" s="24" t="str">
        <f t="shared" si="61"/>
        <v/>
      </c>
      <c r="CX94" s="24" t="str">
        <f t="shared" si="61"/>
        <v/>
      </c>
      <c r="CY94" s="24" t="str">
        <f t="shared" si="61"/>
        <v/>
      </c>
      <c r="CZ94" s="24"/>
      <c r="DA94" s="24">
        <f t="shared" si="29"/>
        <v>11.235415560598247</v>
      </c>
      <c r="DB94" s="24">
        <f t="shared" si="48"/>
        <v>2.2387455501263507E-2</v>
      </c>
      <c r="DC94" s="24">
        <f t="shared" si="70"/>
        <v>11.232040024490491</v>
      </c>
      <c r="DD94" s="24">
        <f t="shared" si="70"/>
        <v>11.240569014910767</v>
      </c>
      <c r="DE94" s="24">
        <f t="shared" si="70"/>
        <v>11.245229920208804</v>
      </c>
      <c r="DF94" s="24">
        <f t="shared" si="62"/>
        <v>11.236814268265205</v>
      </c>
      <c r="DG94" s="24">
        <f t="shared" si="62"/>
        <v>11.19511638762746</v>
      </c>
      <c r="DH94" s="24">
        <f t="shared" si="62"/>
        <v>11.262723748086744</v>
      </c>
      <c r="DI94" s="24" t="str">
        <f t="shared" si="62"/>
        <v/>
      </c>
      <c r="DJ94" s="24" t="str">
        <f t="shared" si="62"/>
        <v/>
      </c>
      <c r="DK94" s="24" t="str">
        <f t="shared" si="62"/>
        <v/>
      </c>
      <c r="DL94" s="24"/>
      <c r="DM94" s="24">
        <f t="shared" si="31"/>
        <v>11.463832062425858</v>
      </c>
      <c r="DN94" s="24">
        <f t="shared" si="49"/>
        <v>2.9934271547994981E-2</v>
      </c>
      <c r="DO94" s="24">
        <f t="shared" si="71"/>
        <v>11.41965266157368</v>
      </c>
      <c r="DP94" s="24">
        <f t="shared" si="71"/>
        <v>11.486785062976161</v>
      </c>
      <c r="DQ94" s="24">
        <f t="shared" si="71"/>
        <v>11.472576154475998</v>
      </c>
      <c r="DR94" s="24">
        <f t="shared" si="63"/>
        <v>11.439061120420501</v>
      </c>
      <c r="DS94" s="24">
        <f t="shared" si="63"/>
        <v>11.500032564910484</v>
      </c>
      <c r="DT94" s="24">
        <f t="shared" si="63"/>
        <v>11.464884810198328</v>
      </c>
      <c r="DU94" s="24" t="str">
        <f t="shared" si="63"/>
        <v/>
      </c>
      <c r="DV94" s="24" t="str">
        <f t="shared" si="63"/>
        <v/>
      </c>
      <c r="DW94" s="24" t="str">
        <f t="shared" si="63"/>
        <v/>
      </c>
      <c r="DX94" s="24"/>
      <c r="DY94" s="24">
        <f t="shared" si="33"/>
        <v>12.039191670614365</v>
      </c>
      <c r="DZ94" s="24">
        <f t="shared" si="50"/>
        <v>4.1181565382942653E-2</v>
      </c>
      <c r="EA94" s="24">
        <f t="shared" si="72"/>
        <v>12.049434589311099</v>
      </c>
      <c r="EB94" s="24">
        <f t="shared" si="72"/>
        <v>12.065120723862201</v>
      </c>
      <c r="EC94" s="24">
        <f t="shared" si="72"/>
        <v>12.0261230499622</v>
      </c>
      <c r="ED94" s="24">
        <f t="shared" si="64"/>
        <v>12.0246259706784</v>
      </c>
      <c r="EE94" s="24">
        <f t="shared" si="64"/>
        <v>11.974578088554692</v>
      </c>
      <c r="EF94" s="24">
        <f t="shared" si="64"/>
        <v>12.0952676013176</v>
      </c>
      <c r="EG94" s="24" t="str">
        <f t="shared" si="64"/>
        <v/>
      </c>
      <c r="EH94" s="24" t="str">
        <f t="shared" si="64"/>
        <v/>
      </c>
      <c r="EI94" s="24" t="str">
        <f t="shared" si="64"/>
        <v/>
      </c>
      <c r="EJ94" s="24"/>
      <c r="EK94" s="24">
        <f t="shared" si="35"/>
        <v>12.899944798529665</v>
      </c>
      <c r="EL94" s="24">
        <f t="shared" si="51"/>
        <v>8.9223212490695272E-2</v>
      </c>
      <c r="EM94" s="24">
        <f t="shared" si="73"/>
        <v>12.811142331935091</v>
      </c>
      <c r="EN94" s="24">
        <f t="shared" si="73"/>
        <v>12.85482319513719</v>
      </c>
      <c r="EO94" s="24">
        <f t="shared" si="73"/>
        <v>12.983668669659359</v>
      </c>
      <c r="EP94" s="24">
        <f t="shared" si="65"/>
        <v>12.927483815343491</v>
      </c>
      <c r="EQ94" s="24">
        <f t="shared" si="65"/>
        <v>13.01581538773392</v>
      </c>
      <c r="ER94" s="24">
        <f t="shared" si="65"/>
        <v>12.80673539136893</v>
      </c>
      <c r="ES94" s="24" t="str">
        <f t="shared" si="65"/>
        <v/>
      </c>
      <c r="ET94" s="24" t="str">
        <f t="shared" si="65"/>
        <v/>
      </c>
      <c r="EU94" s="24" t="str">
        <f t="shared" si="65"/>
        <v/>
      </c>
      <c r="EV94" s="24"/>
      <c r="EW94" s="24">
        <f t="shared" si="37"/>
        <v>12.024570678126736</v>
      </c>
      <c r="EX94" s="24">
        <f t="shared" si="52"/>
        <v>2.2387455501263354E-2</v>
      </c>
      <c r="EY94" s="24">
        <f t="shared" si="76"/>
        <v>12.02119514201898</v>
      </c>
      <c r="EZ94" s="24">
        <f t="shared" si="76"/>
        <v>12.029724132439256</v>
      </c>
      <c r="FA94" s="24">
        <f t="shared" si="76"/>
        <v>12.034385037737291</v>
      </c>
      <c r="FB94" s="24">
        <f t="shared" si="76"/>
        <v>12.025969385793694</v>
      </c>
      <c r="FC94" s="24">
        <f t="shared" si="76"/>
        <v>11.984271505155949</v>
      </c>
      <c r="FD94" s="24">
        <f t="shared" si="76"/>
        <v>12.051878865615233</v>
      </c>
      <c r="FE94" s="24" t="str">
        <f t="shared" si="74"/>
        <v/>
      </c>
      <c r="FF94" s="24" t="str">
        <f t="shared" si="74"/>
        <v/>
      </c>
      <c r="FG94" s="24" t="str">
        <f t="shared" si="74"/>
        <v/>
      </c>
      <c r="FH94" s="24"/>
      <c r="FI94" s="24">
        <f t="shared" si="39"/>
        <v>12.947852840841456</v>
      </c>
      <c r="FJ94" s="24">
        <f t="shared" si="54"/>
        <v>2.9934271547995092E-2</v>
      </c>
      <c r="FK94" s="24">
        <f t="shared" si="77"/>
        <v>12.903673439989278</v>
      </c>
      <c r="FL94" s="24">
        <f t="shared" si="77"/>
        <v>12.970805841391758</v>
      </c>
      <c r="FM94" s="24">
        <f t="shared" si="77"/>
        <v>12.956596932891598</v>
      </c>
      <c r="FN94" s="24">
        <f t="shared" si="77"/>
        <v>12.923081898836099</v>
      </c>
      <c r="FO94" s="24">
        <f t="shared" si="77"/>
        <v>12.984053343326082</v>
      </c>
      <c r="FP94" s="24">
        <f t="shared" si="77"/>
        <v>12.948905588613927</v>
      </c>
      <c r="FQ94" s="24" t="str">
        <f t="shared" si="75"/>
        <v/>
      </c>
      <c r="FR94" s="24" t="str">
        <f t="shared" si="75"/>
        <v/>
      </c>
      <c r="FS94" s="24" t="str">
        <f t="shared" si="75"/>
        <v/>
      </c>
    </row>
    <row r="95" spans="1:175" s="3" customFormat="1">
      <c r="A95" s="27">
        <v>60</v>
      </c>
      <c r="B95" s="32">
        <f>IF(AND($B$3&lt;&gt;"",$C$3&lt;&gt;"",$B$4&lt;&gt;"",$C$4&lt;&gt;"",T95&lt;&gt;""),AirMass($B$3,$C$3,$B$4,$C$4,T95),"")</f>
        <v>1.0144391617509358</v>
      </c>
      <c r="C95" s="36">
        <f t="shared" si="41"/>
        <v>2458217.2984839999</v>
      </c>
      <c r="D95" s="5">
        <f t="shared" si="13"/>
        <v>11.248380980029699</v>
      </c>
      <c r="E95" s="14">
        <f t="shared" si="14"/>
        <v>11.493980115865684</v>
      </c>
      <c r="F95" s="32">
        <f t="shared" si="42"/>
        <v>0.24559913583598458</v>
      </c>
      <c r="G95" s="24">
        <f t="shared" si="15"/>
        <v>2.0438003724943306E-2</v>
      </c>
      <c r="H95" s="24">
        <f t="shared" si="16"/>
        <v>2.6807388027835312E-2</v>
      </c>
      <c r="I95" s="24"/>
      <c r="J95" s="8">
        <f t="shared" si="17"/>
        <v>11.980822571528597</v>
      </c>
      <c r="K95" s="9">
        <f t="shared" si="18"/>
        <v>12.880627399544219</v>
      </c>
      <c r="L95" s="40">
        <f t="shared" si="43"/>
        <v>0.89980482801562189</v>
      </c>
      <c r="M95" s="24">
        <f t="shared" si="19"/>
        <v>2.0438003724943306E-2</v>
      </c>
      <c r="N95" s="25">
        <f t="shared" si="20"/>
        <v>2.6807388027835815E-2</v>
      </c>
      <c r="O95" s="25"/>
      <c r="P95" s="50">
        <f t="shared" si="44"/>
        <v>6</v>
      </c>
      <c r="Q95" s="50">
        <f t="shared" si="45"/>
        <v>6</v>
      </c>
      <c r="R95" s="25"/>
      <c r="S95" s="25"/>
      <c r="T95" s="16">
        <v>2458217.2984839999</v>
      </c>
      <c r="U95" s="17">
        <v>-11.158920665181</v>
      </c>
      <c r="V95" s="17">
        <v>-10.348639207849001</v>
      </c>
      <c r="W95" s="17">
        <v>-12.164088520727301</v>
      </c>
      <c r="X95" s="17">
        <v>-11.0646723714766</v>
      </c>
      <c r="Y95" s="17">
        <v>-10.4056096898132</v>
      </c>
      <c r="Z95" s="17">
        <v>-11.8576182624052</v>
      </c>
      <c r="AA95" s="17">
        <v>-10.0087655984269</v>
      </c>
      <c r="AB95" s="17">
        <v>-9.8122379775325506</v>
      </c>
      <c r="AC95" s="17"/>
      <c r="AD95" s="17"/>
      <c r="AE95" s="17"/>
      <c r="AF95" s="46">
        <f t="shared" si="21"/>
        <v>2458217.2984839999</v>
      </c>
      <c r="AG95" s="17">
        <v>-10.9601653324066</v>
      </c>
      <c r="AH95" s="17">
        <v>-9.8285729356675802</v>
      </c>
      <c r="AI95" s="17">
        <v>-11.784245754159</v>
      </c>
      <c r="AJ95" s="17">
        <v>-10.6897322574342</v>
      </c>
      <c r="AK95" s="17">
        <v>-9.8237747576887404</v>
      </c>
      <c r="AL95" s="17">
        <v>-11.3326297894771</v>
      </c>
      <c r="AM95" s="17">
        <v>-9.4527917646768103</v>
      </c>
      <c r="AN95" s="17">
        <v>-9.5091882862323693</v>
      </c>
      <c r="AO95" s="17"/>
      <c r="AP95" s="17"/>
      <c r="AQ95" s="18"/>
      <c r="AR95" s="25"/>
      <c r="AS95" s="25"/>
      <c r="AT95" s="24">
        <f t="shared" si="57"/>
        <v>0.19875533277440027</v>
      </c>
      <c r="AU95" s="24">
        <f t="shared" si="57"/>
        <v>0.52006627218142043</v>
      </c>
      <c r="AV95" s="24">
        <f t="shared" si="57"/>
        <v>0.37984276656830041</v>
      </c>
      <c r="AW95" s="24">
        <f t="shared" si="57"/>
        <v>0.37494011404240091</v>
      </c>
      <c r="AX95" s="24">
        <f t="shared" si="57"/>
        <v>0.58183493212446002</v>
      </c>
      <c r="AY95" s="24">
        <f t="shared" si="78"/>
        <v>0.52498847292810069</v>
      </c>
      <c r="AZ95" s="24">
        <f t="shared" si="78"/>
        <v>0.55597383375008924</v>
      </c>
      <c r="BA95" s="24">
        <f t="shared" si="78"/>
        <v>0.30304969130018122</v>
      </c>
      <c r="BB95" s="24" t="str">
        <f t="shared" si="78"/>
        <v/>
      </c>
      <c r="BC95" s="24" t="str">
        <f t="shared" si="78"/>
        <v/>
      </c>
      <c r="BD95" s="25" t="str">
        <f t="shared" si="78"/>
        <v/>
      </c>
      <c r="BE95" s="25"/>
      <c r="BF95" s="24"/>
      <c r="BG95" s="24">
        <f t="shared" si="66"/>
        <v>-0.4011470452564263</v>
      </c>
      <c r="BH95" s="24">
        <f t="shared" si="66"/>
        <v>-0.34114704525642581</v>
      </c>
      <c r="BI95" s="24">
        <f t="shared" si="66"/>
        <v>-0.70714704525642547</v>
      </c>
      <c r="BJ95" s="24">
        <f t="shared" si="58"/>
        <v>-0.64914704525642564</v>
      </c>
      <c r="BK95" s="24">
        <f t="shared" si="58"/>
        <v>-0.71914704525642414</v>
      </c>
      <c r="BL95" s="24">
        <f t="shared" si="58"/>
        <v>-0.27414704525642564</v>
      </c>
      <c r="BM95" s="24" t="str">
        <f t="shared" si="58"/>
        <v/>
      </c>
      <c r="BN95" s="24" t="str">
        <f t="shared" si="58"/>
        <v/>
      </c>
      <c r="BO95" s="24" t="str">
        <f t="shared" si="58"/>
        <v/>
      </c>
      <c r="BP95" s="24"/>
      <c r="BQ95" s="24"/>
      <c r="BR95" s="24">
        <f t="shared" si="67"/>
        <v>0.25140261206718462</v>
      </c>
      <c r="BS95" s="24">
        <f t="shared" si="67"/>
        <v>0.31140261206718511</v>
      </c>
      <c r="BT95" s="24">
        <f t="shared" si="67"/>
        <v>-5.4597387932814545E-2</v>
      </c>
      <c r="BU95" s="24">
        <f t="shared" si="59"/>
        <v>3.4026120671852844E-3</v>
      </c>
      <c r="BV95" s="24">
        <f t="shared" si="59"/>
        <v>-6.6597387932813223E-2</v>
      </c>
      <c r="BW95" s="24">
        <f t="shared" si="59"/>
        <v>0.37840261206718528</v>
      </c>
      <c r="BX95" s="24" t="str">
        <f t="shared" si="59"/>
        <v/>
      </c>
      <c r="BY95" s="24" t="str">
        <f t="shared" si="59"/>
        <v/>
      </c>
      <c r="BZ95" s="24" t="str">
        <f t="shared" si="59"/>
        <v/>
      </c>
      <c r="CA95" s="24"/>
      <c r="CB95" s="24"/>
      <c r="CC95" s="24">
        <f t="shared" si="25"/>
        <v>11.186911404882624</v>
      </c>
      <c r="CD95" s="24">
        <f t="shared" si="46"/>
        <v>2.3737199234093748E-2</v>
      </c>
      <c r="CE95" s="24">
        <f t="shared" si="68"/>
        <v>11.1951678555463</v>
      </c>
      <c r="CF95" s="24">
        <f t="shared" si="68"/>
        <v>11.2177517062956</v>
      </c>
      <c r="CG95" s="24">
        <f t="shared" si="68"/>
        <v>11.1516890246322</v>
      </c>
      <c r="CH95" s="24">
        <f t="shared" si="60"/>
        <v>11.1666975972242</v>
      </c>
      <c r="CI95" s="24">
        <f t="shared" si="60"/>
        <v>11.1978449332459</v>
      </c>
      <c r="CJ95" s="24">
        <f t="shared" si="60"/>
        <v>11.19231731235155</v>
      </c>
      <c r="CK95" s="24" t="str">
        <f t="shared" si="60"/>
        <v/>
      </c>
      <c r="CL95" s="24" t="str">
        <f t="shared" si="60"/>
        <v/>
      </c>
      <c r="CM95" s="24" t="str">
        <f t="shared" si="60"/>
        <v/>
      </c>
      <c r="CN95" s="24"/>
      <c r="CO95" s="24">
        <f t="shared" si="27"/>
        <v>11.695395102538106</v>
      </c>
      <c r="CP95" s="24">
        <f t="shared" si="47"/>
        <v>7.4427259712406532E-2</v>
      </c>
      <c r="CQ95" s="24">
        <f t="shared" si="69"/>
        <v>11.663080421752401</v>
      </c>
      <c r="CR95" s="24">
        <f t="shared" si="69"/>
        <v>11.630566925027599</v>
      </c>
      <c r="CS95" s="24">
        <f t="shared" si="69"/>
        <v>11.72360942528214</v>
      </c>
      <c r="CT95" s="24">
        <f t="shared" si="61"/>
        <v>11.7374644570705</v>
      </c>
      <c r="CU95" s="24">
        <f t="shared" si="61"/>
        <v>11.80762643227021</v>
      </c>
      <c r="CV95" s="24">
        <f t="shared" si="61"/>
        <v>11.610022953825769</v>
      </c>
      <c r="CW95" s="24" t="str">
        <f t="shared" si="61"/>
        <v/>
      </c>
      <c r="CX95" s="24" t="str">
        <f t="shared" si="61"/>
        <v/>
      </c>
      <c r="CY95" s="24" t="str">
        <f t="shared" si="61"/>
        <v/>
      </c>
      <c r="CZ95" s="24"/>
      <c r="DA95" s="24">
        <f t="shared" si="29"/>
        <v>11.248380980029699</v>
      </c>
      <c r="DB95" s="24">
        <f t="shared" si="48"/>
        <v>2.0438003724943306E-2</v>
      </c>
      <c r="DC95" s="24">
        <f t="shared" si="70"/>
        <v>11.243018975888885</v>
      </c>
      <c r="DD95" s="24">
        <f t="shared" si="70"/>
        <v>11.258445682507359</v>
      </c>
      <c r="DE95" s="24">
        <f t="shared" si="70"/>
        <v>11.236041580041995</v>
      </c>
      <c r="DF95" s="24">
        <f t="shared" si="62"/>
        <v>11.244131579974198</v>
      </c>
      <c r="DG95" s="24">
        <f t="shared" si="62"/>
        <v>11.283628917481861</v>
      </c>
      <c r="DH95" s="24">
        <f t="shared" si="62"/>
        <v>11.225019144283888</v>
      </c>
      <c r="DI95" s="24" t="str">
        <f t="shared" si="62"/>
        <v/>
      </c>
      <c r="DJ95" s="24" t="str">
        <f t="shared" si="62"/>
        <v/>
      </c>
      <c r="DK95" s="24" t="str">
        <f t="shared" si="62"/>
        <v/>
      </c>
      <c r="DL95" s="24"/>
      <c r="DM95" s="24">
        <f t="shared" si="31"/>
        <v>11.493980115865684</v>
      </c>
      <c r="DN95" s="24">
        <f t="shared" si="49"/>
        <v>2.6807388027835312E-2</v>
      </c>
      <c r="DO95" s="24">
        <f t="shared" si="71"/>
        <v>11.506288500822375</v>
      </c>
      <c r="DP95" s="24">
        <f t="shared" si="71"/>
        <v>11.497226542297955</v>
      </c>
      <c r="DQ95" s="24">
        <f t="shared" si="71"/>
        <v>11.447214659530166</v>
      </c>
      <c r="DR95" s="24">
        <f t="shared" si="63"/>
        <v>11.483739511578895</v>
      </c>
      <c r="DS95" s="24">
        <f t="shared" si="63"/>
        <v>11.526541358878159</v>
      </c>
      <c r="DT95" s="24">
        <f t="shared" si="63"/>
        <v>11.502870122086554</v>
      </c>
      <c r="DU95" s="24" t="str">
        <f t="shared" si="63"/>
        <v/>
      </c>
      <c r="DV95" s="24" t="str">
        <f t="shared" si="63"/>
        <v/>
      </c>
      <c r="DW95" s="24" t="str">
        <f t="shared" si="63"/>
        <v/>
      </c>
      <c r="DX95" s="24"/>
      <c r="DY95" s="24">
        <f t="shared" si="33"/>
        <v>11.997192862214623</v>
      </c>
      <c r="DZ95" s="24">
        <f t="shared" si="50"/>
        <v>2.3737199234093748E-2</v>
      </c>
      <c r="EA95" s="24">
        <f t="shared" si="72"/>
        <v>12.0054493128783</v>
      </c>
      <c r="EB95" s="24">
        <f t="shared" si="72"/>
        <v>12.028033163627599</v>
      </c>
      <c r="EC95" s="24">
        <f t="shared" si="72"/>
        <v>11.961970481964199</v>
      </c>
      <c r="ED95" s="24">
        <f t="shared" si="64"/>
        <v>11.9769790545562</v>
      </c>
      <c r="EE95" s="24">
        <f t="shared" si="64"/>
        <v>12.0081263905779</v>
      </c>
      <c r="EF95" s="24">
        <f t="shared" si="64"/>
        <v>12.00259876968355</v>
      </c>
      <c r="EG95" s="24" t="str">
        <f t="shared" si="64"/>
        <v/>
      </c>
      <c r="EH95" s="24" t="str">
        <f t="shared" si="64"/>
        <v/>
      </c>
      <c r="EI95" s="24" t="str">
        <f t="shared" si="64"/>
        <v/>
      </c>
      <c r="EJ95" s="24"/>
      <c r="EK95" s="24">
        <f t="shared" si="35"/>
        <v>12.826987499277122</v>
      </c>
      <c r="EL95" s="24">
        <f t="shared" si="51"/>
        <v>7.4427259712406532E-2</v>
      </c>
      <c r="EM95" s="24">
        <f t="shared" si="73"/>
        <v>12.794672818491421</v>
      </c>
      <c r="EN95" s="24">
        <f t="shared" si="73"/>
        <v>12.762159321766619</v>
      </c>
      <c r="EO95" s="24">
        <f t="shared" si="73"/>
        <v>12.85520182202116</v>
      </c>
      <c r="EP95" s="24">
        <f t="shared" si="65"/>
        <v>12.86905685380952</v>
      </c>
      <c r="EQ95" s="24">
        <f t="shared" si="65"/>
        <v>12.93921882900923</v>
      </c>
      <c r="ER95" s="24">
        <f t="shared" si="65"/>
        <v>12.741615350564789</v>
      </c>
      <c r="ES95" s="24" t="str">
        <f t="shared" si="65"/>
        <v/>
      </c>
      <c r="ET95" s="24" t="str">
        <f t="shared" si="65"/>
        <v/>
      </c>
      <c r="EU95" s="24" t="str">
        <f t="shared" si="65"/>
        <v/>
      </c>
      <c r="EV95" s="24"/>
      <c r="EW95" s="24">
        <f t="shared" si="37"/>
        <v>11.980822571528597</v>
      </c>
      <c r="EX95" s="24">
        <f t="shared" si="52"/>
        <v>2.0438003724943306E-2</v>
      </c>
      <c r="EY95" s="24">
        <f t="shared" si="76"/>
        <v>11.975460567387785</v>
      </c>
      <c r="EZ95" s="24">
        <f t="shared" si="76"/>
        <v>11.990887274006258</v>
      </c>
      <c r="FA95" s="24">
        <f t="shared" si="76"/>
        <v>11.968483171540894</v>
      </c>
      <c r="FB95" s="24">
        <f t="shared" si="76"/>
        <v>11.976573171473097</v>
      </c>
      <c r="FC95" s="24">
        <f t="shared" si="76"/>
        <v>12.016070508980761</v>
      </c>
      <c r="FD95" s="24">
        <f t="shared" si="76"/>
        <v>11.957460735782787</v>
      </c>
      <c r="FE95" s="24" t="str">
        <f t="shared" si="74"/>
        <v/>
      </c>
      <c r="FF95" s="24" t="str">
        <f t="shared" si="74"/>
        <v/>
      </c>
      <c r="FG95" s="24" t="str">
        <f t="shared" si="74"/>
        <v/>
      </c>
      <c r="FH95" s="24"/>
      <c r="FI95" s="24">
        <f t="shared" si="39"/>
        <v>12.880627399544219</v>
      </c>
      <c r="FJ95" s="24">
        <f t="shared" si="54"/>
        <v>2.6807388027835815E-2</v>
      </c>
      <c r="FK95" s="24">
        <f t="shared" si="77"/>
        <v>12.892935784500912</v>
      </c>
      <c r="FL95" s="24">
        <f t="shared" si="77"/>
        <v>12.883873825976492</v>
      </c>
      <c r="FM95" s="24">
        <f t="shared" si="77"/>
        <v>12.833861943208701</v>
      </c>
      <c r="FN95" s="24">
        <f t="shared" si="77"/>
        <v>12.870386795257431</v>
      </c>
      <c r="FO95" s="24">
        <f t="shared" si="77"/>
        <v>12.913188642556696</v>
      </c>
      <c r="FP95" s="24">
        <f t="shared" si="77"/>
        <v>12.889517405765089</v>
      </c>
      <c r="FQ95" s="24" t="str">
        <f t="shared" si="75"/>
        <v/>
      </c>
      <c r="FR95" s="24" t="str">
        <f t="shared" si="75"/>
        <v/>
      </c>
      <c r="FS95" s="24" t="str">
        <f t="shared" si="75"/>
        <v/>
      </c>
    </row>
    <row r="96" spans="1:175" s="3" customFormat="1">
      <c r="A96" s="27">
        <v>61</v>
      </c>
      <c r="B96" s="32">
        <f>IF(AND($B$3&lt;&gt;"",$C$3&lt;&gt;"",$B$4&lt;&gt;"",$C$4&lt;&gt;"",T96&lt;&gt;""),AirMass($B$3,$C$3,$B$4,$C$4,T96),"")</f>
        <v>1.0147191477874273</v>
      </c>
      <c r="C96" s="36">
        <f t="shared" si="41"/>
        <v>2458217.2989810002</v>
      </c>
      <c r="D96" s="5">
        <f t="shared" si="13"/>
        <v>11.218986967154969</v>
      </c>
      <c r="E96" s="14">
        <f t="shared" si="14"/>
        <v>11.538246392551356</v>
      </c>
      <c r="F96" s="32">
        <f t="shared" si="42"/>
        <v>0.31925942539638719</v>
      </c>
      <c r="G96" s="24">
        <f t="shared" si="15"/>
        <v>1.6249173572583011E-2</v>
      </c>
      <c r="H96" s="24">
        <f t="shared" si="16"/>
        <v>3.1221076731690271E-2</v>
      </c>
      <c r="I96" s="24"/>
      <c r="J96" s="8">
        <f t="shared" si="17"/>
        <v>11.969846676977346</v>
      </c>
      <c r="K96" s="9">
        <f t="shared" si="18"/>
        <v>13.031028007257516</v>
      </c>
      <c r="L96" s="40">
        <f t="shared" si="43"/>
        <v>1.0611813302801707</v>
      </c>
      <c r="M96" s="24">
        <f t="shared" si="19"/>
        <v>1.6249173572583014E-2</v>
      </c>
      <c r="N96" s="25">
        <f t="shared" si="20"/>
        <v>3.1221076731690271E-2</v>
      </c>
      <c r="O96" s="25"/>
      <c r="P96" s="50">
        <f t="shared" si="44"/>
        <v>6</v>
      </c>
      <c r="Q96" s="50">
        <f t="shared" si="45"/>
        <v>6</v>
      </c>
      <c r="R96" s="25"/>
      <c r="S96" s="25"/>
      <c r="T96" s="16">
        <v>2458217.2989810002</v>
      </c>
      <c r="U96" s="17">
        <v>-11.164409594794201</v>
      </c>
      <c r="V96" s="17">
        <v>-10.325273212626801</v>
      </c>
      <c r="W96" s="17">
        <v>-12.1559321475932</v>
      </c>
      <c r="X96" s="17">
        <v>-11.047157547350499</v>
      </c>
      <c r="Y96" s="17">
        <v>-10.3972893077758</v>
      </c>
      <c r="Z96" s="17">
        <v>-11.858549426577</v>
      </c>
      <c r="AA96" s="17">
        <v>-9.92546732051483</v>
      </c>
      <c r="AB96" s="17">
        <v>-9.8081728964447894</v>
      </c>
      <c r="AC96" s="17"/>
      <c r="AD96" s="17"/>
      <c r="AE96" s="17"/>
      <c r="AF96" s="46">
        <f t="shared" si="21"/>
        <v>2458217.2989810002</v>
      </c>
      <c r="AG96" s="17">
        <v>-10.949826227362101</v>
      </c>
      <c r="AH96" s="17">
        <v>-9.7462973810591293</v>
      </c>
      <c r="AI96" s="17">
        <v>-11.7689109249618</v>
      </c>
      <c r="AJ96" s="17">
        <v>-10.6947893718984</v>
      </c>
      <c r="AK96" s="17">
        <v>-9.9181340498328208</v>
      </c>
      <c r="AL96" s="17">
        <v>-11.3245060776146</v>
      </c>
      <c r="AM96" s="17">
        <v>-9.4505681873248495</v>
      </c>
      <c r="AN96" s="17">
        <v>-9.5636317777407598</v>
      </c>
      <c r="AO96" s="17"/>
      <c r="AP96" s="17"/>
      <c r="AQ96" s="18"/>
      <c r="AR96" s="25"/>
      <c r="AS96" s="25"/>
      <c r="AT96" s="24">
        <f t="shared" si="57"/>
        <v>0.21458336743210005</v>
      </c>
      <c r="AU96" s="24">
        <f t="shared" si="57"/>
        <v>0.57897583156767141</v>
      </c>
      <c r="AV96" s="24">
        <f t="shared" si="57"/>
        <v>0.38702122263140026</v>
      </c>
      <c r="AW96" s="24">
        <f t="shared" si="57"/>
        <v>0.35236817545209931</v>
      </c>
      <c r="AX96" s="24">
        <f t="shared" si="57"/>
        <v>0.47915525794297942</v>
      </c>
      <c r="AY96" s="24">
        <f t="shared" si="78"/>
        <v>0.53404334896239902</v>
      </c>
      <c r="AZ96" s="24">
        <f t="shared" si="78"/>
        <v>0.47489913318998056</v>
      </c>
      <c r="BA96" s="24">
        <f t="shared" si="78"/>
        <v>0.24454111870402961</v>
      </c>
      <c r="BB96" s="24" t="str">
        <f t="shared" si="78"/>
        <v/>
      </c>
      <c r="BC96" s="24" t="str">
        <f t="shared" si="78"/>
        <v/>
      </c>
      <c r="BD96" s="25" t="str">
        <f t="shared" si="78"/>
        <v/>
      </c>
      <c r="BE96" s="25"/>
      <c r="BF96" s="24"/>
      <c r="BG96" s="24">
        <f t="shared" si="66"/>
        <v>-0.36900192560675105</v>
      </c>
      <c r="BH96" s="24">
        <f t="shared" si="66"/>
        <v>-0.30900192560675055</v>
      </c>
      <c r="BI96" s="24">
        <f t="shared" si="66"/>
        <v>-0.67500192560675021</v>
      </c>
      <c r="BJ96" s="24">
        <f t="shared" si="58"/>
        <v>-0.61700192560675038</v>
      </c>
      <c r="BK96" s="24">
        <f t="shared" si="58"/>
        <v>-0.68700192560674889</v>
      </c>
      <c r="BL96" s="24">
        <f t="shared" si="58"/>
        <v>-0.24200192560675038</v>
      </c>
      <c r="BM96" s="24" t="str">
        <f t="shared" si="58"/>
        <v/>
      </c>
      <c r="BN96" s="24" t="str">
        <f t="shared" si="58"/>
        <v/>
      </c>
      <c r="BO96" s="24" t="str">
        <f t="shared" si="58"/>
        <v/>
      </c>
      <c r="BP96" s="24"/>
      <c r="BQ96" s="24"/>
      <c r="BR96" s="24">
        <f t="shared" si="67"/>
        <v>0.37104190247393709</v>
      </c>
      <c r="BS96" s="24">
        <f t="shared" si="67"/>
        <v>0.43104190247393759</v>
      </c>
      <c r="BT96" s="24">
        <f t="shared" si="67"/>
        <v>6.5041902473937929E-2</v>
      </c>
      <c r="BU96" s="24">
        <f t="shared" si="59"/>
        <v>0.12304190247393776</v>
      </c>
      <c r="BV96" s="24">
        <f t="shared" si="59"/>
        <v>5.3041902473939251E-2</v>
      </c>
      <c r="BW96" s="24">
        <f t="shared" si="59"/>
        <v>0.49804190247393776</v>
      </c>
      <c r="BX96" s="24" t="str">
        <f t="shared" si="59"/>
        <v/>
      </c>
      <c r="BY96" s="24" t="str">
        <f t="shared" si="59"/>
        <v/>
      </c>
      <c r="BZ96" s="24" t="str">
        <f t="shared" si="59"/>
        <v/>
      </c>
      <c r="CA96" s="24"/>
      <c r="CB96" s="24"/>
      <c r="CC96" s="24">
        <f t="shared" si="25"/>
        <v>11.161351846248484</v>
      </c>
      <c r="CD96" s="24">
        <f t="shared" si="46"/>
        <v>3.2455645871831057E-2</v>
      </c>
      <c r="CE96" s="24">
        <f t="shared" si="68"/>
        <v>11.181522552798999</v>
      </c>
      <c r="CF96" s="24">
        <f t="shared" si="68"/>
        <v>11.194747952556298</v>
      </c>
      <c r="CG96" s="24">
        <f t="shared" si="68"/>
        <v>11.137879712981599</v>
      </c>
      <c r="CH96" s="24">
        <f t="shared" si="60"/>
        <v>11.162139831782799</v>
      </c>
      <c r="CI96" s="24">
        <f t="shared" si="60"/>
        <v>11.10905772572063</v>
      </c>
      <c r="CJ96" s="24">
        <f t="shared" si="60"/>
        <v>11.182763301650589</v>
      </c>
      <c r="CK96" s="24" t="str">
        <f t="shared" si="60"/>
        <v/>
      </c>
      <c r="CL96" s="24" t="str">
        <f t="shared" si="60"/>
        <v/>
      </c>
      <c r="CM96" s="24" t="str">
        <f t="shared" si="60"/>
        <v/>
      </c>
      <c r="CN96" s="24"/>
      <c r="CO96" s="24">
        <f t="shared" si="27"/>
        <v>11.727097170866772</v>
      </c>
      <c r="CP96" s="24">
        <f t="shared" si="47"/>
        <v>8.0423483785266203E-2</v>
      </c>
      <c r="CQ96" s="24">
        <f t="shared" si="69"/>
        <v>11.658084697599699</v>
      </c>
      <c r="CR96" s="24">
        <f t="shared" si="69"/>
        <v>11.645963144536299</v>
      </c>
      <c r="CS96" s="24">
        <f t="shared" si="69"/>
        <v>11.82830782247072</v>
      </c>
      <c r="CT96" s="24">
        <f t="shared" si="61"/>
        <v>11.7396798502525</v>
      </c>
      <c r="CU96" s="24">
        <f t="shared" si="61"/>
        <v>11.815741959962748</v>
      </c>
      <c r="CV96" s="24">
        <f t="shared" si="61"/>
        <v>11.674805550378659</v>
      </c>
      <c r="CW96" s="24" t="str">
        <f t="shared" si="61"/>
        <v/>
      </c>
      <c r="CX96" s="24" t="str">
        <f t="shared" si="61"/>
        <v/>
      </c>
      <c r="CY96" s="24" t="str">
        <f t="shared" si="61"/>
        <v/>
      </c>
      <c r="CZ96" s="24"/>
      <c r="DA96" s="24">
        <f t="shared" si="29"/>
        <v>11.218986967154969</v>
      </c>
      <c r="DB96" s="24">
        <f t="shared" si="48"/>
        <v>1.6249173572583011E-2</v>
      </c>
      <c r="DC96" s="24">
        <f t="shared" si="70"/>
        <v>11.225539218900995</v>
      </c>
      <c r="DD96" s="24">
        <f t="shared" si="70"/>
        <v>11.231607474527468</v>
      </c>
      <c r="DE96" s="24">
        <f t="shared" si="70"/>
        <v>11.218397814150805</v>
      </c>
      <c r="DF96" s="24">
        <f t="shared" si="62"/>
        <v>11.235739360292207</v>
      </c>
      <c r="DG96" s="24">
        <f t="shared" si="62"/>
        <v>11.191007255716002</v>
      </c>
      <c r="DH96" s="24">
        <f t="shared" si="62"/>
        <v>11.211630679342337</v>
      </c>
      <c r="DI96" s="24" t="str">
        <f t="shared" si="62"/>
        <v/>
      </c>
      <c r="DJ96" s="24" t="str">
        <f t="shared" si="62"/>
        <v/>
      </c>
      <c r="DK96" s="24" t="str">
        <f t="shared" si="62"/>
        <v/>
      </c>
      <c r="DL96" s="24"/>
      <c r="DM96" s="24">
        <f t="shared" si="31"/>
        <v>11.538246392551356</v>
      </c>
      <c r="DN96" s="24">
        <f t="shared" si="49"/>
        <v>3.1221076731690271E-2</v>
      </c>
      <c r="DO96" s="24">
        <f t="shared" si="71"/>
        <v>11.513856985026678</v>
      </c>
      <c r="DP96" s="24">
        <f t="shared" si="71"/>
        <v>11.525186970163659</v>
      </c>
      <c r="DQ96" s="24">
        <f t="shared" si="71"/>
        <v>11.564477265075748</v>
      </c>
      <c r="DR96" s="24">
        <f t="shared" si="63"/>
        <v>11.498519113117899</v>
      </c>
      <c r="DS96" s="24">
        <f t="shared" si="63"/>
        <v>11.547221094927702</v>
      </c>
      <c r="DT96" s="24">
        <f t="shared" si="63"/>
        <v>11.580216926996446</v>
      </c>
      <c r="DU96" s="24" t="str">
        <f t="shared" si="63"/>
        <v/>
      </c>
      <c r="DV96" s="24" t="str">
        <f t="shared" si="63"/>
        <v/>
      </c>
      <c r="DW96" s="24" t="str">
        <f t="shared" si="63"/>
        <v/>
      </c>
      <c r="DX96" s="24"/>
      <c r="DY96" s="24">
        <f t="shared" si="33"/>
        <v>12.000488228415884</v>
      </c>
      <c r="DZ96" s="24">
        <f t="shared" si="50"/>
        <v>3.2455645871831057E-2</v>
      </c>
      <c r="EA96" s="24">
        <f t="shared" si="72"/>
        <v>12.020658934966399</v>
      </c>
      <c r="EB96" s="24">
        <f t="shared" si="72"/>
        <v>12.033884334723698</v>
      </c>
      <c r="EC96" s="24">
        <f t="shared" si="72"/>
        <v>11.977016095148999</v>
      </c>
      <c r="ED96" s="24">
        <f t="shared" si="64"/>
        <v>12.001276213950199</v>
      </c>
      <c r="EE96" s="24">
        <f t="shared" si="64"/>
        <v>11.94819410788803</v>
      </c>
      <c r="EF96" s="24">
        <f t="shared" si="64"/>
        <v>12.021899683817988</v>
      </c>
      <c r="EG96" s="24" t="str">
        <f t="shared" si="64"/>
        <v/>
      </c>
      <c r="EH96" s="24" t="str">
        <f t="shared" si="64"/>
        <v/>
      </c>
      <c r="EI96" s="24" t="str">
        <f t="shared" si="64"/>
        <v/>
      </c>
      <c r="EJ96" s="24"/>
      <c r="EK96" s="24">
        <f t="shared" si="35"/>
        <v>12.930626017169743</v>
      </c>
      <c r="EL96" s="24">
        <f t="shared" si="51"/>
        <v>8.0423483785266203E-2</v>
      </c>
      <c r="EM96" s="24">
        <f t="shared" si="73"/>
        <v>12.861613543902671</v>
      </c>
      <c r="EN96" s="24">
        <f t="shared" si="73"/>
        <v>12.849491990839271</v>
      </c>
      <c r="EO96" s="24">
        <f t="shared" si="73"/>
        <v>13.031836668773691</v>
      </c>
      <c r="EP96" s="24">
        <f t="shared" si="65"/>
        <v>12.943208696555471</v>
      </c>
      <c r="EQ96" s="24">
        <f t="shared" si="65"/>
        <v>13.01927080626572</v>
      </c>
      <c r="ER96" s="24">
        <f t="shared" si="65"/>
        <v>12.87833439668163</v>
      </c>
      <c r="ES96" s="24" t="str">
        <f t="shared" si="65"/>
        <v/>
      </c>
      <c r="ET96" s="24" t="str">
        <f t="shared" si="65"/>
        <v/>
      </c>
      <c r="EU96" s="24" t="str">
        <f t="shared" si="65"/>
        <v/>
      </c>
      <c r="EV96" s="24"/>
      <c r="EW96" s="24">
        <f t="shared" si="37"/>
        <v>11.969846676977346</v>
      </c>
      <c r="EX96" s="24">
        <f t="shared" si="52"/>
        <v>1.6249173572583014E-2</v>
      </c>
      <c r="EY96" s="24">
        <f t="shared" si="76"/>
        <v>11.97639892872337</v>
      </c>
      <c r="EZ96" s="24">
        <f t="shared" si="76"/>
        <v>11.982467184349844</v>
      </c>
      <c r="FA96" s="24">
        <f t="shared" si="76"/>
        <v>11.96925752397318</v>
      </c>
      <c r="FB96" s="24">
        <f t="shared" si="76"/>
        <v>11.986599070114583</v>
      </c>
      <c r="FC96" s="24">
        <f t="shared" si="76"/>
        <v>11.941866965538377</v>
      </c>
      <c r="FD96" s="24">
        <f t="shared" si="76"/>
        <v>11.962490389164712</v>
      </c>
      <c r="FE96" s="24" t="str">
        <f t="shared" si="74"/>
        <v/>
      </c>
      <c r="FF96" s="24" t="str">
        <f t="shared" si="74"/>
        <v/>
      </c>
      <c r="FG96" s="24" t="str">
        <f t="shared" si="74"/>
        <v/>
      </c>
      <c r="FH96" s="24"/>
      <c r="FI96" s="24">
        <f t="shared" si="39"/>
        <v>13.031028007257516</v>
      </c>
      <c r="FJ96" s="24">
        <f t="shared" si="54"/>
        <v>3.1221076731690271E-2</v>
      </c>
      <c r="FK96" s="24">
        <f t="shared" si="77"/>
        <v>13.006638599732838</v>
      </c>
      <c r="FL96" s="24">
        <f t="shared" si="77"/>
        <v>13.01796858486982</v>
      </c>
      <c r="FM96" s="24">
        <f t="shared" si="77"/>
        <v>13.057258879781909</v>
      </c>
      <c r="FN96" s="24">
        <f t="shared" si="77"/>
        <v>12.99130072782406</v>
      </c>
      <c r="FO96" s="24">
        <f t="shared" si="77"/>
        <v>13.040002709633862</v>
      </c>
      <c r="FP96" s="24">
        <f t="shared" si="77"/>
        <v>13.072998541702606</v>
      </c>
      <c r="FQ96" s="24" t="str">
        <f t="shared" si="75"/>
        <v/>
      </c>
      <c r="FR96" s="24" t="str">
        <f t="shared" si="75"/>
        <v/>
      </c>
      <c r="FS96" s="24" t="str">
        <f t="shared" si="75"/>
        <v/>
      </c>
    </row>
    <row r="97" spans="1:175" s="3" customFormat="1">
      <c r="A97" s="27">
        <v>62</v>
      </c>
      <c r="B97" s="32">
        <f>IF(AND($B$3&lt;&gt;"",$C$3&lt;&gt;"",$B$4&lt;&gt;"",$C$4&lt;&gt;"",T97&lt;&gt;""),AirMass($B$3,$C$3,$B$4,$C$4,T97),"")</f>
        <v>1.0150038285428447</v>
      </c>
      <c r="C97" s="36">
        <f t="shared" si="41"/>
        <v>2458217.2994789998</v>
      </c>
      <c r="D97" s="5">
        <f t="shared" si="13"/>
        <v>11.244329805022593</v>
      </c>
      <c r="E97" s="14">
        <f t="shared" si="14"/>
        <v>11.539777056552857</v>
      </c>
      <c r="F97" s="32">
        <f t="shared" si="42"/>
        <v>0.29544725153026441</v>
      </c>
      <c r="G97" s="24">
        <f t="shared" si="15"/>
        <v>2.3036429348324675E-2</v>
      </c>
      <c r="H97" s="24">
        <f t="shared" si="16"/>
        <v>5.7073915920950638E-2</v>
      </c>
      <c r="I97" s="24"/>
      <c r="J97" s="8">
        <f t="shared" si="17"/>
        <v>11.961922881128018</v>
      </c>
      <c r="K97" s="9">
        <f t="shared" si="18"/>
        <v>13.081096617553387</v>
      </c>
      <c r="L97" s="40">
        <f t="shared" si="43"/>
        <v>1.1191737364253687</v>
      </c>
      <c r="M97" s="24">
        <f t="shared" si="19"/>
        <v>2.3036429348324127E-2</v>
      </c>
      <c r="N97" s="25">
        <f t="shared" si="20"/>
        <v>5.7073915920950312E-2</v>
      </c>
      <c r="O97" s="25"/>
      <c r="P97" s="50">
        <f t="shared" si="44"/>
        <v>6</v>
      </c>
      <c r="Q97" s="50">
        <f t="shared" si="45"/>
        <v>6</v>
      </c>
      <c r="R97" s="25"/>
      <c r="S97" s="25"/>
      <c r="T97" s="16">
        <v>2458217.2994789998</v>
      </c>
      <c r="U97" s="17">
        <v>-11.1650575813969</v>
      </c>
      <c r="V97" s="17">
        <v>-10.3494544148354</v>
      </c>
      <c r="W97" s="17">
        <v>-12.150633127960599</v>
      </c>
      <c r="X97" s="17">
        <v>-11.045989403983</v>
      </c>
      <c r="Y97" s="17">
        <v>-10.4481766468132</v>
      </c>
      <c r="Z97" s="17">
        <v>-11.8399460102095</v>
      </c>
      <c r="AA97" s="17">
        <v>-9.9855169228662906</v>
      </c>
      <c r="AB97" s="17">
        <v>-9.8630930281913098</v>
      </c>
      <c r="AC97" s="17"/>
      <c r="AD97" s="17"/>
      <c r="AE97" s="17"/>
      <c r="AF97" s="46">
        <f t="shared" si="21"/>
        <v>2458217.2994789998</v>
      </c>
      <c r="AG97" s="17">
        <v>-10.9609028393199</v>
      </c>
      <c r="AH97" s="17">
        <v>-9.7407291625351196</v>
      </c>
      <c r="AI97" s="17">
        <v>-11.815982651562599</v>
      </c>
      <c r="AJ97" s="17">
        <v>-10.676154313596401</v>
      </c>
      <c r="AK97" s="17">
        <v>-9.9751444188566101</v>
      </c>
      <c r="AL97" s="17">
        <v>-11.329336052540199</v>
      </c>
      <c r="AM97" s="17">
        <v>-9.5372245328562304</v>
      </c>
      <c r="AN97" s="17">
        <v>-9.5120111943431098</v>
      </c>
      <c r="AO97" s="17"/>
      <c r="AP97" s="17"/>
      <c r="AQ97" s="18"/>
      <c r="AR97" s="25"/>
      <c r="AS97" s="25"/>
      <c r="AT97" s="24">
        <f t="shared" si="57"/>
        <v>0.2041547420769998</v>
      </c>
      <c r="AU97" s="24">
        <f t="shared" si="57"/>
        <v>0.60872525230027996</v>
      </c>
      <c r="AV97" s="24">
        <f t="shared" si="57"/>
        <v>0.33465047639800005</v>
      </c>
      <c r="AW97" s="24">
        <f t="shared" si="57"/>
        <v>0.36983509038659967</v>
      </c>
      <c r="AX97" s="24">
        <f t="shared" si="57"/>
        <v>0.47303222795659039</v>
      </c>
      <c r="AY97" s="24">
        <f t="shared" si="78"/>
        <v>0.51060995766930084</v>
      </c>
      <c r="AZ97" s="24">
        <f t="shared" si="78"/>
        <v>0.44829239001006016</v>
      </c>
      <c r="BA97" s="24">
        <f t="shared" si="78"/>
        <v>0.35108183384820002</v>
      </c>
      <c r="BB97" s="24" t="str">
        <f t="shared" si="78"/>
        <v/>
      </c>
      <c r="BC97" s="24" t="str">
        <f t="shared" si="78"/>
        <v/>
      </c>
      <c r="BD97" s="25" t="str">
        <f t="shared" si="78"/>
        <v/>
      </c>
      <c r="BE97" s="25"/>
      <c r="BF97" s="24"/>
      <c r="BG97" s="24">
        <f t="shared" si="66"/>
        <v>-0.3901813971628269</v>
      </c>
      <c r="BH97" s="24">
        <f t="shared" si="66"/>
        <v>-0.33018139716282641</v>
      </c>
      <c r="BI97" s="24">
        <f t="shared" si="66"/>
        <v>-0.69618139716282612</v>
      </c>
      <c r="BJ97" s="24">
        <f t="shared" si="58"/>
        <v>-0.63818139716282629</v>
      </c>
      <c r="BK97" s="24">
        <f t="shared" si="58"/>
        <v>-0.7081813971628248</v>
      </c>
      <c r="BL97" s="24">
        <f t="shared" si="58"/>
        <v>-0.26318139716282624</v>
      </c>
      <c r="BM97" s="24" t="str">
        <f t="shared" si="58"/>
        <v/>
      </c>
      <c r="BN97" s="24" t="str">
        <f t="shared" si="58"/>
        <v/>
      </c>
      <c r="BO97" s="24" t="str">
        <f t="shared" si="58"/>
        <v/>
      </c>
      <c r="BP97" s="24"/>
      <c r="BQ97" s="24"/>
      <c r="BR97" s="24">
        <f t="shared" si="67"/>
        <v>0.43145993349543388</v>
      </c>
      <c r="BS97" s="24">
        <f t="shared" si="67"/>
        <v>0.49145993349543438</v>
      </c>
      <c r="BT97" s="24">
        <f t="shared" si="67"/>
        <v>0.12545993349543472</v>
      </c>
      <c r="BU97" s="24">
        <f t="shared" si="59"/>
        <v>0.18345993349543455</v>
      </c>
      <c r="BV97" s="24">
        <f t="shared" si="59"/>
        <v>0.11345993349543604</v>
      </c>
      <c r="BW97" s="24">
        <f t="shared" si="59"/>
        <v>0.55845993349543455</v>
      </c>
      <c r="BX97" s="24" t="str">
        <f t="shared" si="59"/>
        <v/>
      </c>
      <c r="BY97" s="24" t="str">
        <f t="shared" si="59"/>
        <v/>
      </c>
      <c r="BZ97" s="24" t="str">
        <f t="shared" si="59"/>
        <v/>
      </c>
      <c r="CA97" s="24"/>
      <c r="CB97" s="24"/>
      <c r="CC97" s="24">
        <f t="shared" si="25"/>
        <v>11.18416827527375</v>
      </c>
      <c r="CD97" s="24">
        <f t="shared" si="46"/>
        <v>3.1343189501553473E-2</v>
      </c>
      <c r="CE97" s="24">
        <f t="shared" si="68"/>
        <v>11.175575546563699</v>
      </c>
      <c r="CF97" s="24">
        <f t="shared" si="68"/>
        <v>11.1929318225861</v>
      </c>
      <c r="CG97" s="24">
        <f t="shared" si="68"/>
        <v>11.1881190654163</v>
      </c>
      <c r="CH97" s="24">
        <f t="shared" si="60"/>
        <v>11.142888428812601</v>
      </c>
      <c r="CI97" s="24">
        <f t="shared" si="60"/>
        <v>11.168459341469392</v>
      </c>
      <c r="CJ97" s="24">
        <f t="shared" si="60"/>
        <v>11.23703544679441</v>
      </c>
      <c r="CK97" s="24" t="str">
        <f t="shared" si="60"/>
        <v/>
      </c>
      <c r="CL97" s="24" t="str">
        <f t="shared" si="60"/>
        <v/>
      </c>
      <c r="CM97" s="24" t="str">
        <f t="shared" si="60"/>
        <v/>
      </c>
      <c r="CN97" s="24"/>
      <c r="CO97" s="24">
        <f t="shared" si="27"/>
        <v>11.736906021305957</v>
      </c>
      <c r="CP97" s="24">
        <f t="shared" si="47"/>
        <v>0.12221569227570021</v>
      </c>
      <c r="CQ97" s="24">
        <f t="shared" si="69"/>
        <v>11.6940798122427</v>
      </c>
      <c r="CR97" s="24">
        <f t="shared" si="69"/>
        <v>11.616251474276501</v>
      </c>
      <c r="CS97" s="24">
        <f t="shared" si="69"/>
        <v>11.87424157953671</v>
      </c>
      <c r="CT97" s="24">
        <f t="shared" si="61"/>
        <v>11.7334332132203</v>
      </c>
      <c r="CU97" s="24">
        <f t="shared" si="61"/>
        <v>11.89132169353633</v>
      </c>
      <c r="CV97" s="24">
        <f t="shared" si="61"/>
        <v>11.61210835502321</v>
      </c>
      <c r="CW97" s="24" t="str">
        <f t="shared" si="61"/>
        <v/>
      </c>
      <c r="CX97" s="24" t="str">
        <f t="shared" si="61"/>
        <v/>
      </c>
      <c r="CY97" s="24" t="str">
        <f t="shared" si="61"/>
        <v/>
      </c>
      <c r="CZ97" s="24"/>
      <c r="DA97" s="24">
        <f t="shared" si="29"/>
        <v>11.244329805022593</v>
      </c>
      <c r="DB97" s="24">
        <f t="shared" si="48"/>
        <v>2.3036429348324675E-2</v>
      </c>
      <c r="DC97" s="24">
        <f t="shared" si="70"/>
        <v>11.222118621508054</v>
      </c>
      <c r="DD97" s="24">
        <f t="shared" si="70"/>
        <v>11.232317753399629</v>
      </c>
      <c r="DE97" s="24">
        <f t="shared" si="70"/>
        <v>11.271163575427867</v>
      </c>
      <c r="DF97" s="24">
        <f t="shared" si="62"/>
        <v>11.219014366164368</v>
      </c>
      <c r="DG97" s="24">
        <f t="shared" si="62"/>
        <v>11.252935280307122</v>
      </c>
      <c r="DH97" s="24">
        <f t="shared" si="62"/>
        <v>11.268429233328517</v>
      </c>
      <c r="DI97" s="24" t="str">
        <f t="shared" si="62"/>
        <v/>
      </c>
      <c r="DJ97" s="24" t="str">
        <f t="shared" si="62"/>
        <v/>
      </c>
      <c r="DK97" s="24" t="str">
        <f t="shared" si="62"/>
        <v/>
      </c>
      <c r="DL97" s="24"/>
      <c r="DM97" s="24">
        <f t="shared" si="31"/>
        <v>11.539777056552857</v>
      </c>
      <c r="DN97" s="24">
        <f t="shared" si="49"/>
        <v>5.7073915920950638E-2</v>
      </c>
      <c r="DO97" s="24">
        <f t="shared" si="71"/>
        <v>11.541573913231991</v>
      </c>
      <c r="DP97" s="24">
        <f t="shared" si="71"/>
        <v>11.487197113466173</v>
      </c>
      <c r="DQ97" s="24">
        <f t="shared" si="71"/>
        <v>11.602132835704053</v>
      </c>
      <c r="DR97" s="24">
        <f t="shared" si="63"/>
        <v>11.483994289648011</v>
      </c>
      <c r="DS97" s="24">
        <f t="shared" si="63"/>
        <v>11.614522642063596</v>
      </c>
      <c r="DT97" s="24">
        <f t="shared" si="63"/>
        <v>11.509241545203311</v>
      </c>
      <c r="DU97" s="24" t="str">
        <f t="shared" si="63"/>
        <v/>
      </c>
      <c r="DV97" s="24" t="str">
        <f t="shared" si="63"/>
        <v/>
      </c>
      <c r="DW97" s="24" t="str">
        <f t="shared" si="63"/>
        <v/>
      </c>
      <c r="DX97" s="24"/>
      <c r="DY97" s="24">
        <f t="shared" si="33"/>
        <v>11.99977144183525</v>
      </c>
      <c r="DZ97" s="24">
        <f t="shared" si="50"/>
        <v>3.1343189501553473E-2</v>
      </c>
      <c r="EA97" s="24">
        <f t="shared" si="72"/>
        <v>11.991178713125199</v>
      </c>
      <c r="EB97" s="24">
        <f t="shared" si="72"/>
        <v>12.0085349891476</v>
      </c>
      <c r="EC97" s="24">
        <f t="shared" si="72"/>
        <v>12.0037222319778</v>
      </c>
      <c r="ED97" s="24">
        <f t="shared" si="64"/>
        <v>11.958491595374101</v>
      </c>
      <c r="EE97" s="24">
        <f t="shared" si="64"/>
        <v>11.984062508030892</v>
      </c>
      <c r="EF97" s="24">
        <f t="shared" si="64"/>
        <v>12.05263861335591</v>
      </c>
      <c r="EG97" s="24" t="str">
        <f t="shared" si="64"/>
        <v/>
      </c>
      <c r="EH97" s="24" t="str">
        <f t="shared" si="64"/>
        <v/>
      </c>
      <c r="EI97" s="24" t="str">
        <f t="shared" si="64"/>
        <v/>
      </c>
      <c r="EJ97" s="24"/>
      <c r="EK97" s="24">
        <f t="shared" si="35"/>
        <v>12.957079698090737</v>
      </c>
      <c r="EL97" s="24">
        <f t="shared" si="51"/>
        <v>0.12221569227570021</v>
      </c>
      <c r="EM97" s="24">
        <f t="shared" si="73"/>
        <v>12.91425348902748</v>
      </c>
      <c r="EN97" s="24">
        <f t="shared" si="73"/>
        <v>12.836425151061281</v>
      </c>
      <c r="EO97" s="24">
        <f t="shared" si="73"/>
        <v>13.09441525632149</v>
      </c>
      <c r="EP97" s="24">
        <f t="shared" si="65"/>
        <v>12.95360689000508</v>
      </c>
      <c r="EQ97" s="24">
        <f t="shared" si="65"/>
        <v>13.11149537032111</v>
      </c>
      <c r="ER97" s="24">
        <f t="shared" si="65"/>
        <v>12.83228203180799</v>
      </c>
      <c r="ES97" s="24" t="str">
        <f t="shared" si="65"/>
        <v/>
      </c>
      <c r="ET97" s="24" t="str">
        <f t="shared" si="65"/>
        <v/>
      </c>
      <c r="EU97" s="24" t="str">
        <f t="shared" si="65"/>
        <v/>
      </c>
      <c r="EV97" s="24"/>
      <c r="EW97" s="24">
        <f t="shared" si="37"/>
        <v>11.961922881128018</v>
      </c>
      <c r="EX97" s="24">
        <f t="shared" si="52"/>
        <v>2.3036429348324127E-2</v>
      </c>
      <c r="EY97" s="24">
        <f t="shared" si="76"/>
        <v>11.939711697613479</v>
      </c>
      <c r="EZ97" s="24">
        <f t="shared" si="76"/>
        <v>11.949910829505054</v>
      </c>
      <c r="FA97" s="24">
        <f t="shared" si="76"/>
        <v>11.98875665153329</v>
      </c>
      <c r="FB97" s="24">
        <f t="shared" si="76"/>
        <v>11.936607442269793</v>
      </c>
      <c r="FC97" s="24">
        <f t="shared" si="76"/>
        <v>11.970528356412546</v>
      </c>
      <c r="FD97" s="24">
        <f t="shared" si="76"/>
        <v>11.986022309433942</v>
      </c>
      <c r="FE97" s="24" t="str">
        <f t="shared" si="74"/>
        <v/>
      </c>
      <c r="FF97" s="24" t="str">
        <f t="shared" si="74"/>
        <v/>
      </c>
      <c r="FG97" s="24" t="str">
        <f t="shared" si="74"/>
        <v/>
      </c>
      <c r="FH97" s="24"/>
      <c r="FI97" s="24">
        <f t="shared" si="39"/>
        <v>13.081096617553387</v>
      </c>
      <c r="FJ97" s="24">
        <f t="shared" si="54"/>
        <v>5.7073915920950312E-2</v>
      </c>
      <c r="FK97" s="24">
        <f t="shared" si="77"/>
        <v>13.082893474232522</v>
      </c>
      <c r="FL97" s="24">
        <f t="shared" si="77"/>
        <v>13.028516674466706</v>
      </c>
      <c r="FM97" s="24">
        <f t="shared" si="77"/>
        <v>13.143452396704584</v>
      </c>
      <c r="FN97" s="24">
        <f t="shared" si="77"/>
        <v>13.025313850648542</v>
      </c>
      <c r="FO97" s="24">
        <f t="shared" si="77"/>
        <v>13.155842203064127</v>
      </c>
      <c r="FP97" s="24">
        <f t="shared" si="77"/>
        <v>13.050561106203842</v>
      </c>
      <c r="FQ97" s="24" t="str">
        <f t="shared" si="75"/>
        <v/>
      </c>
      <c r="FR97" s="24" t="str">
        <f t="shared" si="75"/>
        <v/>
      </c>
      <c r="FS97" s="24" t="str">
        <f t="shared" si="75"/>
        <v/>
      </c>
    </row>
    <row r="98" spans="1:175" s="3" customFormat="1">
      <c r="A98" s="27">
        <v>63</v>
      </c>
      <c r="B98" s="32">
        <f>IF(AND($B$3&lt;&gt;"",$C$3&lt;&gt;"",$B$4&lt;&gt;"",$C$4&lt;&gt;"",T98&lt;&gt;""),AirMass($B$3,$C$3,$B$4,$C$4,T98),"")</f>
        <v>1.0152932089823141</v>
      </c>
      <c r="C98" s="36">
        <f t="shared" si="41"/>
        <v>2458217.2999769999</v>
      </c>
      <c r="D98" s="5">
        <f t="shared" si="13"/>
        <v>11.276884385304948</v>
      </c>
      <c r="E98" s="14">
        <f t="shared" si="14"/>
        <v>11.48730880576138</v>
      </c>
      <c r="F98" s="32">
        <f t="shared" si="42"/>
        <v>0.21042442045643206</v>
      </c>
      <c r="G98" s="24">
        <f t="shared" si="15"/>
        <v>1.7290445351306343E-2</v>
      </c>
      <c r="H98" s="24">
        <f t="shared" si="16"/>
        <v>4.6714803896235543E-2</v>
      </c>
      <c r="I98" s="24"/>
      <c r="J98" s="8">
        <f t="shared" si="17"/>
        <v>11.982643092596328</v>
      </c>
      <c r="K98" s="9">
        <f t="shared" si="18"/>
        <v>13.080327838484083</v>
      </c>
      <c r="L98" s="40">
        <f t="shared" si="43"/>
        <v>1.0976847458877543</v>
      </c>
      <c r="M98" s="24">
        <f t="shared" si="19"/>
        <v>1.7290445351306586E-2</v>
      </c>
      <c r="N98" s="25">
        <f t="shared" si="20"/>
        <v>4.6714803896235543E-2</v>
      </c>
      <c r="O98" s="25"/>
      <c r="P98" s="50">
        <f t="shared" si="44"/>
        <v>6</v>
      </c>
      <c r="Q98" s="50">
        <f t="shared" si="45"/>
        <v>6</v>
      </c>
      <c r="R98" s="25"/>
      <c r="S98" s="25"/>
      <c r="T98" s="16">
        <v>2458217.2999769999</v>
      </c>
      <c r="U98" s="17">
        <v>-11.134707414111899</v>
      </c>
      <c r="V98" s="17">
        <v>-10.3233791198906</v>
      </c>
      <c r="W98" s="17">
        <v>-12.1454873884921</v>
      </c>
      <c r="X98" s="17">
        <v>-11.0555506459024</v>
      </c>
      <c r="Y98" s="17">
        <v>-10.427479045933501</v>
      </c>
      <c r="Z98" s="17">
        <v>-11.8408099607602</v>
      </c>
      <c r="AA98" s="17">
        <v>-9.9747022370735507</v>
      </c>
      <c r="AB98" s="17">
        <v>-9.8559082219704894</v>
      </c>
      <c r="AC98" s="17"/>
      <c r="AD98" s="17"/>
      <c r="AE98" s="17"/>
      <c r="AF98" s="46">
        <f t="shared" si="21"/>
        <v>2458217.2999769999</v>
      </c>
      <c r="AG98" s="17">
        <v>-10.9626426239982</v>
      </c>
      <c r="AH98" s="17">
        <v>-9.7155393860996497</v>
      </c>
      <c r="AI98" s="17">
        <v>-11.7862049099418</v>
      </c>
      <c r="AJ98" s="17">
        <v>-10.704665357123201</v>
      </c>
      <c r="AK98" s="17">
        <v>-9.8310499926548705</v>
      </c>
      <c r="AL98" s="17">
        <v>-11.3226740432473</v>
      </c>
      <c r="AM98" s="17">
        <v>-9.4548567315558891</v>
      </c>
      <c r="AN98" s="17">
        <v>-9.5948683150410599</v>
      </c>
      <c r="AO98" s="17"/>
      <c r="AP98" s="17"/>
      <c r="AQ98" s="18"/>
      <c r="AR98" s="25"/>
      <c r="AS98" s="25"/>
      <c r="AT98" s="24">
        <f t="shared" si="57"/>
        <v>0.17206479011369957</v>
      </c>
      <c r="AU98" s="24">
        <f t="shared" si="57"/>
        <v>0.60783973379095002</v>
      </c>
      <c r="AV98" s="24">
        <f t="shared" si="57"/>
        <v>0.35928247855030016</v>
      </c>
      <c r="AW98" s="24">
        <f t="shared" si="57"/>
        <v>0.35088528877919956</v>
      </c>
      <c r="AX98" s="24">
        <f t="shared" si="57"/>
        <v>0.59642905327863005</v>
      </c>
      <c r="AY98" s="24">
        <f t="shared" si="78"/>
        <v>0.51813591751290033</v>
      </c>
      <c r="AZ98" s="24">
        <f t="shared" si="78"/>
        <v>0.51984550551766162</v>
      </c>
      <c r="BA98" s="24">
        <f t="shared" si="78"/>
        <v>0.26103990692942958</v>
      </c>
      <c r="BB98" s="24" t="str">
        <f t="shared" si="78"/>
        <v/>
      </c>
      <c r="BC98" s="24" t="str">
        <f t="shared" si="78"/>
        <v/>
      </c>
      <c r="BD98" s="25" t="str">
        <f t="shared" si="78"/>
        <v/>
      </c>
      <c r="BE98" s="25"/>
      <c r="BF98" s="24"/>
      <c r="BG98" s="24">
        <f t="shared" si="66"/>
        <v>-0.45535280774669318</v>
      </c>
      <c r="BH98" s="24">
        <f t="shared" si="66"/>
        <v>-0.39535280774669268</v>
      </c>
      <c r="BI98" s="24">
        <f t="shared" si="66"/>
        <v>-0.76135280774669234</v>
      </c>
      <c r="BJ98" s="24">
        <f t="shared" si="58"/>
        <v>-0.70335280774669251</v>
      </c>
      <c r="BK98" s="24">
        <f t="shared" si="58"/>
        <v>-0.77335280774669102</v>
      </c>
      <c r="BL98" s="24">
        <f t="shared" si="58"/>
        <v>-0.32835280774669251</v>
      </c>
      <c r="BM98" s="24" t="str">
        <f t="shared" si="58"/>
        <v/>
      </c>
      <c r="BN98" s="24" t="str">
        <f t="shared" si="58"/>
        <v/>
      </c>
      <c r="BO98" s="24" t="str">
        <f t="shared" si="58"/>
        <v/>
      </c>
      <c r="BP98" s="24"/>
      <c r="BQ98" s="24"/>
      <c r="BR98" s="24">
        <f t="shared" si="67"/>
        <v>0.42966153596535483</v>
      </c>
      <c r="BS98" s="24">
        <f t="shared" si="67"/>
        <v>0.48966153596535533</v>
      </c>
      <c r="BT98" s="24">
        <f t="shared" si="67"/>
        <v>0.12366153596535567</v>
      </c>
      <c r="BU98" s="24">
        <f t="shared" si="59"/>
        <v>0.1816615359653555</v>
      </c>
      <c r="BV98" s="24">
        <f t="shared" si="59"/>
        <v>0.11166153596535699</v>
      </c>
      <c r="BW98" s="24">
        <f t="shared" si="59"/>
        <v>0.5566615359653555</v>
      </c>
      <c r="BX98" s="24" t="str">
        <f t="shared" si="59"/>
        <v/>
      </c>
      <c r="BY98" s="24" t="str">
        <f t="shared" si="59"/>
        <v/>
      </c>
      <c r="BZ98" s="24" t="str">
        <f t="shared" si="59"/>
        <v/>
      </c>
      <c r="CA98" s="24"/>
      <c r="CB98" s="24"/>
      <c r="CC98" s="24">
        <f t="shared" si="25"/>
        <v>11.208948835910142</v>
      </c>
      <c r="CD98" s="24">
        <f t="shared" si="46"/>
        <v>3.175752354006655E-2</v>
      </c>
      <c r="CE98" s="24">
        <f t="shared" si="68"/>
        <v>11.2007799743802</v>
      </c>
      <c r="CF98" s="24">
        <f t="shared" si="68"/>
        <v>11.2328432317905</v>
      </c>
      <c r="CG98" s="24">
        <f t="shared" si="68"/>
        <v>11.197771631821601</v>
      </c>
      <c r="CH98" s="24">
        <f t="shared" si="60"/>
        <v>11.174102546648301</v>
      </c>
      <c r="CI98" s="24">
        <f t="shared" si="60"/>
        <v>11.187994822961652</v>
      </c>
      <c r="CJ98" s="24">
        <f t="shared" si="60"/>
        <v>11.26020080785859</v>
      </c>
      <c r="CK98" s="24" t="str">
        <f t="shared" si="60"/>
        <v/>
      </c>
      <c r="CL98" s="24" t="str">
        <f t="shared" si="60"/>
        <v/>
      </c>
      <c r="CM98" s="24" t="str">
        <f t="shared" si="60"/>
        <v/>
      </c>
      <c r="CN98" s="24"/>
      <c r="CO98" s="24">
        <f t="shared" si="27"/>
        <v>11.709910600929154</v>
      </c>
      <c r="CP98" s="24">
        <f t="shared" si="47"/>
        <v>5.8366048306375297E-2</v>
      </c>
      <c r="CQ98" s="24">
        <f t="shared" si="69"/>
        <v>11.662562285943601</v>
      </c>
      <c r="CR98" s="24">
        <f t="shared" si="69"/>
        <v>11.643022733125001</v>
      </c>
      <c r="CS98" s="24">
        <f t="shared" si="69"/>
        <v>11.72840736865667</v>
      </c>
      <c r="CT98" s="24">
        <f t="shared" si="61"/>
        <v>11.725031419249101</v>
      </c>
      <c r="CU98" s="24">
        <f t="shared" si="61"/>
        <v>11.807214107557689</v>
      </c>
      <c r="CV98" s="24">
        <f t="shared" si="61"/>
        <v>11.69322569104286</v>
      </c>
      <c r="CW98" s="24" t="str">
        <f t="shared" si="61"/>
        <v/>
      </c>
      <c r="CX98" s="24" t="str">
        <f t="shared" si="61"/>
        <v/>
      </c>
      <c r="CY98" s="24" t="str">
        <f t="shared" si="61"/>
        <v/>
      </c>
      <c r="CZ98" s="24"/>
      <c r="DA98" s="24">
        <f t="shared" si="29"/>
        <v>11.276884385304948</v>
      </c>
      <c r="DB98" s="24">
        <f t="shared" si="48"/>
        <v>1.7290445351306343E-2</v>
      </c>
      <c r="DC98" s="24">
        <f t="shared" si="70"/>
        <v>11.255097068970521</v>
      </c>
      <c r="DD98" s="24">
        <f t="shared" si="70"/>
        <v>11.280003182249995</v>
      </c>
      <c r="DE98" s="24">
        <f t="shared" si="70"/>
        <v>11.288590161479132</v>
      </c>
      <c r="DF98" s="24">
        <f t="shared" si="62"/>
        <v>11.258002503646034</v>
      </c>
      <c r="DG98" s="24">
        <f t="shared" si="62"/>
        <v>11.280244781445349</v>
      </c>
      <c r="DH98" s="24">
        <f t="shared" si="62"/>
        <v>11.299368614038663</v>
      </c>
      <c r="DI98" s="24" t="str">
        <f t="shared" si="62"/>
        <v/>
      </c>
      <c r="DJ98" s="24" t="str">
        <f t="shared" si="62"/>
        <v/>
      </c>
      <c r="DK98" s="24" t="str">
        <f t="shared" si="62"/>
        <v/>
      </c>
      <c r="DL98" s="24"/>
      <c r="DM98" s="24">
        <f t="shared" si="31"/>
        <v>11.48730880576138</v>
      </c>
      <c r="DN98" s="24">
        <f t="shared" si="49"/>
        <v>4.6714803896235543E-2</v>
      </c>
      <c r="DO98" s="24">
        <f t="shared" si="71"/>
        <v>11.484583556518219</v>
      </c>
      <c r="DP98" s="24">
        <f t="shared" si="71"/>
        <v>11.488495541900003</v>
      </c>
      <c r="DQ98" s="24">
        <f t="shared" si="71"/>
        <v>11.430825794409341</v>
      </c>
      <c r="DR98" s="24">
        <f t="shared" si="63"/>
        <v>11.45011966526214</v>
      </c>
      <c r="DS98" s="24">
        <f t="shared" si="63"/>
        <v>11.504942225670282</v>
      </c>
      <c r="DT98" s="24">
        <f t="shared" si="63"/>
        <v>11.564886050808289</v>
      </c>
      <c r="DU98" s="24" t="str">
        <f t="shared" si="63"/>
        <v/>
      </c>
      <c r="DV98" s="24" t="str">
        <f t="shared" si="63"/>
        <v/>
      </c>
      <c r="DW98" s="24" t="str">
        <f t="shared" si="63"/>
        <v/>
      </c>
      <c r="DX98" s="24"/>
      <c r="DY98" s="24">
        <f t="shared" si="33"/>
        <v>12.02027713013144</v>
      </c>
      <c r="DZ98" s="24">
        <f t="shared" si="50"/>
        <v>3.175752354006655E-2</v>
      </c>
      <c r="EA98" s="24">
        <f t="shared" si="72"/>
        <v>12.0121082686015</v>
      </c>
      <c r="EB98" s="24">
        <f t="shared" si="72"/>
        <v>12.0441715260118</v>
      </c>
      <c r="EC98" s="24">
        <f t="shared" si="72"/>
        <v>12.0090999260429</v>
      </c>
      <c r="ED98" s="24">
        <f t="shared" si="64"/>
        <v>11.985430840869601</v>
      </c>
      <c r="EE98" s="24">
        <f t="shared" si="64"/>
        <v>11.999323117182952</v>
      </c>
      <c r="EF98" s="24">
        <f t="shared" si="64"/>
        <v>12.071529102079889</v>
      </c>
      <c r="EG98" s="24" t="str">
        <f t="shared" si="64"/>
        <v/>
      </c>
      <c r="EH98" s="24" t="str">
        <f t="shared" si="64"/>
        <v/>
      </c>
      <c r="EI98" s="24" t="str">
        <f t="shared" si="64"/>
        <v/>
      </c>
      <c r="EJ98" s="24"/>
      <c r="EK98" s="24">
        <f t="shared" si="35"/>
        <v>12.957013838827704</v>
      </c>
      <c r="EL98" s="24">
        <f t="shared" si="51"/>
        <v>5.8366048306375297E-2</v>
      </c>
      <c r="EM98" s="24">
        <f t="shared" si="73"/>
        <v>12.90966552384215</v>
      </c>
      <c r="EN98" s="24">
        <f t="shared" si="73"/>
        <v>12.890125971023551</v>
      </c>
      <c r="EO98" s="24">
        <f t="shared" si="73"/>
        <v>12.97551060655522</v>
      </c>
      <c r="EP98" s="24">
        <f t="shared" si="65"/>
        <v>12.972134657147651</v>
      </c>
      <c r="EQ98" s="24">
        <f t="shared" si="65"/>
        <v>13.054317345456239</v>
      </c>
      <c r="ER98" s="24">
        <f t="shared" si="65"/>
        <v>12.94032892894141</v>
      </c>
      <c r="ES98" s="24" t="str">
        <f t="shared" si="65"/>
        <v/>
      </c>
      <c r="ET98" s="24" t="str">
        <f t="shared" si="65"/>
        <v/>
      </c>
      <c r="EU98" s="24" t="str">
        <f t="shared" si="65"/>
        <v/>
      </c>
      <c r="EV98" s="24"/>
      <c r="EW98" s="24">
        <f t="shared" si="37"/>
        <v>11.982643092596328</v>
      </c>
      <c r="EX98" s="24">
        <f t="shared" si="52"/>
        <v>1.7290445351306586E-2</v>
      </c>
      <c r="EY98" s="24">
        <f t="shared" si="76"/>
        <v>11.9608557762619</v>
      </c>
      <c r="EZ98" s="24">
        <f t="shared" si="76"/>
        <v>11.985761889541374</v>
      </c>
      <c r="FA98" s="24">
        <f t="shared" si="76"/>
        <v>11.994348868770512</v>
      </c>
      <c r="FB98" s="24">
        <f t="shared" si="76"/>
        <v>11.963761210937413</v>
      </c>
      <c r="FC98" s="24">
        <f t="shared" si="76"/>
        <v>11.986003488736728</v>
      </c>
      <c r="FD98" s="24">
        <f t="shared" si="76"/>
        <v>12.005127321330042</v>
      </c>
      <c r="FE98" s="24" t="str">
        <f t="shared" si="74"/>
        <v/>
      </c>
      <c r="FF98" s="24" t="str">
        <f t="shared" si="74"/>
        <v/>
      </c>
      <c r="FG98" s="24" t="str">
        <f t="shared" si="74"/>
        <v/>
      </c>
      <c r="FH98" s="24"/>
      <c r="FI98" s="24">
        <f t="shared" si="39"/>
        <v>13.080327838484083</v>
      </c>
      <c r="FJ98" s="24">
        <f t="shared" si="54"/>
        <v>4.6714803896235543E-2</v>
      </c>
      <c r="FK98" s="24">
        <f t="shared" si="77"/>
        <v>13.077602589240923</v>
      </c>
      <c r="FL98" s="24">
        <f t="shared" si="77"/>
        <v>13.081514574622707</v>
      </c>
      <c r="FM98" s="24">
        <f t="shared" si="77"/>
        <v>13.023844827132045</v>
      </c>
      <c r="FN98" s="24">
        <f t="shared" si="77"/>
        <v>13.043138697984844</v>
      </c>
      <c r="FO98" s="24">
        <f t="shared" si="77"/>
        <v>13.097961258392987</v>
      </c>
      <c r="FP98" s="24">
        <f t="shared" si="77"/>
        <v>13.157905083530993</v>
      </c>
      <c r="FQ98" s="24" t="str">
        <f t="shared" si="75"/>
        <v/>
      </c>
      <c r="FR98" s="24" t="str">
        <f t="shared" si="75"/>
        <v/>
      </c>
      <c r="FS98" s="24" t="str">
        <f t="shared" si="75"/>
        <v/>
      </c>
    </row>
    <row r="99" spans="1:175" s="3" customFormat="1">
      <c r="A99" s="27">
        <v>64</v>
      </c>
      <c r="B99" s="32">
        <f>IF(AND($B$3&lt;&gt;"",$C$3&lt;&gt;"",$B$4&lt;&gt;"",$C$4&lt;&gt;"",T99&lt;&gt;""),AirMass($B$3,$C$3,$B$4,$C$4,T99),"")</f>
        <v>1.0155872941547457</v>
      </c>
      <c r="C99" s="36">
        <f t="shared" si="41"/>
        <v>2458217.3004749999</v>
      </c>
      <c r="D99" s="5">
        <f t="shared" si="13"/>
        <v>11.293866538646135</v>
      </c>
      <c r="E99" s="14">
        <f t="shared" si="14"/>
        <v>11.511026974234978</v>
      </c>
      <c r="F99" s="32">
        <f t="shared" si="42"/>
        <v>0.21716043558884301</v>
      </c>
      <c r="G99" s="24">
        <f t="shared" si="15"/>
        <v>2.1489081535289053E-2</v>
      </c>
      <c r="H99" s="24">
        <f t="shared" si="16"/>
        <v>4.6955851501519617E-2</v>
      </c>
      <c r="I99" s="24"/>
      <c r="J99" s="8">
        <f t="shared" si="17"/>
        <v>12.004056400506455</v>
      </c>
      <c r="K99" s="9">
        <f t="shared" si="18"/>
        <v>13.045812601545514</v>
      </c>
      <c r="L99" s="40">
        <f t="shared" si="43"/>
        <v>1.0417562010390586</v>
      </c>
      <c r="M99" s="24">
        <f t="shared" si="19"/>
        <v>2.1489081535289285E-2</v>
      </c>
      <c r="N99" s="25">
        <f t="shared" si="20"/>
        <v>4.6955851501519909E-2</v>
      </c>
      <c r="O99" s="25"/>
      <c r="P99" s="50">
        <f t="shared" si="44"/>
        <v>6</v>
      </c>
      <c r="Q99" s="50">
        <f t="shared" si="45"/>
        <v>6</v>
      </c>
      <c r="R99" s="25"/>
      <c r="S99" s="25"/>
      <c r="T99" s="16">
        <v>2458217.3004749999</v>
      </c>
      <c r="U99" s="17">
        <v>-11.120813460025801</v>
      </c>
      <c r="V99" s="17">
        <v>-10.3125100774235</v>
      </c>
      <c r="W99" s="17">
        <v>-12.166851451949</v>
      </c>
      <c r="X99" s="17">
        <v>-11.076411447798399</v>
      </c>
      <c r="Y99" s="17">
        <v>-10.429247028809201</v>
      </c>
      <c r="Z99" s="17">
        <v>-11.8641977092911</v>
      </c>
      <c r="AA99" s="17">
        <v>-9.9892614734974803</v>
      </c>
      <c r="AB99" s="17">
        <v>-9.7973433930540406</v>
      </c>
      <c r="AC99" s="17"/>
      <c r="AD99" s="17"/>
      <c r="AE99" s="17"/>
      <c r="AF99" s="46">
        <f t="shared" si="21"/>
        <v>2458217.3004749999</v>
      </c>
      <c r="AG99" s="17">
        <v>-10.945414878286099</v>
      </c>
      <c r="AH99" s="17">
        <v>-9.7321140412209495</v>
      </c>
      <c r="AI99" s="17">
        <v>-11.7534164558</v>
      </c>
      <c r="AJ99" s="17">
        <v>-10.7047905181074</v>
      </c>
      <c r="AK99" s="17">
        <v>-9.8620039352320994</v>
      </c>
      <c r="AL99" s="17">
        <v>-11.3503385955964</v>
      </c>
      <c r="AM99" s="17">
        <v>-9.5326074648927399</v>
      </c>
      <c r="AN99" s="17">
        <v>-9.5142268418677496</v>
      </c>
      <c r="AO99" s="17"/>
      <c r="AP99" s="17"/>
      <c r="AQ99" s="18"/>
      <c r="AR99" s="25"/>
      <c r="AS99" s="25"/>
      <c r="AT99" s="24">
        <f t="shared" si="57"/>
        <v>0.17539858173970124</v>
      </c>
      <c r="AU99" s="24">
        <f t="shared" si="57"/>
        <v>0.58039603620255065</v>
      </c>
      <c r="AV99" s="24">
        <f t="shared" si="57"/>
        <v>0.41343499614900026</v>
      </c>
      <c r="AW99" s="24">
        <f t="shared" si="57"/>
        <v>0.3716209296909998</v>
      </c>
      <c r="AX99" s="24">
        <f t="shared" si="57"/>
        <v>0.56724309357710112</v>
      </c>
      <c r="AY99" s="24">
        <f t="shared" si="78"/>
        <v>0.51385911369469994</v>
      </c>
      <c r="AZ99" s="24">
        <f t="shared" si="78"/>
        <v>0.45665400860474037</v>
      </c>
      <c r="BA99" s="24">
        <f t="shared" si="78"/>
        <v>0.28311655118629098</v>
      </c>
      <c r="BB99" s="24" t="str">
        <f t="shared" si="78"/>
        <v/>
      </c>
      <c r="BC99" s="24" t="str">
        <f t="shared" si="78"/>
        <v/>
      </c>
      <c r="BD99" s="25" t="str">
        <f t="shared" si="78"/>
        <v/>
      </c>
      <c r="BE99" s="25"/>
      <c r="BF99" s="24"/>
      <c r="BG99" s="24">
        <f t="shared" si="66"/>
        <v>-0.44858221790262953</v>
      </c>
      <c r="BH99" s="24">
        <f t="shared" si="66"/>
        <v>-0.38858221790262903</v>
      </c>
      <c r="BI99" s="24">
        <f t="shared" si="66"/>
        <v>-0.75458221790262869</v>
      </c>
      <c r="BJ99" s="24">
        <f t="shared" si="58"/>
        <v>-0.69658221790262886</v>
      </c>
      <c r="BK99" s="24">
        <f t="shared" si="58"/>
        <v>-0.76658221790262737</v>
      </c>
      <c r="BL99" s="24">
        <f t="shared" si="58"/>
        <v>-0.32158221790262886</v>
      </c>
      <c r="BM99" s="24" t="str">
        <f t="shared" si="58"/>
        <v/>
      </c>
      <c r="BN99" s="24" t="str">
        <f t="shared" si="58"/>
        <v/>
      </c>
      <c r="BO99" s="24" t="str">
        <f t="shared" si="58"/>
        <v/>
      </c>
      <c r="BP99" s="24"/>
      <c r="BQ99" s="24"/>
      <c r="BR99" s="24">
        <f t="shared" si="67"/>
        <v>0.37392619284242001</v>
      </c>
      <c r="BS99" s="24">
        <f t="shared" si="67"/>
        <v>0.43392619284242051</v>
      </c>
      <c r="BT99" s="24">
        <f t="shared" si="67"/>
        <v>6.7926192842420852E-2</v>
      </c>
      <c r="BU99" s="24">
        <f t="shared" si="59"/>
        <v>0.12592619284242068</v>
      </c>
      <c r="BV99" s="24">
        <f t="shared" si="59"/>
        <v>5.5926192842422173E-2</v>
      </c>
      <c r="BW99" s="24">
        <f t="shared" si="59"/>
        <v>0.50092619284242068</v>
      </c>
      <c r="BX99" s="24" t="str">
        <f t="shared" si="59"/>
        <v/>
      </c>
      <c r="BY99" s="24" t="str">
        <f t="shared" si="59"/>
        <v/>
      </c>
      <c r="BZ99" s="24" t="str">
        <f t="shared" si="59"/>
        <v/>
      </c>
      <c r="CA99" s="24"/>
      <c r="CB99" s="24"/>
      <c r="CC99" s="24">
        <f t="shared" si="25"/>
        <v>11.226738624040735</v>
      </c>
      <c r="CD99" s="24">
        <f t="shared" si="46"/>
        <v>2.1910173836959614E-2</v>
      </c>
      <c r="CE99" s="24">
        <f t="shared" si="68"/>
        <v>11.236037991923199</v>
      </c>
      <c r="CF99" s="24">
        <f t="shared" si="68"/>
        <v>11.267597987772598</v>
      </c>
      <c r="CG99" s="24">
        <f t="shared" si="68"/>
        <v>11.213433568783399</v>
      </c>
      <c r="CH99" s="24">
        <f t="shared" si="60"/>
        <v>11.211384249265299</v>
      </c>
      <c r="CI99" s="24">
        <f t="shared" si="60"/>
        <v>11.21644801347168</v>
      </c>
      <c r="CJ99" s="24">
        <f t="shared" si="60"/>
        <v>11.21552993302824</v>
      </c>
      <c r="CK99" s="24" t="str">
        <f t="shared" si="60"/>
        <v/>
      </c>
      <c r="CL99" s="24" t="str">
        <f t="shared" si="60"/>
        <v/>
      </c>
      <c r="CM99" s="24" t="str">
        <f t="shared" si="60"/>
        <v/>
      </c>
      <c r="CN99" s="24"/>
      <c r="CO99" s="24">
        <f t="shared" si="27"/>
        <v>11.730982423629966</v>
      </c>
      <c r="CP99" s="24">
        <f t="shared" si="47"/>
        <v>0.10505510143061327</v>
      </c>
      <c r="CQ99" s="24">
        <f t="shared" si="69"/>
        <v>11.647001577513901</v>
      </c>
      <c r="CR99" s="24">
        <f t="shared" si="69"/>
        <v>11.6603756398213</v>
      </c>
      <c r="CS99" s="24">
        <f t="shared" si="69"/>
        <v>11.776589056945999</v>
      </c>
      <c r="CT99" s="24">
        <f t="shared" si="61"/>
        <v>11.7699237173103</v>
      </c>
      <c r="CU99" s="24">
        <f t="shared" si="61"/>
        <v>11.90219258660664</v>
      </c>
      <c r="CV99" s="24">
        <f t="shared" si="61"/>
        <v>11.62981196358165</v>
      </c>
      <c r="CW99" s="24" t="str">
        <f t="shared" si="61"/>
        <v/>
      </c>
      <c r="CX99" s="24" t="str">
        <f t="shared" si="61"/>
        <v/>
      </c>
      <c r="CY99" s="24" t="str">
        <f t="shared" si="61"/>
        <v/>
      </c>
      <c r="CZ99" s="24"/>
      <c r="DA99" s="24">
        <f t="shared" si="29"/>
        <v>11.293866538646135</v>
      </c>
      <c r="DB99" s="24">
        <f t="shared" si="48"/>
        <v>2.1489081535289053E-2</v>
      </c>
      <c r="DC99" s="24">
        <f t="shared" si="70"/>
        <v>11.289547451724109</v>
      </c>
      <c r="DD99" s="24">
        <f t="shared" si="70"/>
        <v>11.313950303442683</v>
      </c>
      <c r="DE99" s="24">
        <f t="shared" si="70"/>
        <v>11.30344446365152</v>
      </c>
      <c r="DF99" s="24">
        <f t="shared" si="62"/>
        <v>11.294476571473622</v>
      </c>
      <c r="DG99" s="24">
        <f t="shared" si="62"/>
        <v>11.307890337165965</v>
      </c>
      <c r="DH99" s="24">
        <f t="shared" si="62"/>
        <v>11.253890104418902</v>
      </c>
      <c r="DI99" s="24" t="str">
        <f t="shared" si="62"/>
        <v/>
      </c>
      <c r="DJ99" s="24" t="str">
        <f t="shared" si="62"/>
        <v/>
      </c>
      <c r="DK99" s="24" t="str">
        <f t="shared" si="62"/>
        <v/>
      </c>
      <c r="DL99" s="24"/>
      <c r="DM99" s="24">
        <f t="shared" si="31"/>
        <v>11.511026974234978</v>
      </c>
      <c r="DN99" s="24">
        <f t="shared" si="49"/>
        <v>4.6955851501519617E-2</v>
      </c>
      <c r="DO99" s="24">
        <f t="shared" si="71"/>
        <v>11.471669193861306</v>
      </c>
      <c r="DP99" s="24">
        <f t="shared" si="71"/>
        <v>11.508494794369089</v>
      </c>
      <c r="DQ99" s="24">
        <f t="shared" si="71"/>
        <v>11.481653828471456</v>
      </c>
      <c r="DR99" s="24">
        <f t="shared" si="63"/>
        <v>11.497658309096126</v>
      </c>
      <c r="DS99" s="24">
        <f t="shared" si="63"/>
        <v>11.60256705049202</v>
      </c>
      <c r="DT99" s="24">
        <f t="shared" si="63"/>
        <v>11.504118669119865</v>
      </c>
      <c r="DU99" s="24" t="str">
        <f t="shared" si="63"/>
        <v/>
      </c>
      <c r="DV99" s="24" t="str">
        <f t="shared" si="63"/>
        <v/>
      </c>
      <c r="DW99" s="24" t="str">
        <f t="shared" si="63"/>
        <v/>
      </c>
      <c r="DX99" s="24"/>
      <c r="DY99" s="24">
        <f t="shared" si="33"/>
        <v>12.035042006643037</v>
      </c>
      <c r="DZ99" s="24">
        <f t="shared" si="50"/>
        <v>2.1910173836959614E-2</v>
      </c>
      <c r="EA99" s="24">
        <f t="shared" si="72"/>
        <v>12.0443413745255</v>
      </c>
      <c r="EB99" s="24">
        <f t="shared" si="72"/>
        <v>12.075901370374899</v>
      </c>
      <c r="EC99" s="24">
        <f t="shared" si="72"/>
        <v>12.0217369513857</v>
      </c>
      <c r="ED99" s="24">
        <f t="shared" si="64"/>
        <v>12.019687631867599</v>
      </c>
      <c r="EE99" s="24">
        <f t="shared" si="64"/>
        <v>12.024751396073981</v>
      </c>
      <c r="EF99" s="24">
        <f t="shared" si="64"/>
        <v>12.02383331563054</v>
      </c>
      <c r="EG99" s="24" t="str">
        <f t="shared" si="64"/>
        <v/>
      </c>
      <c r="EH99" s="24" t="str">
        <f t="shared" si="64"/>
        <v/>
      </c>
      <c r="EI99" s="24" t="str">
        <f t="shared" si="64"/>
        <v/>
      </c>
      <c r="EJ99" s="24"/>
      <c r="EK99" s="24">
        <f t="shared" si="35"/>
        <v>12.944283260695116</v>
      </c>
      <c r="EL99" s="24">
        <f t="shared" si="51"/>
        <v>0.10505510143061327</v>
      </c>
      <c r="EM99" s="24">
        <f t="shared" si="73"/>
        <v>12.860302414579051</v>
      </c>
      <c r="EN99" s="24">
        <f t="shared" si="73"/>
        <v>12.87367647688645</v>
      </c>
      <c r="EO99" s="24">
        <f t="shared" si="73"/>
        <v>12.989889894011149</v>
      </c>
      <c r="EP99" s="24">
        <f t="shared" si="65"/>
        <v>12.98322455437545</v>
      </c>
      <c r="EQ99" s="24">
        <f t="shared" si="65"/>
        <v>13.11549342367179</v>
      </c>
      <c r="ER99" s="24">
        <f t="shared" si="65"/>
        <v>12.8431128006468</v>
      </c>
      <c r="ES99" s="24" t="str">
        <f t="shared" si="65"/>
        <v/>
      </c>
      <c r="ET99" s="24" t="str">
        <f t="shared" si="65"/>
        <v/>
      </c>
      <c r="EU99" s="24" t="str">
        <f t="shared" si="65"/>
        <v/>
      </c>
      <c r="EV99" s="24"/>
      <c r="EW99" s="24">
        <f t="shared" si="37"/>
        <v>12.004056400506455</v>
      </c>
      <c r="EX99" s="24">
        <f t="shared" si="52"/>
        <v>2.1489081535289285E-2</v>
      </c>
      <c r="EY99" s="24">
        <f t="shared" si="76"/>
        <v>11.999737313584431</v>
      </c>
      <c r="EZ99" s="24">
        <f t="shared" si="76"/>
        <v>12.024140165303004</v>
      </c>
      <c r="FA99" s="24">
        <f t="shared" si="76"/>
        <v>12.013634325511841</v>
      </c>
      <c r="FB99" s="24">
        <f t="shared" si="76"/>
        <v>12.004666433333943</v>
      </c>
      <c r="FC99" s="24">
        <f t="shared" si="76"/>
        <v>12.018080199026288</v>
      </c>
      <c r="FD99" s="24">
        <f t="shared" si="76"/>
        <v>11.964079966279224</v>
      </c>
      <c r="FE99" s="24" t="str">
        <f t="shared" si="74"/>
        <v/>
      </c>
      <c r="FF99" s="24" t="str">
        <f t="shared" si="74"/>
        <v/>
      </c>
      <c r="FG99" s="24" t="str">
        <f t="shared" si="74"/>
        <v/>
      </c>
      <c r="FH99" s="24"/>
      <c r="FI99" s="24">
        <f t="shared" si="39"/>
        <v>13.045812601545514</v>
      </c>
      <c r="FJ99" s="24">
        <f t="shared" si="54"/>
        <v>4.6955851501519909E-2</v>
      </c>
      <c r="FK99" s="24">
        <f t="shared" si="77"/>
        <v>13.006454821171843</v>
      </c>
      <c r="FL99" s="24">
        <f t="shared" si="77"/>
        <v>13.043280421679624</v>
      </c>
      <c r="FM99" s="24">
        <f t="shared" si="77"/>
        <v>13.016439455781992</v>
      </c>
      <c r="FN99" s="24">
        <f t="shared" si="77"/>
        <v>13.032443936406663</v>
      </c>
      <c r="FO99" s="24">
        <f t="shared" si="77"/>
        <v>13.137352677802557</v>
      </c>
      <c r="FP99" s="24">
        <f t="shared" si="77"/>
        <v>13.038904296430401</v>
      </c>
      <c r="FQ99" s="24" t="str">
        <f t="shared" si="75"/>
        <v/>
      </c>
      <c r="FR99" s="24" t="str">
        <f t="shared" si="75"/>
        <v/>
      </c>
      <c r="FS99" s="24" t="str">
        <f t="shared" si="75"/>
        <v/>
      </c>
    </row>
    <row r="100" spans="1:175" s="3" customFormat="1">
      <c r="A100" s="27">
        <v>65</v>
      </c>
      <c r="B100" s="32">
        <f>IF(AND($B$3&lt;&gt;"",$C$3&lt;&gt;"",$B$4&lt;&gt;"",$C$4&lt;&gt;"",T100&lt;&gt;""),AirMass($B$3,$C$3,$B$4,$C$4,T100),"")</f>
        <v>1.0158860891930093</v>
      </c>
      <c r="C100" s="36">
        <f t="shared" si="41"/>
        <v>2458217.3009720002</v>
      </c>
      <c r="D100" s="5">
        <f t="shared" ref="D100:D163" si="79">IF($B$24&lt;&gt;0,DA100,CC100)</f>
        <v>11.292120616581082</v>
      </c>
      <c r="E100" s="14">
        <f t="shared" ref="E100:E163" si="80">IF($B$24&lt;&gt;0,DM100,CO100)</f>
        <v>11.534987863698907</v>
      </c>
      <c r="F100" s="32">
        <f t="shared" si="42"/>
        <v>0.24286724711782526</v>
      </c>
      <c r="G100" s="24">
        <f t="shared" ref="G100:G163" si="81">IF($B$24&lt;&gt;0,DB100,CD100)</f>
        <v>9.5803888350301982E-3</v>
      </c>
      <c r="H100" s="24">
        <f t="shared" ref="H100:H163" si="82">IF($B$24&lt;&gt;0,DN100,CP100)</f>
        <v>3.2450594520221657E-2</v>
      </c>
      <c r="I100" s="24"/>
      <c r="J100" s="8">
        <f t="shared" ref="J100:J163" si="83">IF($B$24&lt;&gt;0,EW100,DY100)</f>
        <v>12.025979398548998</v>
      </c>
      <c r="K100" s="9">
        <f t="shared" ref="K100:K163" si="84">IF($B$24&lt;&gt;0,FI100,EK100)</f>
        <v>12.960114627696447</v>
      </c>
      <c r="L100" s="40">
        <f t="shared" si="43"/>
        <v>0.93413522914744895</v>
      </c>
      <c r="M100" s="24">
        <f t="shared" ref="M100:M163" si="85">IF($B$24&lt;&gt;0,EX100,DZ100)</f>
        <v>9.5803888350301982E-3</v>
      </c>
      <c r="N100" s="25">
        <f t="shared" ref="N100:N163" si="86">IF($B$24&lt;&gt;0,FJ100,EL100)</f>
        <v>3.2450594520221657E-2</v>
      </c>
      <c r="O100" s="25"/>
      <c r="P100" s="50">
        <f t="shared" si="44"/>
        <v>6</v>
      </c>
      <c r="Q100" s="50">
        <f t="shared" si="45"/>
        <v>6</v>
      </c>
      <c r="R100" s="25"/>
      <c r="S100" s="25"/>
      <c r="T100" s="16">
        <v>2458217.3009720002</v>
      </c>
      <c r="U100" s="17">
        <v>-11.109851341360899</v>
      </c>
      <c r="V100" s="17">
        <v>-10.2937428822362</v>
      </c>
      <c r="W100" s="17">
        <v>-12.1589580915971</v>
      </c>
      <c r="X100" s="17">
        <v>-11.0312749006446</v>
      </c>
      <c r="Y100" s="17">
        <v>-10.4103222969456</v>
      </c>
      <c r="Z100" s="17">
        <v>-11.859348235073501</v>
      </c>
      <c r="AA100" s="17">
        <v>-9.9779966376716196</v>
      </c>
      <c r="AB100" s="17">
        <v>-9.8338751994009304</v>
      </c>
      <c r="AC100" s="17"/>
      <c r="AD100" s="17"/>
      <c r="AE100" s="17"/>
      <c r="AF100" s="46">
        <f t="shared" ref="AF100:AF163" si="87">IF(T100&lt;&gt;"",T100,"")</f>
        <v>2458217.3009720002</v>
      </c>
      <c r="AG100" s="17">
        <v>-10.9174521582542</v>
      </c>
      <c r="AH100" s="17">
        <v>-9.7618297399220904</v>
      </c>
      <c r="AI100" s="17">
        <v>-11.7390683595747</v>
      </c>
      <c r="AJ100" s="17">
        <v>-10.6977177863611</v>
      </c>
      <c r="AK100" s="17">
        <v>-9.8426344035583906</v>
      </c>
      <c r="AL100" s="17">
        <v>-11.3406941159949</v>
      </c>
      <c r="AM100" s="17">
        <v>-9.4365215651462595</v>
      </c>
      <c r="AN100" s="17">
        <v>-9.5557666846161595</v>
      </c>
      <c r="AO100" s="17"/>
      <c r="AP100" s="17"/>
      <c r="AQ100" s="18"/>
      <c r="AR100" s="25"/>
      <c r="AS100" s="25"/>
      <c r="AT100" s="24">
        <f t="shared" si="57"/>
        <v>0.19239918310669957</v>
      </c>
      <c r="AU100" s="24">
        <f t="shared" si="57"/>
        <v>0.53191314231411013</v>
      </c>
      <c r="AV100" s="24">
        <f t="shared" si="57"/>
        <v>0.41988973202239954</v>
      </c>
      <c r="AW100" s="24">
        <f t="shared" si="57"/>
        <v>0.33355711428350077</v>
      </c>
      <c r="AX100" s="24">
        <f t="shared" si="57"/>
        <v>0.56768789338720893</v>
      </c>
      <c r="AY100" s="24">
        <f t="shared" si="78"/>
        <v>0.51865411907860093</v>
      </c>
      <c r="AZ100" s="24">
        <f t="shared" si="78"/>
        <v>0.54147507252536009</v>
      </c>
      <c r="BA100" s="24">
        <f t="shared" si="78"/>
        <v>0.27810851478477083</v>
      </c>
      <c r="BB100" s="24" t="str">
        <f t="shared" si="78"/>
        <v/>
      </c>
      <c r="BC100" s="24" t="str">
        <f t="shared" si="78"/>
        <v/>
      </c>
      <c r="BD100" s="25" t="str">
        <f t="shared" si="78"/>
        <v/>
      </c>
      <c r="BE100" s="25"/>
      <c r="BF100" s="24"/>
      <c r="BG100" s="24">
        <f t="shared" si="66"/>
        <v>-0.41405573518528549</v>
      </c>
      <c r="BH100" s="24">
        <f t="shared" si="66"/>
        <v>-0.35405573518528499</v>
      </c>
      <c r="BI100" s="24">
        <f t="shared" si="66"/>
        <v>-0.72005573518528465</v>
      </c>
      <c r="BJ100" s="24">
        <f t="shared" si="58"/>
        <v>-0.66205573518528482</v>
      </c>
      <c r="BK100" s="24">
        <f t="shared" si="58"/>
        <v>-0.73205573518528333</v>
      </c>
      <c r="BL100" s="24">
        <f t="shared" si="58"/>
        <v>-0.28705573518528482</v>
      </c>
      <c r="BM100" s="24" t="str">
        <f t="shared" si="58"/>
        <v/>
      </c>
      <c r="BN100" s="24" t="str">
        <f t="shared" si="58"/>
        <v/>
      </c>
      <c r="BO100" s="24" t="str">
        <f t="shared" si="58"/>
        <v/>
      </c>
      <c r="BP100" s="24"/>
      <c r="BQ100" s="24"/>
      <c r="BR100" s="24">
        <f t="shared" si="67"/>
        <v>0.27546239372202308</v>
      </c>
      <c r="BS100" s="24">
        <f t="shared" si="67"/>
        <v>0.33546239372202358</v>
      </c>
      <c r="BT100" s="24">
        <f t="shared" si="67"/>
        <v>-3.0537606277976082E-2</v>
      </c>
      <c r="BU100" s="24">
        <f t="shared" si="59"/>
        <v>2.7462393722023748E-2</v>
      </c>
      <c r="BV100" s="24">
        <f t="shared" si="59"/>
        <v>-4.253760627797476E-2</v>
      </c>
      <c r="BW100" s="24">
        <f t="shared" si="59"/>
        <v>0.40246239372202375</v>
      </c>
      <c r="BX100" s="24" t="str">
        <f t="shared" si="59"/>
        <v/>
      </c>
      <c r="BY100" s="24" t="str">
        <f t="shared" si="59"/>
        <v/>
      </c>
      <c r="BZ100" s="24" t="str">
        <f t="shared" si="59"/>
        <v/>
      </c>
      <c r="CA100" s="24"/>
      <c r="CB100" s="24"/>
      <c r="CC100" s="24">
        <f t="shared" ref="CC100:CC163" si="88">IF(AND(U100&lt;&gt;"",COUNT(W100:AE100)&gt;0),AVERAGE(CE100:CM100),"")</f>
        <v>11.229111218861325</v>
      </c>
      <c r="CD100" s="24">
        <f t="shared" si="46"/>
        <v>2.064191738907192E-2</v>
      </c>
      <c r="CE100" s="24">
        <f t="shared" si="68"/>
        <v>11.2391067502362</v>
      </c>
      <c r="CF100" s="24">
        <f t="shared" si="68"/>
        <v>11.2334235592837</v>
      </c>
      <c r="CG100" s="24">
        <f t="shared" si="68"/>
        <v>11.205470955584699</v>
      </c>
      <c r="CH100" s="24">
        <f t="shared" si="60"/>
        <v>11.217496893712601</v>
      </c>
      <c r="CI100" s="24">
        <f t="shared" si="60"/>
        <v>11.216145296310721</v>
      </c>
      <c r="CJ100" s="24">
        <f t="shared" si="60"/>
        <v>11.263023858040031</v>
      </c>
      <c r="CK100" s="24" t="str">
        <f t="shared" si="60"/>
        <v/>
      </c>
      <c r="CL100" s="24" t="str">
        <f t="shared" si="60"/>
        <v/>
      </c>
      <c r="CM100" s="24" t="str">
        <f t="shared" si="60"/>
        <v/>
      </c>
      <c r="CN100" s="24"/>
      <c r="CO100" s="24">
        <f t="shared" ref="CO100:CO163" si="89">IF(AND(AG100&lt;&gt;"",COUNT(AI100:AQ100)&gt;0),AVERAGE(CQ100:CY100),"")</f>
        <v>11.741448327621052</v>
      </c>
      <c r="CP100" s="24">
        <f t="shared" si="47"/>
        <v>7.0159833056579968E-2</v>
      </c>
      <c r="CQ100" s="24">
        <f t="shared" si="69"/>
        <v>11.660616201320501</v>
      </c>
      <c r="CR100" s="24">
        <f t="shared" si="69"/>
        <v>11.6812656281069</v>
      </c>
      <c r="CS100" s="24">
        <f t="shared" si="69"/>
        <v>11.78518224530419</v>
      </c>
      <c r="CT100" s="24">
        <f t="shared" si="61"/>
        <v>11.7882419577407</v>
      </c>
      <c r="CU100" s="24">
        <f t="shared" si="61"/>
        <v>11.834069406892059</v>
      </c>
      <c r="CV100" s="24">
        <f t="shared" si="61"/>
        <v>11.69931452636196</v>
      </c>
      <c r="CW100" s="24" t="str">
        <f t="shared" si="61"/>
        <v/>
      </c>
      <c r="CX100" s="24" t="str">
        <f t="shared" si="61"/>
        <v/>
      </c>
      <c r="CY100" s="24" t="str">
        <f t="shared" si="61"/>
        <v/>
      </c>
      <c r="CZ100" s="24"/>
      <c r="DA100" s="24">
        <f t="shared" ref="DA100:DA163" si="90">IF(AND(U100&lt;&gt;"",COUNT(W100:AE100)&gt;0),AVERAGE(DC100:DK100),"")</f>
        <v>11.292120616581082</v>
      </c>
      <c r="DB100" s="24">
        <f t="shared" si="48"/>
        <v>9.5803888350301982E-3</v>
      </c>
      <c r="DC100" s="24">
        <f t="shared" si="70"/>
        <v>11.288497693151468</v>
      </c>
      <c r="DD100" s="24">
        <f t="shared" si="70"/>
        <v>11.275657358068143</v>
      </c>
      <c r="DE100" s="24">
        <f t="shared" si="70"/>
        <v>11.291363333567178</v>
      </c>
      <c r="DF100" s="24">
        <f t="shared" si="62"/>
        <v>11.296470699035282</v>
      </c>
      <c r="DG100" s="24">
        <f t="shared" si="62"/>
        <v>11.303469103119365</v>
      </c>
      <c r="DH100" s="24">
        <f t="shared" si="62"/>
        <v>11.297265512545051</v>
      </c>
      <c r="DI100" s="24" t="str">
        <f t="shared" si="62"/>
        <v/>
      </c>
      <c r="DJ100" s="24" t="str">
        <f t="shared" si="62"/>
        <v/>
      </c>
      <c r="DK100" s="24" t="str">
        <f t="shared" si="62"/>
        <v/>
      </c>
      <c r="DL100" s="24"/>
      <c r="DM100" s="24">
        <f t="shared" ref="DM100:DM163" si="91">IF(AND(AG100&lt;&gt;"",COUNT(AI100:AQ100)&gt;0),AVERAGE(DO100:DW100),"")</f>
        <v>11.534987863698907</v>
      </c>
      <c r="DN100" s="24">
        <f t="shared" si="49"/>
        <v>3.2450594520221657E-2</v>
      </c>
      <c r="DO100" s="24">
        <f t="shared" si="71"/>
        <v>11.49877880314075</v>
      </c>
      <c r="DP100" s="24">
        <f t="shared" si="71"/>
        <v>11.542879768127531</v>
      </c>
      <c r="DQ100" s="24">
        <f t="shared" si="71"/>
        <v>11.50374200230249</v>
      </c>
      <c r="DR100" s="24">
        <f t="shared" si="63"/>
        <v>11.52947153499937</v>
      </c>
      <c r="DS100" s="24">
        <f t="shared" si="63"/>
        <v>11.547938856250283</v>
      </c>
      <c r="DT100" s="24">
        <f t="shared" si="63"/>
        <v>11.587116217373017</v>
      </c>
      <c r="DU100" s="24" t="str">
        <f t="shared" si="63"/>
        <v/>
      </c>
      <c r="DV100" s="24" t="str">
        <f t="shared" si="63"/>
        <v/>
      </c>
      <c r="DW100" s="24" t="str">
        <f t="shared" si="63"/>
        <v/>
      </c>
      <c r="DX100" s="24"/>
      <c r="DY100" s="24">
        <f t="shared" ref="DY100:DY163" si="92">IF(AND(V100&lt;&gt;"",COUNT(W100:AE100)&gt;0),AVERAGE(EA100:EI100),"")</f>
        <v>12.045219677986024</v>
      </c>
      <c r="DZ100" s="24">
        <f t="shared" si="50"/>
        <v>2.064191738907192E-2</v>
      </c>
      <c r="EA100" s="24">
        <f t="shared" si="72"/>
        <v>12.055215209360899</v>
      </c>
      <c r="EB100" s="24">
        <f t="shared" si="72"/>
        <v>12.049532018408399</v>
      </c>
      <c r="EC100" s="24">
        <f t="shared" si="72"/>
        <v>12.021579414709398</v>
      </c>
      <c r="ED100" s="24">
        <f t="shared" si="64"/>
        <v>12.0336053528373</v>
      </c>
      <c r="EE100" s="24">
        <f t="shared" si="64"/>
        <v>12.03225375543542</v>
      </c>
      <c r="EF100" s="24">
        <f t="shared" si="64"/>
        <v>12.07913231716473</v>
      </c>
      <c r="EG100" s="24" t="str">
        <f t="shared" si="64"/>
        <v/>
      </c>
      <c r="EH100" s="24" t="str">
        <f t="shared" si="64"/>
        <v/>
      </c>
      <c r="EI100" s="24" t="str">
        <f t="shared" si="64"/>
        <v/>
      </c>
      <c r="EJ100" s="24"/>
      <c r="EK100" s="24">
        <f t="shared" ref="EK100:EK163" si="93">IF(AND(AH100&lt;&gt;"",COUNT(AI100:AQ100)&gt;0),AVERAGE(EM100:EU100),"")</f>
        <v>12.897070745953163</v>
      </c>
      <c r="EL100" s="24">
        <f t="shared" si="51"/>
        <v>7.0159833056579968E-2</v>
      </c>
      <c r="EM100" s="24">
        <f t="shared" si="73"/>
        <v>12.81623861965261</v>
      </c>
      <c r="EN100" s="24">
        <f t="shared" si="73"/>
        <v>12.836888046439009</v>
      </c>
      <c r="EO100" s="24">
        <f t="shared" si="73"/>
        <v>12.9408046636363</v>
      </c>
      <c r="EP100" s="24">
        <f t="shared" si="65"/>
        <v>12.94386437607281</v>
      </c>
      <c r="EQ100" s="24">
        <f t="shared" si="65"/>
        <v>12.989691825224169</v>
      </c>
      <c r="ER100" s="24">
        <f t="shared" si="65"/>
        <v>12.854936944694069</v>
      </c>
      <c r="ES100" s="24" t="str">
        <f t="shared" si="65"/>
        <v/>
      </c>
      <c r="ET100" s="24" t="str">
        <f t="shared" si="65"/>
        <v/>
      </c>
      <c r="EU100" s="24" t="str">
        <f t="shared" si="65"/>
        <v/>
      </c>
      <c r="EV100" s="24"/>
      <c r="EW100" s="24">
        <f t="shared" ref="EW100:EW163" si="94">IF(AND(V100&lt;&gt;"",COUNT(W100:AE100)&gt;0),AVERAGE(EY100:FG100),"")</f>
        <v>12.025979398548998</v>
      </c>
      <c r="EX100" s="24">
        <f t="shared" si="52"/>
        <v>9.5803888350301982E-3</v>
      </c>
      <c r="EY100" s="24">
        <f t="shared" si="76"/>
        <v>12.022356475119386</v>
      </c>
      <c r="EZ100" s="24">
        <f t="shared" si="76"/>
        <v>12.009516140036061</v>
      </c>
      <c r="FA100" s="24">
        <f t="shared" si="76"/>
        <v>12.025222115535096</v>
      </c>
      <c r="FB100" s="24">
        <f t="shared" si="76"/>
        <v>12.0303294810032</v>
      </c>
      <c r="FC100" s="24">
        <f t="shared" si="76"/>
        <v>12.037327885087283</v>
      </c>
      <c r="FD100" s="24">
        <f t="shared" si="76"/>
        <v>12.031124294512969</v>
      </c>
      <c r="FE100" s="24" t="str">
        <f t="shared" si="74"/>
        <v/>
      </c>
      <c r="FF100" s="24" t="str">
        <f t="shared" si="74"/>
        <v/>
      </c>
      <c r="FG100" s="24" t="str">
        <f t="shared" si="74"/>
        <v/>
      </c>
      <c r="FH100" s="24"/>
      <c r="FI100" s="24">
        <f t="shared" ref="FI100:FI163" si="95">IF(AND(AH100&lt;&gt;"",COUNT(AI100:AQ100)&gt;0),AVERAGE(FK100:FS100),"")</f>
        <v>12.960114627696447</v>
      </c>
      <c r="FJ100" s="24">
        <f t="shared" si="54"/>
        <v>3.2450594520221657E-2</v>
      </c>
      <c r="FK100" s="24">
        <f t="shared" si="77"/>
        <v>12.92390556713829</v>
      </c>
      <c r="FL100" s="24">
        <f t="shared" si="77"/>
        <v>12.96800653212507</v>
      </c>
      <c r="FM100" s="24">
        <f t="shared" si="77"/>
        <v>12.928868766300029</v>
      </c>
      <c r="FN100" s="24">
        <f t="shared" si="77"/>
        <v>12.95459829899691</v>
      </c>
      <c r="FO100" s="24">
        <f t="shared" si="77"/>
        <v>12.973065620247823</v>
      </c>
      <c r="FP100" s="24">
        <f t="shared" si="77"/>
        <v>13.012242981370557</v>
      </c>
      <c r="FQ100" s="24" t="str">
        <f t="shared" si="75"/>
        <v/>
      </c>
      <c r="FR100" s="24" t="str">
        <f t="shared" si="75"/>
        <v/>
      </c>
      <c r="FS100" s="24" t="str">
        <f t="shared" si="75"/>
        <v/>
      </c>
    </row>
    <row r="101" spans="1:175" s="3" customFormat="1">
      <c r="A101" s="27">
        <v>66</v>
      </c>
      <c r="B101" s="32">
        <f>IF(AND($B$3&lt;&gt;"",$C$3&lt;&gt;"",$B$4&lt;&gt;"",$C$4&lt;&gt;"",T101&lt;&gt;""),AirMass($B$3,$C$3,$B$4,$C$4,T101),"")</f>
        <v>1.0161895993141159</v>
      </c>
      <c r="C101" s="36">
        <f t="shared" ref="C101:C164" si="96">IF(T101&lt;&gt;"",T101,NA())</f>
        <v>2458217.3014699998</v>
      </c>
      <c r="D101" s="5">
        <f t="shared" si="79"/>
        <v>11.311645682411852</v>
      </c>
      <c r="E101" s="14">
        <f t="shared" si="80"/>
        <v>11.479704419190099</v>
      </c>
      <c r="F101" s="32">
        <f t="shared" ref="F101:F164" si="97">IF(AND(D101&lt;&gt;"",E101&lt;&gt;""),E101-D101,"")</f>
        <v>0.16805873677824756</v>
      </c>
      <c r="G101" s="24">
        <f t="shared" si="81"/>
        <v>2.0559844645712189E-2</v>
      </c>
      <c r="H101" s="24">
        <f t="shared" si="82"/>
        <v>2.0526045107199319E-2</v>
      </c>
      <c r="I101" s="24"/>
      <c r="J101" s="8">
        <f t="shared" si="83"/>
        <v>12.010174402024951</v>
      </c>
      <c r="K101" s="9">
        <f t="shared" si="84"/>
        <v>12.996181444123755</v>
      </c>
      <c r="L101" s="40">
        <f t="shared" ref="L101:L164" si="98">IF(AND(J101&lt;&gt;"",K101&lt;&gt;""),K101-J101,"")</f>
        <v>0.98600704209880341</v>
      </c>
      <c r="M101" s="24">
        <f t="shared" si="85"/>
        <v>2.0559844645711728E-2</v>
      </c>
      <c r="N101" s="25">
        <f t="shared" si="86"/>
        <v>2.0526045107199201E-2</v>
      </c>
      <c r="O101" s="25"/>
      <c r="P101" s="50">
        <f t="shared" ref="P101:P164" si="99">MIN(COUNT(W$32:AE$32),COUNT(W101:AE101))</f>
        <v>6</v>
      </c>
      <c r="Q101" s="50">
        <f t="shared" ref="Q101:Q164" si="100">MIN(COUNT(AI$32:AQ$32),COUNT(AI101:AQ101))</f>
        <v>6</v>
      </c>
      <c r="R101" s="25"/>
      <c r="S101" s="25"/>
      <c r="T101" s="16">
        <v>2458217.3014699998</v>
      </c>
      <c r="U101" s="17">
        <v>-11.103482439230101</v>
      </c>
      <c r="V101" s="17">
        <v>-10.3076311388054</v>
      </c>
      <c r="W101" s="17">
        <v>-12.1644041946371</v>
      </c>
      <c r="X101" s="17">
        <v>-11.0614618186799</v>
      </c>
      <c r="Y101" s="17">
        <v>-10.4532910133149</v>
      </c>
      <c r="Z101" s="17">
        <v>-11.844130090159201</v>
      </c>
      <c r="AA101" s="17">
        <v>-9.9654015335761006</v>
      </c>
      <c r="AB101" s="17">
        <v>-9.8149574898808307</v>
      </c>
      <c r="AC101" s="17"/>
      <c r="AD101" s="17"/>
      <c r="AE101" s="17"/>
      <c r="AF101" s="46">
        <f t="shared" si="87"/>
        <v>2458217.3014699998</v>
      </c>
      <c r="AG101" s="17">
        <v>-10.943463591979199</v>
      </c>
      <c r="AH101" s="17">
        <v>-9.7458797149190097</v>
      </c>
      <c r="AI101" s="17">
        <v>-11.7578420372247</v>
      </c>
      <c r="AJ101" s="17">
        <v>-10.708899001536199</v>
      </c>
      <c r="AK101" s="17">
        <v>-9.8798211033053303</v>
      </c>
      <c r="AL101" s="17">
        <v>-11.3517525795764</v>
      </c>
      <c r="AM101" s="17">
        <v>-9.4269556351924706</v>
      </c>
      <c r="AN101" s="17">
        <v>-9.4657205071872195</v>
      </c>
      <c r="AO101" s="17"/>
      <c r="AP101" s="17"/>
      <c r="AQ101" s="18"/>
      <c r="AR101" s="25"/>
      <c r="AS101" s="25"/>
      <c r="AT101" s="24">
        <f t="shared" si="57"/>
        <v>0.16001884725090143</v>
      </c>
      <c r="AU101" s="24">
        <f t="shared" si="57"/>
        <v>0.5617514238863901</v>
      </c>
      <c r="AV101" s="24">
        <f t="shared" si="57"/>
        <v>0.40656215741240054</v>
      </c>
      <c r="AW101" s="24">
        <f t="shared" si="57"/>
        <v>0.35256281714370097</v>
      </c>
      <c r="AX101" s="24">
        <f t="shared" si="57"/>
        <v>0.57346991000956926</v>
      </c>
      <c r="AY101" s="24">
        <f t="shared" si="78"/>
        <v>0.49237751058280033</v>
      </c>
      <c r="AZ101" s="24">
        <f t="shared" si="78"/>
        <v>0.53844589838363</v>
      </c>
      <c r="BA101" s="24">
        <f t="shared" si="78"/>
        <v>0.34923698269361125</v>
      </c>
      <c r="BB101" s="24" t="str">
        <f t="shared" si="78"/>
        <v/>
      </c>
      <c r="BC101" s="24" t="str">
        <f t="shared" si="78"/>
        <v/>
      </c>
      <c r="BD101" s="25" t="str">
        <f t="shared" si="78"/>
        <v/>
      </c>
      <c r="BE101" s="25"/>
      <c r="BF101" s="24"/>
      <c r="BG101" s="24">
        <f t="shared" si="66"/>
        <v>-0.47981688575712578</v>
      </c>
      <c r="BH101" s="24">
        <f t="shared" si="66"/>
        <v>-0.41981688575712528</v>
      </c>
      <c r="BI101" s="24">
        <f t="shared" si="66"/>
        <v>-0.78581688575712494</v>
      </c>
      <c r="BJ101" s="24">
        <f t="shared" si="58"/>
        <v>-0.72781688575712511</v>
      </c>
      <c r="BK101" s="24">
        <f t="shared" si="58"/>
        <v>-0.79781688575712362</v>
      </c>
      <c r="BL101" s="24">
        <f t="shared" si="58"/>
        <v>-0.35281688575712511</v>
      </c>
      <c r="BM101" s="24" t="str">
        <f t="shared" si="58"/>
        <v/>
      </c>
      <c r="BN101" s="24" t="str">
        <f t="shared" si="58"/>
        <v/>
      </c>
      <c r="BO101" s="24" t="str">
        <f t="shared" si="58"/>
        <v/>
      </c>
      <c r="BP101" s="24"/>
      <c r="BQ101" s="24"/>
      <c r="BR101" s="24">
        <f t="shared" si="67"/>
        <v>0.33606089202105527</v>
      </c>
      <c r="BS101" s="24">
        <f t="shared" si="67"/>
        <v>0.39606089202105577</v>
      </c>
      <c r="BT101" s="24">
        <f t="shared" si="67"/>
        <v>3.0060892021056107E-2</v>
      </c>
      <c r="BU101" s="24">
        <f t="shared" si="59"/>
        <v>8.8060892021055936E-2</v>
      </c>
      <c r="BV101" s="24">
        <f t="shared" si="59"/>
        <v>1.8060892021057429E-2</v>
      </c>
      <c r="BW101" s="24">
        <f t="shared" si="59"/>
        <v>0.46306089202105594</v>
      </c>
      <c r="BX101" s="24" t="str">
        <f t="shared" si="59"/>
        <v/>
      </c>
      <c r="BY101" s="24" t="str">
        <f t="shared" si="59"/>
        <v/>
      </c>
      <c r="BZ101" s="24" t="str">
        <f t="shared" si="59"/>
        <v/>
      </c>
      <c r="CA101" s="24"/>
      <c r="CB101" s="24"/>
      <c r="CC101" s="24">
        <f t="shared" si="88"/>
        <v>11.240791917477905</v>
      </c>
      <c r="CD101" s="24">
        <f t="shared" ref="CD101:CD164" si="101">IF(CC101&lt;&gt;"",STDEV(CE101:CM101),"")</f>
        <v>2.5421000623119309E-2</v>
      </c>
      <c r="CE101" s="24">
        <f t="shared" si="68"/>
        <v>11.250921755406999</v>
      </c>
      <c r="CF101" s="24">
        <f t="shared" si="68"/>
        <v>11.269979379449799</v>
      </c>
      <c r="CG101" s="24">
        <f t="shared" si="68"/>
        <v>11.254808574084798</v>
      </c>
      <c r="CH101" s="24">
        <f t="shared" si="60"/>
        <v>11.2086476509291</v>
      </c>
      <c r="CI101" s="24">
        <f t="shared" si="60"/>
        <v>11.209919094346001</v>
      </c>
      <c r="CJ101" s="24">
        <f t="shared" si="60"/>
        <v>11.25047505065073</v>
      </c>
      <c r="CK101" s="24" t="str">
        <f t="shared" si="60"/>
        <v/>
      </c>
      <c r="CL101" s="24" t="str">
        <f t="shared" si="60"/>
        <v/>
      </c>
      <c r="CM101" s="24" t="str">
        <f t="shared" si="60"/>
        <v/>
      </c>
      <c r="CN101" s="24"/>
      <c r="CO101" s="24">
        <f t="shared" si="89"/>
        <v>11.711868218691189</v>
      </c>
      <c r="CP101" s="24">
        <f t="shared" ref="CP101:CP164" si="102">IF(CO101&lt;&gt;"",STDEV(CQ101:CY101),"")</f>
        <v>8.9934086446666381E-2</v>
      </c>
      <c r="CQ101" s="24">
        <f t="shared" si="69"/>
        <v>11.653378445245501</v>
      </c>
      <c r="CR101" s="24">
        <f t="shared" si="69"/>
        <v>11.666435409557</v>
      </c>
      <c r="CS101" s="24">
        <f t="shared" si="69"/>
        <v>11.79635751132613</v>
      </c>
      <c r="CT101" s="24">
        <f t="shared" si="61"/>
        <v>11.773288987597201</v>
      </c>
      <c r="CU101" s="24">
        <f t="shared" si="61"/>
        <v>11.798492043213271</v>
      </c>
      <c r="CV101" s="24">
        <f t="shared" si="61"/>
        <v>11.58325691520802</v>
      </c>
      <c r="CW101" s="24" t="str">
        <f t="shared" si="61"/>
        <v/>
      </c>
      <c r="CX101" s="24" t="str">
        <f t="shared" si="61"/>
        <v/>
      </c>
      <c r="CY101" s="24" t="str">
        <f t="shared" si="61"/>
        <v/>
      </c>
      <c r="CZ101" s="24"/>
      <c r="DA101" s="24">
        <f t="shared" si="90"/>
        <v>11.311645682411852</v>
      </c>
      <c r="DB101" s="24">
        <f t="shared" ref="DB101:DB164" si="103">IF(DA101&lt;&gt;"",STDEV(DC101:DK101),"")</f>
        <v>2.0559844645712189E-2</v>
      </c>
      <c r="DC101" s="24">
        <f t="shared" si="70"/>
        <v>11.308157065536459</v>
      </c>
      <c r="DD101" s="24">
        <f t="shared" si="70"/>
        <v>11.320057545448433</v>
      </c>
      <c r="DE101" s="24">
        <f t="shared" si="70"/>
        <v>11.34854531928147</v>
      </c>
      <c r="DF101" s="24">
        <f t="shared" si="62"/>
        <v>11.295465823465973</v>
      </c>
      <c r="DG101" s="24">
        <f t="shared" si="62"/>
        <v>11.305087268368837</v>
      </c>
      <c r="DH101" s="24">
        <f t="shared" si="62"/>
        <v>11.292561072369942</v>
      </c>
      <c r="DI101" s="24" t="str">
        <f t="shared" si="62"/>
        <v/>
      </c>
      <c r="DJ101" s="24" t="str">
        <f t="shared" si="62"/>
        <v/>
      </c>
      <c r="DK101" s="24" t="str">
        <f t="shared" si="62"/>
        <v/>
      </c>
      <c r="DL101" s="24"/>
      <c r="DM101" s="24">
        <f t="shared" si="91"/>
        <v>11.479704419190099</v>
      </c>
      <c r="DN101" s="24">
        <f t="shared" ref="DN101:DN164" si="104">IF(DM101&lt;&gt;"",STDEV(DO101:DW101),"")</f>
        <v>2.0526045107199319E-2</v>
      </c>
      <c r="DO101" s="24">
        <f t="shared" si="71"/>
        <v>11.465837711486806</v>
      </c>
      <c r="DP101" s="24">
        <f t="shared" si="71"/>
        <v>11.502346213998688</v>
      </c>
      <c r="DQ101" s="24">
        <f t="shared" si="71"/>
        <v>11.489213932745487</v>
      </c>
      <c r="DR101" s="24">
        <f t="shared" si="63"/>
        <v>11.488815229276927</v>
      </c>
      <c r="DS101" s="24">
        <f t="shared" si="63"/>
        <v>11.486658156992551</v>
      </c>
      <c r="DT101" s="24">
        <f t="shared" si="63"/>
        <v>11.445355270640135</v>
      </c>
      <c r="DU101" s="24" t="str">
        <f t="shared" si="63"/>
        <v/>
      </c>
      <c r="DV101" s="24" t="str">
        <f t="shared" si="63"/>
        <v/>
      </c>
      <c r="DW101" s="24" t="str">
        <f t="shared" si="63"/>
        <v/>
      </c>
      <c r="DX101" s="24"/>
      <c r="DY101" s="24">
        <f t="shared" si="92"/>
        <v>12.036643217902606</v>
      </c>
      <c r="DZ101" s="24">
        <f t="shared" ref="DZ101:DZ164" si="105">IF(DY101&lt;&gt;"",STDEV(EA101:EI101),"")</f>
        <v>2.5421000623119309E-2</v>
      </c>
      <c r="EA101" s="24">
        <f t="shared" si="72"/>
        <v>12.0467730558317</v>
      </c>
      <c r="EB101" s="24">
        <f t="shared" si="72"/>
        <v>12.0658306798745</v>
      </c>
      <c r="EC101" s="24">
        <f t="shared" si="72"/>
        <v>12.050659874509499</v>
      </c>
      <c r="ED101" s="24">
        <f t="shared" si="64"/>
        <v>12.004498951353801</v>
      </c>
      <c r="EE101" s="24">
        <f t="shared" si="64"/>
        <v>12.005770394770702</v>
      </c>
      <c r="EF101" s="24">
        <f t="shared" si="64"/>
        <v>12.046326351075431</v>
      </c>
      <c r="EG101" s="24" t="str">
        <f t="shared" si="64"/>
        <v/>
      </c>
      <c r="EH101" s="24" t="str">
        <f t="shared" si="64"/>
        <v/>
      </c>
      <c r="EI101" s="24" t="str">
        <f t="shared" si="64"/>
        <v/>
      </c>
      <c r="EJ101" s="24"/>
      <c r="EK101" s="24">
        <f t="shared" si="93"/>
        <v>12.909452095751377</v>
      </c>
      <c r="EL101" s="24">
        <f t="shared" ref="EL101:EL164" si="106">IF(EK101&lt;&gt;"",STDEV(EM101:EU101),"")</f>
        <v>8.9934086446666381E-2</v>
      </c>
      <c r="EM101" s="24">
        <f t="shared" si="73"/>
        <v>12.850962322305691</v>
      </c>
      <c r="EN101" s="24">
        <f t="shared" si="73"/>
        <v>12.864019286617189</v>
      </c>
      <c r="EO101" s="24">
        <f t="shared" si="73"/>
        <v>12.99394138838632</v>
      </c>
      <c r="EP101" s="24">
        <f t="shared" si="65"/>
        <v>12.970872864657391</v>
      </c>
      <c r="EQ101" s="24">
        <f t="shared" si="65"/>
        <v>12.99607592027346</v>
      </c>
      <c r="ER101" s="24">
        <f t="shared" si="65"/>
        <v>12.78084079226821</v>
      </c>
      <c r="ES101" s="24" t="str">
        <f t="shared" si="65"/>
        <v/>
      </c>
      <c r="ET101" s="24" t="str">
        <f t="shared" si="65"/>
        <v/>
      </c>
      <c r="EU101" s="24" t="str">
        <f t="shared" si="65"/>
        <v/>
      </c>
      <c r="EV101" s="24"/>
      <c r="EW101" s="24">
        <f t="shared" si="94"/>
        <v>12.010174402024951</v>
      </c>
      <c r="EX101" s="24">
        <f t="shared" ref="EX101:EX164" si="107">IF(EW101&lt;&gt;"",STDEV(EY101:FG101),"")</f>
        <v>2.0559844645711728E-2</v>
      </c>
      <c r="EY101" s="24">
        <f t="shared" si="76"/>
        <v>12.006685785149557</v>
      </c>
      <c r="EZ101" s="24">
        <f t="shared" si="76"/>
        <v>12.018586265061533</v>
      </c>
      <c r="FA101" s="24">
        <f t="shared" si="76"/>
        <v>12.047074038894568</v>
      </c>
      <c r="FB101" s="24">
        <f t="shared" si="76"/>
        <v>11.993994543079072</v>
      </c>
      <c r="FC101" s="24">
        <f t="shared" si="76"/>
        <v>12.003615987981934</v>
      </c>
      <c r="FD101" s="24">
        <f t="shared" si="76"/>
        <v>11.991089791983041</v>
      </c>
      <c r="FE101" s="24" t="str">
        <f t="shared" si="74"/>
        <v/>
      </c>
      <c r="FF101" s="24" t="str">
        <f t="shared" si="74"/>
        <v/>
      </c>
      <c r="FG101" s="24" t="str">
        <f t="shared" si="74"/>
        <v/>
      </c>
      <c r="FH101" s="24"/>
      <c r="FI101" s="24">
        <f t="shared" si="95"/>
        <v>12.996181444123755</v>
      </c>
      <c r="FJ101" s="24">
        <f t="shared" ref="FJ101:FJ164" si="108">IF(FI101&lt;&gt;"",STDEV(FK101:FS101),"")</f>
        <v>2.0526045107199201E-2</v>
      </c>
      <c r="FK101" s="24">
        <f t="shared" si="77"/>
        <v>12.982314736420463</v>
      </c>
      <c r="FL101" s="24">
        <f t="shared" si="77"/>
        <v>13.018823238932344</v>
      </c>
      <c r="FM101" s="24">
        <f t="shared" si="77"/>
        <v>13.005690957679143</v>
      </c>
      <c r="FN101" s="24">
        <f t="shared" si="77"/>
        <v>13.005292254210582</v>
      </c>
      <c r="FO101" s="24">
        <f t="shared" si="77"/>
        <v>13.003135181926208</v>
      </c>
      <c r="FP101" s="24">
        <f t="shared" si="77"/>
        <v>12.961832295573791</v>
      </c>
      <c r="FQ101" s="24" t="str">
        <f t="shared" si="75"/>
        <v/>
      </c>
      <c r="FR101" s="24" t="str">
        <f t="shared" si="75"/>
        <v/>
      </c>
      <c r="FS101" s="24" t="str">
        <f t="shared" si="75"/>
        <v/>
      </c>
    </row>
    <row r="102" spans="1:175" s="3" customFormat="1">
      <c r="A102" s="27">
        <v>67</v>
      </c>
      <c r="B102" s="32">
        <f>IF(AND($B$3&lt;&gt;"",$C$3&lt;&gt;"",$B$4&lt;&gt;"",$C$4&lt;&gt;"",T102&lt;&gt;""),AirMass($B$3,$C$3,$B$4,$C$4,T102),"")</f>
        <v>1.0164978298194005</v>
      </c>
      <c r="C102" s="36">
        <f t="shared" si="96"/>
        <v>2458217.3019679999</v>
      </c>
      <c r="D102" s="5">
        <f t="shared" si="79"/>
        <v>11.269945837264588</v>
      </c>
      <c r="E102" s="14">
        <f t="shared" si="80"/>
        <v>11.566119311493649</v>
      </c>
      <c r="F102" s="32">
        <f t="shared" si="97"/>
        <v>0.29617347422906093</v>
      </c>
      <c r="G102" s="24">
        <f t="shared" si="81"/>
        <v>1.4854078328517201E-2</v>
      </c>
      <c r="H102" s="24">
        <f t="shared" si="82"/>
        <v>3.8498819951970784E-2</v>
      </c>
      <c r="I102" s="24"/>
      <c r="J102" s="8">
        <f t="shared" si="83"/>
        <v>11.971818320137714</v>
      </c>
      <c r="K102" s="9">
        <f t="shared" si="84"/>
        <v>13.13100240475792</v>
      </c>
      <c r="L102" s="40">
        <f t="shared" si="98"/>
        <v>1.1591840846202057</v>
      </c>
      <c r="M102" s="24">
        <f t="shared" si="85"/>
        <v>1.4854078328517203E-2</v>
      </c>
      <c r="N102" s="25">
        <f t="shared" si="86"/>
        <v>3.849881995197147E-2</v>
      </c>
      <c r="O102" s="25"/>
      <c r="P102" s="50">
        <f t="shared" si="99"/>
        <v>6</v>
      </c>
      <c r="Q102" s="50">
        <f t="shared" si="100"/>
        <v>6</v>
      </c>
      <c r="R102" s="25"/>
      <c r="S102" s="25"/>
      <c r="T102" s="16">
        <v>2458217.3019679999</v>
      </c>
      <c r="U102" s="17">
        <v>-11.132106588972499</v>
      </c>
      <c r="V102" s="17">
        <v>-10.327549841917</v>
      </c>
      <c r="W102" s="17">
        <v>-12.158725321212</v>
      </c>
      <c r="X102" s="17">
        <v>-11.0523332495688</v>
      </c>
      <c r="Y102" s="17">
        <v>-10.4160507742993</v>
      </c>
      <c r="Z102" s="17">
        <v>-11.844120949106999</v>
      </c>
      <c r="AA102" s="17">
        <v>-9.9561572606144395</v>
      </c>
      <c r="AB102" s="17">
        <v>-9.8577829607521608</v>
      </c>
      <c r="AC102" s="17"/>
      <c r="AD102" s="17"/>
      <c r="AE102" s="17"/>
      <c r="AF102" s="46">
        <f t="shared" si="87"/>
        <v>2458217.3019679999</v>
      </c>
      <c r="AG102" s="17">
        <v>-10.930824045390899</v>
      </c>
      <c r="AH102" s="17">
        <v>-9.7024025211593798</v>
      </c>
      <c r="AI102" s="17">
        <v>-11.7743963357133</v>
      </c>
      <c r="AJ102" s="17">
        <v>-10.716266717399501</v>
      </c>
      <c r="AK102" s="17">
        <v>-9.9304093025941107</v>
      </c>
      <c r="AL102" s="17">
        <v>-11.3523638366163</v>
      </c>
      <c r="AM102" s="17">
        <v>-9.4558778029332196</v>
      </c>
      <c r="AN102" s="17">
        <v>-9.6077995484138796</v>
      </c>
      <c r="AO102" s="17"/>
      <c r="AP102" s="17"/>
      <c r="AQ102" s="18"/>
      <c r="AR102" s="25"/>
      <c r="AS102" s="25"/>
      <c r="AT102" s="24">
        <f t="shared" si="57"/>
        <v>0.20128254358160014</v>
      </c>
      <c r="AU102" s="24">
        <f t="shared" si="57"/>
        <v>0.6251473207576197</v>
      </c>
      <c r="AV102" s="24">
        <f t="shared" si="57"/>
        <v>0.38432898549869954</v>
      </c>
      <c r="AW102" s="24">
        <f t="shared" si="57"/>
        <v>0.33606653216929949</v>
      </c>
      <c r="AX102" s="24">
        <f t="shared" si="57"/>
        <v>0.48564147170518979</v>
      </c>
      <c r="AY102" s="24">
        <f t="shared" si="78"/>
        <v>0.4917571124906992</v>
      </c>
      <c r="AZ102" s="24">
        <f t="shared" si="78"/>
        <v>0.50027945768121995</v>
      </c>
      <c r="BA102" s="24">
        <f t="shared" si="78"/>
        <v>0.24998341233828114</v>
      </c>
      <c r="BB102" s="24" t="str">
        <f t="shared" si="78"/>
        <v/>
      </c>
      <c r="BC102" s="24" t="str">
        <f t="shared" si="78"/>
        <v/>
      </c>
      <c r="BD102" s="25" t="str">
        <f t="shared" si="78"/>
        <v/>
      </c>
      <c r="BE102" s="25"/>
      <c r="BF102" s="24"/>
      <c r="BG102" s="24">
        <f t="shared" si="66"/>
        <v>-0.39601453856597169</v>
      </c>
      <c r="BH102" s="24">
        <f t="shared" si="66"/>
        <v>-0.33601453856597119</v>
      </c>
      <c r="BI102" s="24">
        <f t="shared" si="66"/>
        <v>-0.70201453856597085</v>
      </c>
      <c r="BJ102" s="24">
        <f t="shared" si="58"/>
        <v>-0.64401453856597102</v>
      </c>
      <c r="BK102" s="24">
        <f t="shared" si="58"/>
        <v>-0.71401453856596953</v>
      </c>
      <c r="BL102" s="24">
        <f t="shared" si="58"/>
        <v>-0.26901453856597102</v>
      </c>
      <c r="BM102" s="24" t="str">
        <f t="shared" si="58"/>
        <v/>
      </c>
      <c r="BN102" s="24" t="str">
        <f t="shared" si="58"/>
        <v/>
      </c>
      <c r="BO102" s="24" t="str">
        <f t="shared" si="58"/>
        <v/>
      </c>
      <c r="BP102" s="24"/>
      <c r="BQ102" s="24"/>
      <c r="BR102" s="24">
        <f t="shared" si="67"/>
        <v>0.46481147504007825</v>
      </c>
      <c r="BS102" s="24">
        <f t="shared" si="67"/>
        <v>0.52481147504007875</v>
      </c>
      <c r="BT102" s="24">
        <f t="shared" si="67"/>
        <v>0.15881147504007909</v>
      </c>
      <c r="BU102" s="24">
        <f t="shared" si="59"/>
        <v>0.21681147504007892</v>
      </c>
      <c r="BV102" s="24">
        <f t="shared" si="59"/>
        <v>0.14681147504008041</v>
      </c>
      <c r="BW102" s="24">
        <f t="shared" si="59"/>
        <v>0.59181147504007892</v>
      </c>
      <c r="BX102" s="24" t="str">
        <f t="shared" si="59"/>
        <v/>
      </c>
      <c r="BY102" s="24" t="str">
        <f t="shared" si="59"/>
        <v/>
      </c>
      <c r="BZ102" s="24" t="str">
        <f t="shared" si="59"/>
        <v/>
      </c>
      <c r="CA102" s="24"/>
      <c r="CB102" s="24"/>
      <c r="CC102" s="24">
        <f t="shared" si="88"/>
        <v>11.209088496953116</v>
      </c>
      <c r="CD102" s="24">
        <f t="shared" si="101"/>
        <v>3.5510533970655962E-2</v>
      </c>
      <c r="CE102" s="24">
        <f t="shared" si="68"/>
        <v>11.2166187322395</v>
      </c>
      <c r="CF102" s="24">
        <f t="shared" si="68"/>
        <v>11.2322266605963</v>
      </c>
      <c r="CG102" s="24">
        <f t="shared" si="68"/>
        <v>11.1889441853268</v>
      </c>
      <c r="CH102" s="24">
        <f t="shared" si="60"/>
        <v>11.1800143601345</v>
      </c>
      <c r="CI102" s="24">
        <f t="shared" si="60"/>
        <v>11.172050671641941</v>
      </c>
      <c r="CJ102" s="24">
        <f t="shared" si="60"/>
        <v>11.264676371779661</v>
      </c>
      <c r="CK102" s="24" t="str">
        <f t="shared" si="60"/>
        <v/>
      </c>
      <c r="CL102" s="24" t="str">
        <f t="shared" si="60"/>
        <v/>
      </c>
      <c r="CM102" s="24" t="str">
        <f t="shared" si="60"/>
        <v/>
      </c>
      <c r="CN102" s="24"/>
      <c r="CO102" s="24">
        <f t="shared" si="89"/>
        <v>11.765528211887485</v>
      </c>
      <c r="CP102" s="24">
        <f t="shared" si="102"/>
        <v>7.5812440273833562E-2</v>
      </c>
      <c r="CQ102" s="24">
        <f t="shared" si="69"/>
        <v>11.682572290322401</v>
      </c>
      <c r="CR102" s="24">
        <f t="shared" si="69"/>
        <v>11.686442672008601</v>
      </c>
      <c r="CS102" s="24">
        <f t="shared" si="69"/>
        <v>11.859585257203211</v>
      </c>
      <c r="CT102" s="24">
        <f t="shared" si="61"/>
        <v>11.786539791225401</v>
      </c>
      <c r="CU102" s="24">
        <f t="shared" si="61"/>
        <v>11.84005375754232</v>
      </c>
      <c r="CV102" s="24">
        <f t="shared" si="61"/>
        <v>11.73797550302298</v>
      </c>
      <c r="CW102" s="24" t="str">
        <f t="shared" si="61"/>
        <v/>
      </c>
      <c r="CX102" s="24" t="str">
        <f t="shared" si="61"/>
        <v/>
      </c>
      <c r="CY102" s="24" t="str">
        <f t="shared" si="61"/>
        <v/>
      </c>
      <c r="CZ102" s="24"/>
      <c r="DA102" s="24">
        <f t="shared" si="90"/>
        <v>11.269945837264588</v>
      </c>
      <c r="DB102" s="24">
        <f t="shared" si="103"/>
        <v>1.4854078328517201E-2</v>
      </c>
      <c r="DC102" s="24">
        <f t="shared" si="70"/>
        <v>11.263857617746485</v>
      </c>
      <c r="DD102" s="24">
        <f t="shared" si="70"/>
        <v>11.27230840197246</v>
      </c>
      <c r="DE102" s="24">
        <f t="shared" si="70"/>
        <v>11.272684505900996</v>
      </c>
      <c r="DF102" s="24">
        <f t="shared" si="62"/>
        <v>11.256836108048898</v>
      </c>
      <c r="DG102" s="24">
        <f t="shared" si="62"/>
        <v>11.257222421042302</v>
      </c>
      <c r="DH102" s="24">
        <f t="shared" si="62"/>
        <v>11.296765968876398</v>
      </c>
      <c r="DI102" s="24" t="str">
        <f t="shared" si="62"/>
        <v/>
      </c>
      <c r="DJ102" s="24" t="str">
        <f t="shared" si="62"/>
        <v/>
      </c>
      <c r="DK102" s="24" t="str">
        <f t="shared" si="62"/>
        <v/>
      </c>
      <c r="DL102" s="24"/>
      <c r="DM102" s="24">
        <f t="shared" si="91"/>
        <v>11.566119311493649</v>
      </c>
      <c r="DN102" s="24">
        <f t="shared" si="104"/>
        <v>3.8498819951970784E-2</v>
      </c>
      <c r="DO102" s="24">
        <f t="shared" si="71"/>
        <v>11.527786455670958</v>
      </c>
      <c r="DP102" s="24">
        <f t="shared" si="71"/>
        <v>11.555108375557539</v>
      </c>
      <c r="DQ102" s="24">
        <f t="shared" si="71"/>
        <v>11.585196577729818</v>
      </c>
      <c r="DR102" s="24">
        <f t="shared" si="63"/>
        <v>11.534820932012378</v>
      </c>
      <c r="DS102" s="24">
        <f t="shared" si="63"/>
        <v>11.560974770428851</v>
      </c>
      <c r="DT102" s="24">
        <f t="shared" si="63"/>
        <v>11.632828757562345</v>
      </c>
      <c r="DU102" s="24" t="str">
        <f t="shared" si="63"/>
        <v/>
      </c>
      <c r="DV102" s="24" t="str">
        <f t="shared" si="63"/>
        <v/>
      </c>
      <c r="DW102" s="24" t="str">
        <f t="shared" si="63"/>
        <v/>
      </c>
      <c r="DX102" s="24"/>
      <c r="DY102" s="24">
        <f t="shared" si="92"/>
        <v>12.013645244008616</v>
      </c>
      <c r="DZ102" s="24">
        <f t="shared" si="105"/>
        <v>3.5510533970655962E-2</v>
      </c>
      <c r="EA102" s="24">
        <f t="shared" si="72"/>
        <v>12.021175479295</v>
      </c>
      <c r="EB102" s="24">
        <f t="shared" si="72"/>
        <v>12.0367834076518</v>
      </c>
      <c r="EC102" s="24">
        <f t="shared" si="72"/>
        <v>11.9935009323823</v>
      </c>
      <c r="ED102" s="24">
        <f t="shared" si="64"/>
        <v>11.98457110719</v>
      </c>
      <c r="EE102" s="24">
        <f t="shared" si="64"/>
        <v>11.976607418697441</v>
      </c>
      <c r="EF102" s="24">
        <f t="shared" si="64"/>
        <v>12.069233118835161</v>
      </c>
      <c r="EG102" s="24" t="str">
        <f t="shared" si="64"/>
        <v/>
      </c>
      <c r="EH102" s="24" t="str">
        <f t="shared" si="64"/>
        <v/>
      </c>
      <c r="EI102" s="24" t="str">
        <f t="shared" si="64"/>
        <v/>
      </c>
      <c r="EJ102" s="24"/>
      <c r="EK102" s="24">
        <f t="shared" si="93"/>
        <v>12.993949736119006</v>
      </c>
      <c r="EL102" s="24">
        <f t="shared" si="106"/>
        <v>7.5812440273833562E-2</v>
      </c>
      <c r="EM102" s="24">
        <f t="shared" si="73"/>
        <v>12.910993814553921</v>
      </c>
      <c r="EN102" s="24">
        <f t="shared" si="73"/>
        <v>12.914864196240121</v>
      </c>
      <c r="EO102" s="24">
        <f t="shared" si="73"/>
        <v>13.08800678143473</v>
      </c>
      <c r="EP102" s="24">
        <f t="shared" si="65"/>
        <v>13.014961315456921</v>
      </c>
      <c r="EQ102" s="24">
        <f t="shared" si="65"/>
        <v>13.068475281773839</v>
      </c>
      <c r="ER102" s="24">
        <f t="shared" si="65"/>
        <v>12.9663970272545</v>
      </c>
      <c r="ES102" s="24" t="str">
        <f t="shared" si="65"/>
        <v/>
      </c>
      <c r="ET102" s="24" t="str">
        <f t="shared" si="65"/>
        <v/>
      </c>
      <c r="EU102" s="24" t="str">
        <f t="shared" si="65"/>
        <v/>
      </c>
      <c r="EV102" s="24"/>
      <c r="EW102" s="24">
        <f t="shared" si="94"/>
        <v>11.971818320137714</v>
      </c>
      <c r="EX102" s="24">
        <f t="shared" si="107"/>
        <v>1.4854078328517203E-2</v>
      </c>
      <c r="EY102" s="24">
        <f t="shared" si="76"/>
        <v>11.965730100619608</v>
      </c>
      <c r="EZ102" s="24">
        <f t="shared" si="76"/>
        <v>11.974180884845582</v>
      </c>
      <c r="FA102" s="24">
        <f t="shared" si="76"/>
        <v>11.974556988774118</v>
      </c>
      <c r="FB102" s="24">
        <f t="shared" si="76"/>
        <v>11.95870859092202</v>
      </c>
      <c r="FC102" s="24">
        <f t="shared" si="76"/>
        <v>11.959094903915425</v>
      </c>
      <c r="FD102" s="24">
        <f t="shared" si="76"/>
        <v>11.998638451749521</v>
      </c>
      <c r="FE102" s="24" t="str">
        <f t="shared" si="74"/>
        <v/>
      </c>
      <c r="FF102" s="24" t="str">
        <f t="shared" si="74"/>
        <v/>
      </c>
      <c r="FG102" s="24" t="str">
        <f t="shared" si="74"/>
        <v/>
      </c>
      <c r="FH102" s="24"/>
      <c r="FI102" s="24">
        <f t="shared" si="95"/>
        <v>13.13100240475792</v>
      </c>
      <c r="FJ102" s="24">
        <f t="shared" si="108"/>
        <v>3.849881995197147E-2</v>
      </c>
      <c r="FK102" s="24">
        <f t="shared" si="77"/>
        <v>13.092669548935227</v>
      </c>
      <c r="FL102" s="24">
        <f t="shared" si="77"/>
        <v>13.11999146882181</v>
      </c>
      <c r="FM102" s="24">
        <f t="shared" si="77"/>
        <v>13.150079670994089</v>
      </c>
      <c r="FN102" s="24">
        <f t="shared" si="77"/>
        <v>13.099704025276647</v>
      </c>
      <c r="FO102" s="24">
        <f t="shared" si="77"/>
        <v>13.12585786369312</v>
      </c>
      <c r="FP102" s="24">
        <f t="shared" si="77"/>
        <v>13.197711850826616</v>
      </c>
      <c r="FQ102" s="24" t="str">
        <f t="shared" si="75"/>
        <v/>
      </c>
      <c r="FR102" s="24" t="str">
        <f t="shared" si="75"/>
        <v/>
      </c>
      <c r="FS102" s="24" t="str">
        <f t="shared" si="75"/>
        <v/>
      </c>
    </row>
    <row r="103" spans="1:175" s="3" customFormat="1">
      <c r="A103" s="27">
        <v>68</v>
      </c>
      <c r="B103" s="32">
        <f>IF(AND($B$3&lt;&gt;"",$C$3&lt;&gt;"",$B$4&lt;&gt;"",$C$4&lt;&gt;"",T103&lt;&gt;""),AirMass($B$3,$C$3,$B$4,$C$4,T103),"")</f>
        <v>1.016810786094708</v>
      </c>
      <c r="C103" s="36">
        <f t="shared" si="96"/>
        <v>2458217.3024650002</v>
      </c>
      <c r="D103" s="5">
        <f t="shared" si="79"/>
        <v>11.290087172449113</v>
      </c>
      <c r="E103" s="14">
        <f t="shared" si="80"/>
        <v>11.548233304754021</v>
      </c>
      <c r="F103" s="32">
        <f t="shared" si="97"/>
        <v>0.25814613230490835</v>
      </c>
      <c r="G103" s="24">
        <f t="shared" si="81"/>
        <v>1.6986666653203652E-2</v>
      </c>
      <c r="H103" s="24">
        <f t="shared" si="82"/>
        <v>4.4564667914469648E-2</v>
      </c>
      <c r="I103" s="24"/>
      <c r="J103" s="8">
        <f t="shared" si="83"/>
        <v>11.972139021786013</v>
      </c>
      <c r="K103" s="9">
        <f t="shared" si="84"/>
        <v>13.13870804329377</v>
      </c>
      <c r="L103" s="40">
        <f t="shared" si="98"/>
        <v>1.1665690215077564</v>
      </c>
      <c r="M103" s="24">
        <f t="shared" si="85"/>
        <v>1.6986666653203655E-2</v>
      </c>
      <c r="N103" s="25">
        <f t="shared" si="86"/>
        <v>4.4564667914469648E-2</v>
      </c>
      <c r="O103" s="25"/>
      <c r="P103" s="50">
        <f t="shared" si="99"/>
        <v>6</v>
      </c>
      <c r="Q103" s="50">
        <f t="shared" si="100"/>
        <v>6</v>
      </c>
      <c r="R103" s="25"/>
      <c r="S103" s="25"/>
      <c r="T103" s="16">
        <v>2458217.3024650002</v>
      </c>
      <c r="U103" s="17">
        <v>-11.1173506316782</v>
      </c>
      <c r="V103" s="17">
        <v>-10.327211193589701</v>
      </c>
      <c r="W103" s="17">
        <v>-12.1658892476917</v>
      </c>
      <c r="X103" s="17">
        <v>-11.042561496593899</v>
      </c>
      <c r="Y103" s="17">
        <v>-10.420317792497301</v>
      </c>
      <c r="Z103" s="17">
        <v>-11.8355681359998</v>
      </c>
      <c r="AA103" s="17">
        <v>-9.9970160068240705</v>
      </c>
      <c r="AB103" s="17">
        <v>-9.8426064647963205</v>
      </c>
      <c r="AC103" s="17"/>
      <c r="AD103" s="17"/>
      <c r="AE103" s="17"/>
      <c r="AF103" s="46">
        <f t="shared" si="87"/>
        <v>2458217.3024650002</v>
      </c>
      <c r="AG103" s="17">
        <v>-10.9253720031311</v>
      </c>
      <c r="AH103" s="17">
        <v>-9.6890636988926904</v>
      </c>
      <c r="AI103" s="17">
        <v>-11.737933692232099</v>
      </c>
      <c r="AJ103" s="17">
        <v>-10.7683968274905</v>
      </c>
      <c r="AK103" s="17">
        <v>-9.8714199595779402</v>
      </c>
      <c r="AL103" s="17">
        <v>-11.340219816655299</v>
      </c>
      <c r="AM103" s="17">
        <v>-9.4564410364853693</v>
      </c>
      <c r="AN103" s="17">
        <v>-9.5669863020196697</v>
      </c>
      <c r="AO103" s="17"/>
      <c r="AP103" s="17"/>
      <c r="AQ103" s="18"/>
      <c r="AR103" s="25"/>
      <c r="AS103" s="25"/>
      <c r="AT103" s="24">
        <f t="shared" si="57"/>
        <v>0.19197862854709946</v>
      </c>
      <c r="AU103" s="24">
        <f t="shared" si="57"/>
        <v>0.63814749469701049</v>
      </c>
      <c r="AV103" s="24">
        <f t="shared" si="57"/>
        <v>0.42795555545960084</v>
      </c>
      <c r="AW103" s="24">
        <f t="shared" si="57"/>
        <v>0.27416466910339921</v>
      </c>
      <c r="AX103" s="24">
        <f t="shared" si="57"/>
        <v>0.54889783291936034</v>
      </c>
      <c r="AY103" s="24">
        <f t="shared" si="78"/>
        <v>0.49534831934450096</v>
      </c>
      <c r="AZ103" s="24">
        <f t="shared" si="78"/>
        <v>0.54057497033870128</v>
      </c>
      <c r="BA103" s="24">
        <f t="shared" si="78"/>
        <v>0.2756201627766508</v>
      </c>
      <c r="BB103" s="24" t="str">
        <f t="shared" si="78"/>
        <v/>
      </c>
      <c r="BC103" s="24" t="str">
        <f t="shared" si="78"/>
        <v/>
      </c>
      <c r="BD103" s="25" t="str">
        <f t="shared" si="78"/>
        <v/>
      </c>
      <c r="BE103" s="25"/>
      <c r="BF103" s="24"/>
      <c r="BG103" s="24">
        <f t="shared" si="66"/>
        <v>-0.41490983848553226</v>
      </c>
      <c r="BH103" s="24">
        <f t="shared" si="66"/>
        <v>-0.35490983848553176</v>
      </c>
      <c r="BI103" s="24">
        <f t="shared" si="66"/>
        <v>-0.72090983848553147</v>
      </c>
      <c r="BJ103" s="24">
        <f t="shared" si="58"/>
        <v>-0.66290983848553164</v>
      </c>
      <c r="BK103" s="24">
        <f t="shared" si="58"/>
        <v>-0.73290983848553015</v>
      </c>
      <c r="BL103" s="24">
        <f t="shared" si="58"/>
        <v>-0.28790983848553159</v>
      </c>
      <c r="BM103" s="24" t="str">
        <f t="shared" si="58"/>
        <v/>
      </c>
      <c r="BN103" s="24" t="str">
        <f t="shared" si="58"/>
        <v/>
      </c>
      <c r="BO103" s="24" t="str">
        <f t="shared" si="58"/>
        <v/>
      </c>
      <c r="BP103" s="24"/>
      <c r="BQ103" s="24"/>
      <c r="BR103" s="24">
        <f t="shared" si="67"/>
        <v>0.49121349877743592</v>
      </c>
      <c r="BS103" s="24">
        <f t="shared" si="67"/>
        <v>0.55121349877743642</v>
      </c>
      <c r="BT103" s="24">
        <f t="shared" si="67"/>
        <v>0.18521349877743676</v>
      </c>
      <c r="BU103" s="24">
        <f t="shared" si="59"/>
        <v>0.24321349877743659</v>
      </c>
      <c r="BV103" s="24">
        <f t="shared" si="59"/>
        <v>0.17321349877743808</v>
      </c>
      <c r="BW103" s="24">
        <f t="shared" si="59"/>
        <v>0.61821349877743659</v>
      </c>
      <c r="BX103" s="24" t="str">
        <f t="shared" si="59"/>
        <v/>
      </c>
      <c r="BY103" s="24" t="str">
        <f t="shared" si="59"/>
        <v/>
      </c>
      <c r="BZ103" s="24" t="str">
        <f t="shared" si="59"/>
        <v/>
      </c>
      <c r="CA103" s="24"/>
      <c r="CB103" s="24"/>
      <c r="CC103" s="24">
        <f t="shared" si="88"/>
        <v>11.226975892388984</v>
      </c>
      <c r="CD103" s="24">
        <f t="shared" si="101"/>
        <v>2.702331837960267E-2</v>
      </c>
      <c r="CE103" s="24">
        <f t="shared" si="68"/>
        <v>11.2385386160135</v>
      </c>
      <c r="CF103" s="24">
        <f t="shared" si="68"/>
        <v>11.237210864915699</v>
      </c>
      <c r="CG103" s="24">
        <f t="shared" si="68"/>
        <v>11.2079671608191</v>
      </c>
      <c r="CH103" s="24">
        <f t="shared" si="60"/>
        <v>11.186217504321601</v>
      </c>
      <c r="CI103" s="24">
        <f t="shared" si="60"/>
        <v>11.227665375145872</v>
      </c>
      <c r="CJ103" s="24">
        <f t="shared" si="60"/>
        <v>11.264255833118121</v>
      </c>
      <c r="CK103" s="24" t="str">
        <f t="shared" si="60"/>
        <v/>
      </c>
      <c r="CL103" s="24" t="str">
        <f t="shared" si="60"/>
        <v/>
      </c>
      <c r="CM103" s="24" t="str">
        <f t="shared" si="60"/>
        <v/>
      </c>
      <c r="CN103" s="24"/>
      <c r="CO103" s="24">
        <f t="shared" si="89"/>
        <v>11.75502760261238</v>
      </c>
      <c r="CP103" s="24">
        <f t="shared" si="102"/>
        <v>7.0825238837442517E-2</v>
      </c>
      <c r="CQ103" s="24">
        <f t="shared" si="69"/>
        <v>11.651561689100999</v>
      </c>
      <c r="CR103" s="24">
        <f t="shared" si="69"/>
        <v>11.7440248243594</v>
      </c>
      <c r="CS103" s="24">
        <f t="shared" si="69"/>
        <v>11.806047956446839</v>
      </c>
      <c r="CT103" s="24">
        <f t="shared" si="61"/>
        <v>11.779847813524199</v>
      </c>
      <c r="CU103" s="24">
        <f t="shared" si="61"/>
        <v>11.846069033354269</v>
      </c>
      <c r="CV103" s="24">
        <f t="shared" si="61"/>
        <v>11.70261429888857</v>
      </c>
      <c r="CW103" s="24" t="str">
        <f t="shared" si="61"/>
        <v/>
      </c>
      <c r="CX103" s="24" t="str">
        <f t="shared" si="61"/>
        <v/>
      </c>
      <c r="CY103" s="24" t="str">
        <f t="shared" si="61"/>
        <v/>
      </c>
      <c r="CZ103" s="24"/>
      <c r="DA103" s="24">
        <f t="shared" si="90"/>
        <v>11.290087172449113</v>
      </c>
      <c r="DB103" s="24">
        <f t="shared" si="103"/>
        <v>1.6986666653203652E-2</v>
      </c>
      <c r="DC103" s="24">
        <f t="shared" si="70"/>
        <v>11.288031441269142</v>
      </c>
      <c r="DD103" s="24">
        <f t="shared" si="70"/>
        <v>11.279546546040516</v>
      </c>
      <c r="DE103" s="24">
        <f t="shared" si="70"/>
        <v>11.293961421141953</v>
      </c>
      <c r="DF103" s="24">
        <f t="shared" si="62"/>
        <v>11.265293191984656</v>
      </c>
      <c r="DG103" s="24">
        <f t="shared" si="62"/>
        <v>11.31509106429489</v>
      </c>
      <c r="DH103" s="24">
        <f t="shared" si="62"/>
        <v>11.298599369963515</v>
      </c>
      <c r="DI103" s="24" t="str">
        <f t="shared" si="62"/>
        <v/>
      </c>
      <c r="DJ103" s="24" t="str">
        <f t="shared" si="62"/>
        <v/>
      </c>
      <c r="DK103" s="24" t="str">
        <f t="shared" si="62"/>
        <v/>
      </c>
      <c r="DL103" s="24"/>
      <c r="DM103" s="24">
        <f t="shared" si="91"/>
        <v>11.548233304754021</v>
      </c>
      <c r="DN103" s="24">
        <f t="shared" si="104"/>
        <v>4.4564667914469648E-2</v>
      </c>
      <c r="DO103" s="24">
        <f t="shared" si="71"/>
        <v>11.489390456985035</v>
      </c>
      <c r="DP103" s="24">
        <f t="shared" si="71"/>
        <v>11.605305130443817</v>
      </c>
      <c r="DQ103" s="24">
        <f t="shared" si="71"/>
        <v>11.524273879508925</v>
      </c>
      <c r="DR103" s="24">
        <f t="shared" si="63"/>
        <v>11.520743556846655</v>
      </c>
      <c r="DS103" s="24">
        <f t="shared" si="63"/>
        <v>11.559604648776279</v>
      </c>
      <c r="DT103" s="24">
        <f t="shared" si="63"/>
        <v>11.590082155963414</v>
      </c>
      <c r="DU103" s="24" t="str">
        <f t="shared" si="63"/>
        <v/>
      </c>
      <c r="DV103" s="24" t="str">
        <f t="shared" si="63"/>
        <v/>
      </c>
      <c r="DW103" s="24" t="str">
        <f t="shared" si="63"/>
        <v/>
      </c>
      <c r="DX103" s="24"/>
      <c r="DY103" s="24">
        <f t="shared" si="92"/>
        <v>12.01711533047748</v>
      </c>
      <c r="DZ103" s="24">
        <f t="shared" si="105"/>
        <v>2.7023318379602673E-2</v>
      </c>
      <c r="EA103" s="24">
        <f t="shared" si="72"/>
        <v>12.028678054101999</v>
      </c>
      <c r="EB103" s="24">
        <f t="shared" si="72"/>
        <v>12.027350303004198</v>
      </c>
      <c r="EC103" s="24">
        <f t="shared" si="72"/>
        <v>11.998106598907599</v>
      </c>
      <c r="ED103" s="24">
        <f t="shared" si="64"/>
        <v>11.976356942410099</v>
      </c>
      <c r="EE103" s="24">
        <f t="shared" si="64"/>
        <v>12.01780481323437</v>
      </c>
      <c r="EF103" s="24">
        <f t="shared" si="64"/>
        <v>12.054395271206619</v>
      </c>
      <c r="EG103" s="24" t="str">
        <f t="shared" si="64"/>
        <v/>
      </c>
      <c r="EH103" s="24" t="str">
        <f t="shared" si="64"/>
        <v/>
      </c>
      <c r="EI103" s="24" t="str">
        <f t="shared" si="64"/>
        <v/>
      </c>
      <c r="EJ103" s="24"/>
      <c r="EK103" s="24">
        <f t="shared" si="93"/>
        <v>12.991335906850788</v>
      </c>
      <c r="EL103" s="24">
        <f t="shared" si="106"/>
        <v>7.0825238837442517E-2</v>
      </c>
      <c r="EM103" s="24">
        <f t="shared" si="73"/>
        <v>12.887869993339409</v>
      </c>
      <c r="EN103" s="24">
        <f t="shared" si="73"/>
        <v>12.98033312859781</v>
      </c>
      <c r="EO103" s="24">
        <f t="shared" si="73"/>
        <v>13.042356260685249</v>
      </c>
      <c r="EP103" s="24">
        <f t="shared" si="65"/>
        <v>13.016156117762609</v>
      </c>
      <c r="EQ103" s="24">
        <f t="shared" si="65"/>
        <v>13.082377337592678</v>
      </c>
      <c r="ER103" s="24">
        <f t="shared" si="65"/>
        <v>12.938922603126979</v>
      </c>
      <c r="ES103" s="24" t="str">
        <f t="shared" si="65"/>
        <v/>
      </c>
      <c r="ET103" s="24" t="str">
        <f t="shared" si="65"/>
        <v/>
      </c>
      <c r="EU103" s="24" t="str">
        <f t="shared" si="65"/>
        <v/>
      </c>
      <c r="EV103" s="24"/>
      <c r="EW103" s="24">
        <f t="shared" si="94"/>
        <v>11.972139021786013</v>
      </c>
      <c r="EX103" s="24">
        <f t="shared" si="107"/>
        <v>1.6986666653203655E-2</v>
      </c>
      <c r="EY103" s="24">
        <f t="shared" si="76"/>
        <v>11.970083290606045</v>
      </c>
      <c r="EZ103" s="24">
        <f t="shared" si="76"/>
        <v>11.961598395377418</v>
      </c>
      <c r="FA103" s="24">
        <f t="shared" si="76"/>
        <v>11.976013270478855</v>
      </c>
      <c r="FB103" s="24">
        <f t="shared" si="76"/>
        <v>11.947345041321558</v>
      </c>
      <c r="FC103" s="24">
        <f t="shared" si="76"/>
        <v>11.997142913631793</v>
      </c>
      <c r="FD103" s="24">
        <f t="shared" si="76"/>
        <v>11.980651219300418</v>
      </c>
      <c r="FE103" s="24" t="str">
        <f t="shared" si="74"/>
        <v/>
      </c>
      <c r="FF103" s="24" t="str">
        <f t="shared" si="74"/>
        <v/>
      </c>
      <c r="FG103" s="24" t="str">
        <f t="shared" si="74"/>
        <v/>
      </c>
      <c r="FH103" s="24"/>
      <c r="FI103" s="24">
        <f t="shared" si="95"/>
        <v>13.13870804329377</v>
      </c>
      <c r="FJ103" s="24">
        <f t="shared" si="108"/>
        <v>4.4564667914469648E-2</v>
      </c>
      <c r="FK103" s="24">
        <f t="shared" si="77"/>
        <v>13.079865195524784</v>
      </c>
      <c r="FL103" s="24">
        <f t="shared" si="77"/>
        <v>13.195779868983566</v>
      </c>
      <c r="FM103" s="24">
        <f t="shared" si="77"/>
        <v>13.114748618048674</v>
      </c>
      <c r="FN103" s="24">
        <f t="shared" si="77"/>
        <v>13.111218295386404</v>
      </c>
      <c r="FO103" s="24">
        <f t="shared" si="77"/>
        <v>13.150079387316028</v>
      </c>
      <c r="FP103" s="24">
        <f t="shared" si="77"/>
        <v>13.180556894503162</v>
      </c>
      <c r="FQ103" s="24" t="str">
        <f t="shared" si="75"/>
        <v/>
      </c>
      <c r="FR103" s="24" t="str">
        <f t="shared" si="75"/>
        <v/>
      </c>
      <c r="FS103" s="24" t="str">
        <f t="shared" si="75"/>
        <v/>
      </c>
    </row>
    <row r="104" spans="1:175" s="3" customFormat="1">
      <c r="A104" s="27">
        <v>69</v>
      </c>
      <c r="B104" s="32">
        <f>IF(AND($B$3&lt;&gt;"",$C$3&lt;&gt;"",$B$4&lt;&gt;"",$C$4&lt;&gt;"",T104&lt;&gt;""),AirMass($B$3,$C$3,$B$4,$C$4,T104),"")</f>
        <v>1.0171284736105828</v>
      </c>
      <c r="C104" s="36">
        <f t="shared" si="96"/>
        <v>2458217.3029629998</v>
      </c>
      <c r="D104" s="5">
        <f t="shared" si="79"/>
        <v>11.33657573850237</v>
      </c>
      <c r="E104" s="14">
        <f t="shared" si="80"/>
        <v>11.49928347757305</v>
      </c>
      <c r="F104" s="32">
        <f t="shared" si="97"/>
        <v>0.16270773907067948</v>
      </c>
      <c r="G104" s="24">
        <f t="shared" si="81"/>
        <v>3.7048666106379392E-2</v>
      </c>
      <c r="H104" s="24">
        <f t="shared" si="82"/>
        <v>4.5003595809387335E-2</v>
      </c>
      <c r="I104" s="24"/>
      <c r="J104" s="8">
        <f t="shared" si="83"/>
        <v>11.996184408439786</v>
      </c>
      <c r="K104" s="9">
        <f t="shared" si="84"/>
        <v>13.201814964067012</v>
      </c>
      <c r="L104" s="40">
        <f t="shared" si="98"/>
        <v>1.2056305556272253</v>
      </c>
      <c r="M104" s="24">
        <f t="shared" si="85"/>
        <v>3.7048666106379392E-2</v>
      </c>
      <c r="N104" s="25">
        <f t="shared" si="86"/>
        <v>4.5003595809387335E-2</v>
      </c>
      <c r="O104" s="25"/>
      <c r="P104" s="50">
        <f t="shared" si="99"/>
        <v>6</v>
      </c>
      <c r="Q104" s="50">
        <f t="shared" si="100"/>
        <v>6</v>
      </c>
      <c r="R104" s="25"/>
      <c r="S104" s="25"/>
      <c r="T104" s="16">
        <v>2458217.3029629998</v>
      </c>
      <c r="U104" s="17">
        <v>-11.087104465646201</v>
      </c>
      <c r="V104" s="17">
        <v>-10.3034048972567</v>
      </c>
      <c r="W104" s="17">
        <v>-12.168538354472901</v>
      </c>
      <c r="X104" s="17">
        <v>-11.05156287912</v>
      </c>
      <c r="Y104" s="17">
        <v>-10.3700383806293</v>
      </c>
      <c r="Z104" s="17">
        <v>-11.852773073154401</v>
      </c>
      <c r="AA104" s="17">
        <v>-10.0295015642201</v>
      </c>
      <c r="AB104" s="17">
        <v>-9.8747866350099098</v>
      </c>
      <c r="AC104" s="17"/>
      <c r="AD104" s="17"/>
      <c r="AE104" s="17"/>
      <c r="AF104" s="46">
        <f t="shared" si="87"/>
        <v>2458217.3029629998</v>
      </c>
      <c r="AG104" s="17">
        <v>-10.9324227497177</v>
      </c>
      <c r="AH104" s="17">
        <v>-9.6364951253473201</v>
      </c>
      <c r="AI104" s="17">
        <v>-11.7829864393739</v>
      </c>
      <c r="AJ104" s="17">
        <v>-10.6440321449975</v>
      </c>
      <c r="AK104" s="17">
        <v>-9.9380886273346007</v>
      </c>
      <c r="AL104" s="17">
        <v>-11.356418994994399</v>
      </c>
      <c r="AM104" s="17">
        <v>-9.3878951488310207</v>
      </c>
      <c r="AN104" s="17">
        <v>-9.5582183211911698</v>
      </c>
      <c r="AO104" s="17"/>
      <c r="AP104" s="17"/>
      <c r="AQ104" s="18"/>
      <c r="AR104" s="25"/>
      <c r="AS104" s="25"/>
      <c r="AT104" s="24">
        <f t="shared" si="57"/>
        <v>0.15468171592850055</v>
      </c>
      <c r="AU104" s="24">
        <f t="shared" si="57"/>
        <v>0.6669097719093795</v>
      </c>
      <c r="AV104" s="24">
        <f t="shared" si="57"/>
        <v>0.38555191509900055</v>
      </c>
      <c r="AW104" s="24">
        <f t="shared" si="57"/>
        <v>0.40753073412250096</v>
      </c>
      <c r="AX104" s="24">
        <f t="shared" si="57"/>
        <v>0.43194975329469898</v>
      </c>
      <c r="AY104" s="24">
        <f t="shared" si="78"/>
        <v>0.49635407816000132</v>
      </c>
      <c r="AZ104" s="24">
        <f t="shared" si="78"/>
        <v>0.64160641538907903</v>
      </c>
      <c r="BA104" s="24">
        <f t="shared" si="78"/>
        <v>0.31656831381874007</v>
      </c>
      <c r="BB104" s="24" t="str">
        <f t="shared" si="78"/>
        <v/>
      </c>
      <c r="BC104" s="24" t="str">
        <f t="shared" si="78"/>
        <v/>
      </c>
      <c r="BD104" s="25" t="str">
        <f t="shared" si="78"/>
        <v/>
      </c>
      <c r="BE104" s="25"/>
      <c r="BF104" s="24"/>
      <c r="BG104" s="24">
        <f t="shared" si="66"/>
        <v>-0.49065605364213838</v>
      </c>
      <c r="BH104" s="24">
        <f t="shared" si="66"/>
        <v>-0.43065605364213788</v>
      </c>
      <c r="BI104" s="24">
        <f t="shared" si="66"/>
        <v>-0.79665605364213754</v>
      </c>
      <c r="BJ104" s="24">
        <f t="shared" si="58"/>
        <v>-0.73865605364213771</v>
      </c>
      <c r="BK104" s="24">
        <f t="shared" si="58"/>
        <v>-0.80865605364213622</v>
      </c>
      <c r="BL104" s="24">
        <f t="shared" si="58"/>
        <v>-0.36365605364213771</v>
      </c>
      <c r="BM104" s="24" t="str">
        <f t="shared" si="58"/>
        <v/>
      </c>
      <c r="BN104" s="24" t="str">
        <f t="shared" si="58"/>
        <v/>
      </c>
      <c r="BO104" s="24" t="str">
        <f t="shared" si="58"/>
        <v/>
      </c>
      <c r="BP104" s="24"/>
      <c r="BQ104" s="24"/>
      <c r="BR104" s="24">
        <f t="shared" si="67"/>
        <v>0.54962674226493102</v>
      </c>
      <c r="BS104" s="24">
        <f t="shared" si="67"/>
        <v>0.60962674226493152</v>
      </c>
      <c r="BT104" s="24">
        <f t="shared" si="67"/>
        <v>0.24362674226493186</v>
      </c>
      <c r="BU104" s="24">
        <f t="shared" si="59"/>
        <v>0.30162674226493169</v>
      </c>
      <c r="BV104" s="24">
        <f t="shared" si="59"/>
        <v>0.23162674226493318</v>
      </c>
      <c r="BW104" s="24">
        <f t="shared" si="59"/>
        <v>0.67662674226493169</v>
      </c>
      <c r="BX104" s="24" t="str">
        <f t="shared" si="59"/>
        <v/>
      </c>
      <c r="BY104" s="24" t="str">
        <f t="shared" si="59"/>
        <v/>
      </c>
      <c r="BZ104" s="24" t="str">
        <f t="shared" si="59"/>
        <v/>
      </c>
      <c r="CA104" s="24"/>
      <c r="CB104" s="24"/>
      <c r="CC104" s="24">
        <f t="shared" si="88"/>
        <v>11.264429015454901</v>
      </c>
      <c r="CD104" s="24">
        <f t="shared" si="101"/>
        <v>4.8044300959342909E-2</v>
      </c>
      <c r="CE104" s="24">
        <f t="shared" si="68"/>
        <v>11.271433888826699</v>
      </c>
      <c r="CF104" s="24">
        <f t="shared" si="68"/>
        <v>11.276458413473799</v>
      </c>
      <c r="CG104" s="24">
        <f t="shared" si="68"/>
        <v>11.187933914983098</v>
      </c>
      <c r="CH104" s="24">
        <f t="shared" si="60"/>
        <v>11.2336686075082</v>
      </c>
      <c r="CI104" s="24">
        <f t="shared" si="60"/>
        <v>11.2903970985739</v>
      </c>
      <c r="CJ104" s="24">
        <f t="shared" si="60"/>
        <v>11.326682169363709</v>
      </c>
      <c r="CK104" s="24" t="str">
        <f t="shared" si="60"/>
        <v/>
      </c>
      <c r="CL104" s="24" t="str">
        <f t="shared" si="60"/>
        <v/>
      </c>
      <c r="CM104" s="24" t="str">
        <f t="shared" si="60"/>
        <v/>
      </c>
      <c r="CN104" s="24"/>
      <c r="CO104" s="24">
        <f t="shared" si="89"/>
        <v>11.735683863069397</v>
      </c>
      <c r="CP104" s="24">
        <f t="shared" si="102"/>
        <v>9.0124620959034993E-2</v>
      </c>
      <c r="CQ104" s="24">
        <f t="shared" si="69"/>
        <v>11.6895636896562</v>
      </c>
      <c r="CR104" s="24">
        <f t="shared" si="69"/>
        <v>11.612609395279799</v>
      </c>
      <c r="CS104" s="24">
        <f t="shared" si="69"/>
        <v>11.8656658776169</v>
      </c>
      <c r="CT104" s="24">
        <f t="shared" si="61"/>
        <v>11.788996245276699</v>
      </c>
      <c r="CU104" s="24">
        <f t="shared" si="61"/>
        <v>11.77047239911332</v>
      </c>
      <c r="CV104" s="24">
        <f t="shared" si="61"/>
        <v>11.686795571473469</v>
      </c>
      <c r="CW104" s="24" t="str">
        <f t="shared" si="61"/>
        <v/>
      </c>
      <c r="CX104" s="24" t="str">
        <f t="shared" si="61"/>
        <v/>
      </c>
      <c r="CY104" s="24" t="str">
        <f t="shared" si="61"/>
        <v/>
      </c>
      <c r="CZ104" s="24"/>
      <c r="DA104" s="24">
        <f t="shared" si="90"/>
        <v>11.33657573850237</v>
      </c>
      <c r="DB104" s="24">
        <f t="shared" si="103"/>
        <v>3.7048666106379392E-2</v>
      </c>
      <c r="DC104" s="24">
        <f t="shared" si="70"/>
        <v>11.329962157069682</v>
      </c>
      <c r="DD104" s="24">
        <f t="shared" si="70"/>
        <v>11.327829537585956</v>
      </c>
      <c r="DE104" s="24">
        <f t="shared" si="70"/>
        <v>11.282963618293291</v>
      </c>
      <c r="DF104" s="24">
        <f t="shared" si="62"/>
        <v>11.321779738158595</v>
      </c>
      <c r="DG104" s="24">
        <f t="shared" si="62"/>
        <v>11.386858230710258</v>
      </c>
      <c r="DH104" s="24">
        <f t="shared" si="62"/>
        <v>11.370061149196443</v>
      </c>
      <c r="DI104" s="24" t="str">
        <f t="shared" si="62"/>
        <v/>
      </c>
      <c r="DJ104" s="24" t="str">
        <f t="shared" si="62"/>
        <v/>
      </c>
      <c r="DK104" s="24" t="str">
        <f t="shared" si="62"/>
        <v/>
      </c>
      <c r="DL104" s="24"/>
      <c r="DM104" s="24">
        <f t="shared" si="91"/>
        <v>11.49928347757305</v>
      </c>
      <c r="DN104" s="24">
        <f t="shared" si="104"/>
        <v>4.5003595809387335E-2</v>
      </c>
      <c r="DO104" s="24">
        <f t="shared" si="71"/>
        <v>11.497786369902244</v>
      </c>
      <c r="DP104" s="24">
        <f t="shared" si="71"/>
        <v>11.444283613726226</v>
      </c>
      <c r="DQ104" s="24">
        <f t="shared" si="71"/>
        <v>11.554285713040995</v>
      </c>
      <c r="DR104" s="24">
        <f t="shared" si="63"/>
        <v>11.500285900961163</v>
      </c>
      <c r="DS104" s="24">
        <f t="shared" si="63"/>
        <v>11.454401926897338</v>
      </c>
      <c r="DT104" s="24">
        <f t="shared" si="63"/>
        <v>11.544657340910323</v>
      </c>
      <c r="DU104" s="24" t="str">
        <f t="shared" si="63"/>
        <v/>
      </c>
      <c r="DV104" s="24" t="str">
        <f t="shared" si="63"/>
        <v/>
      </c>
      <c r="DW104" s="24" t="str">
        <f t="shared" si="63"/>
        <v/>
      </c>
      <c r="DX104" s="24"/>
      <c r="DY104" s="24">
        <f t="shared" si="92"/>
        <v>12.048128583844402</v>
      </c>
      <c r="DZ104" s="24">
        <f t="shared" si="105"/>
        <v>4.8044300959342909E-2</v>
      </c>
      <c r="EA104" s="24">
        <f t="shared" si="72"/>
        <v>12.055133457216201</v>
      </c>
      <c r="EB104" s="24">
        <f t="shared" si="72"/>
        <v>12.0601579818633</v>
      </c>
      <c r="EC104" s="24">
        <f t="shared" si="72"/>
        <v>11.971633483372599</v>
      </c>
      <c r="ED104" s="24">
        <f t="shared" si="64"/>
        <v>12.017368175897701</v>
      </c>
      <c r="EE104" s="24">
        <f t="shared" si="64"/>
        <v>12.074096666963401</v>
      </c>
      <c r="EF104" s="24">
        <f t="shared" si="64"/>
        <v>12.11038173775321</v>
      </c>
      <c r="EG104" s="24" t="str">
        <f t="shared" si="64"/>
        <v/>
      </c>
      <c r="EH104" s="24" t="str">
        <f t="shared" si="64"/>
        <v/>
      </c>
      <c r="EI104" s="24" t="str">
        <f t="shared" si="64"/>
        <v/>
      </c>
      <c r="EJ104" s="24"/>
      <c r="EK104" s="24">
        <f t="shared" si="93"/>
        <v>13.031611487439777</v>
      </c>
      <c r="EL104" s="24">
        <f t="shared" si="106"/>
        <v>9.0124620959034993E-2</v>
      </c>
      <c r="EM104" s="24">
        <f t="shared" si="73"/>
        <v>12.98549131402658</v>
      </c>
      <c r="EN104" s="24">
        <f t="shared" si="73"/>
        <v>12.908537019650179</v>
      </c>
      <c r="EO104" s="24">
        <f t="shared" si="73"/>
        <v>13.16159350198728</v>
      </c>
      <c r="EP104" s="24">
        <f t="shared" si="65"/>
        <v>13.08492386964708</v>
      </c>
      <c r="EQ104" s="24">
        <f t="shared" si="65"/>
        <v>13.0664000234837</v>
      </c>
      <c r="ER104" s="24">
        <f t="shared" si="65"/>
        <v>12.98272319584385</v>
      </c>
      <c r="ES104" s="24" t="str">
        <f t="shared" si="65"/>
        <v/>
      </c>
      <c r="ET104" s="24" t="str">
        <f t="shared" si="65"/>
        <v/>
      </c>
      <c r="EU104" s="24" t="str">
        <f t="shared" si="65"/>
        <v/>
      </c>
      <c r="EV104" s="24"/>
      <c r="EW104" s="24">
        <f t="shared" si="94"/>
        <v>11.996184408439786</v>
      </c>
      <c r="EX104" s="24">
        <f t="shared" si="107"/>
        <v>3.7048666106379392E-2</v>
      </c>
      <c r="EY104" s="24">
        <f t="shared" si="76"/>
        <v>11.989570827007096</v>
      </c>
      <c r="EZ104" s="24">
        <f t="shared" si="76"/>
        <v>11.98743820752337</v>
      </c>
      <c r="FA104" s="24">
        <f t="shared" si="76"/>
        <v>11.942572288230705</v>
      </c>
      <c r="FB104" s="24">
        <f t="shared" si="76"/>
        <v>11.981388408096009</v>
      </c>
      <c r="FC104" s="24">
        <f t="shared" si="76"/>
        <v>12.046466900647673</v>
      </c>
      <c r="FD104" s="24">
        <f t="shared" si="76"/>
        <v>12.029669819133858</v>
      </c>
      <c r="FE104" s="24" t="str">
        <f t="shared" si="74"/>
        <v/>
      </c>
      <c r="FF104" s="24" t="str">
        <f t="shared" si="74"/>
        <v/>
      </c>
      <c r="FG104" s="24" t="str">
        <f t="shared" si="74"/>
        <v/>
      </c>
      <c r="FH104" s="24"/>
      <c r="FI104" s="24">
        <f t="shared" si="95"/>
        <v>13.201814964067012</v>
      </c>
      <c r="FJ104" s="24">
        <f t="shared" si="108"/>
        <v>4.5003595809387335E-2</v>
      </c>
      <c r="FK104" s="24">
        <f t="shared" si="77"/>
        <v>13.200317856396207</v>
      </c>
      <c r="FL104" s="24">
        <f t="shared" si="77"/>
        <v>13.14681510022019</v>
      </c>
      <c r="FM104" s="24">
        <f t="shared" si="77"/>
        <v>13.256817199534959</v>
      </c>
      <c r="FN104" s="24">
        <f t="shared" si="77"/>
        <v>13.202817387455127</v>
      </c>
      <c r="FO104" s="24">
        <f t="shared" si="77"/>
        <v>13.156933413391302</v>
      </c>
      <c r="FP104" s="24">
        <f t="shared" si="77"/>
        <v>13.247188827404287</v>
      </c>
      <c r="FQ104" s="24" t="str">
        <f t="shared" si="75"/>
        <v/>
      </c>
      <c r="FR104" s="24" t="str">
        <f t="shared" si="75"/>
        <v/>
      </c>
      <c r="FS104" s="24" t="str">
        <f t="shared" si="75"/>
        <v/>
      </c>
    </row>
    <row r="105" spans="1:175" s="3" customFormat="1">
      <c r="A105" s="27">
        <v>70</v>
      </c>
      <c r="B105" s="32">
        <f>IF(AND($B$3&lt;&gt;"",$C$3&lt;&gt;"",$B$4&lt;&gt;"",$C$4&lt;&gt;"",T105&lt;&gt;""),AirMass($B$3,$C$3,$B$4,$C$4,T105),"")</f>
        <v>1.0174508979224604</v>
      </c>
      <c r="C105" s="36">
        <f t="shared" si="96"/>
        <v>2458217.3034609999</v>
      </c>
      <c r="D105" s="5">
        <f t="shared" si="79"/>
        <v>11.292785254437641</v>
      </c>
      <c r="E105" s="14">
        <f t="shared" si="80"/>
        <v>11.529864856102565</v>
      </c>
      <c r="F105" s="32">
        <f t="shared" si="97"/>
        <v>0.2370796016649237</v>
      </c>
      <c r="G105" s="24">
        <f t="shared" si="81"/>
        <v>2.7853749241787261E-2</v>
      </c>
      <c r="H105" s="24">
        <f t="shared" si="82"/>
        <v>2.488438706007216E-2</v>
      </c>
      <c r="I105" s="24"/>
      <c r="J105" s="8">
        <f t="shared" si="83"/>
        <v>12.042828000304603</v>
      </c>
      <c r="K105" s="9">
        <f t="shared" si="84"/>
        <v>12.921645244294309</v>
      </c>
      <c r="L105" s="40">
        <f t="shared" si="98"/>
        <v>0.8788172439897064</v>
      </c>
      <c r="M105" s="24">
        <f t="shared" si="85"/>
        <v>2.7853749241787386E-2</v>
      </c>
      <c r="N105" s="25">
        <f t="shared" si="86"/>
        <v>2.4884387060071827E-2</v>
      </c>
      <c r="O105" s="25"/>
      <c r="P105" s="50">
        <f t="shared" si="99"/>
        <v>6</v>
      </c>
      <c r="Q105" s="50">
        <f t="shared" si="100"/>
        <v>6</v>
      </c>
      <c r="R105" s="25"/>
      <c r="S105" s="25"/>
      <c r="T105" s="16">
        <v>2458217.3034609999</v>
      </c>
      <c r="U105" s="17">
        <v>-11.1031487112433</v>
      </c>
      <c r="V105" s="17">
        <v>-10.276749595238099</v>
      </c>
      <c r="W105" s="17">
        <v>-12.147814688319</v>
      </c>
      <c r="X105" s="17">
        <v>-11.0661133702723</v>
      </c>
      <c r="Y105" s="17">
        <v>-10.415138492019601</v>
      </c>
      <c r="Z105" s="17">
        <v>-11.853015871954501</v>
      </c>
      <c r="AA105" s="17">
        <v>-9.9095269316028691</v>
      </c>
      <c r="AB105" s="17">
        <v>-9.8445816939135504</v>
      </c>
      <c r="AC105" s="17"/>
      <c r="AD105" s="17"/>
      <c r="AE105" s="17"/>
      <c r="AF105" s="46">
        <f t="shared" si="87"/>
        <v>2458217.3034609999</v>
      </c>
      <c r="AG105" s="17">
        <v>-10.9103067201745</v>
      </c>
      <c r="AH105" s="17">
        <v>-9.7687203057811907</v>
      </c>
      <c r="AI105" s="17">
        <v>-11.784130343663801</v>
      </c>
      <c r="AJ105" s="17">
        <v>-10.6468885666043</v>
      </c>
      <c r="AK105" s="17">
        <v>-9.8953802718021997</v>
      </c>
      <c r="AL105" s="17">
        <v>-11.331906060223799</v>
      </c>
      <c r="AM105" s="17">
        <v>-9.3875219750265604</v>
      </c>
      <c r="AN105" s="17">
        <v>-9.4908560324735998</v>
      </c>
      <c r="AO105" s="17"/>
      <c r="AP105" s="17"/>
      <c r="AQ105" s="18"/>
      <c r="AR105" s="25"/>
      <c r="AS105" s="25"/>
      <c r="AT105" s="24">
        <f t="shared" si="57"/>
        <v>0.19284199106879996</v>
      </c>
      <c r="AU105" s="24">
        <f t="shared" si="57"/>
        <v>0.50802928945690873</v>
      </c>
      <c r="AV105" s="24">
        <f t="shared" si="57"/>
        <v>0.36368434465519961</v>
      </c>
      <c r="AW105" s="24">
        <f t="shared" si="57"/>
        <v>0.41922480366799952</v>
      </c>
      <c r="AX105" s="24">
        <f t="shared" si="57"/>
        <v>0.51975822021740115</v>
      </c>
      <c r="AY105" s="24">
        <f t="shared" si="78"/>
        <v>0.52110981173070137</v>
      </c>
      <c r="AZ105" s="24">
        <f t="shared" si="78"/>
        <v>0.52200495657630874</v>
      </c>
      <c r="BA105" s="24">
        <f t="shared" si="78"/>
        <v>0.35372566143995066</v>
      </c>
      <c r="BB105" s="24" t="str">
        <f t="shared" si="78"/>
        <v/>
      </c>
      <c r="BC105" s="24" t="str">
        <f t="shared" si="78"/>
        <v/>
      </c>
      <c r="BD105" s="25" t="str">
        <f t="shared" si="78"/>
        <v/>
      </c>
      <c r="BE105" s="25"/>
      <c r="BF105" s="24"/>
      <c r="BG105" s="24">
        <f t="shared" si="66"/>
        <v>-0.41315643750042597</v>
      </c>
      <c r="BH105" s="24">
        <f t="shared" si="66"/>
        <v>-0.35315643750042547</v>
      </c>
      <c r="BI105" s="24">
        <f t="shared" si="66"/>
        <v>-0.71915643750042513</v>
      </c>
      <c r="BJ105" s="24">
        <f t="shared" si="58"/>
        <v>-0.6611564375004253</v>
      </c>
      <c r="BK105" s="24">
        <f t="shared" si="58"/>
        <v>-0.73115643750042381</v>
      </c>
      <c r="BL105" s="24">
        <f t="shared" si="58"/>
        <v>-0.2861564375004253</v>
      </c>
      <c r="BM105" s="24" t="str">
        <f t="shared" si="58"/>
        <v/>
      </c>
      <c r="BN105" s="24" t="str">
        <f t="shared" si="58"/>
        <v/>
      </c>
      <c r="BO105" s="24" t="str">
        <f t="shared" si="58"/>
        <v/>
      </c>
      <c r="BP105" s="24"/>
      <c r="BQ105" s="24"/>
      <c r="BR105" s="24">
        <f t="shared" si="67"/>
        <v>0.22695673118125437</v>
      </c>
      <c r="BS105" s="24">
        <f t="shared" si="67"/>
        <v>0.28695673118125486</v>
      </c>
      <c r="BT105" s="24">
        <f t="shared" si="67"/>
        <v>-7.9043268818744794E-2</v>
      </c>
      <c r="BU105" s="24">
        <f t="shared" si="59"/>
        <v>-2.1043268818744965E-2</v>
      </c>
      <c r="BV105" s="24">
        <f t="shared" si="59"/>
        <v>-9.1043268818743472E-2</v>
      </c>
      <c r="BW105" s="24">
        <f t="shared" si="59"/>
        <v>0.35395673118125504</v>
      </c>
      <c r="BX105" s="24" t="str">
        <f t="shared" si="59"/>
        <v/>
      </c>
      <c r="BY105" s="24" t="str">
        <f t="shared" si="59"/>
        <v/>
      </c>
      <c r="BZ105" s="24" t="str">
        <f t="shared" si="59"/>
        <v/>
      </c>
      <c r="CA105" s="24"/>
      <c r="CB105" s="24"/>
      <c r="CC105" s="24">
        <f t="shared" si="88"/>
        <v>11.229883130103671</v>
      </c>
      <c r="CD105" s="24">
        <f t="shared" si="101"/>
        <v>4.6091476094152525E-2</v>
      </c>
      <c r="CE105" s="24">
        <f t="shared" si="68"/>
        <v>11.2346659770757</v>
      </c>
      <c r="CF105" s="24">
        <f t="shared" si="68"/>
        <v>11.274964659028999</v>
      </c>
      <c r="CG105" s="24">
        <f t="shared" si="68"/>
        <v>11.2169897807763</v>
      </c>
      <c r="CH105" s="24">
        <f t="shared" si="60"/>
        <v>11.217867160711201</v>
      </c>
      <c r="CI105" s="24">
        <f t="shared" si="60"/>
        <v>11.15437822035957</v>
      </c>
      <c r="CJ105" s="24">
        <f t="shared" si="60"/>
        <v>11.28043298267025</v>
      </c>
      <c r="CK105" s="24" t="str">
        <f t="shared" si="60"/>
        <v/>
      </c>
      <c r="CL105" s="24" t="str">
        <f t="shared" si="60"/>
        <v/>
      </c>
      <c r="CM105" s="24" t="str">
        <f t="shared" si="60"/>
        <v/>
      </c>
      <c r="CN105" s="24"/>
      <c r="CO105" s="24">
        <f t="shared" si="89"/>
        <v>11.735973821457877</v>
      </c>
      <c r="CP105" s="24">
        <f t="shared" si="102"/>
        <v>8.5745779408431297E-2</v>
      </c>
      <c r="CQ105" s="24">
        <f t="shared" si="69"/>
        <v>11.712823623489301</v>
      </c>
      <c r="CR105" s="24">
        <f t="shared" si="69"/>
        <v>11.6375818464298</v>
      </c>
      <c r="CS105" s="24">
        <f t="shared" si="69"/>
        <v>11.845073551627699</v>
      </c>
      <c r="CT105" s="24">
        <f t="shared" si="61"/>
        <v>11.7865993400493</v>
      </c>
      <c r="CU105" s="24">
        <f t="shared" si="61"/>
        <v>11.79221525485206</v>
      </c>
      <c r="CV105" s="24">
        <f t="shared" si="61"/>
        <v>11.6415493122991</v>
      </c>
      <c r="CW105" s="24" t="str">
        <f t="shared" si="61"/>
        <v/>
      </c>
      <c r="CX105" s="24" t="str">
        <f t="shared" si="61"/>
        <v/>
      </c>
      <c r="CY105" s="24" t="str">
        <f t="shared" si="61"/>
        <v/>
      </c>
      <c r="CZ105" s="24"/>
      <c r="DA105" s="24">
        <f t="shared" si="90"/>
        <v>11.292785254437641</v>
      </c>
      <c r="DB105" s="24">
        <f t="shared" si="103"/>
        <v>2.7853749241787261E-2</v>
      </c>
      <c r="DC105" s="24">
        <f t="shared" si="70"/>
        <v>11.283949646605183</v>
      </c>
      <c r="DD105" s="24">
        <f t="shared" si="70"/>
        <v>11.317091184427657</v>
      </c>
      <c r="DE105" s="24">
        <f t="shared" si="70"/>
        <v>11.302774885372994</v>
      </c>
      <c r="DF105" s="24">
        <f t="shared" si="62"/>
        <v>11.296733692648097</v>
      </c>
      <c r="DG105" s="24">
        <f t="shared" si="62"/>
        <v>11.241594753782429</v>
      </c>
      <c r="DH105" s="24">
        <f t="shared" si="62"/>
        <v>11.314567363789486</v>
      </c>
      <c r="DI105" s="24" t="str">
        <f t="shared" si="62"/>
        <v/>
      </c>
      <c r="DJ105" s="24" t="str">
        <f t="shared" si="62"/>
        <v/>
      </c>
      <c r="DK105" s="24" t="str">
        <f t="shared" si="62"/>
        <v/>
      </c>
      <c r="DL105" s="24"/>
      <c r="DM105" s="24">
        <f t="shared" si="91"/>
        <v>11.529864856102565</v>
      </c>
      <c r="DN105" s="24">
        <f t="shared" si="104"/>
        <v>2.488438706007216E-2</v>
      </c>
      <c r="DO105" s="24">
        <f t="shared" si="71"/>
        <v>11.551337723876383</v>
      </c>
      <c r="DP105" s="24">
        <f t="shared" si="71"/>
        <v>11.499547485017265</v>
      </c>
      <c r="DQ105" s="24">
        <f t="shared" si="71"/>
        <v>11.563984807192833</v>
      </c>
      <c r="DR105" s="24">
        <f t="shared" si="63"/>
        <v>11.528180415874802</v>
      </c>
      <c r="DS105" s="24">
        <f t="shared" si="63"/>
        <v>11.506436202777117</v>
      </c>
      <c r="DT105" s="24">
        <f t="shared" si="63"/>
        <v>11.529702501876992</v>
      </c>
      <c r="DU105" s="24" t="str">
        <f t="shared" si="63"/>
        <v/>
      </c>
      <c r="DV105" s="24" t="str">
        <f t="shared" si="63"/>
        <v/>
      </c>
      <c r="DW105" s="24" t="str">
        <f t="shared" si="63"/>
        <v/>
      </c>
      <c r="DX105" s="24"/>
      <c r="DY105" s="24">
        <f t="shared" si="92"/>
        <v>12.056282246108871</v>
      </c>
      <c r="DZ105" s="24">
        <f t="shared" si="105"/>
        <v>4.6091476094152525E-2</v>
      </c>
      <c r="EA105" s="24">
        <f t="shared" si="72"/>
        <v>12.0610650930809</v>
      </c>
      <c r="EB105" s="24">
        <f t="shared" si="72"/>
        <v>12.1013637750342</v>
      </c>
      <c r="EC105" s="24">
        <f t="shared" si="72"/>
        <v>12.043388896781501</v>
      </c>
      <c r="ED105" s="24">
        <f t="shared" si="64"/>
        <v>12.044266276716401</v>
      </c>
      <c r="EE105" s="24">
        <f t="shared" si="64"/>
        <v>11.98077733636477</v>
      </c>
      <c r="EF105" s="24">
        <f t="shared" si="64"/>
        <v>12.106832098675451</v>
      </c>
      <c r="EG105" s="24" t="str">
        <f t="shared" si="64"/>
        <v/>
      </c>
      <c r="EH105" s="24" t="str">
        <f t="shared" si="64"/>
        <v/>
      </c>
      <c r="EI105" s="24" t="str">
        <f t="shared" si="64"/>
        <v/>
      </c>
      <c r="EJ105" s="24"/>
      <c r="EK105" s="24">
        <f t="shared" si="93"/>
        <v>12.877560235851185</v>
      </c>
      <c r="EL105" s="24">
        <f t="shared" si="106"/>
        <v>8.5745779408431297E-2</v>
      </c>
      <c r="EM105" s="24">
        <f t="shared" si="73"/>
        <v>12.85441003788261</v>
      </c>
      <c r="EN105" s="24">
        <f t="shared" si="73"/>
        <v>12.779168260823109</v>
      </c>
      <c r="EO105" s="24">
        <f t="shared" si="73"/>
        <v>12.986659966021008</v>
      </c>
      <c r="EP105" s="24">
        <f t="shared" si="65"/>
        <v>12.928185754442609</v>
      </c>
      <c r="EQ105" s="24">
        <f t="shared" si="65"/>
        <v>12.933801669245369</v>
      </c>
      <c r="ER105" s="24">
        <f t="shared" si="65"/>
        <v>12.783135726692409</v>
      </c>
      <c r="ES105" s="24" t="str">
        <f t="shared" si="65"/>
        <v/>
      </c>
      <c r="ET105" s="24" t="str">
        <f t="shared" si="65"/>
        <v/>
      </c>
      <c r="EU105" s="24" t="str">
        <f t="shared" si="65"/>
        <v/>
      </c>
      <c r="EV105" s="24"/>
      <c r="EW105" s="24">
        <f t="shared" si="94"/>
        <v>12.042828000304603</v>
      </c>
      <c r="EX105" s="24">
        <f t="shared" si="107"/>
        <v>2.7853749241787386E-2</v>
      </c>
      <c r="EY105" s="24">
        <f t="shared" si="76"/>
        <v>12.033992392472145</v>
      </c>
      <c r="EZ105" s="24">
        <f t="shared" si="76"/>
        <v>12.067133930294618</v>
      </c>
      <c r="FA105" s="24">
        <f t="shared" si="76"/>
        <v>12.052817631239957</v>
      </c>
      <c r="FB105" s="24">
        <f t="shared" si="76"/>
        <v>12.046776438515058</v>
      </c>
      <c r="FC105" s="24">
        <f t="shared" si="76"/>
        <v>11.991637499649391</v>
      </c>
      <c r="FD105" s="24">
        <f t="shared" si="76"/>
        <v>12.064610109656448</v>
      </c>
      <c r="FE105" s="24" t="str">
        <f t="shared" si="74"/>
        <v/>
      </c>
      <c r="FF105" s="24" t="str">
        <f t="shared" si="74"/>
        <v/>
      </c>
      <c r="FG105" s="24" t="str">
        <f t="shared" si="74"/>
        <v/>
      </c>
      <c r="FH105" s="24"/>
      <c r="FI105" s="24">
        <f t="shared" si="95"/>
        <v>12.921645244294309</v>
      </c>
      <c r="FJ105" s="24">
        <f t="shared" si="108"/>
        <v>2.4884387060071827E-2</v>
      </c>
      <c r="FK105" s="24">
        <f t="shared" si="77"/>
        <v>12.943118112068127</v>
      </c>
      <c r="FL105" s="24">
        <f t="shared" si="77"/>
        <v>12.89132787320901</v>
      </c>
      <c r="FM105" s="24">
        <f t="shared" si="77"/>
        <v>12.955765195384577</v>
      </c>
      <c r="FN105" s="24">
        <f t="shared" si="77"/>
        <v>12.919960804066546</v>
      </c>
      <c r="FO105" s="24">
        <f t="shared" si="77"/>
        <v>12.898216590968863</v>
      </c>
      <c r="FP105" s="24">
        <f t="shared" si="77"/>
        <v>12.921482890068736</v>
      </c>
      <c r="FQ105" s="24" t="str">
        <f t="shared" si="75"/>
        <v/>
      </c>
      <c r="FR105" s="24" t="str">
        <f t="shared" si="75"/>
        <v/>
      </c>
      <c r="FS105" s="24" t="str">
        <f t="shared" si="75"/>
        <v/>
      </c>
    </row>
    <row r="106" spans="1:175" s="3" customFormat="1">
      <c r="A106" s="27">
        <v>71</v>
      </c>
      <c r="B106" s="32">
        <f>IF(AND($B$3&lt;&gt;"",$C$3&lt;&gt;"",$B$4&lt;&gt;"",$C$4&lt;&gt;"",T106&lt;&gt;""),AirMass($B$3,$C$3,$B$4,$C$4,T106),"")</f>
        <v>1.0177780646708636</v>
      </c>
      <c r="C106" s="36">
        <f t="shared" si="96"/>
        <v>2458217.3039580001</v>
      </c>
      <c r="D106" s="5">
        <f t="shared" si="79"/>
        <v>11.329137752265629</v>
      </c>
      <c r="E106" s="14">
        <f t="shared" si="80"/>
        <v>11.525386348657882</v>
      </c>
      <c r="F106" s="32">
        <f t="shared" si="97"/>
        <v>0.19624859639225356</v>
      </c>
      <c r="G106" s="24">
        <f t="shared" si="81"/>
        <v>4.239585050715855E-2</v>
      </c>
      <c r="H106" s="24">
        <f t="shared" si="82"/>
        <v>8.0420500328681768E-2</v>
      </c>
      <c r="I106" s="24"/>
      <c r="J106" s="8">
        <f t="shared" si="83"/>
        <v>12.056666035342102</v>
      </c>
      <c r="K106" s="9">
        <f t="shared" si="84"/>
        <v>12.871492106073724</v>
      </c>
      <c r="L106" s="40">
        <f t="shared" si="98"/>
        <v>0.8148260707316215</v>
      </c>
      <c r="M106" s="24">
        <f t="shared" si="85"/>
        <v>4.239585050715855E-2</v>
      </c>
      <c r="N106" s="25">
        <f t="shared" si="86"/>
        <v>8.0420500328681768E-2</v>
      </c>
      <c r="O106" s="25"/>
      <c r="P106" s="50">
        <f t="shared" si="99"/>
        <v>6</v>
      </c>
      <c r="Q106" s="50">
        <f t="shared" si="100"/>
        <v>6</v>
      </c>
      <c r="R106" s="25"/>
      <c r="S106" s="25"/>
      <c r="T106" s="16">
        <v>2458217.3039580001</v>
      </c>
      <c r="U106" s="17">
        <v>-11.0932616963896</v>
      </c>
      <c r="V106" s="17">
        <v>-10.2921327274959</v>
      </c>
      <c r="W106" s="17">
        <v>-12.145599724539601</v>
      </c>
      <c r="X106" s="17">
        <v>-11.0518973931415</v>
      </c>
      <c r="Y106" s="17">
        <v>-10.461173423751401</v>
      </c>
      <c r="Z106" s="17">
        <v>-11.846879678628101</v>
      </c>
      <c r="AA106" s="17">
        <v>-9.9503380524280391</v>
      </c>
      <c r="AB106" s="17">
        <v>-9.9152492513256405</v>
      </c>
      <c r="AC106" s="17"/>
      <c r="AD106" s="17"/>
      <c r="AE106" s="17"/>
      <c r="AF106" s="46">
        <f t="shared" si="87"/>
        <v>2458217.3039580001</v>
      </c>
      <c r="AG106" s="17">
        <v>-10.9168254296642</v>
      </c>
      <c r="AH106" s="17">
        <v>-9.8118842014888603</v>
      </c>
      <c r="AI106" s="17">
        <v>-11.7934252142547</v>
      </c>
      <c r="AJ106" s="17">
        <v>-10.6412188869761</v>
      </c>
      <c r="AK106" s="17">
        <v>-9.8166609997339993</v>
      </c>
      <c r="AL106" s="17">
        <v>-11.377440725339801</v>
      </c>
      <c r="AM106" s="17">
        <v>-9.3521104972930296</v>
      </c>
      <c r="AN106" s="17">
        <v>-9.6462047903085093</v>
      </c>
      <c r="AO106" s="17"/>
      <c r="AP106" s="17"/>
      <c r="AQ106" s="18"/>
      <c r="AR106" s="25"/>
      <c r="AS106" s="25"/>
      <c r="AT106" s="24">
        <f t="shared" si="57"/>
        <v>0.1764362667253998</v>
      </c>
      <c r="AU106" s="24">
        <f t="shared" si="57"/>
        <v>0.48024852600704016</v>
      </c>
      <c r="AV106" s="24">
        <f t="shared" si="57"/>
        <v>0.35217451028490032</v>
      </c>
      <c r="AW106" s="24">
        <f t="shared" si="57"/>
        <v>0.41067850616540014</v>
      </c>
      <c r="AX106" s="24">
        <f t="shared" si="57"/>
        <v>0.64451242401740139</v>
      </c>
      <c r="AY106" s="24">
        <f t="shared" si="78"/>
        <v>0.4694389532883001</v>
      </c>
      <c r="AZ106" s="24">
        <f t="shared" si="78"/>
        <v>0.59822755513500958</v>
      </c>
      <c r="BA106" s="24">
        <f t="shared" si="78"/>
        <v>0.2690444610171312</v>
      </c>
      <c r="BB106" s="24" t="str">
        <f t="shared" si="78"/>
        <v/>
      </c>
      <c r="BC106" s="24" t="str">
        <f t="shared" si="78"/>
        <v/>
      </c>
      <c r="BD106" s="25" t="str">
        <f t="shared" si="78"/>
        <v/>
      </c>
      <c r="BE106" s="25"/>
      <c r="BF106" s="24"/>
      <c r="BG106" s="24">
        <f t="shared" si="66"/>
        <v>-0.44647478582117872</v>
      </c>
      <c r="BH106" s="24">
        <f t="shared" si="66"/>
        <v>-0.38647478582117822</v>
      </c>
      <c r="BI106" s="24">
        <f t="shared" si="66"/>
        <v>-0.75247478582117788</v>
      </c>
      <c r="BJ106" s="24">
        <f t="shared" si="58"/>
        <v>-0.69447478582117805</v>
      </c>
      <c r="BK106" s="24">
        <f t="shared" si="58"/>
        <v>-0.76447478582117656</v>
      </c>
      <c r="BL106" s="24">
        <f t="shared" si="58"/>
        <v>-0.31947478582117805</v>
      </c>
      <c r="BM106" s="24" t="str">
        <f t="shared" ref="BM106:BO169" si="109">IF(NOT($C$23),IF(AND($AT106&lt;&gt;"",BB$32&lt;&gt;""),$AT106*$D$19+$D$18-BB$32,""),IF(AND($B$23&lt;&gt;"",BB$32&lt;&gt;""),$B$23-BB$32,""))</f>
        <v/>
      </c>
      <c r="BN106" s="24" t="str">
        <f t="shared" si="109"/>
        <v/>
      </c>
      <c r="BO106" s="24" t="str">
        <f t="shared" si="109"/>
        <v/>
      </c>
      <c r="BP106" s="24"/>
      <c r="BQ106" s="24"/>
      <c r="BR106" s="24">
        <f t="shared" si="67"/>
        <v>0.1705368417655504</v>
      </c>
      <c r="BS106" s="24">
        <f t="shared" si="67"/>
        <v>0.23053684176555089</v>
      </c>
      <c r="BT106" s="24">
        <f t="shared" si="67"/>
        <v>-0.13546315823444877</v>
      </c>
      <c r="BU106" s="24">
        <f t="shared" si="59"/>
        <v>-7.7463158234448937E-2</v>
      </c>
      <c r="BV106" s="24">
        <f t="shared" si="59"/>
        <v>-0.14746315823444744</v>
      </c>
      <c r="BW106" s="24">
        <f t="shared" si="59"/>
        <v>0.29753684176555106</v>
      </c>
      <c r="BX106" s="24" t="str">
        <f t="shared" ref="BX106:BZ169" si="110">IF(NOT($C$23),IF(AND($AU106&lt;&gt;"",BB$32&lt;&gt;""),$AU106*$D$19+$D$18-BB$32,""),IF(AND($AU$32&lt;&gt;"",BB$32&lt;&gt;""),$AU$32-BB$32,""))</f>
        <v/>
      </c>
      <c r="BY106" s="24" t="str">
        <f t="shared" si="110"/>
        <v/>
      </c>
      <c r="BZ106" s="24" t="str">
        <f t="shared" si="110"/>
        <v/>
      </c>
      <c r="CA106" s="24"/>
      <c r="CB106" s="24"/>
      <c r="CC106" s="24">
        <f t="shared" si="88"/>
        <v>11.262261224246112</v>
      </c>
      <c r="CD106" s="24">
        <f t="shared" si="101"/>
        <v>5.5225663225291814E-2</v>
      </c>
      <c r="CE106" s="24">
        <f t="shared" si="68"/>
        <v>11.24233802815</v>
      </c>
      <c r="CF106" s="24">
        <f t="shared" si="68"/>
        <v>11.270635696751899</v>
      </c>
      <c r="CG106" s="24">
        <f t="shared" si="68"/>
        <v>11.2729117273618</v>
      </c>
      <c r="CH106" s="24">
        <f t="shared" si="60"/>
        <v>11.2216179822385</v>
      </c>
      <c r="CI106" s="24">
        <f t="shared" si="60"/>
        <v>11.20507635603844</v>
      </c>
      <c r="CJ106" s="24">
        <f t="shared" si="60"/>
        <v>11.36098755493604</v>
      </c>
      <c r="CK106" s="24" t="str">
        <f t="shared" ref="CK106:CM169" si="111">IF(AND($U106&lt;&gt;"",AC106&lt;&gt;"",AC$32&lt;&gt;""),$U106-AC106+AC$32,"")</f>
        <v/>
      </c>
      <c r="CL106" s="24" t="str">
        <f t="shared" si="111"/>
        <v/>
      </c>
      <c r="CM106" s="24" t="str">
        <f t="shared" si="111"/>
        <v/>
      </c>
      <c r="CN106" s="24"/>
      <c r="CO106" s="24">
        <f t="shared" si="89"/>
        <v>11.744518089320158</v>
      </c>
      <c r="CP106" s="24">
        <f t="shared" si="102"/>
        <v>6.9245711262132706E-2</v>
      </c>
      <c r="CQ106" s="24">
        <f t="shared" si="69"/>
        <v>11.7155997845905</v>
      </c>
      <c r="CR106" s="24">
        <f t="shared" si="69"/>
        <v>11.625393457311899</v>
      </c>
      <c r="CS106" s="24">
        <f t="shared" si="69"/>
        <v>11.759835570069798</v>
      </c>
      <c r="CT106" s="24">
        <f t="shared" si="61"/>
        <v>11.8256152956756</v>
      </c>
      <c r="CU106" s="24">
        <f t="shared" si="61"/>
        <v>11.750285067628829</v>
      </c>
      <c r="CV106" s="24">
        <f t="shared" si="61"/>
        <v>11.790379360644309</v>
      </c>
      <c r="CW106" s="24" t="str">
        <f t="shared" ref="CW106:CY169" si="112">IF(AND($AG106&lt;&gt;"",AO106&lt;&gt;"",AO$32&lt;&gt;""),$AG106-AO106+AO$32,"")</f>
        <v/>
      </c>
      <c r="CX106" s="24" t="str">
        <f t="shared" si="112"/>
        <v/>
      </c>
      <c r="CY106" s="24" t="str">
        <f t="shared" si="112"/>
        <v/>
      </c>
      <c r="CZ106" s="24"/>
      <c r="DA106" s="24">
        <f t="shared" si="90"/>
        <v>11.329137752265629</v>
      </c>
      <c r="DB106" s="24">
        <f t="shared" si="103"/>
        <v>4.239585050715855E-2</v>
      </c>
      <c r="DC106" s="24">
        <f t="shared" si="70"/>
        <v>11.295596101365028</v>
      </c>
      <c r="DD106" s="24">
        <f t="shared" si="70"/>
        <v>11.316736625836102</v>
      </c>
      <c r="DE106" s="24">
        <f t="shared" si="70"/>
        <v>11.362671235644038</v>
      </c>
      <c r="DF106" s="24">
        <f t="shared" si="62"/>
        <v>11.304458917860941</v>
      </c>
      <c r="DG106" s="24">
        <f t="shared" si="62"/>
        <v>11.296267293146844</v>
      </c>
      <c r="DH106" s="24">
        <f t="shared" si="62"/>
        <v>11.39909633974082</v>
      </c>
      <c r="DI106" s="24" t="str">
        <f t="shared" ref="DI106:DK169" si="113">IF(AND(CK106&lt;&gt;"",BM106&lt;&gt;""),CK106+BM106*$D$21,"")</f>
        <v/>
      </c>
      <c r="DJ106" s="24" t="str">
        <f t="shared" si="113"/>
        <v/>
      </c>
      <c r="DK106" s="24" t="str">
        <f t="shared" si="113"/>
        <v/>
      </c>
      <c r="DL106" s="24"/>
      <c r="DM106" s="24">
        <f t="shared" si="91"/>
        <v>11.525386348657882</v>
      </c>
      <c r="DN106" s="24">
        <f t="shared" si="104"/>
        <v>8.0420500328681768E-2</v>
      </c>
      <c r="DO106" s="24">
        <f t="shared" si="71"/>
        <v>11.541091109670619</v>
      </c>
      <c r="DP106" s="24">
        <f t="shared" si="71"/>
        <v>11.474336320592402</v>
      </c>
      <c r="DQ106" s="24">
        <f t="shared" si="71"/>
        <v>11.465724050327969</v>
      </c>
      <c r="DR106" s="24">
        <f t="shared" si="63"/>
        <v>11.55417359619414</v>
      </c>
      <c r="DS106" s="24">
        <f t="shared" si="63"/>
        <v>11.451483240246922</v>
      </c>
      <c r="DT106" s="24">
        <f t="shared" si="63"/>
        <v>11.665509774915238</v>
      </c>
      <c r="DU106" s="24" t="str">
        <f t="shared" ref="DU106:DW169" si="114">IF(AND(CW106&lt;&gt;"",BM106&lt;&gt;""),CW106+BM106*$D$20,"")</f>
        <v/>
      </c>
      <c r="DV106" s="24" t="str">
        <f t="shared" si="114"/>
        <v/>
      </c>
      <c r="DW106" s="24" t="str">
        <f t="shared" si="114"/>
        <v/>
      </c>
      <c r="DX106" s="24"/>
      <c r="DY106" s="24">
        <f t="shared" si="92"/>
        <v>12.063390193139812</v>
      </c>
      <c r="DZ106" s="24">
        <f t="shared" si="105"/>
        <v>5.5225663225291814E-2</v>
      </c>
      <c r="EA106" s="24">
        <f t="shared" si="72"/>
        <v>12.0434669970437</v>
      </c>
      <c r="EB106" s="24">
        <f t="shared" si="72"/>
        <v>12.071764665645599</v>
      </c>
      <c r="EC106" s="24">
        <f t="shared" si="72"/>
        <v>12.0740406962555</v>
      </c>
      <c r="ED106" s="24">
        <f t="shared" si="64"/>
        <v>12.0227469511322</v>
      </c>
      <c r="EE106" s="24">
        <f t="shared" si="64"/>
        <v>12.006205324932139</v>
      </c>
      <c r="EF106" s="24">
        <f t="shared" si="64"/>
        <v>12.16211652382974</v>
      </c>
      <c r="EG106" s="24" t="str">
        <f t="shared" ref="EG106:EI169" si="115">IF(AND($V106&lt;&gt;"",AC106&lt;&gt;"",AC$32&lt;&gt;""),$V106-AC106+AC$32,"")</f>
        <v/>
      </c>
      <c r="EH106" s="24" t="str">
        <f t="shared" si="115"/>
        <v/>
      </c>
      <c r="EI106" s="24" t="str">
        <f t="shared" si="115"/>
        <v/>
      </c>
      <c r="EJ106" s="24"/>
      <c r="EK106" s="24">
        <f t="shared" si="93"/>
        <v>12.849459317495494</v>
      </c>
      <c r="EL106" s="24">
        <f t="shared" si="106"/>
        <v>6.924571126213272E-2</v>
      </c>
      <c r="EM106" s="24">
        <f t="shared" si="73"/>
        <v>12.82054101276584</v>
      </c>
      <c r="EN106" s="24">
        <f t="shared" si="73"/>
        <v>12.730334685487239</v>
      </c>
      <c r="EO106" s="24">
        <f t="shared" si="73"/>
        <v>12.864776798245138</v>
      </c>
      <c r="EP106" s="24">
        <f t="shared" si="65"/>
        <v>12.930556523850941</v>
      </c>
      <c r="EQ106" s="24">
        <f t="shared" si="65"/>
        <v>12.855226295804169</v>
      </c>
      <c r="ER106" s="24">
        <f t="shared" si="65"/>
        <v>12.895320588819649</v>
      </c>
      <c r="ES106" s="24" t="str">
        <f t="shared" ref="ES106:EU169" si="116">IF(AND($AH106&lt;&gt;"",AO106&lt;&gt;"",AO$32&lt;&gt;""),$AH106-AO106+AO$32,"")</f>
        <v/>
      </c>
      <c r="ET106" s="24" t="str">
        <f t="shared" si="116"/>
        <v/>
      </c>
      <c r="EU106" s="24" t="str">
        <f t="shared" si="116"/>
        <v/>
      </c>
      <c r="EV106" s="24"/>
      <c r="EW106" s="24">
        <f t="shared" si="94"/>
        <v>12.056666035342102</v>
      </c>
      <c r="EX106" s="24">
        <f t="shared" si="107"/>
        <v>4.239585050715855E-2</v>
      </c>
      <c r="EY106" s="24">
        <f t="shared" si="76"/>
        <v>12.023124384441502</v>
      </c>
      <c r="EZ106" s="24">
        <f t="shared" si="76"/>
        <v>12.044264908912576</v>
      </c>
      <c r="FA106" s="24">
        <f t="shared" si="76"/>
        <v>12.090199518720512</v>
      </c>
      <c r="FB106" s="24">
        <f t="shared" si="76"/>
        <v>12.031987200937415</v>
      </c>
      <c r="FC106" s="24">
        <f t="shared" si="76"/>
        <v>12.023795576223318</v>
      </c>
      <c r="FD106" s="24">
        <f t="shared" si="76"/>
        <v>12.126624622817294</v>
      </c>
      <c r="FE106" s="24" t="str">
        <f t="shared" si="74"/>
        <v/>
      </c>
      <c r="FF106" s="24" t="str">
        <f t="shared" si="74"/>
        <v/>
      </c>
      <c r="FG106" s="24" t="str">
        <f t="shared" si="74"/>
        <v/>
      </c>
      <c r="FH106" s="24"/>
      <c r="FI106" s="24">
        <f t="shared" si="95"/>
        <v>12.871492106073724</v>
      </c>
      <c r="FJ106" s="24">
        <f t="shared" si="108"/>
        <v>8.0420500328681768E-2</v>
      </c>
      <c r="FK106" s="24">
        <f t="shared" si="77"/>
        <v>12.887196867086463</v>
      </c>
      <c r="FL106" s="24">
        <f t="shared" si="77"/>
        <v>12.820442078008245</v>
      </c>
      <c r="FM106" s="24">
        <f t="shared" si="77"/>
        <v>12.811829807743813</v>
      </c>
      <c r="FN106" s="24">
        <f t="shared" si="77"/>
        <v>12.900279353609983</v>
      </c>
      <c r="FO106" s="24">
        <f t="shared" si="77"/>
        <v>12.797588997662766</v>
      </c>
      <c r="FP106" s="24">
        <f t="shared" si="77"/>
        <v>13.011615532331081</v>
      </c>
      <c r="FQ106" s="24" t="str">
        <f t="shared" si="75"/>
        <v/>
      </c>
      <c r="FR106" s="24" t="str">
        <f t="shared" si="75"/>
        <v/>
      </c>
      <c r="FS106" s="24" t="str">
        <f t="shared" si="75"/>
        <v/>
      </c>
    </row>
    <row r="107" spans="1:175" s="3" customFormat="1">
      <c r="A107" s="27">
        <v>72</v>
      </c>
      <c r="B107" s="32">
        <f>IF(AND($B$3&lt;&gt;"",$C$3&lt;&gt;"",$B$4&lt;&gt;"",$C$4&lt;&gt;"",T107&lt;&gt;""),AirMass($B$3,$C$3,$B$4,$C$4,T107),"")</f>
        <v>1.0181099795816004</v>
      </c>
      <c r="C107" s="36">
        <f t="shared" si="96"/>
        <v>2458217.3044560002</v>
      </c>
      <c r="D107" s="5">
        <f t="shared" si="79"/>
        <v>11.327737857119814</v>
      </c>
      <c r="E107" s="14">
        <f t="shared" si="80"/>
        <v>11.610108310644309</v>
      </c>
      <c r="F107" s="32">
        <f t="shared" si="97"/>
        <v>0.28237045352449464</v>
      </c>
      <c r="G107" s="24">
        <f t="shared" si="81"/>
        <v>4.0321497217863586E-2</v>
      </c>
      <c r="H107" s="24">
        <f t="shared" si="82"/>
        <v>3.7674023691480013E-2</v>
      </c>
      <c r="I107" s="24"/>
      <c r="J107" s="8">
        <f t="shared" si="83"/>
        <v>12.032667454642636</v>
      </c>
      <c r="K107" s="9">
        <f t="shared" si="84"/>
        <v>12.98430940034441</v>
      </c>
      <c r="L107" s="40">
        <f t="shared" si="98"/>
        <v>0.9516419457017733</v>
      </c>
      <c r="M107" s="24">
        <f t="shared" si="85"/>
        <v>4.0321497217863239E-2</v>
      </c>
      <c r="N107" s="25">
        <f t="shared" si="86"/>
        <v>3.7674023691480416E-2</v>
      </c>
      <c r="O107" s="25"/>
      <c r="P107" s="50">
        <f t="shared" si="99"/>
        <v>6</v>
      </c>
      <c r="Q107" s="50">
        <f t="shared" si="100"/>
        <v>6</v>
      </c>
      <c r="R107" s="25"/>
      <c r="S107" s="25"/>
      <c r="T107" s="16">
        <v>2458217.3044560002</v>
      </c>
      <c r="U107" s="17">
        <v>-11.0904137744491</v>
      </c>
      <c r="V107" s="17">
        <v>-10.3058517252681</v>
      </c>
      <c r="W107" s="17">
        <v>-12.1317142501495</v>
      </c>
      <c r="X107" s="17">
        <v>-11.060516956088801</v>
      </c>
      <c r="Y107" s="17">
        <v>-10.469558606401</v>
      </c>
      <c r="Z107" s="17">
        <v>-11.839133580892</v>
      </c>
      <c r="AA107" s="17">
        <v>-10.0388474400728</v>
      </c>
      <c r="AB107" s="17">
        <v>-9.8482204083903309</v>
      </c>
      <c r="AC107" s="17"/>
      <c r="AD107" s="17"/>
      <c r="AE107" s="17"/>
      <c r="AF107" s="46">
        <f t="shared" si="87"/>
        <v>2458217.3044560002</v>
      </c>
      <c r="AG107" s="17">
        <v>-10.8848482509991</v>
      </c>
      <c r="AH107" s="17">
        <v>-9.7715757450910292</v>
      </c>
      <c r="AI107" s="17">
        <v>-11.821536493898501</v>
      </c>
      <c r="AJ107" s="17">
        <v>-10.681449550020099</v>
      </c>
      <c r="AK107" s="17">
        <v>-9.95449665114797</v>
      </c>
      <c r="AL107" s="17">
        <v>-11.3472201086359</v>
      </c>
      <c r="AM107" s="17">
        <v>-9.4291919238875597</v>
      </c>
      <c r="AN107" s="17">
        <v>-9.5708992070193695</v>
      </c>
      <c r="AO107" s="17"/>
      <c r="AP107" s="17"/>
      <c r="AQ107" s="18"/>
      <c r="AR107" s="25"/>
      <c r="AS107" s="25"/>
      <c r="AT107" s="24">
        <f t="shared" si="57"/>
        <v>0.20556552344999979</v>
      </c>
      <c r="AU107" s="24">
        <f t="shared" si="57"/>
        <v>0.53427598017707112</v>
      </c>
      <c r="AV107" s="24">
        <f t="shared" si="57"/>
        <v>0.31017775625099908</v>
      </c>
      <c r="AW107" s="24">
        <f t="shared" si="57"/>
        <v>0.37906740606870137</v>
      </c>
      <c r="AX107" s="24">
        <f t="shared" si="57"/>
        <v>0.51506195525302978</v>
      </c>
      <c r="AY107" s="24">
        <f t="shared" si="78"/>
        <v>0.49191347225609938</v>
      </c>
      <c r="AZ107" s="24">
        <f t="shared" si="78"/>
        <v>0.60965551618524039</v>
      </c>
      <c r="BA107" s="24">
        <f t="shared" si="78"/>
        <v>0.27732120137096139</v>
      </c>
      <c r="BB107" s="24" t="str">
        <f t="shared" si="78"/>
        <v/>
      </c>
      <c r="BC107" s="24" t="str">
        <f t="shared" si="78"/>
        <v/>
      </c>
      <c r="BD107" s="25" t="str">
        <f t="shared" si="78"/>
        <v/>
      </c>
      <c r="BE107" s="25"/>
      <c r="BF107" s="24"/>
      <c r="BG107" s="24">
        <f t="shared" si="66"/>
        <v>-0.38731624447549962</v>
      </c>
      <c r="BH107" s="24">
        <f t="shared" si="66"/>
        <v>-0.32731624447549912</v>
      </c>
      <c r="BI107" s="24">
        <f t="shared" si="66"/>
        <v>-0.69331624447549878</v>
      </c>
      <c r="BJ107" s="24">
        <f t="shared" si="66"/>
        <v>-0.63531624447549895</v>
      </c>
      <c r="BK107" s="24">
        <f t="shared" si="66"/>
        <v>-0.70531624447549746</v>
      </c>
      <c r="BL107" s="24">
        <f t="shared" si="66"/>
        <v>-0.26031624447549895</v>
      </c>
      <c r="BM107" s="24" t="str">
        <f t="shared" si="109"/>
        <v/>
      </c>
      <c r="BN107" s="24" t="str">
        <f t="shared" si="109"/>
        <v/>
      </c>
      <c r="BO107" s="24" t="str">
        <f t="shared" si="109"/>
        <v/>
      </c>
      <c r="BP107" s="24"/>
      <c r="BQ107" s="24"/>
      <c r="BR107" s="24">
        <f t="shared" si="67"/>
        <v>0.28026107577322246</v>
      </c>
      <c r="BS107" s="24">
        <f t="shared" si="67"/>
        <v>0.34026107577322295</v>
      </c>
      <c r="BT107" s="24">
        <f t="shared" si="67"/>
        <v>-2.5738924226776705E-2</v>
      </c>
      <c r="BU107" s="24">
        <f t="shared" si="67"/>
        <v>3.2261075773223125E-2</v>
      </c>
      <c r="BV107" s="24">
        <f t="shared" si="67"/>
        <v>-3.7738924226775383E-2</v>
      </c>
      <c r="BW107" s="24">
        <f t="shared" si="67"/>
        <v>0.40726107577322312</v>
      </c>
      <c r="BX107" s="24" t="str">
        <f t="shared" si="110"/>
        <v/>
      </c>
      <c r="BY107" s="24" t="str">
        <f t="shared" si="110"/>
        <v/>
      </c>
      <c r="BZ107" s="24" t="str">
        <f t="shared" si="110"/>
        <v/>
      </c>
      <c r="CA107" s="24"/>
      <c r="CB107" s="24"/>
      <c r="CC107" s="24">
        <f t="shared" si="88"/>
        <v>11.267918099216638</v>
      </c>
      <c r="CD107" s="24">
        <f t="shared" si="101"/>
        <v>3.4854910470642944E-2</v>
      </c>
      <c r="CE107" s="24">
        <f t="shared" si="68"/>
        <v>11.231300475700399</v>
      </c>
      <c r="CF107" s="24">
        <f t="shared" si="68"/>
        <v>11.2821031816397</v>
      </c>
      <c r="CG107" s="24">
        <f t="shared" si="68"/>
        <v>11.284144831951899</v>
      </c>
      <c r="CH107" s="24">
        <f t="shared" si="68"/>
        <v>11.216719806442899</v>
      </c>
      <c r="CI107" s="24">
        <f t="shared" si="68"/>
        <v>11.296433665623701</v>
      </c>
      <c r="CJ107" s="24">
        <f t="shared" si="68"/>
        <v>11.29680663394123</v>
      </c>
      <c r="CK107" s="24" t="str">
        <f t="shared" si="111"/>
        <v/>
      </c>
      <c r="CL107" s="24" t="str">
        <f t="shared" si="111"/>
        <v/>
      </c>
      <c r="CM107" s="24" t="str">
        <f t="shared" si="111"/>
        <v/>
      </c>
      <c r="CN107" s="24"/>
      <c r="CO107" s="24">
        <f t="shared" si="89"/>
        <v>11.806117404769132</v>
      </c>
      <c r="CP107" s="24">
        <f t="shared" si="102"/>
        <v>8.3348927612488674E-2</v>
      </c>
      <c r="CQ107" s="24">
        <f t="shared" si="69"/>
        <v>11.775688242899401</v>
      </c>
      <c r="CR107" s="24">
        <f t="shared" si="69"/>
        <v>11.697601299020999</v>
      </c>
      <c r="CS107" s="24">
        <f t="shared" si="69"/>
        <v>11.929648400148869</v>
      </c>
      <c r="CT107" s="24">
        <f t="shared" si="69"/>
        <v>11.8273718576368</v>
      </c>
      <c r="CU107" s="24">
        <f t="shared" si="69"/>
        <v>11.859343672888459</v>
      </c>
      <c r="CV107" s="24">
        <f t="shared" si="69"/>
        <v>11.747050956020269</v>
      </c>
      <c r="CW107" s="24" t="str">
        <f t="shared" si="112"/>
        <v/>
      </c>
      <c r="CX107" s="24" t="str">
        <f t="shared" si="112"/>
        <v/>
      </c>
      <c r="CY107" s="24" t="str">
        <f t="shared" si="112"/>
        <v/>
      </c>
      <c r="CZ107" s="24"/>
      <c r="DA107" s="24">
        <f t="shared" si="90"/>
        <v>11.327737857119814</v>
      </c>
      <c r="DB107" s="24">
        <f t="shared" si="103"/>
        <v>4.0321497217863586E-2</v>
      </c>
      <c r="DC107" s="24">
        <f t="shared" si="70"/>
        <v>11.277501778799087</v>
      </c>
      <c r="DD107" s="24">
        <f t="shared" si="70"/>
        <v>11.321147340607562</v>
      </c>
      <c r="DE107" s="24">
        <f t="shared" si="70"/>
        <v>11.366847570117798</v>
      </c>
      <c r="DF107" s="24">
        <f t="shared" si="70"/>
        <v>11.292503971948999</v>
      </c>
      <c r="DG107" s="24">
        <f t="shared" si="70"/>
        <v>11.380567832615764</v>
      </c>
      <c r="DH107" s="24">
        <f t="shared" si="70"/>
        <v>11.32785864862967</v>
      </c>
      <c r="DI107" s="24" t="str">
        <f t="shared" si="113"/>
        <v/>
      </c>
      <c r="DJ107" s="24" t="str">
        <f t="shared" si="113"/>
        <v/>
      </c>
      <c r="DK107" s="24" t="str">
        <f t="shared" si="113"/>
        <v/>
      </c>
      <c r="DL107" s="24"/>
      <c r="DM107" s="24">
        <f t="shared" si="91"/>
        <v>11.610108310644309</v>
      </c>
      <c r="DN107" s="24">
        <f t="shared" si="104"/>
        <v>3.7674023691480013E-2</v>
      </c>
      <c r="DO107" s="24">
        <f t="shared" si="71"/>
        <v>11.624302214516971</v>
      </c>
      <c r="DP107" s="24">
        <f t="shared" si="71"/>
        <v>11.569666808838951</v>
      </c>
      <c r="DQ107" s="24">
        <f t="shared" si="71"/>
        <v>11.65865952694449</v>
      </c>
      <c r="DR107" s="24">
        <f t="shared" si="71"/>
        <v>11.579052804692791</v>
      </c>
      <c r="DS107" s="24">
        <f t="shared" si="71"/>
        <v>11.583664492044004</v>
      </c>
      <c r="DT107" s="24">
        <f t="shared" si="71"/>
        <v>11.645304016828648</v>
      </c>
      <c r="DU107" s="24" t="str">
        <f t="shared" si="114"/>
        <v/>
      </c>
      <c r="DV107" s="24" t="str">
        <f t="shared" si="114"/>
        <v/>
      </c>
      <c r="DW107" s="24" t="str">
        <f t="shared" si="114"/>
        <v/>
      </c>
      <c r="DX107" s="24"/>
      <c r="DY107" s="24">
        <f t="shared" si="92"/>
        <v>12.05248014839764</v>
      </c>
      <c r="DZ107" s="24">
        <f t="shared" si="105"/>
        <v>3.4854910470642944E-2</v>
      </c>
      <c r="EA107" s="24">
        <f t="shared" si="72"/>
        <v>12.015862524881399</v>
      </c>
      <c r="EB107" s="24">
        <f t="shared" si="72"/>
        <v>12.0666652308207</v>
      </c>
      <c r="EC107" s="24">
        <f t="shared" si="72"/>
        <v>12.068706881132899</v>
      </c>
      <c r="ED107" s="24">
        <f t="shared" si="72"/>
        <v>12.001281855623899</v>
      </c>
      <c r="EE107" s="24">
        <f t="shared" si="72"/>
        <v>12.0809957148047</v>
      </c>
      <c r="EF107" s="24">
        <f t="shared" si="72"/>
        <v>12.08136868312223</v>
      </c>
      <c r="EG107" s="24" t="str">
        <f t="shared" si="115"/>
        <v/>
      </c>
      <c r="EH107" s="24" t="str">
        <f t="shared" si="115"/>
        <v/>
      </c>
      <c r="EI107" s="24" t="str">
        <f t="shared" si="115"/>
        <v/>
      </c>
      <c r="EJ107" s="24"/>
      <c r="EK107" s="24">
        <f t="shared" si="93"/>
        <v>12.919389910677205</v>
      </c>
      <c r="EL107" s="24">
        <f t="shared" si="106"/>
        <v>8.334892761248866E-2</v>
      </c>
      <c r="EM107" s="24">
        <f t="shared" si="73"/>
        <v>12.888960748807472</v>
      </c>
      <c r="EN107" s="24">
        <f t="shared" si="73"/>
        <v>12.81087380492907</v>
      </c>
      <c r="EO107" s="24">
        <f t="shared" si="73"/>
        <v>13.04292090605694</v>
      </c>
      <c r="EP107" s="24">
        <f t="shared" si="73"/>
        <v>12.940644363544871</v>
      </c>
      <c r="EQ107" s="24">
        <f t="shared" si="73"/>
        <v>12.97261617879653</v>
      </c>
      <c r="ER107" s="24">
        <f t="shared" si="73"/>
        <v>12.86032346192834</v>
      </c>
      <c r="ES107" s="24" t="str">
        <f t="shared" si="116"/>
        <v/>
      </c>
      <c r="ET107" s="24" t="str">
        <f t="shared" si="116"/>
        <v/>
      </c>
      <c r="EU107" s="24" t="str">
        <f t="shared" si="116"/>
        <v/>
      </c>
      <c r="EV107" s="24"/>
      <c r="EW107" s="24">
        <f t="shared" si="94"/>
        <v>12.032667454642636</v>
      </c>
      <c r="EX107" s="24">
        <f t="shared" si="107"/>
        <v>4.0321497217863239E-2</v>
      </c>
      <c r="EY107" s="24">
        <f t="shared" si="76"/>
        <v>11.982431376321912</v>
      </c>
      <c r="EZ107" s="24">
        <f t="shared" si="76"/>
        <v>12.026076938130387</v>
      </c>
      <c r="FA107" s="24">
        <f t="shared" si="76"/>
        <v>12.071777167640622</v>
      </c>
      <c r="FB107" s="24">
        <f t="shared" si="76"/>
        <v>11.997433569471825</v>
      </c>
      <c r="FC107" s="24">
        <f t="shared" si="76"/>
        <v>12.08549743013859</v>
      </c>
      <c r="FD107" s="24">
        <f t="shared" si="76"/>
        <v>12.032788246152496</v>
      </c>
      <c r="FE107" s="24" t="str">
        <f t="shared" si="74"/>
        <v/>
      </c>
      <c r="FF107" s="24" t="str">
        <f t="shared" si="74"/>
        <v/>
      </c>
      <c r="FG107" s="24" t="str">
        <f t="shared" si="74"/>
        <v/>
      </c>
      <c r="FH107" s="24"/>
      <c r="FI107" s="24">
        <f t="shared" si="95"/>
        <v>12.98430940034441</v>
      </c>
      <c r="FJ107" s="24">
        <f t="shared" si="108"/>
        <v>3.7674023691480416E-2</v>
      </c>
      <c r="FK107" s="24">
        <f t="shared" si="77"/>
        <v>12.998503304217071</v>
      </c>
      <c r="FL107" s="24">
        <f t="shared" si="77"/>
        <v>12.943867898539052</v>
      </c>
      <c r="FM107" s="24">
        <f t="shared" si="77"/>
        <v>13.032860616644591</v>
      </c>
      <c r="FN107" s="24">
        <f t="shared" si="77"/>
        <v>12.953253894392891</v>
      </c>
      <c r="FO107" s="24">
        <f t="shared" si="77"/>
        <v>12.957865581744104</v>
      </c>
      <c r="FP107" s="24">
        <f t="shared" si="77"/>
        <v>13.019505106528749</v>
      </c>
      <c r="FQ107" s="24" t="str">
        <f t="shared" si="75"/>
        <v/>
      </c>
      <c r="FR107" s="24" t="str">
        <f t="shared" si="75"/>
        <v/>
      </c>
      <c r="FS107" s="24" t="str">
        <f t="shared" si="75"/>
        <v/>
      </c>
    </row>
    <row r="108" spans="1:175" s="3" customFormat="1">
      <c r="A108" s="27">
        <v>73</v>
      </c>
      <c r="B108" s="32">
        <f>IF(AND($B$3&lt;&gt;"",$C$3&lt;&gt;"",$B$4&lt;&gt;"",$C$4&lt;&gt;"",T108&lt;&gt;""),AirMass($B$3,$C$3,$B$4,$C$4,T108),"")</f>
        <v>1.0184466484659662</v>
      </c>
      <c r="C108" s="36">
        <f t="shared" si="96"/>
        <v>2458217.3049539998</v>
      </c>
      <c r="D108" s="5">
        <f t="shared" si="79"/>
        <v>11.298928922614833</v>
      </c>
      <c r="E108" s="14">
        <f t="shared" si="80"/>
        <v>11.604278026270007</v>
      </c>
      <c r="F108" s="32">
        <f t="shared" si="97"/>
        <v>0.30534910365517476</v>
      </c>
      <c r="G108" s="24">
        <f t="shared" si="81"/>
        <v>4.4691046918804586E-2</v>
      </c>
      <c r="H108" s="24">
        <f t="shared" si="82"/>
        <v>2.9439356882128564E-2</v>
      </c>
      <c r="I108" s="24"/>
      <c r="J108" s="8">
        <f t="shared" si="83"/>
        <v>11.973912471269125</v>
      </c>
      <c r="K108" s="9">
        <f t="shared" si="84"/>
        <v>13.222074876064232</v>
      </c>
      <c r="L108" s="40">
        <f t="shared" si="98"/>
        <v>1.2481624047951065</v>
      </c>
      <c r="M108" s="24">
        <f t="shared" si="85"/>
        <v>4.4691046918804586E-2</v>
      </c>
      <c r="N108" s="25">
        <f t="shared" si="86"/>
        <v>2.9439356882128564E-2</v>
      </c>
      <c r="O108" s="25"/>
      <c r="P108" s="50">
        <f t="shared" si="99"/>
        <v>6</v>
      </c>
      <c r="Q108" s="50">
        <f t="shared" si="100"/>
        <v>6</v>
      </c>
      <c r="R108" s="25"/>
      <c r="S108" s="25"/>
      <c r="T108" s="16">
        <v>2458217.3049539998</v>
      </c>
      <c r="U108" s="17">
        <v>-11.090174332703301</v>
      </c>
      <c r="V108" s="17">
        <v>-10.3030112941062</v>
      </c>
      <c r="W108" s="17">
        <v>-12.155812638350801</v>
      </c>
      <c r="X108" s="17">
        <v>-11.0525247375438</v>
      </c>
      <c r="Y108" s="17">
        <v>-10.441387640463599</v>
      </c>
      <c r="Z108" s="17">
        <v>-11.8459912323877</v>
      </c>
      <c r="AA108" s="17">
        <v>-9.8693722148383394</v>
      </c>
      <c r="AB108" s="17">
        <v>-9.8415120981517692</v>
      </c>
      <c r="AC108" s="17"/>
      <c r="AD108" s="17"/>
      <c r="AE108" s="17"/>
      <c r="AF108" s="46">
        <f t="shared" si="87"/>
        <v>2458217.3049539998</v>
      </c>
      <c r="AG108" s="17">
        <v>-10.8894937172645</v>
      </c>
      <c r="AH108" s="17">
        <v>-9.6392710766247998</v>
      </c>
      <c r="AI108" s="17">
        <v>-11.793162922952799</v>
      </c>
      <c r="AJ108" s="17">
        <v>-10.715124772426</v>
      </c>
      <c r="AK108" s="17">
        <v>-9.92836966988542</v>
      </c>
      <c r="AL108" s="17">
        <v>-11.334537622205101</v>
      </c>
      <c r="AM108" s="17">
        <v>-9.4868363904895805</v>
      </c>
      <c r="AN108" s="17">
        <v>-9.5629193294483095</v>
      </c>
      <c r="AO108" s="17"/>
      <c r="AP108" s="17"/>
      <c r="AQ108" s="18"/>
      <c r="AR108" s="25"/>
      <c r="AS108" s="25"/>
      <c r="AT108" s="24">
        <f t="shared" si="57"/>
        <v>0.20068061543880056</v>
      </c>
      <c r="AU108" s="24">
        <f t="shared" si="57"/>
        <v>0.66374021748140066</v>
      </c>
      <c r="AV108" s="24">
        <f t="shared" si="57"/>
        <v>0.3626497153980015</v>
      </c>
      <c r="AW108" s="24">
        <f t="shared" si="57"/>
        <v>0.33739996511780035</v>
      </c>
      <c r="AX108" s="24">
        <f t="shared" si="57"/>
        <v>0.51301797057817922</v>
      </c>
      <c r="AY108" s="24">
        <f t="shared" si="78"/>
        <v>0.51145361018259905</v>
      </c>
      <c r="AZ108" s="24">
        <f t="shared" si="78"/>
        <v>0.38253582434875888</v>
      </c>
      <c r="BA108" s="24">
        <f t="shared" si="78"/>
        <v>0.27859276870345973</v>
      </c>
      <c r="BB108" s="24" t="str">
        <f t="shared" si="78"/>
        <v/>
      </c>
      <c r="BC108" s="24" t="str">
        <f t="shared" si="78"/>
        <v/>
      </c>
      <c r="BD108" s="25" t="str">
        <f t="shared" si="78"/>
        <v/>
      </c>
      <c r="BE108" s="25"/>
      <c r="BF108" s="24"/>
      <c r="BG108" s="24">
        <f t="shared" si="66"/>
        <v>-0.39723699306453991</v>
      </c>
      <c r="BH108" s="24">
        <f t="shared" si="66"/>
        <v>-0.33723699306453941</v>
      </c>
      <c r="BI108" s="24">
        <f t="shared" si="66"/>
        <v>-0.70323699306453902</v>
      </c>
      <c r="BJ108" s="24">
        <f t="shared" si="66"/>
        <v>-0.64523699306453919</v>
      </c>
      <c r="BK108" s="24">
        <f t="shared" si="66"/>
        <v>-0.7152369930645377</v>
      </c>
      <c r="BL108" s="24">
        <f t="shared" si="66"/>
        <v>-0.27023699306453924</v>
      </c>
      <c r="BM108" s="24" t="str">
        <f t="shared" si="109"/>
        <v/>
      </c>
      <c r="BN108" s="24" t="str">
        <f t="shared" si="109"/>
        <v/>
      </c>
      <c r="BO108" s="24" t="str">
        <f t="shared" si="109"/>
        <v/>
      </c>
      <c r="BP108" s="24"/>
      <c r="BQ108" s="24"/>
      <c r="BR108" s="24">
        <f t="shared" si="67"/>
        <v>0.5431897013734408</v>
      </c>
      <c r="BS108" s="24">
        <f t="shared" si="67"/>
        <v>0.6031897013734413</v>
      </c>
      <c r="BT108" s="24">
        <f t="shared" si="67"/>
        <v>0.23718970137344164</v>
      </c>
      <c r="BU108" s="24">
        <f t="shared" si="67"/>
        <v>0.29518970137344147</v>
      </c>
      <c r="BV108" s="24">
        <f t="shared" si="67"/>
        <v>0.22518970137344296</v>
      </c>
      <c r="BW108" s="24">
        <f t="shared" si="67"/>
        <v>0.67018970137344147</v>
      </c>
      <c r="BX108" s="24" t="str">
        <f t="shared" si="110"/>
        <v/>
      </c>
      <c r="BY108" s="24" t="str">
        <f t="shared" si="110"/>
        <v/>
      </c>
      <c r="BZ108" s="24" t="str">
        <f t="shared" si="110"/>
        <v/>
      </c>
      <c r="CA108" s="24"/>
      <c r="CB108" s="24"/>
      <c r="CC108" s="24">
        <f t="shared" si="88"/>
        <v>11.237925760919367</v>
      </c>
      <c r="CD108" s="24">
        <f t="shared" si="101"/>
        <v>5.8620243293881741E-2</v>
      </c>
      <c r="CE108" s="24">
        <f t="shared" si="68"/>
        <v>11.2556383056475</v>
      </c>
      <c r="CF108" s="24">
        <f t="shared" si="68"/>
        <v>11.274350404840499</v>
      </c>
      <c r="CG108" s="24">
        <f t="shared" si="68"/>
        <v>11.256213307760298</v>
      </c>
      <c r="CH108" s="24">
        <f t="shared" si="68"/>
        <v>11.223816899684399</v>
      </c>
      <c r="CI108" s="24">
        <f t="shared" si="68"/>
        <v>11.127197882135039</v>
      </c>
      <c r="CJ108" s="24">
        <f t="shared" si="68"/>
        <v>11.290337765448468</v>
      </c>
      <c r="CK108" s="24" t="str">
        <f t="shared" si="111"/>
        <v/>
      </c>
      <c r="CL108" s="24" t="str">
        <f t="shared" si="111"/>
        <v/>
      </c>
      <c r="CM108" s="24" t="str">
        <f t="shared" si="111"/>
        <v/>
      </c>
      <c r="CN108" s="24"/>
      <c r="CO108" s="24">
        <f t="shared" si="89"/>
        <v>11.804164733970035</v>
      </c>
      <c r="CP108" s="24">
        <f t="shared" si="102"/>
        <v>8.409989606040405E-2</v>
      </c>
      <c r="CQ108" s="24">
        <f t="shared" si="69"/>
        <v>11.7426692056883</v>
      </c>
      <c r="CR108" s="24">
        <f t="shared" si="69"/>
        <v>11.7266310551615</v>
      </c>
      <c r="CS108" s="24">
        <f t="shared" si="69"/>
        <v>11.898875952620919</v>
      </c>
      <c r="CT108" s="24">
        <f t="shared" si="69"/>
        <v>11.810043904940601</v>
      </c>
      <c r="CU108" s="24">
        <f t="shared" si="69"/>
        <v>11.91234267322508</v>
      </c>
      <c r="CV108" s="24">
        <f t="shared" si="69"/>
        <v>11.734425612183809</v>
      </c>
      <c r="CW108" s="24" t="str">
        <f t="shared" si="112"/>
        <v/>
      </c>
      <c r="CX108" s="24" t="str">
        <f t="shared" si="112"/>
        <v/>
      </c>
      <c r="CY108" s="24" t="str">
        <f t="shared" si="112"/>
        <v/>
      </c>
      <c r="CZ108" s="24"/>
      <c r="DA108" s="24">
        <f t="shared" si="90"/>
        <v>11.298928922614833</v>
      </c>
      <c r="DB108" s="24">
        <f t="shared" si="103"/>
        <v>4.4691046918804586E-2</v>
      </c>
      <c r="DC108" s="24">
        <f t="shared" si="70"/>
        <v>11.303023012538478</v>
      </c>
      <c r="DD108" s="24">
        <f t="shared" si="70"/>
        <v>11.314577967600652</v>
      </c>
      <c r="DE108" s="24">
        <f t="shared" si="70"/>
        <v>11.340099449718487</v>
      </c>
      <c r="DF108" s="24">
        <f t="shared" si="70"/>
        <v>11.300784468982791</v>
      </c>
      <c r="DG108" s="24">
        <f t="shared" si="70"/>
        <v>11.212515452919394</v>
      </c>
      <c r="DH108" s="24">
        <f t="shared" si="70"/>
        <v>11.322573183929199</v>
      </c>
      <c r="DI108" s="24" t="str">
        <f t="shared" si="113"/>
        <v/>
      </c>
      <c r="DJ108" s="24" t="str">
        <f t="shared" si="113"/>
        <v/>
      </c>
      <c r="DK108" s="24" t="str">
        <f t="shared" si="113"/>
        <v/>
      </c>
      <c r="DL108" s="24"/>
      <c r="DM108" s="24">
        <f t="shared" si="91"/>
        <v>11.604278026270007</v>
      </c>
      <c r="DN108" s="24">
        <f t="shared" si="104"/>
        <v>2.9439356882128564E-2</v>
      </c>
      <c r="DO108" s="24">
        <f t="shared" si="71"/>
        <v>11.587405563730666</v>
      </c>
      <c r="DP108" s="24">
        <f t="shared" si="71"/>
        <v>11.594818951404248</v>
      </c>
      <c r="DQ108" s="24">
        <f t="shared" si="71"/>
        <v>11.624009465841336</v>
      </c>
      <c r="DR108" s="24">
        <f t="shared" si="71"/>
        <v>11.557847238421388</v>
      </c>
      <c r="DS108" s="24">
        <f t="shared" si="71"/>
        <v>11.632785878805421</v>
      </c>
      <c r="DT108" s="24">
        <f t="shared" si="71"/>
        <v>11.628801059416984</v>
      </c>
      <c r="DU108" s="24" t="str">
        <f t="shared" si="114"/>
        <v/>
      </c>
      <c r="DV108" s="24" t="str">
        <f t="shared" si="114"/>
        <v/>
      </c>
      <c r="DW108" s="24" t="str">
        <f t="shared" si="114"/>
        <v/>
      </c>
      <c r="DX108" s="24"/>
      <c r="DY108" s="24">
        <f t="shared" si="92"/>
        <v>12.025088799516467</v>
      </c>
      <c r="DZ108" s="24">
        <f t="shared" si="105"/>
        <v>5.8620243293881741E-2</v>
      </c>
      <c r="EA108" s="24">
        <f t="shared" si="72"/>
        <v>12.0428013442446</v>
      </c>
      <c r="EB108" s="24">
        <f t="shared" si="72"/>
        <v>12.061513443437599</v>
      </c>
      <c r="EC108" s="24">
        <f t="shared" si="72"/>
        <v>12.043376346357398</v>
      </c>
      <c r="ED108" s="24">
        <f t="shared" si="72"/>
        <v>12.010979938281499</v>
      </c>
      <c r="EE108" s="24">
        <f t="shared" si="72"/>
        <v>11.91436092073214</v>
      </c>
      <c r="EF108" s="24">
        <f t="shared" si="72"/>
        <v>12.077500804045568</v>
      </c>
      <c r="EG108" s="24" t="str">
        <f t="shared" si="115"/>
        <v/>
      </c>
      <c r="EH108" s="24" t="str">
        <f t="shared" si="115"/>
        <v/>
      </c>
      <c r="EI108" s="24" t="str">
        <f t="shared" si="115"/>
        <v/>
      </c>
      <c r="EJ108" s="24"/>
      <c r="EK108" s="24">
        <f t="shared" si="93"/>
        <v>13.054387374609734</v>
      </c>
      <c r="EL108" s="24">
        <f t="shared" si="106"/>
        <v>8.409989606040405E-2</v>
      </c>
      <c r="EM108" s="24">
        <f t="shared" si="73"/>
        <v>12.992891846328</v>
      </c>
      <c r="EN108" s="24">
        <f t="shared" si="73"/>
        <v>12.9768536958012</v>
      </c>
      <c r="EO108" s="24">
        <f t="shared" si="73"/>
        <v>13.14909859326062</v>
      </c>
      <c r="EP108" s="24">
        <f t="shared" si="73"/>
        <v>13.060266545580301</v>
      </c>
      <c r="EQ108" s="24">
        <f t="shared" si="73"/>
        <v>13.16256531386478</v>
      </c>
      <c r="ER108" s="24">
        <f t="shared" si="73"/>
        <v>12.98464825282351</v>
      </c>
      <c r="ES108" s="24" t="str">
        <f t="shared" si="116"/>
        <v/>
      </c>
      <c r="ET108" s="24" t="str">
        <f t="shared" si="116"/>
        <v/>
      </c>
      <c r="EU108" s="24" t="str">
        <f t="shared" si="116"/>
        <v/>
      </c>
      <c r="EV108" s="24"/>
      <c r="EW108" s="24">
        <f t="shared" si="94"/>
        <v>11.973912471269125</v>
      </c>
      <c r="EX108" s="24">
        <f t="shared" si="107"/>
        <v>4.4691046918804586E-2</v>
      </c>
      <c r="EY108" s="24">
        <f t="shared" si="76"/>
        <v>11.978006561192769</v>
      </c>
      <c r="EZ108" s="24">
        <f t="shared" si="76"/>
        <v>11.989561516254943</v>
      </c>
      <c r="FA108" s="24">
        <f t="shared" si="76"/>
        <v>12.015082998372778</v>
      </c>
      <c r="FB108" s="24">
        <f t="shared" si="76"/>
        <v>11.975768017637082</v>
      </c>
      <c r="FC108" s="24">
        <f t="shared" si="76"/>
        <v>11.887499001573685</v>
      </c>
      <c r="FD108" s="24">
        <f t="shared" si="76"/>
        <v>11.99755673258349</v>
      </c>
      <c r="FE108" s="24" t="str">
        <f t="shared" si="74"/>
        <v/>
      </c>
      <c r="FF108" s="24" t="str">
        <f t="shared" si="74"/>
        <v/>
      </c>
      <c r="FG108" s="24" t="str">
        <f t="shared" si="74"/>
        <v/>
      </c>
      <c r="FH108" s="24"/>
      <c r="FI108" s="24">
        <f t="shared" si="95"/>
        <v>13.222074876064232</v>
      </c>
      <c r="FJ108" s="24">
        <f t="shared" si="108"/>
        <v>2.9439356882128564E-2</v>
      </c>
      <c r="FK108" s="24">
        <f t="shared" si="77"/>
        <v>13.205202413524891</v>
      </c>
      <c r="FL108" s="24">
        <f t="shared" si="77"/>
        <v>13.212615801198472</v>
      </c>
      <c r="FM108" s="24">
        <f t="shared" si="77"/>
        <v>13.241806315635561</v>
      </c>
      <c r="FN108" s="24">
        <f t="shared" si="77"/>
        <v>13.175644088215613</v>
      </c>
      <c r="FO108" s="24">
        <f t="shared" si="77"/>
        <v>13.250582728599646</v>
      </c>
      <c r="FP108" s="24">
        <f t="shared" si="77"/>
        <v>13.246597909211209</v>
      </c>
      <c r="FQ108" s="24" t="str">
        <f t="shared" si="75"/>
        <v/>
      </c>
      <c r="FR108" s="24" t="str">
        <f t="shared" si="75"/>
        <v/>
      </c>
      <c r="FS108" s="24" t="str">
        <f t="shared" si="75"/>
        <v/>
      </c>
    </row>
    <row r="109" spans="1:175" s="3" customFormat="1">
      <c r="A109" s="27">
        <v>74</v>
      </c>
      <c r="B109" s="32">
        <f>IF(AND($B$3&lt;&gt;"",$C$3&lt;&gt;"",$B$4&lt;&gt;"",$C$4&lt;&gt;"",T109&lt;&gt;""),AirMass($B$3,$C$3,$B$4,$C$4,T109),"")</f>
        <v>1.0187880772209474</v>
      </c>
      <c r="C109" s="36">
        <f t="shared" si="96"/>
        <v>2458217.3054510001</v>
      </c>
      <c r="D109" s="5">
        <f t="shared" si="79"/>
        <v>11.303117571478623</v>
      </c>
      <c r="E109" s="14">
        <f t="shared" si="80"/>
        <v>11.635297549398659</v>
      </c>
      <c r="F109" s="32">
        <f t="shared" si="97"/>
        <v>0.33217997792003651</v>
      </c>
      <c r="G109" s="24">
        <f t="shared" si="81"/>
        <v>2.2983377647374053E-2</v>
      </c>
      <c r="H109" s="24">
        <f t="shared" si="82"/>
        <v>5.5300520970444349E-2</v>
      </c>
      <c r="I109" s="24"/>
      <c r="J109" s="8">
        <f t="shared" si="83"/>
        <v>12.009838462502254</v>
      </c>
      <c r="K109" s="9">
        <f t="shared" si="84"/>
        <v>13.073195071619928</v>
      </c>
      <c r="L109" s="40">
        <f t="shared" si="98"/>
        <v>1.0633566091176743</v>
      </c>
      <c r="M109" s="24">
        <f t="shared" si="85"/>
        <v>2.2983377647374053E-2</v>
      </c>
      <c r="N109" s="25">
        <f t="shared" si="86"/>
        <v>5.5300520970444376E-2</v>
      </c>
      <c r="O109" s="25"/>
      <c r="P109" s="50">
        <f t="shared" si="99"/>
        <v>6</v>
      </c>
      <c r="Q109" s="50">
        <f t="shared" si="100"/>
        <v>6</v>
      </c>
      <c r="R109" s="25"/>
      <c r="S109" s="25"/>
      <c r="T109" s="16">
        <v>2458217.3054510001</v>
      </c>
      <c r="U109" s="17">
        <v>-11.1056449340964</v>
      </c>
      <c r="V109" s="17">
        <v>-10.3119258840028</v>
      </c>
      <c r="W109" s="17">
        <v>-12.1509595302341</v>
      </c>
      <c r="X109" s="17">
        <v>-11.0676897542308</v>
      </c>
      <c r="Y109" s="17">
        <v>-10.4259910568602</v>
      </c>
      <c r="Z109" s="17">
        <v>-11.8571665246451</v>
      </c>
      <c r="AA109" s="17">
        <v>-10.023252120410501</v>
      </c>
      <c r="AB109" s="17">
        <v>-9.8502999171987202</v>
      </c>
      <c r="AC109" s="17"/>
      <c r="AD109" s="17"/>
      <c r="AE109" s="17"/>
      <c r="AF109" s="46">
        <f t="shared" si="87"/>
        <v>2458217.3054510001</v>
      </c>
      <c r="AG109" s="17">
        <v>-10.8700132727565</v>
      </c>
      <c r="AH109" s="17">
        <v>-9.7171792637883705</v>
      </c>
      <c r="AI109" s="17">
        <v>-11.8013488433426</v>
      </c>
      <c r="AJ109" s="17">
        <v>-10.6885310442871</v>
      </c>
      <c r="AK109" s="17">
        <v>-9.9667270250227595</v>
      </c>
      <c r="AL109" s="17">
        <v>-11.368738319598799</v>
      </c>
      <c r="AM109" s="17">
        <v>-9.3494426057955806</v>
      </c>
      <c r="AN109" s="17">
        <v>-9.5489336331786401</v>
      </c>
      <c r="AO109" s="17"/>
      <c r="AP109" s="17"/>
      <c r="AQ109" s="18"/>
      <c r="AR109" s="25"/>
      <c r="AS109" s="25"/>
      <c r="AT109" s="24">
        <f t="shared" si="57"/>
        <v>0.23563166133989988</v>
      </c>
      <c r="AU109" s="24">
        <f t="shared" si="57"/>
        <v>0.59474662021442981</v>
      </c>
      <c r="AV109" s="24">
        <f t="shared" si="57"/>
        <v>0.34961068689150032</v>
      </c>
      <c r="AW109" s="24">
        <f t="shared" si="57"/>
        <v>0.3791587099437006</v>
      </c>
      <c r="AX109" s="24">
        <f t="shared" si="57"/>
        <v>0.45926403183744036</v>
      </c>
      <c r="AY109" s="24">
        <f t="shared" si="78"/>
        <v>0.48842820504630069</v>
      </c>
      <c r="AZ109" s="24">
        <f t="shared" si="78"/>
        <v>0.67380951461491989</v>
      </c>
      <c r="BA109" s="24">
        <f t="shared" si="78"/>
        <v>0.30136628402008014</v>
      </c>
      <c r="BB109" s="24" t="str">
        <f t="shared" si="78"/>
        <v/>
      </c>
      <c r="BC109" s="24" t="str">
        <f t="shared" si="78"/>
        <v/>
      </c>
      <c r="BD109" s="25" t="str">
        <f t="shared" si="78"/>
        <v/>
      </c>
      <c r="BE109" s="25"/>
      <c r="BF109" s="24"/>
      <c r="BG109" s="24">
        <f t="shared" si="66"/>
        <v>-0.32625499329834756</v>
      </c>
      <c r="BH109" s="24">
        <f t="shared" si="66"/>
        <v>-0.26625499329834706</v>
      </c>
      <c r="BI109" s="24">
        <f t="shared" si="66"/>
        <v>-0.63225499329834678</v>
      </c>
      <c r="BJ109" s="24">
        <f t="shared" si="66"/>
        <v>-0.57425499329834695</v>
      </c>
      <c r="BK109" s="24">
        <f t="shared" si="66"/>
        <v>-0.64425499329834546</v>
      </c>
      <c r="BL109" s="24">
        <f t="shared" si="66"/>
        <v>-0.19925499329834689</v>
      </c>
      <c r="BM109" s="24" t="str">
        <f t="shared" si="109"/>
        <v/>
      </c>
      <c r="BN109" s="24" t="str">
        <f t="shared" si="109"/>
        <v/>
      </c>
      <c r="BO109" s="24" t="str">
        <f t="shared" si="109"/>
        <v/>
      </c>
      <c r="BP109" s="24"/>
      <c r="BQ109" s="24"/>
      <c r="BR109" s="24">
        <f t="shared" si="67"/>
        <v>0.40307076132996533</v>
      </c>
      <c r="BS109" s="24">
        <f t="shared" si="67"/>
        <v>0.46307076132996583</v>
      </c>
      <c r="BT109" s="24">
        <f t="shared" si="67"/>
        <v>9.7070761329966171E-2</v>
      </c>
      <c r="BU109" s="24">
        <f t="shared" si="67"/>
        <v>0.155070761329966</v>
      </c>
      <c r="BV109" s="24">
        <f t="shared" si="67"/>
        <v>8.5070761329967493E-2</v>
      </c>
      <c r="BW109" s="24">
        <f t="shared" si="67"/>
        <v>0.530070761329966</v>
      </c>
      <c r="BX109" s="24" t="str">
        <f t="shared" si="110"/>
        <v/>
      </c>
      <c r="BY109" s="24" t="str">
        <f t="shared" si="110"/>
        <v/>
      </c>
      <c r="BZ109" s="24" t="str">
        <f t="shared" si="110"/>
        <v/>
      </c>
      <c r="CA109" s="24"/>
      <c r="CB109" s="24"/>
      <c r="CC109" s="24">
        <f t="shared" si="88"/>
        <v>11.250581549833504</v>
      </c>
      <c r="CD109" s="24">
        <f t="shared" si="101"/>
        <v>2.7220486837529742E-2</v>
      </c>
      <c r="CE109" s="24">
        <f t="shared" si="68"/>
        <v>11.2353145961377</v>
      </c>
      <c r="CF109" s="24">
        <f t="shared" si="68"/>
        <v>11.274044820134399</v>
      </c>
      <c r="CG109" s="24">
        <f t="shared" si="68"/>
        <v>11.225346122763799</v>
      </c>
      <c r="CH109" s="24">
        <f t="shared" si="68"/>
        <v>11.2195215905487</v>
      </c>
      <c r="CI109" s="24">
        <f t="shared" si="68"/>
        <v>11.265607186314101</v>
      </c>
      <c r="CJ109" s="24">
        <f t="shared" si="68"/>
        <v>11.28365498310232</v>
      </c>
      <c r="CK109" s="24" t="str">
        <f t="shared" si="111"/>
        <v/>
      </c>
      <c r="CL109" s="24" t="str">
        <f t="shared" si="111"/>
        <v/>
      </c>
      <c r="CM109" s="24" t="str">
        <f t="shared" si="111"/>
        <v/>
      </c>
      <c r="CN109" s="24"/>
      <c r="CO109" s="24">
        <f t="shared" si="89"/>
        <v>11.80744030578108</v>
      </c>
      <c r="CP109" s="24">
        <f t="shared" si="102"/>
        <v>8.8640730748088856E-2</v>
      </c>
      <c r="CQ109" s="24">
        <f t="shared" si="69"/>
        <v>11.7703355705861</v>
      </c>
      <c r="CR109" s="24">
        <f t="shared" si="69"/>
        <v>11.719517771530599</v>
      </c>
      <c r="CS109" s="24">
        <f t="shared" si="69"/>
        <v>11.956713752266259</v>
      </c>
      <c r="CT109" s="24">
        <f t="shared" si="69"/>
        <v>11.863725046842299</v>
      </c>
      <c r="CU109" s="24">
        <f t="shared" si="69"/>
        <v>11.79442933303908</v>
      </c>
      <c r="CV109" s="24">
        <f t="shared" si="69"/>
        <v>11.73992036042214</v>
      </c>
      <c r="CW109" s="24" t="str">
        <f t="shared" si="112"/>
        <v/>
      </c>
      <c r="CX109" s="24" t="str">
        <f t="shared" si="112"/>
        <v/>
      </c>
      <c r="CY109" s="24" t="str">
        <f t="shared" si="112"/>
        <v/>
      </c>
      <c r="CZ109" s="24"/>
      <c r="DA109" s="24">
        <f t="shared" si="90"/>
        <v>11.303117571478623</v>
      </c>
      <c r="DB109" s="24">
        <f t="shared" si="103"/>
        <v>2.2983377647374053E-2</v>
      </c>
      <c r="DC109" s="24">
        <f t="shared" si="70"/>
        <v>11.274232162978331</v>
      </c>
      <c r="DD109" s="24">
        <f t="shared" si="70"/>
        <v>11.305805242844205</v>
      </c>
      <c r="DE109" s="24">
        <f t="shared" si="70"/>
        <v>11.30076512467164</v>
      </c>
      <c r="DF109" s="24">
        <f t="shared" si="70"/>
        <v>11.288022019796744</v>
      </c>
      <c r="DG109" s="24">
        <f t="shared" si="70"/>
        <v>11.342457617048108</v>
      </c>
      <c r="DH109" s="24">
        <f t="shared" si="70"/>
        <v>11.307423261532703</v>
      </c>
      <c r="DI109" s="24" t="str">
        <f t="shared" si="113"/>
        <v/>
      </c>
      <c r="DJ109" s="24" t="str">
        <f t="shared" si="113"/>
        <v/>
      </c>
      <c r="DK109" s="24" t="str">
        <f t="shared" si="113"/>
        <v/>
      </c>
      <c r="DL109" s="24"/>
      <c r="DM109" s="24">
        <f t="shared" si="91"/>
        <v>11.635297549398659</v>
      </c>
      <c r="DN109" s="24">
        <f t="shared" si="104"/>
        <v>5.5300520970444349E-2</v>
      </c>
      <c r="DO109" s="24">
        <f t="shared" si="71"/>
        <v>11.642815879946074</v>
      </c>
      <c r="DP109" s="24">
        <f t="shared" si="71"/>
        <v>11.615449619090954</v>
      </c>
      <c r="DQ109" s="24">
        <f t="shared" si="71"/>
        <v>11.709591216804283</v>
      </c>
      <c r="DR109" s="24">
        <f t="shared" si="71"/>
        <v>11.639272331640692</v>
      </c>
      <c r="DS109" s="24">
        <f t="shared" si="71"/>
        <v>11.542616489937028</v>
      </c>
      <c r="DT109" s="24">
        <f t="shared" si="71"/>
        <v>11.662039758972922</v>
      </c>
      <c r="DU109" s="24" t="str">
        <f t="shared" si="114"/>
        <v/>
      </c>
      <c r="DV109" s="24" t="str">
        <f t="shared" si="114"/>
        <v/>
      </c>
      <c r="DW109" s="24" t="str">
        <f t="shared" si="114"/>
        <v/>
      </c>
      <c r="DX109" s="24"/>
      <c r="DY109" s="24">
        <f t="shared" si="92"/>
        <v>12.044300599927103</v>
      </c>
      <c r="DZ109" s="24">
        <f t="shared" si="105"/>
        <v>2.7220486837529742E-2</v>
      </c>
      <c r="EA109" s="24">
        <f t="shared" si="72"/>
        <v>12.0290336462313</v>
      </c>
      <c r="EB109" s="24">
        <f t="shared" si="72"/>
        <v>12.067763870227999</v>
      </c>
      <c r="EC109" s="24">
        <f t="shared" si="72"/>
        <v>12.019065172857399</v>
      </c>
      <c r="ED109" s="24">
        <f t="shared" si="72"/>
        <v>12.0132406406423</v>
      </c>
      <c r="EE109" s="24">
        <f t="shared" si="72"/>
        <v>12.059326236407701</v>
      </c>
      <c r="EF109" s="24">
        <f t="shared" si="72"/>
        <v>12.07737403319592</v>
      </c>
      <c r="EG109" s="24" t="str">
        <f t="shared" si="115"/>
        <v/>
      </c>
      <c r="EH109" s="24" t="str">
        <f t="shared" si="115"/>
        <v/>
      </c>
      <c r="EI109" s="24" t="str">
        <f t="shared" si="115"/>
        <v/>
      </c>
      <c r="EJ109" s="24"/>
      <c r="EK109" s="24">
        <f t="shared" si="93"/>
        <v>12.960274314749208</v>
      </c>
      <c r="EL109" s="24">
        <f t="shared" si="106"/>
        <v>8.8640730748088856E-2</v>
      </c>
      <c r="EM109" s="24">
        <f t="shared" si="73"/>
        <v>12.92316957955423</v>
      </c>
      <c r="EN109" s="24">
        <f t="shared" si="73"/>
        <v>12.872351780498729</v>
      </c>
      <c r="EO109" s="24">
        <f t="shared" si="73"/>
        <v>13.109547761234388</v>
      </c>
      <c r="EP109" s="24">
        <f t="shared" si="73"/>
        <v>13.016559055810429</v>
      </c>
      <c r="EQ109" s="24">
        <f t="shared" si="73"/>
        <v>12.94726334200721</v>
      </c>
      <c r="ER109" s="24">
        <f t="shared" si="73"/>
        <v>12.89275436939027</v>
      </c>
      <c r="ES109" s="24" t="str">
        <f t="shared" si="116"/>
        <v/>
      </c>
      <c r="ET109" s="24" t="str">
        <f t="shared" si="116"/>
        <v/>
      </c>
      <c r="EU109" s="24" t="str">
        <f t="shared" si="116"/>
        <v/>
      </c>
      <c r="EV109" s="24"/>
      <c r="EW109" s="24">
        <f t="shared" si="94"/>
        <v>12.009838462502254</v>
      </c>
      <c r="EX109" s="24">
        <f t="shared" si="107"/>
        <v>2.2983377647374053E-2</v>
      </c>
      <c r="EY109" s="24">
        <f t="shared" si="76"/>
        <v>11.980953054001963</v>
      </c>
      <c r="EZ109" s="24">
        <f t="shared" si="76"/>
        <v>12.012526133867837</v>
      </c>
      <c r="FA109" s="24">
        <f t="shared" si="76"/>
        <v>12.007486015695273</v>
      </c>
      <c r="FB109" s="24">
        <f t="shared" si="76"/>
        <v>11.994742910820376</v>
      </c>
      <c r="FC109" s="24">
        <f t="shared" si="76"/>
        <v>12.049178508071741</v>
      </c>
      <c r="FD109" s="24">
        <f t="shared" si="76"/>
        <v>12.014144152556335</v>
      </c>
      <c r="FE109" s="24" t="str">
        <f t="shared" si="74"/>
        <v/>
      </c>
      <c r="FF109" s="24" t="str">
        <f t="shared" si="74"/>
        <v/>
      </c>
      <c r="FG109" s="24" t="str">
        <f t="shared" si="74"/>
        <v/>
      </c>
      <c r="FH109" s="24"/>
      <c r="FI109" s="24">
        <f t="shared" si="95"/>
        <v>13.073195071619928</v>
      </c>
      <c r="FJ109" s="24">
        <f t="shared" si="108"/>
        <v>5.5300520970444376E-2</v>
      </c>
      <c r="FK109" s="24">
        <f t="shared" si="77"/>
        <v>13.080713402167344</v>
      </c>
      <c r="FL109" s="24">
        <f t="shared" si="77"/>
        <v>13.053347141312225</v>
      </c>
      <c r="FM109" s="24">
        <f t="shared" si="77"/>
        <v>13.147488739025553</v>
      </c>
      <c r="FN109" s="24">
        <f t="shared" si="77"/>
        <v>13.077169853861964</v>
      </c>
      <c r="FO109" s="24">
        <f t="shared" si="77"/>
        <v>12.980514012158299</v>
      </c>
      <c r="FP109" s="24">
        <f t="shared" si="77"/>
        <v>13.099937281194192</v>
      </c>
      <c r="FQ109" s="24" t="str">
        <f t="shared" si="75"/>
        <v/>
      </c>
      <c r="FR109" s="24" t="str">
        <f t="shared" si="75"/>
        <v/>
      </c>
      <c r="FS109" s="24" t="str">
        <f t="shared" si="75"/>
        <v/>
      </c>
    </row>
    <row r="110" spans="1:175" s="3" customFormat="1">
      <c r="A110" s="27">
        <v>75</v>
      </c>
      <c r="B110" s="32">
        <f>IF(AND($B$3&lt;&gt;"",$C$3&lt;&gt;"",$B$4&lt;&gt;"",$C$4&lt;&gt;"",T110&lt;&gt;""),AirMass($B$3,$C$3,$B$4,$C$4,T110),"")</f>
        <v>1.0191342718294305</v>
      </c>
      <c r="C110" s="36">
        <f t="shared" si="96"/>
        <v>2458217.3059490002</v>
      </c>
      <c r="D110" s="5">
        <f t="shared" si="79"/>
        <v>11.321322717984719</v>
      </c>
      <c r="E110" s="14">
        <f t="shared" si="80"/>
        <v>11.577567805537845</v>
      </c>
      <c r="F110" s="32">
        <f t="shared" si="97"/>
        <v>0.25624508755312547</v>
      </c>
      <c r="G110" s="24">
        <f t="shared" si="81"/>
        <v>2.1308989561497609E-2</v>
      </c>
      <c r="H110" s="24">
        <f t="shared" si="82"/>
        <v>1.7718276005232233E-2</v>
      </c>
      <c r="I110" s="24"/>
      <c r="J110" s="8">
        <f t="shared" si="83"/>
        <v>12.043130542326443</v>
      </c>
      <c r="K110" s="9">
        <f t="shared" si="84"/>
        <v>12.889824013936154</v>
      </c>
      <c r="L110" s="40">
        <f t="shared" si="98"/>
        <v>0.84669347160971142</v>
      </c>
      <c r="M110" s="24">
        <f t="shared" si="85"/>
        <v>2.1308989561498296E-2</v>
      </c>
      <c r="N110" s="25">
        <f t="shared" si="86"/>
        <v>1.7718276005232233E-2</v>
      </c>
      <c r="O110" s="25"/>
      <c r="P110" s="50">
        <f t="shared" si="99"/>
        <v>6</v>
      </c>
      <c r="Q110" s="50">
        <f t="shared" si="100"/>
        <v>6</v>
      </c>
      <c r="R110" s="25"/>
      <c r="S110" s="25"/>
      <c r="T110" s="16">
        <v>2458217.3059490002</v>
      </c>
      <c r="U110" s="17">
        <v>-11.088070003355901</v>
      </c>
      <c r="V110" s="17">
        <v>-10.296008398673001</v>
      </c>
      <c r="W110" s="17">
        <v>-12.1528849311713</v>
      </c>
      <c r="X110" s="17">
        <v>-11.0540949029047</v>
      </c>
      <c r="Y110" s="17">
        <v>-10.42195759348</v>
      </c>
      <c r="Z110" s="17">
        <v>-11.8492969247456</v>
      </c>
      <c r="AA110" s="17">
        <v>-10.016844180915401</v>
      </c>
      <c r="AB110" s="17">
        <v>-9.8362464189851799</v>
      </c>
      <c r="AC110" s="17"/>
      <c r="AD110" s="17"/>
      <c r="AE110" s="17"/>
      <c r="AF110" s="46">
        <f t="shared" si="87"/>
        <v>2458217.3059490002</v>
      </c>
      <c r="AG110" s="17">
        <v>-10.8853339999509</v>
      </c>
      <c r="AH110" s="17">
        <v>-9.8032756446734108</v>
      </c>
      <c r="AI110" s="17">
        <v>-11.7683060489365</v>
      </c>
      <c r="AJ110" s="17">
        <v>-10.7140409338529</v>
      </c>
      <c r="AK110" s="17">
        <v>-9.8897181309042903</v>
      </c>
      <c r="AL110" s="17">
        <v>-11.322719024875401</v>
      </c>
      <c r="AM110" s="17">
        <v>-9.4167475710501005</v>
      </c>
      <c r="AN110" s="17">
        <v>-9.5144100343671703</v>
      </c>
      <c r="AO110" s="17"/>
      <c r="AP110" s="17"/>
      <c r="AQ110" s="18"/>
      <c r="AR110" s="25"/>
      <c r="AS110" s="25"/>
      <c r="AT110" s="24">
        <f t="shared" si="57"/>
        <v>0.20273600340500053</v>
      </c>
      <c r="AU110" s="24">
        <f t="shared" si="57"/>
        <v>0.49273275399959005</v>
      </c>
      <c r="AV110" s="24">
        <f t="shared" si="57"/>
        <v>0.38457888223480019</v>
      </c>
      <c r="AW110" s="24">
        <f t="shared" si="57"/>
        <v>0.34005396905179985</v>
      </c>
      <c r="AX110" s="24">
        <f t="shared" si="57"/>
        <v>0.53223946257570987</v>
      </c>
      <c r="AY110" s="24">
        <f t="shared" si="78"/>
        <v>0.52657789987019932</v>
      </c>
      <c r="AZ110" s="24">
        <f t="shared" si="78"/>
        <v>0.60009660986530022</v>
      </c>
      <c r="BA110" s="24">
        <f t="shared" si="78"/>
        <v>0.32183638461800967</v>
      </c>
      <c r="BB110" s="24" t="str">
        <f t="shared" si="78"/>
        <v/>
      </c>
      <c r="BC110" s="24" t="str">
        <f t="shared" si="78"/>
        <v/>
      </c>
      <c r="BD110" s="25" t="str">
        <f t="shared" si="78"/>
        <v/>
      </c>
      <c r="BE110" s="25"/>
      <c r="BF110" s="24"/>
      <c r="BG110" s="24">
        <f t="shared" si="66"/>
        <v>-0.39306271031062517</v>
      </c>
      <c r="BH110" s="24">
        <f t="shared" si="66"/>
        <v>-0.33306271031062468</v>
      </c>
      <c r="BI110" s="24">
        <f t="shared" si="66"/>
        <v>-0.69906271031062439</v>
      </c>
      <c r="BJ110" s="24">
        <f t="shared" si="66"/>
        <v>-0.64106271031062456</v>
      </c>
      <c r="BK110" s="24">
        <f t="shared" si="66"/>
        <v>-0.71106271031062307</v>
      </c>
      <c r="BL110" s="24">
        <f t="shared" si="66"/>
        <v>-0.26606271031062451</v>
      </c>
      <c r="BM110" s="24" t="str">
        <f t="shared" si="109"/>
        <v/>
      </c>
      <c r="BN110" s="24" t="str">
        <f t="shared" si="109"/>
        <v/>
      </c>
      <c r="BO110" s="24" t="str">
        <f t="shared" si="109"/>
        <v/>
      </c>
      <c r="BP110" s="24"/>
      <c r="BQ110" s="24"/>
      <c r="BR110" s="24">
        <f t="shared" si="67"/>
        <v>0.19589103205089464</v>
      </c>
      <c r="BS110" s="24">
        <f t="shared" si="67"/>
        <v>0.25589103205089514</v>
      </c>
      <c r="BT110" s="24">
        <f t="shared" si="67"/>
        <v>-0.11010896794910452</v>
      </c>
      <c r="BU110" s="24">
        <f t="shared" si="67"/>
        <v>-5.210896794910469E-2</v>
      </c>
      <c r="BV110" s="24">
        <f t="shared" si="67"/>
        <v>-0.1221089679491032</v>
      </c>
      <c r="BW110" s="24">
        <f t="shared" si="67"/>
        <v>0.32289103205089531</v>
      </c>
      <c r="BX110" s="24" t="str">
        <f t="shared" si="110"/>
        <v/>
      </c>
      <c r="BY110" s="24" t="str">
        <f t="shared" si="110"/>
        <v/>
      </c>
      <c r="BZ110" s="24" t="str">
        <f t="shared" si="110"/>
        <v/>
      </c>
      <c r="CA110" s="24"/>
      <c r="CB110" s="24"/>
      <c r="CC110" s="24">
        <f t="shared" si="88"/>
        <v>11.260817488677796</v>
      </c>
      <c r="CD110" s="24">
        <f t="shared" si="101"/>
        <v>2.3496463853314695E-2</v>
      </c>
      <c r="CE110" s="24">
        <f t="shared" si="68"/>
        <v>11.254814927815399</v>
      </c>
      <c r="CF110" s="24">
        <f t="shared" si="68"/>
        <v>11.278024899548798</v>
      </c>
      <c r="CG110" s="24">
        <f t="shared" si="68"/>
        <v>11.238887590124099</v>
      </c>
      <c r="CH110" s="24">
        <f t="shared" si="68"/>
        <v>11.229226921389699</v>
      </c>
      <c r="CI110" s="24">
        <f t="shared" si="68"/>
        <v>11.276774177559501</v>
      </c>
      <c r="CJ110" s="24">
        <f t="shared" si="68"/>
        <v>11.287176415629279</v>
      </c>
      <c r="CK110" s="24" t="str">
        <f t="shared" si="111"/>
        <v/>
      </c>
      <c r="CL110" s="24" t="str">
        <f t="shared" si="111"/>
        <v/>
      </c>
      <c r="CM110" s="24" t="str">
        <f t="shared" si="111"/>
        <v/>
      </c>
      <c r="CN110" s="24"/>
      <c r="CO110" s="24">
        <f t="shared" si="89"/>
        <v>11.775822957380159</v>
      </c>
      <c r="CP110" s="24">
        <f t="shared" si="102"/>
        <v>7.1987224416921805E-2</v>
      </c>
      <c r="CQ110" s="24">
        <f t="shared" si="69"/>
        <v>11.721972048985601</v>
      </c>
      <c r="CR110" s="24">
        <f t="shared" si="69"/>
        <v>11.729706933901999</v>
      </c>
      <c r="CS110" s="24">
        <f t="shared" si="69"/>
        <v>11.86438413095339</v>
      </c>
      <c r="CT110" s="24">
        <f t="shared" si="69"/>
        <v>11.802385024924501</v>
      </c>
      <c r="CU110" s="24">
        <f t="shared" si="69"/>
        <v>11.8464135710992</v>
      </c>
      <c r="CV110" s="24">
        <f t="shared" si="69"/>
        <v>11.69007603441627</v>
      </c>
      <c r="CW110" s="24" t="str">
        <f t="shared" si="112"/>
        <v/>
      </c>
      <c r="CX110" s="24" t="str">
        <f t="shared" si="112"/>
        <v/>
      </c>
      <c r="CY110" s="24" t="str">
        <f t="shared" si="112"/>
        <v/>
      </c>
      <c r="CZ110" s="24"/>
      <c r="DA110" s="24">
        <f t="shared" si="90"/>
        <v>11.321322717984719</v>
      </c>
      <c r="DB110" s="24">
        <f t="shared" si="103"/>
        <v>2.1308989561497609E-2</v>
      </c>
      <c r="DC110" s="24">
        <f t="shared" si="70"/>
        <v>11.301701702317835</v>
      </c>
      <c r="DD110" s="24">
        <f t="shared" si="70"/>
        <v>11.317754529920409</v>
      </c>
      <c r="DE110" s="24">
        <f t="shared" si="70"/>
        <v>11.322275799693745</v>
      </c>
      <c r="DF110" s="24">
        <f t="shared" si="70"/>
        <v>11.305696558299548</v>
      </c>
      <c r="DG110" s="24">
        <f t="shared" si="70"/>
        <v>11.361593815955311</v>
      </c>
      <c r="DH110" s="24">
        <f t="shared" si="70"/>
        <v>11.318913901721467</v>
      </c>
      <c r="DI110" s="24" t="str">
        <f t="shared" si="113"/>
        <v/>
      </c>
      <c r="DJ110" s="24" t="str">
        <f t="shared" si="113"/>
        <v/>
      </c>
      <c r="DK110" s="24" t="str">
        <f t="shared" si="113"/>
        <v/>
      </c>
      <c r="DL110" s="24"/>
      <c r="DM110" s="24">
        <f t="shared" si="91"/>
        <v>11.577567805537845</v>
      </c>
      <c r="DN110" s="24">
        <f t="shared" si="104"/>
        <v>1.7718276005232233E-2</v>
      </c>
      <c r="DO110" s="24">
        <f t="shared" si="71"/>
        <v>11.568339962885677</v>
      </c>
      <c r="DP110" s="24">
        <f t="shared" si="71"/>
        <v>11.599526386002459</v>
      </c>
      <c r="DQ110" s="24">
        <f t="shared" si="71"/>
        <v>11.591149200031518</v>
      </c>
      <c r="DR110" s="24">
        <f t="shared" si="71"/>
        <v>11.551819914262998</v>
      </c>
      <c r="DS110" s="24">
        <f t="shared" si="71"/>
        <v>11.568488332537251</v>
      </c>
      <c r="DT110" s="24">
        <f t="shared" si="71"/>
        <v>11.586083037507157</v>
      </c>
      <c r="DU110" s="24" t="str">
        <f t="shared" si="114"/>
        <v/>
      </c>
      <c r="DV110" s="24" t="str">
        <f t="shared" si="114"/>
        <v/>
      </c>
      <c r="DW110" s="24" t="str">
        <f t="shared" si="114"/>
        <v/>
      </c>
      <c r="DX110" s="24"/>
      <c r="DY110" s="24">
        <f t="shared" si="92"/>
        <v>12.052879093360696</v>
      </c>
      <c r="DZ110" s="24">
        <f t="shared" si="105"/>
        <v>2.3496463853314695E-2</v>
      </c>
      <c r="EA110" s="24">
        <f t="shared" si="72"/>
        <v>12.046876532498299</v>
      </c>
      <c r="EB110" s="24">
        <f t="shared" si="72"/>
        <v>12.070086504231698</v>
      </c>
      <c r="EC110" s="24">
        <f t="shared" si="72"/>
        <v>12.030949194806999</v>
      </c>
      <c r="ED110" s="24">
        <f t="shared" si="72"/>
        <v>12.021288526072599</v>
      </c>
      <c r="EE110" s="24">
        <f t="shared" si="72"/>
        <v>12.068835782242401</v>
      </c>
      <c r="EF110" s="24">
        <f t="shared" si="72"/>
        <v>12.079238020312179</v>
      </c>
      <c r="EG110" s="24" t="str">
        <f t="shared" si="115"/>
        <v/>
      </c>
      <c r="EH110" s="24" t="str">
        <f t="shared" si="115"/>
        <v/>
      </c>
      <c r="EI110" s="24" t="str">
        <f t="shared" si="115"/>
        <v/>
      </c>
      <c r="EJ110" s="24"/>
      <c r="EK110" s="24">
        <f t="shared" si="93"/>
        <v>12.857881312657648</v>
      </c>
      <c r="EL110" s="24">
        <f t="shared" si="106"/>
        <v>7.1987224416921805E-2</v>
      </c>
      <c r="EM110" s="24">
        <f t="shared" si="73"/>
        <v>12.80403040426309</v>
      </c>
      <c r="EN110" s="24">
        <f t="shared" si="73"/>
        <v>12.811765289179489</v>
      </c>
      <c r="EO110" s="24">
        <f t="shared" si="73"/>
        <v>12.946442486230879</v>
      </c>
      <c r="EP110" s="24">
        <f t="shared" si="73"/>
        <v>12.88444338020199</v>
      </c>
      <c r="EQ110" s="24">
        <f t="shared" si="73"/>
        <v>12.928471926376689</v>
      </c>
      <c r="ER110" s="24">
        <f t="shared" si="73"/>
        <v>12.772134389693759</v>
      </c>
      <c r="ES110" s="24" t="str">
        <f t="shared" si="116"/>
        <v/>
      </c>
      <c r="ET110" s="24" t="str">
        <f t="shared" si="116"/>
        <v/>
      </c>
      <c r="EU110" s="24" t="str">
        <f t="shared" si="116"/>
        <v/>
      </c>
      <c r="EV110" s="24"/>
      <c r="EW110" s="24">
        <f t="shared" si="94"/>
        <v>12.043130542326443</v>
      </c>
      <c r="EX110" s="24">
        <f t="shared" si="107"/>
        <v>2.1308989561498296E-2</v>
      </c>
      <c r="EY110" s="24">
        <f t="shared" si="76"/>
        <v>12.023509526659558</v>
      </c>
      <c r="EZ110" s="24">
        <f t="shared" si="76"/>
        <v>12.039562354262131</v>
      </c>
      <c r="FA110" s="24">
        <f t="shared" si="76"/>
        <v>12.044083624035469</v>
      </c>
      <c r="FB110" s="24">
        <f t="shared" si="76"/>
        <v>12.02750438264127</v>
      </c>
      <c r="FC110" s="24">
        <f t="shared" si="76"/>
        <v>12.083401640297035</v>
      </c>
      <c r="FD110" s="24">
        <f t="shared" si="76"/>
        <v>12.04072172606319</v>
      </c>
      <c r="FE110" s="24" t="str">
        <f t="shared" si="74"/>
        <v/>
      </c>
      <c r="FF110" s="24" t="str">
        <f t="shared" si="74"/>
        <v/>
      </c>
      <c r="FG110" s="24" t="str">
        <f t="shared" si="74"/>
        <v/>
      </c>
      <c r="FH110" s="24"/>
      <c r="FI110" s="24">
        <f t="shared" si="95"/>
        <v>12.889824013936154</v>
      </c>
      <c r="FJ110" s="24">
        <f t="shared" si="108"/>
        <v>1.7718276005232233E-2</v>
      </c>
      <c r="FK110" s="24">
        <f t="shared" si="77"/>
        <v>12.880596171283987</v>
      </c>
      <c r="FL110" s="24">
        <f t="shared" si="77"/>
        <v>12.911782594400769</v>
      </c>
      <c r="FM110" s="24">
        <f t="shared" si="77"/>
        <v>12.903405408429828</v>
      </c>
      <c r="FN110" s="24">
        <f t="shared" si="77"/>
        <v>12.864076122661308</v>
      </c>
      <c r="FO110" s="24">
        <f t="shared" si="77"/>
        <v>12.880744540935561</v>
      </c>
      <c r="FP110" s="24">
        <f t="shared" si="77"/>
        <v>12.898339245905467</v>
      </c>
      <c r="FQ110" s="24" t="str">
        <f t="shared" si="75"/>
        <v/>
      </c>
      <c r="FR110" s="24" t="str">
        <f t="shared" si="75"/>
        <v/>
      </c>
      <c r="FS110" s="24" t="str">
        <f t="shared" si="75"/>
        <v/>
      </c>
    </row>
    <row r="111" spans="1:175" s="3" customFormat="1">
      <c r="A111" s="27">
        <v>76</v>
      </c>
      <c r="B111" s="32">
        <f>IF(AND($B$3&lt;&gt;"",$C$3&lt;&gt;"",$B$4&lt;&gt;"",$C$4&lt;&gt;"",T111&lt;&gt;""),AirMass($B$3,$C$3,$B$4,$C$4,T111),"")</f>
        <v>1.0194852383604116</v>
      </c>
      <c r="C111" s="36">
        <f t="shared" si="96"/>
        <v>2458217.3064469998</v>
      </c>
      <c r="D111" s="5">
        <f t="shared" si="79"/>
        <v>11.313936758257716</v>
      </c>
      <c r="E111" s="14">
        <f t="shared" si="80"/>
        <v>11.663196700557068</v>
      </c>
      <c r="F111" s="32">
        <f t="shared" si="97"/>
        <v>0.34925994229935142</v>
      </c>
      <c r="G111" s="24">
        <f t="shared" si="81"/>
        <v>6.334503488939572E-3</v>
      </c>
      <c r="H111" s="24">
        <f t="shared" si="82"/>
        <v>2.8451333414636057E-2</v>
      </c>
      <c r="I111" s="24"/>
      <c r="J111" s="8">
        <f t="shared" si="83"/>
        <v>12.003817673161599</v>
      </c>
      <c r="K111" s="9">
        <f t="shared" si="84"/>
        <v>13.04115802665342</v>
      </c>
      <c r="L111" s="40">
        <f t="shared" si="98"/>
        <v>1.0373403534918211</v>
      </c>
      <c r="M111" s="24">
        <f t="shared" si="85"/>
        <v>6.3345034889395885E-3</v>
      </c>
      <c r="N111" s="25">
        <f t="shared" si="86"/>
        <v>2.845133341463647E-2</v>
      </c>
      <c r="O111" s="25"/>
      <c r="P111" s="50">
        <f t="shared" si="99"/>
        <v>6</v>
      </c>
      <c r="Q111" s="50">
        <f t="shared" si="100"/>
        <v>6</v>
      </c>
      <c r="R111" s="25"/>
      <c r="S111" s="25"/>
      <c r="T111" s="16">
        <v>2458217.3064469998</v>
      </c>
      <c r="U111" s="17">
        <v>-11.073124459539899</v>
      </c>
      <c r="V111" s="17">
        <v>-10.3013731367049</v>
      </c>
      <c r="W111" s="17">
        <v>-12.154674154394201</v>
      </c>
      <c r="X111" s="17">
        <v>-11.034247993030601</v>
      </c>
      <c r="Y111" s="17">
        <v>-10.412114880839299</v>
      </c>
      <c r="Z111" s="17">
        <v>-11.8537465814243</v>
      </c>
      <c r="AA111" s="17">
        <v>-9.9520888457371708</v>
      </c>
      <c r="AB111" s="17">
        <v>-9.8234573416021096</v>
      </c>
      <c r="AC111" s="17"/>
      <c r="AD111" s="17"/>
      <c r="AE111" s="17"/>
      <c r="AF111" s="46">
        <f t="shared" si="87"/>
        <v>2458217.3064469998</v>
      </c>
      <c r="AG111" s="17">
        <v>-10.8476895258963</v>
      </c>
      <c r="AH111" s="17">
        <v>-9.7379898086179306</v>
      </c>
      <c r="AI111" s="17">
        <v>-11.7873075161224</v>
      </c>
      <c r="AJ111" s="17">
        <v>-10.7222261507718</v>
      </c>
      <c r="AK111" s="17">
        <v>-9.9461353504610202</v>
      </c>
      <c r="AL111" s="17">
        <v>-11.3452803348387</v>
      </c>
      <c r="AM111" s="17">
        <v>-9.4417251175612709</v>
      </c>
      <c r="AN111" s="17">
        <v>-9.5630640712371093</v>
      </c>
      <c r="AO111" s="17"/>
      <c r="AP111" s="17"/>
      <c r="AQ111" s="18"/>
      <c r="AR111" s="25"/>
      <c r="AS111" s="25"/>
      <c r="AT111" s="24">
        <f t="shared" si="57"/>
        <v>0.22543493364359968</v>
      </c>
      <c r="AU111" s="24">
        <f t="shared" si="57"/>
        <v>0.56338332808696912</v>
      </c>
      <c r="AV111" s="24">
        <f t="shared" si="57"/>
        <v>0.36736663827180038</v>
      </c>
      <c r="AW111" s="24">
        <f t="shared" si="57"/>
        <v>0.31202184225880103</v>
      </c>
      <c r="AX111" s="24">
        <f t="shared" si="57"/>
        <v>0.46597953037827899</v>
      </c>
      <c r="AY111" s="24">
        <f t="shared" si="78"/>
        <v>0.50846624658560025</v>
      </c>
      <c r="AZ111" s="24">
        <f t="shared" si="78"/>
        <v>0.51036372817589992</v>
      </c>
      <c r="BA111" s="24">
        <f t="shared" si="78"/>
        <v>0.26039327036500026</v>
      </c>
      <c r="BB111" s="24" t="str">
        <f t="shared" si="78"/>
        <v/>
      </c>
      <c r="BC111" s="24" t="str">
        <f t="shared" si="78"/>
        <v/>
      </c>
      <c r="BD111" s="25" t="str">
        <f t="shared" si="78"/>
        <v/>
      </c>
      <c r="BE111" s="25"/>
      <c r="BF111" s="24"/>
      <c r="BG111" s="24">
        <f t="shared" si="66"/>
        <v>-0.34696350442567675</v>
      </c>
      <c r="BH111" s="24">
        <f t="shared" si="66"/>
        <v>-0.28696350442567625</v>
      </c>
      <c r="BI111" s="24">
        <f t="shared" si="66"/>
        <v>-0.65296350442567586</v>
      </c>
      <c r="BJ111" s="24">
        <f t="shared" si="66"/>
        <v>-0.59496350442567603</v>
      </c>
      <c r="BK111" s="24">
        <f t="shared" si="66"/>
        <v>-0.66496350442567453</v>
      </c>
      <c r="BL111" s="24">
        <f t="shared" si="66"/>
        <v>-0.21996350442567608</v>
      </c>
      <c r="BM111" s="24" t="str">
        <f t="shared" si="109"/>
        <v/>
      </c>
      <c r="BN111" s="24" t="str">
        <f t="shared" si="109"/>
        <v/>
      </c>
      <c r="BO111" s="24" t="str">
        <f t="shared" si="109"/>
        <v/>
      </c>
      <c r="BP111" s="24"/>
      <c r="BQ111" s="24"/>
      <c r="BR111" s="24">
        <f t="shared" si="67"/>
        <v>0.33937512255686597</v>
      </c>
      <c r="BS111" s="24">
        <f t="shared" si="67"/>
        <v>0.39937512255686647</v>
      </c>
      <c r="BT111" s="24">
        <f t="shared" si="67"/>
        <v>3.337512255686681E-2</v>
      </c>
      <c r="BU111" s="24">
        <f t="shared" si="67"/>
        <v>9.1375122556866639E-2</v>
      </c>
      <c r="BV111" s="24">
        <f t="shared" si="67"/>
        <v>2.1375122556868131E-2</v>
      </c>
      <c r="BW111" s="24">
        <f t="shared" si="67"/>
        <v>0.46637512255686664</v>
      </c>
      <c r="BX111" s="24" t="str">
        <f t="shared" si="110"/>
        <v/>
      </c>
      <c r="BY111" s="24" t="str">
        <f t="shared" si="110"/>
        <v/>
      </c>
      <c r="BZ111" s="24" t="str">
        <f t="shared" si="110"/>
        <v/>
      </c>
      <c r="CA111" s="24"/>
      <c r="CB111" s="24"/>
      <c r="CC111" s="24">
        <f t="shared" si="88"/>
        <v>11.25893050663138</v>
      </c>
      <c r="CD111" s="24">
        <f t="shared" si="101"/>
        <v>2.2962108596984471E-2</v>
      </c>
      <c r="CE111" s="24">
        <f t="shared" si="68"/>
        <v>11.271549694854301</v>
      </c>
      <c r="CF111" s="24">
        <f t="shared" si="68"/>
        <v>11.273123533490701</v>
      </c>
      <c r="CG111" s="24">
        <f t="shared" si="68"/>
        <v>11.243990421299399</v>
      </c>
      <c r="CH111" s="24">
        <f t="shared" si="68"/>
        <v>11.2486221218844</v>
      </c>
      <c r="CI111" s="24">
        <f t="shared" si="68"/>
        <v>11.226964386197272</v>
      </c>
      <c r="CJ111" s="24">
        <f t="shared" si="68"/>
        <v>11.28933288206221</v>
      </c>
      <c r="CK111" s="24" t="str">
        <f t="shared" si="111"/>
        <v/>
      </c>
      <c r="CL111" s="24" t="str">
        <f t="shared" si="111"/>
        <v/>
      </c>
      <c r="CM111" s="24" t="str">
        <f t="shared" si="111"/>
        <v/>
      </c>
      <c r="CN111" s="24"/>
      <c r="CO111" s="24">
        <f t="shared" si="89"/>
        <v>11.843433564269084</v>
      </c>
      <c r="CP111" s="24">
        <f t="shared" si="102"/>
        <v>7.9001786153725967E-2</v>
      </c>
      <c r="CQ111" s="24">
        <f t="shared" si="69"/>
        <v>11.778617990226101</v>
      </c>
      <c r="CR111" s="24">
        <f t="shared" si="69"/>
        <v>11.7755366248755</v>
      </c>
      <c r="CS111" s="24">
        <f t="shared" si="69"/>
        <v>11.95844582456472</v>
      </c>
      <c r="CT111" s="24">
        <f t="shared" si="69"/>
        <v>11.8625908089424</v>
      </c>
      <c r="CU111" s="24">
        <f t="shared" si="69"/>
        <v>11.909035591664971</v>
      </c>
      <c r="CV111" s="24">
        <f t="shared" si="69"/>
        <v>11.77637454534081</v>
      </c>
      <c r="CW111" s="24" t="str">
        <f t="shared" si="112"/>
        <v/>
      </c>
      <c r="CX111" s="24" t="str">
        <f t="shared" si="112"/>
        <v/>
      </c>
      <c r="CY111" s="24" t="str">
        <f t="shared" si="112"/>
        <v/>
      </c>
      <c r="CZ111" s="24"/>
      <c r="DA111" s="24">
        <f t="shared" si="90"/>
        <v>11.313936758257716</v>
      </c>
      <c r="DB111" s="24">
        <f t="shared" si="103"/>
        <v>6.334503488939572E-3</v>
      </c>
      <c r="DC111" s="24">
        <f t="shared" si="70"/>
        <v>11.31293749167615</v>
      </c>
      <c r="DD111" s="24">
        <f t="shared" si="70"/>
        <v>11.307354186181724</v>
      </c>
      <c r="DE111" s="24">
        <f t="shared" si="70"/>
        <v>11.321879653188459</v>
      </c>
      <c r="DF111" s="24">
        <f t="shared" si="70"/>
        <v>11.319592781113663</v>
      </c>
      <c r="DG111" s="24">
        <f t="shared" si="70"/>
        <v>11.306285046912496</v>
      </c>
      <c r="DH111" s="24">
        <f t="shared" si="70"/>
        <v>11.315571390473812</v>
      </c>
      <c r="DI111" s="24" t="str">
        <f t="shared" si="113"/>
        <v/>
      </c>
      <c r="DJ111" s="24" t="str">
        <f t="shared" si="113"/>
        <v/>
      </c>
      <c r="DK111" s="24" t="str">
        <f t="shared" si="113"/>
        <v/>
      </c>
      <c r="DL111" s="24"/>
      <c r="DM111" s="24">
        <f t="shared" si="91"/>
        <v>11.663196700557068</v>
      </c>
      <c r="DN111" s="24">
        <f t="shared" si="104"/>
        <v>2.8451333414636057E-2</v>
      </c>
      <c r="DO111" s="24">
        <f t="shared" si="71"/>
        <v>11.64300419225648</v>
      </c>
      <c r="DP111" s="24">
        <f t="shared" si="71"/>
        <v>11.663374365106261</v>
      </c>
      <c r="DQ111" s="24">
        <f t="shared" si="71"/>
        <v>11.70322918177315</v>
      </c>
      <c r="DR111" s="24">
        <f t="shared" si="71"/>
        <v>11.6300439864112</v>
      </c>
      <c r="DS111" s="24">
        <f t="shared" si="71"/>
        <v>11.649128641233325</v>
      </c>
      <c r="DT111" s="24">
        <f t="shared" si="71"/>
        <v>11.690399836561998</v>
      </c>
      <c r="DU111" s="24" t="str">
        <f t="shared" si="114"/>
        <v/>
      </c>
      <c r="DV111" s="24" t="str">
        <f t="shared" si="114"/>
        <v/>
      </c>
      <c r="DW111" s="24" t="str">
        <f t="shared" si="114"/>
        <v/>
      </c>
      <c r="DX111" s="24"/>
      <c r="DY111" s="24">
        <f t="shared" si="92"/>
        <v>12.03068182946638</v>
      </c>
      <c r="DZ111" s="24">
        <f t="shared" si="105"/>
        <v>2.2962108596984471E-2</v>
      </c>
      <c r="EA111" s="24">
        <f t="shared" si="72"/>
        <v>12.0433010176893</v>
      </c>
      <c r="EB111" s="24">
        <f t="shared" si="72"/>
        <v>12.0448748563257</v>
      </c>
      <c r="EC111" s="24">
        <f t="shared" si="72"/>
        <v>12.015741744134399</v>
      </c>
      <c r="ED111" s="24">
        <f t="shared" si="72"/>
        <v>12.0203734447194</v>
      </c>
      <c r="EE111" s="24">
        <f t="shared" si="72"/>
        <v>11.998715709032272</v>
      </c>
      <c r="EF111" s="24">
        <f t="shared" si="72"/>
        <v>12.06108420489721</v>
      </c>
      <c r="EG111" s="24" t="str">
        <f t="shared" si="115"/>
        <v/>
      </c>
      <c r="EH111" s="24" t="str">
        <f t="shared" si="115"/>
        <v/>
      </c>
      <c r="EI111" s="24" t="str">
        <f t="shared" si="115"/>
        <v/>
      </c>
      <c r="EJ111" s="24"/>
      <c r="EK111" s="24">
        <f t="shared" si="93"/>
        <v>12.953133281547451</v>
      </c>
      <c r="EL111" s="24">
        <f t="shared" si="106"/>
        <v>7.9001786153725967E-2</v>
      </c>
      <c r="EM111" s="24">
        <f t="shared" si="73"/>
        <v>12.88831770750447</v>
      </c>
      <c r="EN111" s="24">
        <f t="shared" si="73"/>
        <v>12.885236342153869</v>
      </c>
      <c r="EO111" s="24">
        <f t="shared" si="73"/>
        <v>13.068145541843089</v>
      </c>
      <c r="EP111" s="24">
        <f t="shared" si="73"/>
        <v>12.972290526220769</v>
      </c>
      <c r="EQ111" s="24">
        <f t="shared" si="73"/>
        <v>13.01873530894334</v>
      </c>
      <c r="ER111" s="24">
        <f t="shared" si="73"/>
        <v>12.886074262619179</v>
      </c>
      <c r="ES111" s="24" t="str">
        <f t="shared" si="116"/>
        <v/>
      </c>
      <c r="ET111" s="24" t="str">
        <f t="shared" si="116"/>
        <v/>
      </c>
      <c r="EU111" s="24" t="str">
        <f t="shared" si="116"/>
        <v/>
      </c>
      <c r="EV111" s="24"/>
      <c r="EW111" s="24">
        <f t="shared" si="94"/>
        <v>12.003817673161599</v>
      </c>
      <c r="EX111" s="24">
        <f t="shared" si="107"/>
        <v>6.3345034889395885E-3</v>
      </c>
      <c r="EY111" s="24">
        <f t="shared" si="76"/>
        <v>12.002818406580031</v>
      </c>
      <c r="EZ111" s="24">
        <f t="shared" si="76"/>
        <v>11.997235101085606</v>
      </c>
      <c r="FA111" s="24">
        <f t="shared" si="76"/>
        <v>12.011760568092342</v>
      </c>
      <c r="FB111" s="24">
        <f t="shared" si="76"/>
        <v>12.009473696017544</v>
      </c>
      <c r="FC111" s="24">
        <f t="shared" si="76"/>
        <v>11.996165961816379</v>
      </c>
      <c r="FD111" s="24">
        <f t="shared" si="76"/>
        <v>12.005452305377693</v>
      </c>
      <c r="FE111" s="24" t="str">
        <f t="shared" si="74"/>
        <v/>
      </c>
      <c r="FF111" s="24" t="str">
        <f t="shared" si="74"/>
        <v/>
      </c>
      <c r="FG111" s="24" t="str">
        <f t="shared" si="74"/>
        <v/>
      </c>
      <c r="FH111" s="24"/>
      <c r="FI111" s="24">
        <f t="shared" si="95"/>
        <v>13.04115802665342</v>
      </c>
      <c r="FJ111" s="24">
        <f t="shared" si="108"/>
        <v>2.845133341463647E-2</v>
      </c>
      <c r="FK111" s="24">
        <f t="shared" si="77"/>
        <v>13.020965518352833</v>
      </c>
      <c r="FL111" s="24">
        <f t="shared" si="77"/>
        <v>13.041335691202613</v>
      </c>
      <c r="FM111" s="24">
        <f t="shared" si="77"/>
        <v>13.081190507869502</v>
      </c>
      <c r="FN111" s="24">
        <f t="shared" si="77"/>
        <v>13.008005312507551</v>
      </c>
      <c r="FO111" s="24">
        <f t="shared" si="77"/>
        <v>13.027089967329678</v>
      </c>
      <c r="FP111" s="24">
        <f t="shared" si="77"/>
        <v>13.06836116265835</v>
      </c>
      <c r="FQ111" s="24" t="str">
        <f t="shared" si="75"/>
        <v/>
      </c>
      <c r="FR111" s="24" t="str">
        <f t="shared" si="75"/>
        <v/>
      </c>
      <c r="FS111" s="24" t="str">
        <f t="shared" si="75"/>
        <v/>
      </c>
    </row>
    <row r="112" spans="1:175" s="3" customFormat="1">
      <c r="A112" s="27">
        <v>77</v>
      </c>
      <c r="B112" s="32">
        <f>IF(AND($B$3&lt;&gt;"",$C$3&lt;&gt;"",$B$4&lt;&gt;"",$C$4&lt;&gt;"",T112&lt;&gt;""),AirMass($B$3,$C$3,$B$4,$C$4,T112),"")</f>
        <v>1.0198409829692117</v>
      </c>
      <c r="C112" s="36">
        <f t="shared" si="96"/>
        <v>2458217.3069440001</v>
      </c>
      <c r="D112" s="5">
        <f t="shared" si="79"/>
        <v>11.320301023998459</v>
      </c>
      <c r="E112" s="14">
        <f t="shared" si="80"/>
        <v>11.584040512226494</v>
      </c>
      <c r="F112" s="32">
        <f t="shared" si="97"/>
        <v>0.26373948822803506</v>
      </c>
      <c r="G112" s="24">
        <f t="shared" si="81"/>
        <v>8.1530007308187481E-3</v>
      </c>
      <c r="H112" s="24">
        <f t="shared" si="82"/>
        <v>3.5535286006799248E-2</v>
      </c>
      <c r="I112" s="24"/>
      <c r="J112" s="8">
        <f t="shared" si="83"/>
        <v>12.009890297398114</v>
      </c>
      <c r="K112" s="9">
        <f t="shared" si="84"/>
        <v>12.997954639801103</v>
      </c>
      <c r="L112" s="40">
        <f t="shared" si="98"/>
        <v>0.98806434240298913</v>
      </c>
      <c r="M112" s="24">
        <f t="shared" si="85"/>
        <v>8.1530007308181947E-3</v>
      </c>
      <c r="N112" s="25">
        <f t="shared" si="86"/>
        <v>3.5535286006799845E-2</v>
      </c>
      <c r="O112" s="25"/>
      <c r="P112" s="50">
        <f t="shared" si="99"/>
        <v>6</v>
      </c>
      <c r="Q112" s="50">
        <f t="shared" si="100"/>
        <v>6</v>
      </c>
      <c r="R112" s="25"/>
      <c r="S112" s="25"/>
      <c r="T112" s="16">
        <v>2458217.3069440001</v>
      </c>
      <c r="U112" s="17">
        <v>-11.074792860545299</v>
      </c>
      <c r="V112" s="17">
        <v>-10.299020678402201</v>
      </c>
      <c r="W112" s="17">
        <v>-12.1656888034662</v>
      </c>
      <c r="X112" s="17">
        <v>-11.0557761917258</v>
      </c>
      <c r="Y112" s="17">
        <v>-10.4129269287202</v>
      </c>
      <c r="Z112" s="17">
        <v>-11.851170862987001</v>
      </c>
      <c r="AA112" s="17">
        <v>-9.9518723500660293</v>
      </c>
      <c r="AB112" s="17">
        <v>-9.82181198695719</v>
      </c>
      <c r="AC112" s="17"/>
      <c r="AD112" s="17"/>
      <c r="AE112" s="17"/>
      <c r="AF112" s="46">
        <f t="shared" si="87"/>
        <v>2458217.3069440001</v>
      </c>
      <c r="AG112" s="17">
        <v>-10.86262115788</v>
      </c>
      <c r="AH112" s="17">
        <v>-9.7310992442489308</v>
      </c>
      <c r="AI112" s="17">
        <v>-11.7403097372787</v>
      </c>
      <c r="AJ112" s="17">
        <v>-10.7079746421582</v>
      </c>
      <c r="AK112" s="17">
        <v>-9.8555581496548701</v>
      </c>
      <c r="AL112" s="17">
        <v>-11.3251294487506</v>
      </c>
      <c r="AM112" s="17">
        <v>-9.3419205403330299</v>
      </c>
      <c r="AN112" s="17">
        <v>-9.5126683710936497</v>
      </c>
      <c r="AO112" s="17"/>
      <c r="AP112" s="17"/>
      <c r="AQ112" s="18"/>
      <c r="AR112" s="25"/>
      <c r="AS112" s="25"/>
      <c r="AT112" s="24">
        <f t="shared" si="57"/>
        <v>0.21217170266529983</v>
      </c>
      <c r="AU112" s="24">
        <f t="shared" si="57"/>
        <v>0.5679214341532699</v>
      </c>
      <c r="AV112" s="24">
        <f t="shared" si="57"/>
        <v>0.42537906618749943</v>
      </c>
      <c r="AW112" s="24">
        <f t="shared" si="57"/>
        <v>0.34780154956759901</v>
      </c>
      <c r="AX112" s="24">
        <f t="shared" si="57"/>
        <v>0.55736877906532989</v>
      </c>
      <c r="AY112" s="24">
        <f t="shared" si="78"/>
        <v>0.52604141423640094</v>
      </c>
      <c r="AZ112" s="24">
        <f t="shared" si="78"/>
        <v>0.60995180973299945</v>
      </c>
      <c r="BA112" s="24">
        <f t="shared" si="78"/>
        <v>0.30914361586354033</v>
      </c>
      <c r="BB112" s="24" t="str">
        <f t="shared" si="78"/>
        <v/>
      </c>
      <c r="BC112" s="24" t="str">
        <f t="shared" si="78"/>
        <v/>
      </c>
      <c r="BD112" s="25" t="str">
        <f t="shared" si="78"/>
        <v/>
      </c>
      <c r="BE112" s="25"/>
      <c r="BF112" s="24"/>
      <c r="BG112" s="24">
        <f t="shared" si="66"/>
        <v>-0.37389977010609871</v>
      </c>
      <c r="BH112" s="24">
        <f t="shared" si="66"/>
        <v>-0.31389977010609821</v>
      </c>
      <c r="BI112" s="24">
        <f t="shared" si="66"/>
        <v>-0.67989977010609781</v>
      </c>
      <c r="BJ112" s="24">
        <f t="shared" si="66"/>
        <v>-0.62189977010609798</v>
      </c>
      <c r="BK112" s="24">
        <f t="shared" si="66"/>
        <v>-0.69189977010609649</v>
      </c>
      <c r="BL112" s="24">
        <f t="shared" si="66"/>
        <v>-0.24689977010609804</v>
      </c>
      <c r="BM112" s="24" t="str">
        <f t="shared" si="109"/>
        <v/>
      </c>
      <c r="BN112" s="24" t="str">
        <f t="shared" si="109"/>
        <v/>
      </c>
      <c r="BO112" s="24" t="str">
        <f t="shared" si="109"/>
        <v/>
      </c>
      <c r="BP112" s="24"/>
      <c r="BQ112" s="24"/>
      <c r="BR112" s="24">
        <f t="shared" si="67"/>
        <v>0.34859155186340596</v>
      </c>
      <c r="BS112" s="24">
        <f t="shared" si="67"/>
        <v>0.40859155186340645</v>
      </c>
      <c r="BT112" s="24">
        <f t="shared" si="67"/>
        <v>4.2591551863406796E-2</v>
      </c>
      <c r="BU112" s="24">
        <f t="shared" si="67"/>
        <v>0.10059155186340663</v>
      </c>
      <c r="BV112" s="24">
        <f t="shared" si="67"/>
        <v>3.0591551863408117E-2</v>
      </c>
      <c r="BW112" s="24">
        <f t="shared" si="67"/>
        <v>0.47559155186340663</v>
      </c>
      <c r="BX112" s="24" t="str">
        <f t="shared" si="110"/>
        <v/>
      </c>
      <c r="BY112" s="24" t="str">
        <f t="shared" si="110"/>
        <v/>
      </c>
      <c r="BZ112" s="24" t="str">
        <f t="shared" si="110"/>
        <v/>
      </c>
      <c r="CA112" s="24"/>
      <c r="CB112" s="24"/>
      <c r="CC112" s="24">
        <f t="shared" si="88"/>
        <v>11.262081660108436</v>
      </c>
      <c r="CD112" s="24">
        <f t="shared" si="101"/>
        <v>2.801244069653612E-2</v>
      </c>
      <c r="CE112" s="24">
        <f t="shared" si="68"/>
        <v>11.2808959429209</v>
      </c>
      <c r="CF112" s="24">
        <f t="shared" si="68"/>
        <v>11.292983331180499</v>
      </c>
      <c r="CG112" s="24">
        <f t="shared" si="68"/>
        <v>11.2431340681749</v>
      </c>
      <c r="CH112" s="24">
        <f t="shared" si="68"/>
        <v>11.244378002441701</v>
      </c>
      <c r="CI112" s="24">
        <f t="shared" si="68"/>
        <v>11.225079489520731</v>
      </c>
      <c r="CJ112" s="24">
        <f t="shared" si="68"/>
        <v>11.28601912641189</v>
      </c>
      <c r="CK112" s="24" t="str">
        <f t="shared" si="111"/>
        <v/>
      </c>
      <c r="CL112" s="24" t="str">
        <f t="shared" si="111"/>
        <v/>
      </c>
      <c r="CM112" s="24" t="str">
        <f t="shared" si="111"/>
        <v/>
      </c>
      <c r="CN112" s="24"/>
      <c r="CO112" s="24">
        <f t="shared" si="89"/>
        <v>11.774805656998176</v>
      </c>
      <c r="CP112" s="24">
        <f t="shared" si="102"/>
        <v>5.9185029218887963E-2</v>
      </c>
      <c r="CQ112" s="24">
        <f t="shared" si="69"/>
        <v>11.716688579398701</v>
      </c>
      <c r="CR112" s="24">
        <f t="shared" si="69"/>
        <v>11.746353484278201</v>
      </c>
      <c r="CS112" s="24">
        <f t="shared" si="69"/>
        <v>11.85293699177487</v>
      </c>
      <c r="CT112" s="24">
        <f t="shared" si="69"/>
        <v>11.8275082908706</v>
      </c>
      <c r="CU112" s="24">
        <f t="shared" si="69"/>
        <v>11.79429938245303</v>
      </c>
      <c r="CV112" s="24">
        <f t="shared" si="69"/>
        <v>11.71104721321365</v>
      </c>
      <c r="CW112" s="24" t="str">
        <f t="shared" si="112"/>
        <v/>
      </c>
      <c r="CX112" s="24" t="str">
        <f t="shared" si="112"/>
        <v/>
      </c>
      <c r="CY112" s="24" t="str">
        <f t="shared" si="112"/>
        <v/>
      </c>
      <c r="CZ112" s="24"/>
      <c r="DA112" s="24">
        <f t="shared" si="90"/>
        <v>11.320301023998459</v>
      </c>
      <c r="DB112" s="24">
        <f t="shared" si="103"/>
        <v>8.1530007308187481E-3</v>
      </c>
      <c r="DC112" s="24">
        <f t="shared" si="70"/>
        <v>11.325496852006433</v>
      </c>
      <c r="DD112" s="24">
        <f t="shared" si="70"/>
        <v>11.330427096135207</v>
      </c>
      <c r="DE112" s="24">
        <f t="shared" si="70"/>
        <v>11.324236412327643</v>
      </c>
      <c r="DF112" s="24">
        <f t="shared" si="70"/>
        <v>11.318561773934647</v>
      </c>
      <c r="DG112" s="24">
        <f t="shared" si="70"/>
        <v>11.307613262499638</v>
      </c>
      <c r="DH112" s="24">
        <f t="shared" si="70"/>
        <v>11.315470747087176</v>
      </c>
      <c r="DI112" s="24" t="str">
        <f t="shared" si="113"/>
        <v/>
      </c>
      <c r="DJ112" s="24" t="str">
        <f t="shared" si="113"/>
        <v/>
      </c>
      <c r="DK112" s="24" t="str">
        <f t="shared" si="113"/>
        <v/>
      </c>
      <c r="DL112" s="24"/>
      <c r="DM112" s="24">
        <f t="shared" si="91"/>
        <v>11.584040512226494</v>
      </c>
      <c r="DN112" s="24">
        <f t="shared" si="104"/>
        <v>3.5535286006799248E-2</v>
      </c>
      <c r="DO112" s="24">
        <f t="shared" si="71"/>
        <v>11.570546500369412</v>
      </c>
      <c r="DP112" s="24">
        <f t="shared" si="71"/>
        <v>11.623662943449295</v>
      </c>
      <c r="DQ112" s="24">
        <f t="shared" si="71"/>
        <v>11.587192067923633</v>
      </c>
      <c r="DR112" s="24">
        <f t="shared" si="71"/>
        <v>11.584433187279732</v>
      </c>
      <c r="DS112" s="24">
        <f t="shared" si="71"/>
        <v>11.523864150961717</v>
      </c>
      <c r="DT112" s="24">
        <f t="shared" si="71"/>
        <v>11.614544223375171</v>
      </c>
      <c r="DU112" s="24" t="str">
        <f t="shared" si="114"/>
        <v/>
      </c>
      <c r="DV112" s="24" t="str">
        <f t="shared" si="114"/>
        <v/>
      </c>
      <c r="DW112" s="24" t="str">
        <f t="shared" si="114"/>
        <v/>
      </c>
      <c r="DX112" s="24"/>
      <c r="DY112" s="24">
        <f t="shared" si="92"/>
        <v>12.037853842251536</v>
      </c>
      <c r="DZ112" s="24">
        <f t="shared" si="105"/>
        <v>2.8012440696536123E-2</v>
      </c>
      <c r="EA112" s="24">
        <f t="shared" si="72"/>
        <v>12.056668125063998</v>
      </c>
      <c r="EB112" s="24">
        <f t="shared" si="72"/>
        <v>12.068755513323598</v>
      </c>
      <c r="EC112" s="24">
        <f t="shared" si="72"/>
        <v>12.018906250317999</v>
      </c>
      <c r="ED112" s="24">
        <f t="shared" si="72"/>
        <v>12.0201501845848</v>
      </c>
      <c r="EE112" s="24">
        <f t="shared" si="72"/>
        <v>12.000851671663829</v>
      </c>
      <c r="EF112" s="24">
        <f t="shared" si="72"/>
        <v>12.061791308554989</v>
      </c>
      <c r="EG112" s="24" t="str">
        <f t="shared" si="115"/>
        <v/>
      </c>
      <c r="EH112" s="24" t="str">
        <f t="shared" si="115"/>
        <v/>
      </c>
      <c r="EI112" s="24" t="str">
        <f t="shared" si="115"/>
        <v/>
      </c>
      <c r="EJ112" s="24"/>
      <c r="EK112" s="24">
        <f t="shared" si="93"/>
        <v>12.906327570629244</v>
      </c>
      <c r="EL112" s="24">
        <f t="shared" si="106"/>
        <v>5.9185029218887963E-2</v>
      </c>
      <c r="EM112" s="24">
        <f t="shared" si="73"/>
        <v>12.84821049302977</v>
      </c>
      <c r="EN112" s="24">
        <f t="shared" si="73"/>
        <v>12.877875397909269</v>
      </c>
      <c r="EO112" s="24">
        <f t="shared" si="73"/>
        <v>12.984458905405939</v>
      </c>
      <c r="EP112" s="24">
        <f t="shared" si="73"/>
        <v>12.959030204501669</v>
      </c>
      <c r="EQ112" s="24">
        <f t="shared" si="73"/>
        <v>12.925821296084099</v>
      </c>
      <c r="ER112" s="24">
        <f t="shared" si="73"/>
        <v>12.842569126844719</v>
      </c>
      <c r="ES112" s="24" t="str">
        <f t="shared" si="116"/>
        <v/>
      </c>
      <c r="ET112" s="24" t="str">
        <f t="shared" si="116"/>
        <v/>
      </c>
      <c r="EU112" s="24" t="str">
        <f t="shared" si="116"/>
        <v/>
      </c>
      <c r="EV112" s="24"/>
      <c r="EW112" s="24">
        <f t="shared" si="94"/>
        <v>12.009890297398114</v>
      </c>
      <c r="EX112" s="24">
        <f t="shared" si="107"/>
        <v>8.1530007308181947E-3</v>
      </c>
      <c r="EY112" s="24">
        <f t="shared" si="76"/>
        <v>12.015086125406089</v>
      </c>
      <c r="EZ112" s="24">
        <f t="shared" si="76"/>
        <v>12.020016369534863</v>
      </c>
      <c r="FA112" s="24">
        <f t="shared" si="76"/>
        <v>12.0138256857273</v>
      </c>
      <c r="FB112" s="24">
        <f t="shared" si="76"/>
        <v>12.008151047334303</v>
      </c>
      <c r="FC112" s="24">
        <f t="shared" si="76"/>
        <v>11.997202535899296</v>
      </c>
      <c r="FD112" s="24">
        <f t="shared" si="76"/>
        <v>12.005060020486832</v>
      </c>
      <c r="FE112" s="24" t="str">
        <f t="shared" si="74"/>
        <v/>
      </c>
      <c r="FF112" s="24" t="str">
        <f t="shared" si="74"/>
        <v/>
      </c>
      <c r="FG112" s="24" t="str">
        <f t="shared" si="74"/>
        <v/>
      </c>
      <c r="FH112" s="24"/>
      <c r="FI112" s="24">
        <f t="shared" si="95"/>
        <v>12.997954639801103</v>
      </c>
      <c r="FJ112" s="24">
        <f t="shared" si="108"/>
        <v>3.5535286006799845E-2</v>
      </c>
      <c r="FK112" s="24">
        <f t="shared" si="77"/>
        <v>12.984460627944022</v>
      </c>
      <c r="FL112" s="24">
        <f t="shared" si="77"/>
        <v>13.037577071023906</v>
      </c>
      <c r="FM112" s="24">
        <f t="shared" si="77"/>
        <v>13.001106195498243</v>
      </c>
      <c r="FN112" s="24">
        <f t="shared" si="77"/>
        <v>12.998347314854342</v>
      </c>
      <c r="FO112" s="24">
        <f t="shared" si="77"/>
        <v>12.937778278536326</v>
      </c>
      <c r="FP112" s="24">
        <f t="shared" si="77"/>
        <v>13.028458350949782</v>
      </c>
      <c r="FQ112" s="24" t="str">
        <f t="shared" si="75"/>
        <v/>
      </c>
      <c r="FR112" s="24" t="str">
        <f t="shared" si="75"/>
        <v/>
      </c>
      <c r="FS112" s="24" t="str">
        <f t="shared" si="75"/>
        <v/>
      </c>
    </row>
    <row r="113" spans="1:175" s="3" customFormat="1">
      <c r="A113" s="27">
        <v>78</v>
      </c>
      <c r="B113" s="32">
        <f>IF(AND($B$3&lt;&gt;"",$C$3&lt;&gt;"",$B$4&lt;&gt;"",$C$4&lt;&gt;"",T113&lt;&gt;""),AirMass($B$3,$C$3,$B$4,$C$4,T113),"")</f>
        <v>1.0202015118976933</v>
      </c>
      <c r="C113" s="36">
        <f t="shared" si="96"/>
        <v>2458217.3074420001</v>
      </c>
      <c r="D113" s="5">
        <f t="shared" si="79"/>
        <v>11.305856410694602</v>
      </c>
      <c r="E113" s="14">
        <f t="shared" si="80"/>
        <v>11.652623590712592</v>
      </c>
      <c r="F113" s="32">
        <f t="shared" si="97"/>
        <v>0.34676718001798967</v>
      </c>
      <c r="G113" s="24">
        <f t="shared" si="81"/>
        <v>1.3792234294073171E-2</v>
      </c>
      <c r="H113" s="24">
        <f t="shared" si="82"/>
        <v>4.1101178746481767E-2</v>
      </c>
      <c r="I113" s="24"/>
      <c r="J113" s="8">
        <f t="shared" si="83"/>
        <v>12.03003907051778</v>
      </c>
      <c r="K113" s="9">
        <f t="shared" si="84"/>
        <v>13.12217202090762</v>
      </c>
      <c r="L113" s="40">
        <f t="shared" si="98"/>
        <v>1.0921329503898392</v>
      </c>
      <c r="M113" s="24">
        <f t="shared" si="85"/>
        <v>1.3792234294073171E-2</v>
      </c>
      <c r="N113" s="25">
        <f t="shared" si="86"/>
        <v>4.1101178746481469E-2</v>
      </c>
      <c r="O113" s="25"/>
      <c r="P113" s="50">
        <f t="shared" si="99"/>
        <v>6</v>
      </c>
      <c r="Q113" s="50">
        <f t="shared" si="100"/>
        <v>6</v>
      </c>
      <c r="R113" s="25"/>
      <c r="S113" s="25"/>
      <c r="T113" s="16">
        <v>2458217.3074420001</v>
      </c>
      <c r="U113" s="17">
        <v>-11.091983926471199</v>
      </c>
      <c r="V113" s="17">
        <v>-10.2791148301711</v>
      </c>
      <c r="W113" s="17">
        <v>-12.158562381105099</v>
      </c>
      <c r="X113" s="17">
        <v>-11.0554170486208</v>
      </c>
      <c r="Y113" s="17">
        <v>-10.434653356723601</v>
      </c>
      <c r="Z113" s="17">
        <v>-11.8562587810247</v>
      </c>
      <c r="AA113" s="17">
        <v>-9.9557713652724509</v>
      </c>
      <c r="AB113" s="17">
        <v>-9.8500012783093904</v>
      </c>
      <c r="AC113" s="17"/>
      <c r="AD113" s="17"/>
      <c r="AE113" s="17"/>
      <c r="AF113" s="46">
        <f t="shared" si="87"/>
        <v>2458217.3074420001</v>
      </c>
      <c r="AG113" s="17">
        <v>-10.8557755239817</v>
      </c>
      <c r="AH113" s="17">
        <v>-9.6768225205207106</v>
      </c>
      <c r="AI113" s="17">
        <v>-11.771949026599099</v>
      </c>
      <c r="AJ113" s="17">
        <v>-10.7385894805816</v>
      </c>
      <c r="AK113" s="17">
        <v>-9.8565414942882796</v>
      </c>
      <c r="AL113" s="17">
        <v>-11.3324992016808</v>
      </c>
      <c r="AM113" s="17">
        <v>-9.5108230572156405</v>
      </c>
      <c r="AN113" s="17">
        <v>-9.5291020820520806</v>
      </c>
      <c r="AO113" s="17"/>
      <c r="AP113" s="17"/>
      <c r="AQ113" s="18"/>
      <c r="AR113" s="25"/>
      <c r="AS113" s="25"/>
      <c r="AT113" s="24">
        <f t="shared" si="57"/>
        <v>0.23620840248949904</v>
      </c>
      <c r="AU113" s="24">
        <f t="shared" si="57"/>
        <v>0.60229230965038916</v>
      </c>
      <c r="AV113" s="24">
        <f t="shared" si="57"/>
        <v>0.38661335450600021</v>
      </c>
      <c r="AW113" s="24">
        <f t="shared" si="57"/>
        <v>0.31682756803919965</v>
      </c>
      <c r="AX113" s="24">
        <f t="shared" si="57"/>
        <v>0.5781118624353212</v>
      </c>
      <c r="AY113" s="24">
        <f t="shared" si="78"/>
        <v>0.52375957934389916</v>
      </c>
      <c r="AZ113" s="24">
        <f t="shared" si="78"/>
        <v>0.4449483080568104</v>
      </c>
      <c r="BA113" s="24">
        <f t="shared" si="78"/>
        <v>0.32089919625730978</v>
      </c>
      <c r="BB113" s="24" t="str">
        <f t="shared" si="78"/>
        <v/>
      </c>
      <c r="BC113" s="24" t="str">
        <f t="shared" si="78"/>
        <v/>
      </c>
      <c r="BD113" s="25" t="str">
        <f t="shared" si="78"/>
        <v/>
      </c>
      <c r="BE113" s="25"/>
      <c r="BF113" s="24"/>
      <c r="BG113" s="24">
        <f t="shared" si="66"/>
        <v>-0.3250836910070844</v>
      </c>
      <c r="BH113" s="24">
        <f t="shared" si="66"/>
        <v>-0.2650836910070839</v>
      </c>
      <c r="BI113" s="24">
        <f t="shared" si="66"/>
        <v>-0.63108369100708361</v>
      </c>
      <c r="BJ113" s="24">
        <f t="shared" si="66"/>
        <v>-0.57308369100708378</v>
      </c>
      <c r="BK113" s="24">
        <f t="shared" si="66"/>
        <v>-0.64308369100708229</v>
      </c>
      <c r="BL113" s="24">
        <f t="shared" si="66"/>
        <v>-0.19808369100708373</v>
      </c>
      <c r="BM113" s="24" t="str">
        <f t="shared" si="109"/>
        <v/>
      </c>
      <c r="BN113" s="24" t="str">
        <f t="shared" si="109"/>
        <v/>
      </c>
      <c r="BO113" s="24" t="str">
        <f t="shared" si="109"/>
        <v/>
      </c>
      <c r="BP113" s="24"/>
      <c r="BQ113" s="24"/>
      <c r="BR113" s="24">
        <f t="shared" si="67"/>
        <v>0.41839528487339894</v>
      </c>
      <c r="BS113" s="24">
        <f t="shared" si="67"/>
        <v>0.47839528487339944</v>
      </c>
      <c r="BT113" s="24">
        <f t="shared" si="67"/>
        <v>0.11239528487339978</v>
      </c>
      <c r="BU113" s="24">
        <f t="shared" si="67"/>
        <v>0.17039528487339961</v>
      </c>
      <c r="BV113" s="24">
        <f t="shared" si="67"/>
        <v>0.1003952848734011</v>
      </c>
      <c r="BW113" s="24">
        <f t="shared" si="67"/>
        <v>0.54539528487339961</v>
      </c>
      <c r="BX113" s="24" t="str">
        <f t="shared" si="110"/>
        <v/>
      </c>
      <c r="BY113" s="24" t="str">
        <f t="shared" si="110"/>
        <v/>
      </c>
      <c r="BZ113" s="24" t="str">
        <f t="shared" si="110"/>
        <v/>
      </c>
      <c r="CA113" s="24"/>
      <c r="CB113" s="24"/>
      <c r="CC113" s="24">
        <f t="shared" si="88"/>
        <v>11.253460108704807</v>
      </c>
      <c r="CD113" s="24">
        <f t="shared" si="101"/>
        <v>3.0360267448902738E-2</v>
      </c>
      <c r="CE113" s="24">
        <f t="shared" si="68"/>
        <v>11.2565784546339</v>
      </c>
      <c r="CF113" s="24">
        <f t="shared" si="68"/>
        <v>11.2754331221496</v>
      </c>
      <c r="CG113" s="24">
        <f t="shared" si="68"/>
        <v>11.247669430252401</v>
      </c>
      <c r="CH113" s="24">
        <f t="shared" si="68"/>
        <v>11.2322748545535</v>
      </c>
      <c r="CI113" s="24">
        <f t="shared" si="68"/>
        <v>11.211787438801252</v>
      </c>
      <c r="CJ113" s="24">
        <f t="shared" si="68"/>
        <v>11.297017351838191</v>
      </c>
      <c r="CK113" s="24" t="str">
        <f t="shared" si="111"/>
        <v/>
      </c>
      <c r="CL113" s="24" t="str">
        <f t="shared" si="111"/>
        <v/>
      </c>
      <c r="CM113" s="24" t="str">
        <f t="shared" si="111"/>
        <v/>
      </c>
      <c r="CN113" s="24"/>
      <c r="CO113" s="24">
        <f t="shared" si="89"/>
        <v>11.824308533087882</v>
      </c>
      <c r="CP113" s="24">
        <f t="shared" si="102"/>
        <v>8.6473703685112702E-2</v>
      </c>
      <c r="CQ113" s="24">
        <f t="shared" si="69"/>
        <v>11.755173502617399</v>
      </c>
      <c r="CR113" s="24">
        <f t="shared" si="69"/>
        <v>11.7838139565999</v>
      </c>
      <c r="CS113" s="24">
        <f t="shared" si="69"/>
        <v>11.860765970306579</v>
      </c>
      <c r="CT113" s="24">
        <f t="shared" si="69"/>
        <v>11.8417236776991</v>
      </c>
      <c r="CU113" s="24">
        <f t="shared" si="69"/>
        <v>11.97004753323394</v>
      </c>
      <c r="CV113" s="24">
        <f t="shared" si="69"/>
        <v>11.73432655807038</v>
      </c>
      <c r="CW113" s="24" t="str">
        <f t="shared" si="112"/>
        <v/>
      </c>
      <c r="CX113" s="24" t="str">
        <f t="shared" si="112"/>
        <v/>
      </c>
      <c r="CY113" s="24" t="str">
        <f t="shared" si="112"/>
        <v/>
      </c>
      <c r="CZ113" s="24"/>
      <c r="DA113" s="24">
        <f t="shared" si="90"/>
        <v>11.305856410694602</v>
      </c>
      <c r="DB113" s="24">
        <f t="shared" si="103"/>
        <v>1.3792234294073171E-2</v>
      </c>
      <c r="DC113" s="24">
        <f t="shared" si="70"/>
        <v>11.295356301819208</v>
      </c>
      <c r="DD113" s="24">
        <f t="shared" si="70"/>
        <v>11.307053825204083</v>
      </c>
      <c r="DE113" s="24">
        <f t="shared" si="70"/>
        <v>11.322948712504919</v>
      </c>
      <c r="DF113" s="24">
        <f t="shared" si="70"/>
        <v>11.300635564146221</v>
      </c>
      <c r="DG113" s="24">
        <f t="shared" si="70"/>
        <v>11.288498149879937</v>
      </c>
      <c r="DH113" s="24">
        <f t="shared" si="70"/>
        <v>11.320645910613251</v>
      </c>
      <c r="DI113" s="24" t="str">
        <f t="shared" si="113"/>
        <v/>
      </c>
      <c r="DJ113" s="24" t="str">
        <f t="shared" si="113"/>
        <v/>
      </c>
      <c r="DK113" s="24" t="str">
        <f t="shared" si="113"/>
        <v/>
      </c>
      <c r="DL113" s="24"/>
      <c r="DM113" s="24">
        <f t="shared" si="91"/>
        <v>11.652623590712592</v>
      </c>
      <c r="DN113" s="24">
        <f t="shared" si="104"/>
        <v>4.1101178746481767E-2</v>
      </c>
      <c r="DO113" s="24">
        <f t="shared" si="71"/>
        <v>11.628111625984502</v>
      </c>
      <c r="DP113" s="24">
        <f t="shared" si="71"/>
        <v>11.680203618167385</v>
      </c>
      <c r="DQ113" s="24">
        <f t="shared" si="71"/>
        <v>11.614101248851732</v>
      </c>
      <c r="DR113" s="24">
        <f t="shared" si="71"/>
        <v>11.617728776504622</v>
      </c>
      <c r="DS113" s="24">
        <f t="shared" si="71"/>
        <v>11.718692504139018</v>
      </c>
      <c r="DT113" s="24">
        <f t="shared" si="71"/>
        <v>11.656903770628292</v>
      </c>
      <c r="DU113" s="24" t="str">
        <f t="shared" si="114"/>
        <v/>
      </c>
      <c r="DV113" s="24" t="str">
        <f t="shared" si="114"/>
        <v/>
      </c>
      <c r="DW113" s="24" t="str">
        <f t="shared" si="114"/>
        <v/>
      </c>
      <c r="DX113" s="24"/>
      <c r="DY113" s="24">
        <f t="shared" si="92"/>
        <v>12.066329205004905</v>
      </c>
      <c r="DZ113" s="24">
        <f t="shared" si="105"/>
        <v>3.0360267448902738E-2</v>
      </c>
      <c r="EA113" s="24">
        <f t="shared" si="72"/>
        <v>12.069447550933999</v>
      </c>
      <c r="EB113" s="24">
        <f t="shared" si="72"/>
        <v>12.0883022184497</v>
      </c>
      <c r="EC113" s="24">
        <f t="shared" si="72"/>
        <v>12.0605385265525</v>
      </c>
      <c r="ED113" s="24">
        <f t="shared" si="72"/>
        <v>12.0451439508536</v>
      </c>
      <c r="EE113" s="24">
        <f t="shared" si="72"/>
        <v>12.024656535101352</v>
      </c>
      <c r="EF113" s="24">
        <f t="shared" si="72"/>
        <v>12.10988644813829</v>
      </c>
      <c r="EG113" s="24" t="str">
        <f t="shared" si="115"/>
        <v/>
      </c>
      <c r="EH113" s="24" t="str">
        <f t="shared" si="115"/>
        <v/>
      </c>
      <c r="EI113" s="24" t="str">
        <f t="shared" si="115"/>
        <v/>
      </c>
      <c r="EJ113" s="24"/>
      <c r="EK113" s="24">
        <f t="shared" si="93"/>
        <v>13.003261536548871</v>
      </c>
      <c r="EL113" s="24">
        <f t="shared" si="106"/>
        <v>8.6473703685112702E-2</v>
      </c>
      <c r="EM113" s="24">
        <f t="shared" si="73"/>
        <v>12.934126506078389</v>
      </c>
      <c r="EN113" s="24">
        <f t="shared" si="73"/>
        <v>12.96276696006089</v>
      </c>
      <c r="EO113" s="24">
        <f t="shared" si="73"/>
        <v>13.039718973767568</v>
      </c>
      <c r="EP113" s="24">
        <f t="shared" si="73"/>
        <v>13.02067668116009</v>
      </c>
      <c r="EQ113" s="24">
        <f t="shared" si="73"/>
        <v>13.149000536694929</v>
      </c>
      <c r="ER113" s="24">
        <f t="shared" si="73"/>
        <v>12.91327956153137</v>
      </c>
      <c r="ES113" s="24" t="str">
        <f t="shared" si="116"/>
        <v/>
      </c>
      <c r="ET113" s="24" t="str">
        <f t="shared" si="116"/>
        <v/>
      </c>
      <c r="EU113" s="24" t="str">
        <f t="shared" si="116"/>
        <v/>
      </c>
      <c r="EV113" s="24"/>
      <c r="EW113" s="24">
        <f t="shared" si="94"/>
        <v>12.03003907051778</v>
      </c>
      <c r="EX113" s="24">
        <f t="shared" si="107"/>
        <v>1.3792234294073171E-2</v>
      </c>
      <c r="EY113" s="24">
        <f t="shared" si="76"/>
        <v>12.019538961642386</v>
      </c>
      <c r="EZ113" s="24">
        <f t="shared" si="76"/>
        <v>12.031236485027261</v>
      </c>
      <c r="FA113" s="24">
        <f t="shared" si="76"/>
        <v>12.047131372328097</v>
      </c>
      <c r="FB113" s="24">
        <f t="shared" si="76"/>
        <v>12.024818223969399</v>
      </c>
      <c r="FC113" s="24">
        <f t="shared" si="76"/>
        <v>12.012680809703115</v>
      </c>
      <c r="FD113" s="24">
        <f t="shared" si="76"/>
        <v>12.04482857043643</v>
      </c>
      <c r="FE113" s="24" t="str">
        <f t="shared" si="74"/>
        <v/>
      </c>
      <c r="FF113" s="24" t="str">
        <f t="shared" si="74"/>
        <v/>
      </c>
      <c r="FG113" s="24" t="str">
        <f t="shared" si="74"/>
        <v/>
      </c>
      <c r="FH113" s="24"/>
      <c r="FI113" s="24">
        <f t="shared" si="95"/>
        <v>13.12217202090762</v>
      </c>
      <c r="FJ113" s="24">
        <f t="shared" si="108"/>
        <v>4.1101178746481469E-2</v>
      </c>
      <c r="FK113" s="24">
        <f t="shared" si="77"/>
        <v>13.097660056179528</v>
      </c>
      <c r="FL113" s="24">
        <f t="shared" si="77"/>
        <v>13.14975204836241</v>
      </c>
      <c r="FM113" s="24">
        <f t="shared" si="77"/>
        <v>13.083649679046758</v>
      </c>
      <c r="FN113" s="24">
        <f t="shared" si="77"/>
        <v>13.08727720669965</v>
      </c>
      <c r="FO113" s="24">
        <f t="shared" si="77"/>
        <v>13.188240934334043</v>
      </c>
      <c r="FP113" s="24">
        <f t="shared" si="77"/>
        <v>13.126452200823318</v>
      </c>
      <c r="FQ113" s="24" t="str">
        <f t="shared" si="75"/>
        <v/>
      </c>
      <c r="FR113" s="24" t="str">
        <f t="shared" si="75"/>
        <v/>
      </c>
      <c r="FS113" s="24" t="str">
        <f t="shared" si="75"/>
        <v/>
      </c>
    </row>
    <row r="114" spans="1:175" s="3" customFormat="1">
      <c r="A114" s="27">
        <v>79</v>
      </c>
      <c r="B114" s="32">
        <f>IF(AND($B$3&lt;&gt;"",$C$3&lt;&gt;"",$B$4&lt;&gt;"",$C$4&lt;&gt;"",T114&lt;&gt;""),AirMass($B$3,$C$3,$B$4,$C$4,T114),"")</f>
        <v>1.0205668314744805</v>
      </c>
      <c r="C114" s="36">
        <f t="shared" si="96"/>
        <v>2458217.3079400002</v>
      </c>
      <c r="D114" s="5">
        <f t="shared" si="79"/>
        <v>11.334228894457503</v>
      </c>
      <c r="E114" s="14">
        <f t="shared" si="80"/>
        <v>11.683602604149911</v>
      </c>
      <c r="F114" s="32">
        <f t="shared" si="97"/>
        <v>0.34937370969240789</v>
      </c>
      <c r="G114" s="24">
        <f t="shared" si="81"/>
        <v>2.8364171962778736E-2</v>
      </c>
      <c r="H114" s="24">
        <f t="shared" si="82"/>
        <v>4.2752483616955411E-2</v>
      </c>
      <c r="I114" s="24"/>
      <c r="J114" s="8">
        <f t="shared" si="83"/>
        <v>12.04425793057527</v>
      </c>
      <c r="K114" s="9">
        <f t="shared" si="84"/>
        <v>12.921761348133094</v>
      </c>
      <c r="L114" s="40">
        <f t="shared" si="98"/>
        <v>0.87750341755782379</v>
      </c>
      <c r="M114" s="24">
        <f t="shared" si="85"/>
        <v>2.8364171962778736E-2</v>
      </c>
      <c r="N114" s="25">
        <f t="shared" si="86"/>
        <v>4.2752483616955411E-2</v>
      </c>
      <c r="O114" s="25"/>
      <c r="P114" s="50">
        <f t="shared" si="99"/>
        <v>6</v>
      </c>
      <c r="Q114" s="50">
        <f t="shared" si="100"/>
        <v>6</v>
      </c>
      <c r="R114" s="25"/>
      <c r="S114" s="25"/>
      <c r="T114" s="16">
        <v>2458217.3079400002</v>
      </c>
      <c r="U114" s="17">
        <v>-11.0671962261272</v>
      </c>
      <c r="V114" s="17">
        <v>-10.2943283212956</v>
      </c>
      <c r="W114" s="17">
        <v>-12.167241208722301</v>
      </c>
      <c r="X114" s="17">
        <v>-11.0530546592602</v>
      </c>
      <c r="Y114" s="17">
        <v>-10.406364426247899</v>
      </c>
      <c r="Z114" s="17">
        <v>-11.8241627861634</v>
      </c>
      <c r="AA114" s="17">
        <v>-10.021229302339901</v>
      </c>
      <c r="AB114" s="17">
        <v>-9.8495828450382508</v>
      </c>
      <c r="AC114" s="17"/>
      <c r="AD114" s="17"/>
      <c r="AE114" s="17"/>
      <c r="AF114" s="46">
        <f t="shared" si="87"/>
        <v>2458217.3079400002</v>
      </c>
      <c r="AG114" s="17">
        <v>-10.8382374787339</v>
      </c>
      <c r="AH114" s="17">
        <v>-9.8059804328546001</v>
      </c>
      <c r="AI114" s="17">
        <v>-11.746299780447099</v>
      </c>
      <c r="AJ114" s="17">
        <v>-10.705857589802701</v>
      </c>
      <c r="AK114" s="17">
        <v>-9.9473904130439799</v>
      </c>
      <c r="AL114" s="17">
        <v>-11.3769581248687</v>
      </c>
      <c r="AM114" s="17">
        <v>-9.4926931938835395</v>
      </c>
      <c r="AN114" s="17">
        <v>-9.5854794716841507</v>
      </c>
      <c r="AO114" s="17"/>
      <c r="AP114" s="17"/>
      <c r="AQ114" s="18"/>
      <c r="AR114" s="25"/>
      <c r="AS114" s="25"/>
      <c r="AT114" s="24">
        <f t="shared" si="57"/>
        <v>0.22895874739329969</v>
      </c>
      <c r="AU114" s="24">
        <f t="shared" si="57"/>
        <v>0.48834788844099997</v>
      </c>
      <c r="AV114" s="24">
        <f t="shared" si="57"/>
        <v>0.42094142827520109</v>
      </c>
      <c r="AW114" s="24">
        <f t="shared" si="57"/>
        <v>0.34719706945749884</v>
      </c>
      <c r="AX114" s="24">
        <f t="shared" si="57"/>
        <v>0.45897401320391928</v>
      </c>
      <c r="AY114" s="24">
        <f t="shared" si="78"/>
        <v>0.44720466129470005</v>
      </c>
      <c r="AZ114" s="24">
        <f t="shared" si="78"/>
        <v>0.52853610845636112</v>
      </c>
      <c r="BA114" s="24">
        <f t="shared" si="78"/>
        <v>0.26410337335410006</v>
      </c>
      <c r="BB114" s="24" t="str">
        <f t="shared" si="78"/>
        <v/>
      </c>
      <c r="BC114" s="24" t="str">
        <f t="shared" si="78"/>
        <v/>
      </c>
      <c r="BD114" s="25" t="str">
        <f t="shared" si="78"/>
        <v/>
      </c>
      <c r="BE114" s="25"/>
      <c r="BF114" s="24"/>
      <c r="BG114" s="24">
        <f t="shared" si="66"/>
        <v>-0.33980699908202849</v>
      </c>
      <c r="BH114" s="24">
        <f t="shared" si="66"/>
        <v>-0.279806999082028</v>
      </c>
      <c r="BI114" s="24">
        <f t="shared" si="66"/>
        <v>-0.64580699908202766</v>
      </c>
      <c r="BJ114" s="24">
        <f t="shared" si="66"/>
        <v>-0.58780699908202783</v>
      </c>
      <c r="BK114" s="24">
        <f t="shared" si="66"/>
        <v>-0.65780699908202633</v>
      </c>
      <c r="BL114" s="24">
        <f t="shared" si="66"/>
        <v>-0.21280699908202783</v>
      </c>
      <c r="BM114" s="24" t="str">
        <f t="shared" si="109"/>
        <v/>
      </c>
      <c r="BN114" s="24" t="str">
        <f t="shared" si="109"/>
        <v/>
      </c>
      <c r="BO114" s="24" t="str">
        <f t="shared" si="109"/>
        <v/>
      </c>
      <c r="BP114" s="24"/>
      <c r="BQ114" s="24"/>
      <c r="BR114" s="24">
        <f t="shared" si="67"/>
        <v>0.18698581854354035</v>
      </c>
      <c r="BS114" s="24">
        <f t="shared" si="67"/>
        <v>0.24698581854354085</v>
      </c>
      <c r="BT114" s="24">
        <f t="shared" si="67"/>
        <v>-0.11901418145645881</v>
      </c>
      <c r="BU114" s="24">
        <f t="shared" si="67"/>
        <v>-6.1014181456458982E-2</v>
      </c>
      <c r="BV114" s="24">
        <f t="shared" si="67"/>
        <v>-0.13101418145645749</v>
      </c>
      <c r="BW114" s="24">
        <f t="shared" si="67"/>
        <v>0.31398581854354102</v>
      </c>
      <c r="BX114" s="24" t="str">
        <f t="shared" si="110"/>
        <v/>
      </c>
      <c r="BY114" s="24" t="str">
        <f t="shared" si="110"/>
        <v/>
      </c>
      <c r="BZ114" s="24" t="str">
        <f t="shared" si="110"/>
        <v/>
      </c>
      <c r="CA114" s="24"/>
      <c r="CB114" s="24"/>
      <c r="CC114" s="24">
        <f t="shared" si="88"/>
        <v>11.280076311834792</v>
      </c>
      <c r="CD114" s="24">
        <f t="shared" si="101"/>
        <v>3.7230891575270014E-2</v>
      </c>
      <c r="CE114" s="24">
        <f t="shared" si="68"/>
        <v>11.2900449825951</v>
      </c>
      <c r="CF114" s="24">
        <f t="shared" si="68"/>
        <v>11.297858433132999</v>
      </c>
      <c r="CG114" s="24">
        <f t="shared" si="68"/>
        <v>11.244168200120699</v>
      </c>
      <c r="CH114" s="24">
        <f t="shared" si="68"/>
        <v>11.224966560036201</v>
      </c>
      <c r="CI114" s="24">
        <f t="shared" si="68"/>
        <v>11.302033076212702</v>
      </c>
      <c r="CJ114" s="24">
        <f t="shared" si="68"/>
        <v>11.321386618911051</v>
      </c>
      <c r="CK114" s="24" t="str">
        <f t="shared" si="111"/>
        <v/>
      </c>
      <c r="CL114" s="24" t="str">
        <f t="shared" si="111"/>
        <v/>
      </c>
      <c r="CM114" s="24" t="str">
        <f t="shared" si="111"/>
        <v/>
      </c>
      <c r="CN114" s="24"/>
      <c r="CO114" s="24">
        <f t="shared" si="89"/>
        <v>11.861042283554463</v>
      </c>
      <c r="CP114" s="24">
        <f t="shared" si="102"/>
        <v>9.9583123575209237E-2</v>
      </c>
      <c r="CQ114" s="24">
        <f t="shared" si="69"/>
        <v>11.7470623017132</v>
      </c>
      <c r="CR114" s="24">
        <f t="shared" si="69"/>
        <v>11.768620111068801</v>
      </c>
      <c r="CS114" s="24">
        <f t="shared" si="69"/>
        <v>11.969152934310079</v>
      </c>
      <c r="CT114" s="24">
        <f t="shared" si="69"/>
        <v>11.903720646134801</v>
      </c>
      <c r="CU114" s="24">
        <f t="shared" si="69"/>
        <v>11.969455715149639</v>
      </c>
      <c r="CV114" s="24">
        <f t="shared" si="69"/>
        <v>11.808241992950251</v>
      </c>
      <c r="CW114" s="24" t="str">
        <f t="shared" si="112"/>
        <v/>
      </c>
      <c r="CX114" s="24" t="str">
        <f t="shared" si="112"/>
        <v/>
      </c>
      <c r="CY114" s="24" t="str">
        <f t="shared" si="112"/>
        <v/>
      </c>
      <c r="CZ114" s="24"/>
      <c r="DA114" s="24">
        <f t="shared" si="90"/>
        <v>11.334228894457503</v>
      </c>
      <c r="DB114" s="24">
        <f t="shared" si="103"/>
        <v>2.8364171962778736E-2</v>
      </c>
      <c r="DC114" s="24">
        <f t="shared" si="70"/>
        <v>11.330579110413325</v>
      </c>
      <c r="DD114" s="24">
        <f t="shared" si="70"/>
        <v>11.331235416820398</v>
      </c>
      <c r="DE114" s="24">
        <f t="shared" si="70"/>
        <v>11.321203763006134</v>
      </c>
      <c r="DF114" s="24">
        <f t="shared" si="70"/>
        <v>11.295083550261838</v>
      </c>
      <c r="DG114" s="24">
        <f t="shared" si="70"/>
        <v>11.3805000679243</v>
      </c>
      <c r="DH114" s="24">
        <f t="shared" si="70"/>
        <v>11.346771458319028</v>
      </c>
      <c r="DI114" s="24" t="str">
        <f t="shared" si="113"/>
        <v/>
      </c>
      <c r="DJ114" s="24" t="str">
        <f t="shared" si="113"/>
        <v/>
      </c>
      <c r="DK114" s="24" t="str">
        <f t="shared" si="113"/>
        <v/>
      </c>
      <c r="DL114" s="24"/>
      <c r="DM114" s="24">
        <f t="shared" si="91"/>
        <v>11.683602604149911</v>
      </c>
      <c r="DN114" s="24">
        <f t="shared" si="104"/>
        <v>4.2752483616955411E-2</v>
      </c>
      <c r="DO114" s="24">
        <f t="shared" si="71"/>
        <v>11.614245688051042</v>
      </c>
      <c r="DP114" s="24">
        <f t="shared" si="71"/>
        <v>11.659255035607027</v>
      </c>
      <c r="DQ114" s="24">
        <f t="shared" si="71"/>
        <v>11.716733475825974</v>
      </c>
      <c r="DR114" s="24">
        <f t="shared" si="71"/>
        <v>11.673971007911064</v>
      </c>
      <c r="DS114" s="24">
        <f t="shared" si="71"/>
        <v>11.712345949025456</v>
      </c>
      <c r="DT114" s="24">
        <f t="shared" si="71"/>
        <v>11.725064468478903</v>
      </c>
      <c r="DU114" s="24" t="str">
        <f t="shared" si="114"/>
        <v/>
      </c>
      <c r="DV114" s="24" t="str">
        <f t="shared" si="114"/>
        <v/>
      </c>
      <c r="DW114" s="24" t="str">
        <f t="shared" si="114"/>
        <v/>
      </c>
      <c r="DX114" s="24"/>
      <c r="DY114" s="24">
        <f t="shared" si="92"/>
        <v>12.052944216666392</v>
      </c>
      <c r="DZ114" s="24">
        <f t="shared" si="105"/>
        <v>3.7230891575270014E-2</v>
      </c>
      <c r="EA114" s="24">
        <f t="shared" si="72"/>
        <v>12.0629128874267</v>
      </c>
      <c r="EB114" s="24">
        <f t="shared" si="72"/>
        <v>12.070726337964599</v>
      </c>
      <c r="EC114" s="24">
        <f t="shared" si="72"/>
        <v>12.017036104952298</v>
      </c>
      <c r="ED114" s="24">
        <f t="shared" si="72"/>
        <v>11.9978344648678</v>
      </c>
      <c r="EE114" s="24">
        <f t="shared" si="72"/>
        <v>12.074900981044301</v>
      </c>
      <c r="EF114" s="24">
        <f t="shared" si="72"/>
        <v>12.09425452374265</v>
      </c>
      <c r="EG114" s="24" t="str">
        <f t="shared" si="115"/>
        <v/>
      </c>
      <c r="EH114" s="24" t="str">
        <f t="shared" si="115"/>
        <v/>
      </c>
      <c r="EI114" s="24" t="str">
        <f t="shared" si="115"/>
        <v/>
      </c>
      <c r="EJ114" s="24"/>
      <c r="EK114" s="24">
        <f t="shared" si="93"/>
        <v>12.893299329433761</v>
      </c>
      <c r="EL114" s="24">
        <f t="shared" si="106"/>
        <v>9.9583123575209237E-2</v>
      </c>
      <c r="EM114" s="24">
        <f t="shared" si="73"/>
        <v>12.7793193475925</v>
      </c>
      <c r="EN114" s="24">
        <f t="shared" si="73"/>
        <v>12.800877156948101</v>
      </c>
      <c r="EO114" s="24">
        <f t="shared" si="73"/>
        <v>13.001409980189379</v>
      </c>
      <c r="EP114" s="24">
        <f t="shared" si="73"/>
        <v>12.935977692014101</v>
      </c>
      <c r="EQ114" s="24">
        <f t="shared" si="73"/>
        <v>13.001712761028939</v>
      </c>
      <c r="ER114" s="24">
        <f t="shared" si="73"/>
        <v>12.840499038829551</v>
      </c>
      <c r="ES114" s="24" t="str">
        <f t="shared" si="116"/>
        <v/>
      </c>
      <c r="ET114" s="24" t="str">
        <f t="shared" si="116"/>
        <v/>
      </c>
      <c r="EU114" s="24" t="str">
        <f t="shared" si="116"/>
        <v/>
      </c>
      <c r="EV114" s="24"/>
      <c r="EW114" s="24">
        <f t="shared" si="94"/>
        <v>12.04425793057527</v>
      </c>
      <c r="EX114" s="24">
        <f t="shared" si="107"/>
        <v>2.8364171962778736E-2</v>
      </c>
      <c r="EY114" s="24">
        <f t="shared" si="76"/>
        <v>12.040608146531092</v>
      </c>
      <c r="EZ114" s="24">
        <f t="shared" si="76"/>
        <v>12.041264452938165</v>
      </c>
      <c r="FA114" s="24">
        <f t="shared" si="76"/>
        <v>12.031232799123901</v>
      </c>
      <c r="FB114" s="24">
        <f t="shared" si="76"/>
        <v>12.005112586379605</v>
      </c>
      <c r="FC114" s="24">
        <f t="shared" si="76"/>
        <v>12.090529104042067</v>
      </c>
      <c r="FD114" s="24">
        <f t="shared" si="76"/>
        <v>12.056800494436795</v>
      </c>
      <c r="FE114" s="24" t="str">
        <f t="shared" si="74"/>
        <v/>
      </c>
      <c r="FF114" s="24" t="str">
        <f t="shared" si="74"/>
        <v/>
      </c>
      <c r="FG114" s="24" t="str">
        <f t="shared" si="74"/>
        <v/>
      </c>
      <c r="FH114" s="24"/>
      <c r="FI114" s="24">
        <f t="shared" si="95"/>
        <v>12.921761348133094</v>
      </c>
      <c r="FJ114" s="24">
        <f t="shared" si="108"/>
        <v>4.2752483616955411E-2</v>
      </c>
      <c r="FK114" s="24">
        <f t="shared" si="77"/>
        <v>12.852404432034225</v>
      </c>
      <c r="FL114" s="24">
        <f t="shared" si="77"/>
        <v>12.89741377959021</v>
      </c>
      <c r="FM114" s="24">
        <f t="shared" si="77"/>
        <v>12.954892219809157</v>
      </c>
      <c r="FN114" s="24">
        <f t="shared" si="77"/>
        <v>12.912129751894247</v>
      </c>
      <c r="FO114" s="24">
        <f t="shared" si="77"/>
        <v>12.950504693008639</v>
      </c>
      <c r="FP114" s="24">
        <f t="shared" si="77"/>
        <v>12.963223212462086</v>
      </c>
      <c r="FQ114" s="24" t="str">
        <f t="shared" si="75"/>
        <v/>
      </c>
      <c r="FR114" s="24" t="str">
        <f t="shared" si="75"/>
        <v/>
      </c>
      <c r="FS114" s="24" t="str">
        <f t="shared" si="75"/>
        <v/>
      </c>
    </row>
    <row r="115" spans="1:175" s="3" customFormat="1">
      <c r="A115" s="27">
        <v>80</v>
      </c>
      <c r="B115" s="32">
        <f>IF(AND($B$3&lt;&gt;"",$C$3&lt;&gt;"",$B$4&lt;&gt;"",$C$4&lt;&gt;"",T115&lt;&gt;""),AirMass($B$3,$C$3,$B$4,$C$4,T115),"")</f>
        <v>1.0209369481151829</v>
      </c>
      <c r="C115" s="36">
        <f t="shared" si="96"/>
        <v>2458217.3084379998</v>
      </c>
      <c r="D115" s="5">
        <f t="shared" si="79"/>
        <v>11.355135068752544</v>
      </c>
      <c r="E115" s="14">
        <f t="shared" si="80"/>
        <v>11.688728172469956</v>
      </c>
      <c r="F115" s="32">
        <f t="shared" si="97"/>
        <v>0.33359310371741202</v>
      </c>
      <c r="G115" s="24">
        <f t="shared" si="81"/>
        <v>2.1974693516608374E-2</v>
      </c>
      <c r="H115" s="24">
        <f t="shared" si="82"/>
        <v>3.8988705150248611E-2</v>
      </c>
      <c r="I115" s="24"/>
      <c r="J115" s="8">
        <f t="shared" si="83"/>
        <v>12.019149341324621</v>
      </c>
      <c r="K115" s="9">
        <f t="shared" si="84"/>
        <v>13.037428039844777</v>
      </c>
      <c r="L115" s="40">
        <f t="shared" si="98"/>
        <v>1.018278698520156</v>
      </c>
      <c r="M115" s="24">
        <f t="shared" si="85"/>
        <v>2.197469351660801E-2</v>
      </c>
      <c r="N115" s="25">
        <f t="shared" si="86"/>
        <v>3.8988705150248437E-2</v>
      </c>
      <c r="O115" s="25"/>
      <c r="P115" s="50">
        <f t="shared" si="99"/>
        <v>6</v>
      </c>
      <c r="Q115" s="50">
        <f t="shared" si="100"/>
        <v>6</v>
      </c>
      <c r="R115" s="25"/>
      <c r="S115" s="25"/>
      <c r="T115" s="16">
        <v>2458217.3084379998</v>
      </c>
      <c r="U115" s="17">
        <v>-11.0443777849467</v>
      </c>
      <c r="V115" s="17">
        <v>-10.2988970325283</v>
      </c>
      <c r="W115" s="17">
        <v>-12.1690526360726</v>
      </c>
      <c r="X115" s="17">
        <v>-11.047724283960299</v>
      </c>
      <c r="Y115" s="17">
        <v>-10.395168080855701</v>
      </c>
      <c r="Z115" s="17">
        <v>-11.8474655357898</v>
      </c>
      <c r="AA115" s="17">
        <v>-10.013910762352801</v>
      </c>
      <c r="AB115" s="17">
        <v>-9.8386138651933503</v>
      </c>
      <c r="AC115" s="17"/>
      <c r="AD115" s="17"/>
      <c r="AE115" s="17"/>
      <c r="AF115" s="46">
        <f t="shared" si="87"/>
        <v>2458217.3084379998</v>
      </c>
      <c r="AG115" s="17">
        <v>-10.8141988892413</v>
      </c>
      <c r="AH115" s="17">
        <v>-9.7324370951041193</v>
      </c>
      <c r="AI115" s="17">
        <v>-11.7584769004326</v>
      </c>
      <c r="AJ115" s="17">
        <v>-10.702820185399</v>
      </c>
      <c r="AK115" s="17">
        <v>-9.9120461944261393</v>
      </c>
      <c r="AL115" s="17">
        <v>-11.322979627795901</v>
      </c>
      <c r="AM115" s="17">
        <v>-9.5061270521609895</v>
      </c>
      <c r="AN115" s="17">
        <v>-9.5329392036704697</v>
      </c>
      <c r="AO115" s="17"/>
      <c r="AP115" s="17"/>
      <c r="AQ115" s="18"/>
      <c r="AR115" s="25"/>
      <c r="AS115" s="25"/>
      <c r="AT115" s="24">
        <f t="shared" si="57"/>
        <v>0.23017889570540007</v>
      </c>
      <c r="AU115" s="24">
        <f t="shared" si="57"/>
        <v>0.56645993742418099</v>
      </c>
      <c r="AV115" s="24">
        <f t="shared" si="57"/>
        <v>0.41057573564000016</v>
      </c>
      <c r="AW115" s="24">
        <f t="shared" si="57"/>
        <v>0.34490409856129922</v>
      </c>
      <c r="AX115" s="24">
        <f t="shared" si="57"/>
        <v>0.48312188642956144</v>
      </c>
      <c r="AY115" s="24">
        <f t="shared" si="78"/>
        <v>0.52448590799389905</v>
      </c>
      <c r="AZ115" s="24">
        <f t="shared" si="78"/>
        <v>0.50778371019181101</v>
      </c>
      <c r="BA115" s="24">
        <f t="shared" si="78"/>
        <v>0.3056746615228807</v>
      </c>
      <c r="BB115" s="24" t="str">
        <f t="shared" si="78"/>
        <v/>
      </c>
      <c r="BC115" s="24" t="str">
        <f t="shared" si="78"/>
        <v/>
      </c>
      <c r="BD115" s="25" t="str">
        <f t="shared" si="78"/>
        <v/>
      </c>
      <c r="BE115" s="25"/>
      <c r="BF115" s="24"/>
      <c r="BG115" s="24">
        <f t="shared" si="66"/>
        <v>-0.33732900264526078</v>
      </c>
      <c r="BH115" s="24">
        <f t="shared" si="66"/>
        <v>-0.27732900264526028</v>
      </c>
      <c r="BI115" s="24">
        <f t="shared" si="66"/>
        <v>-0.64332900264525994</v>
      </c>
      <c r="BJ115" s="24">
        <f t="shared" si="66"/>
        <v>-0.58532900264526011</v>
      </c>
      <c r="BK115" s="24">
        <f t="shared" si="66"/>
        <v>-0.65532900264525862</v>
      </c>
      <c r="BL115" s="24">
        <f t="shared" si="66"/>
        <v>-0.21032900264526011</v>
      </c>
      <c r="BM115" s="24" t="str">
        <f t="shared" si="109"/>
        <v/>
      </c>
      <c r="BN115" s="24" t="str">
        <f t="shared" si="109"/>
        <v/>
      </c>
      <c r="BO115" s="24" t="str">
        <f t="shared" si="109"/>
        <v/>
      </c>
      <c r="BP115" s="24"/>
      <c r="BQ115" s="24"/>
      <c r="BR115" s="24">
        <f t="shared" si="67"/>
        <v>0.34562340147454407</v>
      </c>
      <c r="BS115" s="24">
        <f t="shared" si="67"/>
        <v>0.40562340147454456</v>
      </c>
      <c r="BT115" s="24">
        <f t="shared" si="67"/>
        <v>3.9623401474544906E-2</v>
      </c>
      <c r="BU115" s="24">
        <f t="shared" si="67"/>
        <v>9.7623401474544735E-2</v>
      </c>
      <c r="BV115" s="24">
        <f t="shared" si="67"/>
        <v>2.7623401474546228E-2</v>
      </c>
      <c r="BW115" s="24">
        <f t="shared" si="67"/>
        <v>0.47262340147454474</v>
      </c>
      <c r="BX115" s="24" t="str">
        <f t="shared" si="110"/>
        <v/>
      </c>
      <c r="BY115" s="24" t="str">
        <f t="shared" si="110"/>
        <v/>
      </c>
      <c r="BZ115" s="24" t="str">
        <f t="shared" si="110"/>
        <v/>
      </c>
      <c r="CA115" s="24"/>
      <c r="CB115" s="24"/>
      <c r="CC115" s="24">
        <f t="shared" si="88"/>
        <v>11.30127807575739</v>
      </c>
      <c r="CD115" s="24">
        <f t="shared" si="101"/>
        <v>3.0474657785448455E-2</v>
      </c>
      <c r="CE115" s="24">
        <f t="shared" si="68"/>
        <v>11.314674851125899</v>
      </c>
      <c r="CF115" s="24">
        <f t="shared" si="68"/>
        <v>11.315346499013598</v>
      </c>
      <c r="CG115" s="24">
        <f t="shared" si="68"/>
        <v>11.255790295909</v>
      </c>
      <c r="CH115" s="24">
        <f t="shared" si="68"/>
        <v>11.271087750843099</v>
      </c>
      <c r="CI115" s="24">
        <f t="shared" si="68"/>
        <v>11.317532977406101</v>
      </c>
      <c r="CJ115" s="24">
        <f t="shared" si="68"/>
        <v>11.33323608024665</v>
      </c>
      <c r="CK115" s="24" t="str">
        <f t="shared" si="111"/>
        <v/>
      </c>
      <c r="CL115" s="24" t="str">
        <f t="shared" si="111"/>
        <v/>
      </c>
      <c r="CM115" s="24" t="str">
        <f t="shared" si="111"/>
        <v/>
      </c>
      <c r="CN115" s="24"/>
      <c r="CO115" s="24">
        <f t="shared" si="89"/>
        <v>11.865199304739548</v>
      </c>
      <c r="CP115" s="24">
        <f t="shared" si="102"/>
        <v>9.8458859404895335E-2</v>
      </c>
      <c r="CQ115" s="24">
        <f t="shared" si="69"/>
        <v>11.7832780111913</v>
      </c>
      <c r="CR115" s="24">
        <f t="shared" si="69"/>
        <v>11.7896212961577</v>
      </c>
      <c r="CS115" s="24">
        <f t="shared" si="69"/>
        <v>11.957847305184838</v>
      </c>
      <c r="CT115" s="24">
        <f t="shared" si="69"/>
        <v>11.873780738554601</v>
      </c>
      <c r="CU115" s="24">
        <f t="shared" si="69"/>
        <v>12.006928162919689</v>
      </c>
      <c r="CV115" s="24">
        <f t="shared" si="69"/>
        <v>11.779740314429169</v>
      </c>
      <c r="CW115" s="24" t="str">
        <f t="shared" si="112"/>
        <v/>
      </c>
      <c r="CX115" s="24" t="str">
        <f t="shared" si="112"/>
        <v/>
      </c>
      <c r="CY115" s="24" t="str">
        <f t="shared" si="112"/>
        <v/>
      </c>
      <c r="CZ115" s="24"/>
      <c r="DA115" s="24">
        <f t="shared" si="90"/>
        <v>11.355135068752544</v>
      </c>
      <c r="DB115" s="24">
        <f t="shared" si="103"/>
        <v>2.1974693516608374E-2</v>
      </c>
      <c r="DC115" s="24">
        <f t="shared" si="70"/>
        <v>11.354913389316563</v>
      </c>
      <c r="DD115" s="24">
        <f t="shared" si="70"/>
        <v>11.348427893073437</v>
      </c>
      <c r="DE115" s="24">
        <f t="shared" si="70"/>
        <v>11.332530269166874</v>
      </c>
      <c r="DF115" s="24">
        <f t="shared" si="70"/>
        <v>11.340909151441176</v>
      </c>
      <c r="DG115" s="24">
        <f t="shared" si="70"/>
        <v>11.395704379490141</v>
      </c>
      <c r="DH115" s="24">
        <f t="shared" si="70"/>
        <v>11.358325330027066</v>
      </c>
      <c r="DI115" s="24" t="str">
        <f t="shared" si="113"/>
        <v/>
      </c>
      <c r="DJ115" s="24" t="str">
        <f t="shared" si="113"/>
        <v/>
      </c>
      <c r="DK115" s="24" t="str">
        <f t="shared" si="113"/>
        <v/>
      </c>
      <c r="DL115" s="24"/>
      <c r="DM115" s="24">
        <f t="shared" si="91"/>
        <v>11.688728172469956</v>
      </c>
      <c r="DN115" s="24">
        <f t="shared" si="104"/>
        <v>3.8988705150248611E-2</v>
      </c>
      <c r="DO115" s="24">
        <f t="shared" si="71"/>
        <v>11.651429944664097</v>
      </c>
      <c r="DP115" s="24">
        <f t="shared" si="71"/>
        <v>11.68122476783088</v>
      </c>
      <c r="DQ115" s="24">
        <f t="shared" si="71"/>
        <v>11.706396393835687</v>
      </c>
      <c r="DR115" s="24">
        <f t="shared" si="71"/>
        <v>11.644999647465818</v>
      </c>
      <c r="DS115" s="24">
        <f t="shared" si="71"/>
        <v>11.750786943930461</v>
      </c>
      <c r="DT115" s="24">
        <f t="shared" si="71"/>
        <v>11.697531337092776</v>
      </c>
      <c r="DU115" s="24" t="str">
        <f t="shared" si="114"/>
        <v/>
      </c>
      <c r="DV115" s="24" t="str">
        <f t="shared" si="114"/>
        <v/>
      </c>
      <c r="DW115" s="24" t="str">
        <f t="shared" si="114"/>
        <v/>
      </c>
      <c r="DX115" s="24"/>
      <c r="DY115" s="24">
        <f t="shared" si="92"/>
        <v>12.046758828175792</v>
      </c>
      <c r="DZ115" s="24">
        <f t="shared" si="105"/>
        <v>3.0474657785448458E-2</v>
      </c>
      <c r="EA115" s="24">
        <f t="shared" si="72"/>
        <v>12.060155603544299</v>
      </c>
      <c r="EB115" s="24">
        <f t="shared" si="72"/>
        <v>12.060827251431999</v>
      </c>
      <c r="EC115" s="24">
        <f t="shared" si="72"/>
        <v>12.0012710483274</v>
      </c>
      <c r="ED115" s="24">
        <f t="shared" si="72"/>
        <v>12.0165685032615</v>
      </c>
      <c r="EE115" s="24">
        <f t="shared" si="72"/>
        <v>12.063013729824501</v>
      </c>
      <c r="EF115" s="24">
        <f t="shared" si="72"/>
        <v>12.07871683266505</v>
      </c>
      <c r="EG115" s="24" t="str">
        <f t="shared" si="115"/>
        <v/>
      </c>
      <c r="EH115" s="24" t="str">
        <f t="shared" si="115"/>
        <v/>
      </c>
      <c r="EI115" s="24" t="str">
        <f t="shared" si="115"/>
        <v/>
      </c>
      <c r="EJ115" s="24"/>
      <c r="EK115" s="24">
        <f t="shared" si="93"/>
        <v>12.946961098876733</v>
      </c>
      <c r="EL115" s="24">
        <f t="shared" si="106"/>
        <v>9.8458859404895335E-2</v>
      </c>
      <c r="EM115" s="24">
        <f t="shared" si="73"/>
        <v>12.865039805328481</v>
      </c>
      <c r="EN115" s="24">
        <f t="shared" si="73"/>
        <v>12.871383090294881</v>
      </c>
      <c r="EO115" s="24">
        <f t="shared" si="73"/>
        <v>13.03960909932202</v>
      </c>
      <c r="EP115" s="24">
        <f t="shared" si="73"/>
        <v>12.955542532691782</v>
      </c>
      <c r="EQ115" s="24">
        <f t="shared" si="73"/>
        <v>13.08868995705687</v>
      </c>
      <c r="ER115" s="24">
        <f t="shared" si="73"/>
        <v>12.86150210856635</v>
      </c>
      <c r="ES115" s="24" t="str">
        <f t="shared" si="116"/>
        <v/>
      </c>
      <c r="ET115" s="24" t="str">
        <f t="shared" si="116"/>
        <v/>
      </c>
      <c r="EU115" s="24" t="str">
        <f t="shared" si="116"/>
        <v/>
      </c>
      <c r="EV115" s="24"/>
      <c r="EW115" s="24">
        <f t="shared" si="94"/>
        <v>12.019149341324621</v>
      </c>
      <c r="EX115" s="24">
        <f t="shared" si="107"/>
        <v>2.197469351660801E-2</v>
      </c>
      <c r="EY115" s="24">
        <f t="shared" si="76"/>
        <v>12.01892766188864</v>
      </c>
      <c r="EZ115" s="24">
        <f t="shared" si="76"/>
        <v>12.012442165645513</v>
      </c>
      <c r="FA115" s="24">
        <f t="shared" si="76"/>
        <v>11.996544541738952</v>
      </c>
      <c r="FB115" s="24">
        <f t="shared" si="76"/>
        <v>12.004923424013253</v>
      </c>
      <c r="FC115" s="24">
        <f t="shared" si="76"/>
        <v>12.059718652062218</v>
      </c>
      <c r="FD115" s="24">
        <f t="shared" si="76"/>
        <v>12.022339602599143</v>
      </c>
      <c r="FE115" s="24" t="str">
        <f t="shared" si="74"/>
        <v/>
      </c>
      <c r="FF115" s="24" t="str">
        <f t="shared" si="74"/>
        <v/>
      </c>
      <c r="FG115" s="24" t="str">
        <f t="shared" si="74"/>
        <v/>
      </c>
      <c r="FH115" s="24"/>
      <c r="FI115" s="24">
        <f t="shared" si="95"/>
        <v>13.037428039844777</v>
      </c>
      <c r="FJ115" s="24">
        <f t="shared" si="108"/>
        <v>3.8988705150248437E-2</v>
      </c>
      <c r="FK115" s="24">
        <f t="shared" si="77"/>
        <v>13.000129812038919</v>
      </c>
      <c r="FL115" s="24">
        <f t="shared" si="77"/>
        <v>13.029924635205701</v>
      </c>
      <c r="FM115" s="24">
        <f t="shared" si="77"/>
        <v>13.055096261210508</v>
      </c>
      <c r="FN115" s="24">
        <f t="shared" si="77"/>
        <v>12.993699514840641</v>
      </c>
      <c r="FO115" s="24">
        <f t="shared" si="77"/>
        <v>13.099486811305283</v>
      </c>
      <c r="FP115" s="24">
        <f t="shared" si="77"/>
        <v>13.046231204467597</v>
      </c>
      <c r="FQ115" s="24" t="str">
        <f t="shared" si="75"/>
        <v/>
      </c>
      <c r="FR115" s="24" t="str">
        <f t="shared" si="75"/>
        <v/>
      </c>
      <c r="FS115" s="24" t="str">
        <f t="shared" si="75"/>
        <v/>
      </c>
    </row>
    <row r="116" spans="1:175" s="3" customFormat="1">
      <c r="A116" s="27">
        <v>81</v>
      </c>
      <c r="B116" s="32">
        <f>IF(AND($B$3&lt;&gt;"",$C$3&lt;&gt;"",$B$4&lt;&gt;"",$C$4&lt;&gt;"",T116&lt;&gt;""),AirMass($B$3,$C$3,$B$4,$C$4,T116),"")</f>
        <v>1.0213118683226232</v>
      </c>
      <c r="C116" s="36">
        <f t="shared" si="96"/>
        <v>2458217.3089350001</v>
      </c>
      <c r="D116" s="5">
        <f t="shared" si="79"/>
        <v>11.34772132207978</v>
      </c>
      <c r="E116" s="14">
        <f t="shared" si="80"/>
        <v>11.61324213496882</v>
      </c>
      <c r="F116" s="32">
        <f t="shared" si="97"/>
        <v>0.26552081288904006</v>
      </c>
      <c r="G116" s="24">
        <f t="shared" si="81"/>
        <v>2.9884216121641233E-2</v>
      </c>
      <c r="H116" s="24">
        <f t="shared" si="82"/>
        <v>2.6615408883753425E-2</v>
      </c>
      <c r="I116" s="24"/>
      <c r="J116" s="8">
        <f t="shared" si="83"/>
        <v>11.993355560745892</v>
      </c>
      <c r="K116" s="9">
        <f t="shared" si="84"/>
        <v>13.027280027291665</v>
      </c>
      <c r="L116" s="40">
        <f t="shared" si="98"/>
        <v>1.0339244665457734</v>
      </c>
      <c r="M116" s="24">
        <f t="shared" si="85"/>
        <v>2.9884216121640918E-2</v>
      </c>
      <c r="N116" s="25">
        <f t="shared" si="86"/>
        <v>2.6615408883752883E-2</v>
      </c>
      <c r="O116" s="25"/>
      <c r="P116" s="50">
        <f t="shared" si="99"/>
        <v>6</v>
      </c>
      <c r="Q116" s="50">
        <f t="shared" si="100"/>
        <v>6</v>
      </c>
      <c r="R116" s="25"/>
      <c r="S116" s="25"/>
      <c r="T116" s="16">
        <v>2458217.3089350001</v>
      </c>
      <c r="U116" s="17">
        <v>-11.047188786073701</v>
      </c>
      <c r="V116" s="17">
        <v>-10.310126976505501</v>
      </c>
      <c r="W116" s="17">
        <v>-12.166730357930099</v>
      </c>
      <c r="X116" s="17">
        <v>-11.020274581241701</v>
      </c>
      <c r="Y116" s="17">
        <v>-10.440866628195201</v>
      </c>
      <c r="Z116" s="17">
        <v>-11.8130411022955</v>
      </c>
      <c r="AA116" s="17">
        <v>-9.9947809097744802</v>
      </c>
      <c r="AB116" s="17">
        <v>-9.8094085832159408</v>
      </c>
      <c r="AC116" s="17"/>
      <c r="AD116" s="17"/>
      <c r="AE116" s="17"/>
      <c r="AF116" s="46">
        <f t="shared" si="87"/>
        <v>2458217.3089350001</v>
      </c>
      <c r="AG116" s="17">
        <v>-10.843989851969701</v>
      </c>
      <c r="AH116" s="17">
        <v>-9.7295291558561399</v>
      </c>
      <c r="AI116" s="17">
        <v>-11.734167928304499</v>
      </c>
      <c r="AJ116" s="17">
        <v>-10.699959083615701</v>
      </c>
      <c r="AK116" s="17">
        <v>-9.8583546660661305</v>
      </c>
      <c r="AL116" s="17">
        <v>-11.323546188123499</v>
      </c>
      <c r="AM116" s="17">
        <v>-9.4469340922967895</v>
      </c>
      <c r="AN116" s="17">
        <v>-9.5267560429587093</v>
      </c>
      <c r="AO116" s="17"/>
      <c r="AP116" s="17"/>
      <c r="AQ116" s="18"/>
      <c r="AR116" s="25"/>
      <c r="AS116" s="25"/>
      <c r="AT116" s="24">
        <f t="shared" si="57"/>
        <v>0.20319893410399992</v>
      </c>
      <c r="AU116" s="24">
        <f t="shared" si="57"/>
        <v>0.58059782064936094</v>
      </c>
      <c r="AV116" s="24">
        <f t="shared" si="57"/>
        <v>0.43256242962559988</v>
      </c>
      <c r="AW116" s="24">
        <f t="shared" si="57"/>
        <v>0.32031549762599987</v>
      </c>
      <c r="AX116" s="24">
        <f t="shared" si="57"/>
        <v>0.58251196212906997</v>
      </c>
      <c r="AY116" s="24">
        <f t="shared" si="78"/>
        <v>0.48949491417200086</v>
      </c>
      <c r="AZ116" s="24">
        <f t="shared" si="78"/>
        <v>0.54784681747769071</v>
      </c>
      <c r="BA116" s="24">
        <f t="shared" si="78"/>
        <v>0.28265254025723152</v>
      </c>
      <c r="BB116" s="24" t="str">
        <f t="shared" si="78"/>
        <v/>
      </c>
      <c r="BC116" s="24" t="str">
        <f t="shared" si="78"/>
        <v/>
      </c>
      <c r="BD116" s="25" t="str">
        <f t="shared" si="78"/>
        <v/>
      </c>
      <c r="BE116" s="25"/>
      <c r="BF116" s="24"/>
      <c r="BG116" s="24">
        <f t="shared" si="66"/>
        <v>-0.39212254540508501</v>
      </c>
      <c r="BH116" s="24">
        <f t="shared" si="66"/>
        <v>-0.33212254540508451</v>
      </c>
      <c r="BI116" s="24">
        <f t="shared" si="66"/>
        <v>-0.69812254540508412</v>
      </c>
      <c r="BJ116" s="24">
        <f t="shared" si="66"/>
        <v>-0.64012254540508429</v>
      </c>
      <c r="BK116" s="24">
        <f t="shared" si="66"/>
        <v>-0.71012254540508279</v>
      </c>
      <c r="BL116" s="24">
        <f t="shared" si="66"/>
        <v>-0.26512254540508434</v>
      </c>
      <c r="BM116" s="24" t="str">
        <f t="shared" si="109"/>
        <v/>
      </c>
      <c r="BN116" s="24" t="str">
        <f t="shared" si="109"/>
        <v/>
      </c>
      <c r="BO116" s="24" t="str">
        <f t="shared" si="109"/>
        <v/>
      </c>
      <c r="BP116" s="24"/>
      <c r="BQ116" s="24"/>
      <c r="BR116" s="24">
        <f t="shared" si="67"/>
        <v>0.37433599641730697</v>
      </c>
      <c r="BS116" s="24">
        <f t="shared" si="67"/>
        <v>0.43433599641730747</v>
      </c>
      <c r="BT116" s="24">
        <f t="shared" si="67"/>
        <v>6.8335996417307809E-2</v>
      </c>
      <c r="BU116" s="24">
        <f t="shared" si="67"/>
        <v>0.12633599641730764</v>
      </c>
      <c r="BV116" s="24">
        <f t="shared" si="67"/>
        <v>5.6335996417309131E-2</v>
      </c>
      <c r="BW116" s="24">
        <f t="shared" si="67"/>
        <v>0.50133599641730764</v>
      </c>
      <c r="BX116" s="24" t="str">
        <f t="shared" si="110"/>
        <v/>
      </c>
      <c r="BY116" s="24" t="str">
        <f t="shared" si="110"/>
        <v/>
      </c>
      <c r="BZ116" s="24" t="str">
        <f t="shared" si="110"/>
        <v/>
      </c>
      <c r="CA116" s="24"/>
      <c r="CB116" s="24"/>
      <c r="CC116" s="24">
        <f t="shared" si="88"/>
        <v>11.287328241035119</v>
      </c>
      <c r="CD116" s="24">
        <f t="shared" si="101"/>
        <v>2.7379611746302799E-2</v>
      </c>
      <c r="CE116" s="24">
        <f t="shared" si="68"/>
        <v>11.309541571856398</v>
      </c>
      <c r="CF116" s="24">
        <f t="shared" si="68"/>
        <v>11.285085795167999</v>
      </c>
      <c r="CG116" s="24">
        <f t="shared" si="68"/>
        <v>11.298677842121499</v>
      </c>
      <c r="CH116" s="24">
        <f t="shared" si="68"/>
        <v>11.2338523162218</v>
      </c>
      <c r="CI116" s="24">
        <f t="shared" si="68"/>
        <v>11.29559212370078</v>
      </c>
      <c r="CJ116" s="24">
        <f t="shared" si="68"/>
        <v>11.30121979714224</v>
      </c>
      <c r="CK116" s="24" t="str">
        <f t="shared" si="111"/>
        <v/>
      </c>
      <c r="CL116" s="24" t="str">
        <f t="shared" si="111"/>
        <v/>
      </c>
      <c r="CM116" s="24" t="str">
        <f t="shared" si="111"/>
        <v/>
      </c>
      <c r="CN116" s="24"/>
      <c r="CO116" s="24">
        <f t="shared" si="89"/>
        <v>11.811129814924522</v>
      </c>
      <c r="CP116" s="24">
        <f t="shared" si="102"/>
        <v>7.8374272544650916E-2</v>
      </c>
      <c r="CQ116" s="24">
        <f t="shared" si="69"/>
        <v>11.729178076334799</v>
      </c>
      <c r="CR116" s="24">
        <f t="shared" si="69"/>
        <v>11.756969231646</v>
      </c>
      <c r="CS116" s="24">
        <f t="shared" si="69"/>
        <v>11.874364814096429</v>
      </c>
      <c r="CT116" s="24">
        <f t="shared" si="69"/>
        <v>11.844556336153799</v>
      </c>
      <c r="CU116" s="24">
        <f t="shared" si="69"/>
        <v>11.917944240327088</v>
      </c>
      <c r="CV116" s="24">
        <f t="shared" si="69"/>
        <v>11.743766190989009</v>
      </c>
      <c r="CW116" s="24" t="str">
        <f t="shared" si="112"/>
        <v/>
      </c>
      <c r="CX116" s="24" t="str">
        <f t="shared" si="112"/>
        <v/>
      </c>
      <c r="CY116" s="24" t="str">
        <f t="shared" si="112"/>
        <v/>
      </c>
      <c r="CZ116" s="24"/>
      <c r="DA116" s="24">
        <f t="shared" si="90"/>
        <v>11.34772132207978</v>
      </c>
      <c r="DB116" s="24">
        <f t="shared" si="103"/>
        <v>2.9884216121641233E-2</v>
      </c>
      <c r="DC116" s="24">
        <f t="shared" si="70"/>
        <v>11.356316198096572</v>
      </c>
      <c r="DD116" s="24">
        <f t="shared" si="70"/>
        <v>11.324703277277347</v>
      </c>
      <c r="DE116" s="24">
        <f t="shared" si="70"/>
        <v>11.381953903428883</v>
      </c>
      <c r="DF116" s="24">
        <f t="shared" si="70"/>
        <v>11.310209804869386</v>
      </c>
      <c r="DG116" s="24">
        <f t="shared" si="70"/>
        <v>11.38029961383433</v>
      </c>
      <c r="DH116" s="24">
        <f t="shared" si="70"/>
        <v>11.332845134972166</v>
      </c>
      <c r="DI116" s="24" t="str">
        <f t="shared" si="113"/>
        <v/>
      </c>
      <c r="DJ116" s="24" t="str">
        <f t="shared" si="113"/>
        <v/>
      </c>
      <c r="DK116" s="24" t="str">
        <f t="shared" si="113"/>
        <v/>
      </c>
      <c r="DL116" s="24"/>
      <c r="DM116" s="24">
        <f t="shared" si="91"/>
        <v>11.61324213496882</v>
      </c>
      <c r="DN116" s="24">
        <f t="shared" si="104"/>
        <v>2.6615408883753425E-2</v>
      </c>
      <c r="DO116" s="24">
        <f t="shared" si="71"/>
        <v>11.575913462121491</v>
      </c>
      <c r="DP116" s="24">
        <f t="shared" si="71"/>
        <v>11.627156155633076</v>
      </c>
      <c r="DQ116" s="24">
        <f t="shared" si="71"/>
        <v>11.601497355061174</v>
      </c>
      <c r="DR116" s="24">
        <f t="shared" si="71"/>
        <v>11.594358697378912</v>
      </c>
      <c r="DS116" s="24">
        <f t="shared" si="71"/>
        <v>11.640386473651755</v>
      </c>
      <c r="DT116" s="24">
        <f t="shared" si="71"/>
        <v>11.640140665966511</v>
      </c>
      <c r="DU116" s="24" t="str">
        <f t="shared" si="114"/>
        <v/>
      </c>
      <c r="DV116" s="24" t="str">
        <f t="shared" si="114"/>
        <v/>
      </c>
      <c r="DW116" s="24" t="str">
        <f t="shared" si="114"/>
        <v/>
      </c>
      <c r="DX116" s="24"/>
      <c r="DY116" s="24">
        <f t="shared" si="92"/>
        <v>12.024390050603317</v>
      </c>
      <c r="DZ116" s="24">
        <f t="shared" si="105"/>
        <v>2.7379611746302795E-2</v>
      </c>
      <c r="EA116" s="24">
        <f t="shared" si="72"/>
        <v>12.046603381424598</v>
      </c>
      <c r="EB116" s="24">
        <f t="shared" si="72"/>
        <v>12.022147604736199</v>
      </c>
      <c r="EC116" s="24">
        <f t="shared" si="72"/>
        <v>12.035739651689699</v>
      </c>
      <c r="ED116" s="24">
        <f t="shared" si="72"/>
        <v>11.970914125789999</v>
      </c>
      <c r="EE116" s="24">
        <f t="shared" si="72"/>
        <v>12.03265393326898</v>
      </c>
      <c r="EF116" s="24">
        <f t="shared" si="72"/>
        <v>12.03828160671044</v>
      </c>
      <c r="EG116" s="24" t="str">
        <f t="shared" si="115"/>
        <v/>
      </c>
      <c r="EH116" s="24" t="str">
        <f t="shared" si="115"/>
        <v/>
      </c>
      <c r="EI116" s="24" t="str">
        <f t="shared" si="115"/>
        <v/>
      </c>
      <c r="EJ116" s="24"/>
      <c r="EK116" s="24">
        <f t="shared" si="93"/>
        <v>12.925590511038083</v>
      </c>
      <c r="EL116" s="24">
        <f t="shared" si="106"/>
        <v>7.8374272544650916E-2</v>
      </c>
      <c r="EM116" s="24">
        <f t="shared" si="73"/>
        <v>12.84363877244836</v>
      </c>
      <c r="EN116" s="24">
        <f t="shared" si="73"/>
        <v>12.871429927759561</v>
      </c>
      <c r="EO116" s="24">
        <f t="shared" si="73"/>
        <v>12.98882551020999</v>
      </c>
      <c r="EP116" s="24">
        <f t="shared" si="73"/>
        <v>12.95901703226736</v>
      </c>
      <c r="EQ116" s="24">
        <f t="shared" si="73"/>
        <v>13.032404936440649</v>
      </c>
      <c r="ER116" s="24">
        <f t="shared" si="73"/>
        <v>12.858226887102569</v>
      </c>
      <c r="ES116" s="24" t="str">
        <f t="shared" si="116"/>
        <v/>
      </c>
      <c r="ET116" s="24" t="str">
        <f t="shared" si="116"/>
        <v/>
      </c>
      <c r="EU116" s="24" t="str">
        <f t="shared" si="116"/>
        <v/>
      </c>
      <c r="EV116" s="24"/>
      <c r="EW116" s="24">
        <f t="shared" si="94"/>
        <v>11.993355560745892</v>
      </c>
      <c r="EX116" s="24">
        <f t="shared" si="107"/>
        <v>2.9884216121640918E-2</v>
      </c>
      <c r="EY116" s="24">
        <f t="shared" si="76"/>
        <v>12.001950436762682</v>
      </c>
      <c r="EZ116" s="24">
        <f t="shared" si="76"/>
        <v>11.970337515943459</v>
      </c>
      <c r="FA116" s="24">
        <f t="shared" si="76"/>
        <v>12.027588142094995</v>
      </c>
      <c r="FB116" s="24">
        <f t="shared" si="76"/>
        <v>11.955844043535498</v>
      </c>
      <c r="FC116" s="24">
        <f t="shared" si="76"/>
        <v>12.02593385250044</v>
      </c>
      <c r="FD116" s="24">
        <f t="shared" si="76"/>
        <v>11.978479373638276</v>
      </c>
      <c r="FE116" s="24" t="str">
        <f t="shared" si="74"/>
        <v/>
      </c>
      <c r="FF116" s="24" t="str">
        <f t="shared" si="74"/>
        <v/>
      </c>
      <c r="FG116" s="24" t="str">
        <f t="shared" si="74"/>
        <v/>
      </c>
      <c r="FH116" s="24"/>
      <c r="FI116" s="24">
        <f t="shared" si="95"/>
        <v>13.027280027291665</v>
      </c>
      <c r="FJ116" s="24">
        <f t="shared" si="108"/>
        <v>2.6615408883752883E-2</v>
      </c>
      <c r="FK116" s="24">
        <f t="shared" si="77"/>
        <v>12.989951354444337</v>
      </c>
      <c r="FL116" s="24">
        <f t="shared" si="77"/>
        <v>13.041194047955919</v>
      </c>
      <c r="FM116" s="24">
        <f t="shared" si="77"/>
        <v>13.015535247384019</v>
      </c>
      <c r="FN116" s="24">
        <f t="shared" si="77"/>
        <v>13.008396589701757</v>
      </c>
      <c r="FO116" s="24">
        <f t="shared" si="77"/>
        <v>13.054424365974601</v>
      </c>
      <c r="FP116" s="24">
        <f t="shared" si="77"/>
        <v>13.054178558289355</v>
      </c>
      <c r="FQ116" s="24" t="str">
        <f t="shared" si="75"/>
        <v/>
      </c>
      <c r="FR116" s="24" t="str">
        <f t="shared" si="75"/>
        <v/>
      </c>
      <c r="FS116" s="24" t="str">
        <f t="shared" si="75"/>
        <v/>
      </c>
    </row>
    <row r="117" spans="1:175" s="3" customFormat="1">
      <c r="A117" s="27">
        <v>82</v>
      </c>
      <c r="B117" s="32">
        <f>IF(AND($B$3&lt;&gt;"",$C$3&lt;&gt;"",$B$4&lt;&gt;"",$C$4&lt;&gt;"",T117&lt;&gt;""),AirMass($B$3,$C$3,$B$4,$C$4,T117),"")</f>
        <v>1.0216915986870652</v>
      </c>
      <c r="C117" s="36">
        <f t="shared" si="96"/>
        <v>2458217.3094330002</v>
      </c>
      <c r="D117" s="5">
        <f t="shared" si="79"/>
        <v>11.349597585771688</v>
      </c>
      <c r="E117" s="14">
        <f t="shared" si="80"/>
        <v>11.643484849381418</v>
      </c>
      <c r="F117" s="32">
        <f t="shared" si="97"/>
        <v>0.29388726360972939</v>
      </c>
      <c r="G117" s="24">
        <f t="shared" si="81"/>
        <v>4.215840668004054E-2</v>
      </c>
      <c r="H117" s="24">
        <f t="shared" si="82"/>
        <v>6.2454426580572937E-2</v>
      </c>
      <c r="I117" s="24"/>
      <c r="J117" s="8">
        <f t="shared" si="83"/>
        <v>12.018943400803272</v>
      </c>
      <c r="K117" s="9">
        <f t="shared" si="84"/>
        <v>13.0984238555162</v>
      </c>
      <c r="L117" s="40">
        <f t="shared" si="98"/>
        <v>1.0794804547129289</v>
      </c>
      <c r="M117" s="24">
        <f t="shared" si="85"/>
        <v>4.2158406680040533E-2</v>
      </c>
      <c r="N117" s="25">
        <f t="shared" si="86"/>
        <v>6.2454426580573603E-2</v>
      </c>
      <c r="O117" s="25"/>
      <c r="P117" s="50">
        <f t="shared" si="99"/>
        <v>6</v>
      </c>
      <c r="Q117" s="50">
        <f t="shared" si="100"/>
        <v>6</v>
      </c>
      <c r="R117" s="25"/>
      <c r="S117" s="25"/>
      <c r="T117" s="16">
        <v>2458217.3094330002</v>
      </c>
      <c r="U117" s="17">
        <v>-11.0535155084339</v>
      </c>
      <c r="V117" s="17">
        <v>-10.290696846366799</v>
      </c>
      <c r="W117" s="17">
        <v>-12.151201346021001</v>
      </c>
      <c r="X117" s="17">
        <v>-11.019322031861</v>
      </c>
      <c r="Y117" s="17">
        <v>-10.469141229552299</v>
      </c>
      <c r="Z117" s="17">
        <v>-11.844254035182001</v>
      </c>
      <c r="AA117" s="17">
        <v>-9.9497917103017901</v>
      </c>
      <c r="AB117" s="17">
        <v>-9.8978257156554506</v>
      </c>
      <c r="AC117" s="17"/>
      <c r="AD117" s="17"/>
      <c r="AE117" s="17"/>
      <c r="AF117" s="46">
        <f t="shared" si="87"/>
        <v>2458217.3094330002</v>
      </c>
      <c r="AG117" s="17">
        <v>-10.8247129318306</v>
      </c>
      <c r="AH117" s="17">
        <v>-9.6760527993474703</v>
      </c>
      <c r="AI117" s="17">
        <v>-11.7784097303308</v>
      </c>
      <c r="AJ117" s="17">
        <v>-10.643648196649</v>
      </c>
      <c r="AK117" s="17">
        <v>-9.9469684469263093</v>
      </c>
      <c r="AL117" s="17">
        <v>-11.345883732359599</v>
      </c>
      <c r="AM117" s="17">
        <v>-9.3094505200953996</v>
      </c>
      <c r="AN117" s="17">
        <v>-9.5092079425120701</v>
      </c>
      <c r="AO117" s="17"/>
      <c r="AP117" s="17"/>
      <c r="AQ117" s="18"/>
      <c r="AR117" s="25"/>
      <c r="AS117" s="25"/>
      <c r="AT117" s="24">
        <f t="shared" si="57"/>
        <v>0.22880257660330017</v>
      </c>
      <c r="AU117" s="24">
        <f t="shared" si="57"/>
        <v>0.61464404701932907</v>
      </c>
      <c r="AV117" s="24">
        <f t="shared" si="57"/>
        <v>0.37279161569020047</v>
      </c>
      <c r="AW117" s="24">
        <f t="shared" si="57"/>
        <v>0.37567383521199993</v>
      </c>
      <c r="AX117" s="24">
        <f t="shared" si="57"/>
        <v>0.5221727826259901</v>
      </c>
      <c r="AY117" s="24">
        <f t="shared" si="78"/>
        <v>0.49837030282240136</v>
      </c>
      <c r="AZ117" s="24">
        <f t="shared" si="78"/>
        <v>0.64034119020639046</v>
      </c>
      <c r="BA117" s="24">
        <f t="shared" si="78"/>
        <v>0.38861777314338042</v>
      </c>
      <c r="BB117" s="24" t="str">
        <f t="shared" si="78"/>
        <v/>
      </c>
      <c r="BC117" s="24" t="str">
        <f t="shared" si="78"/>
        <v/>
      </c>
      <c r="BD117" s="25" t="str">
        <f t="shared" si="78"/>
        <v/>
      </c>
      <c r="BE117" s="25"/>
      <c r="BF117" s="24"/>
      <c r="BG117" s="24">
        <f t="shared" si="66"/>
        <v>-0.34012416598486167</v>
      </c>
      <c r="BH117" s="24">
        <f t="shared" si="66"/>
        <v>-0.28012416598486117</v>
      </c>
      <c r="BI117" s="24">
        <f t="shared" si="66"/>
        <v>-0.64612416598486089</v>
      </c>
      <c r="BJ117" s="24">
        <f t="shared" si="66"/>
        <v>-0.58812416598486106</v>
      </c>
      <c r="BK117" s="24">
        <f t="shared" si="66"/>
        <v>-0.65812416598485957</v>
      </c>
      <c r="BL117" s="24">
        <f t="shared" si="66"/>
        <v>-0.213124165984861</v>
      </c>
      <c r="BM117" s="24" t="str">
        <f t="shared" si="109"/>
        <v/>
      </c>
      <c r="BN117" s="24" t="str">
        <f t="shared" si="109"/>
        <v/>
      </c>
      <c r="BO117" s="24" t="str">
        <f t="shared" si="109"/>
        <v/>
      </c>
      <c r="BP117" s="24"/>
      <c r="BQ117" s="24"/>
      <c r="BR117" s="24">
        <f t="shared" si="67"/>
        <v>0.44348040025206603</v>
      </c>
      <c r="BS117" s="24">
        <f t="shared" si="67"/>
        <v>0.50348040025206653</v>
      </c>
      <c r="BT117" s="24">
        <f t="shared" si="67"/>
        <v>0.13748040025206687</v>
      </c>
      <c r="BU117" s="24">
        <f t="shared" si="67"/>
        <v>0.1954804002520667</v>
      </c>
      <c r="BV117" s="24">
        <f t="shared" si="67"/>
        <v>0.12548040025206819</v>
      </c>
      <c r="BW117" s="24">
        <f t="shared" si="67"/>
        <v>0.5704804002520667</v>
      </c>
      <c r="BX117" s="24" t="str">
        <f t="shared" si="110"/>
        <v/>
      </c>
      <c r="BY117" s="24" t="str">
        <f t="shared" si="110"/>
        <v/>
      </c>
      <c r="BZ117" s="24" t="str">
        <f t="shared" si="110"/>
        <v/>
      </c>
      <c r="CA117" s="24"/>
      <c r="CB117" s="24"/>
      <c r="CC117" s="24">
        <f t="shared" si="88"/>
        <v>11.295407169661692</v>
      </c>
      <c r="CD117" s="24">
        <f t="shared" si="101"/>
        <v>5.0381120089495871E-2</v>
      </c>
      <c r="CE117" s="24">
        <f t="shared" si="68"/>
        <v>11.2876858375871</v>
      </c>
      <c r="CF117" s="24">
        <f t="shared" si="68"/>
        <v>11.277806523427099</v>
      </c>
      <c r="CG117" s="24">
        <f t="shared" si="68"/>
        <v>11.320625721118398</v>
      </c>
      <c r="CH117" s="24">
        <f t="shared" si="68"/>
        <v>11.2587385267481</v>
      </c>
      <c r="CI117" s="24">
        <f t="shared" si="68"/>
        <v>11.244276201867891</v>
      </c>
      <c r="CJ117" s="24">
        <f t="shared" si="68"/>
        <v>11.38331020722155</v>
      </c>
      <c r="CK117" s="24" t="str">
        <f t="shared" si="111"/>
        <v/>
      </c>
      <c r="CL117" s="24" t="str">
        <f t="shared" si="111"/>
        <v/>
      </c>
      <c r="CM117" s="24" t="str">
        <f t="shared" si="111"/>
        <v/>
      </c>
      <c r="CN117" s="24"/>
      <c r="CO117" s="24">
        <f t="shared" si="89"/>
        <v>11.82104849631493</v>
      </c>
      <c r="CP117" s="24">
        <f t="shared" si="102"/>
        <v>9.7384604282475154E-2</v>
      </c>
      <c r="CQ117" s="24">
        <f t="shared" si="69"/>
        <v>11.7926967985002</v>
      </c>
      <c r="CR117" s="24">
        <f t="shared" si="69"/>
        <v>11.7199352648184</v>
      </c>
      <c r="CS117" s="24">
        <f t="shared" si="69"/>
        <v>11.982255515095709</v>
      </c>
      <c r="CT117" s="24">
        <f t="shared" si="69"/>
        <v>11.886170800528999</v>
      </c>
      <c r="CU117" s="24">
        <f t="shared" si="69"/>
        <v>11.799737588264799</v>
      </c>
      <c r="CV117" s="24">
        <f t="shared" si="69"/>
        <v>11.74549501068147</v>
      </c>
      <c r="CW117" s="24" t="str">
        <f t="shared" si="112"/>
        <v/>
      </c>
      <c r="CX117" s="24" t="str">
        <f t="shared" si="112"/>
        <v/>
      </c>
      <c r="CY117" s="24" t="str">
        <f t="shared" si="112"/>
        <v/>
      </c>
      <c r="CZ117" s="24"/>
      <c r="DA117" s="24">
        <f t="shared" si="90"/>
        <v>11.349597585771688</v>
      </c>
      <c r="DB117" s="24">
        <f t="shared" si="103"/>
        <v>4.215840668004054E-2</v>
      </c>
      <c r="DC117" s="24">
        <f t="shared" si="70"/>
        <v>11.328257798892608</v>
      </c>
      <c r="DD117" s="24">
        <f t="shared" si="70"/>
        <v>11.311221340601781</v>
      </c>
      <c r="DE117" s="24">
        <f t="shared" si="70"/>
        <v>11.397699117491118</v>
      </c>
      <c r="DF117" s="24">
        <f t="shared" si="70"/>
        <v>11.328893350461023</v>
      </c>
      <c r="DG117" s="24">
        <f t="shared" si="70"/>
        <v>11.322781027066775</v>
      </c>
      <c r="DH117" s="24">
        <f t="shared" si="70"/>
        <v>11.40873288011681</v>
      </c>
      <c r="DI117" s="24" t="str">
        <f t="shared" si="113"/>
        <v/>
      </c>
      <c r="DJ117" s="24" t="str">
        <f t="shared" si="113"/>
        <v/>
      </c>
      <c r="DK117" s="24" t="str">
        <f t="shared" si="113"/>
        <v/>
      </c>
      <c r="DL117" s="24"/>
      <c r="DM117" s="24">
        <f t="shared" si="91"/>
        <v>11.643484849381418</v>
      </c>
      <c r="DN117" s="24">
        <f t="shared" si="104"/>
        <v>6.2454426580572937E-2</v>
      </c>
      <c r="DO117" s="24">
        <f t="shared" si="71"/>
        <v>11.659756217309083</v>
      </c>
      <c r="DP117" s="24">
        <f t="shared" si="71"/>
        <v>11.610446221827663</v>
      </c>
      <c r="DQ117" s="24">
        <f t="shared" si="71"/>
        <v>11.729712089082641</v>
      </c>
      <c r="DR117" s="24">
        <f t="shared" si="71"/>
        <v>11.6562971947763</v>
      </c>
      <c r="DS117" s="24">
        <f t="shared" si="71"/>
        <v>11.542503854611656</v>
      </c>
      <c r="DT117" s="24">
        <f t="shared" si="71"/>
        <v>11.66219351868116</v>
      </c>
      <c r="DU117" s="24" t="str">
        <f t="shared" si="114"/>
        <v/>
      </c>
      <c r="DV117" s="24" t="str">
        <f t="shared" si="114"/>
        <v/>
      </c>
      <c r="DW117" s="24" t="str">
        <f t="shared" si="114"/>
        <v/>
      </c>
      <c r="DX117" s="24"/>
      <c r="DY117" s="24">
        <f t="shared" si="92"/>
        <v>12.058225831728791</v>
      </c>
      <c r="DZ117" s="24">
        <f t="shared" si="105"/>
        <v>5.0381120089495871E-2</v>
      </c>
      <c r="EA117" s="24">
        <f t="shared" si="72"/>
        <v>12.050504499654201</v>
      </c>
      <c r="EB117" s="24">
        <f t="shared" si="72"/>
        <v>12.0406251854942</v>
      </c>
      <c r="EC117" s="24">
        <f t="shared" si="72"/>
        <v>12.083444383185499</v>
      </c>
      <c r="ED117" s="24">
        <f t="shared" si="72"/>
        <v>12.021557188815201</v>
      </c>
      <c r="EE117" s="24">
        <f t="shared" si="72"/>
        <v>12.007094863934991</v>
      </c>
      <c r="EF117" s="24">
        <f t="shared" si="72"/>
        <v>12.146128869288651</v>
      </c>
      <c r="EG117" s="24" t="str">
        <f t="shared" si="115"/>
        <v/>
      </c>
      <c r="EH117" s="24" t="str">
        <f t="shared" si="115"/>
        <v/>
      </c>
      <c r="EI117" s="24" t="str">
        <f t="shared" si="115"/>
        <v/>
      </c>
      <c r="EJ117" s="24"/>
      <c r="EK117" s="24">
        <f t="shared" si="93"/>
        <v>12.96970862879806</v>
      </c>
      <c r="EL117" s="24">
        <f t="shared" si="106"/>
        <v>9.7384604282475154E-2</v>
      </c>
      <c r="EM117" s="24">
        <f t="shared" si="73"/>
        <v>12.94135693098333</v>
      </c>
      <c r="EN117" s="24">
        <f t="shared" si="73"/>
        <v>12.868595397301529</v>
      </c>
      <c r="EO117" s="24">
        <f t="shared" si="73"/>
        <v>13.130915647578838</v>
      </c>
      <c r="EP117" s="24">
        <f t="shared" si="73"/>
        <v>13.034830933012129</v>
      </c>
      <c r="EQ117" s="24">
        <f t="shared" si="73"/>
        <v>12.948397720747929</v>
      </c>
      <c r="ER117" s="24">
        <f t="shared" si="73"/>
        <v>12.8941551431646</v>
      </c>
      <c r="ES117" s="24" t="str">
        <f t="shared" si="116"/>
        <v/>
      </c>
      <c r="ET117" s="24" t="str">
        <f t="shared" si="116"/>
        <v/>
      </c>
      <c r="EU117" s="24" t="str">
        <f t="shared" si="116"/>
        <v/>
      </c>
      <c r="EV117" s="24"/>
      <c r="EW117" s="24">
        <f t="shared" si="94"/>
        <v>12.018943400803272</v>
      </c>
      <c r="EX117" s="24">
        <f t="shared" si="107"/>
        <v>4.2158406680040533E-2</v>
      </c>
      <c r="EY117" s="24">
        <f t="shared" si="76"/>
        <v>11.997603613924197</v>
      </c>
      <c r="EZ117" s="24">
        <f t="shared" si="76"/>
        <v>11.98056715563337</v>
      </c>
      <c r="FA117" s="24">
        <f t="shared" si="76"/>
        <v>12.067044932522705</v>
      </c>
      <c r="FB117" s="24">
        <f t="shared" si="76"/>
        <v>11.99823916549261</v>
      </c>
      <c r="FC117" s="24">
        <f t="shared" si="76"/>
        <v>11.992126842098362</v>
      </c>
      <c r="FD117" s="24">
        <f t="shared" si="76"/>
        <v>12.078078695148399</v>
      </c>
      <c r="FE117" s="24" t="str">
        <f t="shared" si="74"/>
        <v/>
      </c>
      <c r="FF117" s="24" t="str">
        <f t="shared" si="74"/>
        <v/>
      </c>
      <c r="FG117" s="24" t="str">
        <f t="shared" si="74"/>
        <v/>
      </c>
      <c r="FH117" s="24"/>
      <c r="FI117" s="24">
        <f t="shared" si="95"/>
        <v>13.0984238555162</v>
      </c>
      <c r="FJ117" s="24">
        <f t="shared" si="108"/>
        <v>6.2454426580573603E-2</v>
      </c>
      <c r="FK117" s="24">
        <f t="shared" si="77"/>
        <v>13.114695223443865</v>
      </c>
      <c r="FL117" s="24">
        <f t="shared" si="77"/>
        <v>13.065385227962446</v>
      </c>
      <c r="FM117" s="24">
        <f t="shared" si="77"/>
        <v>13.184651095217426</v>
      </c>
      <c r="FN117" s="24">
        <f t="shared" si="77"/>
        <v>13.111236200911085</v>
      </c>
      <c r="FO117" s="24">
        <f t="shared" si="77"/>
        <v>12.997442860746439</v>
      </c>
      <c r="FP117" s="24">
        <f t="shared" si="77"/>
        <v>13.117132524815945</v>
      </c>
      <c r="FQ117" s="24" t="str">
        <f t="shared" si="75"/>
        <v/>
      </c>
      <c r="FR117" s="24" t="str">
        <f t="shared" si="75"/>
        <v/>
      </c>
      <c r="FS117" s="24" t="str">
        <f t="shared" si="75"/>
        <v/>
      </c>
    </row>
    <row r="118" spans="1:175" s="3" customFormat="1">
      <c r="A118" s="27">
        <v>83</v>
      </c>
      <c r="B118" s="32">
        <f>IF(AND($B$3&lt;&gt;"",$C$3&lt;&gt;"",$B$4&lt;&gt;"",$C$4&lt;&gt;"",T118&lt;&gt;""),AirMass($B$3,$C$3,$B$4,$C$4,T118),"")</f>
        <v>1.0220761458864487</v>
      </c>
      <c r="C118" s="36">
        <f t="shared" si="96"/>
        <v>2458217.3099310002</v>
      </c>
      <c r="D118" s="5">
        <f t="shared" si="79"/>
        <v>11.338564202464388</v>
      </c>
      <c r="E118" s="14">
        <f t="shared" si="80"/>
        <v>11.691379154794761</v>
      </c>
      <c r="F118" s="32">
        <f t="shared" si="97"/>
        <v>0.35281495233037319</v>
      </c>
      <c r="G118" s="24">
        <f t="shared" si="81"/>
        <v>1.8086479373583143E-2</v>
      </c>
      <c r="H118" s="24">
        <f t="shared" si="82"/>
        <v>4.9043891683308374E-2</v>
      </c>
      <c r="I118" s="24"/>
      <c r="J118" s="8">
        <f t="shared" si="83"/>
        <v>12.036457665874364</v>
      </c>
      <c r="K118" s="9">
        <f t="shared" si="84"/>
        <v>13.05076243649961</v>
      </c>
      <c r="L118" s="40">
        <f t="shared" si="98"/>
        <v>1.0143047706252464</v>
      </c>
      <c r="M118" s="24">
        <f t="shared" si="85"/>
        <v>1.8086479373583701E-2</v>
      </c>
      <c r="N118" s="25">
        <f t="shared" si="86"/>
        <v>4.9043891683307465E-2</v>
      </c>
      <c r="O118" s="25"/>
      <c r="P118" s="50">
        <f t="shared" si="99"/>
        <v>6</v>
      </c>
      <c r="Q118" s="50">
        <f t="shared" si="100"/>
        <v>6</v>
      </c>
      <c r="R118" s="25"/>
      <c r="S118" s="25"/>
      <c r="T118" s="16">
        <v>2458217.3099310002</v>
      </c>
      <c r="U118" s="17">
        <v>-11.052740628460899</v>
      </c>
      <c r="V118" s="17">
        <v>-10.276140606362199</v>
      </c>
      <c r="W118" s="17">
        <v>-12.150297550177999</v>
      </c>
      <c r="X118" s="17">
        <v>-11.057334362731099</v>
      </c>
      <c r="Y118" s="17">
        <v>-10.4342490572466</v>
      </c>
      <c r="Z118" s="17">
        <v>-11.848732873039699</v>
      </c>
      <c r="AA118" s="17">
        <v>-9.9394641384049098</v>
      </c>
      <c r="AB118" s="17">
        <v>-9.8376891922849108</v>
      </c>
      <c r="AC118" s="17"/>
      <c r="AD118" s="17"/>
      <c r="AE118" s="17"/>
      <c r="AF118" s="46">
        <f t="shared" si="87"/>
        <v>2458217.3099310002</v>
      </c>
      <c r="AG118" s="17">
        <v>-10.819066722917199</v>
      </c>
      <c r="AH118" s="17">
        <v>-9.7175781872129896</v>
      </c>
      <c r="AI118" s="17">
        <v>-11.741969676917099</v>
      </c>
      <c r="AJ118" s="17">
        <v>-10.7439026422069</v>
      </c>
      <c r="AK118" s="17">
        <v>-9.9502238324332595</v>
      </c>
      <c r="AL118" s="17">
        <v>-11.3584677903324</v>
      </c>
      <c r="AM118" s="17">
        <v>-9.3948540882914795</v>
      </c>
      <c r="AN118" s="17">
        <v>-9.5744381101984892</v>
      </c>
      <c r="AO118" s="17"/>
      <c r="AP118" s="17"/>
      <c r="AQ118" s="18"/>
      <c r="AR118" s="25"/>
      <c r="AS118" s="25"/>
      <c r="AT118" s="24">
        <f t="shared" si="57"/>
        <v>0.23367390554370004</v>
      </c>
      <c r="AU118" s="24">
        <f t="shared" si="57"/>
        <v>0.55856241914920979</v>
      </c>
      <c r="AV118" s="24">
        <f t="shared" si="57"/>
        <v>0.40832787326089992</v>
      </c>
      <c r="AW118" s="24">
        <f t="shared" si="57"/>
        <v>0.31343172052419987</v>
      </c>
      <c r="AX118" s="24">
        <f t="shared" si="57"/>
        <v>0.48402522481334032</v>
      </c>
      <c r="AY118" s="24">
        <f t="shared" si="78"/>
        <v>0.49026508270729963</v>
      </c>
      <c r="AZ118" s="24">
        <f t="shared" si="78"/>
        <v>0.54461005011343033</v>
      </c>
      <c r="BA118" s="24">
        <f t="shared" si="78"/>
        <v>0.26325108208642156</v>
      </c>
      <c r="BB118" s="24" t="str">
        <f t="shared" si="78"/>
        <v/>
      </c>
      <c r="BC118" s="24" t="str">
        <f t="shared" si="78"/>
        <v/>
      </c>
      <c r="BD118" s="25" t="str">
        <f t="shared" si="78"/>
        <v/>
      </c>
      <c r="BE118" s="25"/>
      <c r="BF118" s="24"/>
      <c r="BG118" s="24">
        <f t="shared" si="66"/>
        <v>-0.33023099509987724</v>
      </c>
      <c r="BH118" s="24">
        <f t="shared" si="66"/>
        <v>-0.27023099509987675</v>
      </c>
      <c r="BI118" s="24">
        <f t="shared" si="66"/>
        <v>-0.63623099509987635</v>
      </c>
      <c r="BJ118" s="24">
        <f t="shared" si="66"/>
        <v>-0.57823099509987652</v>
      </c>
      <c r="BK118" s="24">
        <f t="shared" si="66"/>
        <v>-0.64823099509987503</v>
      </c>
      <c r="BL118" s="24">
        <f t="shared" si="66"/>
        <v>-0.20323099509987658</v>
      </c>
      <c r="BM118" s="24" t="str">
        <f t="shared" si="109"/>
        <v/>
      </c>
      <c r="BN118" s="24" t="str">
        <f t="shared" si="109"/>
        <v/>
      </c>
      <c r="BO118" s="24" t="str">
        <f t="shared" si="109"/>
        <v/>
      </c>
      <c r="BP118" s="24"/>
      <c r="BQ118" s="24"/>
      <c r="BR118" s="24">
        <f t="shared" si="67"/>
        <v>0.32958434954076843</v>
      </c>
      <c r="BS118" s="24">
        <f t="shared" si="67"/>
        <v>0.38958434954076893</v>
      </c>
      <c r="BT118" s="24">
        <f t="shared" si="67"/>
        <v>2.3584349540769267E-2</v>
      </c>
      <c r="BU118" s="24">
        <f t="shared" si="67"/>
        <v>8.1584349540769097E-2</v>
      </c>
      <c r="BV118" s="24">
        <f t="shared" si="67"/>
        <v>1.1584349540770589E-2</v>
      </c>
      <c r="BW118" s="24">
        <f t="shared" si="67"/>
        <v>0.4565843495407691</v>
      </c>
      <c r="BX118" s="24" t="str">
        <f t="shared" si="110"/>
        <v/>
      </c>
      <c r="BY118" s="24" t="str">
        <f t="shared" si="110"/>
        <v/>
      </c>
      <c r="BZ118" s="24" t="str">
        <f t="shared" si="110"/>
        <v/>
      </c>
      <c r="CA118" s="24"/>
      <c r="CB118" s="24"/>
      <c r="CC118" s="24">
        <f t="shared" si="88"/>
        <v>11.285553900519972</v>
      </c>
      <c r="CD118" s="24">
        <f t="shared" si="101"/>
        <v>3.3139638744647495E-2</v>
      </c>
      <c r="CE118" s="24">
        <f t="shared" si="68"/>
        <v>11.287556921717099</v>
      </c>
      <c r="CF118" s="24">
        <f t="shared" si="68"/>
        <v>11.316593734270199</v>
      </c>
      <c r="CG118" s="24">
        <f t="shared" si="68"/>
        <v>11.2865084287857</v>
      </c>
      <c r="CH118" s="24">
        <f t="shared" si="68"/>
        <v>11.2639922445788</v>
      </c>
      <c r="CI118" s="24">
        <f t="shared" si="68"/>
        <v>11.234723509944011</v>
      </c>
      <c r="CJ118" s="24">
        <f t="shared" si="68"/>
        <v>11.323948563824011</v>
      </c>
      <c r="CK118" s="24" t="str">
        <f t="shared" si="111"/>
        <v/>
      </c>
      <c r="CL118" s="24" t="str">
        <f t="shared" si="111"/>
        <v/>
      </c>
      <c r="CM118" s="24" t="str">
        <f t="shared" si="111"/>
        <v/>
      </c>
      <c r="CN118" s="24"/>
      <c r="CO118" s="24">
        <f t="shared" si="89"/>
        <v>11.865075967146071</v>
      </c>
      <c r="CP118" s="24">
        <f t="shared" si="102"/>
        <v>8.0821509598105093E-2</v>
      </c>
      <c r="CQ118" s="24">
        <f t="shared" si="69"/>
        <v>11.7619029539999</v>
      </c>
      <c r="CR118" s="24">
        <f t="shared" si="69"/>
        <v>11.8258359192897</v>
      </c>
      <c r="CS118" s="24">
        <f t="shared" si="69"/>
        <v>11.99115710951606</v>
      </c>
      <c r="CT118" s="24">
        <f t="shared" si="69"/>
        <v>11.904401067415201</v>
      </c>
      <c r="CU118" s="24">
        <f t="shared" si="69"/>
        <v>11.89078736537428</v>
      </c>
      <c r="CV118" s="24">
        <f t="shared" si="69"/>
        <v>11.81637138728129</v>
      </c>
      <c r="CW118" s="24" t="str">
        <f t="shared" si="112"/>
        <v/>
      </c>
      <c r="CX118" s="24" t="str">
        <f t="shared" si="112"/>
        <v/>
      </c>
      <c r="CY118" s="24" t="str">
        <f t="shared" si="112"/>
        <v/>
      </c>
      <c r="CZ118" s="24"/>
      <c r="DA118" s="24">
        <f t="shared" si="90"/>
        <v>11.338564202464388</v>
      </c>
      <c r="DB118" s="24">
        <f t="shared" si="103"/>
        <v>1.8086479373583143E-2</v>
      </c>
      <c r="DC118" s="24">
        <f t="shared" si="70"/>
        <v>11.326948768857029</v>
      </c>
      <c r="DD118" s="24">
        <f t="shared" si="70"/>
        <v>11.348828437279304</v>
      </c>
      <c r="DE118" s="24">
        <f t="shared" si="70"/>
        <v>11.36240171099284</v>
      </c>
      <c r="DF118" s="24">
        <f t="shared" si="70"/>
        <v>11.332966954126142</v>
      </c>
      <c r="DG118" s="24">
        <f t="shared" si="70"/>
        <v>11.312048220977317</v>
      </c>
      <c r="DH118" s="24">
        <f t="shared" si="70"/>
        <v>11.348191122553693</v>
      </c>
      <c r="DI118" s="24" t="str">
        <f t="shared" si="113"/>
        <v/>
      </c>
      <c r="DJ118" s="24" t="str">
        <f t="shared" si="113"/>
        <v/>
      </c>
      <c r="DK118" s="24" t="str">
        <f t="shared" si="113"/>
        <v/>
      </c>
      <c r="DL118" s="24"/>
      <c r="DM118" s="24">
        <f t="shared" si="91"/>
        <v>11.691379154794761</v>
      </c>
      <c r="DN118" s="24">
        <f t="shared" si="104"/>
        <v>4.9043891683308374E-2</v>
      </c>
      <c r="DO118" s="24">
        <f t="shared" si="71"/>
        <v>11.632829207390984</v>
      </c>
      <c r="DP118" s="24">
        <f t="shared" si="71"/>
        <v>11.720213710881167</v>
      </c>
      <c r="DQ118" s="24">
        <f t="shared" si="71"/>
        <v>11.742480518085195</v>
      </c>
      <c r="DR118" s="24">
        <f t="shared" si="71"/>
        <v>11.678394296244704</v>
      </c>
      <c r="DS118" s="24">
        <f t="shared" si="71"/>
        <v>11.637420466303338</v>
      </c>
      <c r="DT118" s="24">
        <f t="shared" si="71"/>
        <v>11.736936729863183</v>
      </c>
      <c r="DU118" s="24" t="str">
        <f t="shared" si="114"/>
        <v/>
      </c>
      <c r="DV118" s="24" t="str">
        <f t="shared" si="114"/>
        <v/>
      </c>
      <c r="DW118" s="24" t="str">
        <f t="shared" si="114"/>
        <v/>
      </c>
      <c r="DX118" s="24"/>
      <c r="DY118" s="24">
        <f t="shared" si="92"/>
        <v>12.06215392261867</v>
      </c>
      <c r="DZ118" s="24">
        <f t="shared" si="105"/>
        <v>3.3139638744647495E-2</v>
      </c>
      <c r="EA118" s="24">
        <f t="shared" si="72"/>
        <v>12.064156943815799</v>
      </c>
      <c r="EB118" s="24">
        <f t="shared" si="72"/>
        <v>12.093193756368899</v>
      </c>
      <c r="EC118" s="24">
        <f t="shared" si="72"/>
        <v>12.0631084508844</v>
      </c>
      <c r="ED118" s="24">
        <f t="shared" si="72"/>
        <v>12.0405922666775</v>
      </c>
      <c r="EE118" s="24">
        <f t="shared" si="72"/>
        <v>12.011323532042711</v>
      </c>
      <c r="EF118" s="24">
        <f t="shared" si="72"/>
        <v>12.100548585922711</v>
      </c>
      <c r="EG118" s="24" t="str">
        <f t="shared" si="115"/>
        <v/>
      </c>
      <c r="EH118" s="24" t="str">
        <f t="shared" si="115"/>
        <v/>
      </c>
      <c r="EI118" s="24" t="str">
        <f t="shared" si="115"/>
        <v/>
      </c>
      <c r="EJ118" s="24"/>
      <c r="EK118" s="24">
        <f t="shared" si="93"/>
        <v>12.966564502850282</v>
      </c>
      <c r="EL118" s="24">
        <f t="shared" si="106"/>
        <v>8.0821509598105093E-2</v>
      </c>
      <c r="EM118" s="24">
        <f t="shared" si="73"/>
        <v>12.86339148970411</v>
      </c>
      <c r="EN118" s="24">
        <f t="shared" si="73"/>
        <v>12.92732445499391</v>
      </c>
      <c r="EO118" s="24">
        <f t="shared" si="73"/>
        <v>13.092645645220269</v>
      </c>
      <c r="EP118" s="24">
        <f t="shared" si="73"/>
        <v>13.00588960311941</v>
      </c>
      <c r="EQ118" s="24">
        <f t="shared" si="73"/>
        <v>12.992275901078489</v>
      </c>
      <c r="ER118" s="24">
        <f t="shared" si="73"/>
        <v>12.9178599229855</v>
      </c>
      <c r="ES118" s="24" t="str">
        <f t="shared" si="116"/>
        <v/>
      </c>
      <c r="ET118" s="24" t="str">
        <f t="shared" si="116"/>
        <v/>
      </c>
      <c r="EU118" s="24" t="str">
        <f t="shared" si="116"/>
        <v/>
      </c>
      <c r="EV118" s="24"/>
      <c r="EW118" s="24">
        <f t="shared" si="94"/>
        <v>12.036457665874364</v>
      </c>
      <c r="EX118" s="24">
        <f t="shared" si="107"/>
        <v>1.8086479373583701E-2</v>
      </c>
      <c r="EY118" s="24">
        <f t="shared" si="76"/>
        <v>12.024842232267003</v>
      </c>
      <c r="EZ118" s="24">
        <f t="shared" si="76"/>
        <v>12.046721900689279</v>
      </c>
      <c r="FA118" s="24">
        <f t="shared" si="76"/>
        <v>12.060295174402816</v>
      </c>
      <c r="FB118" s="24">
        <f t="shared" si="76"/>
        <v>12.030860417536118</v>
      </c>
      <c r="FC118" s="24">
        <f t="shared" si="76"/>
        <v>12.009941684387291</v>
      </c>
      <c r="FD118" s="24">
        <f t="shared" si="76"/>
        <v>12.046084585963667</v>
      </c>
      <c r="FE118" s="24" t="str">
        <f t="shared" si="74"/>
        <v/>
      </c>
      <c r="FF118" s="24" t="str">
        <f t="shared" si="74"/>
        <v/>
      </c>
      <c r="FG118" s="24" t="str">
        <f t="shared" si="74"/>
        <v/>
      </c>
      <c r="FH118" s="24"/>
      <c r="FI118" s="24">
        <f t="shared" si="95"/>
        <v>13.05076243649961</v>
      </c>
      <c r="FJ118" s="24">
        <f t="shared" si="108"/>
        <v>4.9043891683307465E-2</v>
      </c>
      <c r="FK118" s="24">
        <f t="shared" si="77"/>
        <v>12.992212489095834</v>
      </c>
      <c r="FL118" s="24">
        <f t="shared" si="77"/>
        <v>13.079596992586016</v>
      </c>
      <c r="FM118" s="24">
        <f t="shared" si="77"/>
        <v>13.101863799790044</v>
      </c>
      <c r="FN118" s="24">
        <f t="shared" si="77"/>
        <v>13.037777577949555</v>
      </c>
      <c r="FO118" s="24">
        <f t="shared" si="77"/>
        <v>12.996803748008189</v>
      </c>
      <c r="FP118" s="24">
        <f t="shared" si="77"/>
        <v>13.096320011568032</v>
      </c>
      <c r="FQ118" s="24" t="str">
        <f t="shared" si="75"/>
        <v/>
      </c>
      <c r="FR118" s="24" t="str">
        <f t="shared" si="75"/>
        <v/>
      </c>
      <c r="FS118" s="24" t="str">
        <f t="shared" si="75"/>
        <v/>
      </c>
    </row>
    <row r="119" spans="1:175" s="3" customFormat="1">
      <c r="A119" s="27">
        <v>84</v>
      </c>
      <c r="B119" s="32">
        <f>IF(AND($B$3&lt;&gt;"",$C$3&lt;&gt;"",$B$4&lt;&gt;"",$C$4&lt;&gt;"",T119&lt;&gt;""),AirMass($B$3,$C$3,$B$4,$C$4,T119),"")</f>
        <v>1.0227860121109635</v>
      </c>
      <c r="C119" s="36">
        <f t="shared" si="96"/>
        <v>2458217.3108330001</v>
      </c>
      <c r="D119" s="5">
        <f t="shared" si="79"/>
        <v>11.393425007936541</v>
      </c>
      <c r="E119" s="14">
        <f t="shared" si="80"/>
        <v>11.627020409902377</v>
      </c>
      <c r="F119" s="32">
        <f t="shared" si="97"/>
        <v>0.23359540196583595</v>
      </c>
      <c r="G119" s="24">
        <f t="shared" si="81"/>
        <v>3.7402158337701871E-2</v>
      </c>
      <c r="H119" s="24">
        <f t="shared" si="82"/>
        <v>6.998197552468316E-2</v>
      </c>
      <c r="I119" s="24"/>
      <c r="J119" s="8">
        <f t="shared" si="83"/>
        <v>12.004950901525577</v>
      </c>
      <c r="K119" s="9">
        <f t="shared" si="84"/>
        <v>13.090527225336713</v>
      </c>
      <c r="L119" s="40">
        <f t="shared" si="98"/>
        <v>1.0855763238111358</v>
      </c>
      <c r="M119" s="24">
        <f t="shared" si="85"/>
        <v>3.7402158337701469E-2</v>
      </c>
      <c r="N119" s="25">
        <f t="shared" si="86"/>
        <v>6.998197552468316E-2</v>
      </c>
      <c r="O119" s="25"/>
      <c r="P119" s="50">
        <f t="shared" si="99"/>
        <v>6</v>
      </c>
      <c r="Q119" s="50">
        <f t="shared" si="100"/>
        <v>6</v>
      </c>
      <c r="R119" s="25"/>
      <c r="S119" s="25"/>
      <c r="T119" s="16">
        <v>2458217.3108330001</v>
      </c>
      <c r="U119" s="17">
        <v>-11.0318565106877</v>
      </c>
      <c r="V119" s="17">
        <v>-10.318958706946299</v>
      </c>
      <c r="W119" s="17">
        <v>-12.1528237612913</v>
      </c>
      <c r="X119" s="17">
        <v>-11.056556662756</v>
      </c>
      <c r="Y119" s="17">
        <v>-10.4248997536862</v>
      </c>
      <c r="Z119" s="17">
        <v>-11.8497518235447</v>
      </c>
      <c r="AA119" s="17">
        <v>-10.0343429085002</v>
      </c>
      <c r="AB119" s="17">
        <v>-9.9053311732455906</v>
      </c>
      <c r="AC119" s="17"/>
      <c r="AD119" s="17"/>
      <c r="AE119" s="17"/>
      <c r="AF119" s="46">
        <f t="shared" si="87"/>
        <v>2458217.3108330001</v>
      </c>
      <c r="AG119" s="17">
        <v>-10.8311511684559</v>
      </c>
      <c r="AH119" s="17">
        <v>-9.6998057822073704</v>
      </c>
      <c r="AI119" s="17">
        <v>-11.782416449589499</v>
      </c>
      <c r="AJ119" s="17">
        <v>-10.7023349473253</v>
      </c>
      <c r="AK119" s="17">
        <v>-9.8880578843866207</v>
      </c>
      <c r="AL119" s="17">
        <v>-11.322063686194801</v>
      </c>
      <c r="AM119" s="17">
        <v>-9.3080020317650494</v>
      </c>
      <c r="AN119" s="17">
        <v>-9.6043569491207794</v>
      </c>
      <c r="AO119" s="17"/>
      <c r="AP119" s="17"/>
      <c r="AQ119" s="18"/>
      <c r="AR119" s="25"/>
      <c r="AS119" s="25"/>
      <c r="AT119" s="24">
        <f t="shared" si="57"/>
        <v>0.20070534223179948</v>
      </c>
      <c r="AU119" s="24">
        <f t="shared" si="57"/>
        <v>0.61915292473892869</v>
      </c>
      <c r="AV119" s="24">
        <f t="shared" si="57"/>
        <v>0.37040731170180052</v>
      </c>
      <c r="AW119" s="24">
        <f t="shared" si="57"/>
        <v>0.35422171543070036</v>
      </c>
      <c r="AX119" s="24">
        <f t="shared" si="57"/>
        <v>0.53684186929957889</v>
      </c>
      <c r="AY119" s="24">
        <f t="shared" si="78"/>
        <v>0.52768813734989983</v>
      </c>
      <c r="AZ119" s="24">
        <f t="shared" si="78"/>
        <v>0.72634087673515069</v>
      </c>
      <c r="BA119" s="24">
        <f t="shared" si="78"/>
        <v>0.30097422412481123</v>
      </c>
      <c r="BB119" s="24" t="str">
        <f t="shared" si="78"/>
        <v/>
      </c>
      <c r="BC119" s="24" t="str">
        <f t="shared" si="78"/>
        <v/>
      </c>
      <c r="BD119" s="25" t="str">
        <f t="shared" si="78"/>
        <v/>
      </c>
      <c r="BE119" s="25"/>
      <c r="BF119" s="24"/>
      <c r="BG119" s="24">
        <f t="shared" si="66"/>
        <v>-0.39718677547677922</v>
      </c>
      <c r="BH119" s="24">
        <f t="shared" si="66"/>
        <v>-0.33718677547677872</v>
      </c>
      <c r="BI119" s="24">
        <f t="shared" si="66"/>
        <v>-0.70318677547677844</v>
      </c>
      <c r="BJ119" s="24">
        <f t="shared" si="66"/>
        <v>-0.64518677547677861</v>
      </c>
      <c r="BK119" s="24">
        <f t="shared" si="66"/>
        <v>-0.71518677547677711</v>
      </c>
      <c r="BL119" s="24">
        <f t="shared" si="66"/>
        <v>-0.27018677547677855</v>
      </c>
      <c r="BM119" s="24" t="str">
        <f t="shared" si="109"/>
        <v/>
      </c>
      <c r="BN119" s="24" t="str">
        <f t="shared" si="109"/>
        <v/>
      </c>
      <c r="BO119" s="24" t="str">
        <f t="shared" si="109"/>
        <v/>
      </c>
      <c r="BP119" s="24"/>
      <c r="BQ119" s="24"/>
      <c r="BR119" s="24">
        <f t="shared" si="67"/>
        <v>0.45263746977565189</v>
      </c>
      <c r="BS119" s="24">
        <f t="shared" si="67"/>
        <v>0.51263746977565239</v>
      </c>
      <c r="BT119" s="24">
        <f t="shared" si="67"/>
        <v>0.14663746977565273</v>
      </c>
      <c r="BU119" s="24">
        <f t="shared" si="67"/>
        <v>0.20463746977565256</v>
      </c>
      <c r="BV119" s="24">
        <f t="shared" si="67"/>
        <v>0.13463746977565405</v>
      </c>
      <c r="BW119" s="24">
        <f t="shared" si="67"/>
        <v>0.57963746977565256</v>
      </c>
      <c r="BX119" s="24" t="str">
        <f t="shared" si="110"/>
        <v/>
      </c>
      <c r="BY119" s="24" t="str">
        <f t="shared" si="110"/>
        <v/>
      </c>
      <c r="BZ119" s="24" t="str">
        <f t="shared" si="110"/>
        <v/>
      </c>
      <c r="CA119" s="24"/>
      <c r="CB119" s="24"/>
      <c r="CC119" s="24">
        <f t="shared" si="88"/>
        <v>11.332427836482966</v>
      </c>
      <c r="CD119" s="24">
        <f t="shared" si="101"/>
        <v>4.5956482573846345E-2</v>
      </c>
      <c r="CE119" s="24">
        <f t="shared" si="68"/>
        <v>11.3109672506036</v>
      </c>
      <c r="CF119" s="24">
        <f t="shared" si="68"/>
        <v>11.3367001520683</v>
      </c>
      <c r="CG119" s="24">
        <f t="shared" si="68"/>
        <v>11.298043242998499</v>
      </c>
      <c r="CH119" s="24">
        <f t="shared" si="68"/>
        <v>11.285895312857001</v>
      </c>
      <c r="CI119" s="24">
        <f t="shared" si="68"/>
        <v>11.350486397812501</v>
      </c>
      <c r="CJ119" s="24">
        <f t="shared" si="68"/>
        <v>11.412474662557891</v>
      </c>
      <c r="CK119" s="24" t="str">
        <f t="shared" si="111"/>
        <v/>
      </c>
      <c r="CL119" s="24" t="str">
        <f t="shared" si="111"/>
        <v/>
      </c>
      <c r="CM119" s="24" t="str">
        <f t="shared" si="111"/>
        <v/>
      </c>
      <c r="CN119" s="24"/>
      <c r="CO119" s="24">
        <f t="shared" si="89"/>
        <v>11.826887489607776</v>
      </c>
      <c r="CP119" s="24">
        <f t="shared" si="102"/>
        <v>5.3964280879585817E-2</v>
      </c>
      <c r="CQ119" s="24">
        <f t="shared" si="69"/>
        <v>11.7902652811336</v>
      </c>
      <c r="CR119" s="24">
        <f t="shared" si="69"/>
        <v>11.772183778869399</v>
      </c>
      <c r="CS119" s="24">
        <f t="shared" si="69"/>
        <v>11.91690671593072</v>
      </c>
      <c r="CT119" s="24">
        <f t="shared" si="69"/>
        <v>11.855912517738901</v>
      </c>
      <c r="CU119" s="24">
        <f t="shared" si="69"/>
        <v>11.791850863309149</v>
      </c>
      <c r="CV119" s="24">
        <f t="shared" si="69"/>
        <v>11.834205780664879</v>
      </c>
      <c r="CW119" s="24" t="str">
        <f t="shared" si="112"/>
        <v/>
      </c>
      <c r="CX119" s="24" t="str">
        <f t="shared" si="112"/>
        <v/>
      </c>
      <c r="CY119" s="24" t="str">
        <f t="shared" si="112"/>
        <v/>
      </c>
      <c r="CZ119" s="24"/>
      <c r="DA119" s="24">
        <f t="shared" si="90"/>
        <v>11.393425007936541</v>
      </c>
      <c r="DB119" s="24">
        <f t="shared" si="103"/>
        <v>3.7402158337701871E-2</v>
      </c>
      <c r="DC119" s="24">
        <f t="shared" si="70"/>
        <v>11.358345967252687</v>
      </c>
      <c r="DD119" s="24">
        <f t="shared" si="70"/>
        <v>11.376921724586561</v>
      </c>
      <c r="DE119" s="24">
        <f t="shared" si="70"/>
        <v>11.381923394714796</v>
      </c>
      <c r="DF119" s="24">
        <f t="shared" si="70"/>
        <v>11.3628568919135</v>
      </c>
      <c r="DG119" s="24">
        <f t="shared" si="70"/>
        <v>11.435797978354964</v>
      </c>
      <c r="DH119" s="24">
        <f t="shared" si="70"/>
        <v>11.44470409079673</v>
      </c>
      <c r="DI119" s="24" t="str">
        <f t="shared" si="113"/>
        <v/>
      </c>
      <c r="DJ119" s="24" t="str">
        <f t="shared" si="113"/>
        <v/>
      </c>
      <c r="DK119" s="24" t="str">
        <f t="shared" si="113"/>
        <v/>
      </c>
      <c r="DL119" s="24"/>
      <c r="DM119" s="24">
        <f t="shared" si="91"/>
        <v>11.627020409902377</v>
      </c>
      <c r="DN119" s="24">
        <f t="shared" si="104"/>
        <v>6.998197552468316E-2</v>
      </c>
      <c r="DO119" s="24">
        <f t="shared" si="71"/>
        <v>11.635021267170595</v>
      </c>
      <c r="DP119" s="24">
        <f t="shared" si="71"/>
        <v>11.640391303106776</v>
      </c>
      <c r="DQ119" s="24">
        <f t="shared" si="71"/>
        <v>11.642059857145766</v>
      </c>
      <c r="DR119" s="24">
        <f t="shared" si="71"/>
        <v>11.603735479214317</v>
      </c>
      <c r="DS119" s="24">
        <f t="shared" si="71"/>
        <v>11.512313696884119</v>
      </c>
      <c r="DT119" s="24">
        <f t="shared" si="71"/>
        <v>11.728600855892683</v>
      </c>
      <c r="DU119" s="24" t="str">
        <f t="shared" si="114"/>
        <v/>
      </c>
      <c r="DV119" s="24" t="str">
        <f t="shared" si="114"/>
        <v/>
      </c>
      <c r="DW119" s="24" t="str">
        <f t="shared" si="114"/>
        <v/>
      </c>
      <c r="DX119" s="24"/>
      <c r="DY119" s="24">
        <f t="shared" si="92"/>
        <v>12.045325640224364</v>
      </c>
      <c r="DZ119" s="24">
        <f t="shared" si="105"/>
        <v>4.5956482573846352E-2</v>
      </c>
      <c r="EA119" s="24">
        <f t="shared" si="72"/>
        <v>12.023865054345</v>
      </c>
      <c r="EB119" s="24">
        <f t="shared" si="72"/>
        <v>12.0495979558097</v>
      </c>
      <c r="EC119" s="24">
        <f t="shared" si="72"/>
        <v>12.0109410467399</v>
      </c>
      <c r="ED119" s="24">
        <f t="shared" si="72"/>
        <v>11.998793116598401</v>
      </c>
      <c r="EE119" s="24">
        <f t="shared" si="72"/>
        <v>12.063384201553902</v>
      </c>
      <c r="EF119" s="24">
        <f t="shared" si="72"/>
        <v>12.125372466299291</v>
      </c>
      <c r="EG119" s="24" t="str">
        <f t="shared" si="115"/>
        <v/>
      </c>
      <c r="EH119" s="24" t="str">
        <f t="shared" si="115"/>
        <v/>
      </c>
      <c r="EI119" s="24" t="str">
        <f t="shared" si="115"/>
        <v/>
      </c>
      <c r="EJ119" s="24"/>
      <c r="EK119" s="24">
        <f t="shared" si="93"/>
        <v>12.958232875856304</v>
      </c>
      <c r="EL119" s="24">
        <f t="shared" si="106"/>
        <v>5.3964280879585817E-2</v>
      </c>
      <c r="EM119" s="24">
        <f t="shared" si="73"/>
        <v>12.921610667382129</v>
      </c>
      <c r="EN119" s="24">
        <f t="shared" si="73"/>
        <v>12.903529165117929</v>
      </c>
      <c r="EO119" s="24">
        <f t="shared" si="73"/>
        <v>13.04825210217925</v>
      </c>
      <c r="EP119" s="24">
        <f t="shared" si="73"/>
        <v>12.98725790398743</v>
      </c>
      <c r="EQ119" s="24">
        <f t="shared" si="73"/>
        <v>12.923196249557678</v>
      </c>
      <c r="ER119" s="24">
        <f t="shared" si="73"/>
        <v>12.965551166913409</v>
      </c>
      <c r="ES119" s="24" t="str">
        <f t="shared" si="116"/>
        <v/>
      </c>
      <c r="ET119" s="24" t="str">
        <f t="shared" si="116"/>
        <v/>
      </c>
      <c r="EU119" s="24" t="str">
        <f t="shared" si="116"/>
        <v/>
      </c>
      <c r="EV119" s="24"/>
      <c r="EW119" s="24">
        <f t="shared" si="94"/>
        <v>12.004950901525577</v>
      </c>
      <c r="EX119" s="24">
        <f t="shared" si="107"/>
        <v>3.7402158337701469E-2</v>
      </c>
      <c r="EY119" s="24">
        <f t="shared" si="76"/>
        <v>11.969871860841724</v>
      </c>
      <c r="EZ119" s="24">
        <f t="shared" si="76"/>
        <v>11.988447618175599</v>
      </c>
      <c r="FA119" s="24">
        <f t="shared" si="76"/>
        <v>11.993449288303834</v>
      </c>
      <c r="FB119" s="24">
        <f t="shared" si="76"/>
        <v>11.974382785502538</v>
      </c>
      <c r="FC119" s="24">
        <f t="shared" si="76"/>
        <v>12.047323871944</v>
      </c>
      <c r="FD119" s="24">
        <f t="shared" si="76"/>
        <v>12.056229984385768</v>
      </c>
      <c r="FE119" s="24" t="str">
        <f t="shared" si="74"/>
        <v/>
      </c>
      <c r="FF119" s="24" t="str">
        <f t="shared" si="74"/>
        <v/>
      </c>
      <c r="FG119" s="24" t="str">
        <f t="shared" si="74"/>
        <v/>
      </c>
      <c r="FH119" s="24"/>
      <c r="FI119" s="24">
        <f t="shared" si="95"/>
        <v>13.090527225336713</v>
      </c>
      <c r="FJ119" s="24">
        <f t="shared" si="108"/>
        <v>6.998197552468316E-2</v>
      </c>
      <c r="FK119" s="24">
        <f t="shared" si="77"/>
        <v>13.098528082604931</v>
      </c>
      <c r="FL119" s="24">
        <f t="shared" si="77"/>
        <v>13.103898118541112</v>
      </c>
      <c r="FM119" s="24">
        <f t="shared" si="77"/>
        <v>13.105566672580101</v>
      </c>
      <c r="FN119" s="24">
        <f t="shared" si="77"/>
        <v>13.067242294648652</v>
      </c>
      <c r="FO119" s="24">
        <f t="shared" si="77"/>
        <v>12.975820512318455</v>
      </c>
      <c r="FP119" s="24">
        <f t="shared" si="77"/>
        <v>13.192107671327019</v>
      </c>
      <c r="FQ119" s="24" t="str">
        <f t="shared" si="75"/>
        <v/>
      </c>
      <c r="FR119" s="24" t="str">
        <f t="shared" si="75"/>
        <v/>
      </c>
      <c r="FS119" s="24" t="str">
        <f t="shared" si="75"/>
        <v/>
      </c>
    </row>
    <row r="120" spans="1:175" s="3" customFormat="1">
      <c r="A120" s="27">
        <v>85</v>
      </c>
      <c r="B120" s="32">
        <f>IF(AND($B$3&lt;&gt;"",$C$3&lt;&gt;"",$B$4&lt;&gt;"",$C$4&lt;&gt;"",T120&lt;&gt;""),AirMass($B$3,$C$3,$B$4,$C$4,T120),"")</f>
        <v>1.0231841502525456</v>
      </c>
      <c r="C120" s="36">
        <f t="shared" si="96"/>
        <v>2458217.3113310002</v>
      </c>
      <c r="D120" s="5">
        <f t="shared" si="79"/>
        <v>11.378232718991461</v>
      </c>
      <c r="E120" s="14">
        <f t="shared" si="80"/>
        <v>11.641464543714791</v>
      </c>
      <c r="F120" s="32">
        <f t="shared" si="97"/>
        <v>0.26323182472333073</v>
      </c>
      <c r="G120" s="24">
        <f t="shared" si="81"/>
        <v>3.1361484086863484E-2</v>
      </c>
      <c r="H120" s="24">
        <f t="shared" si="82"/>
        <v>2.5720587345907851E-2</v>
      </c>
      <c r="I120" s="24"/>
      <c r="J120" s="8">
        <f t="shared" si="83"/>
        <v>12.025167480369584</v>
      </c>
      <c r="K120" s="9">
        <f t="shared" si="84"/>
        <v>12.988142827527623</v>
      </c>
      <c r="L120" s="40">
        <f t="shared" si="98"/>
        <v>0.96297534715803934</v>
      </c>
      <c r="M120" s="24">
        <f t="shared" si="85"/>
        <v>3.1361484086863026E-2</v>
      </c>
      <c r="N120" s="25">
        <f t="shared" si="86"/>
        <v>2.5720587345907306E-2</v>
      </c>
      <c r="O120" s="25"/>
      <c r="P120" s="50">
        <f t="shared" si="99"/>
        <v>6</v>
      </c>
      <c r="Q120" s="50">
        <f t="shared" si="100"/>
        <v>6</v>
      </c>
      <c r="R120" s="25"/>
      <c r="S120" s="25"/>
      <c r="T120" s="16">
        <v>2458217.3113310002</v>
      </c>
      <c r="U120" s="17">
        <v>-11.026786576972</v>
      </c>
      <c r="V120" s="17">
        <v>-10.2965936866063</v>
      </c>
      <c r="W120" s="17">
        <v>-12.147316685906899</v>
      </c>
      <c r="X120" s="17">
        <v>-11.037331458486999</v>
      </c>
      <c r="Y120" s="17">
        <v>-10.4557863817853</v>
      </c>
      <c r="Z120" s="17">
        <v>-11.8376335631131</v>
      </c>
      <c r="AA120" s="17">
        <v>-10.0112576732633</v>
      </c>
      <c r="AB120" s="17">
        <v>-9.8087038539054099</v>
      </c>
      <c r="AC120" s="17"/>
      <c r="AD120" s="17"/>
      <c r="AE120" s="17"/>
      <c r="AF120" s="46">
        <f t="shared" si="87"/>
        <v>2458217.3113310002</v>
      </c>
      <c r="AG120" s="17">
        <v>-10.828904082931899</v>
      </c>
      <c r="AH120" s="17">
        <v>-9.7550345000134602</v>
      </c>
      <c r="AI120" s="17">
        <v>-11.7687333558811</v>
      </c>
      <c r="AJ120" s="17">
        <v>-10.690950086125801</v>
      </c>
      <c r="AK120" s="17">
        <v>-9.8914296919863993</v>
      </c>
      <c r="AL120" s="17">
        <v>-11.339366345453699</v>
      </c>
      <c r="AM120" s="17">
        <v>-9.4380580384040904</v>
      </c>
      <c r="AN120" s="17">
        <v>-9.5653212900798898</v>
      </c>
      <c r="AO120" s="17"/>
      <c r="AP120" s="17"/>
      <c r="AQ120" s="18"/>
      <c r="AR120" s="25"/>
      <c r="AS120" s="25"/>
      <c r="AT120" s="24">
        <f t="shared" si="57"/>
        <v>0.19788249404010116</v>
      </c>
      <c r="AU120" s="24">
        <f t="shared" si="57"/>
        <v>0.54155918659284019</v>
      </c>
      <c r="AV120" s="24">
        <f t="shared" si="57"/>
        <v>0.37858333002579947</v>
      </c>
      <c r="AW120" s="24">
        <f t="shared" si="57"/>
        <v>0.34638137236119881</v>
      </c>
      <c r="AX120" s="24">
        <f t="shared" si="57"/>
        <v>0.56435668979890075</v>
      </c>
      <c r="AY120" s="24">
        <f t="shared" si="78"/>
        <v>0.49826721765940007</v>
      </c>
      <c r="AZ120" s="24">
        <f t="shared" si="78"/>
        <v>0.57319963485920944</v>
      </c>
      <c r="BA120" s="24">
        <f t="shared" si="78"/>
        <v>0.24338256382552004</v>
      </c>
      <c r="BB120" s="24" t="str">
        <f t="shared" si="78"/>
        <v/>
      </c>
      <c r="BC120" s="24" t="str">
        <f t="shared" si="78"/>
        <v/>
      </c>
      <c r="BD120" s="25" t="str">
        <f t="shared" si="78"/>
        <v/>
      </c>
      <c r="BE120" s="25"/>
      <c r="BF120" s="24"/>
      <c r="BG120" s="24">
        <f t="shared" si="66"/>
        <v>-0.40291969146018397</v>
      </c>
      <c r="BH120" s="24">
        <f t="shared" si="66"/>
        <v>-0.34291969146018347</v>
      </c>
      <c r="BI120" s="24">
        <f t="shared" si="66"/>
        <v>-0.70891969146018319</v>
      </c>
      <c r="BJ120" s="24">
        <f t="shared" si="66"/>
        <v>-0.65091969146018336</v>
      </c>
      <c r="BK120" s="24">
        <f t="shared" si="66"/>
        <v>-0.72091969146018187</v>
      </c>
      <c r="BL120" s="24">
        <f t="shared" si="66"/>
        <v>-0.2759196914601833</v>
      </c>
      <c r="BM120" s="24" t="str">
        <f t="shared" si="109"/>
        <v/>
      </c>
      <c r="BN120" s="24" t="str">
        <f t="shared" si="109"/>
        <v/>
      </c>
      <c r="BO120" s="24" t="str">
        <f t="shared" si="109"/>
        <v/>
      </c>
      <c r="BP120" s="24"/>
      <c r="BQ120" s="24"/>
      <c r="BR120" s="24">
        <f t="shared" si="67"/>
        <v>0.29505252314690433</v>
      </c>
      <c r="BS120" s="24">
        <f t="shared" si="67"/>
        <v>0.35505252314690483</v>
      </c>
      <c r="BT120" s="24">
        <f t="shared" si="67"/>
        <v>-1.0947476853094829E-2</v>
      </c>
      <c r="BU120" s="24">
        <f t="shared" si="67"/>
        <v>4.7052523146905001E-2</v>
      </c>
      <c r="BV120" s="24">
        <f t="shared" si="67"/>
        <v>-2.2947476853093507E-2</v>
      </c>
      <c r="BW120" s="24">
        <f t="shared" si="67"/>
        <v>0.422052523146905</v>
      </c>
      <c r="BX120" s="24" t="str">
        <f t="shared" si="110"/>
        <v/>
      </c>
      <c r="BY120" s="24" t="str">
        <f t="shared" si="110"/>
        <v/>
      </c>
      <c r="BZ120" s="24" t="str">
        <f t="shared" si="110"/>
        <v/>
      </c>
      <c r="CA120" s="24"/>
      <c r="CB120" s="24"/>
      <c r="CC120" s="24">
        <f t="shared" si="88"/>
        <v>11.316551692438168</v>
      </c>
      <c r="CD120" s="24">
        <f t="shared" si="101"/>
        <v>2.0350651255550151E-2</v>
      </c>
      <c r="CE120" s="24">
        <f t="shared" si="68"/>
        <v>11.310530108934898</v>
      </c>
      <c r="CF120" s="24">
        <f t="shared" si="68"/>
        <v>11.322544881514998</v>
      </c>
      <c r="CG120" s="24">
        <f t="shared" si="68"/>
        <v>11.333999804813299</v>
      </c>
      <c r="CH120" s="24">
        <f t="shared" si="68"/>
        <v>11.278846986141099</v>
      </c>
      <c r="CI120" s="24">
        <f t="shared" si="68"/>
        <v>11.3324710962913</v>
      </c>
      <c r="CJ120" s="24">
        <f t="shared" si="68"/>
        <v>11.320917276933409</v>
      </c>
      <c r="CK120" s="24" t="str">
        <f t="shared" si="111"/>
        <v/>
      </c>
      <c r="CL120" s="24" t="str">
        <f t="shared" si="111"/>
        <v/>
      </c>
      <c r="CM120" s="24" t="str">
        <f t="shared" si="111"/>
        <v/>
      </c>
      <c r="CN120" s="24"/>
      <c r="CO120" s="24">
        <f t="shared" si="89"/>
        <v>11.843572385056598</v>
      </c>
      <c r="CP120" s="24">
        <f t="shared" si="102"/>
        <v>7.2870343136387933E-2</v>
      </c>
      <c r="CQ120" s="24">
        <f t="shared" si="69"/>
        <v>11.778829272949201</v>
      </c>
      <c r="CR120" s="24">
        <f t="shared" si="69"/>
        <v>11.763046003193901</v>
      </c>
      <c r="CS120" s="24">
        <f t="shared" si="69"/>
        <v>11.9225256090545</v>
      </c>
      <c r="CT120" s="24">
        <f t="shared" si="69"/>
        <v>11.8754622625218</v>
      </c>
      <c r="CU120" s="24">
        <f t="shared" si="69"/>
        <v>11.924153955472191</v>
      </c>
      <c r="CV120" s="24">
        <f t="shared" si="69"/>
        <v>11.797417207147991</v>
      </c>
      <c r="CW120" s="24" t="str">
        <f t="shared" si="112"/>
        <v/>
      </c>
      <c r="CX120" s="24" t="str">
        <f t="shared" si="112"/>
        <v/>
      </c>
      <c r="CY120" s="24" t="str">
        <f t="shared" si="112"/>
        <v/>
      </c>
      <c r="CZ120" s="24"/>
      <c r="DA120" s="24">
        <f t="shared" si="90"/>
        <v>11.378232718991461</v>
      </c>
      <c r="DB120" s="24">
        <f t="shared" si="103"/>
        <v>3.1361484086863484E-2</v>
      </c>
      <c r="DC120" s="24">
        <f t="shared" si="70"/>
        <v>11.358592680683705</v>
      </c>
      <c r="DD120" s="24">
        <f t="shared" si="70"/>
        <v>11.363450309132979</v>
      </c>
      <c r="DE120" s="24">
        <f t="shared" si="70"/>
        <v>11.418563811629316</v>
      </c>
      <c r="DF120" s="24">
        <f t="shared" si="70"/>
        <v>11.356492420297318</v>
      </c>
      <c r="DG120" s="24">
        <f t="shared" si="70"/>
        <v>11.418466531933483</v>
      </c>
      <c r="DH120" s="24">
        <f t="shared" si="70"/>
        <v>11.353830560271968</v>
      </c>
      <c r="DI120" s="24" t="str">
        <f t="shared" si="113"/>
        <v/>
      </c>
      <c r="DJ120" s="24" t="str">
        <f t="shared" si="113"/>
        <v/>
      </c>
      <c r="DK120" s="24" t="str">
        <f t="shared" si="113"/>
        <v/>
      </c>
      <c r="DL120" s="24"/>
      <c r="DM120" s="24">
        <f t="shared" si="91"/>
        <v>11.641464543714791</v>
      </c>
      <c r="DN120" s="24">
        <f t="shared" si="104"/>
        <v>2.5720587345907851E-2</v>
      </c>
      <c r="DO120" s="24">
        <f t="shared" si="71"/>
        <v>11.621344497349789</v>
      </c>
      <c r="DP120" s="24">
        <f t="shared" si="71"/>
        <v>11.629012765794872</v>
      </c>
      <c r="DQ120" s="24">
        <f t="shared" si="71"/>
        <v>11.645437988633139</v>
      </c>
      <c r="DR120" s="24">
        <f t="shared" si="71"/>
        <v>11.621044462360809</v>
      </c>
      <c r="DS120" s="24">
        <f t="shared" si="71"/>
        <v>11.642376027410753</v>
      </c>
      <c r="DT120" s="24">
        <f t="shared" si="71"/>
        <v>11.689571520739388</v>
      </c>
      <c r="DU120" s="24" t="str">
        <f t="shared" si="114"/>
        <v/>
      </c>
      <c r="DV120" s="24" t="str">
        <f t="shared" si="114"/>
        <v/>
      </c>
      <c r="DW120" s="24" t="str">
        <f t="shared" si="114"/>
        <v/>
      </c>
      <c r="DX120" s="24"/>
      <c r="DY120" s="24">
        <f t="shared" si="92"/>
        <v>12.046744582803868</v>
      </c>
      <c r="DZ120" s="24">
        <f t="shared" si="105"/>
        <v>2.0350651255550151E-2</v>
      </c>
      <c r="EA120" s="24">
        <f t="shared" si="72"/>
        <v>12.040722999300598</v>
      </c>
      <c r="EB120" s="24">
        <f t="shared" si="72"/>
        <v>12.052737771880699</v>
      </c>
      <c r="EC120" s="24">
        <f t="shared" si="72"/>
        <v>12.064192695178999</v>
      </c>
      <c r="ED120" s="24">
        <f t="shared" si="72"/>
        <v>12.009039876506799</v>
      </c>
      <c r="EE120" s="24">
        <f t="shared" si="72"/>
        <v>12.062663986657</v>
      </c>
      <c r="EF120" s="24">
        <f t="shared" si="72"/>
        <v>12.051110167299109</v>
      </c>
      <c r="EG120" s="24" t="str">
        <f t="shared" si="115"/>
        <v/>
      </c>
      <c r="EH120" s="24" t="str">
        <f t="shared" si="115"/>
        <v/>
      </c>
      <c r="EI120" s="24" t="str">
        <f t="shared" si="115"/>
        <v/>
      </c>
      <c r="EJ120" s="24"/>
      <c r="EK120" s="24">
        <f t="shared" si="93"/>
        <v>12.917441967975037</v>
      </c>
      <c r="EL120" s="24">
        <f t="shared" si="106"/>
        <v>7.2870343136387933E-2</v>
      </c>
      <c r="EM120" s="24">
        <f t="shared" si="73"/>
        <v>12.85269885586764</v>
      </c>
      <c r="EN120" s="24">
        <f t="shared" si="73"/>
        <v>12.83691558611234</v>
      </c>
      <c r="EO120" s="24">
        <f t="shared" si="73"/>
        <v>12.996395191972939</v>
      </c>
      <c r="EP120" s="24">
        <f t="shared" si="73"/>
        <v>12.94933184544024</v>
      </c>
      <c r="EQ120" s="24">
        <f t="shared" si="73"/>
        <v>12.99802353839063</v>
      </c>
      <c r="ER120" s="24">
        <f t="shared" si="73"/>
        <v>12.87128679006643</v>
      </c>
      <c r="ES120" s="24" t="str">
        <f t="shared" si="116"/>
        <v/>
      </c>
      <c r="ET120" s="24" t="str">
        <f t="shared" si="116"/>
        <v/>
      </c>
      <c r="EU120" s="24" t="str">
        <f t="shared" si="116"/>
        <v/>
      </c>
      <c r="EV120" s="24"/>
      <c r="EW120" s="24">
        <f t="shared" si="94"/>
        <v>12.025167480369584</v>
      </c>
      <c r="EX120" s="24">
        <f t="shared" si="107"/>
        <v>3.1361484086863026E-2</v>
      </c>
      <c r="EY120" s="24">
        <f t="shared" si="76"/>
        <v>12.00552744206183</v>
      </c>
      <c r="EZ120" s="24">
        <f t="shared" si="76"/>
        <v>12.010385070511104</v>
      </c>
      <c r="FA120" s="24">
        <f t="shared" si="76"/>
        <v>12.06549857300744</v>
      </c>
      <c r="FB120" s="24">
        <f t="shared" si="76"/>
        <v>12.003427181675443</v>
      </c>
      <c r="FC120" s="24">
        <f t="shared" si="76"/>
        <v>12.065401293311606</v>
      </c>
      <c r="FD120" s="24">
        <f t="shared" si="76"/>
        <v>12.000765321650093</v>
      </c>
      <c r="FE120" s="24" t="str">
        <f t="shared" si="74"/>
        <v/>
      </c>
      <c r="FF120" s="24" t="str">
        <f t="shared" si="74"/>
        <v/>
      </c>
      <c r="FG120" s="24" t="str">
        <f t="shared" si="74"/>
        <v/>
      </c>
      <c r="FH120" s="24"/>
      <c r="FI120" s="24">
        <f t="shared" si="95"/>
        <v>12.988142827527623</v>
      </c>
      <c r="FJ120" s="24">
        <f t="shared" si="108"/>
        <v>2.5720587345907306E-2</v>
      </c>
      <c r="FK120" s="24">
        <f t="shared" si="77"/>
        <v>12.96802278116262</v>
      </c>
      <c r="FL120" s="24">
        <f t="shared" si="77"/>
        <v>12.975691049607702</v>
      </c>
      <c r="FM120" s="24">
        <f t="shared" si="77"/>
        <v>12.992116272445969</v>
      </c>
      <c r="FN120" s="24">
        <f t="shared" si="77"/>
        <v>12.96772274617364</v>
      </c>
      <c r="FO120" s="24">
        <f t="shared" si="77"/>
        <v>12.989054311223585</v>
      </c>
      <c r="FP120" s="24">
        <f t="shared" si="77"/>
        <v>13.036249804552218</v>
      </c>
      <c r="FQ120" s="24" t="str">
        <f t="shared" si="75"/>
        <v/>
      </c>
      <c r="FR120" s="24" t="str">
        <f t="shared" si="75"/>
        <v/>
      </c>
      <c r="FS120" s="24" t="str">
        <f t="shared" si="75"/>
        <v/>
      </c>
    </row>
    <row r="121" spans="1:175" s="3" customFormat="1">
      <c r="A121" s="27">
        <v>86</v>
      </c>
      <c r="B121" s="32">
        <f>IF(AND($B$3&lt;&gt;"",$C$3&lt;&gt;"",$B$4&lt;&gt;"",$C$4&lt;&gt;"",T121&lt;&gt;""),AirMass($B$3,$C$3,$B$4,$C$4,T121),"")</f>
        <v>1.0235871315075349</v>
      </c>
      <c r="C121" s="36">
        <f t="shared" si="96"/>
        <v>2458217.3118289998</v>
      </c>
      <c r="D121" s="5">
        <f t="shared" si="79"/>
        <v>11.362418663322579</v>
      </c>
      <c r="E121" s="14">
        <f t="shared" si="80"/>
        <v>11.643152643737929</v>
      </c>
      <c r="F121" s="32">
        <f t="shared" si="97"/>
        <v>0.28073398041535036</v>
      </c>
      <c r="G121" s="24">
        <f t="shared" si="81"/>
        <v>2.6065006842643384E-2</v>
      </c>
      <c r="H121" s="24">
        <f t="shared" si="82"/>
        <v>6.9890675896122065E-2</v>
      </c>
      <c r="I121" s="24"/>
      <c r="J121" s="8">
        <f t="shared" si="83"/>
        <v>12.013304447548597</v>
      </c>
      <c r="K121" s="9">
        <f t="shared" si="84"/>
        <v>12.917210737981806</v>
      </c>
      <c r="L121" s="40">
        <f t="shared" si="98"/>
        <v>0.90390629043320914</v>
      </c>
      <c r="M121" s="24">
        <f t="shared" si="85"/>
        <v>2.6065006842643384E-2</v>
      </c>
      <c r="N121" s="25">
        <f t="shared" si="86"/>
        <v>6.9890675896121676E-2</v>
      </c>
      <c r="O121" s="25"/>
      <c r="P121" s="50">
        <f t="shared" si="99"/>
        <v>6</v>
      </c>
      <c r="Q121" s="50">
        <f t="shared" si="100"/>
        <v>6</v>
      </c>
      <c r="R121" s="25"/>
      <c r="S121" s="25"/>
      <c r="T121" s="16">
        <v>2458217.3118289998</v>
      </c>
      <c r="U121" s="17">
        <v>-11.026392483358499</v>
      </c>
      <c r="V121" s="17">
        <v>-10.3013593024</v>
      </c>
      <c r="W121" s="17">
        <v>-12.1306386652965</v>
      </c>
      <c r="X121" s="17">
        <v>-11.047153008166701</v>
      </c>
      <c r="Y121" s="17">
        <v>-10.4083805792673</v>
      </c>
      <c r="Z121" s="17">
        <v>-11.855772412733099</v>
      </c>
      <c r="AA121" s="17">
        <v>-9.9162355285705708</v>
      </c>
      <c r="AB121" s="17">
        <v>-9.8507551648677705</v>
      </c>
      <c r="AC121" s="17"/>
      <c r="AD121" s="17"/>
      <c r="AE121" s="17"/>
      <c r="AF121" s="46">
        <f t="shared" si="87"/>
        <v>2458217.3118289998</v>
      </c>
      <c r="AG121" s="17">
        <v>-10.822899808271901</v>
      </c>
      <c r="AH121" s="17">
        <v>-9.7917976298438703</v>
      </c>
      <c r="AI121" s="17">
        <v>-11.736982758675</v>
      </c>
      <c r="AJ121" s="17">
        <v>-10.673473370227301</v>
      </c>
      <c r="AK121" s="17">
        <v>-9.92712171211849</v>
      </c>
      <c r="AL121" s="17">
        <v>-11.3175886970541</v>
      </c>
      <c r="AM121" s="17">
        <v>-9.5463894482445095</v>
      </c>
      <c r="AN121" s="17">
        <v>-9.4396857854483098</v>
      </c>
      <c r="AO121" s="17"/>
      <c r="AP121" s="17"/>
      <c r="AQ121" s="18"/>
      <c r="AR121" s="25"/>
      <c r="AS121" s="25"/>
      <c r="AT121" s="24">
        <f t="shared" si="57"/>
        <v>0.20349267508659885</v>
      </c>
      <c r="AU121" s="24">
        <f t="shared" si="57"/>
        <v>0.50956167255612961</v>
      </c>
      <c r="AV121" s="24">
        <f t="shared" si="57"/>
        <v>0.39365590662150041</v>
      </c>
      <c r="AW121" s="24">
        <f t="shared" si="57"/>
        <v>0.37367963793940007</v>
      </c>
      <c r="AX121" s="24">
        <f t="shared" si="57"/>
        <v>0.48125886714881005</v>
      </c>
      <c r="AY121" s="24">
        <f t="shared" si="78"/>
        <v>0.53818371567899881</v>
      </c>
      <c r="AZ121" s="24">
        <f t="shared" si="78"/>
        <v>0.36984608032606126</v>
      </c>
      <c r="BA121" s="24">
        <f t="shared" si="78"/>
        <v>0.41106937941946065</v>
      </c>
      <c r="BB121" s="24" t="str">
        <f t="shared" si="78"/>
        <v/>
      </c>
      <c r="BC121" s="24" t="str">
        <f t="shared" si="78"/>
        <v/>
      </c>
      <c r="BD121" s="25" t="str">
        <f t="shared" si="78"/>
        <v/>
      </c>
      <c r="BE121" s="25"/>
      <c r="BF121" s="24"/>
      <c r="BG121" s="24">
        <f t="shared" si="66"/>
        <v>-0.39152598751044693</v>
      </c>
      <c r="BH121" s="24">
        <f t="shared" si="66"/>
        <v>-0.33152598751044643</v>
      </c>
      <c r="BI121" s="24">
        <f t="shared" si="66"/>
        <v>-0.69752598751044603</v>
      </c>
      <c r="BJ121" s="24">
        <f t="shared" si="66"/>
        <v>-0.6395259875104462</v>
      </c>
      <c r="BK121" s="24">
        <f t="shared" si="66"/>
        <v>-0.70952598751044471</v>
      </c>
      <c r="BL121" s="24">
        <f t="shared" si="66"/>
        <v>-0.26452598751044626</v>
      </c>
      <c r="BM121" s="24" t="str">
        <f t="shared" si="109"/>
        <v/>
      </c>
      <c r="BN121" s="24" t="str">
        <f t="shared" si="109"/>
        <v/>
      </c>
      <c r="BO121" s="24" t="str">
        <f t="shared" si="109"/>
        <v/>
      </c>
      <c r="BP121" s="24"/>
      <c r="BQ121" s="24"/>
      <c r="BR121" s="24">
        <f t="shared" si="67"/>
        <v>0.23006884453827392</v>
      </c>
      <c r="BS121" s="24">
        <f t="shared" si="67"/>
        <v>0.29006884453827442</v>
      </c>
      <c r="BT121" s="24">
        <f t="shared" si="67"/>
        <v>-7.5931155461725242E-2</v>
      </c>
      <c r="BU121" s="24">
        <f t="shared" si="67"/>
        <v>-1.7931155461725412E-2</v>
      </c>
      <c r="BV121" s="24">
        <f t="shared" si="67"/>
        <v>-8.793115546172392E-2</v>
      </c>
      <c r="BW121" s="24">
        <f t="shared" si="67"/>
        <v>0.35706884453827459</v>
      </c>
      <c r="BX121" s="24" t="str">
        <f t="shared" si="110"/>
        <v/>
      </c>
      <c r="BY121" s="24" t="str">
        <f t="shared" si="110"/>
        <v/>
      </c>
      <c r="BZ121" s="24" t="str">
        <f t="shared" si="110"/>
        <v/>
      </c>
      <c r="CA121" s="24"/>
      <c r="CB121" s="24"/>
      <c r="CC121" s="24">
        <f t="shared" si="88"/>
        <v>11.302096743125157</v>
      </c>
      <c r="CD121" s="24">
        <f t="shared" si="101"/>
        <v>4.2742183548144658E-2</v>
      </c>
      <c r="CE121" s="24">
        <f t="shared" si="68"/>
        <v>11.294246181938</v>
      </c>
      <c r="CF121" s="24">
        <f t="shared" si="68"/>
        <v>11.332760524808201</v>
      </c>
      <c r="CG121" s="24">
        <f t="shared" si="68"/>
        <v>11.2869880959088</v>
      </c>
      <c r="CH121" s="24">
        <f t="shared" si="68"/>
        <v>11.2973799293746</v>
      </c>
      <c r="CI121" s="24">
        <f t="shared" si="68"/>
        <v>11.237843045212072</v>
      </c>
      <c r="CJ121" s="24">
        <f t="shared" si="68"/>
        <v>11.363362681509271</v>
      </c>
      <c r="CK121" s="24" t="str">
        <f t="shared" si="111"/>
        <v/>
      </c>
      <c r="CL121" s="24" t="str">
        <f t="shared" si="111"/>
        <v/>
      </c>
      <c r="CM121" s="24" t="str">
        <f t="shared" si="111"/>
        <v/>
      </c>
      <c r="CN121" s="24"/>
      <c r="CO121" s="24">
        <f t="shared" si="89"/>
        <v>11.840807153689385</v>
      </c>
      <c r="CP121" s="24">
        <f t="shared" si="102"/>
        <v>0.13921218307837357</v>
      </c>
      <c r="CQ121" s="24">
        <f t="shared" si="69"/>
        <v>11.753082950403099</v>
      </c>
      <c r="CR121" s="24">
        <f t="shared" si="69"/>
        <v>11.7515735619554</v>
      </c>
      <c r="CS121" s="24">
        <f t="shared" si="69"/>
        <v>11.964221903846589</v>
      </c>
      <c r="CT121" s="24">
        <f t="shared" si="69"/>
        <v>11.8596888887822</v>
      </c>
      <c r="CU121" s="24">
        <f t="shared" si="69"/>
        <v>12.038489639972608</v>
      </c>
      <c r="CV121" s="24">
        <f t="shared" si="69"/>
        <v>11.677785977176409</v>
      </c>
      <c r="CW121" s="24" t="str">
        <f t="shared" si="112"/>
        <v/>
      </c>
      <c r="CX121" s="24" t="str">
        <f t="shared" si="112"/>
        <v/>
      </c>
      <c r="CY121" s="24" t="str">
        <f t="shared" si="112"/>
        <v/>
      </c>
      <c r="CZ121" s="24"/>
      <c r="DA121" s="24">
        <f t="shared" si="90"/>
        <v>11.362418663322579</v>
      </c>
      <c r="DB121" s="24">
        <f t="shared" si="103"/>
        <v>2.6065006842643384E-2</v>
      </c>
      <c r="DC121" s="24">
        <f t="shared" si="70"/>
        <v>11.340949647330936</v>
      </c>
      <c r="DD121" s="24">
        <f t="shared" si="70"/>
        <v>11.372306846070311</v>
      </c>
      <c r="DE121" s="24">
        <f t="shared" si="70"/>
        <v>11.370192996368946</v>
      </c>
      <c r="DF121" s="24">
        <f t="shared" si="70"/>
        <v>11.373666257174948</v>
      </c>
      <c r="DG121" s="24">
        <f t="shared" si="70"/>
        <v>11.322479374498384</v>
      </c>
      <c r="DH121" s="24">
        <f t="shared" si="70"/>
        <v>11.394916858491959</v>
      </c>
      <c r="DI121" s="24" t="str">
        <f t="shared" si="113"/>
        <v/>
      </c>
      <c r="DJ121" s="24" t="str">
        <f t="shared" si="113"/>
        <v/>
      </c>
      <c r="DK121" s="24" t="str">
        <f t="shared" si="113"/>
        <v/>
      </c>
      <c r="DL121" s="24"/>
      <c r="DM121" s="24">
        <f t="shared" si="91"/>
        <v>11.643152643737929</v>
      </c>
      <c r="DN121" s="24">
        <f t="shared" si="104"/>
        <v>6.9890675896122065E-2</v>
      </c>
      <c r="DO121" s="24">
        <f t="shared" si="71"/>
        <v>11.600051506194038</v>
      </c>
      <c r="DP121" s="24">
        <f t="shared" si="71"/>
        <v>11.621993655946723</v>
      </c>
      <c r="DQ121" s="24">
        <f t="shared" si="71"/>
        <v>11.69158761481558</v>
      </c>
      <c r="DR121" s="24">
        <f t="shared" si="71"/>
        <v>11.60972442001156</v>
      </c>
      <c r="DS121" s="24">
        <f t="shared" si="71"/>
        <v>11.761165043301524</v>
      </c>
      <c r="DT121" s="24">
        <f t="shared" si="71"/>
        <v>11.574393622158158</v>
      </c>
      <c r="DU121" s="24" t="str">
        <f t="shared" si="114"/>
        <v/>
      </c>
      <c r="DV121" s="24" t="str">
        <f t="shared" si="114"/>
        <v/>
      </c>
      <c r="DW121" s="24" t="str">
        <f t="shared" si="114"/>
        <v/>
      </c>
      <c r="DX121" s="24"/>
      <c r="DY121" s="24">
        <f t="shared" si="92"/>
        <v>12.027129924083658</v>
      </c>
      <c r="DZ121" s="24">
        <f t="shared" si="105"/>
        <v>4.2742183548144658E-2</v>
      </c>
      <c r="EA121" s="24">
        <f t="shared" si="72"/>
        <v>12.0192793628965</v>
      </c>
      <c r="EB121" s="24">
        <f t="shared" si="72"/>
        <v>12.0577937057667</v>
      </c>
      <c r="EC121" s="24">
        <f t="shared" si="72"/>
        <v>12.0120212768673</v>
      </c>
      <c r="ED121" s="24">
        <f t="shared" si="72"/>
        <v>12.022413110333099</v>
      </c>
      <c r="EE121" s="24">
        <f t="shared" si="72"/>
        <v>11.962876226170572</v>
      </c>
      <c r="EF121" s="24">
        <f t="shared" si="72"/>
        <v>12.08839586246777</v>
      </c>
      <c r="EG121" s="24" t="str">
        <f t="shared" si="115"/>
        <v/>
      </c>
      <c r="EH121" s="24" t="str">
        <f t="shared" si="115"/>
        <v/>
      </c>
      <c r="EI121" s="24" t="str">
        <f t="shared" si="115"/>
        <v/>
      </c>
      <c r="EJ121" s="24"/>
      <c r="EK121" s="24">
        <f t="shared" si="93"/>
        <v>12.871909332117413</v>
      </c>
      <c r="EL121" s="24">
        <f t="shared" si="106"/>
        <v>0.13921218307837357</v>
      </c>
      <c r="EM121" s="24">
        <f t="shared" si="73"/>
        <v>12.78418512883113</v>
      </c>
      <c r="EN121" s="24">
        <f t="shared" si="73"/>
        <v>12.78267574038343</v>
      </c>
      <c r="EO121" s="24">
        <f t="shared" si="73"/>
        <v>12.995324082274619</v>
      </c>
      <c r="EP121" s="24">
        <f t="shared" si="73"/>
        <v>12.89079106721023</v>
      </c>
      <c r="EQ121" s="24">
        <f t="shared" si="73"/>
        <v>13.069591818400639</v>
      </c>
      <c r="ER121" s="24">
        <f t="shared" si="73"/>
        <v>12.70888815560444</v>
      </c>
      <c r="ES121" s="24" t="str">
        <f t="shared" si="116"/>
        <v/>
      </c>
      <c r="ET121" s="24" t="str">
        <f t="shared" si="116"/>
        <v/>
      </c>
      <c r="EU121" s="24" t="str">
        <f t="shared" si="116"/>
        <v/>
      </c>
      <c r="EV121" s="24"/>
      <c r="EW121" s="24">
        <f t="shared" si="94"/>
        <v>12.013304447548597</v>
      </c>
      <c r="EX121" s="24">
        <f t="shared" si="107"/>
        <v>2.6065006842643384E-2</v>
      </c>
      <c r="EY121" s="24">
        <f t="shared" si="76"/>
        <v>11.99183543155695</v>
      </c>
      <c r="EZ121" s="24">
        <f t="shared" si="76"/>
        <v>12.023192630296325</v>
      </c>
      <c r="FA121" s="24">
        <f t="shared" si="76"/>
        <v>12.02107878059496</v>
      </c>
      <c r="FB121" s="24">
        <f t="shared" ref="FB121:FG173" si="117">IF(AND(ED121&lt;&gt;"",BU121&lt;&gt;""),ED121+BU121*$D$21,"")</f>
        <v>12.024552041400963</v>
      </c>
      <c r="FC121" s="24">
        <f t="shared" si="117"/>
        <v>11.973365158724398</v>
      </c>
      <c r="FD121" s="24">
        <f t="shared" si="117"/>
        <v>12.045802642717973</v>
      </c>
      <c r="FE121" s="24" t="str">
        <f t="shared" si="74"/>
        <v/>
      </c>
      <c r="FF121" s="24" t="str">
        <f t="shared" si="74"/>
        <v/>
      </c>
      <c r="FG121" s="24" t="str">
        <f t="shared" si="74"/>
        <v/>
      </c>
      <c r="FH121" s="24"/>
      <c r="FI121" s="24">
        <f t="shared" si="95"/>
        <v>12.917210737981806</v>
      </c>
      <c r="FJ121" s="24">
        <f t="shared" si="108"/>
        <v>6.9890675896121676E-2</v>
      </c>
      <c r="FK121" s="24">
        <f t="shared" si="77"/>
        <v>12.874109600437915</v>
      </c>
      <c r="FL121" s="24">
        <f t="shared" si="77"/>
        <v>12.896051750190598</v>
      </c>
      <c r="FM121" s="24">
        <f t="shared" si="77"/>
        <v>12.965645709059455</v>
      </c>
      <c r="FN121" s="24">
        <f t="shared" ref="FN121:FS173" si="118">IF(AND(EP121&lt;&gt;"",BU121&lt;&gt;""),EP121+BU121*$D$20,"")</f>
        <v>12.883782514255437</v>
      </c>
      <c r="FO121" s="24">
        <f t="shared" si="118"/>
        <v>13.035223137545399</v>
      </c>
      <c r="FP121" s="24">
        <f t="shared" si="118"/>
        <v>12.848451716402034</v>
      </c>
      <c r="FQ121" s="24" t="str">
        <f t="shared" si="75"/>
        <v/>
      </c>
      <c r="FR121" s="24" t="str">
        <f t="shared" si="75"/>
        <v/>
      </c>
      <c r="FS121" s="24" t="str">
        <f t="shared" si="75"/>
        <v/>
      </c>
    </row>
    <row r="122" spans="1:175" s="3" customFormat="1">
      <c r="A122" s="27">
        <v>87</v>
      </c>
      <c r="B122" s="32">
        <f>IF(AND($B$3&lt;&gt;"",$C$3&lt;&gt;"",$B$4&lt;&gt;"",$C$4&lt;&gt;"",T122&lt;&gt;""),AirMass($B$3,$C$3,$B$4,$C$4,T122),"")</f>
        <v>1.0239949629793021</v>
      </c>
      <c r="C122" s="36">
        <f t="shared" si="96"/>
        <v>2458217.3123260001</v>
      </c>
      <c r="D122" s="5">
        <f t="shared" si="79"/>
        <v>11.379142596280394</v>
      </c>
      <c r="E122" s="14">
        <f t="shared" si="80"/>
        <v>11.709868562564743</v>
      </c>
      <c r="F122" s="32">
        <f t="shared" si="97"/>
        <v>0.33072596628434958</v>
      </c>
      <c r="G122" s="24">
        <f t="shared" si="81"/>
        <v>2.7450844398636157E-2</v>
      </c>
      <c r="H122" s="24">
        <f t="shared" si="82"/>
        <v>5.1051786593351335E-2</v>
      </c>
      <c r="I122" s="24"/>
      <c r="J122" s="8">
        <f t="shared" si="83"/>
        <v>11.996240969443638</v>
      </c>
      <c r="K122" s="9">
        <f t="shared" si="84"/>
        <v>12.95934049816168</v>
      </c>
      <c r="L122" s="40">
        <f t="shared" si="98"/>
        <v>0.9630995287180415</v>
      </c>
      <c r="M122" s="24">
        <f t="shared" si="85"/>
        <v>2.7450844398636157E-2</v>
      </c>
      <c r="N122" s="25">
        <f t="shared" si="86"/>
        <v>5.1051786593351557E-2</v>
      </c>
      <c r="O122" s="25"/>
      <c r="P122" s="50">
        <f t="shared" si="99"/>
        <v>6</v>
      </c>
      <c r="Q122" s="50">
        <f t="shared" si="100"/>
        <v>6</v>
      </c>
      <c r="R122" s="25"/>
      <c r="S122" s="25"/>
      <c r="T122" s="16">
        <v>2458217.3123260001</v>
      </c>
      <c r="U122" s="17">
        <v>-11.021053996652499</v>
      </c>
      <c r="V122" s="17">
        <v>-10.3287134269681</v>
      </c>
      <c r="W122" s="17">
        <v>-12.137872925138799</v>
      </c>
      <c r="X122" s="17">
        <v>-11.0407407945945</v>
      </c>
      <c r="Y122" s="17">
        <v>-10.433158785486</v>
      </c>
      <c r="Z122" s="17">
        <v>-11.8450445770328</v>
      </c>
      <c r="AA122" s="17">
        <v>-9.9957388067905306</v>
      </c>
      <c r="AB122" s="17">
        <v>-9.8757130831385496</v>
      </c>
      <c r="AC122" s="17"/>
      <c r="AD122" s="17"/>
      <c r="AE122" s="17"/>
      <c r="AF122" s="46">
        <f t="shared" si="87"/>
        <v>2458217.3123260001</v>
      </c>
      <c r="AG122" s="17">
        <v>-10.782460231600201</v>
      </c>
      <c r="AH122" s="17">
        <v>-9.7795315000721406</v>
      </c>
      <c r="AI122" s="17">
        <v>-11.757429479934499</v>
      </c>
      <c r="AJ122" s="17">
        <v>-10.725599263946</v>
      </c>
      <c r="AK122" s="17">
        <v>-9.9430394511261202</v>
      </c>
      <c r="AL122" s="17">
        <v>-11.318370229931199</v>
      </c>
      <c r="AM122" s="17">
        <v>-9.45430398137478</v>
      </c>
      <c r="AN122" s="17">
        <v>-9.4329790854754094</v>
      </c>
      <c r="AO122" s="17"/>
      <c r="AP122" s="17"/>
      <c r="AQ122" s="18"/>
      <c r="AR122" s="25"/>
      <c r="AS122" s="25"/>
      <c r="AT122" s="24">
        <f t="shared" si="57"/>
        <v>0.23859376505229868</v>
      </c>
      <c r="AU122" s="24">
        <f t="shared" si="57"/>
        <v>0.5491819268959599</v>
      </c>
      <c r="AV122" s="24">
        <f t="shared" si="57"/>
        <v>0.38044344520429973</v>
      </c>
      <c r="AW122" s="24">
        <f t="shared" si="57"/>
        <v>0.31514153064849992</v>
      </c>
      <c r="AX122" s="24">
        <f t="shared" si="57"/>
        <v>0.4901193343598802</v>
      </c>
      <c r="AY122" s="24">
        <f t="shared" si="78"/>
        <v>0.52667434710160066</v>
      </c>
      <c r="AZ122" s="24">
        <f t="shared" si="78"/>
        <v>0.54143482541575061</v>
      </c>
      <c r="BA122" s="24">
        <f t="shared" si="78"/>
        <v>0.44273399766314014</v>
      </c>
      <c r="BB122" s="24" t="str">
        <f t="shared" si="78"/>
        <v/>
      </c>
      <c r="BC122" s="24" t="str">
        <f t="shared" si="78"/>
        <v/>
      </c>
      <c r="BD122" s="25" t="str">
        <f t="shared" si="78"/>
        <v/>
      </c>
      <c r="BE122" s="25"/>
      <c r="BF122" s="24"/>
      <c r="BG122" s="24">
        <f t="shared" si="66"/>
        <v>-0.32023926359412386</v>
      </c>
      <c r="BH122" s="24">
        <f t="shared" si="66"/>
        <v>-0.26023926359412336</v>
      </c>
      <c r="BI122" s="24">
        <f t="shared" si="66"/>
        <v>-0.62623926359412296</v>
      </c>
      <c r="BJ122" s="24">
        <f t="shared" si="66"/>
        <v>-0.56823926359412313</v>
      </c>
      <c r="BK122" s="24">
        <f t="shared" si="66"/>
        <v>-0.63823926359412164</v>
      </c>
      <c r="BL122" s="24">
        <f t="shared" si="66"/>
        <v>-0.19323926359412319</v>
      </c>
      <c r="BM122" s="24" t="str">
        <f t="shared" si="109"/>
        <v/>
      </c>
      <c r="BN122" s="24" t="str">
        <f t="shared" si="109"/>
        <v/>
      </c>
      <c r="BO122" s="24" t="str">
        <f t="shared" si="109"/>
        <v/>
      </c>
      <c r="BP122" s="24"/>
      <c r="BQ122" s="24"/>
      <c r="BR122" s="24">
        <f t="shared" si="67"/>
        <v>0.31053352912151433</v>
      </c>
      <c r="BS122" s="24">
        <f t="shared" si="67"/>
        <v>0.37053352912151483</v>
      </c>
      <c r="BT122" s="24">
        <f t="shared" si="67"/>
        <v>4.5335291215151674E-3</v>
      </c>
      <c r="BU122" s="24">
        <f t="shared" si="67"/>
        <v>6.2533529121514997E-2</v>
      </c>
      <c r="BV122" s="24">
        <f t="shared" si="67"/>
        <v>-7.466470878483511E-3</v>
      </c>
      <c r="BW122" s="24">
        <f t="shared" si="67"/>
        <v>0.437533529121515</v>
      </c>
      <c r="BX122" s="24" t="str">
        <f t="shared" si="110"/>
        <v/>
      </c>
      <c r="BY122" s="24" t="str">
        <f t="shared" si="110"/>
        <v/>
      </c>
      <c r="BZ122" s="24" t="str">
        <f t="shared" si="110"/>
        <v/>
      </c>
      <c r="CA122" s="24"/>
      <c r="CB122" s="24"/>
      <c r="CC122" s="24">
        <f t="shared" si="88"/>
        <v>11.327324165377696</v>
      </c>
      <c r="CD122" s="24">
        <f t="shared" si="101"/>
        <v>3.5254051012826838E-2</v>
      </c>
      <c r="CE122" s="24">
        <f t="shared" si="68"/>
        <v>11.306818928486299</v>
      </c>
      <c r="CF122" s="24">
        <f t="shared" si="68"/>
        <v>11.331686797942</v>
      </c>
      <c r="CG122" s="24">
        <f t="shared" si="68"/>
        <v>11.3171047888335</v>
      </c>
      <c r="CH122" s="24">
        <f t="shared" si="68"/>
        <v>11.2919905803803</v>
      </c>
      <c r="CI122" s="24">
        <f t="shared" si="68"/>
        <v>11.322684810138032</v>
      </c>
      <c r="CJ122" s="24">
        <f t="shared" si="68"/>
        <v>11.39365908648605</v>
      </c>
      <c r="CK122" s="24" t="str">
        <f t="shared" si="111"/>
        <v/>
      </c>
      <c r="CL122" s="24" t="str">
        <f t="shared" si="111"/>
        <v/>
      </c>
      <c r="CM122" s="24" t="str">
        <f t="shared" si="111"/>
        <v/>
      </c>
      <c r="CN122" s="24"/>
      <c r="CO122" s="24">
        <f t="shared" si="89"/>
        <v>11.879660017031133</v>
      </c>
      <c r="CP122" s="24">
        <f t="shared" si="102"/>
        <v>0.11458324842161995</v>
      </c>
      <c r="CQ122" s="24">
        <f t="shared" si="69"/>
        <v>11.813969248334299</v>
      </c>
      <c r="CR122" s="24">
        <f t="shared" si="69"/>
        <v>11.844139032345799</v>
      </c>
      <c r="CS122" s="24">
        <f t="shared" si="69"/>
        <v>12.020579219525919</v>
      </c>
      <c r="CT122" s="24">
        <f t="shared" si="69"/>
        <v>11.900909998330999</v>
      </c>
      <c r="CU122" s="24">
        <f t="shared" si="69"/>
        <v>11.986843749774579</v>
      </c>
      <c r="CV122" s="24">
        <f t="shared" si="69"/>
        <v>11.711518853875209</v>
      </c>
      <c r="CW122" s="24" t="str">
        <f t="shared" si="112"/>
        <v/>
      </c>
      <c r="CX122" s="24" t="str">
        <f t="shared" si="112"/>
        <v/>
      </c>
      <c r="CY122" s="24" t="str">
        <f t="shared" si="112"/>
        <v/>
      </c>
      <c r="CZ122" s="24"/>
      <c r="DA122" s="24">
        <f t="shared" si="90"/>
        <v>11.379142596280394</v>
      </c>
      <c r="DB122" s="24">
        <f t="shared" si="103"/>
        <v>2.7450844398636157E-2</v>
      </c>
      <c r="DC122" s="24">
        <f t="shared" si="70"/>
        <v>11.34501890458451</v>
      </c>
      <c r="DD122" s="24">
        <f t="shared" si="70"/>
        <v>11.362729629909385</v>
      </c>
      <c r="DE122" s="24">
        <f t="shared" si="70"/>
        <v>11.391806199998921</v>
      </c>
      <c r="DF122" s="24">
        <f t="shared" si="70"/>
        <v>11.359773418885924</v>
      </c>
      <c r="DG122" s="24">
        <f t="shared" si="70"/>
        <v>11.398817650129619</v>
      </c>
      <c r="DH122" s="24">
        <f t="shared" si="70"/>
        <v>11.416709774174013</v>
      </c>
      <c r="DI122" s="24" t="str">
        <f t="shared" si="113"/>
        <v/>
      </c>
      <c r="DJ122" s="24" t="str">
        <f t="shared" si="113"/>
        <v/>
      </c>
      <c r="DK122" s="24" t="str">
        <f t="shared" si="113"/>
        <v/>
      </c>
      <c r="DL122" s="24"/>
      <c r="DM122" s="24">
        <f t="shared" si="91"/>
        <v>11.709868562564743</v>
      </c>
      <c r="DN122" s="24">
        <f t="shared" si="104"/>
        <v>5.1051786593351335E-2</v>
      </c>
      <c r="DO122" s="24">
        <f t="shared" si="71"/>
        <v>11.688800859610302</v>
      </c>
      <c r="DP122" s="24">
        <f t="shared" si="71"/>
        <v>11.742422181822183</v>
      </c>
      <c r="DQ122" s="24">
        <f t="shared" si="71"/>
        <v>11.775807985979972</v>
      </c>
      <c r="DR122" s="24">
        <f t="shared" si="71"/>
        <v>11.678808585045422</v>
      </c>
      <c r="DS122" s="24">
        <f t="shared" si="71"/>
        <v>11.737382208588556</v>
      </c>
      <c r="DT122" s="24">
        <f t="shared" si="71"/>
        <v>11.63598955434202</v>
      </c>
      <c r="DU122" s="24" t="str">
        <f t="shared" si="114"/>
        <v/>
      </c>
      <c r="DV122" s="24" t="str">
        <f t="shared" si="114"/>
        <v/>
      </c>
      <c r="DW122" s="24" t="str">
        <f t="shared" si="114"/>
        <v/>
      </c>
      <c r="DX122" s="24"/>
      <c r="DY122" s="24">
        <f t="shared" si="92"/>
        <v>12.019664735062095</v>
      </c>
      <c r="DZ122" s="24">
        <f t="shared" si="105"/>
        <v>3.5254051012826838E-2</v>
      </c>
      <c r="EA122" s="24">
        <f t="shared" si="72"/>
        <v>11.999159498170698</v>
      </c>
      <c r="EB122" s="24">
        <f t="shared" si="72"/>
        <v>12.024027367626399</v>
      </c>
      <c r="EC122" s="24">
        <f t="shared" si="72"/>
        <v>12.009445358517899</v>
      </c>
      <c r="ED122" s="24">
        <f t="shared" si="72"/>
        <v>11.984331150064699</v>
      </c>
      <c r="EE122" s="24">
        <f t="shared" si="72"/>
        <v>12.015025379822431</v>
      </c>
      <c r="EF122" s="24">
        <f t="shared" si="72"/>
        <v>12.085999656170449</v>
      </c>
      <c r="EG122" s="24" t="str">
        <f t="shared" si="115"/>
        <v/>
      </c>
      <c r="EH122" s="24" t="str">
        <f t="shared" si="115"/>
        <v/>
      </c>
      <c r="EI122" s="24" t="str">
        <f t="shared" si="115"/>
        <v/>
      </c>
      <c r="EJ122" s="24"/>
      <c r="EK122" s="24">
        <f t="shared" si="93"/>
        <v>12.882588748559193</v>
      </c>
      <c r="EL122" s="24">
        <f t="shared" si="106"/>
        <v>0.11458324842161995</v>
      </c>
      <c r="EM122" s="24">
        <f t="shared" si="73"/>
        <v>12.816897979862359</v>
      </c>
      <c r="EN122" s="24">
        <f t="shared" si="73"/>
        <v>12.847067763873859</v>
      </c>
      <c r="EO122" s="24">
        <f t="shared" si="73"/>
        <v>13.023507951053979</v>
      </c>
      <c r="EP122" s="24">
        <f t="shared" si="73"/>
        <v>12.903838729859059</v>
      </c>
      <c r="EQ122" s="24">
        <f t="shared" si="73"/>
        <v>12.989772481302639</v>
      </c>
      <c r="ER122" s="24">
        <f t="shared" si="73"/>
        <v>12.714447585403269</v>
      </c>
      <c r="ES122" s="24" t="str">
        <f t="shared" si="116"/>
        <v/>
      </c>
      <c r="ET122" s="24" t="str">
        <f t="shared" si="116"/>
        <v/>
      </c>
      <c r="EU122" s="24" t="str">
        <f t="shared" si="116"/>
        <v/>
      </c>
      <c r="EV122" s="24"/>
      <c r="EW122" s="24">
        <f t="shared" si="94"/>
        <v>11.996240969443638</v>
      </c>
      <c r="EX122" s="24">
        <f t="shared" si="107"/>
        <v>2.7450844398636157E-2</v>
      </c>
      <c r="EY122" s="24">
        <f t="shared" ref="EY122:FG184" si="119">IF(AND(EA122&lt;&gt;"",BR122&lt;&gt;""),EA122+BR122*$D$21,"")</f>
        <v>11.962117277747755</v>
      </c>
      <c r="EZ122" s="24">
        <f t="shared" si="119"/>
        <v>11.97982800307263</v>
      </c>
      <c r="FA122" s="24">
        <f t="shared" si="119"/>
        <v>12.008904573162166</v>
      </c>
      <c r="FB122" s="24">
        <f t="shared" si="117"/>
        <v>11.976871792049169</v>
      </c>
      <c r="FC122" s="24">
        <f t="shared" si="117"/>
        <v>12.015916023292863</v>
      </c>
      <c r="FD122" s="24">
        <f t="shared" si="117"/>
        <v>12.033808147337258</v>
      </c>
      <c r="FE122" s="24" t="str">
        <f t="shared" si="74"/>
        <v/>
      </c>
      <c r="FF122" s="24" t="str">
        <f t="shared" si="74"/>
        <v/>
      </c>
      <c r="FG122" s="24" t="str">
        <f t="shared" si="74"/>
        <v/>
      </c>
      <c r="FH122" s="24"/>
      <c r="FI122" s="24">
        <f t="shared" si="95"/>
        <v>12.95934049816168</v>
      </c>
      <c r="FJ122" s="24">
        <f t="shared" si="108"/>
        <v>5.1051786593351557E-2</v>
      </c>
      <c r="FK122" s="24">
        <f t="shared" ref="FK122:FS184" si="120">IF(AND(EM122&lt;&gt;"",BR122&lt;&gt;""),EM122+BR122*$D$20,"")</f>
        <v>12.938272795207238</v>
      </c>
      <c r="FL122" s="24">
        <f t="shared" si="120"/>
        <v>12.99189411741912</v>
      </c>
      <c r="FM122" s="24">
        <f t="shared" si="120"/>
        <v>13.025279921576908</v>
      </c>
      <c r="FN122" s="24">
        <f t="shared" si="118"/>
        <v>12.928280520642357</v>
      </c>
      <c r="FO122" s="24">
        <f t="shared" si="118"/>
        <v>12.986854144185493</v>
      </c>
      <c r="FP122" s="24">
        <f t="shared" si="118"/>
        <v>12.885461489938956</v>
      </c>
      <c r="FQ122" s="24" t="str">
        <f t="shared" si="75"/>
        <v/>
      </c>
      <c r="FR122" s="24" t="str">
        <f t="shared" si="75"/>
        <v/>
      </c>
      <c r="FS122" s="24" t="str">
        <f t="shared" si="75"/>
        <v/>
      </c>
    </row>
    <row r="123" spans="1:175" s="3" customFormat="1">
      <c r="A123" s="27">
        <v>88</v>
      </c>
      <c r="B123" s="32">
        <f>IF(AND($B$3&lt;&gt;"",$C$3&lt;&gt;"",$B$4&lt;&gt;"",$C$4&lt;&gt;"",T123&lt;&gt;""),AirMass($B$3,$C$3,$B$4,$C$4,T123),"")</f>
        <v>1.0244076518603129</v>
      </c>
      <c r="C123" s="36">
        <f t="shared" si="96"/>
        <v>2458217.3128240001</v>
      </c>
      <c r="D123" s="5">
        <f t="shared" si="79"/>
        <v>11.373535924570556</v>
      </c>
      <c r="E123" s="14">
        <f t="shared" si="80"/>
        <v>11.733495110123384</v>
      </c>
      <c r="F123" s="32">
        <f t="shared" si="97"/>
        <v>0.35995918555282813</v>
      </c>
      <c r="G123" s="24">
        <f t="shared" si="81"/>
        <v>1.4610953673735114E-2</v>
      </c>
      <c r="H123" s="24">
        <f t="shared" si="82"/>
        <v>2.8825267481415777E-2</v>
      </c>
      <c r="I123" s="24"/>
      <c r="J123" s="8">
        <f t="shared" si="83"/>
        <v>11.999065359777275</v>
      </c>
      <c r="K123" s="9">
        <f t="shared" si="84"/>
        <v>13.067519700547765</v>
      </c>
      <c r="L123" s="40">
        <f t="shared" si="98"/>
        <v>1.0684543407704901</v>
      </c>
      <c r="M123" s="24">
        <f t="shared" si="85"/>
        <v>1.4610953673735114E-2</v>
      </c>
      <c r="N123" s="25">
        <f t="shared" si="86"/>
        <v>2.8825267481415777E-2</v>
      </c>
      <c r="O123" s="25"/>
      <c r="P123" s="50">
        <f t="shared" si="99"/>
        <v>6</v>
      </c>
      <c r="Q123" s="50">
        <f t="shared" si="100"/>
        <v>6</v>
      </c>
      <c r="R123" s="25"/>
      <c r="S123" s="25"/>
      <c r="T123" s="16">
        <v>2458217.3128240001</v>
      </c>
      <c r="U123" s="17">
        <v>-11.0107052292859</v>
      </c>
      <c r="V123" s="17">
        <v>-10.3008763627462</v>
      </c>
      <c r="W123" s="17">
        <v>-12.156032501212</v>
      </c>
      <c r="X123" s="17">
        <v>-11.047966823888</v>
      </c>
      <c r="Y123" s="17">
        <v>-10.425382388886501</v>
      </c>
      <c r="Z123" s="17">
        <v>-11.844063919077501</v>
      </c>
      <c r="AA123" s="17">
        <v>-9.9652644589070398</v>
      </c>
      <c r="AB123" s="17">
        <v>-9.7988354514070792</v>
      </c>
      <c r="AC123" s="17"/>
      <c r="AD123" s="17"/>
      <c r="AE123" s="17"/>
      <c r="AF123" s="46">
        <f t="shared" si="87"/>
        <v>2458217.3128240001</v>
      </c>
      <c r="AG123" s="17">
        <v>-10.768665259734901</v>
      </c>
      <c r="AH123" s="17">
        <v>-9.7108613654484195</v>
      </c>
      <c r="AI123" s="17">
        <v>-11.783142023032999</v>
      </c>
      <c r="AJ123" s="17">
        <v>-10.7005101874106</v>
      </c>
      <c r="AK123" s="17">
        <v>-9.9174726359776102</v>
      </c>
      <c r="AL123" s="17">
        <v>-11.350754757780599</v>
      </c>
      <c r="AM123" s="17">
        <v>-9.4578120640744707</v>
      </c>
      <c r="AN123" s="17">
        <v>-9.4646058066506704</v>
      </c>
      <c r="AO123" s="17"/>
      <c r="AP123" s="17"/>
      <c r="AQ123" s="18"/>
      <c r="AR123" s="25"/>
      <c r="AS123" s="25"/>
      <c r="AT123" s="24">
        <f t="shared" si="57"/>
        <v>0.2420399695509996</v>
      </c>
      <c r="AU123" s="24">
        <f t="shared" si="57"/>
        <v>0.5900149972977804</v>
      </c>
      <c r="AV123" s="24">
        <f t="shared" si="57"/>
        <v>0.37289047817900034</v>
      </c>
      <c r="AW123" s="24">
        <f t="shared" si="57"/>
        <v>0.34745663647739988</v>
      </c>
      <c r="AX123" s="24">
        <f t="shared" si="57"/>
        <v>0.50790975290889051</v>
      </c>
      <c r="AY123" s="24">
        <f t="shared" si="78"/>
        <v>0.49330916129690117</v>
      </c>
      <c r="AZ123" s="24">
        <f t="shared" si="78"/>
        <v>0.5074523948325691</v>
      </c>
      <c r="BA123" s="24">
        <f t="shared" si="78"/>
        <v>0.33422964475640882</v>
      </c>
      <c r="BB123" s="24" t="str">
        <f t="shared" si="78"/>
        <v/>
      </c>
      <c r="BC123" s="24" t="str">
        <f t="shared" si="78"/>
        <v/>
      </c>
      <c r="BD123" s="25" t="str">
        <f t="shared" si="78"/>
        <v/>
      </c>
      <c r="BE123" s="25"/>
      <c r="BF123" s="24"/>
      <c r="BG123" s="24">
        <f t="shared" si="66"/>
        <v>-0.31324037470212235</v>
      </c>
      <c r="BH123" s="24">
        <f t="shared" si="66"/>
        <v>-0.25324037470212185</v>
      </c>
      <c r="BI123" s="24">
        <f t="shared" si="66"/>
        <v>-0.61924037470212157</v>
      </c>
      <c r="BJ123" s="24">
        <f t="shared" si="66"/>
        <v>-0.56124037470212174</v>
      </c>
      <c r="BK123" s="24">
        <f t="shared" si="66"/>
        <v>-0.63124037470212024</v>
      </c>
      <c r="BL123" s="24">
        <f t="shared" si="66"/>
        <v>-0.18624037470212168</v>
      </c>
      <c r="BM123" s="24" t="str">
        <f t="shared" si="109"/>
        <v/>
      </c>
      <c r="BN123" s="24" t="str">
        <f t="shared" si="109"/>
        <v/>
      </c>
      <c r="BO123" s="24" t="str">
        <f t="shared" si="109"/>
        <v/>
      </c>
      <c r="BP123" s="24"/>
      <c r="BQ123" s="24"/>
      <c r="BR123" s="24">
        <f t="shared" si="67"/>
        <v>0.39346131909142112</v>
      </c>
      <c r="BS123" s="24">
        <f t="shared" si="67"/>
        <v>0.45346131909142162</v>
      </c>
      <c r="BT123" s="24">
        <f t="shared" si="67"/>
        <v>8.7461319091421963E-2</v>
      </c>
      <c r="BU123" s="24">
        <f t="shared" si="67"/>
        <v>0.14546131909142179</v>
      </c>
      <c r="BV123" s="24">
        <f t="shared" si="67"/>
        <v>7.5461319091423285E-2</v>
      </c>
      <c r="BW123" s="24">
        <f t="shared" si="67"/>
        <v>0.52046131909142179</v>
      </c>
      <c r="BX123" s="24" t="str">
        <f t="shared" si="110"/>
        <v/>
      </c>
      <c r="BY123" s="24" t="str">
        <f t="shared" si="110"/>
        <v/>
      </c>
      <c r="BZ123" s="24" t="str">
        <f t="shared" si="110"/>
        <v/>
      </c>
      <c r="CA123" s="24"/>
      <c r="CB123" s="24"/>
      <c r="CC123" s="24">
        <f t="shared" si="88"/>
        <v>11.322552361277118</v>
      </c>
      <c r="CD123" s="24">
        <f t="shared" si="101"/>
        <v>1.8733403886828898E-2</v>
      </c>
      <c r="CE123" s="24">
        <f t="shared" si="68"/>
        <v>11.335327271926099</v>
      </c>
      <c r="CF123" s="24">
        <f t="shared" si="68"/>
        <v>11.349261594602099</v>
      </c>
      <c r="CG123" s="24">
        <f t="shared" si="68"/>
        <v>11.3196771596006</v>
      </c>
      <c r="CH123" s="24">
        <f t="shared" si="68"/>
        <v>11.3013586897916</v>
      </c>
      <c r="CI123" s="24">
        <f t="shared" si="68"/>
        <v>11.30255922962114</v>
      </c>
      <c r="CJ123" s="24">
        <f t="shared" si="68"/>
        <v>11.327130222121179</v>
      </c>
      <c r="CK123" s="24" t="str">
        <f t="shared" si="111"/>
        <v/>
      </c>
      <c r="CL123" s="24" t="str">
        <f t="shared" si="111"/>
        <v/>
      </c>
      <c r="CM123" s="24" t="str">
        <f t="shared" si="111"/>
        <v/>
      </c>
      <c r="CN123" s="24"/>
      <c r="CO123" s="24">
        <f t="shared" si="89"/>
        <v>11.900550986086257</v>
      </c>
      <c r="CP123" s="24">
        <f t="shared" si="102"/>
        <v>0.10202100146540577</v>
      </c>
      <c r="CQ123" s="24">
        <f t="shared" si="69"/>
        <v>11.853476763298099</v>
      </c>
      <c r="CR123" s="24">
        <f t="shared" si="69"/>
        <v>11.8328449276757</v>
      </c>
      <c r="CS123" s="24">
        <f t="shared" si="69"/>
        <v>12.008807376242709</v>
      </c>
      <c r="CT123" s="24">
        <f t="shared" si="69"/>
        <v>11.947089498045699</v>
      </c>
      <c r="CU123" s="24">
        <f t="shared" si="69"/>
        <v>12.00414680433957</v>
      </c>
      <c r="CV123" s="24">
        <f t="shared" si="69"/>
        <v>11.75694054691577</v>
      </c>
      <c r="CW123" s="24" t="str">
        <f t="shared" si="112"/>
        <v/>
      </c>
      <c r="CX123" s="24" t="str">
        <f t="shared" si="112"/>
        <v/>
      </c>
      <c r="CY123" s="24" t="str">
        <f t="shared" si="112"/>
        <v/>
      </c>
      <c r="CZ123" s="24"/>
      <c r="DA123" s="24">
        <f t="shared" si="90"/>
        <v>11.373535924570556</v>
      </c>
      <c r="DB123" s="24">
        <f t="shared" si="103"/>
        <v>1.4610953673735114E-2</v>
      </c>
      <c r="DC123" s="24">
        <f t="shared" si="70"/>
        <v>11.372692380415048</v>
      </c>
      <c r="DD123" s="24">
        <f t="shared" si="70"/>
        <v>11.379469558960222</v>
      </c>
      <c r="DE123" s="24">
        <f t="shared" si="70"/>
        <v>11.393543703156759</v>
      </c>
      <c r="DF123" s="24">
        <f t="shared" si="70"/>
        <v>11.368306660687962</v>
      </c>
      <c r="DG123" s="24">
        <f t="shared" si="70"/>
        <v>11.377857202003465</v>
      </c>
      <c r="DH123" s="24">
        <f t="shared" si="70"/>
        <v>11.34934604219988</v>
      </c>
      <c r="DI123" s="24" t="str">
        <f t="shared" si="113"/>
        <v/>
      </c>
      <c r="DJ123" s="24" t="str">
        <f t="shared" si="113"/>
        <v/>
      </c>
      <c r="DK123" s="24" t="str">
        <f t="shared" si="113"/>
        <v/>
      </c>
      <c r="DL123" s="24"/>
      <c r="DM123" s="24">
        <f t="shared" si="91"/>
        <v>11.733495110123384</v>
      </c>
      <c r="DN123" s="24">
        <f t="shared" si="104"/>
        <v>2.8825267481415777E-2</v>
      </c>
      <c r="DO123" s="24">
        <f t="shared" si="71"/>
        <v>11.731043953077618</v>
      </c>
      <c r="DP123" s="24">
        <f t="shared" si="71"/>
        <v>11.7338636556556</v>
      </c>
      <c r="DQ123" s="24">
        <f t="shared" si="71"/>
        <v>11.766771721200278</v>
      </c>
      <c r="DR123" s="24">
        <f t="shared" si="71"/>
        <v>11.727723663263639</v>
      </c>
      <c r="DS123" s="24">
        <f t="shared" si="71"/>
        <v>11.757420841657064</v>
      </c>
      <c r="DT123" s="24">
        <f t="shared" si="71"/>
        <v>11.684146825886097</v>
      </c>
      <c r="DU123" s="24" t="str">
        <f t="shared" si="114"/>
        <v/>
      </c>
      <c r="DV123" s="24" t="str">
        <f t="shared" si="114"/>
        <v/>
      </c>
      <c r="DW123" s="24" t="str">
        <f t="shared" si="114"/>
        <v/>
      </c>
      <c r="DX123" s="24"/>
      <c r="DY123" s="24">
        <f t="shared" si="92"/>
        <v>12.032381227816821</v>
      </c>
      <c r="DZ123" s="24">
        <f t="shared" si="105"/>
        <v>1.8733403886828898E-2</v>
      </c>
      <c r="EA123" s="24">
        <f t="shared" si="72"/>
        <v>12.045156138465799</v>
      </c>
      <c r="EB123" s="24">
        <f t="shared" si="72"/>
        <v>12.0590904611418</v>
      </c>
      <c r="EC123" s="24">
        <f t="shared" si="72"/>
        <v>12.0295060261403</v>
      </c>
      <c r="ED123" s="24">
        <f t="shared" si="72"/>
        <v>12.011187556331301</v>
      </c>
      <c r="EE123" s="24">
        <f t="shared" si="72"/>
        <v>12.012388096160841</v>
      </c>
      <c r="EF123" s="24">
        <f t="shared" si="72"/>
        <v>12.036959088660879</v>
      </c>
      <c r="EG123" s="24" t="str">
        <f t="shared" si="115"/>
        <v/>
      </c>
      <c r="EH123" s="24" t="str">
        <f t="shared" si="115"/>
        <v/>
      </c>
      <c r="EI123" s="24" t="str">
        <f t="shared" si="115"/>
        <v/>
      </c>
      <c r="EJ123" s="24"/>
      <c r="EK123" s="24">
        <f t="shared" si="93"/>
        <v>12.958354880372738</v>
      </c>
      <c r="EL123" s="24">
        <f t="shared" si="106"/>
        <v>0.10202100146540577</v>
      </c>
      <c r="EM123" s="24">
        <f t="shared" si="73"/>
        <v>12.91128065758458</v>
      </c>
      <c r="EN123" s="24">
        <f t="shared" si="73"/>
        <v>12.890648821962181</v>
      </c>
      <c r="EO123" s="24">
        <f t="shared" si="73"/>
        <v>13.06661127052919</v>
      </c>
      <c r="EP123" s="24">
        <f t="shared" si="73"/>
        <v>13.00489339233218</v>
      </c>
      <c r="EQ123" s="24">
        <f t="shared" si="73"/>
        <v>13.061950698626051</v>
      </c>
      <c r="ER123" s="24">
        <f t="shared" si="73"/>
        <v>12.814744441202251</v>
      </c>
      <c r="ES123" s="24" t="str">
        <f t="shared" si="116"/>
        <v/>
      </c>
      <c r="ET123" s="24" t="str">
        <f t="shared" si="116"/>
        <v/>
      </c>
      <c r="EU123" s="24" t="str">
        <f t="shared" si="116"/>
        <v/>
      </c>
      <c r="EV123" s="24"/>
      <c r="EW123" s="24">
        <f t="shared" si="94"/>
        <v>11.999065359777275</v>
      </c>
      <c r="EX123" s="24">
        <f t="shared" si="107"/>
        <v>1.4610953673735114E-2</v>
      </c>
      <c r="EY123" s="24">
        <f t="shared" si="119"/>
        <v>11.998221815621765</v>
      </c>
      <c r="EZ123" s="24">
        <f t="shared" si="119"/>
        <v>12.004998994166939</v>
      </c>
      <c r="FA123" s="24">
        <f t="shared" si="119"/>
        <v>12.019073138363476</v>
      </c>
      <c r="FB123" s="24">
        <f t="shared" si="117"/>
        <v>11.993836095894679</v>
      </c>
      <c r="FC123" s="24">
        <f t="shared" si="117"/>
        <v>12.003386637210182</v>
      </c>
      <c r="FD123" s="24">
        <f t="shared" si="117"/>
        <v>11.974875477406597</v>
      </c>
      <c r="FE123" s="24" t="str">
        <f t="shared" si="74"/>
        <v/>
      </c>
      <c r="FF123" s="24" t="str">
        <f t="shared" si="74"/>
        <v/>
      </c>
      <c r="FG123" s="24" t="str">
        <f t="shared" si="74"/>
        <v/>
      </c>
      <c r="FH123" s="24"/>
      <c r="FI123" s="24">
        <f t="shared" si="95"/>
        <v>13.067519700547765</v>
      </c>
      <c r="FJ123" s="24">
        <f t="shared" si="108"/>
        <v>2.8825267481415777E-2</v>
      </c>
      <c r="FK123" s="24">
        <f t="shared" si="120"/>
        <v>13.065068543502001</v>
      </c>
      <c r="FL123" s="24">
        <f t="shared" si="120"/>
        <v>13.067888246079983</v>
      </c>
      <c r="FM123" s="24">
        <f t="shared" si="120"/>
        <v>13.100796311624661</v>
      </c>
      <c r="FN123" s="24">
        <f t="shared" si="118"/>
        <v>13.061748253688021</v>
      </c>
      <c r="FO123" s="24">
        <f t="shared" si="118"/>
        <v>13.091445432081446</v>
      </c>
      <c r="FP123" s="24">
        <f t="shared" si="118"/>
        <v>13.01817141631048</v>
      </c>
      <c r="FQ123" s="24" t="str">
        <f t="shared" si="75"/>
        <v/>
      </c>
      <c r="FR123" s="24" t="str">
        <f t="shared" si="75"/>
        <v/>
      </c>
      <c r="FS123" s="24" t="str">
        <f t="shared" si="75"/>
        <v/>
      </c>
    </row>
    <row r="124" spans="1:175" s="3" customFormat="1">
      <c r="A124" s="27">
        <v>89</v>
      </c>
      <c r="B124" s="32">
        <f>IF(AND($B$3&lt;&gt;"",$C$3&lt;&gt;"",$B$4&lt;&gt;"",$C$4&lt;&gt;"",T124&lt;&gt;""),AirMass($B$3,$C$3,$B$4,$C$4,T124),"")</f>
        <v>1.0248252054323848</v>
      </c>
      <c r="C124" s="36">
        <f t="shared" si="96"/>
        <v>2458217.3133220002</v>
      </c>
      <c r="D124" s="5">
        <f t="shared" si="79"/>
        <v>11.389290677924526</v>
      </c>
      <c r="E124" s="14">
        <f t="shared" si="80"/>
        <v>11.65356900455007</v>
      </c>
      <c r="F124" s="32">
        <f t="shared" si="97"/>
        <v>0.26427832662554351</v>
      </c>
      <c r="G124" s="24">
        <f t="shared" si="81"/>
        <v>1.7140368200975264E-2</v>
      </c>
      <c r="H124" s="24">
        <f t="shared" si="82"/>
        <v>4.7586266047041602E-2</v>
      </c>
      <c r="I124" s="24"/>
      <c r="J124" s="8">
        <f t="shared" si="83"/>
        <v>12.03419286715526</v>
      </c>
      <c r="K124" s="9">
        <f t="shared" si="84"/>
        <v>12.964314218713334</v>
      </c>
      <c r="L124" s="40">
        <f t="shared" si="98"/>
        <v>0.93012135155807307</v>
      </c>
      <c r="M124" s="24">
        <f t="shared" si="85"/>
        <v>1.7140368200975458E-2</v>
      </c>
      <c r="N124" s="25">
        <f t="shared" si="86"/>
        <v>4.7586266047041595E-2</v>
      </c>
      <c r="O124" s="25"/>
      <c r="P124" s="50">
        <f t="shared" si="99"/>
        <v>6</v>
      </c>
      <c r="Q124" s="50">
        <f t="shared" si="100"/>
        <v>6</v>
      </c>
      <c r="R124" s="25"/>
      <c r="S124" s="25"/>
      <c r="T124" s="16">
        <v>2458217.3133220002</v>
      </c>
      <c r="U124" s="17">
        <v>-11.015208833728799</v>
      </c>
      <c r="V124" s="17">
        <v>-10.2910821248306</v>
      </c>
      <c r="W124" s="17">
        <v>-12.148298362913801</v>
      </c>
      <c r="X124" s="17">
        <v>-11.0468648398552</v>
      </c>
      <c r="Y124" s="17">
        <v>-10.420734728683399</v>
      </c>
      <c r="Z124" s="17">
        <v>-11.841908911574199</v>
      </c>
      <c r="AA124" s="17">
        <v>-9.9801636513148093</v>
      </c>
      <c r="AB124" s="17">
        <v>-9.8591249874420903</v>
      </c>
      <c r="AC124" s="17"/>
      <c r="AD124" s="17"/>
      <c r="AE124" s="17"/>
      <c r="AF124" s="46">
        <f t="shared" si="87"/>
        <v>2458217.3133220002</v>
      </c>
      <c r="AG124" s="17">
        <v>-10.8158234109696</v>
      </c>
      <c r="AH124" s="17">
        <v>-9.7646701255739003</v>
      </c>
      <c r="AI124" s="17">
        <v>-11.7654595717486</v>
      </c>
      <c r="AJ124" s="17">
        <v>-10.6714159917607</v>
      </c>
      <c r="AK124" s="17">
        <v>-9.8539640009245506</v>
      </c>
      <c r="AL124" s="17">
        <v>-11.3196842754482</v>
      </c>
      <c r="AM124" s="17">
        <v>-9.4823391600816898</v>
      </c>
      <c r="AN124" s="17">
        <v>-9.5879804410438894</v>
      </c>
      <c r="AO124" s="17"/>
      <c r="AP124" s="17"/>
      <c r="AQ124" s="18"/>
      <c r="AR124" s="25"/>
      <c r="AS124" s="25"/>
      <c r="AT124" s="24">
        <f t="shared" ref="AT124:BA158" si="121">IF(AND(U124&lt;&gt;"",AG124&lt;&gt;""),AG124-U124,"")</f>
        <v>0.19938542275919957</v>
      </c>
      <c r="AU124" s="24">
        <f t="shared" si="121"/>
        <v>0.52641199925670001</v>
      </c>
      <c r="AV124" s="24">
        <f t="shared" si="121"/>
        <v>0.38283879116520048</v>
      </c>
      <c r="AW124" s="24">
        <f t="shared" si="121"/>
        <v>0.37544884809449997</v>
      </c>
      <c r="AX124" s="24">
        <f t="shared" si="121"/>
        <v>0.56677072775884874</v>
      </c>
      <c r="AY124" s="24">
        <f t="shared" si="78"/>
        <v>0.52222463612599945</v>
      </c>
      <c r="AZ124" s="24">
        <f t="shared" si="78"/>
        <v>0.49782449123311956</v>
      </c>
      <c r="BA124" s="24">
        <f t="shared" si="78"/>
        <v>0.27114454639820096</v>
      </c>
      <c r="BB124" s="24" t="str">
        <f t="shared" si="78"/>
        <v/>
      </c>
      <c r="BC124" s="24" t="str">
        <f t="shared" si="78"/>
        <v/>
      </c>
      <c r="BD124" s="25" t="str">
        <f t="shared" si="78"/>
        <v/>
      </c>
      <c r="BE124" s="25"/>
      <c r="BF124" s="24"/>
      <c r="BG124" s="24">
        <f t="shared" si="66"/>
        <v>-0.39986739693688067</v>
      </c>
      <c r="BH124" s="24">
        <f t="shared" si="66"/>
        <v>-0.33986739693688017</v>
      </c>
      <c r="BI124" s="24">
        <f t="shared" si="66"/>
        <v>-0.70586739693687983</v>
      </c>
      <c r="BJ124" s="24">
        <f t="shared" si="66"/>
        <v>-0.64786739693688</v>
      </c>
      <c r="BK124" s="24">
        <f t="shared" si="66"/>
        <v>-0.71786739693687851</v>
      </c>
      <c r="BL124" s="24">
        <f t="shared" si="66"/>
        <v>-0.27286739693688</v>
      </c>
      <c r="BM124" s="24" t="str">
        <f t="shared" si="109"/>
        <v/>
      </c>
      <c r="BN124" s="24" t="str">
        <f t="shared" si="109"/>
        <v/>
      </c>
      <c r="BO124" s="24" t="str">
        <f t="shared" si="109"/>
        <v/>
      </c>
      <c r="BP124" s="24"/>
      <c r="BQ124" s="24"/>
      <c r="BR124" s="24">
        <f t="shared" si="67"/>
        <v>0.26429013477675944</v>
      </c>
      <c r="BS124" s="24">
        <f t="shared" si="67"/>
        <v>0.32429013477675994</v>
      </c>
      <c r="BT124" s="24">
        <f t="shared" si="67"/>
        <v>-4.1709865223239717E-2</v>
      </c>
      <c r="BU124" s="24">
        <f t="shared" si="67"/>
        <v>1.6290134776760112E-2</v>
      </c>
      <c r="BV124" s="24">
        <f t="shared" si="67"/>
        <v>-5.3709865223238396E-2</v>
      </c>
      <c r="BW124" s="24">
        <f t="shared" si="67"/>
        <v>0.39129013477676011</v>
      </c>
      <c r="BX124" s="24" t="str">
        <f t="shared" si="110"/>
        <v/>
      </c>
      <c r="BY124" s="24" t="str">
        <f t="shared" si="110"/>
        <v/>
      </c>
      <c r="BZ124" s="24" t="str">
        <f t="shared" si="110"/>
        <v/>
      </c>
      <c r="CA124" s="24"/>
      <c r="CB124" s="24"/>
      <c r="CC124" s="24">
        <f t="shared" si="88"/>
        <v>11.327973746568452</v>
      </c>
      <c r="CD124" s="24">
        <f t="shared" si="101"/>
        <v>3.1386588636457192E-2</v>
      </c>
      <c r="CE124" s="24">
        <f t="shared" si="68"/>
        <v>11.323089529185001</v>
      </c>
      <c r="CF124" s="24">
        <f t="shared" si="68"/>
        <v>11.3436560061264</v>
      </c>
      <c r="CG124" s="24">
        <f t="shared" si="68"/>
        <v>11.310525894954599</v>
      </c>
      <c r="CH124" s="24">
        <f t="shared" si="68"/>
        <v>11.2947000778454</v>
      </c>
      <c r="CI124" s="24">
        <f t="shared" si="68"/>
        <v>11.312954817586011</v>
      </c>
      <c r="CJ124" s="24">
        <f t="shared" si="68"/>
        <v>11.382916153713291</v>
      </c>
      <c r="CK124" s="24" t="str">
        <f t="shared" si="111"/>
        <v/>
      </c>
      <c r="CL124" s="24" t="str">
        <f t="shared" si="111"/>
        <v/>
      </c>
      <c r="CM124" s="24" t="str">
        <f t="shared" si="111"/>
        <v/>
      </c>
      <c r="CN124" s="24"/>
      <c r="CO124" s="24">
        <f t="shared" si="89"/>
        <v>11.854483829198339</v>
      </c>
      <c r="CP124" s="24">
        <f t="shared" si="102"/>
        <v>8.0775200268463368E-2</v>
      </c>
      <c r="CQ124" s="24">
        <f t="shared" si="69"/>
        <v>11.788636160779001</v>
      </c>
      <c r="CR124" s="24">
        <f t="shared" si="69"/>
        <v>11.7565925807911</v>
      </c>
      <c r="CS124" s="24">
        <f t="shared" si="69"/>
        <v>11.89814058995495</v>
      </c>
      <c r="CT124" s="24">
        <f t="shared" si="69"/>
        <v>11.8688608644786</v>
      </c>
      <c r="CU124" s="24">
        <f t="shared" si="69"/>
        <v>11.98151574911209</v>
      </c>
      <c r="CV124" s="24">
        <f t="shared" si="69"/>
        <v>11.83315703007429</v>
      </c>
      <c r="CW124" s="24" t="str">
        <f t="shared" si="112"/>
        <v/>
      </c>
      <c r="CX124" s="24" t="str">
        <f t="shared" si="112"/>
        <v/>
      </c>
      <c r="CY124" s="24" t="str">
        <f t="shared" si="112"/>
        <v/>
      </c>
      <c r="CZ124" s="24"/>
      <c r="DA124" s="24">
        <f t="shared" si="90"/>
        <v>11.389290677924526</v>
      </c>
      <c r="DB124" s="24">
        <f t="shared" si="103"/>
        <v>1.7140368200975264E-2</v>
      </c>
      <c r="DC124" s="24">
        <f t="shared" si="70"/>
        <v>11.370788005736591</v>
      </c>
      <c r="DD124" s="24">
        <f t="shared" si="70"/>
        <v>11.384197338547164</v>
      </c>
      <c r="DE124" s="24">
        <f t="shared" si="70"/>
        <v>11.394725806573399</v>
      </c>
      <c r="DF124" s="24">
        <f t="shared" si="70"/>
        <v>11.371981416804402</v>
      </c>
      <c r="DG124" s="24">
        <f t="shared" si="70"/>
        <v>11.398586158030975</v>
      </c>
      <c r="DH124" s="24">
        <f t="shared" si="70"/>
        <v>11.415465341854633</v>
      </c>
      <c r="DI124" s="24" t="str">
        <f t="shared" si="113"/>
        <v/>
      </c>
      <c r="DJ124" s="24" t="str">
        <f t="shared" si="113"/>
        <v/>
      </c>
      <c r="DK124" s="24" t="str">
        <f t="shared" si="113"/>
        <v/>
      </c>
      <c r="DL124" s="24"/>
      <c r="DM124" s="24">
        <f t="shared" si="91"/>
        <v>11.65356900455007</v>
      </c>
      <c r="DN124" s="24">
        <f t="shared" si="104"/>
        <v>4.7586266047041602E-2</v>
      </c>
      <c r="DO124" s="24">
        <f t="shared" si="71"/>
        <v>11.632344401873123</v>
      </c>
      <c r="DP124" s="24">
        <f t="shared" si="71"/>
        <v>11.623752360085605</v>
      </c>
      <c r="DQ124" s="24">
        <f t="shared" si="71"/>
        <v>11.622245986227124</v>
      </c>
      <c r="DR124" s="24">
        <f t="shared" si="71"/>
        <v>11.615636081011143</v>
      </c>
      <c r="DS124" s="24">
        <f t="shared" si="71"/>
        <v>11.700930837744187</v>
      </c>
      <c r="DT124" s="24">
        <f t="shared" si="71"/>
        <v>11.726504360359222</v>
      </c>
      <c r="DU124" s="24" t="str">
        <f t="shared" si="114"/>
        <v/>
      </c>
      <c r="DV124" s="24" t="str">
        <f t="shared" si="114"/>
        <v/>
      </c>
      <c r="DW124" s="24" t="str">
        <f t="shared" si="114"/>
        <v/>
      </c>
      <c r="DX124" s="24"/>
      <c r="DY124" s="24">
        <f t="shared" si="92"/>
        <v>12.052100455466649</v>
      </c>
      <c r="DZ124" s="24">
        <f t="shared" si="105"/>
        <v>3.1386588636457192E-2</v>
      </c>
      <c r="EA124" s="24">
        <f t="shared" si="72"/>
        <v>12.0472162380832</v>
      </c>
      <c r="EB124" s="24">
        <f t="shared" si="72"/>
        <v>12.067782715024599</v>
      </c>
      <c r="EC124" s="24">
        <f t="shared" si="72"/>
        <v>12.034652603852798</v>
      </c>
      <c r="ED124" s="24">
        <f t="shared" si="72"/>
        <v>12.018826786743599</v>
      </c>
      <c r="EE124" s="24">
        <f t="shared" si="72"/>
        <v>12.03708152648421</v>
      </c>
      <c r="EF124" s="24">
        <f t="shared" si="72"/>
        <v>12.10704286261149</v>
      </c>
      <c r="EG124" s="24" t="str">
        <f t="shared" si="115"/>
        <v/>
      </c>
      <c r="EH124" s="24" t="str">
        <f t="shared" si="115"/>
        <v/>
      </c>
      <c r="EI124" s="24" t="str">
        <f t="shared" si="115"/>
        <v/>
      </c>
      <c r="EJ124" s="24"/>
      <c r="EK124" s="24">
        <f t="shared" si="93"/>
        <v>12.905637114594036</v>
      </c>
      <c r="EL124" s="24">
        <f t="shared" si="106"/>
        <v>8.0775200268463368E-2</v>
      </c>
      <c r="EM124" s="24">
        <f t="shared" si="73"/>
        <v>12.8397894461747</v>
      </c>
      <c r="EN124" s="24">
        <f t="shared" si="73"/>
        <v>12.807745866186799</v>
      </c>
      <c r="EO124" s="24">
        <f t="shared" si="73"/>
        <v>12.94929387535065</v>
      </c>
      <c r="EP124" s="24">
        <f t="shared" si="73"/>
        <v>12.9200141498743</v>
      </c>
      <c r="EQ124" s="24">
        <f t="shared" si="73"/>
        <v>13.032669034507789</v>
      </c>
      <c r="ER124" s="24">
        <f t="shared" si="73"/>
        <v>12.884310315469989</v>
      </c>
      <c r="ES124" s="24" t="str">
        <f t="shared" si="116"/>
        <v/>
      </c>
      <c r="ET124" s="24" t="str">
        <f t="shared" si="116"/>
        <v/>
      </c>
      <c r="EU124" s="24" t="str">
        <f t="shared" si="116"/>
        <v/>
      </c>
      <c r="EV124" s="24"/>
      <c r="EW124" s="24">
        <f t="shared" si="94"/>
        <v>12.03419286715526</v>
      </c>
      <c r="EX124" s="24">
        <f t="shared" si="107"/>
        <v>1.7140368200975458E-2</v>
      </c>
      <c r="EY124" s="24">
        <f t="shared" si="119"/>
        <v>12.015690194967323</v>
      </c>
      <c r="EZ124" s="24">
        <f t="shared" si="119"/>
        <v>12.029099527777896</v>
      </c>
      <c r="FA124" s="24">
        <f t="shared" si="119"/>
        <v>12.039627995804132</v>
      </c>
      <c r="FB124" s="24">
        <f t="shared" si="117"/>
        <v>12.016883606035135</v>
      </c>
      <c r="FC124" s="24">
        <f t="shared" si="117"/>
        <v>12.043488347261709</v>
      </c>
      <c r="FD124" s="24">
        <f t="shared" si="117"/>
        <v>12.060367531085365</v>
      </c>
      <c r="FE124" s="24" t="str">
        <f t="shared" si="74"/>
        <v/>
      </c>
      <c r="FF124" s="24" t="str">
        <f t="shared" si="74"/>
        <v/>
      </c>
      <c r="FG124" s="24" t="str">
        <f t="shared" si="74"/>
        <v/>
      </c>
      <c r="FH124" s="24"/>
      <c r="FI124" s="24">
        <f t="shared" si="95"/>
        <v>12.964314218713334</v>
      </c>
      <c r="FJ124" s="24">
        <f t="shared" si="108"/>
        <v>4.7586266047041595E-2</v>
      </c>
      <c r="FK124" s="24">
        <f t="shared" si="120"/>
        <v>12.943089616036389</v>
      </c>
      <c r="FL124" s="24">
        <f t="shared" si="120"/>
        <v>12.934497574248871</v>
      </c>
      <c r="FM124" s="24">
        <f t="shared" si="120"/>
        <v>12.93299120039039</v>
      </c>
      <c r="FN124" s="24">
        <f t="shared" si="118"/>
        <v>12.926381295174409</v>
      </c>
      <c r="FO124" s="24">
        <f t="shared" si="118"/>
        <v>13.011676051907452</v>
      </c>
      <c r="FP124" s="24">
        <f t="shared" si="118"/>
        <v>13.037249574522487</v>
      </c>
      <c r="FQ124" s="24" t="str">
        <f t="shared" si="75"/>
        <v/>
      </c>
      <c r="FR124" s="24" t="str">
        <f t="shared" si="75"/>
        <v/>
      </c>
      <c r="FS124" s="24" t="str">
        <f t="shared" si="75"/>
        <v/>
      </c>
    </row>
    <row r="125" spans="1:175" s="3" customFormat="1">
      <c r="A125" s="27">
        <v>90</v>
      </c>
      <c r="B125" s="32">
        <f>IF(AND($B$3&lt;&gt;"",$C$3&lt;&gt;"",$B$4&lt;&gt;"",$C$4&lt;&gt;"",T125&lt;&gt;""),AirMass($B$3,$C$3,$B$4,$C$4,T125),"")</f>
        <v>1.0252476310669436</v>
      </c>
      <c r="C125" s="36">
        <f t="shared" si="96"/>
        <v>2458217.313819</v>
      </c>
      <c r="D125" s="5">
        <f t="shared" si="79"/>
        <v>11.413142793003184</v>
      </c>
      <c r="E125" s="14">
        <f t="shared" si="80"/>
        <v>11.645409427857304</v>
      </c>
      <c r="F125" s="32">
        <f t="shared" si="97"/>
        <v>0.23226663485412047</v>
      </c>
      <c r="G125" s="24">
        <f t="shared" si="81"/>
        <v>7.5172562557641242E-3</v>
      </c>
      <c r="H125" s="24">
        <f t="shared" si="82"/>
        <v>4.6085521125188163E-2</v>
      </c>
      <c r="I125" s="24"/>
      <c r="J125" s="8">
        <f t="shared" si="83"/>
        <v>11.984511450017452</v>
      </c>
      <c r="K125" s="9">
        <f t="shared" si="84"/>
        <v>13.101326145709217</v>
      </c>
      <c r="L125" s="40">
        <f t="shared" si="98"/>
        <v>1.1168146956917653</v>
      </c>
      <c r="M125" s="24">
        <f t="shared" si="85"/>
        <v>7.5172562557646976E-3</v>
      </c>
      <c r="N125" s="25">
        <f t="shared" si="86"/>
        <v>4.6085521125188496E-2</v>
      </c>
      <c r="O125" s="25"/>
      <c r="P125" s="50">
        <f t="shared" si="99"/>
        <v>6</v>
      </c>
      <c r="Q125" s="50">
        <f t="shared" si="100"/>
        <v>6</v>
      </c>
      <c r="R125" s="25"/>
      <c r="S125" s="25"/>
      <c r="T125" s="16">
        <v>2458217.313819</v>
      </c>
      <c r="U125" s="17">
        <v>-10.995203700789</v>
      </c>
      <c r="V125" s="17">
        <v>-10.318588172337201</v>
      </c>
      <c r="W125" s="17">
        <v>-12.1640339980984</v>
      </c>
      <c r="X125" s="17">
        <v>-11.0561297242749</v>
      </c>
      <c r="Y125" s="17">
        <v>-10.416991746057301</v>
      </c>
      <c r="Z125" s="17">
        <v>-11.846283863140499</v>
      </c>
      <c r="AA125" s="17">
        <v>-9.9795606569769504</v>
      </c>
      <c r="AB125" s="17">
        <v>-9.8289217087965</v>
      </c>
      <c r="AC125" s="17"/>
      <c r="AD125" s="17"/>
      <c r="AE125" s="17"/>
      <c r="AF125" s="46">
        <f t="shared" si="87"/>
        <v>2458217.313819</v>
      </c>
      <c r="AG125" s="17">
        <v>-10.8152574563795</v>
      </c>
      <c r="AH125" s="17">
        <v>-9.7041991039414501</v>
      </c>
      <c r="AI125" s="17">
        <v>-11.79029703592</v>
      </c>
      <c r="AJ125" s="17">
        <v>-10.644947399127201</v>
      </c>
      <c r="AK125" s="17">
        <v>-9.9259797126997498</v>
      </c>
      <c r="AL125" s="17">
        <v>-11.407114168239801</v>
      </c>
      <c r="AM125" s="17">
        <v>-9.4787519471915793</v>
      </c>
      <c r="AN125" s="17">
        <v>-9.4739842783358892</v>
      </c>
      <c r="AO125" s="17"/>
      <c r="AP125" s="17"/>
      <c r="AQ125" s="18"/>
      <c r="AR125" s="25"/>
      <c r="AS125" s="25"/>
      <c r="AT125" s="24">
        <f t="shared" si="121"/>
        <v>0.17994624440949991</v>
      </c>
      <c r="AU125" s="24">
        <f t="shared" si="121"/>
        <v>0.61438906839575047</v>
      </c>
      <c r="AV125" s="24">
        <f t="shared" si="121"/>
        <v>0.37373696217840013</v>
      </c>
      <c r="AW125" s="24">
        <f t="shared" si="121"/>
        <v>0.41118232514769915</v>
      </c>
      <c r="AX125" s="24">
        <f t="shared" si="121"/>
        <v>0.49101203335755095</v>
      </c>
      <c r="AY125" s="24">
        <f t="shared" si="78"/>
        <v>0.43916969490069846</v>
      </c>
      <c r="AZ125" s="24">
        <f t="shared" si="78"/>
        <v>0.50080870978537106</v>
      </c>
      <c r="BA125" s="24">
        <f t="shared" si="78"/>
        <v>0.35493743046061077</v>
      </c>
      <c r="BB125" s="24" t="str">
        <f t="shared" si="78"/>
        <v/>
      </c>
      <c r="BC125" s="24" t="str">
        <f t="shared" si="78"/>
        <v/>
      </c>
      <c r="BD125" s="25" t="str">
        <f t="shared" si="78"/>
        <v/>
      </c>
      <c r="BE125" s="25"/>
      <c r="BF125" s="24"/>
      <c r="BG125" s="24">
        <f t="shared" si="66"/>
        <v>-0.43934638011174337</v>
      </c>
      <c r="BH125" s="24">
        <f t="shared" si="66"/>
        <v>-0.37934638011174288</v>
      </c>
      <c r="BI125" s="24">
        <f t="shared" si="66"/>
        <v>-0.74534638011174259</v>
      </c>
      <c r="BJ125" s="24">
        <f t="shared" si="66"/>
        <v>-0.68734638011174276</v>
      </c>
      <c r="BK125" s="24">
        <f t="shared" si="66"/>
        <v>-0.75734638011174127</v>
      </c>
      <c r="BL125" s="24">
        <f t="shared" si="66"/>
        <v>-0.31234638011174271</v>
      </c>
      <c r="BM125" s="24" t="str">
        <f t="shared" si="109"/>
        <v/>
      </c>
      <c r="BN125" s="24" t="str">
        <f t="shared" si="109"/>
        <v/>
      </c>
      <c r="BO125" s="24" t="str">
        <f t="shared" si="109"/>
        <v/>
      </c>
      <c r="BP125" s="24"/>
      <c r="BQ125" s="24"/>
      <c r="BR125" s="24">
        <f t="shared" si="67"/>
        <v>0.44296256474435469</v>
      </c>
      <c r="BS125" s="24">
        <f t="shared" si="67"/>
        <v>0.50296256474435519</v>
      </c>
      <c r="BT125" s="24">
        <f t="shared" si="67"/>
        <v>0.13696256474435553</v>
      </c>
      <c r="BU125" s="24">
        <f t="shared" si="67"/>
        <v>0.19496256474435536</v>
      </c>
      <c r="BV125" s="24">
        <f t="shared" si="67"/>
        <v>0.12496256474435685</v>
      </c>
      <c r="BW125" s="24">
        <f t="shared" si="67"/>
        <v>0.56996256474435536</v>
      </c>
      <c r="BX125" s="24" t="str">
        <f t="shared" si="110"/>
        <v/>
      </c>
      <c r="BY125" s="24" t="str">
        <f t="shared" si="110"/>
        <v/>
      </c>
      <c r="BZ125" s="24" t="str">
        <f t="shared" si="110"/>
        <v/>
      </c>
      <c r="CA125" s="24"/>
      <c r="CB125" s="24"/>
      <c r="CC125" s="24">
        <f t="shared" si="88"/>
        <v>11.347116582101757</v>
      </c>
      <c r="CD125" s="24">
        <f t="shared" si="101"/>
        <v>2.3982944757689043E-2</v>
      </c>
      <c r="CE125" s="24">
        <f t="shared" si="68"/>
        <v>11.3588302973094</v>
      </c>
      <c r="CF125" s="24">
        <f t="shared" si="68"/>
        <v>11.372926023485899</v>
      </c>
      <c r="CG125" s="24">
        <f t="shared" si="68"/>
        <v>11.3267880452683</v>
      </c>
      <c r="CH125" s="24">
        <f t="shared" si="68"/>
        <v>11.319080162351499</v>
      </c>
      <c r="CI125" s="24">
        <f t="shared" si="68"/>
        <v>11.332356956187951</v>
      </c>
      <c r="CJ125" s="24">
        <f t="shared" si="68"/>
        <v>11.372718008007499</v>
      </c>
      <c r="CK125" s="24" t="str">
        <f t="shared" si="111"/>
        <v/>
      </c>
      <c r="CL125" s="24" t="str">
        <f t="shared" si="111"/>
        <v/>
      </c>
      <c r="CM125" s="24" t="str">
        <f t="shared" si="111"/>
        <v/>
      </c>
      <c r="CN125" s="24"/>
      <c r="CO125" s="24">
        <f t="shared" si="89"/>
        <v>11.861754967206203</v>
      </c>
      <c r="CP125" s="24">
        <f t="shared" si="102"/>
        <v>0.12179747222692477</v>
      </c>
      <c r="CQ125" s="24">
        <f t="shared" si="69"/>
        <v>11.8140395795405</v>
      </c>
      <c r="CR125" s="24">
        <f t="shared" si="69"/>
        <v>11.7306899427477</v>
      </c>
      <c r="CS125" s="24">
        <f t="shared" si="69"/>
        <v>11.970722256320249</v>
      </c>
      <c r="CT125" s="24">
        <f t="shared" si="69"/>
        <v>11.956856711860301</v>
      </c>
      <c r="CU125" s="24">
        <f t="shared" si="69"/>
        <v>11.978494490812079</v>
      </c>
      <c r="CV125" s="24">
        <f t="shared" si="69"/>
        <v>11.719726821956389</v>
      </c>
      <c r="CW125" s="24" t="str">
        <f t="shared" si="112"/>
        <v/>
      </c>
      <c r="CX125" s="24" t="str">
        <f t="shared" si="112"/>
        <v/>
      </c>
      <c r="CY125" s="24" t="str">
        <f t="shared" si="112"/>
        <v/>
      </c>
      <c r="CZ125" s="24"/>
      <c r="DA125" s="24">
        <f t="shared" si="90"/>
        <v>11.413142793003184</v>
      </c>
      <c r="DB125" s="24">
        <f t="shared" si="103"/>
        <v>7.5172562557641242E-3</v>
      </c>
      <c r="DC125" s="24">
        <f t="shared" si="70"/>
        <v>11.411238053406338</v>
      </c>
      <c r="DD125" s="24">
        <f t="shared" si="70"/>
        <v>11.418176635452012</v>
      </c>
      <c r="DE125" s="24">
        <f t="shared" si="70"/>
        <v>11.415697236432448</v>
      </c>
      <c r="DF125" s="24">
        <f t="shared" si="70"/>
        <v>11.40107078085585</v>
      </c>
      <c r="DG125" s="24">
        <f t="shared" si="70"/>
        <v>11.422697576178264</v>
      </c>
      <c r="DH125" s="24">
        <f t="shared" si="70"/>
        <v>11.40997647569419</v>
      </c>
      <c r="DI125" s="24" t="str">
        <f t="shared" si="113"/>
        <v/>
      </c>
      <c r="DJ125" s="24" t="str">
        <f t="shared" si="113"/>
        <v/>
      </c>
      <c r="DK125" s="24" t="str">
        <f t="shared" si="113"/>
        <v/>
      </c>
      <c r="DL125" s="24"/>
      <c r="DM125" s="24">
        <f t="shared" si="91"/>
        <v>11.645409427857304</v>
      </c>
      <c r="DN125" s="24">
        <f t="shared" si="104"/>
        <v>4.6085521125188163E-2</v>
      </c>
      <c r="DO125" s="24">
        <f t="shared" si="71"/>
        <v>11.642317105933998</v>
      </c>
      <c r="DP125" s="24">
        <f t="shared" si="71"/>
        <v>11.58241900734158</v>
      </c>
      <c r="DQ125" s="24">
        <f t="shared" si="71"/>
        <v>11.679396937891797</v>
      </c>
      <c r="DR125" s="24">
        <f t="shared" si="71"/>
        <v>11.688201213692217</v>
      </c>
      <c r="DS125" s="24">
        <f t="shared" si="71"/>
        <v>11.682478864743551</v>
      </c>
      <c r="DT125" s="24">
        <f t="shared" si="71"/>
        <v>11.597643437540695</v>
      </c>
      <c r="DU125" s="24" t="str">
        <f t="shared" si="114"/>
        <v/>
      </c>
      <c r="DV125" s="24" t="str">
        <f t="shared" si="114"/>
        <v/>
      </c>
      <c r="DW125" s="24" t="str">
        <f t="shared" si="114"/>
        <v/>
      </c>
      <c r="DX125" s="24"/>
      <c r="DY125" s="24">
        <f t="shared" si="92"/>
        <v>12.023732110553558</v>
      </c>
      <c r="DZ125" s="24">
        <f t="shared" si="105"/>
        <v>2.3982944757689046E-2</v>
      </c>
      <c r="EA125" s="24">
        <f t="shared" si="72"/>
        <v>12.035445825761199</v>
      </c>
      <c r="EB125" s="24">
        <f t="shared" si="72"/>
        <v>12.049541551937699</v>
      </c>
      <c r="EC125" s="24">
        <f t="shared" si="72"/>
        <v>12.003403573720099</v>
      </c>
      <c r="ED125" s="24">
        <f t="shared" si="72"/>
        <v>11.995695690803299</v>
      </c>
      <c r="EE125" s="24">
        <f t="shared" si="72"/>
        <v>12.008972484639751</v>
      </c>
      <c r="EF125" s="24">
        <f t="shared" si="72"/>
        <v>12.049333536459299</v>
      </c>
      <c r="EG125" s="24" t="str">
        <f t="shared" si="115"/>
        <v/>
      </c>
      <c r="EH125" s="24" t="str">
        <f t="shared" si="115"/>
        <v/>
      </c>
      <c r="EI125" s="24" t="str">
        <f t="shared" si="115"/>
        <v/>
      </c>
      <c r="EJ125" s="24"/>
      <c r="EK125" s="24">
        <f t="shared" si="93"/>
        <v>12.972813319644253</v>
      </c>
      <c r="EL125" s="24">
        <f t="shared" si="106"/>
        <v>0.12179747222692477</v>
      </c>
      <c r="EM125" s="24">
        <f t="shared" si="73"/>
        <v>12.92509793197855</v>
      </c>
      <c r="EN125" s="24">
        <f t="shared" si="73"/>
        <v>12.84174829518575</v>
      </c>
      <c r="EO125" s="24">
        <f t="shared" si="73"/>
        <v>13.081780608758299</v>
      </c>
      <c r="EP125" s="24">
        <f t="shared" si="73"/>
        <v>13.067915064298351</v>
      </c>
      <c r="EQ125" s="24">
        <f t="shared" si="73"/>
        <v>13.089552843250129</v>
      </c>
      <c r="ER125" s="24">
        <f t="shared" si="73"/>
        <v>12.830785174394439</v>
      </c>
      <c r="ES125" s="24" t="str">
        <f t="shared" si="116"/>
        <v/>
      </c>
      <c r="ET125" s="24" t="str">
        <f t="shared" si="116"/>
        <v/>
      </c>
      <c r="EU125" s="24" t="str">
        <f t="shared" si="116"/>
        <v/>
      </c>
      <c r="EV125" s="24"/>
      <c r="EW125" s="24">
        <f t="shared" si="94"/>
        <v>11.984511450017452</v>
      </c>
      <c r="EX125" s="24">
        <f t="shared" si="107"/>
        <v>7.5172562557646976E-3</v>
      </c>
      <c r="EY125" s="24">
        <f t="shared" si="119"/>
        <v>11.982606710420606</v>
      </c>
      <c r="EZ125" s="24">
        <f t="shared" si="119"/>
        <v>11.98954529246628</v>
      </c>
      <c r="FA125" s="24">
        <f t="shared" si="119"/>
        <v>11.987065893446719</v>
      </c>
      <c r="FB125" s="24">
        <f t="shared" si="117"/>
        <v>11.972439437870118</v>
      </c>
      <c r="FC125" s="24">
        <f t="shared" si="117"/>
        <v>11.994066233192534</v>
      </c>
      <c r="FD125" s="24">
        <f t="shared" si="117"/>
        <v>11.981345132708459</v>
      </c>
      <c r="FE125" s="24" t="str">
        <f t="shared" si="74"/>
        <v/>
      </c>
      <c r="FF125" s="24" t="str">
        <f t="shared" si="74"/>
        <v/>
      </c>
      <c r="FG125" s="24" t="str">
        <f t="shared" si="74"/>
        <v/>
      </c>
      <c r="FH125" s="24"/>
      <c r="FI125" s="24">
        <f t="shared" si="95"/>
        <v>13.101326145709217</v>
      </c>
      <c r="FJ125" s="24">
        <f t="shared" si="108"/>
        <v>4.6085521125188496E-2</v>
      </c>
      <c r="FK125" s="24">
        <f t="shared" si="120"/>
        <v>13.098233823785909</v>
      </c>
      <c r="FL125" s="24">
        <f t="shared" si="120"/>
        <v>13.038335725193491</v>
      </c>
      <c r="FM125" s="24">
        <f t="shared" si="120"/>
        <v>13.135313655743708</v>
      </c>
      <c r="FN125" s="24">
        <f t="shared" si="118"/>
        <v>13.14411793154413</v>
      </c>
      <c r="FO125" s="24">
        <f t="shared" si="118"/>
        <v>13.138395582595463</v>
      </c>
      <c r="FP125" s="24">
        <f t="shared" si="118"/>
        <v>13.053560155392606</v>
      </c>
      <c r="FQ125" s="24" t="str">
        <f t="shared" si="75"/>
        <v/>
      </c>
      <c r="FR125" s="24" t="str">
        <f t="shared" si="75"/>
        <v/>
      </c>
      <c r="FS125" s="24" t="str">
        <f t="shared" si="75"/>
        <v/>
      </c>
    </row>
    <row r="126" spans="1:175" s="3" customFormat="1">
      <c r="A126" s="27">
        <v>91</v>
      </c>
      <c r="B126" s="32">
        <f>IF(AND($B$3&lt;&gt;"",$C$3&lt;&gt;"",$B$4&lt;&gt;"",$C$4&lt;&gt;"",T126&lt;&gt;""),AirMass($B$3,$C$3,$B$4,$C$4,T126),"")</f>
        <v>1.0256749362252873</v>
      </c>
      <c r="C126" s="36">
        <f t="shared" si="96"/>
        <v>2458217.3143170001</v>
      </c>
      <c r="D126" s="5">
        <f t="shared" si="79"/>
        <v>11.358179260126825</v>
      </c>
      <c r="E126" s="14">
        <f t="shared" si="80"/>
        <v>11.776464142797783</v>
      </c>
      <c r="F126" s="32">
        <f t="shared" si="97"/>
        <v>0.41828488267095842</v>
      </c>
      <c r="G126" s="24">
        <f t="shared" si="81"/>
        <v>2.4130904072979496E-2</v>
      </c>
      <c r="H126" s="24">
        <f t="shared" si="82"/>
        <v>4.4108333873302277E-2</v>
      </c>
      <c r="I126" s="24"/>
      <c r="J126" s="8">
        <f t="shared" si="83"/>
        <v>11.989619131455511</v>
      </c>
      <c r="K126" s="9">
        <f t="shared" si="84"/>
        <v>13.03785360357052</v>
      </c>
      <c r="L126" s="40">
        <f t="shared" si="98"/>
        <v>1.0482344721150092</v>
      </c>
      <c r="M126" s="24">
        <f t="shared" si="85"/>
        <v>2.4130904072979496E-2</v>
      </c>
      <c r="N126" s="25">
        <f t="shared" si="86"/>
        <v>4.4108333873302402E-2</v>
      </c>
      <c r="O126" s="25"/>
      <c r="P126" s="50">
        <f t="shared" si="99"/>
        <v>6</v>
      </c>
      <c r="Q126" s="50">
        <f t="shared" si="100"/>
        <v>6</v>
      </c>
      <c r="R126" s="25"/>
      <c r="S126" s="25"/>
      <c r="T126" s="16">
        <v>2458217.3143170001</v>
      </c>
      <c r="U126" s="17">
        <v>-11.020065341668101</v>
      </c>
      <c r="V126" s="17">
        <v>-10.313671687286</v>
      </c>
      <c r="W126" s="17">
        <v>-12.1537729109299</v>
      </c>
      <c r="X126" s="17">
        <v>-11.0273415329788</v>
      </c>
      <c r="Y126" s="17">
        <v>-10.442334661880899</v>
      </c>
      <c r="Z126" s="17">
        <v>-11.844357313379801</v>
      </c>
      <c r="AA126" s="17">
        <v>-9.9256118171273098</v>
      </c>
      <c r="AB126" s="17">
        <v>-9.8315974480079493</v>
      </c>
      <c r="AC126" s="17"/>
      <c r="AD126" s="17"/>
      <c r="AE126" s="17"/>
      <c r="AF126" s="46">
        <f t="shared" si="87"/>
        <v>2458217.3143170001</v>
      </c>
      <c r="AG126" s="17">
        <v>-10.7618927520978</v>
      </c>
      <c r="AH126" s="17">
        <v>-9.7461014621051607</v>
      </c>
      <c r="AI126" s="17">
        <v>-11.817553956955701</v>
      </c>
      <c r="AJ126" s="17">
        <v>-10.6691225016414</v>
      </c>
      <c r="AK126" s="17">
        <v>-9.8796068110567905</v>
      </c>
      <c r="AL126" s="17">
        <v>-11.355665027551099</v>
      </c>
      <c r="AM126" s="17">
        <v>-9.4902826697265805</v>
      </c>
      <c r="AN126" s="17">
        <v>-9.6024097387950604</v>
      </c>
      <c r="AO126" s="17"/>
      <c r="AP126" s="17"/>
      <c r="AQ126" s="18"/>
      <c r="AR126" s="25"/>
      <c r="AS126" s="25"/>
      <c r="AT126" s="24">
        <f t="shared" si="121"/>
        <v>0.2581725895703002</v>
      </c>
      <c r="AU126" s="24">
        <f t="shared" si="121"/>
        <v>0.56757022518083922</v>
      </c>
      <c r="AV126" s="24">
        <f t="shared" si="121"/>
        <v>0.33621895397419976</v>
      </c>
      <c r="AW126" s="24">
        <f t="shared" si="121"/>
        <v>0.3582190313374003</v>
      </c>
      <c r="AX126" s="24">
        <f t="shared" si="121"/>
        <v>0.5627278508241087</v>
      </c>
      <c r="AY126" s="24">
        <f t="shared" si="78"/>
        <v>0.4886922858287015</v>
      </c>
      <c r="AZ126" s="24">
        <f t="shared" si="78"/>
        <v>0.43532914740072925</v>
      </c>
      <c r="BA126" s="24">
        <f t="shared" si="78"/>
        <v>0.22918770921288889</v>
      </c>
      <c r="BB126" s="24" t="str">
        <f t="shared" si="78"/>
        <v/>
      </c>
      <c r="BC126" s="24" t="str">
        <f t="shared" si="78"/>
        <v/>
      </c>
      <c r="BD126" s="25" t="str">
        <f t="shared" si="78"/>
        <v/>
      </c>
      <c r="BE126" s="25"/>
      <c r="BF126" s="24"/>
      <c r="BG126" s="24">
        <f t="shared" si="66"/>
        <v>-0.28047667333311554</v>
      </c>
      <c r="BH126" s="24">
        <f t="shared" si="66"/>
        <v>-0.22047667333311505</v>
      </c>
      <c r="BI126" s="24">
        <f t="shared" si="66"/>
        <v>-0.58647667333311471</v>
      </c>
      <c r="BJ126" s="24">
        <f t="shared" si="66"/>
        <v>-0.52847667333311488</v>
      </c>
      <c r="BK126" s="24">
        <f t="shared" si="66"/>
        <v>-0.59847667333311338</v>
      </c>
      <c r="BL126" s="24">
        <f t="shared" si="66"/>
        <v>-0.15347667333311488</v>
      </c>
      <c r="BM126" s="24" t="str">
        <f t="shared" si="109"/>
        <v/>
      </c>
      <c r="BN126" s="24" t="str">
        <f t="shared" si="109"/>
        <v/>
      </c>
      <c r="BO126" s="24" t="str">
        <f t="shared" si="109"/>
        <v/>
      </c>
      <c r="BP126" s="24"/>
      <c r="BQ126" s="24"/>
      <c r="BR126" s="24">
        <f t="shared" si="67"/>
        <v>0.34787828235869656</v>
      </c>
      <c r="BS126" s="24">
        <f t="shared" si="67"/>
        <v>0.40787828235869705</v>
      </c>
      <c r="BT126" s="24">
        <f t="shared" si="67"/>
        <v>4.1878282358697394E-2</v>
      </c>
      <c r="BU126" s="24">
        <f t="shared" si="67"/>
        <v>9.9878282358697223E-2</v>
      </c>
      <c r="BV126" s="24">
        <f t="shared" si="67"/>
        <v>2.9878282358698716E-2</v>
      </c>
      <c r="BW126" s="24">
        <f t="shared" si="67"/>
        <v>0.47487828235869722</v>
      </c>
      <c r="BX126" s="24" t="str">
        <f t="shared" si="110"/>
        <v/>
      </c>
      <c r="BY126" s="24" t="str">
        <f t="shared" si="110"/>
        <v/>
      </c>
      <c r="BZ126" s="24" t="str">
        <f t="shared" si="110"/>
        <v/>
      </c>
      <c r="CA126" s="24"/>
      <c r="CB126" s="24"/>
      <c r="CC126" s="24">
        <f t="shared" si="88"/>
        <v>11.311103939049341</v>
      </c>
      <c r="CD126" s="24">
        <f t="shared" si="101"/>
        <v>3.3788426585579526E-2</v>
      </c>
      <c r="CE126" s="24">
        <f t="shared" si="68"/>
        <v>11.323707569261799</v>
      </c>
      <c r="CF126" s="24">
        <f t="shared" si="68"/>
        <v>11.319276191310699</v>
      </c>
      <c r="CG126" s="24">
        <f t="shared" si="68"/>
        <v>11.327269320212798</v>
      </c>
      <c r="CH126" s="24">
        <f t="shared" si="68"/>
        <v>11.2922919717117</v>
      </c>
      <c r="CI126" s="24">
        <f t="shared" si="68"/>
        <v>11.25354647545921</v>
      </c>
      <c r="CJ126" s="24">
        <f t="shared" si="68"/>
        <v>11.350532106339848</v>
      </c>
      <c r="CK126" s="24" t="str">
        <f t="shared" si="111"/>
        <v/>
      </c>
      <c r="CL126" s="24" t="str">
        <f t="shared" si="111"/>
        <v/>
      </c>
      <c r="CM126" s="24" t="str">
        <f t="shared" si="111"/>
        <v/>
      </c>
      <c r="CN126" s="24"/>
      <c r="CO126" s="24">
        <f t="shared" si="89"/>
        <v>11.930714032189973</v>
      </c>
      <c r="CP126" s="24">
        <f t="shared" si="102"/>
        <v>8.1051583587574402E-2</v>
      </c>
      <c r="CQ126" s="24">
        <f t="shared" si="69"/>
        <v>11.894661204857901</v>
      </c>
      <c r="CR126" s="24">
        <f t="shared" si="69"/>
        <v>11.808229749543599</v>
      </c>
      <c r="CS126" s="24">
        <f t="shared" si="69"/>
        <v>11.977714058958989</v>
      </c>
      <c r="CT126" s="24">
        <f t="shared" si="69"/>
        <v>11.958772275453299</v>
      </c>
      <c r="CU126" s="24">
        <f t="shared" si="69"/>
        <v>12.04338991762878</v>
      </c>
      <c r="CV126" s="24">
        <f t="shared" si="69"/>
        <v>11.90151698669726</v>
      </c>
      <c r="CW126" s="24" t="str">
        <f t="shared" si="112"/>
        <v/>
      </c>
      <c r="CX126" s="24" t="str">
        <f t="shared" si="112"/>
        <v/>
      </c>
      <c r="CY126" s="24" t="str">
        <f t="shared" si="112"/>
        <v/>
      </c>
      <c r="CZ126" s="24"/>
      <c r="DA126" s="24">
        <f t="shared" si="90"/>
        <v>11.358179260126825</v>
      </c>
      <c r="DB126" s="24">
        <f t="shared" si="103"/>
        <v>2.4130904072979496E-2</v>
      </c>
      <c r="DC126" s="24">
        <f t="shared" si="70"/>
        <v>11.357164435534793</v>
      </c>
      <c r="DD126" s="24">
        <f t="shared" si="70"/>
        <v>11.345575913452867</v>
      </c>
      <c r="DE126" s="24">
        <f t="shared" si="70"/>
        <v>11.397227621553002</v>
      </c>
      <c r="DF126" s="24">
        <f t="shared" si="70"/>
        <v>11.355331700392107</v>
      </c>
      <c r="DG126" s="24">
        <f t="shared" si="70"/>
        <v>11.32493620562558</v>
      </c>
      <c r="DH126" s="24">
        <f t="shared" si="70"/>
        <v>11.368839684202594</v>
      </c>
      <c r="DI126" s="24" t="str">
        <f t="shared" si="113"/>
        <v/>
      </c>
      <c r="DJ126" s="24" t="str">
        <f t="shared" si="113"/>
        <v/>
      </c>
      <c r="DK126" s="24" t="str">
        <f t="shared" si="113"/>
        <v/>
      </c>
      <c r="DL126" s="24"/>
      <c r="DM126" s="24">
        <f t="shared" si="91"/>
        <v>11.776464142797783</v>
      </c>
      <c r="DN126" s="24">
        <f t="shared" si="104"/>
        <v>4.4108333873302277E-2</v>
      </c>
      <c r="DO126" s="24">
        <f t="shared" si="71"/>
        <v>11.785034381208106</v>
      </c>
      <c r="DP126" s="24">
        <f t="shared" si="71"/>
        <v>11.722054464094187</v>
      </c>
      <c r="DQ126" s="24">
        <f t="shared" si="71"/>
        <v>11.748484390487246</v>
      </c>
      <c r="DR126" s="24">
        <f t="shared" si="71"/>
        <v>11.752212427241925</v>
      </c>
      <c r="DS126" s="24">
        <f t="shared" si="71"/>
        <v>11.80946994151696</v>
      </c>
      <c r="DT126" s="24">
        <f t="shared" si="71"/>
        <v>11.841529252238274</v>
      </c>
      <c r="DU126" s="24" t="str">
        <f t="shared" si="114"/>
        <v/>
      </c>
      <c r="DV126" s="24" t="str">
        <f t="shared" si="114"/>
        <v/>
      </c>
      <c r="DW126" s="24" t="str">
        <f t="shared" si="114"/>
        <v/>
      </c>
      <c r="DX126" s="24"/>
      <c r="DY126" s="24">
        <f t="shared" si="92"/>
        <v>12.017497593431443</v>
      </c>
      <c r="DZ126" s="24">
        <f t="shared" si="105"/>
        <v>3.3788426585579526E-2</v>
      </c>
      <c r="EA126" s="24">
        <f t="shared" si="72"/>
        <v>12.0301012236439</v>
      </c>
      <c r="EB126" s="24">
        <f t="shared" si="72"/>
        <v>12.0256698456928</v>
      </c>
      <c r="EC126" s="24">
        <f t="shared" si="72"/>
        <v>12.033662974594899</v>
      </c>
      <c r="ED126" s="24">
        <f t="shared" si="72"/>
        <v>11.998685626093801</v>
      </c>
      <c r="EE126" s="24">
        <f t="shared" si="72"/>
        <v>11.959940129841311</v>
      </c>
      <c r="EF126" s="24">
        <f t="shared" si="72"/>
        <v>12.056925760721949</v>
      </c>
      <c r="EG126" s="24" t="str">
        <f t="shared" si="115"/>
        <v/>
      </c>
      <c r="EH126" s="24" t="str">
        <f t="shared" si="115"/>
        <v/>
      </c>
      <c r="EI126" s="24" t="str">
        <f t="shared" si="115"/>
        <v/>
      </c>
      <c r="EJ126" s="24"/>
      <c r="EK126" s="24">
        <f t="shared" si="93"/>
        <v>12.94650532218261</v>
      </c>
      <c r="EL126" s="24">
        <f t="shared" si="106"/>
        <v>8.1051583587574388E-2</v>
      </c>
      <c r="EM126" s="24">
        <f t="shared" si="73"/>
        <v>12.91045249485054</v>
      </c>
      <c r="EN126" s="24">
        <f t="shared" si="73"/>
        <v>12.824021039536239</v>
      </c>
      <c r="EO126" s="24">
        <f t="shared" si="73"/>
        <v>12.993505348951629</v>
      </c>
      <c r="EP126" s="24">
        <f t="shared" si="73"/>
        <v>12.974563565445939</v>
      </c>
      <c r="EQ126" s="24">
        <f t="shared" si="73"/>
        <v>13.059181207621419</v>
      </c>
      <c r="ER126" s="24">
        <f t="shared" si="73"/>
        <v>12.9173082766899</v>
      </c>
      <c r="ES126" s="24" t="str">
        <f t="shared" si="116"/>
        <v/>
      </c>
      <c r="ET126" s="24" t="str">
        <f t="shared" si="116"/>
        <v/>
      </c>
      <c r="EU126" s="24" t="str">
        <f t="shared" si="116"/>
        <v/>
      </c>
      <c r="EV126" s="24"/>
      <c r="EW126" s="24">
        <f t="shared" si="94"/>
        <v>11.989619131455511</v>
      </c>
      <c r="EX126" s="24">
        <f t="shared" si="107"/>
        <v>2.4130904072979496E-2</v>
      </c>
      <c r="EY126" s="24">
        <f t="shared" si="119"/>
        <v>11.988604306863479</v>
      </c>
      <c r="EZ126" s="24">
        <f t="shared" si="119"/>
        <v>11.977015784781553</v>
      </c>
      <c r="FA126" s="24">
        <f t="shared" si="119"/>
        <v>12.028667492881688</v>
      </c>
      <c r="FB126" s="24">
        <f t="shared" si="117"/>
        <v>11.986771571720793</v>
      </c>
      <c r="FC126" s="24">
        <f t="shared" si="117"/>
        <v>11.956376076954266</v>
      </c>
      <c r="FD126" s="24">
        <f t="shared" si="117"/>
        <v>12.00027955553128</v>
      </c>
      <c r="FE126" s="24" t="str">
        <f t="shared" si="74"/>
        <v/>
      </c>
      <c r="FF126" s="24" t="str">
        <f t="shared" si="74"/>
        <v/>
      </c>
      <c r="FG126" s="24" t="str">
        <f t="shared" si="74"/>
        <v/>
      </c>
      <c r="FH126" s="24"/>
      <c r="FI126" s="24">
        <f t="shared" si="95"/>
        <v>13.03785360357052</v>
      </c>
      <c r="FJ126" s="24">
        <f t="shared" si="108"/>
        <v>4.4108333873302402E-2</v>
      </c>
      <c r="FK126" s="24">
        <f t="shared" si="120"/>
        <v>13.046423841980845</v>
      </c>
      <c r="FL126" s="24">
        <f t="shared" si="120"/>
        <v>12.983443924866927</v>
      </c>
      <c r="FM126" s="24">
        <f t="shared" si="120"/>
        <v>13.009873851259986</v>
      </c>
      <c r="FN126" s="24">
        <f t="shared" si="118"/>
        <v>13.013601888014664</v>
      </c>
      <c r="FO126" s="24">
        <f t="shared" si="118"/>
        <v>13.070859402289701</v>
      </c>
      <c r="FP126" s="24">
        <f t="shared" si="118"/>
        <v>13.102918713011015</v>
      </c>
      <c r="FQ126" s="24" t="str">
        <f t="shared" si="75"/>
        <v/>
      </c>
      <c r="FR126" s="24" t="str">
        <f t="shared" si="75"/>
        <v/>
      </c>
      <c r="FS126" s="24" t="str">
        <f t="shared" si="75"/>
        <v/>
      </c>
    </row>
    <row r="127" spans="1:175" s="3" customFormat="1">
      <c r="A127" s="27">
        <v>92</v>
      </c>
      <c r="B127" s="32">
        <f>IF(AND($B$3&lt;&gt;"",$C$3&lt;&gt;"",$B$4&lt;&gt;"",$C$4&lt;&gt;"",T127&lt;&gt;""),AirMass($B$3,$C$3,$B$4,$C$4,T127),"")</f>
        <v>1.0261071284588517</v>
      </c>
      <c r="C127" s="36">
        <f t="shared" si="96"/>
        <v>2458217.3148150002</v>
      </c>
      <c r="D127" s="5">
        <f t="shared" si="79"/>
        <v>11.401981516143218</v>
      </c>
      <c r="E127" s="14">
        <f t="shared" si="80"/>
        <v>11.664212933063174</v>
      </c>
      <c r="F127" s="32">
        <f t="shared" si="97"/>
        <v>0.26223141691995622</v>
      </c>
      <c r="G127" s="24">
        <f t="shared" si="81"/>
        <v>1.7621972484147038E-2</v>
      </c>
      <c r="H127" s="24">
        <f t="shared" si="82"/>
        <v>3.7655705280059522E-2</v>
      </c>
      <c r="I127" s="24"/>
      <c r="J127" s="8">
        <f t="shared" si="83"/>
        <v>11.99689701038124</v>
      </c>
      <c r="K127" s="9">
        <f t="shared" si="84"/>
        <v>13.01580270805813</v>
      </c>
      <c r="L127" s="40">
        <f t="shared" si="98"/>
        <v>1.0189056976768907</v>
      </c>
      <c r="M127" s="24">
        <f t="shared" si="85"/>
        <v>1.7621972484146878E-2</v>
      </c>
      <c r="N127" s="25">
        <f t="shared" si="86"/>
        <v>3.7655705280059647E-2</v>
      </c>
      <c r="O127" s="25"/>
      <c r="P127" s="50">
        <f t="shared" si="99"/>
        <v>6</v>
      </c>
      <c r="Q127" s="50">
        <f t="shared" si="100"/>
        <v>6</v>
      </c>
      <c r="R127" s="25"/>
      <c r="S127" s="25"/>
      <c r="T127" s="16">
        <v>2458217.3148150002</v>
      </c>
      <c r="U127" s="17">
        <v>-11.0015184804647</v>
      </c>
      <c r="V127" s="17">
        <v>-10.316571020443501</v>
      </c>
      <c r="W127" s="17">
        <v>-12.1527690591004</v>
      </c>
      <c r="X127" s="17">
        <v>-11.038154563389</v>
      </c>
      <c r="Y127" s="17">
        <v>-10.404962446242299</v>
      </c>
      <c r="Z127" s="17">
        <v>-11.848997185577099</v>
      </c>
      <c r="AA127" s="17">
        <v>-9.9767612668657009</v>
      </c>
      <c r="AB127" s="17">
        <v>-9.8636487726753703</v>
      </c>
      <c r="AC127" s="17"/>
      <c r="AD127" s="17"/>
      <c r="AE127" s="17"/>
      <c r="AF127" s="46">
        <f t="shared" si="87"/>
        <v>2458217.3148150002</v>
      </c>
      <c r="AG127" s="17">
        <v>-10.806126815409</v>
      </c>
      <c r="AH127" s="17">
        <v>-9.7495413111434797</v>
      </c>
      <c r="AI127" s="17">
        <v>-11.744048010701</v>
      </c>
      <c r="AJ127" s="17">
        <v>-10.701874775130101</v>
      </c>
      <c r="AK127" s="17">
        <v>-9.8454868066443897</v>
      </c>
      <c r="AL127" s="17">
        <v>-11.391710424247099</v>
      </c>
      <c r="AM127" s="17">
        <v>-9.4695241716875298</v>
      </c>
      <c r="AN127" s="17">
        <v>-9.5529045899795406</v>
      </c>
      <c r="AO127" s="17"/>
      <c r="AP127" s="17"/>
      <c r="AQ127" s="18"/>
      <c r="AR127" s="25"/>
      <c r="AS127" s="25"/>
      <c r="AT127" s="24">
        <f t="shared" si="121"/>
        <v>0.19539166505570016</v>
      </c>
      <c r="AU127" s="24">
        <f t="shared" si="121"/>
        <v>0.56702970930002117</v>
      </c>
      <c r="AV127" s="24">
        <f t="shared" si="121"/>
        <v>0.40872104839939993</v>
      </c>
      <c r="AW127" s="24">
        <f t="shared" si="121"/>
        <v>0.33627978825889926</v>
      </c>
      <c r="AX127" s="24">
        <f t="shared" si="121"/>
        <v>0.55947563959790969</v>
      </c>
      <c r="AY127" s="24">
        <f t="shared" si="78"/>
        <v>0.45728676132999979</v>
      </c>
      <c r="AZ127" s="24">
        <f t="shared" si="78"/>
        <v>0.50723709517817106</v>
      </c>
      <c r="BA127" s="24">
        <f t="shared" si="78"/>
        <v>0.31074418269582971</v>
      </c>
      <c r="BB127" s="24" t="str">
        <f t="shared" si="78"/>
        <v/>
      </c>
      <c r="BC127" s="24" t="str">
        <f t="shared" si="78"/>
        <v/>
      </c>
      <c r="BD127" s="25" t="str">
        <f t="shared" si="78"/>
        <v/>
      </c>
      <c r="BE127" s="25"/>
      <c r="BF127" s="24"/>
      <c r="BG127" s="24">
        <f t="shared" si="66"/>
        <v>-0.40797831038931925</v>
      </c>
      <c r="BH127" s="24">
        <f t="shared" si="66"/>
        <v>-0.34797831038931876</v>
      </c>
      <c r="BI127" s="24">
        <f t="shared" si="66"/>
        <v>-0.71397831038931847</v>
      </c>
      <c r="BJ127" s="24">
        <f t="shared" si="66"/>
        <v>-0.65597831038931864</v>
      </c>
      <c r="BK127" s="24">
        <f t="shared" si="66"/>
        <v>-0.72597831038931715</v>
      </c>
      <c r="BL127" s="24">
        <f t="shared" si="66"/>
        <v>-0.28097831038931859</v>
      </c>
      <c r="BM127" s="24" t="str">
        <f t="shared" si="109"/>
        <v/>
      </c>
      <c r="BN127" s="24" t="str">
        <f t="shared" si="109"/>
        <v/>
      </c>
      <c r="BO127" s="24" t="str">
        <f t="shared" si="109"/>
        <v/>
      </c>
      <c r="BP127" s="24"/>
      <c r="BQ127" s="24"/>
      <c r="BR127" s="24">
        <f t="shared" si="67"/>
        <v>0.34678054988355345</v>
      </c>
      <c r="BS127" s="24">
        <f t="shared" si="67"/>
        <v>0.40678054988355394</v>
      </c>
      <c r="BT127" s="24">
        <f t="shared" si="67"/>
        <v>4.0780549883554285E-2</v>
      </c>
      <c r="BU127" s="24">
        <f t="shared" si="67"/>
        <v>9.8780549883554114E-2</v>
      </c>
      <c r="BV127" s="24">
        <f t="shared" si="67"/>
        <v>2.8780549883555606E-2</v>
      </c>
      <c r="BW127" s="24">
        <f t="shared" si="67"/>
        <v>0.47378054988355411</v>
      </c>
      <c r="BX127" s="24" t="str">
        <f t="shared" si="110"/>
        <v/>
      </c>
      <c r="BY127" s="24" t="str">
        <f t="shared" si="110"/>
        <v/>
      </c>
      <c r="BZ127" s="24" t="str">
        <f t="shared" si="110"/>
        <v/>
      </c>
      <c r="CA127" s="24"/>
      <c r="CB127" s="24"/>
      <c r="CC127" s="24">
        <f t="shared" si="88"/>
        <v>11.339697068510278</v>
      </c>
      <c r="CD127" s="24">
        <f t="shared" si="101"/>
        <v>3.3735409594220278E-2</v>
      </c>
      <c r="CE127" s="24">
        <f t="shared" si="68"/>
        <v>11.3412505786357</v>
      </c>
      <c r="CF127" s="24">
        <f t="shared" si="68"/>
        <v>11.348636082924299</v>
      </c>
      <c r="CG127" s="24">
        <f t="shared" si="68"/>
        <v>11.308443965777599</v>
      </c>
      <c r="CH127" s="24">
        <f t="shared" si="68"/>
        <v>11.315478705112399</v>
      </c>
      <c r="CI127" s="24">
        <f t="shared" si="68"/>
        <v>11.323242786401002</v>
      </c>
      <c r="CJ127" s="24">
        <f t="shared" si="68"/>
        <v>11.40113029221067</v>
      </c>
      <c r="CK127" s="24" t="str">
        <f t="shared" si="111"/>
        <v/>
      </c>
      <c r="CL127" s="24" t="str">
        <f t="shared" si="111"/>
        <v/>
      </c>
      <c r="CM127" s="24" t="str">
        <f t="shared" si="111"/>
        <v/>
      </c>
      <c r="CN127" s="24"/>
      <c r="CO127" s="24">
        <f t="shared" si="89"/>
        <v>11.868297980989277</v>
      </c>
      <c r="CP127" s="24">
        <f t="shared" si="102"/>
        <v>8.6011003206446876E-2</v>
      </c>
      <c r="CQ127" s="24">
        <f t="shared" si="69"/>
        <v>11.776921195292001</v>
      </c>
      <c r="CR127" s="24">
        <f t="shared" si="69"/>
        <v>11.796747959721101</v>
      </c>
      <c r="CS127" s="24">
        <f t="shared" si="69"/>
        <v>11.899359991235389</v>
      </c>
      <c r="CT127" s="24">
        <f t="shared" si="69"/>
        <v>11.9505836088381</v>
      </c>
      <c r="CU127" s="24">
        <f t="shared" si="69"/>
        <v>11.97839735627853</v>
      </c>
      <c r="CV127" s="24">
        <f t="shared" si="69"/>
        <v>11.807777774570541</v>
      </c>
      <c r="CW127" s="24" t="str">
        <f t="shared" si="112"/>
        <v/>
      </c>
      <c r="CX127" s="24" t="str">
        <f t="shared" si="112"/>
        <v/>
      </c>
      <c r="CY127" s="24" t="str">
        <f t="shared" si="112"/>
        <v/>
      </c>
      <c r="CZ127" s="24"/>
      <c r="DA127" s="24">
        <f t="shared" si="90"/>
        <v>11.401981516143218</v>
      </c>
      <c r="DB127" s="24">
        <f t="shared" si="103"/>
        <v>1.7621972484147038E-2</v>
      </c>
      <c r="DC127" s="24">
        <f t="shared" si="70"/>
        <v>11.389916571464152</v>
      </c>
      <c r="DD127" s="24">
        <f t="shared" si="70"/>
        <v>11.390144931621926</v>
      </c>
      <c r="DE127" s="24">
        <f t="shared" si="70"/>
        <v>11.393611393673261</v>
      </c>
      <c r="DF127" s="24">
        <f t="shared" si="70"/>
        <v>11.393727560348264</v>
      </c>
      <c r="DG127" s="24">
        <f t="shared" si="70"/>
        <v>11.40984164312283</v>
      </c>
      <c r="DH127" s="24">
        <f t="shared" si="70"/>
        <v>11.434646996628874</v>
      </c>
      <c r="DI127" s="24" t="str">
        <f t="shared" si="113"/>
        <v/>
      </c>
      <c r="DJ127" s="24" t="str">
        <f t="shared" si="113"/>
        <v/>
      </c>
      <c r="DK127" s="24" t="str">
        <f t="shared" si="113"/>
        <v/>
      </c>
      <c r="DL127" s="24"/>
      <c r="DM127" s="24">
        <f t="shared" si="91"/>
        <v>11.664212933063174</v>
      </c>
      <c r="DN127" s="24">
        <f t="shared" si="104"/>
        <v>3.7655705280059522E-2</v>
      </c>
      <c r="DO127" s="24">
        <f t="shared" si="71"/>
        <v>11.617459213108292</v>
      </c>
      <c r="DP127" s="24">
        <f t="shared" si="71"/>
        <v>11.660737515737775</v>
      </c>
      <c r="DQ127" s="24">
        <f t="shared" si="71"/>
        <v>11.620295164229733</v>
      </c>
      <c r="DR127" s="24">
        <f t="shared" si="71"/>
        <v>11.694188602092812</v>
      </c>
      <c r="DS127" s="24">
        <f t="shared" si="71"/>
        <v>11.694642221632796</v>
      </c>
      <c r="DT127" s="24">
        <f t="shared" si="71"/>
        <v>11.697954881577642</v>
      </c>
      <c r="DU127" s="24" t="str">
        <f t="shared" si="114"/>
        <v/>
      </c>
      <c r="DV127" s="24" t="str">
        <f t="shared" si="114"/>
        <v/>
      </c>
      <c r="DW127" s="24" t="str">
        <f t="shared" si="114"/>
        <v/>
      </c>
      <c r="DX127" s="24"/>
      <c r="DY127" s="24">
        <f t="shared" si="92"/>
        <v>12.024644528531477</v>
      </c>
      <c r="DZ127" s="24">
        <f t="shared" si="105"/>
        <v>3.3735409594220278E-2</v>
      </c>
      <c r="EA127" s="24">
        <f t="shared" si="72"/>
        <v>12.026198038656899</v>
      </c>
      <c r="EB127" s="24">
        <f t="shared" si="72"/>
        <v>12.033583542945498</v>
      </c>
      <c r="EC127" s="24">
        <f t="shared" si="72"/>
        <v>11.993391425798798</v>
      </c>
      <c r="ED127" s="24">
        <f t="shared" si="72"/>
        <v>12.000426165133598</v>
      </c>
      <c r="EE127" s="24">
        <f t="shared" si="72"/>
        <v>12.008190246422201</v>
      </c>
      <c r="EF127" s="24">
        <f t="shared" si="72"/>
        <v>12.086077752231869</v>
      </c>
      <c r="EG127" s="24" t="str">
        <f t="shared" si="115"/>
        <v/>
      </c>
      <c r="EH127" s="24" t="str">
        <f t="shared" si="115"/>
        <v/>
      </c>
      <c r="EI127" s="24" t="str">
        <f t="shared" si="115"/>
        <v/>
      </c>
      <c r="EJ127" s="24"/>
      <c r="EK127" s="24">
        <f t="shared" si="93"/>
        <v>12.924883485254798</v>
      </c>
      <c r="EL127" s="24">
        <f t="shared" si="106"/>
        <v>8.6011003206446876E-2</v>
      </c>
      <c r="EM127" s="24">
        <f t="shared" si="73"/>
        <v>12.833506699557521</v>
      </c>
      <c r="EN127" s="24">
        <f t="shared" si="73"/>
        <v>12.853333463986621</v>
      </c>
      <c r="EO127" s="24">
        <f t="shared" si="73"/>
        <v>12.955945495500909</v>
      </c>
      <c r="EP127" s="24">
        <f t="shared" si="73"/>
        <v>13.00716911310362</v>
      </c>
      <c r="EQ127" s="24">
        <f t="shared" si="73"/>
        <v>13.03498286054405</v>
      </c>
      <c r="ER127" s="24">
        <f t="shared" si="73"/>
        <v>12.864363278836061</v>
      </c>
      <c r="ES127" s="24" t="str">
        <f t="shared" si="116"/>
        <v/>
      </c>
      <c r="ET127" s="24" t="str">
        <f t="shared" si="116"/>
        <v/>
      </c>
      <c r="EU127" s="24" t="str">
        <f t="shared" si="116"/>
        <v/>
      </c>
      <c r="EV127" s="24"/>
      <c r="EW127" s="24">
        <f t="shared" si="94"/>
        <v>11.99689701038124</v>
      </c>
      <c r="EX127" s="24">
        <f t="shared" si="107"/>
        <v>1.7621972484146878E-2</v>
      </c>
      <c r="EY127" s="24">
        <f t="shared" si="119"/>
        <v>11.984832065702173</v>
      </c>
      <c r="EZ127" s="24">
        <f t="shared" si="119"/>
        <v>11.985060425859947</v>
      </c>
      <c r="FA127" s="24">
        <f t="shared" si="119"/>
        <v>11.988526887911283</v>
      </c>
      <c r="FB127" s="24">
        <f t="shared" si="117"/>
        <v>11.988643054586285</v>
      </c>
      <c r="FC127" s="24">
        <f t="shared" si="117"/>
        <v>12.004757137360849</v>
      </c>
      <c r="FD127" s="24">
        <f t="shared" si="117"/>
        <v>12.029562490866896</v>
      </c>
      <c r="FE127" s="24" t="str">
        <f t="shared" si="74"/>
        <v/>
      </c>
      <c r="FF127" s="24" t="str">
        <f t="shared" si="74"/>
        <v/>
      </c>
      <c r="FG127" s="24" t="str">
        <f t="shared" si="74"/>
        <v/>
      </c>
      <c r="FH127" s="24"/>
      <c r="FI127" s="24">
        <f t="shared" si="95"/>
        <v>13.01580270805813</v>
      </c>
      <c r="FJ127" s="24">
        <f t="shared" si="108"/>
        <v>3.7655705280059647E-2</v>
      </c>
      <c r="FK127" s="24">
        <f t="shared" si="120"/>
        <v>12.96904898810325</v>
      </c>
      <c r="FL127" s="24">
        <f t="shared" si="120"/>
        <v>13.012327290732731</v>
      </c>
      <c r="FM127" s="24">
        <f t="shared" si="120"/>
        <v>12.971884939224688</v>
      </c>
      <c r="FN127" s="24">
        <f t="shared" si="118"/>
        <v>13.045778377087769</v>
      </c>
      <c r="FO127" s="24">
        <f t="shared" si="118"/>
        <v>13.046231996627753</v>
      </c>
      <c r="FP127" s="24">
        <f t="shared" si="118"/>
        <v>13.049544656572598</v>
      </c>
      <c r="FQ127" s="24" t="str">
        <f t="shared" si="75"/>
        <v/>
      </c>
      <c r="FR127" s="24" t="str">
        <f t="shared" si="75"/>
        <v/>
      </c>
      <c r="FS127" s="24" t="str">
        <f t="shared" si="75"/>
        <v/>
      </c>
    </row>
    <row r="128" spans="1:175" s="3" customFormat="1">
      <c r="A128" s="27">
        <v>93</v>
      </c>
      <c r="B128" s="32">
        <f>IF(AND($B$3&lt;&gt;"",$C$3&lt;&gt;"",$B$4&lt;&gt;"",$C$4&lt;&gt;"",T128&lt;&gt;""),AirMass($B$3,$C$3,$B$4,$C$4,T128),"")</f>
        <v>1.0265442154094773</v>
      </c>
      <c r="C128" s="36">
        <f t="shared" si="96"/>
        <v>2458217.315312</v>
      </c>
      <c r="D128" s="5">
        <f t="shared" si="79"/>
        <v>11.382792442069613</v>
      </c>
      <c r="E128" s="14">
        <f t="shared" si="80"/>
        <v>11.737710314311919</v>
      </c>
      <c r="F128" s="32">
        <f t="shared" si="97"/>
        <v>0.35491787224230542</v>
      </c>
      <c r="G128" s="24">
        <f t="shared" si="81"/>
        <v>2.0380371685000499E-2</v>
      </c>
      <c r="H128" s="24">
        <f t="shared" si="82"/>
        <v>3.4473857529140381E-2</v>
      </c>
      <c r="I128" s="24"/>
      <c r="J128" s="8">
        <f t="shared" si="83"/>
        <v>12.001642729891605</v>
      </c>
      <c r="K128" s="9">
        <f t="shared" si="84"/>
        <v>12.977594027077503</v>
      </c>
      <c r="L128" s="40">
        <f t="shared" si="98"/>
        <v>0.97595129718589746</v>
      </c>
      <c r="M128" s="24">
        <f t="shared" si="85"/>
        <v>2.0380371685000637E-2</v>
      </c>
      <c r="N128" s="25">
        <f t="shared" si="86"/>
        <v>3.4473857529140846E-2</v>
      </c>
      <c r="O128" s="25"/>
      <c r="P128" s="50">
        <f t="shared" si="99"/>
        <v>6</v>
      </c>
      <c r="Q128" s="50">
        <f t="shared" si="100"/>
        <v>6</v>
      </c>
      <c r="R128" s="25"/>
      <c r="S128" s="25"/>
      <c r="T128" s="16">
        <v>2458217.315312</v>
      </c>
      <c r="U128" s="17">
        <v>-11.001973950134699</v>
      </c>
      <c r="V128" s="17">
        <v>-10.309230758210299</v>
      </c>
      <c r="W128" s="17">
        <v>-12.147621930340501</v>
      </c>
      <c r="X128" s="17">
        <v>-11.0590111905277</v>
      </c>
      <c r="Y128" s="17">
        <v>-10.397141404617001</v>
      </c>
      <c r="Z128" s="17">
        <v>-11.8412326606853</v>
      </c>
      <c r="AA128" s="17">
        <v>-9.9922571005727505</v>
      </c>
      <c r="AB128" s="17">
        <v>-9.7987357171253109</v>
      </c>
      <c r="AC128" s="17"/>
      <c r="AD128" s="17"/>
      <c r="AE128" s="17"/>
      <c r="AF128" s="46">
        <f t="shared" si="87"/>
        <v>2458217.315312</v>
      </c>
      <c r="AG128" s="17">
        <v>-10.763165374714299</v>
      </c>
      <c r="AH128" s="17">
        <v>-9.7654036915765996</v>
      </c>
      <c r="AI128" s="17">
        <v>-11.7745977866762</v>
      </c>
      <c r="AJ128" s="17">
        <v>-10.6881357757047</v>
      </c>
      <c r="AK128" s="17">
        <v>-9.8531925638116302</v>
      </c>
      <c r="AL128" s="17">
        <v>-11.3338157503169</v>
      </c>
      <c r="AM128" s="17">
        <v>-9.4580769397296898</v>
      </c>
      <c r="AN128" s="17">
        <v>-9.5741609528619502</v>
      </c>
      <c r="AO128" s="17"/>
      <c r="AP128" s="17"/>
      <c r="AQ128" s="18"/>
      <c r="AR128" s="25"/>
      <c r="AS128" s="25"/>
      <c r="AT128" s="24">
        <f t="shared" si="121"/>
        <v>0.2388085754203999</v>
      </c>
      <c r="AU128" s="24">
        <f t="shared" si="121"/>
        <v>0.54382706663369973</v>
      </c>
      <c r="AV128" s="24">
        <f t="shared" si="121"/>
        <v>0.37302414366430092</v>
      </c>
      <c r="AW128" s="24">
        <f t="shared" si="121"/>
        <v>0.37087541482300068</v>
      </c>
      <c r="AX128" s="24">
        <f t="shared" si="121"/>
        <v>0.54394884080537054</v>
      </c>
      <c r="AY128" s="24">
        <f t="shared" si="78"/>
        <v>0.50741691036840031</v>
      </c>
      <c r="AZ128" s="24">
        <f t="shared" si="78"/>
        <v>0.53418016084306075</v>
      </c>
      <c r="BA128" s="24">
        <f t="shared" si="78"/>
        <v>0.22457476426336065</v>
      </c>
      <c r="BB128" s="24" t="str">
        <f t="shared" si="78"/>
        <v/>
      </c>
      <c r="BC128" s="24" t="str">
        <f t="shared" si="78"/>
        <v/>
      </c>
      <c r="BD128" s="25" t="str">
        <f t="shared" si="78"/>
        <v/>
      </c>
      <c r="BE128" s="25"/>
      <c r="BF128" s="24"/>
      <c r="BG128" s="24">
        <f t="shared" si="66"/>
        <v>-0.31980300570526171</v>
      </c>
      <c r="BH128" s="24">
        <f t="shared" si="66"/>
        <v>-0.25980300570526121</v>
      </c>
      <c r="BI128" s="24">
        <f t="shared" si="66"/>
        <v>-0.62580300570526082</v>
      </c>
      <c r="BJ128" s="24">
        <f t="shared" ref="BJ128:BO191" si="122">IF(NOT($C$23),IF(AND($AT128&lt;&gt;"",AY$32&lt;&gt;""),$AT128*$D$19+$D$18-AY$32,""),IF(AND($B$23&lt;&gt;"",AY$32&lt;&gt;""),$B$23-AY$32,""))</f>
        <v>-0.56780300570526099</v>
      </c>
      <c r="BK128" s="24">
        <f t="shared" si="122"/>
        <v>-0.6378030057052595</v>
      </c>
      <c r="BL128" s="24">
        <f t="shared" si="122"/>
        <v>-0.19280300570526104</v>
      </c>
      <c r="BM128" s="24" t="str">
        <f t="shared" si="109"/>
        <v/>
      </c>
      <c r="BN128" s="24" t="str">
        <f t="shared" si="109"/>
        <v/>
      </c>
      <c r="BO128" s="24" t="str">
        <f t="shared" si="109"/>
        <v/>
      </c>
      <c r="BP128" s="24"/>
      <c r="BQ128" s="24"/>
      <c r="BR128" s="24">
        <f t="shared" si="67"/>
        <v>0.29965835557279408</v>
      </c>
      <c r="BS128" s="24">
        <f t="shared" si="67"/>
        <v>0.35965835557279457</v>
      </c>
      <c r="BT128" s="24">
        <f t="shared" si="67"/>
        <v>-6.3416444272050843E-3</v>
      </c>
      <c r="BU128" s="24">
        <f t="shared" ref="BU128:BZ191" si="123">IF(NOT($C$23),IF(AND($AU128&lt;&gt;"",AY$32&lt;&gt;""),$AU128*$D$19+$D$18-AY$32,""),IF(AND($AU$32&lt;&gt;"",AY$32&lt;&gt;""),$AU$32-AY$32,""))</f>
        <v>5.1658355572794745E-2</v>
      </c>
      <c r="BV128" s="24">
        <f t="shared" si="123"/>
        <v>-1.8341644427203763E-2</v>
      </c>
      <c r="BW128" s="24">
        <f t="shared" si="123"/>
        <v>0.42665835557279475</v>
      </c>
      <c r="BX128" s="24" t="str">
        <f t="shared" si="110"/>
        <v/>
      </c>
      <c r="BY128" s="24" t="str">
        <f t="shared" si="110"/>
        <v/>
      </c>
      <c r="BZ128" s="24" t="str">
        <f t="shared" si="110"/>
        <v/>
      </c>
      <c r="CA128" s="24"/>
      <c r="CB128" s="24"/>
      <c r="CC128" s="24">
        <f t="shared" si="88"/>
        <v>11.331026050510062</v>
      </c>
      <c r="CD128" s="24">
        <f t="shared" si="101"/>
        <v>2.47323460186505E-2</v>
      </c>
      <c r="CE128" s="24">
        <f t="shared" si="68"/>
        <v>11.335647980205801</v>
      </c>
      <c r="CF128" s="24">
        <f t="shared" si="68"/>
        <v>11.369037240393</v>
      </c>
      <c r="CG128" s="24">
        <f t="shared" si="68"/>
        <v>11.300167454482301</v>
      </c>
      <c r="CH128" s="24">
        <f t="shared" ref="CH128:CM191" si="124">IF(AND($U128&lt;&gt;"",Z128&lt;&gt;"",Z$32&lt;&gt;""),$U128-Z128+Z$32,"")</f>
        <v>11.307258710550601</v>
      </c>
      <c r="CI128" s="24">
        <f t="shared" si="124"/>
        <v>11.338283150438052</v>
      </c>
      <c r="CJ128" s="24">
        <f t="shared" si="124"/>
        <v>11.335761766990611</v>
      </c>
      <c r="CK128" s="24" t="str">
        <f t="shared" si="111"/>
        <v/>
      </c>
      <c r="CL128" s="24" t="str">
        <f t="shared" si="111"/>
        <v/>
      </c>
      <c r="CM128" s="24" t="str">
        <f t="shared" si="111"/>
        <v/>
      </c>
      <c r="CN128" s="24"/>
      <c r="CO128" s="24">
        <f t="shared" si="89"/>
        <v>11.907331253469211</v>
      </c>
      <c r="CP128" s="24">
        <f t="shared" si="102"/>
        <v>6.9646697474985905E-2</v>
      </c>
      <c r="CQ128" s="24">
        <f t="shared" si="69"/>
        <v>11.850432411961901</v>
      </c>
      <c r="CR128" s="24">
        <f t="shared" si="69"/>
        <v>11.8259704009904</v>
      </c>
      <c r="CS128" s="24">
        <f t="shared" si="69"/>
        <v>11.95002718909733</v>
      </c>
      <c r="CT128" s="24">
        <f t="shared" ref="CT128:CY191" si="125">IF(AND($AG128&lt;&gt;"",AL128&lt;&gt;"",AL$32&lt;&gt;""),$AG128-AL128+AL$32,"")</f>
        <v>11.9356503756026</v>
      </c>
      <c r="CU128" s="24">
        <f t="shared" si="125"/>
        <v>12.00991156501539</v>
      </c>
      <c r="CV128" s="24">
        <f t="shared" si="125"/>
        <v>11.871995578147651</v>
      </c>
      <c r="CW128" s="24" t="str">
        <f t="shared" si="112"/>
        <v/>
      </c>
      <c r="CX128" s="24" t="str">
        <f t="shared" si="112"/>
        <v/>
      </c>
      <c r="CY128" s="24" t="str">
        <f t="shared" si="112"/>
        <v/>
      </c>
      <c r="CZ128" s="24"/>
      <c r="DA128" s="24">
        <f t="shared" si="90"/>
        <v>11.382792442069613</v>
      </c>
      <c r="DB128" s="24">
        <f t="shared" si="103"/>
        <v>2.0380371685000499E-2</v>
      </c>
      <c r="DC128" s="24">
        <f t="shared" si="70"/>
        <v>11.373795916960864</v>
      </c>
      <c r="DD128" s="24">
        <f t="shared" si="70"/>
        <v>11.400028033017238</v>
      </c>
      <c r="DE128" s="24">
        <f t="shared" si="70"/>
        <v>11.374816826304576</v>
      </c>
      <c r="DF128" s="24">
        <f t="shared" ref="DF128:DK191" si="126">IF(AND(CH128&lt;&gt;"",BJ128&lt;&gt;""),CH128+BJ128*$D$21,"")</f>
        <v>11.374989509713076</v>
      </c>
      <c r="DG128" s="24">
        <f t="shared" si="126"/>
        <v>11.414363951086491</v>
      </c>
      <c r="DH128" s="24">
        <f t="shared" si="126"/>
        <v>11.358760415335427</v>
      </c>
      <c r="DI128" s="24" t="str">
        <f t="shared" si="113"/>
        <v/>
      </c>
      <c r="DJ128" s="24" t="str">
        <f t="shared" si="113"/>
        <v/>
      </c>
      <c r="DK128" s="24" t="str">
        <f t="shared" si="113"/>
        <v/>
      </c>
      <c r="DL128" s="24"/>
      <c r="DM128" s="24">
        <f t="shared" si="91"/>
        <v>11.737710314311919</v>
      </c>
      <c r="DN128" s="24">
        <f t="shared" si="104"/>
        <v>3.4473857529140381E-2</v>
      </c>
      <c r="DO128" s="24">
        <f t="shared" si="71"/>
        <v>11.725434538547001</v>
      </c>
      <c r="DP128" s="24">
        <f t="shared" si="71"/>
        <v>11.724424065775882</v>
      </c>
      <c r="DQ128" s="24">
        <f t="shared" si="71"/>
        <v>11.705426470860482</v>
      </c>
      <c r="DR128" s="24">
        <f t="shared" ref="DR128:DW191" si="127">IF(AND(CT128&lt;&gt;"",BJ128&lt;&gt;""),CT128+BJ128*$D$20,"")</f>
        <v>11.713719477626121</v>
      </c>
      <c r="DS128" s="24">
        <f t="shared" si="127"/>
        <v>11.760620539138465</v>
      </c>
      <c r="DT128" s="24">
        <f t="shared" si="127"/>
        <v>11.796636793923559</v>
      </c>
      <c r="DU128" s="24" t="str">
        <f t="shared" si="114"/>
        <v/>
      </c>
      <c r="DV128" s="24" t="str">
        <f t="shared" si="114"/>
        <v/>
      </c>
      <c r="DW128" s="24" t="str">
        <f t="shared" si="114"/>
        <v/>
      </c>
      <c r="DX128" s="24"/>
      <c r="DY128" s="24">
        <f t="shared" si="92"/>
        <v>12.023769242434462</v>
      </c>
      <c r="DZ128" s="24">
        <f t="shared" si="105"/>
        <v>2.47323460186505E-2</v>
      </c>
      <c r="EA128" s="24">
        <f t="shared" si="72"/>
        <v>12.028391172130201</v>
      </c>
      <c r="EB128" s="24">
        <f t="shared" si="72"/>
        <v>12.0617804323174</v>
      </c>
      <c r="EC128" s="24">
        <f t="shared" si="72"/>
        <v>11.992910646406701</v>
      </c>
      <c r="ED128" s="24">
        <f t="shared" ref="ED128:EI191" si="128">IF(AND($V128&lt;&gt;"",Z128&lt;&gt;"",Z$32&lt;&gt;""),$V128-Z128+Z$32,"")</f>
        <v>12.000001902475001</v>
      </c>
      <c r="EE128" s="24">
        <f t="shared" si="128"/>
        <v>12.031026342362452</v>
      </c>
      <c r="EF128" s="24">
        <f t="shared" si="128"/>
        <v>12.028504958915011</v>
      </c>
      <c r="EG128" s="24" t="str">
        <f t="shared" si="115"/>
        <v/>
      </c>
      <c r="EH128" s="24" t="str">
        <f t="shared" si="115"/>
        <v/>
      </c>
      <c r="EI128" s="24" t="str">
        <f t="shared" si="115"/>
        <v/>
      </c>
      <c r="EJ128" s="24"/>
      <c r="EK128" s="24">
        <f t="shared" si="93"/>
        <v>12.905092936606911</v>
      </c>
      <c r="EL128" s="24">
        <f t="shared" si="106"/>
        <v>6.9646697474985905E-2</v>
      </c>
      <c r="EM128" s="24">
        <f t="shared" si="73"/>
        <v>12.848194095099601</v>
      </c>
      <c r="EN128" s="24">
        <f t="shared" si="73"/>
        <v>12.8237320841281</v>
      </c>
      <c r="EO128" s="24">
        <f t="shared" si="73"/>
        <v>12.94778887223503</v>
      </c>
      <c r="EP128" s="24">
        <f t="shared" ref="EP128:EU191" si="129">IF(AND($AH128&lt;&gt;"",AL128&lt;&gt;"",AL$32&lt;&gt;""),$AH128-AL128+AL$32,"")</f>
        <v>12.9334120587403</v>
      </c>
      <c r="EQ128" s="24">
        <f t="shared" si="129"/>
        <v>13.00767324815309</v>
      </c>
      <c r="ER128" s="24">
        <f t="shared" si="129"/>
        <v>12.869757261285351</v>
      </c>
      <c r="ES128" s="24" t="str">
        <f t="shared" si="116"/>
        <v/>
      </c>
      <c r="ET128" s="24" t="str">
        <f t="shared" si="116"/>
        <v/>
      </c>
      <c r="EU128" s="24" t="str">
        <f t="shared" si="116"/>
        <v/>
      </c>
      <c r="EV128" s="24"/>
      <c r="EW128" s="24">
        <f t="shared" si="94"/>
        <v>12.001642729891605</v>
      </c>
      <c r="EX128" s="24">
        <f t="shared" si="107"/>
        <v>2.0380371685000637E-2</v>
      </c>
      <c r="EY128" s="24">
        <f t="shared" si="119"/>
        <v>11.992646204782856</v>
      </c>
      <c r="EZ128" s="24">
        <f t="shared" si="119"/>
        <v>12.01887832083923</v>
      </c>
      <c r="FA128" s="24">
        <f t="shared" si="119"/>
        <v>11.993667114126566</v>
      </c>
      <c r="FB128" s="24">
        <f t="shared" si="117"/>
        <v>11.993839797535069</v>
      </c>
      <c r="FC128" s="24">
        <f t="shared" si="117"/>
        <v>12.033214238908483</v>
      </c>
      <c r="FD128" s="24">
        <f t="shared" si="117"/>
        <v>11.977610703157419</v>
      </c>
      <c r="FE128" s="24" t="str">
        <f t="shared" si="74"/>
        <v/>
      </c>
      <c r="FF128" s="24" t="str">
        <f t="shared" si="74"/>
        <v/>
      </c>
      <c r="FG128" s="24" t="str">
        <f t="shared" si="74"/>
        <v/>
      </c>
      <c r="FH128" s="24"/>
      <c r="FI128" s="24">
        <f t="shared" si="95"/>
        <v>12.977594027077503</v>
      </c>
      <c r="FJ128" s="24">
        <f t="shared" si="108"/>
        <v>3.4473857529140846E-2</v>
      </c>
      <c r="FK128" s="24">
        <f t="shared" si="120"/>
        <v>12.965318251312585</v>
      </c>
      <c r="FL128" s="24">
        <f t="shared" si="120"/>
        <v>12.964307778541468</v>
      </c>
      <c r="FM128" s="24">
        <f t="shared" si="120"/>
        <v>12.945310183626066</v>
      </c>
      <c r="FN128" s="24">
        <f t="shared" si="118"/>
        <v>12.953603190391705</v>
      </c>
      <c r="FO128" s="24">
        <f t="shared" si="118"/>
        <v>13.000504251904049</v>
      </c>
      <c r="FP128" s="24">
        <f t="shared" si="118"/>
        <v>13.036520506689145</v>
      </c>
      <c r="FQ128" s="24" t="str">
        <f t="shared" si="75"/>
        <v/>
      </c>
      <c r="FR128" s="24" t="str">
        <f t="shared" si="75"/>
        <v/>
      </c>
      <c r="FS128" s="24" t="str">
        <f t="shared" si="75"/>
        <v/>
      </c>
    </row>
    <row r="129" spans="1:175" s="3" customFormat="1">
      <c r="A129" s="27">
        <v>94</v>
      </c>
      <c r="B129" s="32">
        <f>IF(AND($B$3&lt;&gt;"",$C$3&lt;&gt;"",$B$4&lt;&gt;"",$C$4&lt;&gt;"",T129&lt;&gt;""),AirMass($B$3,$C$3,$B$4,$C$4,T129),"")</f>
        <v>1.0269862048096838</v>
      </c>
      <c r="C129" s="36">
        <f t="shared" si="96"/>
        <v>2458217.3158100001</v>
      </c>
      <c r="D129" s="5">
        <f t="shared" si="79"/>
        <v>11.381313525472867</v>
      </c>
      <c r="E129" s="14">
        <f t="shared" si="80"/>
        <v>11.689690529847537</v>
      </c>
      <c r="F129" s="32">
        <f t="shared" si="97"/>
        <v>0.30837700437466964</v>
      </c>
      <c r="G129" s="24">
        <f t="shared" si="81"/>
        <v>2.0583574980222681E-2</v>
      </c>
      <c r="H129" s="24">
        <f t="shared" si="82"/>
        <v>5.5228950236506334E-2</v>
      </c>
      <c r="I129" s="24"/>
      <c r="J129" s="8">
        <f t="shared" si="83"/>
        <v>11.957035458348292</v>
      </c>
      <c r="K129" s="9">
        <f t="shared" si="84"/>
        <v>13.048654674407041</v>
      </c>
      <c r="L129" s="40">
        <f t="shared" si="98"/>
        <v>1.0916192160587492</v>
      </c>
      <c r="M129" s="24">
        <f t="shared" si="85"/>
        <v>2.0583574980223143E-2</v>
      </c>
      <c r="N129" s="25">
        <f t="shared" si="86"/>
        <v>5.5228950236506182E-2</v>
      </c>
      <c r="O129" s="25"/>
      <c r="P129" s="50">
        <f t="shared" si="99"/>
        <v>6</v>
      </c>
      <c r="Q129" s="50">
        <f t="shared" si="100"/>
        <v>6</v>
      </c>
      <c r="R129" s="25"/>
      <c r="S129" s="25"/>
      <c r="T129" s="16">
        <v>2458217.3158100001</v>
      </c>
      <c r="U129" s="17">
        <v>-11.0128574543595</v>
      </c>
      <c r="V129" s="17">
        <v>-10.3439424028654</v>
      </c>
      <c r="W129" s="17">
        <v>-12.164691695649299</v>
      </c>
      <c r="X129" s="17">
        <v>-11.031705645557</v>
      </c>
      <c r="Y129" s="17">
        <v>-10.421951467281099</v>
      </c>
      <c r="Z129" s="17">
        <v>-11.8592355379752</v>
      </c>
      <c r="AA129" s="17">
        <v>-9.9922973321287802</v>
      </c>
      <c r="AB129" s="17">
        <v>-9.7960409069994707</v>
      </c>
      <c r="AC129" s="17"/>
      <c r="AD129" s="17"/>
      <c r="AE129" s="17"/>
      <c r="AF129" s="46">
        <f t="shared" si="87"/>
        <v>2458217.3158100001</v>
      </c>
      <c r="AG129" s="17">
        <v>-10.792283597912499</v>
      </c>
      <c r="AH129" s="17">
        <v>-9.7386817516872703</v>
      </c>
      <c r="AI129" s="17">
        <v>-11.7770527776227</v>
      </c>
      <c r="AJ129" s="17">
        <v>-10.7069409221945</v>
      </c>
      <c r="AK129" s="17">
        <v>-9.9142211360098909</v>
      </c>
      <c r="AL129" s="17">
        <v>-11.3015523575272</v>
      </c>
      <c r="AM129" s="17">
        <v>-9.5127492028695499</v>
      </c>
      <c r="AN129" s="17">
        <v>-9.4429017334287799</v>
      </c>
      <c r="AO129" s="17"/>
      <c r="AP129" s="17"/>
      <c r="AQ129" s="18"/>
      <c r="AR129" s="25"/>
      <c r="AS129" s="25"/>
      <c r="AT129" s="24">
        <f t="shared" si="121"/>
        <v>0.22057385644700034</v>
      </c>
      <c r="AU129" s="24">
        <f t="shared" si="121"/>
        <v>0.60526065117812955</v>
      </c>
      <c r="AV129" s="24">
        <f t="shared" si="121"/>
        <v>0.38763891802659955</v>
      </c>
      <c r="AW129" s="24">
        <f t="shared" si="121"/>
        <v>0.32476472336250062</v>
      </c>
      <c r="AX129" s="24">
        <f t="shared" si="121"/>
        <v>0.50773033127120826</v>
      </c>
      <c r="AY129" s="24">
        <f t="shared" si="78"/>
        <v>0.55768318044800047</v>
      </c>
      <c r="AZ129" s="24">
        <f t="shared" si="78"/>
        <v>0.47954812925923029</v>
      </c>
      <c r="BA129" s="24">
        <f t="shared" si="78"/>
        <v>0.3531391735706908</v>
      </c>
      <c r="BB129" s="24" t="str">
        <f t="shared" ref="BB129:BD192" si="130">IF(AND(AC129&lt;&gt;"",AO129&lt;&gt;""),AO129-AC129,"")</f>
        <v/>
      </c>
      <c r="BC129" s="24" t="str">
        <f t="shared" si="130"/>
        <v/>
      </c>
      <c r="BD129" s="25" t="str">
        <f t="shared" si="130"/>
        <v/>
      </c>
      <c r="BE129" s="25"/>
      <c r="BF129" s="24"/>
      <c r="BG129" s="24">
        <f t="shared" ref="BG129:BL192" si="131">IF(NOT($C$23),IF(AND($AT129&lt;&gt;"",AV$32&lt;&gt;""),$AT129*$D$19+$D$18-AV$32,""),IF(AND($B$23&lt;&gt;"",AV$32&lt;&gt;""),$B$23-AV$32,""))</f>
        <v>-0.35683585506745263</v>
      </c>
      <c r="BH129" s="24">
        <f t="shared" si="131"/>
        <v>-0.29683585506745214</v>
      </c>
      <c r="BI129" s="24">
        <f t="shared" si="131"/>
        <v>-0.6628358550674518</v>
      </c>
      <c r="BJ129" s="24">
        <f t="shared" si="122"/>
        <v>-0.60483585506745197</v>
      </c>
      <c r="BK129" s="24">
        <f t="shared" si="122"/>
        <v>-0.67483585506745047</v>
      </c>
      <c r="BL129" s="24">
        <f t="shared" si="122"/>
        <v>-0.22983585506745197</v>
      </c>
      <c r="BM129" s="24" t="str">
        <f t="shared" si="109"/>
        <v/>
      </c>
      <c r="BN129" s="24" t="str">
        <f t="shared" si="109"/>
        <v/>
      </c>
      <c r="BO129" s="24" t="str">
        <f t="shared" si="109"/>
        <v/>
      </c>
      <c r="BP129" s="24"/>
      <c r="BQ129" s="24"/>
      <c r="BR129" s="24">
        <f t="shared" ref="BR129:BW192" si="132">IF(NOT($C$23),IF(AND($AU129&lt;&gt;"",AV$32&lt;&gt;""),$AU129*$D$19+$D$18-AV$32,""),IF(AND($AU$32&lt;&gt;"",AV$32&lt;&gt;""),$AU$32-AV$32,""))</f>
        <v>0.42442368294263733</v>
      </c>
      <c r="BS129" s="24">
        <f t="shared" si="132"/>
        <v>0.48442368294263782</v>
      </c>
      <c r="BT129" s="24">
        <f t="shared" si="132"/>
        <v>0.11842368294263816</v>
      </c>
      <c r="BU129" s="24">
        <f t="shared" si="123"/>
        <v>0.17642368294263799</v>
      </c>
      <c r="BV129" s="24">
        <f t="shared" si="123"/>
        <v>0.10642368294263949</v>
      </c>
      <c r="BW129" s="24">
        <f t="shared" si="123"/>
        <v>0.55142368294263799</v>
      </c>
      <c r="BX129" s="24" t="str">
        <f t="shared" si="110"/>
        <v/>
      </c>
      <c r="BY129" s="24" t="str">
        <f t="shared" si="110"/>
        <v/>
      </c>
      <c r="BZ129" s="24" t="str">
        <f t="shared" si="110"/>
        <v/>
      </c>
      <c r="CA129" s="24"/>
      <c r="CB129" s="24"/>
      <c r="CC129" s="24">
        <f t="shared" si="88"/>
        <v>11.325129643238975</v>
      </c>
      <c r="CD129" s="24">
        <f t="shared" si="101"/>
        <v>1.0612669600612747E-2</v>
      </c>
      <c r="CE129" s="24">
        <f t="shared" ref="CE129:CJ192" si="133">IF(AND($U129&lt;&gt;"",W129&lt;&gt;"",W$32&lt;&gt;""),$U129-W129+W$32,"")</f>
        <v>11.341834241289799</v>
      </c>
      <c r="CF129" s="24">
        <f t="shared" si="133"/>
        <v>11.3308481911975</v>
      </c>
      <c r="CG129" s="24">
        <f t="shared" si="133"/>
        <v>11.314094012921599</v>
      </c>
      <c r="CH129" s="24">
        <f t="shared" si="124"/>
        <v>11.314378083615701</v>
      </c>
      <c r="CI129" s="24">
        <f t="shared" si="124"/>
        <v>11.327439877769281</v>
      </c>
      <c r="CJ129" s="24">
        <f t="shared" si="124"/>
        <v>11.322183452639971</v>
      </c>
      <c r="CK129" s="24" t="str">
        <f t="shared" si="111"/>
        <v/>
      </c>
      <c r="CL129" s="24" t="str">
        <f t="shared" si="111"/>
        <v/>
      </c>
      <c r="CM129" s="24" t="str">
        <f t="shared" si="111"/>
        <v/>
      </c>
      <c r="CN129" s="24"/>
      <c r="CO129" s="24">
        <f t="shared" si="89"/>
        <v>11.873786090362936</v>
      </c>
      <c r="CP129" s="24">
        <f t="shared" si="102"/>
        <v>0.11833539152133331</v>
      </c>
      <c r="CQ129" s="24">
        <f t="shared" ref="CQ129:CV192" si="134">IF(AND($AG129&lt;&gt;"",AI129&lt;&gt;"",AI$32&lt;&gt;""),$AG129-AI129+AI$32,"")</f>
        <v>11.823769179710201</v>
      </c>
      <c r="CR129" s="24">
        <f t="shared" si="134"/>
        <v>11.815657324282</v>
      </c>
      <c r="CS129" s="24">
        <f t="shared" si="134"/>
        <v>11.981937538097391</v>
      </c>
      <c r="CT129" s="24">
        <f t="shared" si="125"/>
        <v>11.874268759614701</v>
      </c>
      <c r="CU129" s="24">
        <f t="shared" si="125"/>
        <v>12.03546560495705</v>
      </c>
      <c r="CV129" s="24">
        <f t="shared" si="125"/>
        <v>11.711618135516281</v>
      </c>
      <c r="CW129" s="24" t="str">
        <f t="shared" si="112"/>
        <v/>
      </c>
      <c r="CX129" s="24" t="str">
        <f t="shared" si="112"/>
        <v/>
      </c>
      <c r="CY129" s="24" t="str">
        <f t="shared" si="112"/>
        <v/>
      </c>
      <c r="CZ129" s="24"/>
      <c r="DA129" s="24">
        <f t="shared" si="90"/>
        <v>11.381313525472867</v>
      </c>
      <c r="DB129" s="24">
        <f t="shared" si="103"/>
        <v>2.0583574980222681E-2</v>
      </c>
      <c r="DC129" s="24">
        <f t="shared" ref="DC129:DH192" si="135">IF(AND(CE129&lt;&gt;"",BG129&lt;&gt;""),CE129+BG129*$D$21,"")</f>
        <v>11.384399668719203</v>
      </c>
      <c r="DD129" s="24">
        <f t="shared" si="135"/>
        <v>11.366256474496078</v>
      </c>
      <c r="DE129" s="24">
        <f t="shared" si="135"/>
        <v>11.393160875418213</v>
      </c>
      <c r="DF129" s="24">
        <f t="shared" si="126"/>
        <v>11.386526373452517</v>
      </c>
      <c r="DG129" s="24">
        <f t="shared" si="126"/>
        <v>11.407938169092059</v>
      </c>
      <c r="DH129" s="24">
        <f t="shared" si="126"/>
        <v>11.349599591659127</v>
      </c>
      <c r="DI129" s="24" t="str">
        <f t="shared" si="113"/>
        <v/>
      </c>
      <c r="DJ129" s="24" t="str">
        <f t="shared" si="113"/>
        <v/>
      </c>
      <c r="DK129" s="24" t="str">
        <f t="shared" si="113"/>
        <v/>
      </c>
      <c r="DL129" s="24"/>
      <c r="DM129" s="24">
        <f t="shared" si="91"/>
        <v>11.689690529847537</v>
      </c>
      <c r="DN129" s="24">
        <f t="shared" si="104"/>
        <v>5.5228950236506334E-2</v>
      </c>
      <c r="DO129" s="24">
        <f t="shared" ref="DO129:DT192" si="136">IF(AND(CQ129&lt;&gt;"",BG129&lt;&gt;""),CQ129+BG129*$D$20,"")</f>
        <v>11.684296684937195</v>
      </c>
      <c r="DP129" s="24">
        <f t="shared" si="136"/>
        <v>11.699636367709376</v>
      </c>
      <c r="DQ129" s="24">
        <f t="shared" si="136"/>
        <v>11.722862198502435</v>
      </c>
      <c r="DR129" s="24">
        <f t="shared" si="127"/>
        <v>11.637863240280115</v>
      </c>
      <c r="DS129" s="24">
        <f t="shared" si="127"/>
        <v>11.771699957722019</v>
      </c>
      <c r="DT129" s="24">
        <f t="shared" si="127"/>
        <v>11.621784729934083</v>
      </c>
      <c r="DU129" s="24" t="str">
        <f t="shared" si="114"/>
        <v/>
      </c>
      <c r="DV129" s="24" t="str">
        <f t="shared" si="114"/>
        <v/>
      </c>
      <c r="DW129" s="24" t="str">
        <f t="shared" si="114"/>
        <v/>
      </c>
      <c r="DX129" s="24"/>
      <c r="DY129" s="24">
        <f t="shared" si="92"/>
        <v>11.994044694733075</v>
      </c>
      <c r="DZ129" s="24">
        <f t="shared" si="105"/>
        <v>1.0612669600612747E-2</v>
      </c>
      <c r="EA129" s="24">
        <f t="shared" ref="EA129:EF192" si="137">IF(AND($V129&lt;&gt;"",W129&lt;&gt;"",W$32&lt;&gt;""),$V129-W129+W$32,"")</f>
        <v>12.010749292783899</v>
      </c>
      <c r="EB129" s="24">
        <f t="shared" si="137"/>
        <v>11.9997632426916</v>
      </c>
      <c r="EC129" s="24">
        <f t="shared" si="137"/>
        <v>11.983009064415699</v>
      </c>
      <c r="ED129" s="24">
        <f t="shared" si="128"/>
        <v>11.9832931351098</v>
      </c>
      <c r="EE129" s="24">
        <f t="shared" si="128"/>
        <v>11.996354929263381</v>
      </c>
      <c r="EF129" s="24">
        <f t="shared" si="128"/>
        <v>11.991098504134071</v>
      </c>
      <c r="EG129" s="24" t="str">
        <f t="shared" si="115"/>
        <v/>
      </c>
      <c r="EH129" s="24" t="str">
        <f t="shared" si="115"/>
        <v/>
      </c>
      <c r="EI129" s="24" t="str">
        <f t="shared" si="115"/>
        <v/>
      </c>
      <c r="EJ129" s="24"/>
      <c r="EK129" s="24">
        <f t="shared" si="93"/>
        <v>12.927387936588167</v>
      </c>
      <c r="EL129" s="24">
        <f t="shared" si="106"/>
        <v>0.11833539152133331</v>
      </c>
      <c r="EM129" s="24">
        <f t="shared" ref="EM129:ER192" si="138">IF(AND($AH129&lt;&gt;"",AI129&lt;&gt;"",AI$32&lt;&gt;""),$AH129-AI129+AI$32,"")</f>
        <v>12.87737102593543</v>
      </c>
      <c r="EN129" s="24">
        <f t="shared" si="138"/>
        <v>12.869259170507229</v>
      </c>
      <c r="EO129" s="24">
        <f t="shared" si="138"/>
        <v>13.03553938432262</v>
      </c>
      <c r="EP129" s="24">
        <f t="shared" si="129"/>
        <v>12.92787060583993</v>
      </c>
      <c r="EQ129" s="24">
        <f t="shared" si="129"/>
        <v>13.089067451182279</v>
      </c>
      <c r="ER129" s="24">
        <f t="shared" si="129"/>
        <v>12.76521998174151</v>
      </c>
      <c r="ES129" s="24" t="str">
        <f t="shared" si="116"/>
        <v/>
      </c>
      <c r="ET129" s="24" t="str">
        <f t="shared" si="116"/>
        <v/>
      </c>
      <c r="EU129" s="24" t="str">
        <f t="shared" si="116"/>
        <v/>
      </c>
      <c r="EV129" s="24"/>
      <c r="EW129" s="24">
        <f t="shared" si="94"/>
        <v>11.957035458348292</v>
      </c>
      <c r="EX129" s="24">
        <f t="shared" si="107"/>
        <v>2.0583574980223143E-2</v>
      </c>
      <c r="EY129" s="24">
        <f t="shared" si="119"/>
        <v>11.960121601594627</v>
      </c>
      <c r="EZ129" s="24">
        <f t="shared" si="119"/>
        <v>11.941978407371503</v>
      </c>
      <c r="FA129" s="24">
        <f t="shared" si="119"/>
        <v>11.968882808293637</v>
      </c>
      <c r="FB129" s="24">
        <f t="shared" si="117"/>
        <v>11.962248306327941</v>
      </c>
      <c r="FC129" s="24">
        <f t="shared" si="117"/>
        <v>11.983660101967486</v>
      </c>
      <c r="FD129" s="24">
        <f t="shared" si="117"/>
        <v>11.925321524534551</v>
      </c>
      <c r="FE129" s="24" t="str">
        <f t="shared" si="74"/>
        <v/>
      </c>
      <c r="FF129" s="24" t="str">
        <f t="shared" si="74"/>
        <v/>
      </c>
      <c r="FG129" s="24" t="str">
        <f t="shared" si="74"/>
        <v/>
      </c>
      <c r="FH129" s="24"/>
      <c r="FI129" s="24">
        <f t="shared" si="95"/>
        <v>13.048654674407041</v>
      </c>
      <c r="FJ129" s="24">
        <f t="shared" si="108"/>
        <v>5.5228950236506182E-2</v>
      </c>
      <c r="FK129" s="24">
        <f t="shared" si="120"/>
        <v>13.043260829496699</v>
      </c>
      <c r="FL129" s="24">
        <f t="shared" si="120"/>
        <v>13.058600512268882</v>
      </c>
      <c r="FM129" s="24">
        <f t="shared" si="120"/>
        <v>13.081826343061941</v>
      </c>
      <c r="FN129" s="24">
        <f t="shared" si="118"/>
        <v>12.996827384839619</v>
      </c>
      <c r="FO129" s="24">
        <f t="shared" si="118"/>
        <v>13.130664102281523</v>
      </c>
      <c r="FP129" s="24">
        <f t="shared" si="118"/>
        <v>12.980748874493589</v>
      </c>
      <c r="FQ129" s="24" t="str">
        <f t="shared" si="75"/>
        <v/>
      </c>
      <c r="FR129" s="24" t="str">
        <f t="shared" si="75"/>
        <v/>
      </c>
      <c r="FS129" s="24" t="str">
        <f t="shared" si="75"/>
        <v/>
      </c>
    </row>
    <row r="130" spans="1:175" s="3" customFormat="1">
      <c r="A130" s="27">
        <v>95</v>
      </c>
      <c r="B130" s="32">
        <f>IF(AND($B$3&lt;&gt;"",$C$3&lt;&gt;"",$B$4&lt;&gt;"",$C$4&lt;&gt;"",T130&lt;&gt;""),AirMass($B$3,$C$3,$B$4,$C$4,T130),"")</f>
        <v>1.0274331044829441</v>
      </c>
      <c r="C130" s="36">
        <f t="shared" si="96"/>
        <v>2458217.3163080001</v>
      </c>
      <c r="D130" s="5">
        <f t="shared" si="79"/>
        <v>11.36162112961305</v>
      </c>
      <c r="E130" s="14">
        <f t="shared" si="80"/>
        <v>11.722053056414524</v>
      </c>
      <c r="F130" s="32">
        <f t="shared" si="97"/>
        <v>0.36043192680147307</v>
      </c>
      <c r="G130" s="24">
        <f t="shared" si="81"/>
        <v>9.6784489658260243E-3</v>
      </c>
      <c r="H130" s="24">
        <f t="shared" si="82"/>
        <v>3.3498788774378431E-2</v>
      </c>
      <c r="I130" s="24"/>
      <c r="J130" s="8">
        <f t="shared" si="83"/>
        <v>12.021452836603366</v>
      </c>
      <c r="K130" s="9">
        <f t="shared" si="84"/>
        <v>13.021330465817519</v>
      </c>
      <c r="L130" s="40">
        <f t="shared" si="98"/>
        <v>0.99987762921415246</v>
      </c>
      <c r="M130" s="24">
        <f t="shared" si="85"/>
        <v>9.6784489658261422E-3</v>
      </c>
      <c r="N130" s="25">
        <f t="shared" si="86"/>
        <v>3.3498788774378375E-2</v>
      </c>
      <c r="O130" s="25"/>
      <c r="P130" s="50">
        <f t="shared" si="99"/>
        <v>6</v>
      </c>
      <c r="Q130" s="50">
        <f t="shared" si="100"/>
        <v>6</v>
      </c>
      <c r="R130" s="25"/>
      <c r="S130" s="25"/>
      <c r="T130" s="16">
        <v>2458217.3163080001</v>
      </c>
      <c r="U130" s="17">
        <v>-11.0159622962033</v>
      </c>
      <c r="V130" s="17">
        <v>-10.2800469227479</v>
      </c>
      <c r="W130" s="17">
        <v>-12.1428972025669</v>
      </c>
      <c r="X130" s="17">
        <v>-11.0316820706126</v>
      </c>
      <c r="Y130" s="17">
        <v>-10.4028814610027</v>
      </c>
      <c r="Z130" s="17">
        <v>-11.839010107399501</v>
      </c>
      <c r="AA130" s="17">
        <v>-9.9598964999416992</v>
      </c>
      <c r="AB130" s="17">
        <v>-9.8357087982706499</v>
      </c>
      <c r="AC130" s="17"/>
      <c r="AD130" s="17"/>
      <c r="AE130" s="17"/>
      <c r="AF130" s="46">
        <f t="shared" si="87"/>
        <v>2458217.3163080001</v>
      </c>
      <c r="AG130" s="17">
        <v>-10.763962547765701</v>
      </c>
      <c r="AH130" s="17">
        <v>-9.7139855545505291</v>
      </c>
      <c r="AI130" s="17">
        <v>-11.7809035537294</v>
      </c>
      <c r="AJ130" s="17">
        <v>-10.665925283751699</v>
      </c>
      <c r="AK130" s="17">
        <v>-9.8847032251544604</v>
      </c>
      <c r="AL130" s="17">
        <v>-11.3657800555055</v>
      </c>
      <c r="AM130" s="17">
        <v>-9.3520994614225206</v>
      </c>
      <c r="AN130" s="17">
        <v>-9.4805811894237095</v>
      </c>
      <c r="AO130" s="17"/>
      <c r="AP130" s="17"/>
      <c r="AQ130" s="18"/>
      <c r="AR130" s="25"/>
      <c r="AS130" s="25"/>
      <c r="AT130" s="24">
        <f t="shared" si="121"/>
        <v>0.25199974843759954</v>
      </c>
      <c r="AU130" s="24">
        <f t="shared" si="121"/>
        <v>0.56606136819737074</v>
      </c>
      <c r="AV130" s="24">
        <f t="shared" si="121"/>
        <v>0.36199364883749929</v>
      </c>
      <c r="AW130" s="24">
        <f t="shared" si="121"/>
        <v>0.36575678686090107</v>
      </c>
      <c r="AX130" s="24">
        <f t="shared" si="121"/>
        <v>0.51817823584823941</v>
      </c>
      <c r="AY130" s="24">
        <f t="shared" si="121"/>
        <v>0.47323005189400114</v>
      </c>
      <c r="AZ130" s="24">
        <f t="shared" si="121"/>
        <v>0.60779703851917866</v>
      </c>
      <c r="BA130" s="24">
        <f t="shared" si="121"/>
        <v>0.35512760884694039</v>
      </c>
      <c r="BB130" s="24" t="str">
        <f t="shared" si="130"/>
        <v/>
      </c>
      <c r="BC130" s="24" t="str">
        <f t="shared" si="130"/>
        <v/>
      </c>
      <c r="BD130" s="25" t="str">
        <f t="shared" si="130"/>
        <v/>
      </c>
      <c r="BE130" s="25"/>
      <c r="BF130" s="24"/>
      <c r="BG130" s="24">
        <f t="shared" si="131"/>
        <v>-0.29301308237443469</v>
      </c>
      <c r="BH130" s="24">
        <f t="shared" si="131"/>
        <v>-0.23301308237443419</v>
      </c>
      <c r="BI130" s="24">
        <f t="shared" si="131"/>
        <v>-0.59901308237443385</v>
      </c>
      <c r="BJ130" s="24">
        <f t="shared" si="122"/>
        <v>-0.54101308237443402</v>
      </c>
      <c r="BK130" s="24">
        <f t="shared" si="122"/>
        <v>-0.61101308237443253</v>
      </c>
      <c r="BL130" s="24">
        <f t="shared" si="122"/>
        <v>-0.16601308237443402</v>
      </c>
      <c r="BM130" s="24" t="str">
        <f t="shared" si="109"/>
        <v/>
      </c>
      <c r="BN130" s="24" t="str">
        <f t="shared" si="109"/>
        <v/>
      </c>
      <c r="BO130" s="24" t="str">
        <f t="shared" si="109"/>
        <v/>
      </c>
      <c r="BP130" s="24"/>
      <c r="BQ130" s="24"/>
      <c r="BR130" s="24">
        <f t="shared" si="132"/>
        <v>0.34481394813674382</v>
      </c>
      <c r="BS130" s="24">
        <f t="shared" si="132"/>
        <v>0.40481394813674432</v>
      </c>
      <c r="BT130" s="24">
        <f t="shared" si="132"/>
        <v>3.8813948136744658E-2</v>
      </c>
      <c r="BU130" s="24">
        <f t="shared" si="123"/>
        <v>9.6813948136744488E-2</v>
      </c>
      <c r="BV130" s="24">
        <f t="shared" si="123"/>
        <v>2.681394813674598E-2</v>
      </c>
      <c r="BW130" s="24">
        <f t="shared" si="123"/>
        <v>0.47181394813674449</v>
      </c>
      <c r="BX130" s="24" t="str">
        <f t="shared" si="110"/>
        <v/>
      </c>
      <c r="BY130" s="24" t="str">
        <f t="shared" si="110"/>
        <v/>
      </c>
      <c r="BZ130" s="24" t="str">
        <f t="shared" si="110"/>
        <v/>
      </c>
      <c r="CA130" s="24"/>
      <c r="CB130" s="24"/>
      <c r="CC130" s="24">
        <f t="shared" si="88"/>
        <v>11.313050393762374</v>
      </c>
      <c r="CD130" s="24">
        <f t="shared" si="101"/>
        <v>2.7184372124914147E-2</v>
      </c>
      <c r="CE130" s="24">
        <f t="shared" si="133"/>
        <v>11.316934906363599</v>
      </c>
      <c r="CF130" s="24">
        <f t="shared" si="133"/>
        <v>11.327719774409299</v>
      </c>
      <c r="CG130" s="24">
        <f t="shared" si="133"/>
        <v>11.291919164799399</v>
      </c>
      <c r="CH130" s="24">
        <f t="shared" si="124"/>
        <v>11.291047811196201</v>
      </c>
      <c r="CI130" s="24">
        <f t="shared" si="124"/>
        <v>11.2919342037384</v>
      </c>
      <c r="CJ130" s="24">
        <f t="shared" si="124"/>
        <v>11.358746502067349</v>
      </c>
      <c r="CK130" s="24" t="str">
        <f t="shared" si="111"/>
        <v/>
      </c>
      <c r="CL130" s="24" t="str">
        <f t="shared" si="111"/>
        <v/>
      </c>
      <c r="CM130" s="24" t="str">
        <f t="shared" si="111"/>
        <v/>
      </c>
      <c r="CN130" s="24"/>
      <c r="CO130" s="24">
        <f t="shared" si="89"/>
        <v>11.881202913732182</v>
      </c>
      <c r="CP130" s="24">
        <f t="shared" si="102"/>
        <v>8.3914380498851082E-2</v>
      </c>
      <c r="CQ130" s="24">
        <f t="shared" si="134"/>
        <v>11.8559410059637</v>
      </c>
      <c r="CR130" s="24">
        <f t="shared" si="134"/>
        <v>11.802962735985998</v>
      </c>
      <c r="CS130" s="24">
        <f t="shared" si="134"/>
        <v>11.980740677388759</v>
      </c>
      <c r="CT130" s="24">
        <f t="shared" si="125"/>
        <v>11.966817507739799</v>
      </c>
      <c r="CU130" s="24">
        <f t="shared" si="125"/>
        <v>11.903136913656819</v>
      </c>
      <c r="CV130" s="24">
        <f t="shared" si="125"/>
        <v>11.777618641658009</v>
      </c>
      <c r="CW130" s="24" t="str">
        <f t="shared" si="112"/>
        <v/>
      </c>
      <c r="CX130" s="24" t="str">
        <f t="shared" si="112"/>
        <v/>
      </c>
      <c r="CY130" s="24" t="str">
        <f t="shared" si="112"/>
        <v/>
      </c>
      <c r="CZ130" s="24"/>
      <c r="DA130" s="24">
        <f t="shared" si="90"/>
        <v>11.36162112961305</v>
      </c>
      <c r="DB130" s="24">
        <f t="shared" si="103"/>
        <v>9.6784489658260243E-3</v>
      </c>
      <c r="DC130" s="24">
        <f t="shared" si="135"/>
        <v>11.351887187409789</v>
      </c>
      <c r="DD130" s="24">
        <f t="shared" si="135"/>
        <v>11.355514911324663</v>
      </c>
      <c r="DE130" s="24">
        <f t="shared" si="135"/>
        <v>11.363372880912799</v>
      </c>
      <c r="DF130" s="24">
        <f t="shared" si="126"/>
        <v>11.355582954649803</v>
      </c>
      <c r="DG130" s="24">
        <f t="shared" si="126"/>
        <v>11.364819348677964</v>
      </c>
      <c r="DH130" s="24">
        <f t="shared" si="126"/>
        <v>11.378549494703291</v>
      </c>
      <c r="DI130" s="24" t="str">
        <f t="shared" si="113"/>
        <v/>
      </c>
      <c r="DJ130" s="24" t="str">
        <f t="shared" si="113"/>
        <v/>
      </c>
      <c r="DK130" s="24" t="str">
        <f t="shared" si="113"/>
        <v/>
      </c>
      <c r="DL130" s="24"/>
      <c r="DM130" s="24">
        <f t="shared" si="91"/>
        <v>11.722053056414524</v>
      </c>
      <c r="DN130" s="24">
        <f t="shared" si="104"/>
        <v>3.3498788774378431E-2</v>
      </c>
      <c r="DO130" s="24">
        <f t="shared" si="136"/>
        <v>11.741414214388437</v>
      </c>
      <c r="DP130" s="24">
        <f t="shared" si="136"/>
        <v>11.711887482611118</v>
      </c>
      <c r="DQ130" s="24">
        <f t="shared" si="136"/>
        <v>11.746611040991548</v>
      </c>
      <c r="DR130" s="24">
        <f t="shared" si="127"/>
        <v>11.755357691602956</v>
      </c>
      <c r="DS130" s="24">
        <f t="shared" si="127"/>
        <v>11.664316969619531</v>
      </c>
      <c r="DT130" s="24">
        <f t="shared" si="127"/>
        <v>11.712730939273555</v>
      </c>
      <c r="DU130" s="24" t="str">
        <f t="shared" si="114"/>
        <v/>
      </c>
      <c r="DV130" s="24" t="str">
        <f t="shared" si="114"/>
        <v/>
      </c>
      <c r="DW130" s="24" t="str">
        <f t="shared" si="114"/>
        <v/>
      </c>
      <c r="DX130" s="24"/>
      <c r="DY130" s="24">
        <f t="shared" si="92"/>
        <v>12.048965767217775</v>
      </c>
      <c r="DZ130" s="24">
        <f t="shared" si="105"/>
        <v>2.7184372124914147E-2</v>
      </c>
      <c r="EA130" s="24">
        <f t="shared" si="137"/>
        <v>12.052850279818999</v>
      </c>
      <c r="EB130" s="24">
        <f t="shared" si="137"/>
        <v>12.0636351478647</v>
      </c>
      <c r="EC130" s="24">
        <f t="shared" si="137"/>
        <v>12.027834538254799</v>
      </c>
      <c r="ED130" s="24">
        <f t="shared" si="128"/>
        <v>12.026963184651601</v>
      </c>
      <c r="EE130" s="24">
        <f t="shared" si="128"/>
        <v>12.0278495771938</v>
      </c>
      <c r="EF130" s="24">
        <f t="shared" si="128"/>
        <v>12.09466187552275</v>
      </c>
      <c r="EG130" s="24" t="str">
        <f t="shared" si="115"/>
        <v/>
      </c>
      <c r="EH130" s="24" t="str">
        <f t="shared" si="115"/>
        <v/>
      </c>
      <c r="EI130" s="24" t="str">
        <f t="shared" si="115"/>
        <v/>
      </c>
      <c r="EJ130" s="24"/>
      <c r="EK130" s="24">
        <f t="shared" si="93"/>
        <v>12.931179906947351</v>
      </c>
      <c r="EL130" s="24">
        <f t="shared" si="106"/>
        <v>8.3914380498851082E-2</v>
      </c>
      <c r="EM130" s="24">
        <f t="shared" si="138"/>
        <v>12.905917999178872</v>
      </c>
      <c r="EN130" s="24">
        <f t="shared" si="138"/>
        <v>12.85293972920117</v>
      </c>
      <c r="EO130" s="24">
        <f t="shared" si="138"/>
        <v>13.030717670603931</v>
      </c>
      <c r="EP130" s="24">
        <f t="shared" si="129"/>
        <v>13.016794500954971</v>
      </c>
      <c r="EQ130" s="24">
        <f t="shared" si="129"/>
        <v>12.953113906871991</v>
      </c>
      <c r="ER130" s="24">
        <f t="shared" si="129"/>
        <v>12.82759563487318</v>
      </c>
      <c r="ES130" s="24" t="str">
        <f t="shared" si="116"/>
        <v/>
      </c>
      <c r="ET130" s="24" t="str">
        <f t="shared" si="116"/>
        <v/>
      </c>
      <c r="EU130" s="24" t="str">
        <f t="shared" si="116"/>
        <v/>
      </c>
      <c r="EV130" s="24"/>
      <c r="EW130" s="24">
        <f t="shared" si="94"/>
        <v>12.021452836603366</v>
      </c>
      <c r="EX130" s="24">
        <f t="shared" si="107"/>
        <v>9.6784489658261422E-3</v>
      </c>
      <c r="EY130" s="24">
        <f t="shared" si="119"/>
        <v>12.011718894400104</v>
      </c>
      <c r="EZ130" s="24">
        <f t="shared" si="119"/>
        <v>12.015346618314979</v>
      </c>
      <c r="FA130" s="24">
        <f t="shared" si="119"/>
        <v>12.023204587903114</v>
      </c>
      <c r="FB130" s="24">
        <f t="shared" si="117"/>
        <v>12.015414661640119</v>
      </c>
      <c r="FC130" s="24">
        <f t="shared" si="117"/>
        <v>12.024651055668281</v>
      </c>
      <c r="FD130" s="24">
        <f t="shared" si="117"/>
        <v>12.038381201693607</v>
      </c>
      <c r="FE130" s="24" t="str">
        <f t="shared" si="74"/>
        <v/>
      </c>
      <c r="FF130" s="24" t="str">
        <f t="shared" si="74"/>
        <v/>
      </c>
      <c r="FG130" s="24" t="str">
        <f t="shared" si="74"/>
        <v/>
      </c>
      <c r="FH130" s="24"/>
      <c r="FI130" s="24">
        <f t="shared" si="95"/>
        <v>13.021330465817519</v>
      </c>
      <c r="FJ130" s="24">
        <f t="shared" si="108"/>
        <v>3.3498788774378375E-2</v>
      </c>
      <c r="FK130" s="24">
        <f t="shared" si="120"/>
        <v>13.04069162379143</v>
      </c>
      <c r="FL130" s="24">
        <f t="shared" si="120"/>
        <v>13.01116489201411</v>
      </c>
      <c r="FM130" s="24">
        <f t="shared" si="120"/>
        <v>13.045888450394539</v>
      </c>
      <c r="FN130" s="24">
        <f t="shared" si="118"/>
        <v>13.05463510100595</v>
      </c>
      <c r="FO130" s="24">
        <f t="shared" si="118"/>
        <v>12.963594379022524</v>
      </c>
      <c r="FP130" s="24">
        <f t="shared" si="118"/>
        <v>13.012008348676547</v>
      </c>
      <c r="FQ130" s="24" t="str">
        <f t="shared" si="75"/>
        <v/>
      </c>
      <c r="FR130" s="24" t="str">
        <f t="shared" si="75"/>
        <v/>
      </c>
      <c r="FS130" s="24" t="str">
        <f t="shared" si="75"/>
        <v/>
      </c>
    </row>
    <row r="131" spans="1:175" s="3" customFormat="1">
      <c r="A131" s="27">
        <v>96</v>
      </c>
      <c r="B131" s="32">
        <f>IF(AND($B$3&lt;&gt;"",$C$3&lt;&gt;"",$B$4&lt;&gt;"",$C$4&lt;&gt;"",T131&lt;&gt;""),AirMass($B$3,$C$3,$B$4,$C$4,T131),"")</f>
        <v>1.0278849223439646</v>
      </c>
      <c r="C131" s="36">
        <f t="shared" si="96"/>
        <v>2458217.3168060002</v>
      </c>
      <c r="D131" s="5">
        <f t="shared" si="79"/>
        <v>11.409771478927135</v>
      </c>
      <c r="E131" s="14">
        <f t="shared" si="80"/>
        <v>11.646803528555175</v>
      </c>
      <c r="F131" s="32">
        <f t="shared" si="97"/>
        <v>0.23703204962803959</v>
      </c>
      <c r="G131" s="24">
        <f t="shared" si="81"/>
        <v>1.3113867742751476E-2</v>
      </c>
      <c r="H131" s="24">
        <f t="shared" si="82"/>
        <v>3.1464376494336997E-2</v>
      </c>
      <c r="I131" s="24"/>
      <c r="J131" s="8">
        <f t="shared" si="83"/>
        <v>12.039097388600439</v>
      </c>
      <c r="K131" s="9">
        <f t="shared" si="84"/>
        <v>12.959418185925614</v>
      </c>
      <c r="L131" s="40">
        <f t="shared" si="98"/>
        <v>0.92032079732517502</v>
      </c>
      <c r="M131" s="24">
        <f t="shared" si="85"/>
        <v>1.3113867742751051E-2</v>
      </c>
      <c r="N131" s="25">
        <f t="shared" si="86"/>
        <v>3.1464376494336553E-2</v>
      </c>
      <c r="O131" s="25"/>
      <c r="P131" s="50">
        <f t="shared" si="99"/>
        <v>6</v>
      </c>
      <c r="Q131" s="50">
        <f t="shared" si="100"/>
        <v>6</v>
      </c>
      <c r="R131" s="25"/>
      <c r="S131" s="25"/>
      <c r="T131" s="16">
        <v>2458217.3168060002</v>
      </c>
      <c r="U131" s="17">
        <v>-10.998870487902201</v>
      </c>
      <c r="V131" s="17">
        <v>-10.2882443005306</v>
      </c>
      <c r="W131" s="17">
        <v>-12.1576638176538</v>
      </c>
      <c r="X131" s="17">
        <v>-11.052834934417399</v>
      </c>
      <c r="Y131" s="17">
        <v>-10.402339222689699</v>
      </c>
      <c r="Z131" s="17">
        <v>-11.8615863648357</v>
      </c>
      <c r="AA131" s="17">
        <v>-9.9847869436773404</v>
      </c>
      <c r="AB131" s="17">
        <v>-9.8542301210204197</v>
      </c>
      <c r="AC131" s="17"/>
      <c r="AD131" s="17"/>
      <c r="AE131" s="17"/>
      <c r="AF131" s="46">
        <f t="shared" si="87"/>
        <v>2458217.3168060002</v>
      </c>
      <c r="AG131" s="17">
        <v>-10.805338906311301</v>
      </c>
      <c r="AH131" s="17">
        <v>-9.7591177340086794</v>
      </c>
      <c r="AI131" s="17">
        <v>-11.769392513830701</v>
      </c>
      <c r="AJ131" s="17">
        <v>-10.7079702911336</v>
      </c>
      <c r="AK131" s="17">
        <v>-9.9192914863398105</v>
      </c>
      <c r="AL131" s="17">
        <v>-11.3170978500833</v>
      </c>
      <c r="AM131" s="17">
        <v>-9.3828275905648404</v>
      </c>
      <c r="AN131" s="17">
        <v>-9.5086443100042199</v>
      </c>
      <c r="AO131" s="17"/>
      <c r="AP131" s="17"/>
      <c r="AQ131" s="18"/>
      <c r="AR131" s="25"/>
      <c r="AS131" s="25"/>
      <c r="AT131" s="24">
        <f t="shared" si="121"/>
        <v>0.1935315815909</v>
      </c>
      <c r="AU131" s="24">
        <f t="shared" si="121"/>
        <v>0.52912656652192069</v>
      </c>
      <c r="AV131" s="24">
        <f t="shared" si="121"/>
        <v>0.3882713038230996</v>
      </c>
      <c r="AW131" s="24">
        <f t="shared" si="121"/>
        <v>0.34486464328379896</v>
      </c>
      <c r="AX131" s="24">
        <f t="shared" si="121"/>
        <v>0.48304773634988862</v>
      </c>
      <c r="AY131" s="24">
        <f t="shared" si="121"/>
        <v>0.54448851475240012</v>
      </c>
      <c r="AZ131" s="24">
        <f t="shared" si="121"/>
        <v>0.60195935311250004</v>
      </c>
      <c r="BA131" s="24">
        <f t="shared" si="121"/>
        <v>0.34558581101619978</v>
      </c>
      <c r="BB131" s="24" t="str">
        <f t="shared" si="130"/>
        <v/>
      </c>
      <c r="BC131" s="24" t="str">
        <f t="shared" si="130"/>
        <v/>
      </c>
      <c r="BD131" s="25" t="str">
        <f t="shared" si="130"/>
        <v/>
      </c>
      <c r="BE131" s="25"/>
      <c r="BF131" s="24"/>
      <c r="BG131" s="24">
        <f t="shared" si="131"/>
        <v>-0.41175594967476881</v>
      </c>
      <c r="BH131" s="24">
        <f t="shared" si="131"/>
        <v>-0.35175594967476831</v>
      </c>
      <c r="BI131" s="24">
        <f t="shared" si="131"/>
        <v>-0.71775594967476797</v>
      </c>
      <c r="BJ131" s="24">
        <f t="shared" si="122"/>
        <v>-0.65975594967476814</v>
      </c>
      <c r="BK131" s="24">
        <f t="shared" si="122"/>
        <v>-0.72975594967476665</v>
      </c>
      <c r="BL131" s="24">
        <f t="shared" si="122"/>
        <v>-0.28475594967476814</v>
      </c>
      <c r="BM131" s="24" t="str">
        <f t="shared" si="109"/>
        <v/>
      </c>
      <c r="BN131" s="24" t="str">
        <f t="shared" si="109"/>
        <v/>
      </c>
      <c r="BO131" s="24" t="str">
        <f t="shared" si="109"/>
        <v/>
      </c>
      <c r="BP131" s="24"/>
      <c r="BQ131" s="24"/>
      <c r="BR131" s="24">
        <f t="shared" si="132"/>
        <v>0.2698031432724266</v>
      </c>
      <c r="BS131" s="24">
        <f t="shared" si="132"/>
        <v>0.3298031432724271</v>
      </c>
      <c r="BT131" s="24">
        <f t="shared" si="132"/>
        <v>-3.6196856727572557E-2</v>
      </c>
      <c r="BU131" s="24">
        <f t="shared" si="123"/>
        <v>2.1803143272427272E-2</v>
      </c>
      <c r="BV131" s="24">
        <f t="shared" si="123"/>
        <v>-4.8196856727571236E-2</v>
      </c>
      <c r="BW131" s="24">
        <f t="shared" si="123"/>
        <v>0.39680314327242727</v>
      </c>
      <c r="BX131" s="24" t="str">
        <f t="shared" si="110"/>
        <v/>
      </c>
      <c r="BY131" s="24" t="str">
        <f t="shared" si="110"/>
        <v/>
      </c>
      <c r="BZ131" s="24" t="str">
        <f t="shared" si="110"/>
        <v/>
      </c>
      <c r="CA131" s="24"/>
      <c r="CB131" s="24"/>
      <c r="CC131" s="24">
        <f t="shared" si="88"/>
        <v>11.347036412813525</v>
      </c>
      <c r="CD131" s="24">
        <f t="shared" si="101"/>
        <v>3.0089211851974759E-2</v>
      </c>
      <c r="CE131" s="24">
        <f t="shared" si="133"/>
        <v>11.348793329751599</v>
      </c>
      <c r="CF131" s="24">
        <f t="shared" si="133"/>
        <v>11.365964446515198</v>
      </c>
      <c r="CG131" s="24">
        <f t="shared" si="133"/>
        <v>11.308468734787498</v>
      </c>
      <c r="CH131" s="24">
        <f t="shared" si="124"/>
        <v>11.3307158769335</v>
      </c>
      <c r="CI131" s="24">
        <f t="shared" si="124"/>
        <v>11.333916455775141</v>
      </c>
      <c r="CJ131" s="24">
        <f t="shared" si="124"/>
        <v>11.394359633118219</v>
      </c>
      <c r="CK131" s="24" t="str">
        <f t="shared" si="111"/>
        <v/>
      </c>
      <c r="CL131" s="24" t="str">
        <f t="shared" si="111"/>
        <v/>
      </c>
      <c r="CM131" s="24" t="str">
        <f t="shared" si="111"/>
        <v/>
      </c>
      <c r="CN131" s="24"/>
      <c r="CO131" s="24">
        <f t="shared" si="89"/>
        <v>11.852365100681444</v>
      </c>
      <c r="CP131" s="24">
        <f t="shared" si="102"/>
        <v>7.6875984971104608E-2</v>
      </c>
      <c r="CQ131" s="24">
        <f t="shared" si="134"/>
        <v>11.8030536075194</v>
      </c>
      <c r="CR131" s="24">
        <f t="shared" si="134"/>
        <v>11.8036313848223</v>
      </c>
      <c r="CS131" s="24">
        <f t="shared" si="134"/>
        <v>11.973952580028509</v>
      </c>
      <c r="CT131" s="24">
        <f t="shared" si="125"/>
        <v>11.876758943772</v>
      </c>
      <c r="CU131" s="24">
        <f t="shared" si="125"/>
        <v>11.892488684253539</v>
      </c>
      <c r="CV131" s="24">
        <f t="shared" si="125"/>
        <v>11.764305403692919</v>
      </c>
      <c r="CW131" s="24" t="str">
        <f t="shared" si="112"/>
        <v/>
      </c>
      <c r="CX131" s="24" t="str">
        <f t="shared" si="112"/>
        <v/>
      </c>
      <c r="CY131" s="24" t="str">
        <f t="shared" si="112"/>
        <v/>
      </c>
      <c r="CZ131" s="24"/>
      <c r="DA131" s="24">
        <f t="shared" si="90"/>
        <v>11.409771478927135</v>
      </c>
      <c r="DB131" s="24">
        <f t="shared" si="103"/>
        <v>1.3113867742751476E-2</v>
      </c>
      <c r="DC131" s="24">
        <f t="shared" si="135"/>
        <v>11.397909941060721</v>
      </c>
      <c r="DD131" s="24">
        <f t="shared" si="135"/>
        <v>11.407923913693494</v>
      </c>
      <c r="DE131" s="24">
        <f t="shared" si="135"/>
        <v>11.39408678116383</v>
      </c>
      <c r="DF131" s="24">
        <f t="shared" si="126"/>
        <v>11.409415350650034</v>
      </c>
      <c r="DG131" s="24">
        <f t="shared" si="126"/>
        <v>11.420965930977639</v>
      </c>
      <c r="DH131" s="24">
        <f t="shared" si="126"/>
        <v>11.428326956017093</v>
      </c>
      <c r="DI131" s="24" t="str">
        <f t="shared" si="113"/>
        <v/>
      </c>
      <c r="DJ131" s="24" t="str">
        <f t="shared" si="113"/>
        <v/>
      </c>
      <c r="DK131" s="24" t="str">
        <f t="shared" si="113"/>
        <v/>
      </c>
      <c r="DL131" s="24"/>
      <c r="DM131" s="24">
        <f t="shared" si="91"/>
        <v>11.646803528555175</v>
      </c>
      <c r="DN131" s="24">
        <f t="shared" si="104"/>
        <v>3.1464376494336997E-2</v>
      </c>
      <c r="DO131" s="24">
        <f t="shared" si="136"/>
        <v>11.642115101135525</v>
      </c>
      <c r="DP131" s="24">
        <f t="shared" si="136"/>
        <v>11.666144416638808</v>
      </c>
      <c r="DQ131" s="24">
        <f t="shared" si="136"/>
        <v>11.693411228822686</v>
      </c>
      <c r="DR131" s="24">
        <f t="shared" si="127"/>
        <v>11.618887412826545</v>
      </c>
      <c r="DS131" s="24">
        <f t="shared" si="127"/>
        <v>11.607257025407639</v>
      </c>
      <c r="DT131" s="24">
        <f t="shared" si="127"/>
        <v>11.653005986499855</v>
      </c>
      <c r="DU131" s="24" t="str">
        <f t="shared" si="114"/>
        <v/>
      </c>
      <c r="DV131" s="24" t="str">
        <f t="shared" si="114"/>
        <v/>
      </c>
      <c r="DW131" s="24" t="str">
        <f t="shared" si="114"/>
        <v/>
      </c>
      <c r="DX131" s="24"/>
      <c r="DY131" s="24">
        <f t="shared" si="92"/>
        <v>12.057662600185125</v>
      </c>
      <c r="DZ131" s="24">
        <f t="shared" si="105"/>
        <v>3.0089211851974759E-2</v>
      </c>
      <c r="EA131" s="24">
        <f t="shared" si="137"/>
        <v>12.059419517123199</v>
      </c>
      <c r="EB131" s="24">
        <f t="shared" si="137"/>
        <v>12.076590633886799</v>
      </c>
      <c r="EC131" s="24">
        <f t="shared" si="137"/>
        <v>12.019094922159098</v>
      </c>
      <c r="ED131" s="24">
        <f t="shared" si="128"/>
        <v>12.0413420643051</v>
      </c>
      <c r="EE131" s="24">
        <f t="shared" si="128"/>
        <v>12.044542643146741</v>
      </c>
      <c r="EF131" s="24">
        <f t="shared" si="128"/>
        <v>12.104985820489819</v>
      </c>
      <c r="EG131" s="24" t="str">
        <f t="shared" si="115"/>
        <v/>
      </c>
      <c r="EH131" s="24" t="str">
        <f t="shared" si="115"/>
        <v/>
      </c>
      <c r="EI131" s="24" t="str">
        <f t="shared" si="115"/>
        <v/>
      </c>
      <c r="EJ131" s="24"/>
      <c r="EK131" s="24">
        <f t="shared" si="93"/>
        <v>12.898586272984067</v>
      </c>
      <c r="EL131" s="24">
        <f t="shared" si="106"/>
        <v>7.6875984971104608E-2</v>
      </c>
      <c r="EM131" s="24">
        <f t="shared" si="138"/>
        <v>12.849274779822021</v>
      </c>
      <c r="EN131" s="24">
        <f t="shared" si="138"/>
        <v>12.849852557124921</v>
      </c>
      <c r="EO131" s="24">
        <f t="shared" si="138"/>
        <v>13.020173752331131</v>
      </c>
      <c r="EP131" s="24">
        <f t="shared" si="129"/>
        <v>12.922980116074621</v>
      </c>
      <c r="EQ131" s="24">
        <f t="shared" si="129"/>
        <v>12.93870985655616</v>
      </c>
      <c r="ER131" s="24">
        <f t="shared" si="129"/>
        <v>12.81052657599554</v>
      </c>
      <c r="ES131" s="24" t="str">
        <f t="shared" si="116"/>
        <v/>
      </c>
      <c r="ET131" s="24" t="str">
        <f t="shared" si="116"/>
        <v/>
      </c>
      <c r="EU131" s="24" t="str">
        <f t="shared" si="116"/>
        <v/>
      </c>
      <c r="EV131" s="24"/>
      <c r="EW131" s="24">
        <f t="shared" si="94"/>
        <v>12.039097388600439</v>
      </c>
      <c r="EX131" s="24">
        <f t="shared" si="107"/>
        <v>1.3113867742751051E-2</v>
      </c>
      <c r="EY131" s="24">
        <f t="shared" si="119"/>
        <v>12.027235850734023</v>
      </c>
      <c r="EZ131" s="24">
        <f t="shared" si="119"/>
        <v>12.037249823366796</v>
      </c>
      <c r="FA131" s="24">
        <f t="shared" si="119"/>
        <v>12.023412690837134</v>
      </c>
      <c r="FB131" s="24">
        <f t="shared" si="117"/>
        <v>12.038741260323336</v>
      </c>
      <c r="FC131" s="24">
        <f t="shared" si="117"/>
        <v>12.050291840650941</v>
      </c>
      <c r="FD131" s="24">
        <f t="shared" si="117"/>
        <v>12.057652865690395</v>
      </c>
      <c r="FE131" s="24" t="str">
        <f t="shared" si="74"/>
        <v/>
      </c>
      <c r="FF131" s="24" t="str">
        <f t="shared" si="74"/>
        <v/>
      </c>
      <c r="FG131" s="24" t="str">
        <f t="shared" si="74"/>
        <v/>
      </c>
      <c r="FH131" s="24"/>
      <c r="FI131" s="24">
        <f t="shared" si="95"/>
        <v>12.959418185925614</v>
      </c>
      <c r="FJ131" s="24">
        <f t="shared" si="108"/>
        <v>3.1464376494336553E-2</v>
      </c>
      <c r="FK131" s="24">
        <f t="shared" si="120"/>
        <v>12.954729758505962</v>
      </c>
      <c r="FL131" s="24">
        <f t="shared" si="120"/>
        <v>12.978759074009245</v>
      </c>
      <c r="FM131" s="24">
        <f t="shared" si="120"/>
        <v>13.006025886193123</v>
      </c>
      <c r="FN131" s="24">
        <f t="shared" si="118"/>
        <v>12.931502070196983</v>
      </c>
      <c r="FO131" s="24">
        <f t="shared" si="118"/>
        <v>12.919871682778078</v>
      </c>
      <c r="FP131" s="24">
        <f t="shared" si="118"/>
        <v>12.965620643870292</v>
      </c>
      <c r="FQ131" s="24" t="str">
        <f t="shared" si="75"/>
        <v/>
      </c>
      <c r="FR131" s="24" t="str">
        <f t="shared" si="75"/>
        <v/>
      </c>
      <c r="FS131" s="24" t="str">
        <f t="shared" si="75"/>
        <v/>
      </c>
    </row>
    <row r="132" spans="1:175" s="3" customFormat="1">
      <c r="A132" s="27">
        <v>97</v>
      </c>
      <c r="B132" s="32">
        <f>IF(AND($B$3&lt;&gt;"",$C$3&lt;&gt;"",$B$4&lt;&gt;"",$C$4&lt;&gt;"",T132&lt;&gt;""),AirMass($B$3,$C$3,$B$4,$C$4,T132),"")</f>
        <v>1.0283416663989657</v>
      </c>
      <c r="C132" s="36">
        <f t="shared" si="96"/>
        <v>2458217.317303</v>
      </c>
      <c r="D132" s="5">
        <f t="shared" si="79"/>
        <v>11.423324952014362</v>
      </c>
      <c r="E132" s="14">
        <f t="shared" si="80"/>
        <v>11.648692461446153</v>
      </c>
      <c r="F132" s="32">
        <f t="shared" si="97"/>
        <v>0.22536750943179129</v>
      </c>
      <c r="G132" s="24">
        <f t="shared" si="81"/>
        <v>3.6569699152713193E-2</v>
      </c>
      <c r="H132" s="24">
        <f t="shared" si="82"/>
        <v>2.2811186984368216E-2</v>
      </c>
      <c r="I132" s="24"/>
      <c r="J132" s="8">
        <f t="shared" si="83"/>
        <v>11.949212205818901</v>
      </c>
      <c r="K132" s="9">
        <f t="shared" si="84"/>
        <v>13.078877514948465</v>
      </c>
      <c r="L132" s="40">
        <f t="shared" si="98"/>
        <v>1.1296653091295639</v>
      </c>
      <c r="M132" s="24">
        <f t="shared" si="85"/>
        <v>3.6569699152713138E-2</v>
      </c>
      <c r="N132" s="25">
        <f t="shared" si="86"/>
        <v>2.2811186984368216E-2</v>
      </c>
      <c r="O132" s="25"/>
      <c r="P132" s="50">
        <f t="shared" si="99"/>
        <v>6</v>
      </c>
      <c r="Q132" s="50">
        <f t="shared" si="100"/>
        <v>6</v>
      </c>
      <c r="R132" s="25"/>
      <c r="S132" s="25"/>
      <c r="T132" s="16">
        <v>2458217.317303</v>
      </c>
      <c r="U132" s="17">
        <v>-10.9621495970586</v>
      </c>
      <c r="V132" s="17">
        <v>-10.328665573242599</v>
      </c>
      <c r="W132" s="17">
        <v>-12.1554644841619</v>
      </c>
      <c r="X132" s="17">
        <v>-11.0320352153248</v>
      </c>
      <c r="Y132" s="17">
        <v>-10.3970027700103</v>
      </c>
      <c r="Z132" s="17">
        <v>-11.8604209001528</v>
      </c>
      <c r="AA132" s="17">
        <v>-9.9713820426317792</v>
      </c>
      <c r="AB132" s="17">
        <v>-9.7365548469576595</v>
      </c>
      <c r="AC132" s="17"/>
      <c r="AD132" s="17"/>
      <c r="AE132" s="17"/>
      <c r="AF132" s="46">
        <f t="shared" si="87"/>
        <v>2458217.317303</v>
      </c>
      <c r="AG132" s="17">
        <v>-10.7834621871461</v>
      </c>
      <c r="AH132" s="17">
        <v>-9.7058353211048605</v>
      </c>
      <c r="AI132" s="17">
        <v>-11.7600261587207</v>
      </c>
      <c r="AJ132" s="17">
        <v>-10.660955476976</v>
      </c>
      <c r="AK132" s="17">
        <v>-9.8531957013397999</v>
      </c>
      <c r="AL132" s="17">
        <v>-11.3175162637264</v>
      </c>
      <c r="AM132" s="17">
        <v>-9.4341573756627799</v>
      </c>
      <c r="AN132" s="17">
        <v>-9.5301456873377308</v>
      </c>
      <c r="AO132" s="17"/>
      <c r="AP132" s="17"/>
      <c r="AQ132" s="18"/>
      <c r="AR132" s="25"/>
      <c r="AS132" s="25"/>
      <c r="AT132" s="24">
        <f t="shared" si="121"/>
        <v>0.17868740991250043</v>
      </c>
      <c r="AU132" s="24">
        <f t="shared" si="121"/>
        <v>0.62283025213773868</v>
      </c>
      <c r="AV132" s="24">
        <f t="shared" si="121"/>
        <v>0.39543832544119972</v>
      </c>
      <c r="AW132" s="24">
        <f t="shared" si="121"/>
        <v>0.3710797383488007</v>
      </c>
      <c r="AX132" s="24">
        <f t="shared" si="121"/>
        <v>0.54380706867049966</v>
      </c>
      <c r="AY132" s="24">
        <f t="shared" si="121"/>
        <v>0.54290463642639963</v>
      </c>
      <c r="AZ132" s="24">
        <f t="shared" si="121"/>
        <v>0.53722466696899929</v>
      </c>
      <c r="BA132" s="24">
        <f t="shared" si="121"/>
        <v>0.20640915961992867</v>
      </c>
      <c r="BB132" s="24" t="str">
        <f t="shared" si="130"/>
        <v/>
      </c>
      <c r="BC132" s="24" t="str">
        <f t="shared" si="130"/>
        <v/>
      </c>
      <c r="BD132" s="25" t="str">
        <f t="shared" si="130"/>
        <v/>
      </c>
      <c r="BE132" s="25"/>
      <c r="BF132" s="24"/>
      <c r="BG132" s="24">
        <f t="shared" si="131"/>
        <v>-0.44190294423358789</v>
      </c>
      <c r="BH132" s="24">
        <f t="shared" si="131"/>
        <v>-0.38190294423358739</v>
      </c>
      <c r="BI132" s="24">
        <f t="shared" si="131"/>
        <v>-0.74790294423358705</v>
      </c>
      <c r="BJ132" s="24">
        <f t="shared" si="122"/>
        <v>-0.68990294423358722</v>
      </c>
      <c r="BK132" s="24">
        <f t="shared" si="122"/>
        <v>-0.75990294423358573</v>
      </c>
      <c r="BL132" s="24">
        <f t="shared" si="122"/>
        <v>-0.31490294423358722</v>
      </c>
      <c r="BM132" s="24" t="str">
        <f t="shared" si="109"/>
        <v/>
      </c>
      <c r="BN132" s="24" t="str">
        <f t="shared" si="109"/>
        <v/>
      </c>
      <c r="BO132" s="24" t="str">
        <f t="shared" si="109"/>
        <v/>
      </c>
      <c r="BP132" s="24"/>
      <c r="BQ132" s="24"/>
      <c r="BR132" s="24">
        <f t="shared" si="132"/>
        <v>0.46010574564073359</v>
      </c>
      <c r="BS132" s="24">
        <f t="shared" si="132"/>
        <v>0.52010574564073409</v>
      </c>
      <c r="BT132" s="24">
        <f t="shared" si="132"/>
        <v>0.15410574564073443</v>
      </c>
      <c r="BU132" s="24">
        <f t="shared" si="123"/>
        <v>0.21210574564073426</v>
      </c>
      <c r="BV132" s="24">
        <f t="shared" si="123"/>
        <v>0.14210574564073575</v>
      </c>
      <c r="BW132" s="24">
        <f t="shared" si="123"/>
        <v>0.58710574564073426</v>
      </c>
      <c r="BX132" s="24" t="str">
        <f t="shared" si="110"/>
        <v/>
      </c>
      <c r="BY132" s="24" t="str">
        <f t="shared" si="110"/>
        <v/>
      </c>
      <c r="BZ132" s="24" t="str">
        <f t="shared" si="110"/>
        <v/>
      </c>
      <c r="CA132" s="24"/>
      <c r="CB132" s="24"/>
      <c r="CC132" s="24">
        <f t="shared" si="88"/>
        <v>11.356993779481273</v>
      </c>
      <c r="CD132" s="24">
        <f t="shared" si="101"/>
        <v>2.6804081979348342E-2</v>
      </c>
      <c r="CE132" s="24">
        <f t="shared" si="133"/>
        <v>11.3833148871033</v>
      </c>
      <c r="CF132" s="24">
        <f t="shared" si="133"/>
        <v>11.3818856182662</v>
      </c>
      <c r="CG132" s="24">
        <f t="shared" si="133"/>
        <v>11.339853172951699</v>
      </c>
      <c r="CH132" s="24">
        <f t="shared" si="124"/>
        <v>11.3662713030942</v>
      </c>
      <c r="CI132" s="24">
        <f t="shared" si="124"/>
        <v>11.35723244557318</v>
      </c>
      <c r="CJ132" s="24">
        <f t="shared" si="124"/>
        <v>11.313405249899059</v>
      </c>
      <c r="CK132" s="24" t="str">
        <f t="shared" si="111"/>
        <v/>
      </c>
      <c r="CL132" s="24" t="str">
        <f t="shared" si="111"/>
        <v/>
      </c>
      <c r="CM132" s="24" t="str">
        <f t="shared" si="111"/>
        <v/>
      </c>
      <c r="CN132" s="24"/>
      <c r="CO132" s="24">
        <f t="shared" si="89"/>
        <v>11.866037256814467</v>
      </c>
      <c r="CP132" s="24">
        <f t="shared" si="102"/>
        <v>7.5757094100857555E-2</v>
      </c>
      <c r="CQ132" s="24">
        <f t="shared" si="134"/>
        <v>11.815563971574601</v>
      </c>
      <c r="CR132" s="24">
        <f t="shared" si="134"/>
        <v>11.7784932898299</v>
      </c>
      <c r="CS132" s="24">
        <f t="shared" si="134"/>
        <v>11.9297335141937</v>
      </c>
      <c r="CT132" s="24">
        <f t="shared" si="125"/>
        <v>11.899054076580301</v>
      </c>
      <c r="CU132" s="24">
        <f t="shared" si="125"/>
        <v>11.96569518851668</v>
      </c>
      <c r="CV132" s="24">
        <f t="shared" si="125"/>
        <v>11.807683500191631</v>
      </c>
      <c r="CW132" s="24" t="str">
        <f t="shared" si="112"/>
        <v/>
      </c>
      <c r="CX132" s="24" t="str">
        <f t="shared" si="112"/>
        <v/>
      </c>
      <c r="CY132" s="24" t="str">
        <f t="shared" si="112"/>
        <v/>
      </c>
      <c r="CZ132" s="24"/>
      <c r="DA132" s="24">
        <f t="shared" si="90"/>
        <v>11.423324952014362</v>
      </c>
      <c r="DB132" s="24">
        <f t="shared" si="103"/>
        <v>3.6569699152713193E-2</v>
      </c>
      <c r="DC132" s="24">
        <f t="shared" si="135"/>
        <v>11.436027604831899</v>
      </c>
      <c r="DD132" s="24">
        <f t="shared" si="135"/>
        <v>11.427441191863974</v>
      </c>
      <c r="DE132" s="24">
        <f t="shared" si="135"/>
        <v>11.429067325747511</v>
      </c>
      <c r="DF132" s="24">
        <f t="shared" si="126"/>
        <v>11.448566883230212</v>
      </c>
      <c r="DG132" s="24">
        <f t="shared" si="126"/>
        <v>11.447878027195156</v>
      </c>
      <c r="DH132" s="24">
        <f t="shared" si="126"/>
        <v>11.350968679217411</v>
      </c>
      <c r="DI132" s="24" t="str">
        <f t="shared" si="113"/>
        <v/>
      </c>
      <c r="DJ132" s="24" t="str">
        <f t="shared" si="113"/>
        <v/>
      </c>
      <c r="DK132" s="24" t="str">
        <f t="shared" si="113"/>
        <v/>
      </c>
      <c r="DL132" s="24"/>
      <c r="DM132" s="24">
        <f t="shared" si="91"/>
        <v>11.648692461446153</v>
      </c>
      <c r="DN132" s="24">
        <f t="shared" si="104"/>
        <v>2.2811186984368216E-2</v>
      </c>
      <c r="DO132" s="24">
        <f t="shared" si="136"/>
        <v>11.642842241948678</v>
      </c>
      <c r="DP132" s="24">
        <f t="shared" si="136"/>
        <v>11.62922309840436</v>
      </c>
      <c r="DQ132" s="24">
        <f t="shared" si="136"/>
        <v>11.637408939745828</v>
      </c>
      <c r="DR132" s="24">
        <f t="shared" si="127"/>
        <v>11.629399322392798</v>
      </c>
      <c r="DS132" s="24">
        <f t="shared" si="127"/>
        <v>11.668680306428733</v>
      </c>
      <c r="DT132" s="24">
        <f t="shared" si="127"/>
        <v>11.684600859756518</v>
      </c>
      <c r="DU132" s="24" t="str">
        <f t="shared" si="114"/>
        <v/>
      </c>
      <c r="DV132" s="24" t="str">
        <f t="shared" si="114"/>
        <v/>
      </c>
      <c r="DW132" s="24" t="str">
        <f t="shared" si="114"/>
        <v/>
      </c>
      <c r="DX132" s="24"/>
      <c r="DY132" s="24">
        <f t="shared" si="92"/>
        <v>11.990477803297274</v>
      </c>
      <c r="DZ132" s="24">
        <f t="shared" si="105"/>
        <v>2.6804081979348342E-2</v>
      </c>
      <c r="EA132" s="24">
        <f t="shared" si="137"/>
        <v>12.016798910919301</v>
      </c>
      <c r="EB132" s="24">
        <f t="shared" si="137"/>
        <v>12.0153696420822</v>
      </c>
      <c r="EC132" s="24">
        <f t="shared" si="137"/>
        <v>11.9733371967677</v>
      </c>
      <c r="ED132" s="24">
        <f t="shared" si="128"/>
        <v>11.999755326910201</v>
      </c>
      <c r="EE132" s="24">
        <f t="shared" si="128"/>
        <v>11.990716469389181</v>
      </c>
      <c r="EF132" s="24">
        <f t="shared" si="128"/>
        <v>11.94688927371506</v>
      </c>
      <c r="EG132" s="24" t="str">
        <f t="shared" si="115"/>
        <v/>
      </c>
      <c r="EH132" s="24" t="str">
        <f t="shared" si="115"/>
        <v/>
      </c>
      <c r="EI132" s="24" t="str">
        <f t="shared" si="115"/>
        <v/>
      </c>
      <c r="EJ132" s="24"/>
      <c r="EK132" s="24">
        <f t="shared" si="93"/>
        <v>12.943664122855708</v>
      </c>
      <c r="EL132" s="24">
        <f t="shared" si="106"/>
        <v>7.5757094100857555E-2</v>
      </c>
      <c r="EM132" s="24">
        <f t="shared" si="138"/>
        <v>12.89319083761584</v>
      </c>
      <c r="EN132" s="24">
        <f t="shared" si="138"/>
        <v>12.856120155871139</v>
      </c>
      <c r="EO132" s="24">
        <f t="shared" si="138"/>
        <v>13.007360380234939</v>
      </c>
      <c r="EP132" s="24">
        <f t="shared" si="129"/>
        <v>12.97668094262154</v>
      </c>
      <c r="EQ132" s="24">
        <f t="shared" si="129"/>
        <v>13.043322054557919</v>
      </c>
      <c r="ER132" s="24">
        <f t="shared" si="129"/>
        <v>12.88531036623287</v>
      </c>
      <c r="ES132" s="24" t="str">
        <f t="shared" si="116"/>
        <v/>
      </c>
      <c r="ET132" s="24" t="str">
        <f t="shared" si="116"/>
        <v/>
      </c>
      <c r="EU132" s="24" t="str">
        <f t="shared" si="116"/>
        <v/>
      </c>
      <c r="EV132" s="24"/>
      <c r="EW132" s="24">
        <f t="shared" si="94"/>
        <v>11.949212205818901</v>
      </c>
      <c r="EX132" s="24">
        <f t="shared" si="107"/>
        <v>3.6569699152713138E-2</v>
      </c>
      <c r="EY132" s="24">
        <f t="shared" si="119"/>
        <v>11.961914858636439</v>
      </c>
      <c r="EZ132" s="24">
        <f t="shared" si="119"/>
        <v>11.953328445668513</v>
      </c>
      <c r="FA132" s="24">
        <f t="shared" si="119"/>
        <v>11.954954579552048</v>
      </c>
      <c r="FB132" s="24">
        <f t="shared" si="117"/>
        <v>11.974454137034751</v>
      </c>
      <c r="FC132" s="24">
        <f t="shared" si="117"/>
        <v>11.973765280999695</v>
      </c>
      <c r="FD132" s="24">
        <f t="shared" si="117"/>
        <v>11.87685593302195</v>
      </c>
      <c r="FE132" s="24" t="str">
        <f t="shared" si="74"/>
        <v/>
      </c>
      <c r="FF132" s="24" t="str">
        <f t="shared" si="74"/>
        <v/>
      </c>
      <c r="FG132" s="24" t="str">
        <f t="shared" si="74"/>
        <v/>
      </c>
      <c r="FH132" s="24"/>
      <c r="FI132" s="24">
        <f t="shared" si="95"/>
        <v>13.078877514948465</v>
      </c>
      <c r="FJ132" s="24">
        <f t="shared" si="108"/>
        <v>2.2811186984368216E-2</v>
      </c>
      <c r="FK132" s="24">
        <f t="shared" si="120"/>
        <v>13.07302729545099</v>
      </c>
      <c r="FL132" s="24">
        <f t="shared" si="120"/>
        <v>13.059408151906672</v>
      </c>
      <c r="FM132" s="24">
        <f t="shared" si="120"/>
        <v>13.06759399324814</v>
      </c>
      <c r="FN132" s="24">
        <f t="shared" si="118"/>
        <v>13.05958437589511</v>
      </c>
      <c r="FO132" s="24">
        <f t="shared" si="118"/>
        <v>13.098865359931045</v>
      </c>
      <c r="FP132" s="24">
        <f t="shared" si="118"/>
        <v>13.11478591325883</v>
      </c>
      <c r="FQ132" s="24" t="str">
        <f t="shared" si="75"/>
        <v/>
      </c>
      <c r="FR132" s="24" t="str">
        <f t="shared" si="75"/>
        <v/>
      </c>
      <c r="FS132" s="24" t="str">
        <f t="shared" si="75"/>
        <v/>
      </c>
    </row>
    <row r="133" spans="1:175" s="3" customFormat="1">
      <c r="A133" s="27">
        <v>98</v>
      </c>
      <c r="B133" s="32">
        <f>IF(AND($B$3&lt;&gt;"",$C$3&lt;&gt;"",$B$4&lt;&gt;"",$C$4&lt;&gt;"",T133&lt;&gt;""),AirMass($B$3,$C$3,$B$4,$C$4,T133),"")</f>
        <v>1.0288033447459706</v>
      </c>
      <c r="C133" s="36">
        <f t="shared" si="96"/>
        <v>2458217.3178010001</v>
      </c>
      <c r="D133" s="5">
        <f t="shared" si="79"/>
        <v>11.380775999865071</v>
      </c>
      <c r="E133" s="14">
        <f t="shared" si="80"/>
        <v>11.670858953556356</v>
      </c>
      <c r="F133" s="32">
        <f t="shared" si="97"/>
        <v>0.29008295369128589</v>
      </c>
      <c r="G133" s="24">
        <f t="shared" si="81"/>
        <v>8.8485199124466035E-3</v>
      </c>
      <c r="H133" s="24">
        <f t="shared" si="82"/>
        <v>4.106296154990477E-2</v>
      </c>
      <c r="I133" s="24"/>
      <c r="J133" s="8">
        <f t="shared" si="83"/>
        <v>12.016919909871966</v>
      </c>
      <c r="K133" s="9">
        <f t="shared" si="84"/>
        <v>13.066450186751529</v>
      </c>
      <c r="L133" s="40">
        <f t="shared" si="98"/>
        <v>1.0495302768795636</v>
      </c>
      <c r="M133" s="24">
        <f t="shared" si="85"/>
        <v>8.8485199124464543E-3</v>
      </c>
      <c r="N133" s="25">
        <f t="shared" si="86"/>
        <v>4.106296154990477E-2</v>
      </c>
      <c r="O133" s="25"/>
      <c r="P133" s="50">
        <f t="shared" si="99"/>
        <v>6</v>
      </c>
      <c r="Q133" s="50">
        <f t="shared" si="100"/>
        <v>6</v>
      </c>
      <c r="R133" s="25"/>
      <c r="S133" s="25"/>
      <c r="T133" s="16">
        <v>2458217.3178010001</v>
      </c>
      <c r="U133" s="17">
        <v>-11.004532476147601</v>
      </c>
      <c r="V133" s="17">
        <v>-10.2780266532883</v>
      </c>
      <c r="W133" s="17">
        <v>-12.1483606494453</v>
      </c>
      <c r="X133" s="17">
        <v>-11.0488433977534</v>
      </c>
      <c r="Y133" s="17">
        <v>-10.408785769238801</v>
      </c>
      <c r="Z133" s="17">
        <v>-11.8322503534667</v>
      </c>
      <c r="AA133" s="17">
        <v>-9.9510601159480405</v>
      </c>
      <c r="AB133" s="17">
        <v>-9.8177900278843495</v>
      </c>
      <c r="AC133" s="17"/>
      <c r="AD133" s="17"/>
      <c r="AE133" s="17"/>
      <c r="AF133" s="46">
        <f t="shared" si="87"/>
        <v>2458217.3178010001</v>
      </c>
      <c r="AG133" s="17">
        <v>-10.7878506612885</v>
      </c>
      <c r="AH133" s="17">
        <v>-9.68834482366203</v>
      </c>
      <c r="AI133" s="17">
        <v>-11.772017720685501</v>
      </c>
      <c r="AJ133" s="17">
        <v>-10.6708829060717</v>
      </c>
      <c r="AK133" s="17">
        <v>-9.8954171849975605</v>
      </c>
      <c r="AL133" s="17">
        <v>-11.2851131733778</v>
      </c>
      <c r="AM133" s="17">
        <v>-9.4641540919924303</v>
      </c>
      <c r="AN133" s="17">
        <v>-9.4467828644869591</v>
      </c>
      <c r="AO133" s="17"/>
      <c r="AP133" s="17"/>
      <c r="AQ133" s="18"/>
      <c r="AR133" s="25"/>
      <c r="AS133" s="25"/>
      <c r="AT133" s="24">
        <f t="shared" si="121"/>
        <v>0.21668181485910054</v>
      </c>
      <c r="AU133" s="24">
        <f t="shared" si="121"/>
        <v>0.58968182962627047</v>
      </c>
      <c r="AV133" s="24">
        <f t="shared" si="121"/>
        <v>0.37634292875979902</v>
      </c>
      <c r="AW133" s="24">
        <f t="shared" si="121"/>
        <v>0.37796049168169965</v>
      </c>
      <c r="AX133" s="24">
        <f t="shared" si="121"/>
        <v>0.5133685842412401</v>
      </c>
      <c r="AY133" s="24">
        <f t="shared" si="121"/>
        <v>0.54713718008889956</v>
      </c>
      <c r="AZ133" s="24">
        <f t="shared" si="121"/>
        <v>0.48690602395561022</v>
      </c>
      <c r="BA133" s="24">
        <f t="shared" si="121"/>
        <v>0.37100716339739037</v>
      </c>
      <c r="BB133" s="24" t="str">
        <f t="shared" si="130"/>
        <v/>
      </c>
      <c r="BC133" s="24" t="str">
        <f t="shared" si="130"/>
        <v/>
      </c>
      <c r="BD133" s="25" t="str">
        <f t="shared" si="130"/>
        <v/>
      </c>
      <c r="BE133" s="25"/>
      <c r="BF133" s="24"/>
      <c r="BG133" s="24">
        <f t="shared" si="131"/>
        <v>-0.36474019349166059</v>
      </c>
      <c r="BH133" s="24">
        <f t="shared" si="131"/>
        <v>-0.30474019349166009</v>
      </c>
      <c r="BI133" s="24">
        <f t="shared" si="131"/>
        <v>-0.6707401934916597</v>
      </c>
      <c r="BJ133" s="24">
        <f t="shared" si="122"/>
        <v>-0.61274019349165987</v>
      </c>
      <c r="BK133" s="24">
        <f t="shared" si="122"/>
        <v>-0.68274019349165838</v>
      </c>
      <c r="BL133" s="24">
        <f t="shared" si="122"/>
        <v>-0.23774019349165992</v>
      </c>
      <c r="BM133" s="24" t="str">
        <f t="shared" si="109"/>
        <v/>
      </c>
      <c r="BN133" s="24" t="str">
        <f t="shared" si="109"/>
        <v/>
      </c>
      <c r="BO133" s="24" t="str">
        <f t="shared" si="109"/>
        <v/>
      </c>
      <c r="BP133" s="24"/>
      <c r="BQ133" s="24"/>
      <c r="BR133" s="24">
        <f t="shared" si="132"/>
        <v>0.39278468962378987</v>
      </c>
      <c r="BS133" s="24">
        <f t="shared" si="132"/>
        <v>0.45278468962379037</v>
      </c>
      <c r="BT133" s="24">
        <f t="shared" si="132"/>
        <v>8.6784689623790712E-2</v>
      </c>
      <c r="BU133" s="24">
        <f t="shared" si="123"/>
        <v>0.14478468962379054</v>
      </c>
      <c r="BV133" s="24">
        <f t="shared" si="123"/>
        <v>7.4784689623792033E-2</v>
      </c>
      <c r="BW133" s="24">
        <f t="shared" si="123"/>
        <v>0.51978468962379054</v>
      </c>
      <c r="BX133" s="24" t="str">
        <f t="shared" si="110"/>
        <v/>
      </c>
      <c r="BY133" s="24" t="str">
        <f t="shared" si="110"/>
        <v/>
      </c>
      <c r="BZ133" s="24" t="str">
        <f t="shared" si="110"/>
        <v/>
      </c>
      <c r="CA133" s="24"/>
      <c r="CB133" s="24"/>
      <c r="CC133" s="24">
        <f t="shared" si="88"/>
        <v>11.323649242808498</v>
      </c>
      <c r="CD133" s="24">
        <f t="shared" si="101"/>
        <v>2.7656115184965888E-2</v>
      </c>
      <c r="CE133" s="24">
        <f t="shared" si="133"/>
        <v>11.333828173297698</v>
      </c>
      <c r="CF133" s="24">
        <f t="shared" si="133"/>
        <v>11.356310921605798</v>
      </c>
      <c r="CG133" s="24">
        <f t="shared" si="133"/>
        <v>11.309253293091199</v>
      </c>
      <c r="CH133" s="24">
        <f t="shared" si="124"/>
        <v>11.295717877319099</v>
      </c>
      <c r="CI133" s="24">
        <f t="shared" si="124"/>
        <v>11.294527639800441</v>
      </c>
      <c r="CJ133" s="24">
        <f t="shared" si="124"/>
        <v>11.352257551736749</v>
      </c>
      <c r="CK133" s="24" t="str">
        <f t="shared" si="111"/>
        <v/>
      </c>
      <c r="CL133" s="24" t="str">
        <f t="shared" si="111"/>
        <v/>
      </c>
      <c r="CM133" s="24" t="str">
        <f t="shared" si="111"/>
        <v/>
      </c>
      <c r="CN133" s="24"/>
      <c r="CO133" s="24">
        <f t="shared" si="89"/>
        <v>11.858043995646824</v>
      </c>
      <c r="CP133" s="24">
        <f t="shared" si="102"/>
        <v>0.10539455794985936</v>
      </c>
      <c r="CQ133" s="24">
        <f t="shared" si="134"/>
        <v>11.823167059397001</v>
      </c>
      <c r="CR133" s="24">
        <f t="shared" si="134"/>
        <v>11.7840322447832</v>
      </c>
      <c r="CS133" s="24">
        <f t="shared" si="134"/>
        <v>11.96756652370906</v>
      </c>
      <c r="CT133" s="24">
        <f t="shared" si="125"/>
        <v>11.8622625120893</v>
      </c>
      <c r="CU133" s="24">
        <f t="shared" si="125"/>
        <v>11.99130343070393</v>
      </c>
      <c r="CV133" s="24">
        <f t="shared" si="125"/>
        <v>11.719932203198459</v>
      </c>
      <c r="CW133" s="24" t="str">
        <f t="shared" si="112"/>
        <v/>
      </c>
      <c r="CX133" s="24" t="str">
        <f t="shared" si="112"/>
        <v/>
      </c>
      <c r="CY133" s="24" t="str">
        <f t="shared" si="112"/>
        <v/>
      </c>
      <c r="CZ133" s="24"/>
      <c r="DA133" s="24">
        <f t="shared" si="90"/>
        <v>11.380775999865071</v>
      </c>
      <c r="DB133" s="24">
        <f t="shared" si="103"/>
        <v>8.8485199124466035E-3</v>
      </c>
      <c r="DC133" s="24">
        <f t="shared" si="135"/>
        <v>11.377336475549782</v>
      </c>
      <c r="DD133" s="24">
        <f t="shared" si="135"/>
        <v>11.392662079727057</v>
      </c>
      <c r="DE133" s="24">
        <f t="shared" si="135"/>
        <v>11.389263030410495</v>
      </c>
      <c r="DF133" s="24">
        <f t="shared" si="126"/>
        <v>11.368809041978595</v>
      </c>
      <c r="DG133" s="24">
        <f t="shared" si="126"/>
        <v>11.375968805945901</v>
      </c>
      <c r="DH133" s="24">
        <f t="shared" si="126"/>
        <v>11.380616565578585</v>
      </c>
      <c r="DI133" s="24" t="str">
        <f t="shared" si="113"/>
        <v/>
      </c>
      <c r="DJ133" s="24" t="str">
        <f t="shared" si="113"/>
        <v/>
      </c>
      <c r="DK133" s="24" t="str">
        <f t="shared" si="113"/>
        <v/>
      </c>
      <c r="DL133" s="24"/>
      <c r="DM133" s="24">
        <f t="shared" si="91"/>
        <v>11.670858953556356</v>
      </c>
      <c r="DN133" s="24">
        <f t="shared" si="104"/>
        <v>4.106296154990477E-2</v>
      </c>
      <c r="DO133" s="24">
        <f t="shared" si="136"/>
        <v>11.680605083048926</v>
      </c>
      <c r="DP133" s="24">
        <f t="shared" si="136"/>
        <v>11.664921806635508</v>
      </c>
      <c r="DQ133" s="24">
        <f t="shared" si="136"/>
        <v>11.705401702539037</v>
      </c>
      <c r="DR133" s="24">
        <f t="shared" si="127"/>
        <v>11.622767511179646</v>
      </c>
      <c r="DS133" s="24">
        <f t="shared" si="127"/>
        <v>11.72444830189383</v>
      </c>
      <c r="DT133" s="24">
        <f t="shared" si="127"/>
        <v>11.627009316041194</v>
      </c>
      <c r="DU133" s="24" t="str">
        <f t="shared" si="114"/>
        <v/>
      </c>
      <c r="DV133" s="24" t="str">
        <f t="shared" si="114"/>
        <v/>
      </c>
      <c r="DW133" s="24" t="str">
        <f t="shared" si="114"/>
        <v/>
      </c>
      <c r="DX133" s="24"/>
      <c r="DY133" s="24">
        <f t="shared" si="92"/>
        <v>12.050155065667797</v>
      </c>
      <c r="DZ133" s="24">
        <f t="shared" si="105"/>
        <v>2.7656115184965888E-2</v>
      </c>
      <c r="EA133" s="24">
        <f t="shared" si="137"/>
        <v>12.060333996156999</v>
      </c>
      <c r="EB133" s="24">
        <f t="shared" si="137"/>
        <v>12.082816744465099</v>
      </c>
      <c r="EC133" s="24">
        <f t="shared" si="137"/>
        <v>12.0357591159505</v>
      </c>
      <c r="ED133" s="24">
        <f t="shared" si="128"/>
        <v>12.022223700178399</v>
      </c>
      <c r="EE133" s="24">
        <f t="shared" si="128"/>
        <v>12.021033462659741</v>
      </c>
      <c r="EF133" s="24">
        <f t="shared" si="128"/>
        <v>12.078763374596049</v>
      </c>
      <c r="EG133" s="24" t="str">
        <f t="shared" si="115"/>
        <v/>
      </c>
      <c r="EH133" s="24" t="str">
        <f t="shared" si="115"/>
        <v/>
      </c>
      <c r="EI133" s="24" t="str">
        <f t="shared" si="115"/>
        <v/>
      </c>
      <c r="EJ133" s="24"/>
      <c r="EK133" s="24">
        <f t="shared" si="93"/>
        <v>12.957549833273296</v>
      </c>
      <c r="EL133" s="24">
        <f t="shared" si="106"/>
        <v>0.10539455794985934</v>
      </c>
      <c r="EM133" s="24">
        <f t="shared" si="138"/>
        <v>12.922672897023471</v>
      </c>
      <c r="EN133" s="24">
        <f t="shared" si="138"/>
        <v>12.88353808240967</v>
      </c>
      <c r="EO133" s="24">
        <f t="shared" si="138"/>
        <v>13.06707236133553</v>
      </c>
      <c r="EP133" s="24">
        <f t="shared" si="129"/>
        <v>12.96176834971577</v>
      </c>
      <c r="EQ133" s="24">
        <f t="shared" si="129"/>
        <v>13.0908092683304</v>
      </c>
      <c r="ER133" s="24">
        <f t="shared" si="129"/>
        <v>12.819438040824929</v>
      </c>
      <c r="ES133" s="24" t="str">
        <f t="shared" si="116"/>
        <v/>
      </c>
      <c r="ET133" s="24" t="str">
        <f t="shared" si="116"/>
        <v/>
      </c>
      <c r="EU133" s="24" t="str">
        <f t="shared" si="116"/>
        <v/>
      </c>
      <c r="EV133" s="24"/>
      <c r="EW133" s="24">
        <f t="shared" si="94"/>
        <v>12.016919909871966</v>
      </c>
      <c r="EX133" s="24">
        <f t="shared" si="107"/>
        <v>8.8485199124464543E-3</v>
      </c>
      <c r="EY133" s="24">
        <f t="shared" si="119"/>
        <v>12.013480385556681</v>
      </c>
      <c r="EZ133" s="24">
        <f t="shared" si="119"/>
        <v>12.028805989733955</v>
      </c>
      <c r="FA133" s="24">
        <f t="shared" si="119"/>
        <v>12.025406940417392</v>
      </c>
      <c r="FB133" s="24">
        <f t="shared" si="117"/>
        <v>12.004952951985494</v>
      </c>
      <c r="FC133" s="24">
        <f t="shared" si="117"/>
        <v>12.012112715952798</v>
      </c>
      <c r="FD133" s="24">
        <f t="shared" si="117"/>
        <v>12.016760475585484</v>
      </c>
      <c r="FE133" s="24" t="str">
        <f t="shared" si="74"/>
        <v/>
      </c>
      <c r="FF133" s="24" t="str">
        <f t="shared" si="74"/>
        <v/>
      </c>
      <c r="FG133" s="24" t="str">
        <f t="shared" si="74"/>
        <v/>
      </c>
      <c r="FH133" s="24"/>
      <c r="FI133" s="24">
        <f t="shared" si="95"/>
        <v>13.066450186751529</v>
      </c>
      <c r="FJ133" s="24">
        <f t="shared" si="108"/>
        <v>4.106296154990477E-2</v>
      </c>
      <c r="FK133" s="24">
        <f t="shared" si="120"/>
        <v>13.076196316244097</v>
      </c>
      <c r="FL133" s="24">
        <f t="shared" si="120"/>
        <v>13.060513039830679</v>
      </c>
      <c r="FM133" s="24">
        <f t="shared" si="120"/>
        <v>13.100992935734208</v>
      </c>
      <c r="FN133" s="24">
        <f t="shared" si="118"/>
        <v>13.018358744374817</v>
      </c>
      <c r="FO133" s="24">
        <f t="shared" si="118"/>
        <v>13.120039535089001</v>
      </c>
      <c r="FP133" s="24">
        <f t="shared" si="118"/>
        <v>13.022600549236365</v>
      </c>
      <c r="FQ133" s="24" t="str">
        <f t="shared" si="75"/>
        <v/>
      </c>
      <c r="FR133" s="24" t="str">
        <f t="shared" si="75"/>
        <v/>
      </c>
      <c r="FS133" s="24" t="str">
        <f t="shared" si="75"/>
        <v/>
      </c>
    </row>
    <row r="134" spans="1:175" s="3" customFormat="1">
      <c r="A134" s="27">
        <v>99</v>
      </c>
      <c r="B134" s="32">
        <f>IF(AND($B$3&lt;&gt;"",$C$3&lt;&gt;"",$B$4&lt;&gt;"",$C$4&lt;&gt;"",T134&lt;&gt;""),AirMass($B$3,$C$3,$B$4,$C$4,T134),"")</f>
        <v>1.0292699655750916</v>
      </c>
      <c r="C134" s="36">
        <f t="shared" si="96"/>
        <v>2458217.3182990002</v>
      </c>
      <c r="D134" s="5">
        <f t="shared" si="79"/>
        <v>11.404424773884109</v>
      </c>
      <c r="E134" s="14">
        <f t="shared" si="80"/>
        <v>11.735811011951148</v>
      </c>
      <c r="F134" s="32">
        <f t="shared" si="97"/>
        <v>0.33138623806703826</v>
      </c>
      <c r="G134" s="24">
        <f t="shared" si="81"/>
        <v>1.9023912524308791E-2</v>
      </c>
      <c r="H134" s="24">
        <f t="shared" si="82"/>
        <v>5.1594572196833513E-2</v>
      </c>
      <c r="I134" s="24"/>
      <c r="J134" s="8">
        <f t="shared" si="83"/>
        <v>11.997895787203078</v>
      </c>
      <c r="K134" s="9">
        <f t="shared" si="84"/>
        <v>13.002787456118099</v>
      </c>
      <c r="L134" s="40">
        <f t="shared" si="98"/>
        <v>1.0048916689150218</v>
      </c>
      <c r="M134" s="24">
        <f t="shared" si="85"/>
        <v>1.9023912524308448E-2</v>
      </c>
      <c r="N134" s="25">
        <f t="shared" si="86"/>
        <v>5.1594572196833839E-2</v>
      </c>
      <c r="O134" s="25"/>
      <c r="P134" s="50">
        <f t="shared" si="99"/>
        <v>6</v>
      </c>
      <c r="Q134" s="50">
        <f t="shared" si="100"/>
        <v>6</v>
      </c>
      <c r="R134" s="25"/>
      <c r="S134" s="25"/>
      <c r="T134" s="16">
        <v>2458217.3182990002</v>
      </c>
      <c r="U134" s="17">
        <v>-10.979565813183701</v>
      </c>
      <c r="V134" s="17">
        <v>-10.305958578181301</v>
      </c>
      <c r="W134" s="17">
        <v>-12.140548648313301</v>
      </c>
      <c r="X134" s="17">
        <v>-11.0554259273569</v>
      </c>
      <c r="Y134" s="17">
        <v>-10.381276631911099</v>
      </c>
      <c r="Z134" s="17">
        <v>-11.8433349819362</v>
      </c>
      <c r="AA134" s="17">
        <v>-9.9821254309609895</v>
      </c>
      <c r="AB134" s="17">
        <v>-9.8008670993826001</v>
      </c>
      <c r="AC134" s="17"/>
      <c r="AD134" s="17"/>
      <c r="AE134" s="17"/>
      <c r="AF134" s="46">
        <f t="shared" si="87"/>
        <v>2458217.3182990002</v>
      </c>
      <c r="AG134" s="17">
        <v>-10.7598598425415</v>
      </c>
      <c r="AH134" s="17">
        <v>-9.7554626659834192</v>
      </c>
      <c r="AI134" s="17">
        <v>-11.750905855317299</v>
      </c>
      <c r="AJ134" s="17">
        <v>-10.6574765112364</v>
      </c>
      <c r="AK134" s="17">
        <v>-9.8889425106987705</v>
      </c>
      <c r="AL134" s="17">
        <v>-11.386285492941701</v>
      </c>
      <c r="AM134" s="17">
        <v>-9.44399774299524</v>
      </c>
      <c r="AN134" s="17">
        <v>-9.6141239152232103</v>
      </c>
      <c r="AO134" s="17"/>
      <c r="AP134" s="17"/>
      <c r="AQ134" s="18"/>
      <c r="AR134" s="25"/>
      <c r="AS134" s="25"/>
      <c r="AT134" s="24">
        <f t="shared" si="121"/>
        <v>0.21970597064220065</v>
      </c>
      <c r="AU134" s="24">
        <f t="shared" si="121"/>
        <v>0.55049591219788141</v>
      </c>
      <c r="AV134" s="24">
        <f t="shared" si="121"/>
        <v>0.38964279299600157</v>
      </c>
      <c r="AW134" s="24">
        <f t="shared" si="121"/>
        <v>0.39794941612050039</v>
      </c>
      <c r="AX134" s="24">
        <f t="shared" si="121"/>
        <v>0.49233412121232867</v>
      </c>
      <c r="AY134" s="24">
        <f t="shared" si="121"/>
        <v>0.4570494889944996</v>
      </c>
      <c r="AZ134" s="24">
        <f t="shared" si="121"/>
        <v>0.5381276879657495</v>
      </c>
      <c r="BA134" s="24">
        <f t="shared" si="121"/>
        <v>0.18674318415938984</v>
      </c>
      <c r="BB134" s="24" t="str">
        <f t="shared" si="130"/>
        <v/>
      </c>
      <c r="BC134" s="24" t="str">
        <f t="shared" si="130"/>
        <v/>
      </c>
      <c r="BD134" s="25" t="str">
        <f t="shared" si="130"/>
        <v/>
      </c>
      <c r="BE134" s="25"/>
      <c r="BF134" s="24"/>
      <c r="BG134" s="24">
        <f t="shared" si="131"/>
        <v>-0.35859844237793526</v>
      </c>
      <c r="BH134" s="24">
        <f t="shared" si="131"/>
        <v>-0.29859844237793476</v>
      </c>
      <c r="BI134" s="24">
        <f t="shared" si="131"/>
        <v>-0.66459844237793442</v>
      </c>
      <c r="BJ134" s="24">
        <f t="shared" si="122"/>
        <v>-0.60659844237793459</v>
      </c>
      <c r="BK134" s="24">
        <f t="shared" si="122"/>
        <v>-0.6765984423779331</v>
      </c>
      <c r="BL134" s="24">
        <f t="shared" si="122"/>
        <v>-0.23159844237793459</v>
      </c>
      <c r="BM134" s="24" t="str">
        <f t="shared" si="109"/>
        <v/>
      </c>
      <c r="BN134" s="24" t="str">
        <f t="shared" si="109"/>
        <v/>
      </c>
      <c r="BO134" s="24" t="str">
        <f t="shared" si="109"/>
        <v/>
      </c>
      <c r="BP134" s="24"/>
      <c r="BQ134" s="24"/>
      <c r="BR134" s="24">
        <f t="shared" si="132"/>
        <v>0.31320209888785833</v>
      </c>
      <c r="BS134" s="24">
        <f t="shared" si="132"/>
        <v>0.37320209888785882</v>
      </c>
      <c r="BT134" s="24">
        <f t="shared" si="132"/>
        <v>7.2020988878591652E-3</v>
      </c>
      <c r="BU134" s="24">
        <f t="shared" si="123"/>
        <v>6.5202098887858995E-2</v>
      </c>
      <c r="BV134" s="24">
        <f t="shared" si="123"/>
        <v>-4.7979011121395132E-3</v>
      </c>
      <c r="BW134" s="24">
        <f t="shared" si="123"/>
        <v>0.44020209888785899</v>
      </c>
      <c r="BX134" s="24" t="str">
        <f t="shared" si="110"/>
        <v/>
      </c>
      <c r="BY134" s="24" t="str">
        <f t="shared" si="110"/>
        <v/>
      </c>
      <c r="BZ134" s="24" t="str">
        <f t="shared" si="110"/>
        <v/>
      </c>
      <c r="CA134" s="24"/>
      <c r="CB134" s="24"/>
      <c r="CC134" s="24">
        <f t="shared" si="88"/>
        <v>11.348030640126481</v>
      </c>
      <c r="CD134" s="24">
        <f t="shared" si="101"/>
        <v>2.7290401363359973E-2</v>
      </c>
      <c r="CE134" s="24">
        <f t="shared" si="133"/>
        <v>11.350982835129599</v>
      </c>
      <c r="CF134" s="24">
        <f t="shared" si="133"/>
        <v>11.387860114173199</v>
      </c>
      <c r="CG134" s="24">
        <f t="shared" si="133"/>
        <v>11.306710818727398</v>
      </c>
      <c r="CH134" s="24">
        <f t="shared" si="124"/>
        <v>11.3317691687525</v>
      </c>
      <c r="CI134" s="24">
        <f t="shared" si="124"/>
        <v>11.350559617777289</v>
      </c>
      <c r="CJ134" s="24">
        <f t="shared" si="124"/>
        <v>11.360301286198899</v>
      </c>
      <c r="CK134" s="24" t="str">
        <f t="shared" si="111"/>
        <v/>
      </c>
      <c r="CL134" s="24" t="str">
        <f t="shared" si="111"/>
        <v/>
      </c>
      <c r="CM134" s="24" t="str">
        <f t="shared" si="111"/>
        <v/>
      </c>
      <c r="CN134" s="24"/>
      <c r="CO134" s="24">
        <f t="shared" si="89"/>
        <v>11.920595495527271</v>
      </c>
      <c r="CP134" s="24">
        <f t="shared" si="102"/>
        <v>8.8298108832892561E-2</v>
      </c>
      <c r="CQ134" s="24">
        <f t="shared" si="134"/>
        <v>11.830046012775799</v>
      </c>
      <c r="CR134" s="24">
        <f t="shared" si="134"/>
        <v>11.798616668694899</v>
      </c>
      <c r="CS134" s="24">
        <f t="shared" si="134"/>
        <v>11.98908266815727</v>
      </c>
      <c r="CT134" s="24">
        <f t="shared" si="125"/>
        <v>11.991425650400201</v>
      </c>
      <c r="CU134" s="24">
        <f t="shared" si="125"/>
        <v>11.999137900453739</v>
      </c>
      <c r="CV134" s="24">
        <f t="shared" si="125"/>
        <v>11.91526407268171</v>
      </c>
      <c r="CW134" s="24" t="str">
        <f t="shared" si="112"/>
        <v/>
      </c>
      <c r="CX134" s="24" t="str">
        <f t="shared" si="112"/>
        <v/>
      </c>
      <c r="CY134" s="24" t="str">
        <f t="shared" si="112"/>
        <v/>
      </c>
      <c r="CZ134" s="24"/>
      <c r="DA134" s="24">
        <f t="shared" si="90"/>
        <v>11.404424773884109</v>
      </c>
      <c r="DB134" s="24">
        <f t="shared" si="103"/>
        <v>1.9023912524308791E-2</v>
      </c>
      <c r="DC134" s="24">
        <f t="shared" si="135"/>
        <v>11.393758514082741</v>
      </c>
      <c r="DD134" s="24">
        <f t="shared" si="135"/>
        <v>11.423478648995514</v>
      </c>
      <c r="DE134" s="24">
        <f t="shared" si="135"/>
        <v>11.385987932747749</v>
      </c>
      <c r="DF134" s="24">
        <f t="shared" si="126"/>
        <v>11.404127710113054</v>
      </c>
      <c r="DG134" s="24">
        <f t="shared" si="126"/>
        <v>11.431268160623807</v>
      </c>
      <c r="DH134" s="24">
        <f t="shared" si="126"/>
        <v>11.387927676741793</v>
      </c>
      <c r="DI134" s="24" t="str">
        <f t="shared" si="113"/>
        <v/>
      </c>
      <c r="DJ134" s="24" t="str">
        <f t="shared" si="113"/>
        <v/>
      </c>
      <c r="DK134" s="24" t="str">
        <f t="shared" si="113"/>
        <v/>
      </c>
      <c r="DL134" s="24"/>
      <c r="DM134" s="24">
        <f t="shared" si="91"/>
        <v>11.735811011951148</v>
      </c>
      <c r="DN134" s="24">
        <f t="shared" si="104"/>
        <v>5.1594572196833513E-2</v>
      </c>
      <c r="DO134" s="24">
        <f t="shared" si="136"/>
        <v>11.689884594942072</v>
      </c>
      <c r="DP134" s="24">
        <f t="shared" si="136"/>
        <v>11.681906789061554</v>
      </c>
      <c r="DQ134" s="24">
        <f t="shared" si="136"/>
        <v>11.729318405501592</v>
      </c>
      <c r="DR134" s="24">
        <f t="shared" si="127"/>
        <v>11.754331208004892</v>
      </c>
      <c r="DS134" s="24">
        <f t="shared" si="127"/>
        <v>11.734683330157987</v>
      </c>
      <c r="DT134" s="24">
        <f t="shared" si="127"/>
        <v>11.824741744038791</v>
      </c>
      <c r="DU134" s="24" t="str">
        <f t="shared" si="114"/>
        <v/>
      </c>
      <c r="DV134" s="24" t="str">
        <f t="shared" si="114"/>
        <v/>
      </c>
      <c r="DW134" s="24" t="str">
        <f t="shared" si="114"/>
        <v/>
      </c>
      <c r="DX134" s="24"/>
      <c r="DY134" s="24">
        <f t="shared" si="92"/>
        <v>12.021637875128881</v>
      </c>
      <c r="DZ134" s="24">
        <f t="shared" si="105"/>
        <v>2.7290401363359973E-2</v>
      </c>
      <c r="EA134" s="24">
        <f t="shared" si="137"/>
        <v>12.024590070132</v>
      </c>
      <c r="EB134" s="24">
        <f t="shared" si="137"/>
        <v>12.061467349175599</v>
      </c>
      <c r="EC134" s="24">
        <f t="shared" si="137"/>
        <v>11.980318053729798</v>
      </c>
      <c r="ED134" s="24">
        <f t="shared" si="128"/>
        <v>12.0053764037549</v>
      </c>
      <c r="EE134" s="24">
        <f t="shared" si="128"/>
        <v>12.02416685277969</v>
      </c>
      <c r="EF134" s="24">
        <f t="shared" si="128"/>
        <v>12.033908521201299</v>
      </c>
      <c r="EG134" s="24" t="str">
        <f t="shared" si="115"/>
        <v/>
      </c>
      <c r="EH134" s="24" t="str">
        <f t="shared" si="115"/>
        <v/>
      </c>
      <c r="EI134" s="24" t="str">
        <f t="shared" si="115"/>
        <v/>
      </c>
      <c r="EJ134" s="24"/>
      <c r="EK134" s="24">
        <f t="shared" si="93"/>
        <v>12.924992672085352</v>
      </c>
      <c r="EL134" s="24">
        <f t="shared" si="106"/>
        <v>8.8298108832892561E-2</v>
      </c>
      <c r="EM134" s="24">
        <f t="shared" si="138"/>
        <v>12.83444318933388</v>
      </c>
      <c r="EN134" s="24">
        <f t="shared" si="138"/>
        <v>12.80301384525298</v>
      </c>
      <c r="EO134" s="24">
        <f t="shared" si="138"/>
        <v>12.993479844715351</v>
      </c>
      <c r="EP134" s="24">
        <f t="shared" si="129"/>
        <v>12.995822826958282</v>
      </c>
      <c r="EQ134" s="24">
        <f t="shared" si="129"/>
        <v>13.00353507701182</v>
      </c>
      <c r="ER134" s="24">
        <f t="shared" si="129"/>
        <v>12.919661249239791</v>
      </c>
      <c r="ES134" s="24" t="str">
        <f t="shared" si="116"/>
        <v/>
      </c>
      <c r="ET134" s="24" t="str">
        <f t="shared" si="116"/>
        <v/>
      </c>
      <c r="EU134" s="24" t="str">
        <f t="shared" si="116"/>
        <v/>
      </c>
      <c r="EV134" s="24"/>
      <c r="EW134" s="24">
        <f t="shared" si="94"/>
        <v>11.997895787203078</v>
      </c>
      <c r="EX134" s="24">
        <f t="shared" si="107"/>
        <v>1.9023912524308448E-2</v>
      </c>
      <c r="EY134" s="24">
        <f t="shared" si="119"/>
        <v>11.987229527401707</v>
      </c>
      <c r="EZ134" s="24">
        <f t="shared" si="119"/>
        <v>12.016949662314481</v>
      </c>
      <c r="FA134" s="24">
        <f t="shared" si="119"/>
        <v>11.979458946066718</v>
      </c>
      <c r="FB134" s="24">
        <f t="shared" si="117"/>
        <v>11.99759872343202</v>
      </c>
      <c r="FC134" s="24">
        <f t="shared" si="117"/>
        <v>12.024739173942773</v>
      </c>
      <c r="FD134" s="24">
        <f t="shared" si="117"/>
        <v>11.981398690060759</v>
      </c>
      <c r="FE134" s="24" t="str">
        <f t="shared" si="74"/>
        <v/>
      </c>
      <c r="FF134" s="24" t="str">
        <f t="shared" si="74"/>
        <v/>
      </c>
      <c r="FG134" s="24" t="str">
        <f t="shared" si="74"/>
        <v/>
      </c>
      <c r="FH134" s="24"/>
      <c r="FI134" s="24">
        <f t="shared" si="95"/>
        <v>13.002787456118099</v>
      </c>
      <c r="FJ134" s="24">
        <f t="shared" si="108"/>
        <v>5.1594572196833839E-2</v>
      </c>
      <c r="FK134" s="24">
        <f t="shared" si="120"/>
        <v>12.956861039109022</v>
      </c>
      <c r="FL134" s="24">
        <f t="shared" si="120"/>
        <v>12.948883233228505</v>
      </c>
      <c r="FM134" s="24">
        <f t="shared" si="120"/>
        <v>12.996294849668544</v>
      </c>
      <c r="FN134" s="24">
        <f t="shared" si="118"/>
        <v>13.021307652171844</v>
      </c>
      <c r="FO134" s="24">
        <f t="shared" si="118"/>
        <v>13.001659774324937</v>
      </c>
      <c r="FP134" s="24">
        <f t="shared" si="118"/>
        <v>13.091718188205743</v>
      </c>
      <c r="FQ134" s="24" t="str">
        <f t="shared" si="75"/>
        <v/>
      </c>
      <c r="FR134" s="24" t="str">
        <f t="shared" si="75"/>
        <v/>
      </c>
      <c r="FS134" s="24" t="str">
        <f t="shared" si="75"/>
        <v/>
      </c>
    </row>
    <row r="135" spans="1:175" s="3" customFormat="1">
      <c r="A135" s="27">
        <v>100</v>
      </c>
      <c r="B135" s="32">
        <f>IF(AND($B$3&lt;&gt;"",$C$3&lt;&gt;"",$B$4&lt;&gt;"",$C$4&lt;&gt;"",T135&lt;&gt;""),AirMass($B$3,$C$3,$B$4,$C$4,T135),"")</f>
        <v>1.029741537168825</v>
      </c>
      <c r="C135" s="36">
        <f t="shared" si="96"/>
        <v>2458217.318796</v>
      </c>
      <c r="D135" s="5">
        <f t="shared" si="79"/>
        <v>11.402121348931454</v>
      </c>
      <c r="E135" s="14">
        <f t="shared" si="80"/>
        <v>11.740287364076835</v>
      </c>
      <c r="F135" s="32">
        <f t="shared" si="97"/>
        <v>0.33816601514538114</v>
      </c>
      <c r="G135" s="24">
        <f t="shared" si="81"/>
        <v>2.1989343862771925E-2</v>
      </c>
      <c r="H135" s="24">
        <f t="shared" si="82"/>
        <v>2.5264573557128918E-2</v>
      </c>
      <c r="I135" s="24"/>
      <c r="J135" s="8">
        <f t="shared" si="83"/>
        <v>11.94287278062683</v>
      </c>
      <c r="K135" s="9">
        <f t="shared" si="84"/>
        <v>13.020043635515435</v>
      </c>
      <c r="L135" s="40">
        <f t="shared" si="98"/>
        <v>1.077170854888605</v>
      </c>
      <c r="M135" s="24">
        <f t="shared" si="85"/>
        <v>2.1989343862771921E-2</v>
      </c>
      <c r="N135" s="25">
        <f t="shared" si="86"/>
        <v>2.5264573557129494E-2</v>
      </c>
      <c r="O135" s="25"/>
      <c r="P135" s="50">
        <f t="shared" si="99"/>
        <v>6</v>
      </c>
      <c r="Q135" s="50">
        <f t="shared" si="100"/>
        <v>6</v>
      </c>
      <c r="R135" s="25"/>
      <c r="S135" s="25"/>
      <c r="T135" s="16">
        <v>2458217.318796</v>
      </c>
      <c r="U135" s="17">
        <v>-10.973897203477099</v>
      </c>
      <c r="V135" s="17">
        <v>-10.3452161828722</v>
      </c>
      <c r="W135" s="17">
        <v>-12.1358339048491</v>
      </c>
      <c r="X135" s="17">
        <v>-11.033433808346899</v>
      </c>
      <c r="Y135" s="17">
        <v>-10.423372784057999</v>
      </c>
      <c r="Z135" s="17">
        <v>-11.843468901933701</v>
      </c>
      <c r="AA135" s="17">
        <v>-9.9627005766418808</v>
      </c>
      <c r="AB135" s="17">
        <v>-9.7762115223197608</v>
      </c>
      <c r="AC135" s="17"/>
      <c r="AD135" s="17"/>
      <c r="AE135" s="17"/>
      <c r="AF135" s="46">
        <f t="shared" si="87"/>
        <v>2458217.318796</v>
      </c>
      <c r="AG135" s="17">
        <v>-10.740930538650399</v>
      </c>
      <c r="AH135" s="17">
        <v>-9.7492897607050999</v>
      </c>
      <c r="AI135" s="17">
        <v>-11.751244826566101</v>
      </c>
      <c r="AJ135" s="17">
        <v>-10.6996123149978</v>
      </c>
      <c r="AK135" s="17">
        <v>-9.9151406246681209</v>
      </c>
      <c r="AL135" s="17">
        <v>-11.322399198986901</v>
      </c>
      <c r="AM135" s="17">
        <v>-9.4160033957742897</v>
      </c>
      <c r="AN135" s="17">
        <v>-9.4874563526281595</v>
      </c>
      <c r="AO135" s="17"/>
      <c r="AP135" s="17"/>
      <c r="AQ135" s="18"/>
      <c r="AR135" s="25"/>
      <c r="AS135" s="25"/>
      <c r="AT135" s="24">
        <f t="shared" si="121"/>
        <v>0.2329666648266997</v>
      </c>
      <c r="AU135" s="24">
        <f t="shared" si="121"/>
        <v>0.5959264221670999</v>
      </c>
      <c r="AV135" s="24">
        <f t="shared" si="121"/>
        <v>0.38458907828299971</v>
      </c>
      <c r="AW135" s="24">
        <f t="shared" si="121"/>
        <v>0.33382149334909883</v>
      </c>
      <c r="AX135" s="24">
        <f t="shared" si="121"/>
        <v>0.50823215938987865</v>
      </c>
      <c r="AY135" s="24">
        <f t="shared" si="121"/>
        <v>0.52106970294680011</v>
      </c>
      <c r="AZ135" s="24">
        <f t="shared" si="121"/>
        <v>0.54669718086759111</v>
      </c>
      <c r="BA135" s="24">
        <f t="shared" si="121"/>
        <v>0.28875516969160131</v>
      </c>
      <c r="BB135" s="24" t="str">
        <f t="shared" si="130"/>
        <v/>
      </c>
      <c r="BC135" s="24" t="str">
        <f t="shared" si="130"/>
        <v/>
      </c>
      <c r="BD135" s="25" t="str">
        <f t="shared" si="130"/>
        <v/>
      </c>
      <c r="BE135" s="25"/>
      <c r="BF135" s="24"/>
      <c r="BG135" s="24">
        <f t="shared" si="131"/>
        <v>-0.33166732866628368</v>
      </c>
      <c r="BH135" s="24">
        <f t="shared" si="131"/>
        <v>-0.27166732866628318</v>
      </c>
      <c r="BI135" s="24">
        <f t="shared" si="131"/>
        <v>-0.63766732866628284</v>
      </c>
      <c r="BJ135" s="24">
        <f t="shared" si="122"/>
        <v>-0.57966732866628301</v>
      </c>
      <c r="BK135" s="24">
        <f t="shared" si="122"/>
        <v>-0.64966732866628152</v>
      </c>
      <c r="BL135" s="24">
        <f t="shared" si="122"/>
        <v>-0.20466732866628301</v>
      </c>
      <c r="BM135" s="24" t="str">
        <f t="shared" si="109"/>
        <v/>
      </c>
      <c r="BN135" s="24" t="str">
        <f t="shared" si="109"/>
        <v/>
      </c>
      <c r="BO135" s="24" t="str">
        <f t="shared" si="109"/>
        <v/>
      </c>
      <c r="BP135" s="24"/>
      <c r="BQ135" s="24"/>
      <c r="BR135" s="24">
        <f t="shared" si="132"/>
        <v>0.4054668184369703</v>
      </c>
      <c r="BS135" s="24">
        <f t="shared" si="132"/>
        <v>0.4654668184369708</v>
      </c>
      <c r="BT135" s="24">
        <f t="shared" si="132"/>
        <v>9.9466818436971138E-2</v>
      </c>
      <c r="BU135" s="24">
        <f t="shared" si="123"/>
        <v>0.15746681843697097</v>
      </c>
      <c r="BV135" s="24">
        <f t="shared" si="123"/>
        <v>8.746681843697246E-2</v>
      </c>
      <c r="BW135" s="24">
        <f t="shared" si="123"/>
        <v>0.53246681843697097</v>
      </c>
      <c r="BX135" s="24" t="str">
        <f t="shared" si="110"/>
        <v/>
      </c>
      <c r="BY135" s="24" t="str">
        <f t="shared" si="110"/>
        <v/>
      </c>
      <c r="BZ135" s="24" t="str">
        <f t="shared" si="110"/>
        <v/>
      </c>
      <c r="CA135" s="24"/>
      <c r="CB135" s="24"/>
      <c r="CC135" s="24">
        <f t="shared" si="88"/>
        <v>11.348939712881124</v>
      </c>
      <c r="CD135" s="24">
        <f t="shared" si="101"/>
        <v>1.330350650512982E-2</v>
      </c>
      <c r="CE135" s="24">
        <f t="shared" si="133"/>
        <v>11.351936701372001</v>
      </c>
      <c r="CF135" s="24">
        <f t="shared" si="133"/>
        <v>11.371536604869799</v>
      </c>
      <c r="CG135" s="24">
        <f t="shared" si="133"/>
        <v>11.3544755805809</v>
      </c>
      <c r="CH135" s="24">
        <f t="shared" si="124"/>
        <v>11.337571698456602</v>
      </c>
      <c r="CI135" s="24">
        <f t="shared" si="124"/>
        <v>11.336803373164782</v>
      </c>
      <c r="CJ135" s="24">
        <f t="shared" si="124"/>
        <v>11.341314318842661</v>
      </c>
      <c r="CK135" s="24" t="str">
        <f t="shared" si="111"/>
        <v/>
      </c>
      <c r="CL135" s="24" t="str">
        <f t="shared" si="111"/>
        <v/>
      </c>
      <c r="CM135" s="24" t="str">
        <f t="shared" si="111"/>
        <v/>
      </c>
      <c r="CN135" s="24"/>
      <c r="CO135" s="24">
        <f t="shared" si="89"/>
        <v>11.914545580286495</v>
      </c>
      <c r="CP135" s="24">
        <f t="shared" si="102"/>
        <v>8.917559687050905E-2</v>
      </c>
      <c r="CQ135" s="24">
        <f t="shared" si="134"/>
        <v>11.849314287915702</v>
      </c>
      <c r="CR135" s="24">
        <f t="shared" si="134"/>
        <v>11.859681776347401</v>
      </c>
      <c r="CS135" s="24">
        <f t="shared" si="134"/>
        <v>12.034210086017721</v>
      </c>
      <c r="CT135" s="24">
        <f t="shared" si="125"/>
        <v>11.946468660336501</v>
      </c>
      <c r="CU135" s="24">
        <f t="shared" si="125"/>
        <v>11.99007285712389</v>
      </c>
      <c r="CV135" s="24">
        <f t="shared" si="125"/>
        <v>11.80752581397776</v>
      </c>
      <c r="CW135" s="24" t="str">
        <f t="shared" si="112"/>
        <v/>
      </c>
      <c r="CX135" s="24" t="str">
        <f t="shared" si="112"/>
        <v/>
      </c>
      <c r="CY135" s="24" t="str">
        <f t="shared" si="112"/>
        <v/>
      </c>
      <c r="CZ135" s="24"/>
      <c r="DA135" s="24">
        <f t="shared" si="90"/>
        <v>11.402121348931454</v>
      </c>
      <c r="DB135" s="24">
        <f t="shared" si="103"/>
        <v>2.1989343862771925E-2</v>
      </c>
      <c r="DC135" s="24">
        <f t="shared" si="135"/>
        <v>11.391499882617843</v>
      </c>
      <c r="DD135" s="24">
        <f t="shared" si="135"/>
        <v>11.403942641984816</v>
      </c>
      <c r="DE135" s="24">
        <f t="shared" si="135"/>
        <v>11.430540196893952</v>
      </c>
      <c r="DF135" s="24">
        <f t="shared" si="126"/>
        <v>11.406717742109857</v>
      </c>
      <c r="DG135" s="24">
        <f t="shared" si="126"/>
        <v>11.414299418304001</v>
      </c>
      <c r="DH135" s="24">
        <f t="shared" si="126"/>
        <v>11.365728211678256</v>
      </c>
      <c r="DI135" s="24" t="str">
        <f t="shared" si="113"/>
        <v/>
      </c>
      <c r="DJ135" s="24" t="str">
        <f t="shared" si="113"/>
        <v/>
      </c>
      <c r="DK135" s="24" t="str">
        <f t="shared" si="113"/>
        <v/>
      </c>
      <c r="DL135" s="24"/>
      <c r="DM135" s="24">
        <f t="shared" si="91"/>
        <v>11.740287364076835</v>
      </c>
      <c r="DN135" s="24">
        <f t="shared" si="104"/>
        <v>2.5264573557128918E-2</v>
      </c>
      <c r="DO135" s="24">
        <f t="shared" si="136"/>
        <v>11.719679137448434</v>
      </c>
      <c r="DP135" s="24">
        <f t="shared" si="136"/>
        <v>11.753498164080515</v>
      </c>
      <c r="DQ135" s="24">
        <f t="shared" si="136"/>
        <v>11.784972090728504</v>
      </c>
      <c r="DR135" s="24">
        <f t="shared" si="127"/>
        <v>11.719900485307654</v>
      </c>
      <c r="DS135" s="24">
        <f t="shared" si="127"/>
        <v>11.736144554194597</v>
      </c>
      <c r="DT135" s="24">
        <f t="shared" si="127"/>
        <v>11.727529752701301</v>
      </c>
      <c r="DU135" s="24" t="str">
        <f t="shared" si="114"/>
        <v/>
      </c>
      <c r="DV135" s="24" t="str">
        <f t="shared" si="114"/>
        <v/>
      </c>
      <c r="DW135" s="24" t="str">
        <f t="shared" si="114"/>
        <v/>
      </c>
      <c r="DX135" s="24"/>
      <c r="DY135" s="24">
        <f t="shared" si="92"/>
        <v>11.977620733486026</v>
      </c>
      <c r="DZ135" s="24">
        <f t="shared" si="105"/>
        <v>1.330350650512982E-2</v>
      </c>
      <c r="EA135" s="24">
        <f t="shared" si="137"/>
        <v>11.9806177219769</v>
      </c>
      <c r="EB135" s="24">
        <f t="shared" si="137"/>
        <v>12.000217625474699</v>
      </c>
      <c r="EC135" s="24">
        <f t="shared" si="137"/>
        <v>11.983156601185799</v>
      </c>
      <c r="ED135" s="24">
        <f t="shared" si="128"/>
        <v>11.966252719061501</v>
      </c>
      <c r="EE135" s="24">
        <f t="shared" si="128"/>
        <v>11.965484393769682</v>
      </c>
      <c r="EF135" s="24">
        <f t="shared" si="128"/>
        <v>11.969995339447561</v>
      </c>
      <c r="EG135" s="24" t="str">
        <f t="shared" si="115"/>
        <v/>
      </c>
      <c r="EH135" s="24" t="str">
        <f t="shared" si="115"/>
        <v/>
      </c>
      <c r="EI135" s="24" t="str">
        <f t="shared" si="115"/>
        <v/>
      </c>
      <c r="EJ135" s="24"/>
      <c r="EK135" s="24">
        <f t="shared" si="93"/>
        <v>12.906186358231794</v>
      </c>
      <c r="EL135" s="24">
        <f t="shared" si="106"/>
        <v>8.917559687050905E-2</v>
      </c>
      <c r="EM135" s="24">
        <f t="shared" si="138"/>
        <v>12.840955065861001</v>
      </c>
      <c r="EN135" s="24">
        <f t="shared" si="138"/>
        <v>12.8513225542927</v>
      </c>
      <c r="EO135" s="24">
        <f t="shared" si="138"/>
        <v>13.02585086396302</v>
      </c>
      <c r="EP135" s="24">
        <f t="shared" si="129"/>
        <v>12.938109438281801</v>
      </c>
      <c r="EQ135" s="24">
        <f t="shared" si="129"/>
        <v>12.981713635069189</v>
      </c>
      <c r="ER135" s="24">
        <f t="shared" si="129"/>
        <v>12.799166591923059</v>
      </c>
      <c r="ES135" s="24" t="str">
        <f t="shared" si="116"/>
        <v/>
      </c>
      <c r="ET135" s="24" t="str">
        <f t="shared" si="116"/>
        <v/>
      </c>
      <c r="EU135" s="24" t="str">
        <f t="shared" si="116"/>
        <v/>
      </c>
      <c r="EV135" s="24"/>
      <c r="EW135" s="24">
        <f t="shared" si="94"/>
        <v>11.94287278062683</v>
      </c>
      <c r="EX135" s="24">
        <f t="shared" si="107"/>
        <v>2.1989343862771921E-2</v>
      </c>
      <c r="EY135" s="24">
        <f t="shared" si="119"/>
        <v>11.932251314313222</v>
      </c>
      <c r="EZ135" s="24">
        <f t="shared" si="119"/>
        <v>11.944694073680195</v>
      </c>
      <c r="FA135" s="24">
        <f t="shared" si="119"/>
        <v>11.971291628589331</v>
      </c>
      <c r="FB135" s="24">
        <f t="shared" si="117"/>
        <v>11.947469173805235</v>
      </c>
      <c r="FC135" s="24">
        <f t="shared" si="117"/>
        <v>11.955050849999379</v>
      </c>
      <c r="FD135" s="24">
        <f t="shared" si="117"/>
        <v>11.906479643373634</v>
      </c>
      <c r="FE135" s="24" t="str">
        <f t="shared" si="74"/>
        <v/>
      </c>
      <c r="FF135" s="24" t="str">
        <f t="shared" si="74"/>
        <v/>
      </c>
      <c r="FG135" s="24" t="str">
        <f t="shared" si="74"/>
        <v/>
      </c>
      <c r="FH135" s="24"/>
      <c r="FI135" s="24">
        <f t="shared" si="95"/>
        <v>13.020043635515435</v>
      </c>
      <c r="FJ135" s="24">
        <f t="shared" si="108"/>
        <v>2.5264573557129494E-2</v>
      </c>
      <c r="FK135" s="24">
        <f t="shared" si="120"/>
        <v>12.999435408887035</v>
      </c>
      <c r="FL135" s="24">
        <f t="shared" si="120"/>
        <v>13.033254435519117</v>
      </c>
      <c r="FM135" s="24">
        <f t="shared" si="120"/>
        <v>13.064728362167106</v>
      </c>
      <c r="FN135" s="24">
        <f t="shared" si="118"/>
        <v>12.999656756746255</v>
      </c>
      <c r="FO135" s="24">
        <f t="shared" si="118"/>
        <v>13.015900825633199</v>
      </c>
      <c r="FP135" s="24">
        <f t="shared" si="118"/>
        <v>13.007286024139903</v>
      </c>
      <c r="FQ135" s="24" t="str">
        <f t="shared" si="75"/>
        <v/>
      </c>
      <c r="FR135" s="24" t="str">
        <f t="shared" si="75"/>
        <v/>
      </c>
      <c r="FS135" s="24" t="str">
        <f t="shared" si="75"/>
        <v/>
      </c>
    </row>
    <row r="136" spans="1:175" s="3" customFormat="1">
      <c r="A136" s="27">
        <v>101</v>
      </c>
      <c r="B136" s="32">
        <f>IF(AND($B$3&lt;&gt;"",$C$3&lt;&gt;"",$B$4&lt;&gt;"",$C$4&lt;&gt;"",T136&lt;&gt;""),AirMass($B$3,$C$3,$B$4,$C$4,T136),"")</f>
        <v>1.0302180679023472</v>
      </c>
      <c r="C136" s="36">
        <f t="shared" si="96"/>
        <v>2458217.319294</v>
      </c>
      <c r="D136" s="5">
        <f t="shared" si="79"/>
        <v>11.387747194422294</v>
      </c>
      <c r="E136" s="14">
        <f t="shared" si="80"/>
        <v>11.65077612687678</v>
      </c>
      <c r="F136" s="32">
        <f t="shared" si="97"/>
        <v>0.26302893245448544</v>
      </c>
      <c r="G136" s="24">
        <f t="shared" si="81"/>
        <v>2.4302609976495512E-2</v>
      </c>
      <c r="H136" s="24">
        <f t="shared" si="82"/>
        <v>3.3948220889920805E-2</v>
      </c>
      <c r="I136" s="24"/>
      <c r="J136" s="8">
        <f t="shared" si="83"/>
        <v>11.950744526640136</v>
      </c>
      <c r="K136" s="9">
        <f t="shared" si="84"/>
        <v>13.165629525653273</v>
      </c>
      <c r="L136" s="40">
        <f t="shared" si="98"/>
        <v>1.2148849990131367</v>
      </c>
      <c r="M136" s="24">
        <f t="shared" si="85"/>
        <v>2.4302609976495512E-2</v>
      </c>
      <c r="N136" s="25">
        <f t="shared" si="86"/>
        <v>3.3948220889920784E-2</v>
      </c>
      <c r="O136" s="25"/>
      <c r="P136" s="50">
        <f t="shared" si="99"/>
        <v>6</v>
      </c>
      <c r="Q136" s="50">
        <f t="shared" si="100"/>
        <v>6</v>
      </c>
      <c r="R136" s="25"/>
      <c r="S136" s="25"/>
      <c r="T136" s="16">
        <v>2458217.319294</v>
      </c>
      <c r="U136" s="17">
        <v>-10.981720355711801</v>
      </c>
      <c r="V136" s="17">
        <v>-10.305467591144399</v>
      </c>
      <c r="W136" s="17">
        <v>-12.141948068642799</v>
      </c>
      <c r="X136" s="17">
        <v>-11.001225410677</v>
      </c>
      <c r="Y136" s="17">
        <v>-10.3981525090622</v>
      </c>
      <c r="Z136" s="17">
        <v>-11.8274247953703</v>
      </c>
      <c r="AA136" s="17">
        <v>-9.8979708985740693</v>
      </c>
      <c r="AB136" s="17">
        <v>-9.8270147389653602</v>
      </c>
      <c r="AC136" s="17"/>
      <c r="AD136" s="17"/>
      <c r="AE136" s="17"/>
      <c r="AF136" s="46">
        <f t="shared" si="87"/>
        <v>2458217.319294</v>
      </c>
      <c r="AG136" s="17">
        <v>-10.777634205369001</v>
      </c>
      <c r="AH136" s="17">
        <v>-9.6338805147438507</v>
      </c>
      <c r="AI136" s="17">
        <v>-11.7790936759066</v>
      </c>
      <c r="AJ136" s="17">
        <v>-10.679306212058499</v>
      </c>
      <c r="AK136" s="17">
        <v>-9.8477832218087507</v>
      </c>
      <c r="AL136" s="17">
        <v>-11.327068953139801</v>
      </c>
      <c r="AM136" s="17">
        <v>-9.3371959450972604</v>
      </c>
      <c r="AN136" s="17">
        <v>-9.4421144604695204</v>
      </c>
      <c r="AO136" s="17"/>
      <c r="AP136" s="17"/>
      <c r="AQ136" s="18"/>
      <c r="AR136" s="25"/>
      <c r="AS136" s="25"/>
      <c r="AT136" s="24">
        <f t="shared" si="121"/>
        <v>0.20408615034279975</v>
      </c>
      <c r="AU136" s="24">
        <f t="shared" si="121"/>
        <v>0.67158707640054871</v>
      </c>
      <c r="AV136" s="24">
        <f t="shared" si="121"/>
        <v>0.36285439273619957</v>
      </c>
      <c r="AW136" s="24">
        <f t="shared" si="121"/>
        <v>0.3219191986185006</v>
      </c>
      <c r="AX136" s="24">
        <f t="shared" si="121"/>
        <v>0.55036928725344936</v>
      </c>
      <c r="AY136" s="24">
        <f t="shared" si="121"/>
        <v>0.50035584223049945</v>
      </c>
      <c r="AZ136" s="24">
        <f t="shared" si="121"/>
        <v>0.56077495347680895</v>
      </c>
      <c r="BA136" s="24">
        <f t="shared" si="121"/>
        <v>0.38490027849583974</v>
      </c>
      <c r="BB136" s="24" t="str">
        <f t="shared" si="130"/>
        <v/>
      </c>
      <c r="BC136" s="24" t="str">
        <f t="shared" si="130"/>
        <v/>
      </c>
      <c r="BD136" s="25" t="str">
        <f t="shared" si="130"/>
        <v/>
      </c>
      <c r="BE136" s="25"/>
      <c r="BF136" s="24"/>
      <c r="BG136" s="24">
        <f t="shared" si="131"/>
        <v>-0.39032069996008012</v>
      </c>
      <c r="BH136" s="24">
        <f t="shared" si="131"/>
        <v>-0.33032069996007962</v>
      </c>
      <c r="BI136" s="24">
        <f t="shared" si="131"/>
        <v>-0.69632069996007928</v>
      </c>
      <c r="BJ136" s="24">
        <f t="shared" si="122"/>
        <v>-0.63832069996007945</v>
      </c>
      <c r="BK136" s="24">
        <f t="shared" si="122"/>
        <v>-0.70832069996007796</v>
      </c>
      <c r="BL136" s="24">
        <f t="shared" si="122"/>
        <v>-0.26332069996007945</v>
      </c>
      <c r="BM136" s="24" t="str">
        <f t="shared" si="109"/>
        <v/>
      </c>
      <c r="BN136" s="24" t="str">
        <f t="shared" si="109"/>
        <v/>
      </c>
      <c r="BO136" s="24" t="str">
        <f t="shared" si="109"/>
        <v/>
      </c>
      <c r="BP136" s="24"/>
      <c r="BQ136" s="24"/>
      <c r="BR136" s="24">
        <f t="shared" si="132"/>
        <v>0.55912586933649444</v>
      </c>
      <c r="BS136" s="24">
        <f t="shared" si="132"/>
        <v>0.61912586933649494</v>
      </c>
      <c r="BT136" s="24">
        <f t="shared" si="132"/>
        <v>0.25312586933649528</v>
      </c>
      <c r="BU136" s="24">
        <f t="shared" si="123"/>
        <v>0.31112586933649511</v>
      </c>
      <c r="BV136" s="24">
        <f t="shared" si="123"/>
        <v>0.2411258693364966</v>
      </c>
      <c r="BW136" s="24">
        <f t="shared" si="123"/>
        <v>0.68612586933649511</v>
      </c>
      <c r="BX136" s="24" t="str">
        <f t="shared" si="110"/>
        <v/>
      </c>
      <c r="BY136" s="24" t="str">
        <f t="shared" si="110"/>
        <v/>
      </c>
      <c r="BZ136" s="24" t="str">
        <f t="shared" si="110"/>
        <v/>
      </c>
      <c r="CA136" s="24"/>
      <c r="CB136" s="24"/>
      <c r="CC136" s="24">
        <f t="shared" si="88"/>
        <v>11.327569047836819</v>
      </c>
      <c r="CD136" s="24">
        <f t="shared" si="101"/>
        <v>3.9964466317453429E-2</v>
      </c>
      <c r="CE136" s="24">
        <f t="shared" si="133"/>
        <v>11.350227712930998</v>
      </c>
      <c r="CF136" s="24">
        <f t="shared" si="133"/>
        <v>11.331505054965199</v>
      </c>
      <c r="CG136" s="24">
        <f t="shared" si="133"/>
        <v>11.321432153350399</v>
      </c>
      <c r="CH136" s="24">
        <f t="shared" si="124"/>
        <v>11.313704439658499</v>
      </c>
      <c r="CI136" s="24">
        <f t="shared" si="124"/>
        <v>11.264250542862269</v>
      </c>
      <c r="CJ136" s="24">
        <f t="shared" si="124"/>
        <v>11.384294383253559</v>
      </c>
      <c r="CK136" s="24" t="str">
        <f t="shared" si="111"/>
        <v/>
      </c>
      <c r="CL136" s="24" t="str">
        <f t="shared" si="111"/>
        <v/>
      </c>
      <c r="CM136" s="24" t="str">
        <f t="shared" si="111"/>
        <v/>
      </c>
      <c r="CN136" s="24"/>
      <c r="CO136" s="24">
        <f t="shared" si="89"/>
        <v>11.847959539377735</v>
      </c>
      <c r="CP136" s="24">
        <f t="shared" si="102"/>
        <v>7.6144766413420772E-2</v>
      </c>
      <c r="CQ136" s="24">
        <f t="shared" si="134"/>
        <v>11.840459470537599</v>
      </c>
      <c r="CR136" s="24">
        <f t="shared" si="134"/>
        <v>11.802672006689498</v>
      </c>
      <c r="CS136" s="24">
        <f t="shared" si="134"/>
        <v>11.930149016439749</v>
      </c>
      <c r="CT136" s="24">
        <f t="shared" si="125"/>
        <v>11.9144347477708</v>
      </c>
      <c r="CU136" s="24">
        <f t="shared" si="125"/>
        <v>11.874561739728259</v>
      </c>
      <c r="CV136" s="24">
        <f t="shared" si="125"/>
        <v>11.725480255100519</v>
      </c>
      <c r="CW136" s="24" t="str">
        <f t="shared" si="112"/>
        <v/>
      </c>
      <c r="CX136" s="24" t="str">
        <f t="shared" si="112"/>
        <v/>
      </c>
      <c r="CY136" s="24" t="str">
        <f t="shared" si="112"/>
        <v/>
      </c>
      <c r="CZ136" s="24"/>
      <c r="DA136" s="24">
        <f t="shared" si="90"/>
        <v>11.387747194422294</v>
      </c>
      <c r="DB136" s="24">
        <f t="shared" si="103"/>
        <v>2.4302609976495512E-2</v>
      </c>
      <c r="DC136" s="24">
        <f t="shared" si="135"/>
        <v>11.396787404711983</v>
      </c>
      <c r="DD136" s="24">
        <f t="shared" si="135"/>
        <v>11.370907602615357</v>
      </c>
      <c r="DE136" s="24">
        <f t="shared" si="135"/>
        <v>11.404493280198594</v>
      </c>
      <c r="DF136" s="24">
        <f t="shared" si="126"/>
        <v>11.389846993846897</v>
      </c>
      <c r="DG136" s="24">
        <f t="shared" si="126"/>
        <v>11.34874309853663</v>
      </c>
      <c r="DH136" s="24">
        <f t="shared" si="126"/>
        <v>11.415704786624296</v>
      </c>
      <c r="DI136" s="24" t="str">
        <f t="shared" si="113"/>
        <v/>
      </c>
      <c r="DJ136" s="24" t="str">
        <f t="shared" si="113"/>
        <v/>
      </c>
      <c r="DK136" s="24" t="str">
        <f t="shared" si="113"/>
        <v/>
      </c>
      <c r="DL136" s="24"/>
      <c r="DM136" s="24">
        <f t="shared" si="91"/>
        <v>11.65077612687678</v>
      </c>
      <c r="DN136" s="24">
        <f t="shared" si="104"/>
        <v>3.3948220889920805E-2</v>
      </c>
      <c r="DO136" s="24">
        <f t="shared" si="136"/>
        <v>11.687899123779037</v>
      </c>
      <c r="DP136" s="24">
        <f t="shared" si="136"/>
        <v>11.673563198131319</v>
      </c>
      <c r="DQ136" s="24">
        <f t="shared" si="136"/>
        <v>11.657985824859239</v>
      </c>
      <c r="DR136" s="24">
        <f t="shared" si="127"/>
        <v>11.664941376450658</v>
      </c>
      <c r="DS136" s="24">
        <f t="shared" si="127"/>
        <v>11.597708240507671</v>
      </c>
      <c r="DT136" s="24">
        <f t="shared" si="127"/>
        <v>11.622558997532767</v>
      </c>
      <c r="DU136" s="24" t="str">
        <f t="shared" si="114"/>
        <v/>
      </c>
      <c r="DV136" s="24" t="str">
        <f t="shared" si="114"/>
        <v/>
      </c>
      <c r="DW136" s="24" t="str">
        <f t="shared" si="114"/>
        <v/>
      </c>
      <c r="DX136" s="24"/>
      <c r="DY136" s="24">
        <f t="shared" si="92"/>
        <v>12.003821812404221</v>
      </c>
      <c r="DZ136" s="24">
        <f t="shared" si="105"/>
        <v>3.9964466317453429E-2</v>
      </c>
      <c r="EA136" s="24">
        <f t="shared" si="137"/>
        <v>12.026480477498399</v>
      </c>
      <c r="EB136" s="24">
        <f t="shared" si="137"/>
        <v>12.0077578195326</v>
      </c>
      <c r="EC136" s="24">
        <f t="shared" si="137"/>
        <v>11.9976849179178</v>
      </c>
      <c r="ED136" s="24">
        <f t="shared" si="128"/>
        <v>11.989957204225901</v>
      </c>
      <c r="EE136" s="24">
        <f t="shared" si="128"/>
        <v>11.940503307429671</v>
      </c>
      <c r="EF136" s="24">
        <f t="shared" si="128"/>
        <v>12.06054714782096</v>
      </c>
      <c r="EG136" s="24" t="str">
        <f t="shared" si="115"/>
        <v/>
      </c>
      <c r="EH136" s="24" t="str">
        <f t="shared" si="115"/>
        <v/>
      </c>
      <c r="EI136" s="24" t="str">
        <f t="shared" si="115"/>
        <v/>
      </c>
      <c r="EJ136" s="24"/>
      <c r="EK136" s="24">
        <f t="shared" si="93"/>
        <v>12.991713230002887</v>
      </c>
      <c r="EL136" s="24">
        <f t="shared" si="106"/>
        <v>7.6144766413420772E-2</v>
      </c>
      <c r="EM136" s="24">
        <f t="shared" si="138"/>
        <v>12.984213161162749</v>
      </c>
      <c r="EN136" s="24">
        <f t="shared" si="138"/>
        <v>12.946425697314648</v>
      </c>
      <c r="EO136" s="24">
        <f t="shared" si="138"/>
        <v>13.073902707064899</v>
      </c>
      <c r="EP136" s="24">
        <f t="shared" si="129"/>
        <v>13.05818843839595</v>
      </c>
      <c r="EQ136" s="24">
        <f t="shared" si="129"/>
        <v>13.018315430353409</v>
      </c>
      <c r="ER136" s="24">
        <f t="shared" si="129"/>
        <v>12.86923394572567</v>
      </c>
      <c r="ES136" s="24" t="str">
        <f t="shared" si="116"/>
        <v/>
      </c>
      <c r="ET136" s="24" t="str">
        <f t="shared" si="116"/>
        <v/>
      </c>
      <c r="EU136" s="24" t="str">
        <f t="shared" si="116"/>
        <v/>
      </c>
      <c r="EV136" s="24"/>
      <c r="EW136" s="24">
        <f t="shared" si="94"/>
        <v>11.950744526640136</v>
      </c>
      <c r="EX136" s="24">
        <f t="shared" si="107"/>
        <v>2.4302609976495512E-2</v>
      </c>
      <c r="EY136" s="24">
        <f t="shared" si="119"/>
        <v>11.959784736929825</v>
      </c>
      <c r="EZ136" s="24">
        <f t="shared" si="119"/>
        <v>11.933904934833199</v>
      </c>
      <c r="FA136" s="24">
        <f t="shared" si="119"/>
        <v>11.967490612416436</v>
      </c>
      <c r="FB136" s="24">
        <f t="shared" si="117"/>
        <v>11.952844326064739</v>
      </c>
      <c r="FC136" s="24">
        <f t="shared" si="117"/>
        <v>11.911740430754472</v>
      </c>
      <c r="FD136" s="24">
        <f t="shared" si="117"/>
        <v>11.978702118842138</v>
      </c>
      <c r="FE136" s="24" t="str">
        <f t="shared" si="74"/>
        <v/>
      </c>
      <c r="FF136" s="24" t="str">
        <f t="shared" si="74"/>
        <v/>
      </c>
      <c r="FG136" s="24" t="str">
        <f t="shared" si="74"/>
        <v/>
      </c>
      <c r="FH136" s="24"/>
      <c r="FI136" s="24">
        <f t="shared" si="95"/>
        <v>13.165629525653273</v>
      </c>
      <c r="FJ136" s="24">
        <f t="shared" si="108"/>
        <v>3.3948220889920784E-2</v>
      </c>
      <c r="FK136" s="24">
        <f t="shared" si="120"/>
        <v>13.202752522555528</v>
      </c>
      <c r="FL136" s="24">
        <f t="shared" si="120"/>
        <v>13.188416596907809</v>
      </c>
      <c r="FM136" s="24">
        <f t="shared" si="120"/>
        <v>13.172839223635728</v>
      </c>
      <c r="FN136" s="24">
        <f t="shared" si="118"/>
        <v>13.179794775227149</v>
      </c>
      <c r="FO136" s="24">
        <f t="shared" si="118"/>
        <v>13.112561639284163</v>
      </c>
      <c r="FP136" s="24">
        <f t="shared" si="118"/>
        <v>13.137412396309257</v>
      </c>
      <c r="FQ136" s="24" t="str">
        <f t="shared" si="75"/>
        <v/>
      </c>
      <c r="FR136" s="24" t="str">
        <f t="shared" si="75"/>
        <v/>
      </c>
      <c r="FS136" s="24" t="str">
        <f t="shared" si="75"/>
        <v/>
      </c>
    </row>
    <row r="137" spans="1:175" s="3" customFormat="1">
      <c r="A137" s="27">
        <v>102</v>
      </c>
      <c r="B137" s="32">
        <f>IF(AND($B$3&lt;&gt;"",$C$3&lt;&gt;"",$B$4&lt;&gt;"",$C$4&lt;&gt;"",T137&lt;&gt;""),AirMass($B$3,$C$3,$B$4,$C$4,T137),"")</f>
        <v>1.0306995662438132</v>
      </c>
      <c r="C137" s="36">
        <f t="shared" si="96"/>
        <v>2458217.3197920001</v>
      </c>
      <c r="D137" s="5">
        <f t="shared" si="79"/>
        <v>11.393707776395877</v>
      </c>
      <c r="E137" s="14">
        <f t="shared" si="80"/>
        <v>11.78387367150326</v>
      </c>
      <c r="F137" s="32">
        <f t="shared" si="97"/>
        <v>0.39016589510738342</v>
      </c>
      <c r="G137" s="24">
        <f t="shared" si="81"/>
        <v>1.8432305896900671E-2</v>
      </c>
      <c r="H137" s="24">
        <f t="shared" si="82"/>
        <v>6.8974747102923437E-2</v>
      </c>
      <c r="I137" s="24"/>
      <c r="J137" s="8">
        <f t="shared" si="83"/>
        <v>11.965400263719472</v>
      </c>
      <c r="K137" s="9">
        <f t="shared" si="84"/>
        <v>12.995563174452904</v>
      </c>
      <c r="L137" s="40">
        <f t="shared" si="98"/>
        <v>1.0301629107334325</v>
      </c>
      <c r="M137" s="24">
        <f t="shared" si="85"/>
        <v>1.8432305896900671E-2</v>
      </c>
      <c r="N137" s="25">
        <f t="shared" si="86"/>
        <v>6.8974747102922881E-2</v>
      </c>
      <c r="O137" s="25"/>
      <c r="P137" s="50">
        <f t="shared" si="99"/>
        <v>6</v>
      </c>
      <c r="Q137" s="50">
        <f t="shared" si="100"/>
        <v>6</v>
      </c>
      <c r="R137" s="25"/>
      <c r="S137" s="25"/>
      <c r="T137" s="16">
        <v>2458217.3197920001</v>
      </c>
      <c r="U137" s="17">
        <v>-10.9880965903704</v>
      </c>
      <c r="V137" s="17">
        <v>-10.3402548392519</v>
      </c>
      <c r="W137" s="17">
        <v>-12.156188533201201</v>
      </c>
      <c r="X137" s="17">
        <v>-11.026601685232</v>
      </c>
      <c r="Y137" s="17">
        <v>-10.4331755348499</v>
      </c>
      <c r="Z137" s="17">
        <v>-11.831656009568199</v>
      </c>
      <c r="AA137" s="17">
        <v>-9.9782311259004803</v>
      </c>
      <c r="AB137" s="17">
        <v>-9.8364092676638801</v>
      </c>
      <c r="AC137" s="17"/>
      <c r="AD137" s="17"/>
      <c r="AE137" s="17"/>
      <c r="AF137" s="46">
        <f t="shared" si="87"/>
        <v>2458217.3197920001</v>
      </c>
      <c r="AG137" s="17">
        <v>-10.718993546919201</v>
      </c>
      <c r="AH137" s="17">
        <v>-9.7568194003986299</v>
      </c>
      <c r="AI137" s="17">
        <v>-11.669426254205201</v>
      </c>
      <c r="AJ137" s="17">
        <v>-10.661910715470301</v>
      </c>
      <c r="AK137" s="17">
        <v>-9.9050367646003306</v>
      </c>
      <c r="AL137" s="17">
        <v>-11.335321075849601</v>
      </c>
      <c r="AM137" s="17">
        <v>-9.5199465813408697</v>
      </c>
      <c r="AN137" s="17">
        <v>-9.4580020441678201</v>
      </c>
      <c r="AO137" s="17"/>
      <c r="AP137" s="17"/>
      <c r="AQ137" s="18"/>
      <c r="AR137" s="25"/>
      <c r="AS137" s="25"/>
      <c r="AT137" s="24">
        <f t="shared" si="121"/>
        <v>0.2691030434511994</v>
      </c>
      <c r="AU137" s="24">
        <f t="shared" si="121"/>
        <v>0.58343543885326987</v>
      </c>
      <c r="AV137" s="24">
        <f t="shared" si="121"/>
        <v>0.48676227899600022</v>
      </c>
      <c r="AW137" s="24">
        <f t="shared" si="121"/>
        <v>0.36469096976169979</v>
      </c>
      <c r="AX137" s="24">
        <f t="shared" si="121"/>
        <v>0.52813877024956923</v>
      </c>
      <c r="AY137" s="24">
        <f t="shared" si="121"/>
        <v>0.49633493371859849</v>
      </c>
      <c r="AZ137" s="24">
        <f t="shared" si="121"/>
        <v>0.45828454455961065</v>
      </c>
      <c r="BA137" s="24">
        <f t="shared" si="121"/>
        <v>0.37840722349606004</v>
      </c>
      <c r="BB137" s="24" t="str">
        <f t="shared" si="130"/>
        <v/>
      </c>
      <c r="BC137" s="24" t="str">
        <f t="shared" si="130"/>
        <v/>
      </c>
      <c r="BD137" s="25" t="str">
        <f t="shared" si="130"/>
        <v/>
      </c>
      <c r="BE137" s="25"/>
      <c r="BF137" s="24"/>
      <c r="BG137" s="24">
        <f t="shared" si="131"/>
        <v>-0.25827803936336757</v>
      </c>
      <c r="BH137" s="24">
        <f t="shared" si="131"/>
        <v>-0.19827803936336708</v>
      </c>
      <c r="BI137" s="24">
        <f t="shared" si="131"/>
        <v>-0.56427803936336673</v>
      </c>
      <c r="BJ137" s="24">
        <f t="shared" si="122"/>
        <v>-0.50627803936336691</v>
      </c>
      <c r="BK137" s="24">
        <f t="shared" si="122"/>
        <v>-0.57627803936336541</v>
      </c>
      <c r="BL137" s="24">
        <f t="shared" si="122"/>
        <v>-0.13127803936336691</v>
      </c>
      <c r="BM137" s="24" t="str">
        <f t="shared" si="109"/>
        <v/>
      </c>
      <c r="BN137" s="24" t="str">
        <f t="shared" si="109"/>
        <v/>
      </c>
      <c r="BO137" s="24" t="str">
        <f t="shared" si="109"/>
        <v/>
      </c>
      <c r="BP137" s="24"/>
      <c r="BQ137" s="24"/>
      <c r="BR137" s="24">
        <f t="shared" si="132"/>
        <v>0.38009890878497576</v>
      </c>
      <c r="BS137" s="24">
        <f t="shared" si="132"/>
        <v>0.44009890878497626</v>
      </c>
      <c r="BT137" s="24">
        <f t="shared" si="132"/>
        <v>7.4098908784976603E-2</v>
      </c>
      <c r="BU137" s="24">
        <f t="shared" si="123"/>
        <v>0.13209890878497643</v>
      </c>
      <c r="BV137" s="24">
        <f t="shared" si="123"/>
        <v>6.2098908784977924E-2</v>
      </c>
      <c r="BW137" s="24">
        <f t="shared" si="123"/>
        <v>0.50709890878497643</v>
      </c>
      <c r="BX137" s="24" t="str">
        <f t="shared" si="110"/>
        <v/>
      </c>
      <c r="BY137" s="24" t="str">
        <f t="shared" si="110"/>
        <v/>
      </c>
      <c r="BZ137" s="24" t="str">
        <f t="shared" si="110"/>
        <v/>
      </c>
      <c r="CA137" s="24"/>
      <c r="CB137" s="24"/>
      <c r="CC137" s="24">
        <f t="shared" si="88"/>
        <v>11.349280435698878</v>
      </c>
      <c r="CD137" s="24">
        <f t="shared" si="101"/>
        <v>2.4792489352346556E-2</v>
      </c>
      <c r="CE137" s="24">
        <f t="shared" si="133"/>
        <v>11.3580919428308</v>
      </c>
      <c r="CF137" s="24">
        <f t="shared" si="133"/>
        <v>11.3505050948616</v>
      </c>
      <c r="CG137" s="24">
        <f t="shared" si="133"/>
        <v>11.350078944479499</v>
      </c>
      <c r="CH137" s="24">
        <f t="shared" si="124"/>
        <v>11.311559419197799</v>
      </c>
      <c r="CI137" s="24">
        <f t="shared" si="124"/>
        <v>11.338134535530081</v>
      </c>
      <c r="CJ137" s="24">
        <f t="shared" si="124"/>
        <v>11.38731267729348</v>
      </c>
      <c r="CK137" s="24" t="str">
        <f t="shared" si="111"/>
        <v/>
      </c>
      <c r="CL137" s="24" t="str">
        <f t="shared" si="111"/>
        <v/>
      </c>
      <c r="CM137" s="24" t="str">
        <f t="shared" si="111"/>
        <v/>
      </c>
      <c r="CN137" s="24"/>
      <c r="CO137" s="24">
        <f t="shared" si="89"/>
        <v>11.929447025686486</v>
      </c>
      <c r="CP137" s="24">
        <f t="shared" si="102"/>
        <v>0.13765496602864288</v>
      </c>
      <c r="CQ137" s="24">
        <f t="shared" si="134"/>
        <v>11.789432707286</v>
      </c>
      <c r="CR137" s="24">
        <f t="shared" si="134"/>
        <v>11.8439171685511</v>
      </c>
      <c r="CS137" s="24">
        <f t="shared" si="134"/>
        <v>12.046043217681129</v>
      </c>
      <c r="CT137" s="24">
        <f t="shared" si="125"/>
        <v>11.9813275289304</v>
      </c>
      <c r="CU137" s="24">
        <f t="shared" si="125"/>
        <v>12.115953034421668</v>
      </c>
      <c r="CV137" s="24">
        <f t="shared" si="125"/>
        <v>11.800008497248619</v>
      </c>
      <c r="CW137" s="24" t="str">
        <f t="shared" si="112"/>
        <v/>
      </c>
      <c r="CX137" s="24" t="str">
        <f t="shared" si="112"/>
        <v/>
      </c>
      <c r="CY137" s="24" t="str">
        <f t="shared" si="112"/>
        <v/>
      </c>
      <c r="CZ137" s="24"/>
      <c r="DA137" s="24">
        <f t="shared" si="90"/>
        <v>11.393707776395877</v>
      </c>
      <c r="DB137" s="24">
        <f t="shared" si="103"/>
        <v>1.8432305896900671E-2</v>
      </c>
      <c r="DC137" s="24">
        <f t="shared" si="135"/>
        <v>11.388900828723312</v>
      </c>
      <c r="DD137" s="24">
        <f t="shared" si="135"/>
        <v>11.374156836623285</v>
      </c>
      <c r="DE137" s="24">
        <f t="shared" si="135"/>
        <v>11.417389265439221</v>
      </c>
      <c r="DF137" s="24">
        <f t="shared" si="126"/>
        <v>11.371951167497723</v>
      </c>
      <c r="DG137" s="24">
        <f t="shared" si="126"/>
        <v>11.406876285315969</v>
      </c>
      <c r="DH137" s="24">
        <f t="shared" si="126"/>
        <v>11.402972274775744</v>
      </c>
      <c r="DI137" s="24" t="str">
        <f t="shared" si="113"/>
        <v/>
      </c>
      <c r="DJ137" s="24" t="str">
        <f t="shared" si="113"/>
        <v/>
      </c>
      <c r="DK137" s="24" t="str">
        <f t="shared" si="113"/>
        <v/>
      </c>
      <c r="DL137" s="24"/>
      <c r="DM137" s="24">
        <f t="shared" si="91"/>
        <v>11.78387367150326</v>
      </c>
      <c r="DN137" s="24">
        <f t="shared" si="104"/>
        <v>6.8974747102923437E-2</v>
      </c>
      <c r="DO137" s="24">
        <f t="shared" si="136"/>
        <v>11.688482418845169</v>
      </c>
      <c r="DP137" s="24">
        <f t="shared" si="136"/>
        <v>11.766418418310652</v>
      </c>
      <c r="DQ137" s="24">
        <f t="shared" si="136"/>
        <v>11.82549008441835</v>
      </c>
      <c r="DR137" s="24">
        <f t="shared" si="127"/>
        <v>11.78344421592799</v>
      </c>
      <c r="DS137" s="24">
        <f t="shared" si="127"/>
        <v>11.890709593518814</v>
      </c>
      <c r="DT137" s="24">
        <f t="shared" si="127"/>
        <v>11.748697297998598</v>
      </c>
      <c r="DU137" s="24" t="str">
        <f t="shared" si="114"/>
        <v/>
      </c>
      <c r="DV137" s="24" t="str">
        <f t="shared" si="114"/>
        <v/>
      </c>
      <c r="DW137" s="24" t="str">
        <f t="shared" si="114"/>
        <v/>
      </c>
      <c r="DX137" s="24"/>
      <c r="DY137" s="24">
        <f t="shared" si="92"/>
        <v>11.997122186817377</v>
      </c>
      <c r="DZ137" s="24">
        <f t="shared" si="105"/>
        <v>2.4792489352346556E-2</v>
      </c>
      <c r="EA137" s="24">
        <f t="shared" si="137"/>
        <v>12.0059336939493</v>
      </c>
      <c r="EB137" s="24">
        <f t="shared" si="137"/>
        <v>11.9983468459801</v>
      </c>
      <c r="EC137" s="24">
        <f t="shared" si="137"/>
        <v>11.997920695597999</v>
      </c>
      <c r="ED137" s="24">
        <f t="shared" si="128"/>
        <v>11.959401170316299</v>
      </c>
      <c r="EE137" s="24">
        <f t="shared" si="128"/>
        <v>11.985976286648581</v>
      </c>
      <c r="EF137" s="24">
        <f t="shared" si="128"/>
        <v>12.03515442841198</v>
      </c>
      <c r="EG137" s="24" t="str">
        <f t="shared" si="115"/>
        <v/>
      </c>
      <c r="EH137" s="24" t="str">
        <f t="shared" si="115"/>
        <v/>
      </c>
      <c r="EI137" s="24" t="str">
        <f t="shared" si="115"/>
        <v/>
      </c>
      <c r="EJ137" s="24"/>
      <c r="EK137" s="24">
        <f t="shared" si="93"/>
        <v>12.891621172207058</v>
      </c>
      <c r="EL137" s="24">
        <f t="shared" si="106"/>
        <v>0.13765496602864286</v>
      </c>
      <c r="EM137" s="24">
        <f t="shared" si="138"/>
        <v>12.751606853806571</v>
      </c>
      <c r="EN137" s="24">
        <f t="shared" si="138"/>
        <v>12.80609131507167</v>
      </c>
      <c r="EO137" s="24">
        <f t="shared" si="138"/>
        <v>13.0082173642017</v>
      </c>
      <c r="EP137" s="24">
        <f t="shared" si="129"/>
        <v>12.943501675450971</v>
      </c>
      <c r="EQ137" s="24">
        <f t="shared" si="129"/>
        <v>13.078127180942239</v>
      </c>
      <c r="ER137" s="24">
        <f t="shared" si="129"/>
        <v>12.76218264376919</v>
      </c>
      <c r="ES137" s="24" t="str">
        <f t="shared" si="116"/>
        <v/>
      </c>
      <c r="ET137" s="24" t="str">
        <f t="shared" si="116"/>
        <v/>
      </c>
      <c r="EU137" s="24" t="str">
        <f t="shared" si="116"/>
        <v/>
      </c>
      <c r="EV137" s="24"/>
      <c r="EW137" s="24">
        <f t="shared" si="94"/>
        <v>11.965400263719472</v>
      </c>
      <c r="EX137" s="24">
        <f t="shared" si="107"/>
        <v>1.8432305896900671E-2</v>
      </c>
      <c r="EY137" s="24">
        <f t="shared" si="119"/>
        <v>11.960593316046907</v>
      </c>
      <c r="EZ137" s="24">
        <f t="shared" si="119"/>
        <v>11.945849323946881</v>
      </c>
      <c r="FA137" s="24">
        <f t="shared" si="119"/>
        <v>11.989081752762816</v>
      </c>
      <c r="FB137" s="24">
        <f t="shared" si="117"/>
        <v>11.943643654821319</v>
      </c>
      <c r="FC137" s="24">
        <f t="shared" si="117"/>
        <v>11.978568772639564</v>
      </c>
      <c r="FD137" s="24">
        <f t="shared" si="117"/>
        <v>11.974664762099339</v>
      </c>
      <c r="FE137" s="24" t="str">
        <f t="shared" si="74"/>
        <v/>
      </c>
      <c r="FF137" s="24" t="str">
        <f t="shared" si="74"/>
        <v/>
      </c>
      <c r="FG137" s="24" t="str">
        <f t="shared" si="74"/>
        <v/>
      </c>
      <c r="FH137" s="24"/>
      <c r="FI137" s="24">
        <f t="shared" si="95"/>
        <v>12.995563174452904</v>
      </c>
      <c r="FJ137" s="24">
        <f t="shared" si="108"/>
        <v>6.8974747102922881E-2</v>
      </c>
      <c r="FK137" s="24">
        <f t="shared" si="120"/>
        <v>12.900171921794811</v>
      </c>
      <c r="FL137" s="24">
        <f t="shared" si="120"/>
        <v>12.978107921260294</v>
      </c>
      <c r="FM137" s="24">
        <f t="shared" si="120"/>
        <v>13.037179587367993</v>
      </c>
      <c r="FN137" s="24">
        <f t="shared" si="118"/>
        <v>12.995133718877632</v>
      </c>
      <c r="FO137" s="24">
        <f t="shared" si="118"/>
        <v>13.102399096468455</v>
      </c>
      <c r="FP137" s="24">
        <f t="shared" si="118"/>
        <v>12.960386800948241</v>
      </c>
      <c r="FQ137" s="24" t="str">
        <f t="shared" si="75"/>
        <v/>
      </c>
      <c r="FR137" s="24" t="str">
        <f t="shared" si="75"/>
        <v/>
      </c>
      <c r="FS137" s="24" t="str">
        <f t="shared" si="75"/>
        <v/>
      </c>
    </row>
    <row r="138" spans="1:175" s="3" customFormat="1">
      <c r="A138" s="27">
        <v>103</v>
      </c>
      <c r="B138" s="32">
        <f>IF(AND($B$3&lt;&gt;"",$C$3&lt;&gt;"",$B$4&lt;&gt;"",$C$4&lt;&gt;"",T138&lt;&gt;""),AirMass($B$3,$C$3,$B$4,$C$4,T138),"")</f>
        <v>1.0311860407546622</v>
      </c>
      <c r="C138" s="36">
        <f t="shared" si="96"/>
        <v>2458217.3202889999</v>
      </c>
      <c r="D138" s="5">
        <f t="shared" si="79"/>
        <v>11.471716268157314</v>
      </c>
      <c r="E138" s="14">
        <f t="shared" si="80"/>
        <v>11.708782252151593</v>
      </c>
      <c r="F138" s="32">
        <f t="shared" si="97"/>
        <v>0.23706598399427925</v>
      </c>
      <c r="G138" s="24">
        <f t="shared" si="81"/>
        <v>1.7086808410882944E-2</v>
      </c>
      <c r="H138" s="24">
        <f t="shared" si="82"/>
        <v>6.7209818363787921E-2</v>
      </c>
      <c r="I138" s="24"/>
      <c r="J138" s="8">
        <f t="shared" si="83"/>
        <v>12.036127317804931</v>
      </c>
      <c r="K138" s="9">
        <f t="shared" si="84"/>
        <v>13.235231219413551</v>
      </c>
      <c r="L138" s="40">
        <f t="shared" si="98"/>
        <v>1.1991039016086198</v>
      </c>
      <c r="M138" s="24">
        <f t="shared" si="85"/>
        <v>1.7086808410883569E-2</v>
      </c>
      <c r="N138" s="25">
        <f t="shared" si="86"/>
        <v>6.7209818363787713E-2</v>
      </c>
      <c r="O138" s="25"/>
      <c r="P138" s="50">
        <f t="shared" si="99"/>
        <v>6</v>
      </c>
      <c r="Q138" s="50">
        <f t="shared" si="100"/>
        <v>6</v>
      </c>
      <c r="R138" s="25"/>
      <c r="S138" s="25"/>
      <c r="T138" s="16">
        <v>2458217.3202889999</v>
      </c>
      <c r="U138" s="17">
        <v>-10.9344688864867</v>
      </c>
      <c r="V138" s="17">
        <v>-10.2555909293685</v>
      </c>
      <c r="W138" s="17">
        <v>-12.1594084955147</v>
      </c>
      <c r="X138" s="17">
        <v>-11.0371951623389</v>
      </c>
      <c r="Y138" s="17">
        <v>-10.4412000709077</v>
      </c>
      <c r="Z138" s="17">
        <v>-11.845523759417601</v>
      </c>
      <c r="AA138" s="17">
        <v>-9.9606352399384797</v>
      </c>
      <c r="AB138" s="17">
        <v>-9.8097645084829495</v>
      </c>
      <c r="AC138" s="17"/>
      <c r="AD138" s="17"/>
      <c r="AE138" s="17"/>
      <c r="AF138" s="46">
        <f t="shared" si="87"/>
        <v>2458217.3202889999</v>
      </c>
      <c r="AG138" s="17">
        <v>-10.771877773458501</v>
      </c>
      <c r="AH138" s="17">
        <v>-9.6204981081635399</v>
      </c>
      <c r="AI138" s="17">
        <v>-11.744295529353</v>
      </c>
      <c r="AJ138" s="17">
        <v>-10.717280923154</v>
      </c>
      <c r="AK138" s="17">
        <v>-9.9107782519075407</v>
      </c>
      <c r="AL138" s="17">
        <v>-11.357591352598501</v>
      </c>
      <c r="AM138" s="17">
        <v>-9.5591119412730396</v>
      </c>
      <c r="AN138" s="17">
        <v>-9.6346338483591296</v>
      </c>
      <c r="AO138" s="17"/>
      <c r="AP138" s="17"/>
      <c r="AQ138" s="18"/>
      <c r="AR138" s="25"/>
      <c r="AS138" s="25"/>
      <c r="AT138" s="24">
        <f t="shared" si="121"/>
        <v>0.16259111302819917</v>
      </c>
      <c r="AU138" s="24">
        <f t="shared" si="121"/>
        <v>0.63509282120496025</v>
      </c>
      <c r="AV138" s="24">
        <f t="shared" si="121"/>
        <v>0.41511296616170057</v>
      </c>
      <c r="AW138" s="24">
        <f t="shared" si="121"/>
        <v>0.31991423918490014</v>
      </c>
      <c r="AX138" s="24">
        <f t="shared" si="121"/>
        <v>0.53042181900015883</v>
      </c>
      <c r="AY138" s="24">
        <f t="shared" si="121"/>
        <v>0.4879324068191</v>
      </c>
      <c r="AZ138" s="24">
        <f t="shared" si="121"/>
        <v>0.40152329866544001</v>
      </c>
      <c r="BA138" s="24">
        <f t="shared" si="121"/>
        <v>0.17513066012381984</v>
      </c>
      <c r="BB138" s="24" t="str">
        <f t="shared" si="130"/>
        <v/>
      </c>
      <c r="BC138" s="24" t="str">
        <f t="shared" si="130"/>
        <v/>
      </c>
      <c r="BD138" s="25" t="str">
        <f t="shared" si="130"/>
        <v/>
      </c>
      <c r="BE138" s="25"/>
      <c r="BF138" s="24"/>
      <c r="BG138" s="24">
        <f t="shared" si="131"/>
        <v>-0.47459287703019409</v>
      </c>
      <c r="BH138" s="24">
        <f t="shared" si="131"/>
        <v>-0.4145928770301936</v>
      </c>
      <c r="BI138" s="24">
        <f t="shared" si="131"/>
        <v>-0.78059287703019331</v>
      </c>
      <c r="BJ138" s="24">
        <f t="shared" si="122"/>
        <v>-0.72259287703019348</v>
      </c>
      <c r="BK138" s="24">
        <f t="shared" si="122"/>
        <v>-0.79259287703019199</v>
      </c>
      <c r="BL138" s="24">
        <f t="shared" si="122"/>
        <v>-0.34759287703019343</v>
      </c>
      <c r="BM138" s="24" t="str">
        <f t="shared" si="109"/>
        <v/>
      </c>
      <c r="BN138" s="24" t="str">
        <f t="shared" si="109"/>
        <v/>
      </c>
      <c r="BO138" s="24" t="str">
        <f t="shared" si="109"/>
        <v/>
      </c>
      <c r="BP138" s="24"/>
      <c r="BQ138" s="24"/>
      <c r="BR138" s="24">
        <f t="shared" si="132"/>
        <v>0.4850097693178923</v>
      </c>
      <c r="BS138" s="24">
        <f t="shared" si="132"/>
        <v>0.5450097693178928</v>
      </c>
      <c r="BT138" s="24">
        <f t="shared" si="132"/>
        <v>0.17900976931789314</v>
      </c>
      <c r="BU138" s="24">
        <f t="shared" si="123"/>
        <v>0.23700976931789297</v>
      </c>
      <c r="BV138" s="24">
        <f t="shared" si="123"/>
        <v>0.16700976931789446</v>
      </c>
      <c r="BW138" s="24">
        <f t="shared" si="123"/>
        <v>0.61200976931789297</v>
      </c>
      <c r="BX138" s="24" t="str">
        <f t="shared" si="110"/>
        <v/>
      </c>
      <c r="BY138" s="24" t="str">
        <f t="shared" si="110"/>
        <v/>
      </c>
      <c r="BZ138" s="24" t="str">
        <f t="shared" si="110"/>
        <v/>
      </c>
      <c r="CA138" s="24"/>
      <c r="CB138" s="24"/>
      <c r="CC138" s="24">
        <f t="shared" si="88"/>
        <v>11.401485652946688</v>
      </c>
      <c r="CD138" s="24">
        <f t="shared" si="101"/>
        <v>1.9364262280886058E-2</v>
      </c>
      <c r="CE138" s="24">
        <f t="shared" si="133"/>
        <v>11.414939609028</v>
      </c>
      <c r="CF138" s="24">
        <f t="shared" si="133"/>
        <v>11.4147262758522</v>
      </c>
      <c r="CG138" s="24">
        <f t="shared" si="133"/>
        <v>11.411731184420999</v>
      </c>
      <c r="CH138" s="24">
        <f t="shared" si="124"/>
        <v>11.379054872930901</v>
      </c>
      <c r="CI138" s="24">
        <f t="shared" si="124"/>
        <v>11.374166353451781</v>
      </c>
      <c r="CJ138" s="24">
        <f t="shared" si="124"/>
        <v>11.414295621996249</v>
      </c>
      <c r="CK138" s="24" t="str">
        <f t="shared" si="111"/>
        <v/>
      </c>
      <c r="CL138" s="24" t="str">
        <f t="shared" si="111"/>
        <v/>
      </c>
      <c r="CM138" s="24" t="str">
        <f t="shared" si="111"/>
        <v/>
      </c>
      <c r="CN138" s="24"/>
      <c r="CO138" s="24">
        <f t="shared" si="89"/>
        <v>11.938904200982366</v>
      </c>
      <c r="CP138" s="24">
        <f t="shared" si="102"/>
        <v>0.10531324387923108</v>
      </c>
      <c r="CQ138" s="24">
        <f t="shared" si="134"/>
        <v>11.811417755894499</v>
      </c>
      <c r="CR138" s="24">
        <f t="shared" si="134"/>
        <v>11.846403149695499</v>
      </c>
      <c r="CS138" s="24">
        <f t="shared" si="134"/>
        <v>11.998900478449039</v>
      </c>
      <c r="CT138" s="24">
        <f t="shared" si="125"/>
        <v>11.95071357914</v>
      </c>
      <c r="CU138" s="24">
        <f t="shared" si="125"/>
        <v>12.102234167814538</v>
      </c>
      <c r="CV138" s="24">
        <f t="shared" si="125"/>
        <v>11.923756074900629</v>
      </c>
      <c r="CW138" s="24" t="str">
        <f t="shared" si="112"/>
        <v/>
      </c>
      <c r="CX138" s="24" t="str">
        <f t="shared" si="112"/>
        <v/>
      </c>
      <c r="CY138" s="24" t="str">
        <f t="shared" si="112"/>
        <v/>
      </c>
      <c r="CZ138" s="24"/>
      <c r="DA138" s="24">
        <f t="shared" si="90"/>
        <v>11.471716268157314</v>
      </c>
      <c r="DB138" s="24">
        <f t="shared" si="103"/>
        <v>1.7086808410882944E-2</v>
      </c>
      <c r="DC138" s="24">
        <f t="shared" si="135"/>
        <v>11.471551769434139</v>
      </c>
      <c r="DD138" s="24">
        <f t="shared" si="135"/>
        <v>11.464181292127513</v>
      </c>
      <c r="DE138" s="24">
        <f t="shared" si="135"/>
        <v>11.504844779894349</v>
      </c>
      <c r="DF138" s="24">
        <f t="shared" si="126"/>
        <v>11.465249895744453</v>
      </c>
      <c r="DG138" s="24">
        <f t="shared" si="126"/>
        <v>11.468711377751294</v>
      </c>
      <c r="DH138" s="24">
        <f t="shared" si="126"/>
        <v>11.455758493992141</v>
      </c>
      <c r="DI138" s="24" t="str">
        <f t="shared" si="113"/>
        <v/>
      </c>
      <c r="DJ138" s="24" t="str">
        <f t="shared" si="113"/>
        <v/>
      </c>
      <c r="DK138" s="24" t="str">
        <f t="shared" si="113"/>
        <v/>
      </c>
      <c r="DL138" s="24"/>
      <c r="DM138" s="24">
        <f t="shared" si="91"/>
        <v>11.708782252151593</v>
      </c>
      <c r="DN138" s="24">
        <f t="shared" si="104"/>
        <v>6.7209818363787921E-2</v>
      </c>
      <c r="DO138" s="24">
        <f t="shared" si="136"/>
        <v>11.625918872806118</v>
      </c>
      <c r="DP138" s="24">
        <f t="shared" si="136"/>
        <v>11.684355804807501</v>
      </c>
      <c r="DQ138" s="24">
        <f t="shared" si="136"/>
        <v>11.69379875053871</v>
      </c>
      <c r="DR138" s="24">
        <f t="shared" si="127"/>
        <v>11.668281671490039</v>
      </c>
      <c r="DS138" s="24">
        <f t="shared" si="127"/>
        <v>11.792442132264132</v>
      </c>
      <c r="DT138" s="24">
        <f t="shared" si="127"/>
        <v>11.787896281003057</v>
      </c>
      <c r="DU138" s="24" t="str">
        <f t="shared" si="114"/>
        <v/>
      </c>
      <c r="DV138" s="24" t="str">
        <f t="shared" si="114"/>
        <v/>
      </c>
      <c r="DW138" s="24" t="str">
        <f t="shared" si="114"/>
        <v/>
      </c>
      <c r="DX138" s="24"/>
      <c r="DY138" s="24">
        <f t="shared" si="92"/>
        <v>12.080363610064888</v>
      </c>
      <c r="DZ138" s="24">
        <f t="shared" si="105"/>
        <v>1.9364262280886058E-2</v>
      </c>
      <c r="EA138" s="24">
        <f t="shared" si="137"/>
        <v>12.0938175661462</v>
      </c>
      <c r="EB138" s="24">
        <f t="shared" si="137"/>
        <v>12.093604232970399</v>
      </c>
      <c r="EC138" s="24">
        <f t="shared" si="137"/>
        <v>12.090609141539199</v>
      </c>
      <c r="ED138" s="24">
        <f t="shared" si="128"/>
        <v>12.057932830049101</v>
      </c>
      <c r="EE138" s="24">
        <f t="shared" si="128"/>
        <v>12.05304431056998</v>
      </c>
      <c r="EF138" s="24">
        <f t="shared" si="128"/>
        <v>12.093173579114449</v>
      </c>
      <c r="EG138" s="24" t="str">
        <f t="shared" si="115"/>
        <v/>
      </c>
      <c r="EH138" s="24" t="str">
        <f t="shared" si="115"/>
        <v/>
      </c>
      <c r="EI138" s="24" t="str">
        <f t="shared" si="115"/>
        <v/>
      </c>
      <c r="EJ138" s="24"/>
      <c r="EK138" s="24">
        <f t="shared" si="93"/>
        <v>13.09028386627733</v>
      </c>
      <c r="EL138" s="24">
        <f t="shared" si="106"/>
        <v>0.10531324387923108</v>
      </c>
      <c r="EM138" s="24">
        <f t="shared" si="138"/>
        <v>12.96279742118946</v>
      </c>
      <c r="EN138" s="24">
        <f t="shared" si="138"/>
        <v>12.99778281499046</v>
      </c>
      <c r="EO138" s="24">
        <f t="shared" si="138"/>
        <v>13.150280143744</v>
      </c>
      <c r="EP138" s="24">
        <f t="shared" si="129"/>
        <v>13.102093244434961</v>
      </c>
      <c r="EQ138" s="24">
        <f t="shared" si="129"/>
        <v>13.253613833109499</v>
      </c>
      <c r="ER138" s="24">
        <f t="shared" si="129"/>
        <v>13.07513574019559</v>
      </c>
      <c r="ES138" s="24" t="str">
        <f t="shared" si="116"/>
        <v/>
      </c>
      <c r="ET138" s="24" t="str">
        <f t="shared" si="116"/>
        <v/>
      </c>
      <c r="EU138" s="24" t="str">
        <f t="shared" si="116"/>
        <v/>
      </c>
      <c r="EV138" s="24"/>
      <c r="EW138" s="24">
        <f t="shared" si="94"/>
        <v>12.036127317804931</v>
      </c>
      <c r="EX138" s="24">
        <f t="shared" si="107"/>
        <v>1.7086808410883569E-2</v>
      </c>
      <c r="EY138" s="24">
        <f t="shared" si="119"/>
        <v>12.035962819081755</v>
      </c>
      <c r="EZ138" s="24">
        <f t="shared" si="119"/>
        <v>12.028592341775129</v>
      </c>
      <c r="FA138" s="24">
        <f t="shared" si="119"/>
        <v>12.069255829541966</v>
      </c>
      <c r="FB138" s="24">
        <f t="shared" si="117"/>
        <v>12.029660945392068</v>
      </c>
      <c r="FC138" s="24">
        <f t="shared" si="117"/>
        <v>12.033122427398911</v>
      </c>
      <c r="FD138" s="24">
        <f t="shared" si="117"/>
        <v>12.020169543639756</v>
      </c>
      <c r="FE138" s="24" t="str">
        <f t="shared" si="74"/>
        <v/>
      </c>
      <c r="FF138" s="24" t="str">
        <f t="shared" si="74"/>
        <v/>
      </c>
      <c r="FG138" s="24" t="str">
        <f t="shared" si="74"/>
        <v/>
      </c>
      <c r="FH138" s="24"/>
      <c r="FI138" s="24">
        <f t="shared" si="95"/>
        <v>13.235231219413551</v>
      </c>
      <c r="FJ138" s="24">
        <f t="shared" si="108"/>
        <v>6.7209818363787713E-2</v>
      </c>
      <c r="FK138" s="24">
        <f t="shared" si="120"/>
        <v>13.152367840068079</v>
      </c>
      <c r="FL138" s="24">
        <f t="shared" si="120"/>
        <v>13.21080477206946</v>
      </c>
      <c r="FM138" s="24">
        <f t="shared" si="120"/>
        <v>13.220247717800669</v>
      </c>
      <c r="FN138" s="24">
        <f t="shared" si="118"/>
        <v>13.194730638752</v>
      </c>
      <c r="FO138" s="24">
        <f t="shared" si="118"/>
        <v>13.318891099526093</v>
      </c>
      <c r="FP138" s="24">
        <f t="shared" si="118"/>
        <v>13.314345248265017</v>
      </c>
      <c r="FQ138" s="24" t="str">
        <f t="shared" si="75"/>
        <v/>
      </c>
      <c r="FR138" s="24" t="str">
        <f t="shared" si="75"/>
        <v/>
      </c>
      <c r="FS138" s="24" t="str">
        <f t="shared" si="75"/>
        <v/>
      </c>
    </row>
    <row r="139" spans="1:175" s="3" customFormat="1">
      <c r="A139" s="27">
        <v>104</v>
      </c>
      <c r="B139" s="32">
        <f>IF(AND($B$3&lt;&gt;"",$C$3&lt;&gt;"",$B$4&lt;&gt;"",$C$4&lt;&gt;"",T139&lt;&gt;""),AirMass($B$3,$C$3,$B$4,$C$4,T139),"")</f>
        <v>1.0316775000899225</v>
      </c>
      <c r="C139" s="36">
        <f t="shared" si="96"/>
        <v>2458217.320787</v>
      </c>
      <c r="D139" s="5">
        <f t="shared" si="79"/>
        <v>11.39223130076315</v>
      </c>
      <c r="E139" s="14">
        <f t="shared" si="80"/>
        <v>11.770453078007387</v>
      </c>
      <c r="F139" s="32">
        <f t="shared" si="97"/>
        <v>0.37822177724423689</v>
      </c>
      <c r="G139" s="24">
        <f t="shared" si="81"/>
        <v>2.9047670674872714E-2</v>
      </c>
      <c r="H139" s="24">
        <f t="shared" si="82"/>
        <v>4.7163021915965442E-2</v>
      </c>
      <c r="I139" s="24"/>
      <c r="J139" s="8">
        <f t="shared" si="83"/>
        <v>11.984401671445603</v>
      </c>
      <c r="K139" s="9">
        <f t="shared" si="84"/>
        <v>13.015032380309094</v>
      </c>
      <c r="L139" s="40">
        <f t="shared" si="98"/>
        <v>1.030630708863491</v>
      </c>
      <c r="M139" s="24">
        <f t="shared" si="85"/>
        <v>2.9047670674872541E-2</v>
      </c>
      <c r="N139" s="25">
        <f t="shared" si="86"/>
        <v>4.71630219159654E-2</v>
      </c>
      <c r="O139" s="25"/>
      <c r="P139" s="50">
        <f t="shared" si="99"/>
        <v>6</v>
      </c>
      <c r="Q139" s="50">
        <f t="shared" si="100"/>
        <v>6</v>
      </c>
      <c r="R139" s="25"/>
      <c r="S139" s="25"/>
      <c r="T139" s="16">
        <v>2458217.320787</v>
      </c>
      <c r="U139" s="17">
        <v>-10.9914136629622</v>
      </c>
      <c r="V139" s="17">
        <v>-10.321617211809</v>
      </c>
      <c r="W139" s="17">
        <v>-12.1488239385429</v>
      </c>
      <c r="X139" s="17">
        <v>-11.0325199300568</v>
      </c>
      <c r="Y139" s="17">
        <v>-10.4218273465241</v>
      </c>
      <c r="Z139" s="17">
        <v>-11.8386770232896</v>
      </c>
      <c r="AA139" s="17">
        <v>-10.014501678900301</v>
      </c>
      <c r="AB139" s="17">
        <v>-9.7940570947960204</v>
      </c>
      <c r="AC139" s="17"/>
      <c r="AD139" s="17"/>
      <c r="AE139" s="17"/>
      <c r="AF139" s="46">
        <f t="shared" si="87"/>
        <v>2458217.320787</v>
      </c>
      <c r="AG139" s="17">
        <v>-10.738064353374201</v>
      </c>
      <c r="AH139" s="17">
        <v>-9.7478394357585696</v>
      </c>
      <c r="AI139" s="17">
        <v>-11.745883275450799</v>
      </c>
      <c r="AJ139" s="17">
        <v>-10.674682726075099</v>
      </c>
      <c r="AK139" s="17">
        <v>-9.8555881175820197</v>
      </c>
      <c r="AL139" s="17">
        <v>-11.319288066369101</v>
      </c>
      <c r="AM139" s="17">
        <v>-9.4981106730169103</v>
      </c>
      <c r="AN139" s="17">
        <v>-9.5650232276225893</v>
      </c>
      <c r="AO139" s="17"/>
      <c r="AP139" s="17"/>
      <c r="AQ139" s="18"/>
      <c r="AR139" s="25"/>
      <c r="AS139" s="25"/>
      <c r="AT139" s="24">
        <f t="shared" si="121"/>
        <v>0.25334930958799973</v>
      </c>
      <c r="AU139" s="24">
        <f t="shared" si="121"/>
        <v>0.57377777605043079</v>
      </c>
      <c r="AV139" s="24">
        <f t="shared" si="121"/>
        <v>0.4029406630921013</v>
      </c>
      <c r="AW139" s="24">
        <f t="shared" si="121"/>
        <v>0.35783720398170082</v>
      </c>
      <c r="AX139" s="24">
        <f t="shared" si="121"/>
        <v>0.56623922894208079</v>
      </c>
      <c r="AY139" s="24">
        <f t="shared" si="121"/>
        <v>0.51938895692049947</v>
      </c>
      <c r="AZ139" s="24">
        <f t="shared" si="121"/>
        <v>0.51639100588339026</v>
      </c>
      <c r="BA139" s="24">
        <f t="shared" si="121"/>
        <v>0.2290338671734311</v>
      </c>
      <c r="BB139" s="24" t="str">
        <f t="shared" si="130"/>
        <v/>
      </c>
      <c r="BC139" s="24" t="str">
        <f t="shared" si="130"/>
        <v/>
      </c>
      <c r="BD139" s="25" t="str">
        <f t="shared" si="130"/>
        <v/>
      </c>
      <c r="BE139" s="25"/>
      <c r="BF139" s="24"/>
      <c r="BG139" s="24">
        <f t="shared" si="131"/>
        <v>-0.29027226169818832</v>
      </c>
      <c r="BH139" s="24">
        <f t="shared" si="131"/>
        <v>-0.23027226169818782</v>
      </c>
      <c r="BI139" s="24">
        <f t="shared" si="131"/>
        <v>-0.59627226169818748</v>
      </c>
      <c r="BJ139" s="24">
        <f t="shared" si="122"/>
        <v>-0.53827226169818765</v>
      </c>
      <c r="BK139" s="24">
        <f t="shared" si="122"/>
        <v>-0.60827226169818616</v>
      </c>
      <c r="BL139" s="24">
        <f t="shared" si="122"/>
        <v>-0.16327226169818765</v>
      </c>
      <c r="BM139" s="24" t="str">
        <f t="shared" si="109"/>
        <v/>
      </c>
      <c r="BN139" s="24" t="str">
        <f t="shared" si="109"/>
        <v/>
      </c>
      <c r="BO139" s="24" t="str">
        <f t="shared" si="109"/>
        <v/>
      </c>
      <c r="BP139" s="24"/>
      <c r="BQ139" s="24"/>
      <c r="BR139" s="24">
        <f t="shared" si="132"/>
        <v>0.36048518332586088</v>
      </c>
      <c r="BS139" s="24">
        <f t="shared" si="132"/>
        <v>0.42048518332586138</v>
      </c>
      <c r="BT139" s="24">
        <f t="shared" si="132"/>
        <v>5.4485183325861719E-2</v>
      </c>
      <c r="BU139" s="24">
        <f t="shared" si="123"/>
        <v>0.11248518332586155</v>
      </c>
      <c r="BV139" s="24">
        <f t="shared" si="123"/>
        <v>4.2485183325863041E-2</v>
      </c>
      <c r="BW139" s="24">
        <f t="shared" si="123"/>
        <v>0.48748518332586155</v>
      </c>
      <c r="BX139" s="24" t="str">
        <f t="shared" si="110"/>
        <v/>
      </c>
      <c r="BY139" s="24" t="str">
        <f t="shared" si="110"/>
        <v/>
      </c>
      <c r="BZ139" s="24" t="str">
        <f t="shared" si="110"/>
        <v/>
      </c>
      <c r="CA139" s="24"/>
      <c r="CB139" s="24"/>
      <c r="CC139" s="24">
        <f t="shared" si="88"/>
        <v>11.343987505722753</v>
      </c>
      <c r="CD139" s="24">
        <f t="shared" si="101"/>
        <v>1.861927202618531E-2</v>
      </c>
      <c r="CE139" s="24">
        <f t="shared" si="133"/>
        <v>11.3474102755807</v>
      </c>
      <c r="CF139" s="24">
        <f t="shared" si="133"/>
        <v>11.353106267094599</v>
      </c>
      <c r="CG139" s="24">
        <f t="shared" si="133"/>
        <v>11.335413683561899</v>
      </c>
      <c r="CH139" s="24">
        <f t="shared" si="124"/>
        <v>11.3152633603274</v>
      </c>
      <c r="CI139" s="24">
        <f t="shared" si="124"/>
        <v>11.371088015938101</v>
      </c>
      <c r="CJ139" s="24">
        <f t="shared" si="124"/>
        <v>11.34164343183382</v>
      </c>
      <c r="CK139" s="24" t="str">
        <f t="shared" si="111"/>
        <v/>
      </c>
      <c r="CL139" s="24" t="str">
        <f t="shared" si="111"/>
        <v/>
      </c>
      <c r="CM139" s="24" t="str">
        <f t="shared" si="111"/>
        <v/>
      </c>
      <c r="CN139" s="24"/>
      <c r="CO139" s="24">
        <f t="shared" si="89"/>
        <v>11.928531660978551</v>
      </c>
      <c r="CP139" s="24">
        <f t="shared" si="102"/>
        <v>9.029742941437098E-2</v>
      </c>
      <c r="CQ139" s="24">
        <f t="shared" si="134"/>
        <v>11.846818922076599</v>
      </c>
      <c r="CR139" s="24">
        <f t="shared" si="134"/>
        <v>11.837618372700899</v>
      </c>
      <c r="CS139" s="24">
        <f t="shared" si="134"/>
        <v>11.977523764207819</v>
      </c>
      <c r="CT139" s="24">
        <f t="shared" si="125"/>
        <v>11.9462237129949</v>
      </c>
      <c r="CU139" s="24">
        <f t="shared" si="125"/>
        <v>12.075046319642709</v>
      </c>
      <c r="CV139" s="24">
        <f t="shared" si="125"/>
        <v>11.887958874248389</v>
      </c>
      <c r="CW139" s="24" t="str">
        <f t="shared" si="112"/>
        <v/>
      </c>
      <c r="CX139" s="24" t="str">
        <f t="shared" si="112"/>
        <v/>
      </c>
      <c r="CY139" s="24" t="str">
        <f t="shared" si="112"/>
        <v/>
      </c>
      <c r="CZ139" s="24"/>
      <c r="DA139" s="24">
        <f t="shared" si="90"/>
        <v>11.39223130076315</v>
      </c>
      <c r="DB139" s="24">
        <f t="shared" si="103"/>
        <v>2.9047670674872714E-2</v>
      </c>
      <c r="DC139" s="24">
        <f t="shared" si="135"/>
        <v>11.38203561581661</v>
      </c>
      <c r="DD139" s="24">
        <f t="shared" si="135"/>
        <v>11.380574463199684</v>
      </c>
      <c r="DE139" s="24">
        <f t="shared" si="135"/>
        <v>11.406540458865022</v>
      </c>
      <c r="DF139" s="24">
        <f t="shared" si="126"/>
        <v>11.379471562970723</v>
      </c>
      <c r="DG139" s="24">
        <f t="shared" si="126"/>
        <v>11.443646220067388</v>
      </c>
      <c r="DH139" s="24">
        <f t="shared" si="126"/>
        <v>11.361119483659483</v>
      </c>
      <c r="DI139" s="24" t="str">
        <f t="shared" si="113"/>
        <v/>
      </c>
      <c r="DJ139" s="24" t="str">
        <f t="shared" si="113"/>
        <v/>
      </c>
      <c r="DK139" s="24" t="str">
        <f t="shared" si="113"/>
        <v/>
      </c>
      <c r="DL139" s="24"/>
      <c r="DM139" s="24">
        <f t="shared" si="91"/>
        <v>11.770453078007387</v>
      </c>
      <c r="DN139" s="24">
        <f t="shared" si="104"/>
        <v>4.7163021915965442E-2</v>
      </c>
      <c r="DO139" s="24">
        <f t="shared" si="136"/>
        <v>11.733363404847825</v>
      </c>
      <c r="DP139" s="24">
        <f t="shared" si="136"/>
        <v>11.747614393672508</v>
      </c>
      <c r="DQ139" s="24">
        <f t="shared" si="136"/>
        <v>11.744465402157097</v>
      </c>
      <c r="DR139" s="24">
        <f t="shared" si="127"/>
        <v>11.735835171204547</v>
      </c>
      <c r="DS139" s="24">
        <f t="shared" si="127"/>
        <v>11.83729764995191</v>
      </c>
      <c r="DT139" s="24">
        <f t="shared" si="127"/>
        <v>11.824142446210425</v>
      </c>
      <c r="DU139" s="24" t="str">
        <f t="shared" si="114"/>
        <v/>
      </c>
      <c r="DV139" s="24" t="str">
        <f t="shared" si="114"/>
        <v/>
      </c>
      <c r="DW139" s="24" t="str">
        <f t="shared" si="114"/>
        <v/>
      </c>
      <c r="DX139" s="24"/>
      <c r="DY139" s="24">
        <f t="shared" si="92"/>
        <v>12.013783956875953</v>
      </c>
      <c r="DZ139" s="24">
        <f t="shared" si="105"/>
        <v>1.861927202618531E-2</v>
      </c>
      <c r="EA139" s="24">
        <f t="shared" si="137"/>
        <v>12.0172067267339</v>
      </c>
      <c r="EB139" s="24">
        <f t="shared" si="137"/>
        <v>12.022902718247799</v>
      </c>
      <c r="EC139" s="24">
        <f t="shared" si="137"/>
        <v>12.005210134715099</v>
      </c>
      <c r="ED139" s="24">
        <f t="shared" si="128"/>
        <v>11.9850598114806</v>
      </c>
      <c r="EE139" s="24">
        <f t="shared" si="128"/>
        <v>12.040884467091301</v>
      </c>
      <c r="EF139" s="24">
        <f t="shared" si="128"/>
        <v>12.01143988298702</v>
      </c>
      <c r="EG139" s="24" t="str">
        <f t="shared" si="115"/>
        <v/>
      </c>
      <c r="EH139" s="24" t="str">
        <f t="shared" si="115"/>
        <v/>
      </c>
      <c r="EI139" s="24" t="str">
        <f t="shared" si="115"/>
        <v/>
      </c>
      <c r="EJ139" s="24"/>
      <c r="EK139" s="24">
        <f t="shared" si="93"/>
        <v>12.918756578594184</v>
      </c>
      <c r="EL139" s="24">
        <f t="shared" si="106"/>
        <v>9.029742941437098E-2</v>
      </c>
      <c r="EM139" s="24">
        <f t="shared" si="138"/>
        <v>12.83704383969223</v>
      </c>
      <c r="EN139" s="24">
        <f t="shared" si="138"/>
        <v>12.82784329031653</v>
      </c>
      <c r="EO139" s="24">
        <f t="shared" si="138"/>
        <v>12.96774868182345</v>
      </c>
      <c r="EP139" s="24">
        <f t="shared" si="129"/>
        <v>12.936448630610531</v>
      </c>
      <c r="EQ139" s="24">
        <f t="shared" si="129"/>
        <v>13.06527123725834</v>
      </c>
      <c r="ER139" s="24">
        <f t="shared" si="129"/>
        <v>12.87818379186402</v>
      </c>
      <c r="ES139" s="24" t="str">
        <f t="shared" si="116"/>
        <v/>
      </c>
      <c r="ET139" s="24" t="str">
        <f t="shared" si="116"/>
        <v/>
      </c>
      <c r="EU139" s="24" t="str">
        <f t="shared" si="116"/>
        <v/>
      </c>
      <c r="EV139" s="24"/>
      <c r="EW139" s="24">
        <f t="shared" si="94"/>
        <v>11.984401671445603</v>
      </c>
      <c r="EX139" s="24">
        <f t="shared" si="107"/>
        <v>2.9047670674872541E-2</v>
      </c>
      <c r="EY139" s="24">
        <f t="shared" si="119"/>
        <v>11.974205986499062</v>
      </c>
      <c r="EZ139" s="24">
        <f t="shared" si="119"/>
        <v>11.972744833882135</v>
      </c>
      <c r="FA139" s="24">
        <f t="shared" si="119"/>
        <v>11.998710829547472</v>
      </c>
      <c r="FB139" s="24">
        <f t="shared" si="117"/>
        <v>11.971641933653174</v>
      </c>
      <c r="FC139" s="24">
        <f t="shared" si="117"/>
        <v>12.035816590749839</v>
      </c>
      <c r="FD139" s="24">
        <f t="shared" si="117"/>
        <v>11.953289854341934</v>
      </c>
      <c r="FE139" s="24" t="str">
        <f t="shared" si="74"/>
        <v/>
      </c>
      <c r="FF139" s="24" t="str">
        <f t="shared" si="74"/>
        <v/>
      </c>
      <c r="FG139" s="24" t="str">
        <f t="shared" si="74"/>
        <v/>
      </c>
      <c r="FH139" s="24"/>
      <c r="FI139" s="24">
        <f t="shared" si="95"/>
        <v>13.015032380309094</v>
      </c>
      <c r="FJ139" s="24">
        <f t="shared" si="108"/>
        <v>4.71630219159654E-2</v>
      </c>
      <c r="FK139" s="24">
        <f t="shared" si="120"/>
        <v>12.977942707149534</v>
      </c>
      <c r="FL139" s="24">
        <f t="shared" si="120"/>
        <v>12.992193695974215</v>
      </c>
      <c r="FM139" s="24">
        <f t="shared" si="120"/>
        <v>12.989044704458804</v>
      </c>
      <c r="FN139" s="24">
        <f t="shared" si="118"/>
        <v>12.980414473506256</v>
      </c>
      <c r="FO139" s="24">
        <f t="shared" si="118"/>
        <v>13.081876952253619</v>
      </c>
      <c r="FP139" s="24">
        <f t="shared" si="118"/>
        <v>13.068721748512132</v>
      </c>
      <c r="FQ139" s="24" t="str">
        <f t="shared" si="75"/>
        <v/>
      </c>
      <c r="FR139" s="24" t="str">
        <f t="shared" si="75"/>
        <v/>
      </c>
      <c r="FS139" s="24" t="str">
        <f t="shared" si="75"/>
        <v/>
      </c>
    </row>
    <row r="140" spans="1:175" s="3" customFormat="1">
      <c r="A140" s="27">
        <v>105</v>
      </c>
      <c r="B140" s="32">
        <f>IF(AND($B$3&lt;&gt;"",$C$3&lt;&gt;"",$B$4&lt;&gt;"",$C$4&lt;&gt;"",T140&lt;&gt;""),AirMass($B$3,$C$3,$B$4,$C$4,T140),"")</f>
        <v>1.0321739529985228</v>
      </c>
      <c r="C140" s="36">
        <f t="shared" si="96"/>
        <v>2458217.3212850001</v>
      </c>
      <c r="D140" s="5">
        <f t="shared" si="79"/>
        <v>11.390208620701726</v>
      </c>
      <c r="E140" s="14">
        <f t="shared" si="80"/>
        <v>11.714654237255274</v>
      </c>
      <c r="F140" s="32">
        <f t="shared" si="97"/>
        <v>0.32444561655354853</v>
      </c>
      <c r="G140" s="24">
        <f t="shared" si="81"/>
        <v>1.0767272666344649E-2</v>
      </c>
      <c r="H140" s="24">
        <f t="shared" si="82"/>
        <v>4.807571613387706E-2</v>
      </c>
      <c r="I140" s="24"/>
      <c r="J140" s="8">
        <f t="shared" si="83"/>
        <v>11.968200650142094</v>
      </c>
      <c r="K140" s="9">
        <f t="shared" si="84"/>
        <v>13.028148476763613</v>
      </c>
      <c r="L140" s="40">
        <f t="shared" si="98"/>
        <v>1.059947826621519</v>
      </c>
      <c r="M140" s="24">
        <f t="shared" si="85"/>
        <v>1.0767272666344649E-2</v>
      </c>
      <c r="N140" s="25">
        <f t="shared" si="86"/>
        <v>4.807571613387706E-2</v>
      </c>
      <c r="O140" s="25"/>
      <c r="P140" s="50">
        <f t="shared" si="99"/>
        <v>6</v>
      </c>
      <c r="Q140" s="50">
        <f t="shared" si="100"/>
        <v>6</v>
      </c>
      <c r="R140" s="25"/>
      <c r="S140" s="25"/>
      <c r="T140" s="16">
        <v>2458217.3212850001</v>
      </c>
      <c r="U140" s="17">
        <v>-10.982719391122201</v>
      </c>
      <c r="V140" s="17">
        <v>-10.3172145288893</v>
      </c>
      <c r="W140" s="17">
        <v>-12.1534596693231</v>
      </c>
      <c r="X140" s="17">
        <v>-11.019481991380101</v>
      </c>
      <c r="Y140" s="17">
        <v>-10.388488351751899</v>
      </c>
      <c r="Z140" s="17">
        <v>-11.836413252684199</v>
      </c>
      <c r="AA140" s="17">
        <v>-9.9397309953734592</v>
      </c>
      <c r="AB140" s="17">
        <v>-9.7873605442344704</v>
      </c>
      <c r="AC140" s="17"/>
      <c r="AD140" s="17"/>
      <c r="AE140" s="17"/>
      <c r="AF140" s="46">
        <f t="shared" si="87"/>
        <v>2458217.3212850001</v>
      </c>
      <c r="AG140" s="17">
        <v>-10.771453807545701</v>
      </c>
      <c r="AH140" s="17">
        <v>-9.7447094928318698</v>
      </c>
      <c r="AI140" s="17">
        <v>-11.7657739101071</v>
      </c>
      <c r="AJ140" s="17">
        <v>-10.699543577228701</v>
      </c>
      <c r="AK140" s="17">
        <v>-9.9604788311046306</v>
      </c>
      <c r="AL140" s="17">
        <v>-11.333934145575499</v>
      </c>
      <c r="AM140" s="17">
        <v>-9.3918288760919797</v>
      </c>
      <c r="AN140" s="17">
        <v>-9.5729954319374393</v>
      </c>
      <c r="AO140" s="17"/>
      <c r="AP140" s="17"/>
      <c r="AQ140" s="18"/>
      <c r="AR140" s="25"/>
      <c r="AS140" s="25"/>
      <c r="AT140" s="24">
        <f t="shared" si="121"/>
        <v>0.21126558357650005</v>
      </c>
      <c r="AU140" s="24">
        <f t="shared" si="121"/>
        <v>0.57250503605743042</v>
      </c>
      <c r="AV140" s="24">
        <f t="shared" si="121"/>
        <v>0.38768575921599968</v>
      </c>
      <c r="AW140" s="24">
        <f t="shared" si="121"/>
        <v>0.3199384141513999</v>
      </c>
      <c r="AX140" s="24">
        <f t="shared" si="121"/>
        <v>0.42800952064726872</v>
      </c>
      <c r="AY140" s="24">
        <f t="shared" si="121"/>
        <v>0.50247910710869981</v>
      </c>
      <c r="AZ140" s="24">
        <f t="shared" si="121"/>
        <v>0.54790211928147947</v>
      </c>
      <c r="BA140" s="24">
        <f t="shared" si="121"/>
        <v>0.21436511229703115</v>
      </c>
      <c r="BB140" s="24" t="str">
        <f t="shared" si="130"/>
        <v/>
      </c>
      <c r="BC140" s="24" t="str">
        <f t="shared" si="130"/>
        <v/>
      </c>
      <c r="BD140" s="25" t="str">
        <f t="shared" si="130"/>
        <v/>
      </c>
      <c r="BE140" s="25"/>
      <c r="BF140" s="24"/>
      <c r="BG140" s="24">
        <f t="shared" si="131"/>
        <v>-0.37574000530625062</v>
      </c>
      <c r="BH140" s="24">
        <f t="shared" si="131"/>
        <v>-0.31574000530625013</v>
      </c>
      <c r="BI140" s="24">
        <f t="shared" si="131"/>
        <v>-0.68174000530624979</v>
      </c>
      <c r="BJ140" s="24">
        <f t="shared" si="122"/>
        <v>-0.62374000530624996</v>
      </c>
      <c r="BK140" s="24">
        <f t="shared" si="122"/>
        <v>-0.69374000530624846</v>
      </c>
      <c r="BL140" s="24">
        <f t="shared" si="122"/>
        <v>-0.24874000530624996</v>
      </c>
      <c r="BM140" s="24" t="str">
        <f t="shared" si="109"/>
        <v/>
      </c>
      <c r="BN140" s="24" t="str">
        <f t="shared" si="109"/>
        <v/>
      </c>
      <c r="BO140" s="24" t="str">
        <f t="shared" si="109"/>
        <v/>
      </c>
      <c r="BP140" s="24"/>
      <c r="BQ140" s="24"/>
      <c r="BR140" s="24">
        <f t="shared" si="132"/>
        <v>0.35790037856375978</v>
      </c>
      <c r="BS140" s="24">
        <f t="shared" si="132"/>
        <v>0.41790037856376028</v>
      </c>
      <c r="BT140" s="24">
        <f t="shared" si="132"/>
        <v>5.1900378563760619E-2</v>
      </c>
      <c r="BU140" s="24">
        <f t="shared" si="123"/>
        <v>0.10990037856376045</v>
      </c>
      <c r="BV140" s="24">
        <f t="shared" si="123"/>
        <v>3.990037856376194E-2</v>
      </c>
      <c r="BW140" s="24">
        <f t="shared" si="123"/>
        <v>0.48490037856376045</v>
      </c>
      <c r="BX140" s="24" t="str">
        <f t="shared" si="110"/>
        <v/>
      </c>
      <c r="BY140" s="24" t="str">
        <f t="shared" si="110"/>
        <v/>
      </c>
      <c r="BZ140" s="24" t="str">
        <f t="shared" si="110"/>
        <v/>
      </c>
      <c r="CA140" s="24"/>
      <c r="CB140" s="24"/>
      <c r="CC140" s="24">
        <f t="shared" si="88"/>
        <v>11.331769743002338</v>
      </c>
      <c r="CD140" s="24">
        <f t="shared" si="101"/>
        <v>2.248347714158935E-2</v>
      </c>
      <c r="CE140" s="24">
        <f t="shared" si="133"/>
        <v>11.360740278200899</v>
      </c>
      <c r="CF140" s="24">
        <f t="shared" si="133"/>
        <v>11.348762600257899</v>
      </c>
      <c r="CG140" s="24">
        <f t="shared" si="133"/>
        <v>11.310768960629698</v>
      </c>
      <c r="CH140" s="24">
        <f t="shared" si="124"/>
        <v>11.321693861561998</v>
      </c>
      <c r="CI140" s="24">
        <f t="shared" si="124"/>
        <v>11.305011604251259</v>
      </c>
      <c r="CJ140" s="24">
        <f t="shared" si="124"/>
        <v>11.343641153112269</v>
      </c>
      <c r="CK140" s="24" t="str">
        <f t="shared" si="111"/>
        <v/>
      </c>
      <c r="CL140" s="24" t="str">
        <f t="shared" si="111"/>
        <v/>
      </c>
      <c r="CM140" s="24" t="str">
        <f t="shared" si="111"/>
        <v/>
      </c>
      <c r="CN140" s="24"/>
      <c r="CO140" s="24">
        <f t="shared" si="89"/>
        <v>11.906138654461857</v>
      </c>
      <c r="CP140" s="24">
        <f t="shared" si="102"/>
        <v>8.3506314751945213E-2</v>
      </c>
      <c r="CQ140" s="24">
        <f t="shared" si="134"/>
        <v>11.8333201025614</v>
      </c>
      <c r="CR140" s="24">
        <f t="shared" si="134"/>
        <v>11.829089769683</v>
      </c>
      <c r="CS140" s="24">
        <f t="shared" si="134"/>
        <v>12.049025023558929</v>
      </c>
      <c r="CT140" s="24">
        <f t="shared" si="125"/>
        <v>11.927480338029799</v>
      </c>
      <c r="CU140" s="24">
        <f t="shared" si="125"/>
        <v>11.935375068546278</v>
      </c>
      <c r="CV140" s="24">
        <f t="shared" si="125"/>
        <v>11.862541624391739</v>
      </c>
      <c r="CW140" s="24" t="str">
        <f t="shared" si="112"/>
        <v/>
      </c>
      <c r="CX140" s="24" t="str">
        <f t="shared" si="112"/>
        <v/>
      </c>
      <c r="CY140" s="24" t="str">
        <f t="shared" si="112"/>
        <v/>
      </c>
      <c r="CZ140" s="24"/>
      <c r="DA140" s="24">
        <f t="shared" si="90"/>
        <v>11.390208620701726</v>
      </c>
      <c r="DB140" s="24">
        <f t="shared" si="103"/>
        <v>1.0767272666344649E-2</v>
      </c>
      <c r="DC140" s="24">
        <f t="shared" si="135"/>
        <v>11.4055607010958</v>
      </c>
      <c r="DD140" s="24">
        <f t="shared" si="135"/>
        <v>11.386425879021974</v>
      </c>
      <c r="DE140" s="24">
        <f t="shared" si="135"/>
        <v>11.392090818591809</v>
      </c>
      <c r="DF140" s="24">
        <f t="shared" si="126"/>
        <v>11.396097146864312</v>
      </c>
      <c r="DG140" s="24">
        <f t="shared" si="126"/>
        <v>11.387764891039536</v>
      </c>
      <c r="DH140" s="24">
        <f t="shared" si="126"/>
        <v>11.373312287596923</v>
      </c>
      <c r="DI140" s="24" t="str">
        <f t="shared" si="113"/>
        <v/>
      </c>
      <c r="DJ140" s="24" t="str">
        <f t="shared" si="113"/>
        <v/>
      </c>
      <c r="DK140" s="24" t="str">
        <f t="shared" si="113"/>
        <v/>
      </c>
      <c r="DL140" s="24"/>
      <c r="DM140" s="24">
        <f t="shared" si="91"/>
        <v>11.714654237255274</v>
      </c>
      <c r="DN140" s="24">
        <f t="shared" si="104"/>
        <v>4.807571613387706E-2</v>
      </c>
      <c r="DO140" s="24">
        <f t="shared" si="136"/>
        <v>11.686458751097211</v>
      </c>
      <c r="DP140" s="24">
        <f t="shared" si="136"/>
        <v>11.705679956419193</v>
      </c>
      <c r="DQ140" s="24">
        <f t="shared" si="136"/>
        <v>11.782560827272791</v>
      </c>
      <c r="DR140" s="24">
        <f t="shared" si="127"/>
        <v>11.683685962004031</v>
      </c>
      <c r="DS140" s="24">
        <f t="shared" si="127"/>
        <v>11.664220564620065</v>
      </c>
      <c r="DT140" s="24">
        <f t="shared" si="127"/>
        <v>11.765319362118358</v>
      </c>
      <c r="DU140" s="24" t="str">
        <f t="shared" si="114"/>
        <v/>
      </c>
      <c r="DV140" s="24" t="str">
        <f t="shared" si="114"/>
        <v/>
      </c>
      <c r="DW140" s="24" t="str">
        <f t="shared" si="114"/>
        <v/>
      </c>
      <c r="DX140" s="24"/>
      <c r="DY140" s="24">
        <f t="shared" si="92"/>
        <v>11.997274605235239</v>
      </c>
      <c r="DZ140" s="24">
        <f t="shared" si="105"/>
        <v>2.248347714158935E-2</v>
      </c>
      <c r="EA140" s="24">
        <f t="shared" si="137"/>
        <v>12.026245140433799</v>
      </c>
      <c r="EB140" s="24">
        <f t="shared" si="137"/>
        <v>12.0142674624908</v>
      </c>
      <c r="EC140" s="24">
        <f t="shared" si="137"/>
        <v>11.976273822862598</v>
      </c>
      <c r="ED140" s="24">
        <f t="shared" si="128"/>
        <v>11.987198723794899</v>
      </c>
      <c r="EE140" s="24">
        <f t="shared" si="128"/>
        <v>11.97051646648416</v>
      </c>
      <c r="EF140" s="24">
        <f t="shared" si="128"/>
        <v>12.00914601534517</v>
      </c>
      <c r="EG140" s="24" t="str">
        <f t="shared" si="115"/>
        <v/>
      </c>
      <c r="EH140" s="24" t="str">
        <f t="shared" si="115"/>
        <v/>
      </c>
      <c r="EI140" s="24" t="str">
        <f t="shared" si="115"/>
        <v/>
      </c>
      <c r="EJ140" s="24"/>
      <c r="EK140" s="24">
        <f t="shared" si="93"/>
        <v>12.932882969175688</v>
      </c>
      <c r="EL140" s="24">
        <f t="shared" si="106"/>
        <v>8.3506314751945213E-2</v>
      </c>
      <c r="EM140" s="24">
        <f t="shared" si="138"/>
        <v>12.860064417275231</v>
      </c>
      <c r="EN140" s="24">
        <f t="shared" si="138"/>
        <v>12.855834084396831</v>
      </c>
      <c r="EO140" s="24">
        <f t="shared" si="138"/>
        <v>13.07576933827276</v>
      </c>
      <c r="EP140" s="24">
        <f t="shared" si="129"/>
        <v>12.95422465274363</v>
      </c>
      <c r="EQ140" s="24">
        <f t="shared" si="129"/>
        <v>12.962119383260109</v>
      </c>
      <c r="ER140" s="24">
        <f t="shared" si="129"/>
        <v>12.889285939105569</v>
      </c>
      <c r="ES140" s="24" t="str">
        <f t="shared" si="116"/>
        <v/>
      </c>
      <c r="ET140" s="24" t="str">
        <f t="shared" si="116"/>
        <v/>
      </c>
      <c r="EU140" s="24" t="str">
        <f t="shared" si="116"/>
        <v/>
      </c>
      <c r="EV140" s="24"/>
      <c r="EW140" s="24">
        <f t="shared" si="94"/>
        <v>11.968200650142094</v>
      </c>
      <c r="EX140" s="24">
        <f t="shared" si="107"/>
        <v>1.0767272666344649E-2</v>
      </c>
      <c r="EY140" s="24">
        <f t="shared" si="119"/>
        <v>11.983552730536168</v>
      </c>
      <c r="EZ140" s="24">
        <f t="shared" si="119"/>
        <v>11.964417908462343</v>
      </c>
      <c r="FA140" s="24">
        <f t="shared" si="119"/>
        <v>11.970082848032177</v>
      </c>
      <c r="FB140" s="24">
        <f t="shared" si="117"/>
        <v>11.97408917630468</v>
      </c>
      <c r="FC140" s="24">
        <f t="shared" si="117"/>
        <v>11.965756920479905</v>
      </c>
      <c r="FD140" s="24">
        <f t="shared" si="117"/>
        <v>11.951304317037291</v>
      </c>
      <c r="FE140" s="24" t="str">
        <f t="shared" si="74"/>
        <v/>
      </c>
      <c r="FF140" s="24" t="str">
        <f t="shared" si="74"/>
        <v/>
      </c>
      <c r="FG140" s="24" t="str">
        <f t="shared" si="74"/>
        <v/>
      </c>
      <c r="FH140" s="24"/>
      <c r="FI140" s="24">
        <f t="shared" si="95"/>
        <v>13.028148476763613</v>
      </c>
      <c r="FJ140" s="24">
        <f t="shared" si="108"/>
        <v>4.807571613387706E-2</v>
      </c>
      <c r="FK140" s="24">
        <f t="shared" si="120"/>
        <v>12.999952990605552</v>
      </c>
      <c r="FL140" s="24">
        <f t="shared" si="120"/>
        <v>13.019174195927533</v>
      </c>
      <c r="FM140" s="24">
        <f t="shared" si="120"/>
        <v>13.096055066781132</v>
      </c>
      <c r="FN140" s="24">
        <f t="shared" si="118"/>
        <v>12.997180201512371</v>
      </c>
      <c r="FO140" s="24">
        <f t="shared" si="118"/>
        <v>12.977714804128405</v>
      </c>
      <c r="FP140" s="24">
        <f t="shared" si="118"/>
        <v>13.078813601626699</v>
      </c>
      <c r="FQ140" s="24" t="str">
        <f t="shared" si="75"/>
        <v/>
      </c>
      <c r="FR140" s="24" t="str">
        <f t="shared" si="75"/>
        <v/>
      </c>
      <c r="FS140" s="24" t="str">
        <f t="shared" si="75"/>
        <v/>
      </c>
    </row>
    <row r="141" spans="1:175" s="3" customFormat="1">
      <c r="A141" s="27">
        <v>106</v>
      </c>
      <c r="B141" s="32">
        <f>IF(AND($B$3&lt;&gt;"",$C$3&lt;&gt;"",$B$4&lt;&gt;"",$C$4&lt;&gt;"",T141&lt;&gt;""),AirMass($B$3,$C$3,$B$4,$C$4,T141),"")</f>
        <v>1.0326754083236069</v>
      </c>
      <c r="C141" s="36">
        <f t="shared" si="96"/>
        <v>2458217.3217819999</v>
      </c>
      <c r="D141" s="5">
        <f t="shared" si="79"/>
        <v>11.3916064328755</v>
      </c>
      <c r="E141" s="14">
        <f t="shared" si="80"/>
        <v>11.762380643129864</v>
      </c>
      <c r="F141" s="32">
        <f t="shared" si="97"/>
        <v>0.37077421025436408</v>
      </c>
      <c r="G141" s="24">
        <f t="shared" si="81"/>
        <v>1.0943761790898393E-2</v>
      </c>
      <c r="H141" s="24">
        <f t="shared" si="82"/>
        <v>3.9723256728137514E-2</v>
      </c>
      <c r="I141" s="24"/>
      <c r="J141" s="8">
        <f t="shared" si="83"/>
        <v>12.018232292519004</v>
      </c>
      <c r="K141" s="9">
        <f t="shared" si="84"/>
        <v>12.943925148218886</v>
      </c>
      <c r="L141" s="40">
        <f t="shared" si="98"/>
        <v>0.92569285569988224</v>
      </c>
      <c r="M141" s="24">
        <f t="shared" si="85"/>
        <v>1.0943761790898147E-2</v>
      </c>
      <c r="N141" s="25">
        <f t="shared" si="86"/>
        <v>3.9723256728138125E-2</v>
      </c>
      <c r="O141" s="25"/>
      <c r="P141" s="50">
        <f t="shared" si="99"/>
        <v>6</v>
      </c>
      <c r="Q141" s="50">
        <f t="shared" si="100"/>
        <v>6</v>
      </c>
      <c r="R141" s="25"/>
      <c r="S141" s="25"/>
      <c r="T141" s="16">
        <v>2458217.3217819999</v>
      </c>
      <c r="U141" s="17">
        <v>-10.983069296725001</v>
      </c>
      <c r="V141" s="17">
        <v>-10.2904171193253</v>
      </c>
      <c r="W141" s="17">
        <v>-12.147967084806099</v>
      </c>
      <c r="X141" s="17">
        <v>-11.0363088187658</v>
      </c>
      <c r="Y141" s="17">
        <v>-10.4170251291642</v>
      </c>
      <c r="Z141" s="17">
        <v>-11.8455442884457</v>
      </c>
      <c r="AA141" s="17">
        <v>-9.9463792113534009</v>
      </c>
      <c r="AB141" s="17">
        <v>-9.8026853491748902</v>
      </c>
      <c r="AC141" s="17"/>
      <c r="AD141" s="17"/>
      <c r="AE141" s="17"/>
      <c r="AF141" s="46">
        <f t="shared" si="87"/>
        <v>2458217.3217819999</v>
      </c>
      <c r="AG141" s="17">
        <v>-10.7301889968294</v>
      </c>
      <c r="AH141" s="17">
        <v>-9.7649903812161796</v>
      </c>
      <c r="AI141" s="17">
        <v>-11.751321304086099</v>
      </c>
      <c r="AJ141" s="17">
        <v>-10.6732001249928</v>
      </c>
      <c r="AK141" s="17">
        <v>-9.8383278010522499</v>
      </c>
      <c r="AL141" s="17">
        <v>-11.3473161909914</v>
      </c>
      <c r="AM141" s="17">
        <v>-9.49111870422165</v>
      </c>
      <c r="AN141" s="17">
        <v>-9.4638389963906899</v>
      </c>
      <c r="AO141" s="17"/>
      <c r="AP141" s="17"/>
      <c r="AQ141" s="18"/>
      <c r="AR141" s="25"/>
      <c r="AS141" s="25"/>
      <c r="AT141" s="24">
        <f t="shared" si="121"/>
        <v>0.25288029989560101</v>
      </c>
      <c r="AU141" s="24">
        <f t="shared" si="121"/>
        <v>0.52542673810912</v>
      </c>
      <c r="AV141" s="24">
        <f t="shared" si="121"/>
        <v>0.39664578072000012</v>
      </c>
      <c r="AW141" s="24">
        <f t="shared" si="121"/>
        <v>0.36310869377300037</v>
      </c>
      <c r="AX141" s="24">
        <f t="shared" si="121"/>
        <v>0.57869732811195007</v>
      </c>
      <c r="AY141" s="24">
        <f t="shared" si="121"/>
        <v>0.49822809745429986</v>
      </c>
      <c r="AZ141" s="24">
        <f t="shared" si="121"/>
        <v>0.45526050713175081</v>
      </c>
      <c r="BA141" s="24">
        <f t="shared" si="121"/>
        <v>0.33884635278420028</v>
      </c>
      <c r="BB141" s="24" t="str">
        <f t="shared" si="130"/>
        <v/>
      </c>
      <c r="BC141" s="24" t="str">
        <f t="shared" si="130"/>
        <v/>
      </c>
      <c r="BD141" s="25" t="str">
        <f t="shared" si="130"/>
        <v/>
      </c>
      <c r="BE141" s="25"/>
      <c r="BF141" s="24"/>
      <c r="BG141" s="24">
        <f t="shared" si="131"/>
        <v>-0.29122477241762124</v>
      </c>
      <c r="BH141" s="24">
        <f t="shared" si="131"/>
        <v>-0.23122477241762074</v>
      </c>
      <c r="BI141" s="24">
        <f t="shared" si="131"/>
        <v>-0.5972247724176204</v>
      </c>
      <c r="BJ141" s="24">
        <f t="shared" si="122"/>
        <v>-0.53922477241762057</v>
      </c>
      <c r="BK141" s="24">
        <f t="shared" si="122"/>
        <v>-0.60922477241761908</v>
      </c>
      <c r="BL141" s="24">
        <f t="shared" si="122"/>
        <v>-0.16422477241762057</v>
      </c>
      <c r="BM141" s="24" t="str">
        <f t="shared" si="109"/>
        <v/>
      </c>
      <c r="BN141" s="24" t="str">
        <f t="shared" si="109"/>
        <v/>
      </c>
      <c r="BO141" s="24" t="str">
        <f t="shared" si="109"/>
        <v/>
      </c>
      <c r="BP141" s="24"/>
      <c r="BQ141" s="24"/>
      <c r="BR141" s="24">
        <f t="shared" si="132"/>
        <v>0.26228917014911834</v>
      </c>
      <c r="BS141" s="24">
        <f t="shared" si="132"/>
        <v>0.32228917014911884</v>
      </c>
      <c r="BT141" s="24">
        <f t="shared" si="132"/>
        <v>-4.3710829850880817E-2</v>
      </c>
      <c r="BU141" s="24">
        <f t="shared" si="123"/>
        <v>1.4289170149119013E-2</v>
      </c>
      <c r="BV141" s="24">
        <f t="shared" si="123"/>
        <v>-5.5710829850879495E-2</v>
      </c>
      <c r="BW141" s="24">
        <f t="shared" si="123"/>
        <v>0.38928917014911901</v>
      </c>
      <c r="BX141" s="24" t="str">
        <f t="shared" si="110"/>
        <v/>
      </c>
      <c r="BY141" s="24" t="str">
        <f t="shared" si="110"/>
        <v/>
      </c>
      <c r="BZ141" s="24" t="str">
        <f t="shared" si="110"/>
        <v/>
      </c>
      <c r="CA141" s="24"/>
      <c r="CB141" s="24"/>
      <c r="CC141" s="24">
        <f t="shared" si="88"/>
        <v>11.343249016893347</v>
      </c>
      <c r="CD141" s="24">
        <f t="shared" si="101"/>
        <v>2.0283665220961377E-2</v>
      </c>
      <c r="CE141" s="24">
        <f t="shared" si="133"/>
        <v>11.354897788081098</v>
      </c>
      <c r="CF141" s="24">
        <f t="shared" si="133"/>
        <v>11.365239522040799</v>
      </c>
      <c r="CG141" s="24">
        <f t="shared" si="133"/>
        <v>11.338955832439199</v>
      </c>
      <c r="CH141" s="24">
        <f t="shared" si="124"/>
        <v>11.330474991720699</v>
      </c>
      <c r="CI141" s="24">
        <f t="shared" si="124"/>
        <v>11.311309914628401</v>
      </c>
      <c r="CJ141" s="24">
        <f t="shared" si="124"/>
        <v>11.358616052449889</v>
      </c>
      <c r="CK141" s="24" t="str">
        <f t="shared" si="111"/>
        <v/>
      </c>
      <c r="CL141" s="24" t="str">
        <f t="shared" si="111"/>
        <v/>
      </c>
      <c r="CM141" s="24" t="str">
        <f t="shared" si="111"/>
        <v/>
      </c>
      <c r="CN141" s="24"/>
      <c r="CO141" s="24">
        <f t="shared" si="89"/>
        <v>11.920831523459748</v>
      </c>
      <c r="CP141" s="24">
        <f t="shared" si="102"/>
        <v>0.10541169733353761</v>
      </c>
      <c r="CQ141" s="24">
        <f t="shared" si="134"/>
        <v>11.8601323072567</v>
      </c>
      <c r="CR141" s="24">
        <f t="shared" si="134"/>
        <v>11.8440111281634</v>
      </c>
      <c r="CS141" s="24">
        <f t="shared" si="134"/>
        <v>11.96813880422285</v>
      </c>
      <c r="CT141" s="24">
        <f t="shared" si="125"/>
        <v>11.982127194162</v>
      </c>
      <c r="CU141" s="24">
        <f t="shared" si="125"/>
        <v>12.07592970739225</v>
      </c>
      <c r="CV141" s="24">
        <f t="shared" si="125"/>
        <v>11.79464999956129</v>
      </c>
      <c r="CW141" s="24" t="str">
        <f t="shared" si="112"/>
        <v/>
      </c>
      <c r="CX141" s="24" t="str">
        <f t="shared" si="112"/>
        <v/>
      </c>
      <c r="CY141" s="24" t="str">
        <f t="shared" si="112"/>
        <v/>
      </c>
      <c r="CZ141" s="24"/>
      <c r="DA141" s="24">
        <f t="shared" si="90"/>
        <v>11.3916064328755</v>
      </c>
      <c r="DB141" s="24">
        <f t="shared" si="103"/>
        <v>1.0943761790898393E-2</v>
      </c>
      <c r="DC141" s="24">
        <f t="shared" si="135"/>
        <v>11.389636749258763</v>
      </c>
      <c r="DD141" s="24">
        <f t="shared" si="135"/>
        <v>11.392821339087638</v>
      </c>
      <c r="DE141" s="24">
        <f t="shared" si="135"/>
        <v>11.410196228684073</v>
      </c>
      <c r="DF141" s="24">
        <f t="shared" si="126"/>
        <v>11.394796815305776</v>
      </c>
      <c r="DG141" s="24">
        <f t="shared" si="126"/>
        <v>11.38398173969944</v>
      </c>
      <c r="DH141" s="24">
        <f t="shared" si="126"/>
        <v>11.378205725217306</v>
      </c>
      <c r="DI141" s="24" t="str">
        <f t="shared" si="113"/>
        <v/>
      </c>
      <c r="DJ141" s="24" t="str">
        <f t="shared" si="113"/>
        <v/>
      </c>
      <c r="DK141" s="24" t="str">
        <f t="shared" si="113"/>
        <v/>
      </c>
      <c r="DL141" s="24"/>
      <c r="DM141" s="24">
        <f t="shared" si="91"/>
        <v>11.762380643129864</v>
      </c>
      <c r="DN141" s="24">
        <f t="shared" si="104"/>
        <v>3.9723256728137514E-2</v>
      </c>
      <c r="DO141" s="24">
        <f t="shared" si="136"/>
        <v>11.746304492669209</v>
      </c>
      <c r="DP141" s="24">
        <f t="shared" si="136"/>
        <v>11.753634851776292</v>
      </c>
      <c r="DQ141" s="24">
        <f t="shared" si="136"/>
        <v>11.734708144813411</v>
      </c>
      <c r="DR141" s="24">
        <f t="shared" si="127"/>
        <v>11.77136635501293</v>
      </c>
      <c r="DS141" s="24">
        <f t="shared" si="127"/>
        <v>11.837808740342734</v>
      </c>
      <c r="DT141" s="24">
        <f t="shared" si="127"/>
        <v>11.730461274164609</v>
      </c>
      <c r="DU141" s="24" t="str">
        <f t="shared" si="114"/>
        <v/>
      </c>
      <c r="DV141" s="24" t="str">
        <f t="shared" si="114"/>
        <v/>
      </c>
      <c r="DW141" s="24" t="str">
        <f t="shared" si="114"/>
        <v/>
      </c>
      <c r="DX141" s="24"/>
      <c r="DY141" s="24">
        <f t="shared" si="92"/>
        <v>12.035901194293048</v>
      </c>
      <c r="DZ141" s="24">
        <f t="shared" si="105"/>
        <v>2.0283665220961377E-2</v>
      </c>
      <c r="EA141" s="24">
        <f t="shared" si="137"/>
        <v>12.047549965480799</v>
      </c>
      <c r="EB141" s="24">
        <f t="shared" si="137"/>
        <v>12.0578916994405</v>
      </c>
      <c r="EC141" s="24">
        <f t="shared" si="137"/>
        <v>12.0316080098389</v>
      </c>
      <c r="ED141" s="24">
        <f t="shared" si="128"/>
        <v>12.0231271691204</v>
      </c>
      <c r="EE141" s="24">
        <f t="shared" si="128"/>
        <v>12.003962092028102</v>
      </c>
      <c r="EF141" s="24">
        <f t="shared" si="128"/>
        <v>12.05126822984959</v>
      </c>
      <c r="EG141" s="24" t="str">
        <f t="shared" si="115"/>
        <v/>
      </c>
      <c r="EH141" s="24" t="str">
        <f t="shared" si="115"/>
        <v/>
      </c>
      <c r="EI141" s="24" t="str">
        <f t="shared" si="115"/>
        <v/>
      </c>
      <c r="EJ141" s="24"/>
      <c r="EK141" s="24">
        <f t="shared" si="93"/>
        <v>12.886030139072966</v>
      </c>
      <c r="EL141" s="24">
        <f t="shared" si="106"/>
        <v>0.1054116973335376</v>
      </c>
      <c r="EM141" s="24">
        <f t="shared" si="138"/>
        <v>12.82533092286992</v>
      </c>
      <c r="EN141" s="24">
        <f t="shared" si="138"/>
        <v>12.80920974377662</v>
      </c>
      <c r="EO141" s="24">
        <f t="shared" si="138"/>
        <v>12.93333741983607</v>
      </c>
      <c r="EP141" s="24">
        <f t="shared" si="129"/>
        <v>12.94732580977522</v>
      </c>
      <c r="EQ141" s="24">
        <f t="shared" si="129"/>
        <v>13.04112832300547</v>
      </c>
      <c r="ER141" s="24">
        <f t="shared" si="129"/>
        <v>12.75984861517451</v>
      </c>
      <c r="ES141" s="24" t="str">
        <f t="shared" si="116"/>
        <v/>
      </c>
      <c r="ET141" s="24" t="str">
        <f t="shared" si="116"/>
        <v/>
      </c>
      <c r="EU141" s="24" t="str">
        <f t="shared" si="116"/>
        <v/>
      </c>
      <c r="EV141" s="24"/>
      <c r="EW141" s="24">
        <f t="shared" si="94"/>
        <v>12.018232292519004</v>
      </c>
      <c r="EX141" s="24">
        <f t="shared" si="107"/>
        <v>1.0943761790898147E-2</v>
      </c>
      <c r="EY141" s="24">
        <f t="shared" si="119"/>
        <v>12.016262608902268</v>
      </c>
      <c r="EZ141" s="24">
        <f t="shared" si="119"/>
        <v>12.019447198731143</v>
      </c>
      <c r="FA141" s="24">
        <f t="shared" si="119"/>
        <v>12.036822088327579</v>
      </c>
      <c r="FB141" s="24">
        <f t="shared" si="117"/>
        <v>12.021422674949282</v>
      </c>
      <c r="FC141" s="24">
        <f t="shared" si="117"/>
        <v>12.010607599342947</v>
      </c>
      <c r="FD141" s="24">
        <f t="shared" si="117"/>
        <v>12.004831584860812</v>
      </c>
      <c r="FE141" s="24" t="str">
        <f t="shared" si="74"/>
        <v/>
      </c>
      <c r="FF141" s="24" t="str">
        <f t="shared" si="74"/>
        <v/>
      </c>
      <c r="FG141" s="24" t="str">
        <f t="shared" si="74"/>
        <v/>
      </c>
      <c r="FH141" s="24"/>
      <c r="FI141" s="24">
        <f t="shared" si="95"/>
        <v>12.943925148218886</v>
      </c>
      <c r="FJ141" s="24">
        <f t="shared" si="108"/>
        <v>3.9723256728138125E-2</v>
      </c>
      <c r="FK141" s="24">
        <f t="shared" si="120"/>
        <v>12.927848997758231</v>
      </c>
      <c r="FL141" s="24">
        <f t="shared" si="120"/>
        <v>12.935179356865312</v>
      </c>
      <c r="FM141" s="24">
        <f t="shared" si="120"/>
        <v>12.916252649902431</v>
      </c>
      <c r="FN141" s="24">
        <f t="shared" si="118"/>
        <v>12.952910860101952</v>
      </c>
      <c r="FO141" s="24">
        <f t="shared" si="118"/>
        <v>13.019353245431756</v>
      </c>
      <c r="FP141" s="24">
        <f t="shared" si="118"/>
        <v>12.912005779253629</v>
      </c>
      <c r="FQ141" s="24" t="str">
        <f t="shared" si="75"/>
        <v/>
      </c>
      <c r="FR141" s="24" t="str">
        <f t="shared" si="75"/>
        <v/>
      </c>
      <c r="FS141" s="24" t="str">
        <f t="shared" si="75"/>
        <v/>
      </c>
    </row>
    <row r="142" spans="1:175" s="3" customFormat="1">
      <c r="A142" s="27">
        <v>107</v>
      </c>
      <c r="B142" s="32">
        <f>IF(AND($B$3&lt;&gt;"",$C$3&lt;&gt;"",$B$4&lt;&gt;"",$C$4&lt;&gt;"",T142&lt;&gt;""),AirMass($B$3,$C$3,$B$4,$C$4,T142),"")</f>
        <v>1.0331818750028503</v>
      </c>
      <c r="C142" s="36">
        <f t="shared" si="96"/>
        <v>2458217.32228</v>
      </c>
      <c r="D142" s="5">
        <f t="shared" si="79"/>
        <v>11.417771186154397</v>
      </c>
      <c r="E142" s="14">
        <f t="shared" si="80"/>
        <v>11.764844395898551</v>
      </c>
      <c r="F142" s="32">
        <f t="shared" si="97"/>
        <v>0.34707320974415445</v>
      </c>
      <c r="G142" s="24">
        <f t="shared" si="81"/>
        <v>8.4812664220996706E-3</v>
      </c>
      <c r="H142" s="24">
        <f t="shared" si="82"/>
        <v>7.899238392730093E-2</v>
      </c>
      <c r="I142" s="24"/>
      <c r="J142" s="8">
        <f t="shared" si="83"/>
        <v>12.016491517629346</v>
      </c>
      <c r="K142" s="9">
        <f t="shared" si="84"/>
        <v>13.038779931553265</v>
      </c>
      <c r="L142" s="40">
        <f t="shared" si="98"/>
        <v>1.0222884139239188</v>
      </c>
      <c r="M142" s="24">
        <f t="shared" si="85"/>
        <v>8.4812664220996706E-3</v>
      </c>
      <c r="N142" s="25">
        <f t="shared" si="86"/>
        <v>7.8992383927301388E-2</v>
      </c>
      <c r="O142" s="25"/>
      <c r="P142" s="50">
        <f t="shared" si="99"/>
        <v>6</v>
      </c>
      <c r="Q142" s="50">
        <f t="shared" si="100"/>
        <v>6</v>
      </c>
      <c r="R142" s="25"/>
      <c r="S142" s="25"/>
      <c r="T142" s="16">
        <v>2458217.32228</v>
      </c>
      <c r="U142" s="17">
        <v>-10.960194793222101</v>
      </c>
      <c r="V142" s="17">
        <v>-10.2811348047706</v>
      </c>
      <c r="W142" s="17">
        <v>-12.1485821216581</v>
      </c>
      <c r="X142" s="17">
        <v>-11.027921262756999</v>
      </c>
      <c r="Y142" s="17">
        <v>-10.396827249286</v>
      </c>
      <c r="Z142" s="17">
        <v>-11.8430170002904</v>
      </c>
      <c r="AA142" s="17">
        <v>-9.9698295268562198</v>
      </c>
      <c r="AB142" s="17">
        <v>-9.8088028159505605</v>
      </c>
      <c r="AC142" s="17"/>
      <c r="AD142" s="17"/>
      <c r="AE142" s="17"/>
      <c r="AF142" s="46">
        <f t="shared" si="87"/>
        <v>2458217.32228</v>
      </c>
      <c r="AG142" s="17">
        <v>-10.721535886670701</v>
      </c>
      <c r="AH142" s="17">
        <v>-9.7108462072055506</v>
      </c>
      <c r="AI142" s="17">
        <v>-11.7743162989116</v>
      </c>
      <c r="AJ142" s="17">
        <v>-10.691681081913901</v>
      </c>
      <c r="AK142" s="17">
        <v>-9.9034130952897907</v>
      </c>
      <c r="AL142" s="17">
        <v>-11.331740365204</v>
      </c>
      <c r="AM142" s="17">
        <v>-9.5289610170923496</v>
      </c>
      <c r="AN142" s="17">
        <v>-9.3656083099829406</v>
      </c>
      <c r="AO142" s="17"/>
      <c r="AP142" s="17"/>
      <c r="AQ142" s="18"/>
      <c r="AR142" s="25"/>
      <c r="AS142" s="25"/>
      <c r="AT142" s="24">
        <f t="shared" si="121"/>
        <v>0.23865890655140021</v>
      </c>
      <c r="AU142" s="24">
        <f t="shared" si="121"/>
        <v>0.57028859756504957</v>
      </c>
      <c r="AV142" s="24">
        <f t="shared" si="121"/>
        <v>0.37426582274649967</v>
      </c>
      <c r="AW142" s="24">
        <f t="shared" si="121"/>
        <v>0.33624018084309881</v>
      </c>
      <c r="AX142" s="24">
        <f t="shared" si="121"/>
        <v>0.49341415399620914</v>
      </c>
      <c r="AY142" s="24">
        <f t="shared" si="121"/>
        <v>0.51127663508639998</v>
      </c>
      <c r="AZ142" s="24">
        <f t="shared" si="121"/>
        <v>0.44086850976387026</v>
      </c>
      <c r="BA142" s="24">
        <f t="shared" si="121"/>
        <v>0.44319450596761989</v>
      </c>
      <c r="BB142" s="24" t="str">
        <f t="shared" si="130"/>
        <v/>
      </c>
      <c r="BC142" s="24" t="str">
        <f t="shared" si="130"/>
        <v/>
      </c>
      <c r="BD142" s="25" t="str">
        <f t="shared" si="130"/>
        <v/>
      </c>
      <c r="BE142" s="25"/>
      <c r="BF142" s="24"/>
      <c r="BG142" s="24">
        <f t="shared" si="131"/>
        <v>-0.32010696787149862</v>
      </c>
      <c r="BH142" s="24">
        <f t="shared" si="131"/>
        <v>-0.26010696787149812</v>
      </c>
      <c r="BI142" s="24">
        <f t="shared" si="131"/>
        <v>-0.62610696787149778</v>
      </c>
      <c r="BJ142" s="24">
        <f t="shared" si="122"/>
        <v>-0.56810696787149795</v>
      </c>
      <c r="BK142" s="24">
        <f t="shared" si="122"/>
        <v>-0.63810696787149646</v>
      </c>
      <c r="BL142" s="24">
        <f t="shared" si="122"/>
        <v>-0.19310696787149795</v>
      </c>
      <c r="BM142" s="24" t="str">
        <f t="shared" si="109"/>
        <v/>
      </c>
      <c r="BN142" s="24" t="str">
        <f t="shared" si="109"/>
        <v/>
      </c>
      <c r="BO142" s="24" t="str">
        <f t="shared" si="109"/>
        <v/>
      </c>
      <c r="BP142" s="24"/>
      <c r="BQ142" s="24"/>
      <c r="BR142" s="24">
        <f t="shared" si="132"/>
        <v>0.35339901866188028</v>
      </c>
      <c r="BS142" s="24">
        <f t="shared" si="132"/>
        <v>0.41339901866188078</v>
      </c>
      <c r="BT142" s="24">
        <f t="shared" si="132"/>
        <v>4.739901866188112E-2</v>
      </c>
      <c r="BU142" s="24">
        <f t="shared" si="123"/>
        <v>0.10539901866188095</v>
      </c>
      <c r="BV142" s="24">
        <f t="shared" si="123"/>
        <v>3.5399018661882442E-2</v>
      </c>
      <c r="BW142" s="24">
        <f t="shared" si="123"/>
        <v>0.48039901866188095</v>
      </c>
      <c r="BX142" s="24" t="str">
        <f t="shared" si="110"/>
        <v/>
      </c>
      <c r="BY142" s="24" t="str">
        <f t="shared" si="110"/>
        <v/>
      </c>
      <c r="BZ142" s="24" t="str">
        <f t="shared" si="110"/>
        <v/>
      </c>
      <c r="CA142" s="24"/>
      <c r="CB142" s="24"/>
      <c r="CC142" s="24">
        <f t="shared" si="88"/>
        <v>11.36596853624428</v>
      </c>
      <c r="CD142" s="24">
        <f t="shared" si="101"/>
        <v>1.8454716769581686E-2</v>
      </c>
      <c r="CE142" s="24">
        <f t="shared" si="133"/>
        <v>11.378387328435998</v>
      </c>
      <c r="CF142" s="24">
        <f t="shared" si="133"/>
        <v>11.379726469534898</v>
      </c>
      <c r="CG142" s="24">
        <f t="shared" si="133"/>
        <v>11.341632456063898</v>
      </c>
      <c r="CH142" s="24">
        <f t="shared" si="124"/>
        <v>11.350822207068299</v>
      </c>
      <c r="CI142" s="24">
        <f t="shared" si="124"/>
        <v>11.35763473363412</v>
      </c>
      <c r="CJ142" s="24">
        <f t="shared" si="124"/>
        <v>11.387608022728459</v>
      </c>
      <c r="CK142" s="24" t="str">
        <f t="shared" si="111"/>
        <v/>
      </c>
      <c r="CL142" s="24" t="str">
        <f t="shared" si="111"/>
        <v/>
      </c>
      <c r="CM142" s="24" t="str">
        <f t="shared" si="111"/>
        <v/>
      </c>
      <c r="CN142" s="24"/>
      <c r="CO142" s="24">
        <f t="shared" si="89"/>
        <v>11.934584141395064</v>
      </c>
      <c r="CP142" s="24">
        <f t="shared" si="102"/>
        <v>0.14627258053219716</v>
      </c>
      <c r="CQ142" s="24">
        <f t="shared" si="134"/>
        <v>11.8917804122409</v>
      </c>
      <c r="CR142" s="24">
        <f t="shared" si="134"/>
        <v>11.8711451952432</v>
      </c>
      <c r="CS142" s="24">
        <f t="shared" si="134"/>
        <v>12.04187720861909</v>
      </c>
      <c r="CT142" s="24">
        <f t="shared" si="125"/>
        <v>11.9752044785333</v>
      </c>
      <c r="CU142" s="24">
        <f t="shared" si="125"/>
        <v>12.122425130421648</v>
      </c>
      <c r="CV142" s="24">
        <f t="shared" si="125"/>
        <v>11.70507242331224</v>
      </c>
      <c r="CW142" s="24" t="str">
        <f t="shared" si="112"/>
        <v/>
      </c>
      <c r="CX142" s="24" t="str">
        <f t="shared" si="112"/>
        <v/>
      </c>
      <c r="CY142" s="24" t="str">
        <f t="shared" si="112"/>
        <v/>
      </c>
      <c r="CZ142" s="24"/>
      <c r="DA142" s="24">
        <f t="shared" si="90"/>
        <v>11.417771186154397</v>
      </c>
      <c r="DB142" s="24">
        <f t="shared" si="103"/>
        <v>8.4812664220996706E-3</v>
      </c>
      <c r="DC142" s="24">
        <f t="shared" si="135"/>
        <v>11.416571523541631</v>
      </c>
      <c r="DD142" s="24">
        <f t="shared" si="135"/>
        <v>11.410753520509704</v>
      </c>
      <c r="DE142" s="24">
        <f t="shared" si="135"/>
        <v>11.416318086236741</v>
      </c>
      <c r="DF142" s="24">
        <f t="shared" si="126"/>
        <v>11.418589264581344</v>
      </c>
      <c r="DG142" s="24">
        <f t="shared" si="126"/>
        <v>11.433751792633126</v>
      </c>
      <c r="DH142" s="24">
        <f t="shared" si="126"/>
        <v>11.410642929423844</v>
      </c>
      <c r="DI142" s="24" t="str">
        <f t="shared" si="113"/>
        <v/>
      </c>
      <c r="DJ142" s="24" t="str">
        <f t="shared" si="113"/>
        <v/>
      </c>
      <c r="DK142" s="24" t="str">
        <f t="shared" si="113"/>
        <v/>
      </c>
      <c r="DL142" s="24"/>
      <c r="DM142" s="24">
        <f t="shared" si="91"/>
        <v>11.764844395898551</v>
      </c>
      <c r="DN142" s="24">
        <f t="shared" si="104"/>
        <v>7.899238392730093E-2</v>
      </c>
      <c r="DO142" s="24">
        <f t="shared" si="136"/>
        <v>11.766663732486784</v>
      </c>
      <c r="DP142" s="24">
        <f t="shared" si="136"/>
        <v>11.769480053689465</v>
      </c>
      <c r="DQ142" s="24">
        <f t="shared" si="136"/>
        <v>11.797157684043025</v>
      </c>
      <c r="DR142" s="24">
        <f t="shared" si="127"/>
        <v>11.753154774217604</v>
      </c>
      <c r="DS142" s="24">
        <f t="shared" si="127"/>
        <v>11.873015298205507</v>
      </c>
      <c r="DT142" s="24">
        <f t="shared" si="127"/>
        <v>11.629594832748934</v>
      </c>
      <c r="DU142" s="24" t="str">
        <f t="shared" si="114"/>
        <v/>
      </c>
      <c r="DV142" s="24" t="str">
        <f t="shared" si="114"/>
        <v/>
      </c>
      <c r="DW142" s="24" t="str">
        <f t="shared" si="114"/>
        <v/>
      </c>
      <c r="DX142" s="24"/>
      <c r="DY142" s="24">
        <f t="shared" si="92"/>
        <v>12.04502852469578</v>
      </c>
      <c r="DZ142" s="24">
        <f t="shared" si="105"/>
        <v>1.8454716769581686E-2</v>
      </c>
      <c r="EA142" s="24">
        <f t="shared" si="137"/>
        <v>12.057447316887499</v>
      </c>
      <c r="EB142" s="24">
        <f t="shared" si="137"/>
        <v>12.058786457986399</v>
      </c>
      <c r="EC142" s="24">
        <f t="shared" si="137"/>
        <v>12.020692444515399</v>
      </c>
      <c r="ED142" s="24">
        <f t="shared" si="128"/>
        <v>12.0298821955198</v>
      </c>
      <c r="EE142" s="24">
        <f t="shared" si="128"/>
        <v>12.03669472208562</v>
      </c>
      <c r="EF142" s="24">
        <f t="shared" si="128"/>
        <v>12.06666801117996</v>
      </c>
      <c r="EG142" s="24" t="str">
        <f t="shared" si="115"/>
        <v/>
      </c>
      <c r="EH142" s="24" t="str">
        <f t="shared" si="115"/>
        <v/>
      </c>
      <c r="EI142" s="24" t="str">
        <f t="shared" si="115"/>
        <v/>
      </c>
      <c r="EJ142" s="24"/>
      <c r="EK142" s="24">
        <f t="shared" si="93"/>
        <v>12.945273820860214</v>
      </c>
      <c r="EL142" s="24">
        <f t="shared" si="106"/>
        <v>0.14627258053219716</v>
      </c>
      <c r="EM142" s="24">
        <f t="shared" si="138"/>
        <v>12.90247009170605</v>
      </c>
      <c r="EN142" s="24">
        <f t="shared" si="138"/>
        <v>12.88183487470835</v>
      </c>
      <c r="EO142" s="24">
        <f t="shared" si="138"/>
        <v>13.05256688808424</v>
      </c>
      <c r="EP142" s="24">
        <f t="shared" si="129"/>
        <v>12.98589415799845</v>
      </c>
      <c r="EQ142" s="24">
        <f t="shared" si="129"/>
        <v>13.133114809886798</v>
      </c>
      <c r="ER142" s="24">
        <f t="shared" si="129"/>
        <v>12.71576210277739</v>
      </c>
      <c r="ES142" s="24" t="str">
        <f t="shared" si="116"/>
        <v/>
      </c>
      <c r="ET142" s="24" t="str">
        <f t="shared" si="116"/>
        <v/>
      </c>
      <c r="EU142" s="24" t="str">
        <f t="shared" si="116"/>
        <v/>
      </c>
      <c r="EV142" s="24"/>
      <c r="EW142" s="24">
        <f t="shared" si="94"/>
        <v>12.016491517629346</v>
      </c>
      <c r="EX142" s="24">
        <f t="shared" si="107"/>
        <v>8.4812664220996706E-3</v>
      </c>
      <c r="EY142" s="24">
        <f t="shared" si="119"/>
        <v>12.015291855016576</v>
      </c>
      <c r="EZ142" s="24">
        <f t="shared" si="119"/>
        <v>12.00947385198465</v>
      </c>
      <c r="FA142" s="24">
        <f t="shared" si="119"/>
        <v>12.015038417711686</v>
      </c>
      <c r="FB142" s="24">
        <f t="shared" si="117"/>
        <v>12.01730959605629</v>
      </c>
      <c r="FC142" s="24">
        <f t="shared" si="117"/>
        <v>12.032472124108072</v>
      </c>
      <c r="FD142" s="24">
        <f t="shared" si="117"/>
        <v>12.009363260898789</v>
      </c>
      <c r="FE142" s="24" t="str">
        <f t="shared" si="117"/>
        <v/>
      </c>
      <c r="FF142" s="24" t="str">
        <f t="shared" si="117"/>
        <v/>
      </c>
      <c r="FG142" s="24" t="str">
        <f t="shared" si="117"/>
        <v/>
      </c>
      <c r="FH142" s="24"/>
      <c r="FI142" s="24">
        <f t="shared" si="95"/>
        <v>13.038779931553265</v>
      </c>
      <c r="FJ142" s="24">
        <f t="shared" si="108"/>
        <v>7.8992383927301388E-2</v>
      </c>
      <c r="FK142" s="24">
        <f t="shared" si="120"/>
        <v>13.040599268141495</v>
      </c>
      <c r="FL142" s="24">
        <f t="shared" si="120"/>
        <v>13.043415589344177</v>
      </c>
      <c r="FM142" s="24">
        <f t="shared" si="120"/>
        <v>13.071093219697735</v>
      </c>
      <c r="FN142" s="24">
        <f t="shared" si="118"/>
        <v>13.027090309872316</v>
      </c>
      <c r="FO142" s="24">
        <f t="shared" si="118"/>
        <v>13.146950833860219</v>
      </c>
      <c r="FP142" s="24">
        <f t="shared" si="118"/>
        <v>12.903530368403644</v>
      </c>
      <c r="FQ142" s="24" t="str">
        <f t="shared" si="118"/>
        <v/>
      </c>
      <c r="FR142" s="24" t="str">
        <f t="shared" si="118"/>
        <v/>
      </c>
      <c r="FS142" s="24" t="str">
        <f t="shared" si="118"/>
        <v/>
      </c>
    </row>
    <row r="143" spans="1:175" s="3" customFormat="1">
      <c r="A143" s="27">
        <v>108</v>
      </c>
      <c r="B143" s="32">
        <f>IF(AND($B$3&lt;&gt;"",$C$3&lt;&gt;"",$B$4&lt;&gt;"",$C$4&lt;&gt;"",T143&lt;&gt;""),AirMass($B$3,$C$3,$B$4,$C$4,T143),"")</f>
        <v>1.0336933620687818</v>
      </c>
      <c r="C143" s="36">
        <f t="shared" si="96"/>
        <v>2458217.322778</v>
      </c>
      <c r="D143" s="5">
        <f t="shared" si="79"/>
        <v>11.386203420218258</v>
      </c>
      <c r="E143" s="14">
        <f t="shared" si="80"/>
        <v>11.738407347273927</v>
      </c>
      <c r="F143" s="32">
        <f t="shared" si="97"/>
        <v>0.35220392705566894</v>
      </c>
      <c r="G143" s="24">
        <f t="shared" si="81"/>
        <v>3.2744260601810279E-2</v>
      </c>
      <c r="H143" s="24">
        <f t="shared" si="82"/>
        <v>3.7203243739730593E-2</v>
      </c>
      <c r="I143" s="24"/>
      <c r="J143" s="8">
        <f t="shared" si="83"/>
        <v>12.02894199386761</v>
      </c>
      <c r="K143" s="9">
        <f t="shared" si="84"/>
        <v>12.862437050413631</v>
      </c>
      <c r="L143" s="40">
        <f t="shared" si="98"/>
        <v>0.83349505654602041</v>
      </c>
      <c r="M143" s="24">
        <f t="shared" si="85"/>
        <v>3.2744260601809877E-2</v>
      </c>
      <c r="N143" s="25">
        <f t="shared" si="86"/>
        <v>3.720324373973101E-2</v>
      </c>
      <c r="O143" s="25"/>
      <c r="P143" s="50">
        <f t="shared" si="99"/>
        <v>6</v>
      </c>
      <c r="Q143" s="50">
        <f t="shared" si="100"/>
        <v>6</v>
      </c>
      <c r="R143" s="25"/>
      <c r="S143" s="25"/>
      <c r="T143" s="16">
        <v>2458217.322778</v>
      </c>
      <c r="U143" s="17">
        <v>-10.9820397430226</v>
      </c>
      <c r="V143" s="17">
        <v>-10.282035331741399</v>
      </c>
      <c r="W143" s="17">
        <v>-12.1491297281035</v>
      </c>
      <c r="X143" s="17">
        <v>-11.047729672543699</v>
      </c>
      <c r="Y143" s="17">
        <v>-10.423463691610101</v>
      </c>
      <c r="Z143" s="17">
        <v>-11.831381644300601</v>
      </c>
      <c r="AA143" s="17">
        <v>-9.9039973600017408</v>
      </c>
      <c r="AB143" s="17">
        <v>-9.7614276615696696</v>
      </c>
      <c r="AC143" s="17"/>
      <c r="AD143" s="17"/>
      <c r="AE143" s="17"/>
      <c r="AF143" s="46">
        <f t="shared" si="87"/>
        <v>2458217.322778</v>
      </c>
      <c r="AG143" s="17">
        <v>-10.756805499418901</v>
      </c>
      <c r="AH143" s="17">
        <v>-9.8204165583278495</v>
      </c>
      <c r="AI143" s="17">
        <v>-11.783537429162701</v>
      </c>
      <c r="AJ143" s="17">
        <v>-10.7102776982469</v>
      </c>
      <c r="AK143" s="17">
        <v>-9.8493406167525297</v>
      </c>
      <c r="AL143" s="17">
        <v>-11.3249499572585</v>
      </c>
      <c r="AM143" s="17">
        <v>-9.4914726227301607</v>
      </c>
      <c r="AN143" s="17">
        <v>-9.55307577829163</v>
      </c>
      <c r="AO143" s="17"/>
      <c r="AP143" s="17"/>
      <c r="AQ143" s="18"/>
      <c r="AR143" s="25"/>
      <c r="AS143" s="25"/>
      <c r="AT143" s="24">
        <f t="shared" si="121"/>
        <v>0.22523424360369937</v>
      </c>
      <c r="AU143" s="24">
        <f t="shared" si="121"/>
        <v>0.46161877341354973</v>
      </c>
      <c r="AV143" s="24">
        <f t="shared" si="121"/>
        <v>0.3655922989407987</v>
      </c>
      <c r="AW143" s="24">
        <f t="shared" si="121"/>
        <v>0.33745197429679941</v>
      </c>
      <c r="AX143" s="24">
        <f t="shared" si="121"/>
        <v>0.57412307485757097</v>
      </c>
      <c r="AY143" s="24">
        <f t="shared" si="121"/>
        <v>0.50643168704210062</v>
      </c>
      <c r="AZ143" s="24">
        <f t="shared" si="121"/>
        <v>0.41252473727158012</v>
      </c>
      <c r="BA143" s="24">
        <f t="shared" si="121"/>
        <v>0.20835188327803955</v>
      </c>
      <c r="BB143" s="24" t="str">
        <f t="shared" si="130"/>
        <v/>
      </c>
      <c r="BC143" s="24" t="str">
        <f t="shared" si="130"/>
        <v/>
      </c>
      <c r="BD143" s="25" t="str">
        <f t="shared" si="130"/>
        <v/>
      </c>
      <c r="BE143" s="25"/>
      <c r="BF143" s="24"/>
      <c r="BG143" s="24">
        <f t="shared" si="131"/>
        <v>-0.34737108537205502</v>
      </c>
      <c r="BH143" s="24">
        <f t="shared" si="131"/>
        <v>-0.28737108537205452</v>
      </c>
      <c r="BI143" s="24">
        <f t="shared" si="131"/>
        <v>-0.65337108537205424</v>
      </c>
      <c r="BJ143" s="24">
        <f t="shared" si="122"/>
        <v>-0.59537108537205441</v>
      </c>
      <c r="BK143" s="24">
        <f t="shared" si="122"/>
        <v>-0.66537108537205292</v>
      </c>
      <c r="BL143" s="24">
        <f t="shared" si="122"/>
        <v>-0.22037108537205435</v>
      </c>
      <c r="BM143" s="24" t="str">
        <f t="shared" si="109"/>
        <v/>
      </c>
      <c r="BN143" s="24" t="str">
        <f t="shared" si="109"/>
        <v/>
      </c>
      <c r="BO143" s="24" t="str">
        <f t="shared" si="109"/>
        <v/>
      </c>
      <c r="BP143" s="24"/>
      <c r="BQ143" s="24"/>
      <c r="BR143" s="24">
        <f t="shared" si="132"/>
        <v>0.13270171952121823</v>
      </c>
      <c r="BS143" s="24">
        <f t="shared" si="132"/>
        <v>0.19270171952121873</v>
      </c>
      <c r="BT143" s="24">
        <f t="shared" si="132"/>
        <v>-0.17329828047878093</v>
      </c>
      <c r="BU143" s="24">
        <f t="shared" si="123"/>
        <v>-0.1152982804787811</v>
      </c>
      <c r="BV143" s="24">
        <f t="shared" si="123"/>
        <v>-0.18529828047877961</v>
      </c>
      <c r="BW143" s="24">
        <f t="shared" si="123"/>
        <v>0.2597017195212189</v>
      </c>
      <c r="BX143" s="24" t="str">
        <f t="shared" si="110"/>
        <v/>
      </c>
      <c r="BY143" s="24" t="str">
        <f t="shared" si="110"/>
        <v/>
      </c>
      <c r="BZ143" s="24" t="str">
        <f t="shared" si="110"/>
        <v/>
      </c>
      <c r="CA143" s="24"/>
      <c r="CB143" s="24"/>
      <c r="CC143" s="24">
        <f t="shared" si="88"/>
        <v>11.331148549998952</v>
      </c>
      <c r="CD143" s="24">
        <f t="shared" si="101"/>
        <v>3.7868676796961986E-2</v>
      </c>
      <c r="CE143" s="24">
        <f t="shared" si="133"/>
        <v>11.357089985080899</v>
      </c>
      <c r="CF143" s="24">
        <f t="shared" si="133"/>
        <v>11.377689929521098</v>
      </c>
      <c r="CG143" s="24">
        <f t="shared" si="133"/>
        <v>11.3464239485875</v>
      </c>
      <c r="CH143" s="24">
        <f t="shared" si="124"/>
        <v>11.317341901278001</v>
      </c>
      <c r="CI143" s="24">
        <f t="shared" si="124"/>
        <v>11.269957616979141</v>
      </c>
      <c r="CJ143" s="24">
        <f t="shared" si="124"/>
        <v>11.318387918547069</v>
      </c>
      <c r="CK143" s="24" t="str">
        <f t="shared" si="111"/>
        <v/>
      </c>
      <c r="CL143" s="24" t="str">
        <f t="shared" si="111"/>
        <v/>
      </c>
      <c r="CM143" s="24" t="str">
        <f t="shared" si="111"/>
        <v/>
      </c>
      <c r="CN143" s="24"/>
      <c r="CO143" s="24">
        <f t="shared" si="89"/>
        <v>11.918803517654837</v>
      </c>
      <c r="CP143" s="24">
        <f t="shared" si="102"/>
        <v>7.6433262612671291E-2</v>
      </c>
      <c r="CQ143" s="24">
        <f t="shared" si="134"/>
        <v>11.8657319297438</v>
      </c>
      <c r="CR143" s="24">
        <f t="shared" si="134"/>
        <v>11.854472198827999</v>
      </c>
      <c r="CS143" s="24">
        <f t="shared" si="134"/>
        <v>11.952535117333628</v>
      </c>
      <c r="CT143" s="24">
        <f t="shared" si="125"/>
        <v>11.9331444578396</v>
      </c>
      <c r="CU143" s="24">
        <f t="shared" si="125"/>
        <v>12.049667123311259</v>
      </c>
      <c r="CV143" s="24">
        <f t="shared" si="125"/>
        <v>11.857270278872729</v>
      </c>
      <c r="CW143" s="24" t="str">
        <f t="shared" si="112"/>
        <v/>
      </c>
      <c r="CX143" s="24" t="str">
        <f t="shared" si="112"/>
        <v/>
      </c>
      <c r="CY143" s="24" t="str">
        <f t="shared" si="112"/>
        <v/>
      </c>
      <c r="CZ143" s="24"/>
      <c r="DA143" s="24">
        <f t="shared" si="90"/>
        <v>11.386203420218258</v>
      </c>
      <c r="DB143" s="24">
        <f t="shared" si="103"/>
        <v>3.2744260601810279E-2</v>
      </c>
      <c r="DC143" s="24">
        <f t="shared" si="135"/>
        <v>11.398526400495719</v>
      </c>
      <c r="DD143" s="24">
        <f t="shared" si="135"/>
        <v>11.411969200805093</v>
      </c>
      <c r="DE143" s="24">
        <f t="shared" si="135"/>
        <v>11.42436179906953</v>
      </c>
      <c r="DF143" s="24">
        <f t="shared" si="126"/>
        <v>11.388361179100233</v>
      </c>
      <c r="DG143" s="24">
        <f t="shared" si="126"/>
        <v>11.349326896287335</v>
      </c>
      <c r="DH143" s="24">
        <f t="shared" si="126"/>
        <v>11.344675045551641</v>
      </c>
      <c r="DI143" s="24" t="str">
        <f t="shared" si="113"/>
        <v/>
      </c>
      <c r="DJ143" s="24" t="str">
        <f t="shared" si="113"/>
        <v/>
      </c>
      <c r="DK143" s="24" t="str">
        <f t="shared" si="113"/>
        <v/>
      </c>
      <c r="DL143" s="24"/>
      <c r="DM143" s="24">
        <f t="shared" si="91"/>
        <v>11.738407347273927</v>
      </c>
      <c r="DN143" s="24">
        <f t="shared" si="104"/>
        <v>3.7203243739730593E-2</v>
      </c>
      <c r="DO143" s="24">
        <f t="shared" si="136"/>
        <v>11.729958825105284</v>
      </c>
      <c r="DP143" s="24">
        <f t="shared" si="136"/>
        <v>11.742150632389865</v>
      </c>
      <c r="DQ143" s="24">
        <f t="shared" si="136"/>
        <v>11.697159167873163</v>
      </c>
      <c r="DR143" s="24">
        <f t="shared" si="127"/>
        <v>11.700438328639503</v>
      </c>
      <c r="DS143" s="24">
        <f t="shared" si="127"/>
        <v>11.789600866210717</v>
      </c>
      <c r="DT143" s="24">
        <f t="shared" si="127"/>
        <v>11.771136263425023</v>
      </c>
      <c r="DU143" s="24" t="str">
        <f t="shared" si="114"/>
        <v/>
      </c>
      <c r="DV143" s="24" t="str">
        <f t="shared" si="114"/>
        <v/>
      </c>
      <c r="DW143" s="24" t="str">
        <f t="shared" si="114"/>
        <v/>
      </c>
      <c r="DX143" s="24"/>
      <c r="DY143" s="24">
        <f t="shared" si="92"/>
        <v>12.031152961280151</v>
      </c>
      <c r="DZ143" s="24">
        <f t="shared" si="105"/>
        <v>3.7868676796961986E-2</v>
      </c>
      <c r="EA143" s="24">
        <f t="shared" si="137"/>
        <v>12.0570943963621</v>
      </c>
      <c r="EB143" s="24">
        <f t="shared" si="137"/>
        <v>12.077694340802299</v>
      </c>
      <c r="EC143" s="24">
        <f t="shared" si="137"/>
        <v>12.046428359868701</v>
      </c>
      <c r="ED143" s="24">
        <f t="shared" si="128"/>
        <v>12.017346312559201</v>
      </c>
      <c r="EE143" s="24">
        <f t="shared" si="128"/>
        <v>11.969962028260342</v>
      </c>
      <c r="EF143" s="24">
        <f t="shared" si="128"/>
        <v>12.01839232982827</v>
      </c>
      <c r="EG143" s="24" t="str">
        <f t="shared" si="115"/>
        <v/>
      </c>
      <c r="EH143" s="24" t="str">
        <f t="shared" si="115"/>
        <v/>
      </c>
      <c r="EI143" s="24" t="str">
        <f t="shared" si="115"/>
        <v/>
      </c>
      <c r="EJ143" s="24"/>
      <c r="EK143" s="24">
        <f t="shared" si="93"/>
        <v>12.855192458745888</v>
      </c>
      <c r="EL143" s="24">
        <f t="shared" si="106"/>
        <v>7.6433262612671291E-2</v>
      </c>
      <c r="EM143" s="24">
        <f t="shared" si="138"/>
        <v>12.802120870834852</v>
      </c>
      <c r="EN143" s="24">
        <f t="shared" si="138"/>
        <v>12.79086113991905</v>
      </c>
      <c r="EO143" s="24">
        <f t="shared" si="138"/>
        <v>12.88892405842468</v>
      </c>
      <c r="EP143" s="24">
        <f t="shared" si="129"/>
        <v>12.869533398930651</v>
      </c>
      <c r="EQ143" s="24">
        <f t="shared" si="129"/>
        <v>12.986056064402311</v>
      </c>
      <c r="ER143" s="24">
        <f t="shared" si="129"/>
        <v>12.79365921996378</v>
      </c>
      <c r="ES143" s="24" t="str">
        <f t="shared" si="116"/>
        <v/>
      </c>
      <c r="ET143" s="24" t="str">
        <f t="shared" si="116"/>
        <v/>
      </c>
      <c r="EU143" s="24" t="str">
        <f t="shared" si="116"/>
        <v/>
      </c>
      <c r="EV143" s="24"/>
      <c r="EW143" s="24">
        <f t="shared" si="94"/>
        <v>12.02894199386761</v>
      </c>
      <c r="EX143" s="24">
        <f t="shared" si="107"/>
        <v>3.2744260601809877E-2</v>
      </c>
      <c r="EY143" s="24">
        <f t="shared" si="119"/>
        <v>12.04126497414507</v>
      </c>
      <c r="EZ143" s="24">
        <f t="shared" si="119"/>
        <v>12.054707774454444</v>
      </c>
      <c r="FA143" s="24">
        <f t="shared" si="119"/>
        <v>12.067100372718881</v>
      </c>
      <c r="FB143" s="24">
        <f t="shared" si="117"/>
        <v>12.031099752749585</v>
      </c>
      <c r="FC143" s="24">
        <f t="shared" si="117"/>
        <v>11.992065469936689</v>
      </c>
      <c r="FD143" s="24">
        <f t="shared" si="117"/>
        <v>11.987413619200993</v>
      </c>
      <c r="FE143" s="24" t="str">
        <f t="shared" si="117"/>
        <v/>
      </c>
      <c r="FF143" s="24" t="str">
        <f t="shared" si="117"/>
        <v/>
      </c>
      <c r="FG143" s="24" t="str">
        <f t="shared" si="117"/>
        <v/>
      </c>
      <c r="FH143" s="24"/>
      <c r="FI143" s="24">
        <f t="shared" si="95"/>
        <v>12.862437050413631</v>
      </c>
      <c r="FJ143" s="24">
        <f t="shared" si="108"/>
        <v>3.720324373973101E-2</v>
      </c>
      <c r="FK143" s="24">
        <f t="shared" si="120"/>
        <v>12.85398852824499</v>
      </c>
      <c r="FL143" s="24">
        <f t="shared" si="120"/>
        <v>12.86618033552957</v>
      </c>
      <c r="FM143" s="24">
        <f t="shared" si="120"/>
        <v>12.821188871012868</v>
      </c>
      <c r="FN143" s="24">
        <f t="shared" si="118"/>
        <v>12.824468031779208</v>
      </c>
      <c r="FO143" s="24">
        <f t="shared" si="118"/>
        <v>12.913630569350424</v>
      </c>
      <c r="FP143" s="24">
        <f t="shared" si="118"/>
        <v>12.895165966564727</v>
      </c>
      <c r="FQ143" s="24" t="str">
        <f t="shared" si="118"/>
        <v/>
      </c>
      <c r="FR143" s="24" t="str">
        <f t="shared" si="118"/>
        <v/>
      </c>
      <c r="FS143" s="24" t="str">
        <f t="shared" si="118"/>
        <v/>
      </c>
    </row>
    <row r="144" spans="1:175" s="3" customFormat="1">
      <c r="A144" s="27">
        <v>109</v>
      </c>
      <c r="B144" s="32">
        <f>IF(AND($B$3&lt;&gt;"",$C$3&lt;&gt;"",$B$4&lt;&gt;"",$C$4&lt;&gt;"",T144&lt;&gt;""),AirMass($B$3,$C$3,$B$4,$C$4,T144),"")</f>
        <v>1.034209878649109</v>
      </c>
      <c r="C144" s="36">
        <f t="shared" si="96"/>
        <v>2458217.3232749999</v>
      </c>
      <c r="D144" s="5">
        <f t="shared" si="79"/>
        <v>11.360885040747741</v>
      </c>
      <c r="E144" s="14">
        <f t="shared" si="80"/>
        <v>11.805676715214446</v>
      </c>
      <c r="F144" s="32">
        <f t="shared" si="97"/>
        <v>0.44479167446670509</v>
      </c>
      <c r="G144" s="24">
        <f t="shared" si="81"/>
        <v>1.1942126846345902E-2</v>
      </c>
      <c r="H144" s="24">
        <f t="shared" si="82"/>
        <v>4.8573678555459986E-2</v>
      </c>
      <c r="I144" s="24"/>
      <c r="J144" s="8">
        <f t="shared" si="83"/>
        <v>11.961966321281395</v>
      </c>
      <c r="K144" s="9">
        <f t="shared" si="84"/>
        <v>13.167275193801371</v>
      </c>
      <c r="L144" s="40">
        <f t="shared" si="98"/>
        <v>1.2053088725199768</v>
      </c>
      <c r="M144" s="24">
        <f t="shared" si="85"/>
        <v>1.1942126846345904E-2</v>
      </c>
      <c r="N144" s="25">
        <f t="shared" si="86"/>
        <v>4.8573678555459986E-2</v>
      </c>
      <c r="O144" s="25"/>
      <c r="P144" s="50">
        <f t="shared" si="99"/>
        <v>6</v>
      </c>
      <c r="Q144" s="50">
        <f t="shared" si="100"/>
        <v>6</v>
      </c>
      <c r="R144" s="25"/>
      <c r="S144" s="25"/>
      <c r="T144" s="16">
        <v>2458217.3232749999</v>
      </c>
      <c r="U144" s="17">
        <v>-10.9962953741439</v>
      </c>
      <c r="V144" s="17">
        <v>-10.3047248830028</v>
      </c>
      <c r="W144" s="17">
        <v>-12.1482808812997</v>
      </c>
      <c r="X144" s="17">
        <v>-11.027041339008999</v>
      </c>
      <c r="Y144" s="17">
        <v>-10.4112807347884</v>
      </c>
      <c r="Z144" s="17">
        <v>-11.8192805022447</v>
      </c>
      <c r="AA144" s="17">
        <v>-9.9422199745284807</v>
      </c>
      <c r="AB144" s="17">
        <v>-9.8132874698891506</v>
      </c>
      <c r="AC144" s="17"/>
      <c r="AD144" s="17"/>
      <c r="AE144" s="17"/>
      <c r="AF144" s="46">
        <f t="shared" si="87"/>
        <v>2458217.3232749999</v>
      </c>
      <c r="AG144" s="17">
        <v>-10.694945287572899</v>
      </c>
      <c r="AH144" s="17">
        <v>-9.6298493162001293</v>
      </c>
      <c r="AI144" s="17">
        <v>-11.7713983327411</v>
      </c>
      <c r="AJ144" s="17">
        <v>-10.6905683722602</v>
      </c>
      <c r="AK144" s="17">
        <v>-9.86956609889954</v>
      </c>
      <c r="AL144" s="17">
        <v>-11.323430552710001</v>
      </c>
      <c r="AM144" s="17">
        <v>-9.3318182833496301</v>
      </c>
      <c r="AN144" s="17">
        <v>-9.39580533070942</v>
      </c>
      <c r="AO144" s="17"/>
      <c r="AP144" s="17"/>
      <c r="AQ144" s="18"/>
      <c r="AR144" s="25"/>
      <c r="AS144" s="25"/>
      <c r="AT144" s="24">
        <f t="shared" si="121"/>
        <v>0.30135008657100038</v>
      </c>
      <c r="AU144" s="24">
        <f t="shared" si="121"/>
        <v>0.67487556680267069</v>
      </c>
      <c r="AV144" s="24">
        <f t="shared" si="121"/>
        <v>0.37688254855859959</v>
      </c>
      <c r="AW144" s="24">
        <f t="shared" si="121"/>
        <v>0.3364729667487989</v>
      </c>
      <c r="AX144" s="24">
        <f t="shared" si="121"/>
        <v>0.54171463588886049</v>
      </c>
      <c r="AY144" s="24">
        <f t="shared" si="121"/>
        <v>0.49584994953469952</v>
      </c>
      <c r="AZ144" s="24">
        <f t="shared" si="121"/>
        <v>0.61040169117885057</v>
      </c>
      <c r="BA144" s="24">
        <f t="shared" si="121"/>
        <v>0.41748213917973054</v>
      </c>
      <c r="BB144" s="24" t="str">
        <f t="shared" si="130"/>
        <v/>
      </c>
      <c r="BC144" s="24" t="str">
        <f t="shared" si="130"/>
        <v/>
      </c>
      <c r="BD144" s="25" t="str">
        <f t="shared" si="130"/>
        <v/>
      </c>
      <c r="BE144" s="25"/>
      <c r="BF144" s="24"/>
      <c r="BG144" s="24">
        <f t="shared" si="131"/>
        <v>-0.19278759270643042</v>
      </c>
      <c r="BH144" s="24">
        <f t="shared" si="131"/>
        <v>-0.13278759270642992</v>
      </c>
      <c r="BI144" s="24">
        <f t="shared" si="131"/>
        <v>-0.49878759270642958</v>
      </c>
      <c r="BJ144" s="24">
        <f t="shared" si="122"/>
        <v>-0.44078759270642975</v>
      </c>
      <c r="BK144" s="24">
        <f t="shared" si="122"/>
        <v>-0.51078759270642826</v>
      </c>
      <c r="BL144" s="24">
        <f t="shared" si="122"/>
        <v>-6.5787592706429754E-2</v>
      </c>
      <c r="BM144" s="24" t="str">
        <f t="shared" si="109"/>
        <v/>
      </c>
      <c r="BN144" s="24" t="str">
        <f t="shared" si="109"/>
        <v/>
      </c>
      <c r="BO144" s="24" t="str">
        <f t="shared" si="109"/>
        <v/>
      </c>
      <c r="BP144" s="24"/>
      <c r="BQ144" s="24"/>
      <c r="BR144" s="24">
        <f t="shared" si="132"/>
        <v>0.56580445702783466</v>
      </c>
      <c r="BS144" s="24">
        <f t="shared" si="132"/>
        <v>0.62580445702783516</v>
      </c>
      <c r="BT144" s="24">
        <f t="shared" si="132"/>
        <v>0.2598044570278355</v>
      </c>
      <c r="BU144" s="24">
        <f t="shared" si="123"/>
        <v>0.31780445702783533</v>
      </c>
      <c r="BV144" s="24">
        <f t="shared" si="123"/>
        <v>0.24780445702783682</v>
      </c>
      <c r="BW144" s="24">
        <f t="shared" si="123"/>
        <v>0.69280445702783533</v>
      </c>
      <c r="BX144" s="24" t="str">
        <f t="shared" si="110"/>
        <v/>
      </c>
      <c r="BY144" s="24" t="str">
        <f t="shared" si="110"/>
        <v/>
      </c>
      <c r="BZ144" s="24" t="str">
        <f t="shared" si="110"/>
        <v/>
      </c>
      <c r="CA144" s="24"/>
      <c r="CB144" s="24"/>
      <c r="CC144" s="24">
        <f t="shared" si="88"/>
        <v>11.324269776149338</v>
      </c>
      <c r="CD144" s="24">
        <f t="shared" si="101"/>
        <v>2.7234448550414948E-2</v>
      </c>
      <c r="CE144" s="24">
        <f t="shared" si="133"/>
        <v>11.341985507155799</v>
      </c>
      <c r="CF144" s="24">
        <f t="shared" si="133"/>
        <v>11.342745964865099</v>
      </c>
      <c r="CG144" s="24">
        <f t="shared" si="133"/>
        <v>11.3199853606445</v>
      </c>
      <c r="CH144" s="24">
        <f t="shared" si="124"/>
        <v>11.2909851281008</v>
      </c>
      <c r="CI144" s="24">
        <f t="shared" si="124"/>
        <v>11.293924600384582</v>
      </c>
      <c r="CJ144" s="24">
        <f t="shared" si="124"/>
        <v>11.35599209574525</v>
      </c>
      <c r="CK144" s="24" t="str">
        <f t="shared" si="111"/>
        <v/>
      </c>
      <c r="CL144" s="24" t="str">
        <f t="shared" si="111"/>
        <v/>
      </c>
      <c r="CM144" s="24" t="str">
        <f t="shared" si="111"/>
        <v/>
      </c>
      <c r="CN144" s="24"/>
      <c r="CO144" s="24">
        <f t="shared" si="89"/>
        <v>11.925652540872084</v>
      </c>
      <c r="CP144" s="24">
        <f t="shared" si="102"/>
        <v>9.4802527451466237E-2</v>
      </c>
      <c r="CQ144" s="24">
        <f t="shared" si="134"/>
        <v>11.915453045168201</v>
      </c>
      <c r="CR144" s="24">
        <f t="shared" si="134"/>
        <v>11.896623084687301</v>
      </c>
      <c r="CS144" s="24">
        <f t="shared" si="134"/>
        <v>12.03462081132664</v>
      </c>
      <c r="CT144" s="24">
        <f t="shared" si="125"/>
        <v>11.993485265137101</v>
      </c>
      <c r="CU144" s="24">
        <f t="shared" si="125"/>
        <v>11.95187299577673</v>
      </c>
      <c r="CV144" s="24">
        <f t="shared" si="125"/>
        <v>11.761860043136521</v>
      </c>
      <c r="CW144" s="24" t="str">
        <f t="shared" si="112"/>
        <v/>
      </c>
      <c r="CX144" s="24" t="str">
        <f t="shared" si="112"/>
        <v/>
      </c>
      <c r="CY144" s="24" t="str">
        <f t="shared" si="112"/>
        <v/>
      </c>
      <c r="CZ144" s="24"/>
      <c r="DA144" s="24">
        <f t="shared" si="90"/>
        <v>11.360885040747741</v>
      </c>
      <c r="DB144" s="24">
        <f t="shared" si="103"/>
        <v>1.1942126846345902E-2</v>
      </c>
      <c r="DC144" s="24">
        <f t="shared" si="135"/>
        <v>11.364982316949714</v>
      </c>
      <c r="DD144" s="24">
        <f t="shared" si="135"/>
        <v>11.358585630528188</v>
      </c>
      <c r="DE144" s="24">
        <f t="shared" si="135"/>
        <v>11.379483605505625</v>
      </c>
      <c r="DF144" s="24">
        <f t="shared" si="126"/>
        <v>11.343564800302127</v>
      </c>
      <c r="DG144" s="24">
        <f t="shared" si="126"/>
        <v>11.354854274071872</v>
      </c>
      <c r="DH144" s="24">
        <f t="shared" si="126"/>
        <v>11.363839617128917</v>
      </c>
      <c r="DI144" s="24" t="str">
        <f t="shared" si="113"/>
        <v/>
      </c>
      <c r="DJ144" s="24" t="str">
        <f t="shared" si="113"/>
        <v/>
      </c>
      <c r="DK144" s="24" t="str">
        <f t="shared" si="113"/>
        <v/>
      </c>
      <c r="DL144" s="24"/>
      <c r="DM144" s="24">
        <f t="shared" si="91"/>
        <v>11.805676715214446</v>
      </c>
      <c r="DN144" s="24">
        <f t="shared" si="104"/>
        <v>4.8573678555459986E-2</v>
      </c>
      <c r="DO144" s="24">
        <f t="shared" si="136"/>
        <v>11.840100285252959</v>
      </c>
      <c r="DP144" s="24">
        <f t="shared" si="136"/>
        <v>11.84472186297244</v>
      </c>
      <c r="DQ144" s="24">
        <f t="shared" si="136"/>
        <v>11.839665206589448</v>
      </c>
      <c r="DR144" s="24">
        <f t="shared" si="127"/>
        <v>11.82119948066028</v>
      </c>
      <c r="DS144" s="24">
        <f t="shared" si="127"/>
        <v>11.752227083399463</v>
      </c>
      <c r="DT144" s="24">
        <f t="shared" si="127"/>
        <v>11.736146372412087</v>
      </c>
      <c r="DU144" s="24" t="str">
        <f t="shared" si="114"/>
        <v/>
      </c>
      <c r="DV144" s="24" t="str">
        <f t="shared" si="114"/>
        <v/>
      </c>
      <c r="DW144" s="24" t="str">
        <f t="shared" si="114"/>
        <v/>
      </c>
      <c r="DX144" s="24"/>
      <c r="DY144" s="24">
        <f t="shared" si="92"/>
        <v>12.015840267290438</v>
      </c>
      <c r="DZ144" s="24">
        <f t="shared" si="105"/>
        <v>2.7234448550414948E-2</v>
      </c>
      <c r="EA144" s="24">
        <f t="shared" si="137"/>
        <v>12.033555998296899</v>
      </c>
      <c r="EB144" s="24">
        <f t="shared" si="137"/>
        <v>12.034316456006199</v>
      </c>
      <c r="EC144" s="24">
        <f t="shared" si="137"/>
        <v>12.0115558517856</v>
      </c>
      <c r="ED144" s="24">
        <f t="shared" si="128"/>
        <v>11.9825556192419</v>
      </c>
      <c r="EE144" s="24">
        <f t="shared" si="128"/>
        <v>11.985495091525681</v>
      </c>
      <c r="EF144" s="24">
        <f t="shared" si="128"/>
        <v>12.04756258688635</v>
      </c>
      <c r="EG144" s="24" t="str">
        <f t="shared" si="115"/>
        <v/>
      </c>
      <c r="EH144" s="24" t="str">
        <f t="shared" si="115"/>
        <v/>
      </c>
      <c r="EI144" s="24" t="str">
        <f t="shared" si="115"/>
        <v/>
      </c>
      <c r="EJ144" s="24"/>
      <c r="EK144" s="24">
        <f t="shared" si="93"/>
        <v>12.990748512244854</v>
      </c>
      <c r="EL144" s="24">
        <f t="shared" si="106"/>
        <v>9.4802527451466237E-2</v>
      </c>
      <c r="EM144" s="24">
        <f t="shared" si="138"/>
        <v>12.980549016540971</v>
      </c>
      <c r="EN144" s="24">
        <f t="shared" si="138"/>
        <v>12.961719056060071</v>
      </c>
      <c r="EO144" s="24">
        <f t="shared" si="138"/>
        <v>13.09971678269941</v>
      </c>
      <c r="EP144" s="24">
        <f t="shared" si="129"/>
        <v>13.058581236509871</v>
      </c>
      <c r="EQ144" s="24">
        <f t="shared" si="129"/>
        <v>13.0169689671495</v>
      </c>
      <c r="ER144" s="24">
        <f t="shared" si="129"/>
        <v>12.826956014509291</v>
      </c>
      <c r="ES144" s="24" t="str">
        <f t="shared" si="116"/>
        <v/>
      </c>
      <c r="ET144" s="24" t="str">
        <f t="shared" si="116"/>
        <v/>
      </c>
      <c r="EU144" s="24" t="str">
        <f t="shared" si="116"/>
        <v/>
      </c>
      <c r="EV144" s="24"/>
      <c r="EW144" s="24">
        <f t="shared" si="94"/>
        <v>11.961966321281395</v>
      </c>
      <c r="EX144" s="24">
        <f t="shared" si="107"/>
        <v>1.1942126846345904E-2</v>
      </c>
      <c r="EY144" s="24">
        <f t="shared" si="119"/>
        <v>11.96606359748337</v>
      </c>
      <c r="EZ144" s="24">
        <f t="shared" si="119"/>
        <v>11.959666911061843</v>
      </c>
      <c r="FA144" s="24">
        <f t="shared" si="119"/>
        <v>11.98056488603928</v>
      </c>
      <c r="FB144" s="24">
        <f t="shared" si="117"/>
        <v>11.944646080835783</v>
      </c>
      <c r="FC144" s="24">
        <f t="shared" si="117"/>
        <v>11.955935554605528</v>
      </c>
      <c r="FD144" s="24">
        <f t="shared" si="117"/>
        <v>11.964920897662573</v>
      </c>
      <c r="FE144" s="24" t="str">
        <f t="shared" si="117"/>
        <v/>
      </c>
      <c r="FF144" s="24" t="str">
        <f t="shared" si="117"/>
        <v/>
      </c>
      <c r="FG144" s="24" t="str">
        <f t="shared" si="117"/>
        <v/>
      </c>
      <c r="FH144" s="24"/>
      <c r="FI144" s="24">
        <f t="shared" si="95"/>
        <v>13.167275193801371</v>
      </c>
      <c r="FJ144" s="24">
        <f t="shared" si="108"/>
        <v>4.8573678555459986E-2</v>
      </c>
      <c r="FK144" s="24">
        <f t="shared" si="120"/>
        <v>13.201698763839884</v>
      </c>
      <c r="FL144" s="24">
        <f t="shared" si="120"/>
        <v>13.206320341559366</v>
      </c>
      <c r="FM144" s="24">
        <f t="shared" si="120"/>
        <v>13.201263685176373</v>
      </c>
      <c r="FN144" s="24">
        <f t="shared" si="118"/>
        <v>13.182797959247205</v>
      </c>
      <c r="FO144" s="24">
        <f t="shared" si="118"/>
        <v>13.113825561986388</v>
      </c>
      <c r="FP144" s="24">
        <f t="shared" si="118"/>
        <v>13.097744850999012</v>
      </c>
      <c r="FQ144" s="24" t="str">
        <f t="shared" si="118"/>
        <v/>
      </c>
      <c r="FR144" s="24" t="str">
        <f t="shared" si="118"/>
        <v/>
      </c>
      <c r="FS144" s="24" t="str">
        <f t="shared" si="118"/>
        <v/>
      </c>
    </row>
    <row r="145" spans="1:175" s="3" customFormat="1">
      <c r="A145" s="27">
        <v>110</v>
      </c>
      <c r="B145" s="32">
        <f>IF(AND($B$3&lt;&gt;"",$C$3&lt;&gt;"",$B$4&lt;&gt;"",$C$4&lt;&gt;"",T145&lt;&gt;""),AirMass($B$3,$C$3,$B$4,$C$4,T145),"")</f>
        <v>1.0347314339670466</v>
      </c>
      <c r="C145" s="36">
        <f t="shared" si="96"/>
        <v>2458217.3237729999</v>
      </c>
      <c r="D145" s="5">
        <f t="shared" si="79"/>
        <v>11.400797832444269</v>
      </c>
      <c r="E145" s="14">
        <f t="shared" si="80"/>
        <v>11.769818083847332</v>
      </c>
      <c r="F145" s="32">
        <f t="shared" si="97"/>
        <v>0.36902025140306272</v>
      </c>
      <c r="G145" s="24">
        <f t="shared" si="81"/>
        <v>1.3255426367959577E-2</v>
      </c>
      <c r="H145" s="24">
        <f t="shared" si="82"/>
        <v>5.9994159343550651E-2</v>
      </c>
      <c r="I145" s="24"/>
      <c r="J145" s="8">
        <f t="shared" si="83"/>
        <v>11.959238456479268</v>
      </c>
      <c r="K145" s="9">
        <f t="shared" si="84"/>
        <v>13.164111847623674</v>
      </c>
      <c r="L145" s="40">
        <f t="shared" si="98"/>
        <v>1.2048733911444067</v>
      </c>
      <c r="M145" s="24">
        <f t="shared" si="85"/>
        <v>1.3255426367959577E-2</v>
      </c>
      <c r="N145" s="25">
        <f t="shared" si="86"/>
        <v>5.9994159343550083E-2</v>
      </c>
      <c r="O145" s="25"/>
      <c r="P145" s="50">
        <f t="shared" si="99"/>
        <v>6</v>
      </c>
      <c r="Q145" s="50">
        <f t="shared" si="100"/>
        <v>6</v>
      </c>
      <c r="R145" s="25"/>
      <c r="S145" s="25"/>
      <c r="T145" s="16">
        <v>2458217.3237729999</v>
      </c>
      <c r="U145" s="17">
        <v>-10.966669438749101</v>
      </c>
      <c r="V145" s="17">
        <v>-10.308775849031599</v>
      </c>
      <c r="W145" s="17">
        <v>-12.137666607704499</v>
      </c>
      <c r="X145" s="17">
        <v>-11.0417724306923</v>
      </c>
      <c r="Y145" s="17">
        <v>-10.384437431982301</v>
      </c>
      <c r="Z145" s="17">
        <v>-11.848357187738401</v>
      </c>
      <c r="AA145" s="17">
        <v>-9.9262641085071106</v>
      </c>
      <c r="AB145" s="17">
        <v>-9.8131271312139301</v>
      </c>
      <c r="AC145" s="17"/>
      <c r="AD145" s="17"/>
      <c r="AE145" s="17"/>
      <c r="AF145" s="46">
        <f t="shared" si="87"/>
        <v>2458217.3237729999</v>
      </c>
      <c r="AG145" s="17">
        <v>-10.7145006648199</v>
      </c>
      <c r="AH145" s="17">
        <v>-9.64608059887777</v>
      </c>
      <c r="AI145" s="17">
        <v>-11.661400070235199</v>
      </c>
      <c r="AJ145" s="17">
        <v>-10.697452973449</v>
      </c>
      <c r="AK145" s="17">
        <v>-9.8476197015983207</v>
      </c>
      <c r="AL145" s="17">
        <v>-11.3494776918958</v>
      </c>
      <c r="AM145" s="17">
        <v>-9.3910894497149702</v>
      </c>
      <c r="AN145" s="17">
        <v>-9.5719667198863796</v>
      </c>
      <c r="AO145" s="17"/>
      <c r="AP145" s="17"/>
      <c r="AQ145" s="18"/>
      <c r="AR145" s="25"/>
      <c r="AS145" s="25"/>
      <c r="AT145" s="24">
        <f t="shared" si="121"/>
        <v>0.2521687739292009</v>
      </c>
      <c r="AU145" s="24">
        <f t="shared" si="121"/>
        <v>0.66269525015382946</v>
      </c>
      <c r="AV145" s="24">
        <f t="shared" si="121"/>
        <v>0.47626653746930003</v>
      </c>
      <c r="AW145" s="24">
        <f t="shared" si="121"/>
        <v>0.34431945724329971</v>
      </c>
      <c r="AX145" s="24">
        <f t="shared" si="121"/>
        <v>0.53681773038398006</v>
      </c>
      <c r="AY145" s="24">
        <f t="shared" si="121"/>
        <v>0.49887949584260127</v>
      </c>
      <c r="AZ145" s="24">
        <f t="shared" si="121"/>
        <v>0.53517465879214043</v>
      </c>
      <c r="BA145" s="24">
        <f t="shared" si="121"/>
        <v>0.24116041132755051</v>
      </c>
      <c r="BB145" s="24" t="str">
        <f t="shared" si="130"/>
        <v/>
      </c>
      <c r="BC145" s="24" t="str">
        <f t="shared" si="130"/>
        <v/>
      </c>
      <c r="BD145" s="25" t="str">
        <f t="shared" si="130"/>
        <v/>
      </c>
      <c r="BE145" s="25"/>
      <c r="BF145" s="24"/>
      <c r="BG145" s="24">
        <f t="shared" si="131"/>
        <v>-0.29266980888730421</v>
      </c>
      <c r="BH145" s="24">
        <f t="shared" si="131"/>
        <v>-0.23266980888730371</v>
      </c>
      <c r="BI145" s="24">
        <f t="shared" si="131"/>
        <v>-0.59866980888730337</v>
      </c>
      <c r="BJ145" s="24">
        <f t="shared" si="122"/>
        <v>-0.54066980888730354</v>
      </c>
      <c r="BK145" s="24">
        <f t="shared" si="122"/>
        <v>-0.61066980888730205</v>
      </c>
      <c r="BL145" s="24">
        <f t="shared" si="122"/>
        <v>-0.16566980888730354</v>
      </c>
      <c r="BM145" s="24" t="str">
        <f t="shared" si="109"/>
        <v/>
      </c>
      <c r="BN145" s="24" t="str">
        <f t="shared" si="109"/>
        <v/>
      </c>
      <c r="BO145" s="24" t="str">
        <f t="shared" si="109"/>
        <v/>
      </c>
      <c r="BP145" s="24"/>
      <c r="BQ145" s="24"/>
      <c r="BR145" s="24">
        <f t="shared" si="132"/>
        <v>0.54106747960041512</v>
      </c>
      <c r="BS145" s="24">
        <f t="shared" si="132"/>
        <v>0.60106747960041562</v>
      </c>
      <c r="BT145" s="24">
        <f t="shared" si="132"/>
        <v>0.23506747960041596</v>
      </c>
      <c r="BU145" s="24">
        <f t="shared" si="123"/>
        <v>0.29306747960041579</v>
      </c>
      <c r="BV145" s="24">
        <f t="shared" si="123"/>
        <v>0.22306747960041728</v>
      </c>
      <c r="BW145" s="24">
        <f t="shared" si="123"/>
        <v>0.66806747960041579</v>
      </c>
      <c r="BX145" s="24" t="str">
        <f t="shared" si="110"/>
        <v/>
      </c>
      <c r="BY145" s="24" t="str">
        <f t="shared" si="110"/>
        <v/>
      </c>
      <c r="BZ145" s="24" t="str">
        <f t="shared" si="110"/>
        <v/>
      </c>
      <c r="CA145" s="24"/>
      <c r="CB145" s="24"/>
      <c r="CC145" s="24">
        <f t="shared" si="88"/>
        <v>11.35226804422399</v>
      </c>
      <c r="CD145" s="24">
        <f t="shared" si="101"/>
        <v>3.2446402788790352E-2</v>
      </c>
      <c r="CE145" s="24">
        <f t="shared" si="133"/>
        <v>11.360997168955398</v>
      </c>
      <c r="CF145" s="24">
        <f t="shared" si="133"/>
        <v>11.387102991943198</v>
      </c>
      <c r="CG145" s="24">
        <f t="shared" si="133"/>
        <v>11.322767993233199</v>
      </c>
      <c r="CH145" s="24">
        <f t="shared" si="124"/>
        <v>11.3496877489893</v>
      </c>
      <c r="CI145" s="24">
        <f t="shared" si="124"/>
        <v>11.307594669758011</v>
      </c>
      <c r="CJ145" s="24">
        <f t="shared" si="124"/>
        <v>11.385457692464829</v>
      </c>
      <c r="CK145" s="24" t="str">
        <f t="shared" si="111"/>
        <v/>
      </c>
      <c r="CL145" s="24" t="str">
        <f t="shared" si="111"/>
        <v/>
      </c>
      <c r="CM145" s="24" t="str">
        <f t="shared" si="111"/>
        <v/>
      </c>
      <c r="CN145" s="24"/>
      <c r="CO145" s="24">
        <f t="shared" si="89"/>
        <v>11.928833769643377</v>
      </c>
      <c r="CP145" s="24">
        <f t="shared" si="102"/>
        <v>8.4479841516876639E-2</v>
      </c>
      <c r="CQ145" s="24">
        <f t="shared" si="134"/>
        <v>11.7858994054153</v>
      </c>
      <c r="CR145" s="24">
        <f t="shared" si="134"/>
        <v>11.8839523086291</v>
      </c>
      <c r="CS145" s="24">
        <f t="shared" si="134"/>
        <v>11.99311903677842</v>
      </c>
      <c r="CT145" s="24">
        <f t="shared" si="125"/>
        <v>11.9999770270759</v>
      </c>
      <c r="CU145" s="24">
        <f t="shared" si="125"/>
        <v>11.99158878489507</v>
      </c>
      <c r="CV145" s="24">
        <f t="shared" si="125"/>
        <v>11.91846605506648</v>
      </c>
      <c r="CW145" s="24" t="str">
        <f t="shared" si="112"/>
        <v/>
      </c>
      <c r="CX145" s="24" t="str">
        <f t="shared" si="112"/>
        <v/>
      </c>
      <c r="CY145" s="24" t="str">
        <f t="shared" si="112"/>
        <v/>
      </c>
      <c r="CZ145" s="24"/>
      <c r="DA145" s="24">
        <f t="shared" si="90"/>
        <v>11.400797832444269</v>
      </c>
      <c r="DB145" s="24">
        <f t="shared" si="103"/>
        <v>1.3255426367959577E-2</v>
      </c>
      <c r="DC145" s="24">
        <f t="shared" si="135"/>
        <v>11.395908502371192</v>
      </c>
      <c r="DD145" s="24">
        <f t="shared" si="135"/>
        <v>11.414857181228166</v>
      </c>
      <c r="DE145" s="24">
        <f t="shared" si="135"/>
        <v>11.394180761716203</v>
      </c>
      <c r="DF145" s="24">
        <f t="shared" si="126"/>
        <v>11.414181944812507</v>
      </c>
      <c r="DG145" s="24">
        <f t="shared" si="126"/>
        <v>11.380438867067181</v>
      </c>
      <c r="DH145" s="24">
        <f t="shared" si="126"/>
        <v>11.405219737470375</v>
      </c>
      <c r="DI145" s="24" t="str">
        <f t="shared" si="113"/>
        <v/>
      </c>
      <c r="DJ145" s="24" t="str">
        <f t="shared" si="113"/>
        <v/>
      </c>
      <c r="DK145" s="24" t="str">
        <f t="shared" si="113"/>
        <v/>
      </c>
      <c r="DL145" s="24"/>
      <c r="DM145" s="24">
        <f t="shared" si="91"/>
        <v>11.769818083847332</v>
      </c>
      <c r="DN145" s="24">
        <f t="shared" si="104"/>
        <v>5.9994159343550651E-2</v>
      </c>
      <c r="DO145" s="24">
        <f t="shared" si="136"/>
        <v>11.671506785361647</v>
      </c>
      <c r="DP145" s="24">
        <f t="shared" si="136"/>
        <v>11.79301122677583</v>
      </c>
      <c r="DQ145" s="24">
        <f t="shared" si="136"/>
        <v>11.759123571902819</v>
      </c>
      <c r="DR145" s="24">
        <f t="shared" si="127"/>
        <v>11.788651382460667</v>
      </c>
      <c r="DS145" s="24">
        <f t="shared" si="127"/>
        <v>11.752903012379392</v>
      </c>
      <c r="DT145" s="24">
        <f t="shared" si="127"/>
        <v>11.853712524203637</v>
      </c>
      <c r="DU145" s="24" t="str">
        <f t="shared" si="114"/>
        <v/>
      </c>
      <c r="DV145" s="24" t="str">
        <f t="shared" si="114"/>
        <v/>
      </c>
      <c r="DW145" s="24" t="str">
        <f t="shared" si="114"/>
        <v/>
      </c>
      <c r="DX145" s="24"/>
      <c r="DY145" s="24">
        <f t="shared" si="92"/>
        <v>12.010161633941491</v>
      </c>
      <c r="DZ145" s="24">
        <f t="shared" si="105"/>
        <v>3.2446402788790352E-2</v>
      </c>
      <c r="EA145" s="24">
        <f t="shared" si="137"/>
        <v>12.018890758672899</v>
      </c>
      <c r="EB145" s="24">
        <f t="shared" si="137"/>
        <v>12.044996581660699</v>
      </c>
      <c r="EC145" s="24">
        <f t="shared" si="137"/>
        <v>11.980661582950701</v>
      </c>
      <c r="ED145" s="24">
        <f t="shared" si="128"/>
        <v>12.007581338706801</v>
      </c>
      <c r="EE145" s="24">
        <f t="shared" si="128"/>
        <v>11.965488259475512</v>
      </c>
      <c r="EF145" s="24">
        <f t="shared" si="128"/>
        <v>12.04335128218233</v>
      </c>
      <c r="EG145" s="24" t="str">
        <f t="shared" si="115"/>
        <v/>
      </c>
      <c r="EH145" s="24" t="str">
        <f t="shared" si="115"/>
        <v/>
      </c>
      <c r="EI145" s="24" t="str">
        <f t="shared" si="115"/>
        <v/>
      </c>
      <c r="EJ145" s="24"/>
      <c r="EK145" s="24">
        <f t="shared" si="93"/>
        <v>12.997253835585509</v>
      </c>
      <c r="EL145" s="24">
        <f t="shared" si="106"/>
        <v>8.4479841516876639E-2</v>
      </c>
      <c r="EM145" s="24">
        <f t="shared" si="138"/>
        <v>12.85431947135743</v>
      </c>
      <c r="EN145" s="24">
        <f t="shared" si="138"/>
        <v>12.95237237457123</v>
      </c>
      <c r="EO145" s="24">
        <f t="shared" si="138"/>
        <v>13.06153910272055</v>
      </c>
      <c r="EP145" s="24">
        <f t="shared" si="129"/>
        <v>13.06839709301803</v>
      </c>
      <c r="EQ145" s="24">
        <f t="shared" si="129"/>
        <v>13.0600088508372</v>
      </c>
      <c r="ER145" s="24">
        <f t="shared" si="129"/>
        <v>12.98688612100861</v>
      </c>
      <c r="ES145" s="24" t="str">
        <f t="shared" si="116"/>
        <v/>
      </c>
      <c r="ET145" s="24" t="str">
        <f t="shared" si="116"/>
        <v/>
      </c>
      <c r="EU145" s="24" t="str">
        <f t="shared" si="116"/>
        <v/>
      </c>
      <c r="EV145" s="24"/>
      <c r="EW145" s="24">
        <f t="shared" si="94"/>
        <v>11.959238456479268</v>
      </c>
      <c r="EX145" s="24">
        <f t="shared" si="107"/>
        <v>1.3255426367959577E-2</v>
      </c>
      <c r="EY145" s="24">
        <f t="shared" si="119"/>
        <v>11.954349126406187</v>
      </c>
      <c r="EZ145" s="24">
        <f t="shared" si="119"/>
        <v>11.973297805263162</v>
      </c>
      <c r="FA145" s="24">
        <f t="shared" si="119"/>
        <v>11.952621385751199</v>
      </c>
      <c r="FB145" s="24">
        <f t="shared" si="117"/>
        <v>11.972622568847502</v>
      </c>
      <c r="FC145" s="24">
        <f t="shared" si="117"/>
        <v>11.938879491102176</v>
      </c>
      <c r="FD145" s="24">
        <f t="shared" si="117"/>
        <v>11.96366036150537</v>
      </c>
      <c r="FE145" s="24" t="str">
        <f t="shared" si="117"/>
        <v/>
      </c>
      <c r="FF145" s="24" t="str">
        <f t="shared" si="117"/>
        <v/>
      </c>
      <c r="FG145" s="24" t="str">
        <f t="shared" si="117"/>
        <v/>
      </c>
      <c r="FH145" s="24"/>
      <c r="FI145" s="24">
        <f t="shared" si="95"/>
        <v>13.164111847623674</v>
      </c>
      <c r="FJ145" s="24">
        <f t="shared" si="108"/>
        <v>5.9994159343550083E-2</v>
      </c>
      <c r="FK145" s="24">
        <f t="shared" si="120"/>
        <v>13.065800549137991</v>
      </c>
      <c r="FL145" s="24">
        <f t="shared" si="120"/>
        <v>13.187304990552173</v>
      </c>
      <c r="FM145" s="24">
        <f t="shared" si="120"/>
        <v>13.153417335679162</v>
      </c>
      <c r="FN145" s="24">
        <f t="shared" si="118"/>
        <v>13.182945146237012</v>
      </c>
      <c r="FO145" s="24">
        <f t="shared" si="118"/>
        <v>13.147196776155736</v>
      </c>
      <c r="FP145" s="24">
        <f t="shared" si="118"/>
        <v>13.24800628797998</v>
      </c>
      <c r="FQ145" s="24" t="str">
        <f t="shared" si="118"/>
        <v/>
      </c>
      <c r="FR145" s="24" t="str">
        <f t="shared" si="118"/>
        <v/>
      </c>
      <c r="FS145" s="24" t="str">
        <f t="shared" si="118"/>
        <v/>
      </c>
    </row>
    <row r="146" spans="1:175" s="3" customFormat="1">
      <c r="A146" s="27">
        <v>111</v>
      </c>
      <c r="B146" s="32">
        <f>IF(AND($B$3&lt;&gt;"",$C$3&lt;&gt;"",$B$4&lt;&gt;"",$C$4&lt;&gt;"",T146&lt;&gt;""),AirMass($B$3,$C$3,$B$4,$C$4,T146),"")</f>
        <v>1.0352580373416482</v>
      </c>
      <c r="C146" s="36">
        <f t="shared" si="96"/>
        <v>2458217.324271</v>
      </c>
      <c r="D146" s="5">
        <f t="shared" si="79"/>
        <v>11.432058987965128</v>
      </c>
      <c r="E146" s="14">
        <f t="shared" si="80"/>
        <v>11.768802789930328</v>
      </c>
      <c r="F146" s="32">
        <f t="shared" si="97"/>
        <v>0.33674380196520026</v>
      </c>
      <c r="G146" s="24">
        <f t="shared" si="81"/>
        <v>1.3482533610126163E-2</v>
      </c>
      <c r="H146" s="24">
        <f t="shared" si="82"/>
        <v>5.1257756491731338E-2</v>
      </c>
      <c r="I146" s="24"/>
      <c r="J146" s="8">
        <f t="shared" si="83"/>
        <v>12.031897590402686</v>
      </c>
      <c r="K146" s="9">
        <f t="shared" si="84"/>
        <v>12.898866720618168</v>
      </c>
      <c r="L146" s="40">
        <f t="shared" si="98"/>
        <v>0.86696913021548205</v>
      </c>
      <c r="M146" s="24">
        <f t="shared" si="85"/>
        <v>1.3482533610126163E-2</v>
      </c>
      <c r="N146" s="25">
        <f t="shared" si="86"/>
        <v>5.1257756491731338E-2</v>
      </c>
      <c r="O146" s="25"/>
      <c r="P146" s="50">
        <f t="shared" si="99"/>
        <v>6</v>
      </c>
      <c r="Q146" s="50">
        <f t="shared" si="100"/>
        <v>6</v>
      </c>
      <c r="R146" s="25"/>
      <c r="S146" s="25"/>
      <c r="T146" s="16">
        <v>2458217.324271</v>
      </c>
      <c r="U146" s="17">
        <v>-10.9462354110172</v>
      </c>
      <c r="V146" s="17">
        <v>-10.283308595032</v>
      </c>
      <c r="W146" s="17">
        <v>-12.144804279072099</v>
      </c>
      <c r="X146" s="17">
        <v>-11.0349152630939</v>
      </c>
      <c r="Y146" s="17">
        <v>-10.4192342861637</v>
      </c>
      <c r="Z146" s="17">
        <v>-11.8281193916212</v>
      </c>
      <c r="AA146" s="17">
        <v>-9.9589511030040505</v>
      </c>
      <c r="AB146" s="17">
        <v>-9.8006942897551195</v>
      </c>
      <c r="AC146" s="17"/>
      <c r="AD146" s="17"/>
      <c r="AE146" s="17"/>
      <c r="AF146" s="46">
        <f t="shared" si="87"/>
        <v>2458217.324271</v>
      </c>
      <c r="AG146" s="17">
        <v>-10.7146157756096</v>
      </c>
      <c r="AH146" s="17">
        <v>-9.79127056162808</v>
      </c>
      <c r="AI146" s="17">
        <v>-11.7253385553861</v>
      </c>
      <c r="AJ146" s="17">
        <v>-10.667783157989</v>
      </c>
      <c r="AK146" s="17">
        <v>-9.8988036572103599</v>
      </c>
      <c r="AL146" s="17">
        <v>-11.3260257358617</v>
      </c>
      <c r="AM146" s="17">
        <v>-9.5155914180349104</v>
      </c>
      <c r="AN146" s="17">
        <v>-9.4779337540466706</v>
      </c>
      <c r="AO146" s="17"/>
      <c r="AP146" s="17"/>
      <c r="AQ146" s="18"/>
      <c r="AR146" s="25"/>
      <c r="AS146" s="25"/>
      <c r="AT146" s="24">
        <f t="shared" si="121"/>
        <v>0.23161963540760055</v>
      </c>
      <c r="AU146" s="24">
        <f t="shared" si="121"/>
        <v>0.49203803340392049</v>
      </c>
      <c r="AV146" s="24">
        <f t="shared" si="121"/>
        <v>0.41946572368599888</v>
      </c>
      <c r="AW146" s="24">
        <f t="shared" si="121"/>
        <v>0.36713210510490057</v>
      </c>
      <c r="AX146" s="24">
        <f t="shared" si="121"/>
        <v>0.52043062895334025</v>
      </c>
      <c r="AY146" s="24">
        <f t="shared" si="121"/>
        <v>0.50209365575950038</v>
      </c>
      <c r="AZ146" s="24">
        <f t="shared" si="121"/>
        <v>0.44335968496914013</v>
      </c>
      <c r="BA146" s="24">
        <f t="shared" si="121"/>
        <v>0.32276053570844887</v>
      </c>
      <c r="BB146" s="24" t="str">
        <f t="shared" si="130"/>
        <v/>
      </c>
      <c r="BC146" s="24" t="str">
        <f t="shared" si="130"/>
        <v/>
      </c>
      <c r="BD146" s="25" t="str">
        <f t="shared" si="130"/>
        <v/>
      </c>
      <c r="BE146" s="25"/>
      <c r="BF146" s="24"/>
      <c r="BG146" s="24">
        <f t="shared" si="131"/>
        <v>-0.33440300765517889</v>
      </c>
      <c r="BH146" s="24">
        <f t="shared" si="131"/>
        <v>-0.27440300765517839</v>
      </c>
      <c r="BI146" s="24">
        <f t="shared" si="131"/>
        <v>-0.6404030076551781</v>
      </c>
      <c r="BJ146" s="24">
        <f t="shared" si="122"/>
        <v>-0.58240300765517827</v>
      </c>
      <c r="BK146" s="24">
        <f t="shared" si="122"/>
        <v>-0.65240300765517678</v>
      </c>
      <c r="BL146" s="24">
        <f t="shared" si="122"/>
        <v>-0.20740300765517822</v>
      </c>
      <c r="BM146" s="24" t="str">
        <f t="shared" si="109"/>
        <v/>
      </c>
      <c r="BN146" s="24" t="str">
        <f t="shared" si="109"/>
        <v/>
      </c>
      <c r="BO146" s="24" t="str">
        <f t="shared" si="109"/>
        <v/>
      </c>
      <c r="BP146" s="24"/>
      <c r="BQ146" s="24"/>
      <c r="BR146" s="24">
        <f t="shared" si="132"/>
        <v>0.19448012557047256</v>
      </c>
      <c r="BS146" s="24">
        <f t="shared" si="132"/>
        <v>0.25448012557047306</v>
      </c>
      <c r="BT146" s="24">
        <f t="shared" si="132"/>
        <v>-0.1115198744295266</v>
      </c>
      <c r="BU146" s="24">
        <f t="shared" si="123"/>
        <v>-5.351987442952677E-2</v>
      </c>
      <c r="BV146" s="24">
        <f t="shared" si="123"/>
        <v>-0.12351987442952528</v>
      </c>
      <c r="BW146" s="24">
        <f t="shared" si="123"/>
        <v>0.32148012557047323</v>
      </c>
      <c r="BX146" s="24" t="str">
        <f t="shared" si="110"/>
        <v/>
      </c>
      <c r="BY146" s="24" t="str">
        <f t="shared" si="110"/>
        <v/>
      </c>
      <c r="BZ146" s="24" t="str">
        <f t="shared" si="110"/>
        <v/>
      </c>
      <c r="CA146" s="24"/>
      <c r="CB146" s="24"/>
      <c r="CC146" s="24">
        <f t="shared" si="88"/>
        <v>11.378551024434477</v>
      </c>
      <c r="CD146" s="24">
        <f t="shared" si="101"/>
        <v>1.9761020610723004E-2</v>
      </c>
      <c r="CE146" s="24">
        <f t="shared" si="133"/>
        <v>11.388568868054898</v>
      </c>
      <c r="CF146" s="24">
        <f t="shared" si="133"/>
        <v>11.400679852076699</v>
      </c>
      <c r="CG146" s="24">
        <f t="shared" si="133"/>
        <v>11.377998875146499</v>
      </c>
      <c r="CH146" s="24">
        <f t="shared" si="124"/>
        <v>11.349883980604</v>
      </c>
      <c r="CI146" s="24">
        <f t="shared" si="124"/>
        <v>11.360715691986851</v>
      </c>
      <c r="CJ146" s="24">
        <f t="shared" si="124"/>
        <v>11.393458878737919</v>
      </c>
      <c r="CK146" s="24" t="str">
        <f t="shared" si="111"/>
        <v/>
      </c>
      <c r="CL146" s="24" t="str">
        <f t="shared" si="111"/>
        <v/>
      </c>
      <c r="CM146" s="24" t="str">
        <f t="shared" si="111"/>
        <v/>
      </c>
      <c r="CN146" s="24"/>
      <c r="CO146" s="24">
        <f t="shared" si="89"/>
        <v>11.944130270811856</v>
      </c>
      <c r="CP146" s="24">
        <f t="shared" si="102"/>
        <v>0.11995450523837001</v>
      </c>
      <c r="CQ146" s="24">
        <f t="shared" si="134"/>
        <v>11.849722779776501</v>
      </c>
      <c r="CR146" s="24">
        <f t="shared" si="134"/>
        <v>11.8541673823794</v>
      </c>
      <c r="CS146" s="24">
        <f t="shared" si="134"/>
        <v>12.044187881600759</v>
      </c>
      <c r="CT146" s="24">
        <f t="shared" si="125"/>
        <v>11.9764099602521</v>
      </c>
      <c r="CU146" s="24">
        <f t="shared" si="125"/>
        <v>12.11597564242531</v>
      </c>
      <c r="CV146" s="24">
        <f t="shared" si="125"/>
        <v>11.824317978437071</v>
      </c>
      <c r="CW146" s="24" t="str">
        <f t="shared" si="112"/>
        <v/>
      </c>
      <c r="CX146" s="24" t="str">
        <f t="shared" si="112"/>
        <v/>
      </c>
      <c r="CY146" s="24" t="str">
        <f t="shared" si="112"/>
        <v/>
      </c>
      <c r="CZ146" s="24"/>
      <c r="DA146" s="24">
        <f t="shared" si="90"/>
        <v>11.432058987965128</v>
      </c>
      <c r="DB146" s="24">
        <f t="shared" si="103"/>
        <v>1.3482533610126163E-2</v>
      </c>
      <c r="DC146" s="24">
        <f t="shared" si="135"/>
        <v>11.428458376781061</v>
      </c>
      <c r="DD146" s="24">
        <f t="shared" si="135"/>
        <v>11.433412216672036</v>
      </c>
      <c r="DE146" s="24">
        <f t="shared" si="135"/>
        <v>11.454389818939871</v>
      </c>
      <c r="DF146" s="24">
        <f t="shared" si="126"/>
        <v>11.419356351737575</v>
      </c>
      <c r="DG146" s="24">
        <f t="shared" si="126"/>
        <v>11.438538064606389</v>
      </c>
      <c r="DH146" s="24">
        <f t="shared" si="126"/>
        <v>11.418199099053833</v>
      </c>
      <c r="DI146" s="24" t="str">
        <f t="shared" si="113"/>
        <v/>
      </c>
      <c r="DJ146" s="24" t="str">
        <f t="shared" si="113"/>
        <v/>
      </c>
      <c r="DK146" s="24" t="str">
        <f t="shared" si="113"/>
        <v/>
      </c>
      <c r="DL146" s="24"/>
      <c r="DM146" s="24">
        <f t="shared" si="91"/>
        <v>11.768802789930328</v>
      </c>
      <c r="DN146" s="24">
        <f t="shared" si="104"/>
        <v>5.1257756491731338E-2</v>
      </c>
      <c r="DO146" s="24">
        <f t="shared" si="136"/>
        <v>11.719018364637366</v>
      </c>
      <c r="DP146" s="24">
        <f t="shared" si="136"/>
        <v>11.746914505440646</v>
      </c>
      <c r="DQ146" s="24">
        <f t="shared" si="136"/>
        <v>11.793880621639675</v>
      </c>
      <c r="DR146" s="24">
        <f t="shared" si="127"/>
        <v>11.748772520551386</v>
      </c>
      <c r="DS146" s="24">
        <f t="shared" si="127"/>
        <v>11.86097807482415</v>
      </c>
      <c r="DT146" s="24">
        <f t="shared" si="127"/>
        <v>11.743252652488744</v>
      </c>
      <c r="DU146" s="24" t="str">
        <f t="shared" si="114"/>
        <v/>
      </c>
      <c r="DV146" s="24" t="str">
        <f t="shared" si="114"/>
        <v/>
      </c>
      <c r="DW146" s="24" t="str">
        <f t="shared" si="114"/>
        <v/>
      </c>
      <c r="DX146" s="24"/>
      <c r="DY146" s="24">
        <f t="shared" si="92"/>
        <v>12.041477840419679</v>
      </c>
      <c r="DZ146" s="24">
        <f t="shared" si="105"/>
        <v>1.9761020610723004E-2</v>
      </c>
      <c r="EA146" s="24">
        <f t="shared" si="137"/>
        <v>12.051495684040098</v>
      </c>
      <c r="EB146" s="24">
        <f t="shared" si="137"/>
        <v>12.063606668061899</v>
      </c>
      <c r="EC146" s="24">
        <f t="shared" si="137"/>
        <v>12.040925691131699</v>
      </c>
      <c r="ED146" s="24">
        <f t="shared" si="128"/>
        <v>12.0128107965892</v>
      </c>
      <c r="EE146" s="24">
        <f t="shared" si="128"/>
        <v>12.023642507972051</v>
      </c>
      <c r="EF146" s="24">
        <f t="shared" si="128"/>
        <v>12.056385694723119</v>
      </c>
      <c r="EG146" s="24" t="str">
        <f t="shared" si="115"/>
        <v/>
      </c>
      <c r="EH146" s="24" t="str">
        <f t="shared" si="115"/>
        <v/>
      </c>
      <c r="EI146" s="24" t="str">
        <f t="shared" si="115"/>
        <v/>
      </c>
      <c r="EJ146" s="24"/>
      <c r="EK146" s="24">
        <f t="shared" si="93"/>
        <v>12.867475484793376</v>
      </c>
      <c r="EL146" s="24">
        <f t="shared" si="106"/>
        <v>0.11995450523837001</v>
      </c>
      <c r="EM146" s="24">
        <f t="shared" si="138"/>
        <v>12.773067993758021</v>
      </c>
      <c r="EN146" s="24">
        <f t="shared" si="138"/>
        <v>12.77751259636092</v>
      </c>
      <c r="EO146" s="24">
        <f t="shared" si="138"/>
        <v>12.967533095582279</v>
      </c>
      <c r="EP146" s="24">
        <f t="shared" si="129"/>
        <v>12.89975517423362</v>
      </c>
      <c r="EQ146" s="24">
        <f t="shared" si="129"/>
        <v>13.03932085640683</v>
      </c>
      <c r="ER146" s="24">
        <f t="shared" si="129"/>
        <v>12.747663192418591</v>
      </c>
      <c r="ES146" s="24" t="str">
        <f t="shared" si="116"/>
        <v/>
      </c>
      <c r="ET146" s="24" t="str">
        <f t="shared" si="116"/>
        <v/>
      </c>
      <c r="EU146" s="24" t="str">
        <f t="shared" si="116"/>
        <v/>
      </c>
      <c r="EV146" s="24"/>
      <c r="EW146" s="24">
        <f t="shared" si="94"/>
        <v>12.031897590402686</v>
      </c>
      <c r="EX146" s="24">
        <f t="shared" si="107"/>
        <v>1.3482533610126163E-2</v>
      </c>
      <c r="EY146" s="24">
        <f t="shared" si="119"/>
        <v>12.028296979218617</v>
      </c>
      <c r="EZ146" s="24">
        <f t="shared" si="119"/>
        <v>12.033250819109591</v>
      </c>
      <c r="FA146" s="24">
        <f t="shared" si="119"/>
        <v>12.054228421377427</v>
      </c>
      <c r="FB146" s="24">
        <f t="shared" si="117"/>
        <v>12.019194954175131</v>
      </c>
      <c r="FC146" s="24">
        <f t="shared" si="117"/>
        <v>12.038376667043945</v>
      </c>
      <c r="FD146" s="24">
        <f t="shared" si="117"/>
        <v>12.018037701491389</v>
      </c>
      <c r="FE146" s="24" t="str">
        <f t="shared" si="117"/>
        <v/>
      </c>
      <c r="FF146" s="24" t="str">
        <f t="shared" si="117"/>
        <v/>
      </c>
      <c r="FG146" s="24" t="str">
        <f t="shared" si="117"/>
        <v/>
      </c>
      <c r="FH146" s="24"/>
      <c r="FI146" s="24">
        <f t="shared" si="95"/>
        <v>12.898866720618168</v>
      </c>
      <c r="FJ146" s="24">
        <f t="shared" si="108"/>
        <v>5.1257756491731338E-2</v>
      </c>
      <c r="FK146" s="24">
        <f t="shared" si="120"/>
        <v>12.849082295325205</v>
      </c>
      <c r="FL146" s="24">
        <f t="shared" si="120"/>
        <v>12.876978436128486</v>
      </c>
      <c r="FM146" s="24">
        <f t="shared" si="120"/>
        <v>12.923944552327514</v>
      </c>
      <c r="FN146" s="24">
        <f t="shared" si="118"/>
        <v>12.878836451239225</v>
      </c>
      <c r="FO146" s="24">
        <f t="shared" si="118"/>
        <v>12.991042005511989</v>
      </c>
      <c r="FP146" s="24">
        <f t="shared" si="118"/>
        <v>12.873316583176583</v>
      </c>
      <c r="FQ146" s="24" t="str">
        <f t="shared" si="118"/>
        <v/>
      </c>
      <c r="FR146" s="24" t="str">
        <f t="shared" si="118"/>
        <v/>
      </c>
      <c r="FS146" s="24" t="str">
        <f t="shared" si="118"/>
        <v/>
      </c>
    </row>
    <row r="147" spans="1:175" s="3" customFormat="1">
      <c r="A147" s="27">
        <v>112</v>
      </c>
      <c r="B147" s="32">
        <f>IF(AND($B$3&lt;&gt;"",$C$3&lt;&gt;"",$B$4&lt;&gt;"",$C$4&lt;&gt;"",T147&lt;&gt;""),AirMass($B$3,$C$3,$B$4,$C$4,T147),"")</f>
        <v>1.0357896981881427</v>
      </c>
      <c r="C147" s="36">
        <f t="shared" si="96"/>
        <v>2458217.3247690001</v>
      </c>
      <c r="D147" s="5">
        <f t="shared" si="79"/>
        <v>11.435457387016418</v>
      </c>
      <c r="E147" s="14">
        <f t="shared" si="80"/>
        <v>11.70744023359066</v>
      </c>
      <c r="F147" s="32">
        <f t="shared" si="97"/>
        <v>0.27198284657424132</v>
      </c>
      <c r="G147" s="24">
        <f t="shared" si="81"/>
        <v>1.323109691340878E-2</v>
      </c>
      <c r="H147" s="24">
        <f t="shared" si="82"/>
        <v>2.0087294217301991E-2</v>
      </c>
      <c r="I147" s="24"/>
      <c r="J147" s="8">
        <f t="shared" si="83"/>
        <v>12.04134326675622</v>
      </c>
      <c r="K147" s="9">
        <f t="shared" si="84"/>
        <v>12.955072237183265</v>
      </c>
      <c r="L147" s="40">
        <f t="shared" si="98"/>
        <v>0.91372897042704437</v>
      </c>
      <c r="M147" s="24">
        <f t="shared" si="85"/>
        <v>1.3231096913408777E-2</v>
      </c>
      <c r="N147" s="25">
        <f t="shared" si="86"/>
        <v>2.0087294217301693E-2</v>
      </c>
      <c r="O147" s="25"/>
      <c r="P147" s="50">
        <f t="shared" si="99"/>
        <v>6</v>
      </c>
      <c r="Q147" s="50">
        <f t="shared" si="100"/>
        <v>6</v>
      </c>
      <c r="R147" s="25"/>
      <c r="S147" s="25"/>
      <c r="T147" s="16">
        <v>2458217.3247690001</v>
      </c>
      <c r="U147" s="17">
        <v>-10.953979432839301</v>
      </c>
      <c r="V147" s="17">
        <v>-10.271736173797001</v>
      </c>
      <c r="W147" s="17">
        <v>-12.1401369662682</v>
      </c>
      <c r="X147" s="17">
        <v>-11.0495214769984</v>
      </c>
      <c r="Y147" s="17">
        <v>-10.4199966797391</v>
      </c>
      <c r="Z147" s="17">
        <v>-11.8321974342303</v>
      </c>
      <c r="AA147" s="17">
        <v>-9.9560036851909306</v>
      </c>
      <c r="AB147" s="17">
        <v>-9.8109216015264202</v>
      </c>
      <c r="AC147" s="17"/>
      <c r="AD147" s="17"/>
      <c r="AE147" s="17"/>
      <c r="AF147" s="46">
        <f t="shared" si="87"/>
        <v>2458217.3247690001</v>
      </c>
      <c r="AG147" s="17">
        <v>-10.7531778061756</v>
      </c>
      <c r="AH147" s="17">
        <v>-9.7557430830710494</v>
      </c>
      <c r="AI147" s="17">
        <v>-11.7849259357605</v>
      </c>
      <c r="AJ147" s="17">
        <v>-10.674428195766801</v>
      </c>
      <c r="AK147" s="17">
        <v>-9.8940518189300803</v>
      </c>
      <c r="AL147" s="17">
        <v>-11.328525237685399</v>
      </c>
      <c r="AM147" s="17">
        <v>-9.4510046477524607</v>
      </c>
      <c r="AN147" s="17">
        <v>-9.4885163005650899</v>
      </c>
      <c r="AO147" s="17"/>
      <c r="AP147" s="17"/>
      <c r="AQ147" s="18"/>
      <c r="AR147" s="25"/>
      <c r="AS147" s="25"/>
      <c r="AT147" s="24">
        <f t="shared" si="121"/>
        <v>0.20080162666370072</v>
      </c>
      <c r="AU147" s="24">
        <f t="shared" si="121"/>
        <v>0.51599309072595112</v>
      </c>
      <c r="AV147" s="24">
        <f t="shared" si="121"/>
        <v>0.35521103050770009</v>
      </c>
      <c r="AW147" s="24">
        <f t="shared" si="121"/>
        <v>0.37509328123159946</v>
      </c>
      <c r="AX147" s="24">
        <f t="shared" si="121"/>
        <v>0.52594486080901959</v>
      </c>
      <c r="AY147" s="24">
        <f t="shared" si="121"/>
        <v>0.50367219654490114</v>
      </c>
      <c r="AZ147" s="24">
        <f t="shared" si="121"/>
        <v>0.50499903743846986</v>
      </c>
      <c r="BA147" s="24">
        <f t="shared" si="121"/>
        <v>0.32240530096133035</v>
      </c>
      <c r="BB147" s="24" t="str">
        <f t="shared" si="130"/>
        <v/>
      </c>
      <c r="BC147" s="24" t="str">
        <f t="shared" si="130"/>
        <v/>
      </c>
      <c r="BD147" s="25" t="str">
        <f t="shared" si="130"/>
        <v/>
      </c>
      <c r="BE147" s="25"/>
      <c r="BF147" s="24"/>
      <c r="BG147" s="24">
        <f t="shared" si="131"/>
        <v>-0.39699123164263928</v>
      </c>
      <c r="BH147" s="24">
        <f t="shared" si="131"/>
        <v>-0.33699123164263878</v>
      </c>
      <c r="BI147" s="24">
        <f t="shared" si="131"/>
        <v>-0.70299123164263844</v>
      </c>
      <c r="BJ147" s="24">
        <f t="shared" si="122"/>
        <v>-0.64499123164263861</v>
      </c>
      <c r="BK147" s="24">
        <f t="shared" si="122"/>
        <v>-0.71499123164263712</v>
      </c>
      <c r="BL147" s="24">
        <f t="shared" si="122"/>
        <v>-0.26999123164263861</v>
      </c>
      <c r="BM147" s="24" t="str">
        <f t="shared" si="109"/>
        <v/>
      </c>
      <c r="BN147" s="24" t="str">
        <f t="shared" si="109"/>
        <v/>
      </c>
      <c r="BO147" s="24" t="str">
        <f t="shared" si="109"/>
        <v/>
      </c>
      <c r="BP147" s="24"/>
      <c r="BQ147" s="24"/>
      <c r="BR147" s="24">
        <f t="shared" si="132"/>
        <v>0.24313039709719741</v>
      </c>
      <c r="BS147" s="24">
        <f t="shared" si="132"/>
        <v>0.30313039709719791</v>
      </c>
      <c r="BT147" s="24">
        <f t="shared" si="132"/>
        <v>-6.2869602902801747E-2</v>
      </c>
      <c r="BU147" s="24">
        <f t="shared" si="123"/>
        <v>-4.8696029028019172E-3</v>
      </c>
      <c r="BV147" s="24">
        <f t="shared" si="123"/>
        <v>-7.4869602902800425E-2</v>
      </c>
      <c r="BW147" s="24">
        <f t="shared" si="123"/>
        <v>0.37013039709719808</v>
      </c>
      <c r="BX147" s="24" t="str">
        <f t="shared" si="110"/>
        <v/>
      </c>
      <c r="BY147" s="24" t="str">
        <f t="shared" si="110"/>
        <v/>
      </c>
      <c r="BZ147" s="24" t="str">
        <f t="shared" si="110"/>
        <v/>
      </c>
      <c r="CA147" s="24"/>
      <c r="CB147" s="24"/>
      <c r="CC147" s="24">
        <f t="shared" si="88"/>
        <v>11.374483541152925</v>
      </c>
      <c r="CD147" s="24">
        <f t="shared" si="101"/>
        <v>2.4353038041886554E-2</v>
      </c>
      <c r="CE147" s="24">
        <f t="shared" si="133"/>
        <v>11.376157533428898</v>
      </c>
      <c r="CF147" s="24">
        <f t="shared" si="133"/>
        <v>11.407542044159099</v>
      </c>
      <c r="CG147" s="24">
        <f t="shared" si="133"/>
        <v>11.371017246899799</v>
      </c>
      <c r="CH147" s="24">
        <f t="shared" si="124"/>
        <v>11.346218001391</v>
      </c>
      <c r="CI147" s="24">
        <f t="shared" si="124"/>
        <v>11.350024252351631</v>
      </c>
      <c r="CJ147" s="24">
        <f t="shared" si="124"/>
        <v>11.395942168687119</v>
      </c>
      <c r="CK147" s="24" t="str">
        <f t="shared" si="111"/>
        <v/>
      </c>
      <c r="CL147" s="24" t="str">
        <f t="shared" si="111"/>
        <v/>
      </c>
      <c r="CM147" s="24" t="str">
        <f t="shared" si="111"/>
        <v/>
      </c>
      <c r="CN147" s="24"/>
      <c r="CO147" s="24">
        <f t="shared" si="89"/>
        <v>11.907230883234455</v>
      </c>
      <c r="CP147" s="24">
        <f t="shared" si="102"/>
        <v>9.1505240736994536E-2</v>
      </c>
      <c r="CQ147" s="24">
        <f t="shared" si="134"/>
        <v>11.8707481295849</v>
      </c>
      <c r="CR147" s="24">
        <f t="shared" si="134"/>
        <v>11.822250389591201</v>
      </c>
      <c r="CS147" s="24">
        <f t="shared" si="134"/>
        <v>12.00087401275448</v>
      </c>
      <c r="CT147" s="24">
        <f t="shared" si="125"/>
        <v>11.940347431509799</v>
      </c>
      <c r="CU147" s="24">
        <f t="shared" si="125"/>
        <v>12.01282684157686</v>
      </c>
      <c r="CV147" s="24">
        <f t="shared" si="125"/>
        <v>11.79633849438949</v>
      </c>
      <c r="CW147" s="24" t="str">
        <f t="shared" si="112"/>
        <v/>
      </c>
      <c r="CX147" s="24" t="str">
        <f t="shared" si="112"/>
        <v/>
      </c>
      <c r="CY147" s="24" t="str">
        <f t="shared" si="112"/>
        <v/>
      </c>
      <c r="CZ147" s="24"/>
      <c r="DA147" s="24">
        <f t="shared" si="90"/>
        <v>11.435457387016418</v>
      </c>
      <c r="DB147" s="24">
        <f t="shared" si="103"/>
        <v>1.323109691340878E-2</v>
      </c>
      <c r="DC147" s="24">
        <f t="shared" si="135"/>
        <v>11.423512924487905</v>
      </c>
      <c r="DD147" s="24">
        <f t="shared" si="135"/>
        <v>11.44774029108728</v>
      </c>
      <c r="DE147" s="24">
        <f t="shared" si="135"/>
        <v>11.454874073026016</v>
      </c>
      <c r="DF147" s="24">
        <f t="shared" si="126"/>
        <v>11.423156254857419</v>
      </c>
      <c r="DG147" s="24">
        <f t="shared" si="126"/>
        <v>11.435312507304012</v>
      </c>
      <c r="DH147" s="24">
        <f t="shared" si="126"/>
        <v>11.428148271335878</v>
      </c>
      <c r="DI147" s="24" t="str">
        <f t="shared" si="113"/>
        <v/>
      </c>
      <c r="DJ147" s="24" t="str">
        <f t="shared" si="113"/>
        <v/>
      </c>
      <c r="DK147" s="24" t="str">
        <f t="shared" si="113"/>
        <v/>
      </c>
      <c r="DL147" s="24"/>
      <c r="DM147" s="24">
        <f t="shared" si="91"/>
        <v>11.70744023359066</v>
      </c>
      <c r="DN147" s="24">
        <f t="shared" si="104"/>
        <v>2.0087294217301991E-2</v>
      </c>
      <c r="DO147" s="24">
        <f t="shared" si="136"/>
        <v>11.715580545683498</v>
      </c>
      <c r="DP147" s="24">
        <f t="shared" si="136"/>
        <v>11.69053434389018</v>
      </c>
      <c r="DQ147" s="24">
        <f t="shared" si="136"/>
        <v>11.726103584031129</v>
      </c>
      <c r="DR147" s="24">
        <f t="shared" si="127"/>
        <v>11.688246823046818</v>
      </c>
      <c r="DS147" s="24">
        <f t="shared" si="127"/>
        <v>11.733366105213433</v>
      </c>
      <c r="DT147" s="24">
        <f t="shared" si="127"/>
        <v>11.690809999678898</v>
      </c>
      <c r="DU147" s="24" t="str">
        <f t="shared" si="114"/>
        <v/>
      </c>
      <c r="DV147" s="24" t="str">
        <f t="shared" si="114"/>
        <v/>
      </c>
      <c r="DW147" s="24" t="str">
        <f t="shared" si="114"/>
        <v/>
      </c>
      <c r="DX147" s="24"/>
      <c r="DY147" s="24">
        <f t="shared" si="92"/>
        <v>12.056726800195223</v>
      </c>
      <c r="DZ147" s="24">
        <f t="shared" si="105"/>
        <v>2.4353038041886554E-2</v>
      </c>
      <c r="EA147" s="24">
        <f t="shared" si="137"/>
        <v>12.058400792471199</v>
      </c>
      <c r="EB147" s="24">
        <f t="shared" si="137"/>
        <v>12.089785303201399</v>
      </c>
      <c r="EC147" s="24">
        <f t="shared" si="137"/>
        <v>12.053260505942099</v>
      </c>
      <c r="ED147" s="24">
        <f t="shared" si="128"/>
        <v>12.0284612604333</v>
      </c>
      <c r="EE147" s="24">
        <f t="shared" si="128"/>
        <v>12.032267511393931</v>
      </c>
      <c r="EF147" s="24">
        <f t="shared" si="128"/>
        <v>12.078185427729419</v>
      </c>
      <c r="EG147" s="24" t="str">
        <f t="shared" si="115"/>
        <v/>
      </c>
      <c r="EH147" s="24" t="str">
        <f t="shared" si="115"/>
        <v/>
      </c>
      <c r="EI147" s="24" t="str">
        <f t="shared" si="115"/>
        <v/>
      </c>
      <c r="EJ147" s="24"/>
      <c r="EK147" s="24">
        <f t="shared" si="93"/>
        <v>12.904665606339007</v>
      </c>
      <c r="EL147" s="24">
        <f t="shared" si="106"/>
        <v>9.1505240736994536E-2</v>
      </c>
      <c r="EM147" s="24">
        <f t="shared" si="138"/>
        <v>12.868182852689451</v>
      </c>
      <c r="EN147" s="24">
        <f t="shared" si="138"/>
        <v>12.819685112695751</v>
      </c>
      <c r="EO147" s="24">
        <f t="shared" si="138"/>
        <v>12.99830873585903</v>
      </c>
      <c r="EP147" s="24">
        <f t="shared" si="129"/>
        <v>12.93778215461435</v>
      </c>
      <c r="EQ147" s="24">
        <f t="shared" si="129"/>
        <v>13.010261564681411</v>
      </c>
      <c r="ER147" s="24">
        <f t="shared" si="129"/>
        <v>12.79377321749404</v>
      </c>
      <c r="ES147" s="24" t="str">
        <f t="shared" si="116"/>
        <v/>
      </c>
      <c r="ET147" s="24" t="str">
        <f t="shared" si="116"/>
        <v/>
      </c>
      <c r="EU147" s="24" t="str">
        <f t="shared" si="116"/>
        <v/>
      </c>
      <c r="EV147" s="24"/>
      <c r="EW147" s="24">
        <f t="shared" si="94"/>
        <v>12.04134326675622</v>
      </c>
      <c r="EX147" s="24">
        <f t="shared" si="107"/>
        <v>1.3231096913408777E-2</v>
      </c>
      <c r="EY147" s="24">
        <f t="shared" si="119"/>
        <v>12.029398804227707</v>
      </c>
      <c r="EZ147" s="24">
        <f t="shared" si="119"/>
        <v>12.053626170827082</v>
      </c>
      <c r="FA147" s="24">
        <f t="shared" si="119"/>
        <v>12.060759952765817</v>
      </c>
      <c r="FB147" s="24">
        <f t="shared" si="117"/>
        <v>12.029042134597221</v>
      </c>
      <c r="FC147" s="24">
        <f t="shared" si="117"/>
        <v>12.041198387043815</v>
      </c>
      <c r="FD147" s="24">
        <f t="shared" si="117"/>
        <v>12.03403415107568</v>
      </c>
      <c r="FE147" s="24" t="str">
        <f t="shared" si="117"/>
        <v/>
      </c>
      <c r="FF147" s="24" t="str">
        <f t="shared" si="117"/>
        <v/>
      </c>
      <c r="FG147" s="24" t="str">
        <f t="shared" si="117"/>
        <v/>
      </c>
      <c r="FH147" s="24"/>
      <c r="FI147" s="24">
        <f t="shared" si="95"/>
        <v>12.955072237183265</v>
      </c>
      <c r="FJ147" s="24">
        <f t="shared" si="108"/>
        <v>2.0087294217301693E-2</v>
      </c>
      <c r="FK147" s="24">
        <f t="shared" si="120"/>
        <v>12.963212549276101</v>
      </c>
      <c r="FL147" s="24">
        <f t="shared" si="120"/>
        <v>12.938166347482785</v>
      </c>
      <c r="FM147" s="24">
        <f t="shared" si="120"/>
        <v>12.973735587623732</v>
      </c>
      <c r="FN147" s="24">
        <f t="shared" si="118"/>
        <v>12.935878826639421</v>
      </c>
      <c r="FO147" s="24">
        <f t="shared" si="118"/>
        <v>12.980998108806036</v>
      </c>
      <c r="FP147" s="24">
        <f t="shared" si="118"/>
        <v>12.938442003271501</v>
      </c>
      <c r="FQ147" s="24" t="str">
        <f t="shared" si="118"/>
        <v/>
      </c>
      <c r="FR147" s="24" t="str">
        <f t="shared" si="118"/>
        <v/>
      </c>
      <c r="FS147" s="24" t="str">
        <f t="shared" si="118"/>
        <v/>
      </c>
    </row>
    <row r="148" spans="1:175" s="3" customFormat="1">
      <c r="A148" s="27">
        <v>113</v>
      </c>
      <c r="B148" s="32">
        <f>IF(AND($B$3&lt;&gt;"",$C$3&lt;&gt;"",$B$4&lt;&gt;"",$C$4&lt;&gt;"",T148&lt;&gt;""),AirMass($B$3,$C$3,$B$4,$C$4,T148),"")</f>
        <v>1.036326426018275</v>
      </c>
      <c r="C148" s="36">
        <f t="shared" si="96"/>
        <v>2458217.3252659999</v>
      </c>
      <c r="D148" s="5">
        <f t="shared" si="79"/>
        <v>11.421650720606912</v>
      </c>
      <c r="E148" s="14">
        <f t="shared" si="80"/>
        <v>11.763889602178276</v>
      </c>
      <c r="F148" s="32">
        <f t="shared" si="97"/>
        <v>0.34223888157136351</v>
      </c>
      <c r="G148" s="24">
        <f t="shared" si="81"/>
        <v>3.1528682271066137E-2</v>
      </c>
      <c r="H148" s="24">
        <f t="shared" si="82"/>
        <v>2.6557538333573213E-2</v>
      </c>
      <c r="I148" s="24"/>
      <c r="J148" s="8">
        <f t="shared" si="83"/>
        <v>11.999740198936729</v>
      </c>
      <c r="K148" s="9">
        <f t="shared" si="84"/>
        <v>13.176774751838712</v>
      </c>
      <c r="L148" s="40">
        <f t="shared" si="98"/>
        <v>1.1770345529019828</v>
      </c>
      <c r="M148" s="24">
        <f t="shared" si="85"/>
        <v>3.1528682271066137E-2</v>
      </c>
      <c r="N148" s="25">
        <f t="shared" si="86"/>
        <v>2.6557538333573209E-2</v>
      </c>
      <c r="O148" s="25"/>
      <c r="P148" s="50">
        <f t="shared" si="99"/>
        <v>6</v>
      </c>
      <c r="Q148" s="50">
        <f t="shared" si="100"/>
        <v>6</v>
      </c>
      <c r="R148" s="25"/>
      <c r="S148" s="25"/>
      <c r="T148" s="16">
        <v>2458217.3252659999</v>
      </c>
      <c r="U148" s="17">
        <v>-10.9440210535099</v>
      </c>
      <c r="V148" s="17">
        <v>-10.266604431085799</v>
      </c>
      <c r="W148" s="17">
        <v>-12.125546692079499</v>
      </c>
      <c r="X148" s="17">
        <v>-11.03490489572</v>
      </c>
      <c r="Y148" s="17">
        <v>-10.4248910072515</v>
      </c>
      <c r="Z148" s="17">
        <v>-11.832850997616699</v>
      </c>
      <c r="AA148" s="17">
        <v>-9.9387343211691093</v>
      </c>
      <c r="AB148" s="17">
        <v>-9.7471001616161708</v>
      </c>
      <c r="AC148" s="17"/>
      <c r="AD148" s="17"/>
      <c r="AE148" s="17"/>
      <c r="AF148" s="46">
        <f t="shared" si="87"/>
        <v>2458217.3252659999</v>
      </c>
      <c r="AG148" s="17">
        <v>-10.717186133197201</v>
      </c>
      <c r="AH148" s="17">
        <v>-9.6297624066244207</v>
      </c>
      <c r="AI148" s="17">
        <v>-11.773004095214</v>
      </c>
      <c r="AJ148" s="17">
        <v>-10.7411606780278</v>
      </c>
      <c r="AK148" s="17">
        <v>-9.8639162929879998</v>
      </c>
      <c r="AL148" s="17">
        <v>-11.3279842882746</v>
      </c>
      <c r="AM148" s="17">
        <v>-9.4032642150526407</v>
      </c>
      <c r="AN148" s="17">
        <v>-9.5108782138638901</v>
      </c>
      <c r="AO148" s="17"/>
      <c r="AP148" s="17"/>
      <c r="AQ148" s="18"/>
      <c r="AR148" s="25"/>
      <c r="AS148" s="25"/>
      <c r="AT148" s="24">
        <f t="shared" si="121"/>
        <v>0.22683492031269914</v>
      </c>
      <c r="AU148" s="24">
        <f t="shared" si="121"/>
        <v>0.63684202446137839</v>
      </c>
      <c r="AV148" s="24">
        <f t="shared" si="121"/>
        <v>0.35254259686549894</v>
      </c>
      <c r="AW148" s="24">
        <f t="shared" si="121"/>
        <v>0.29374421769220049</v>
      </c>
      <c r="AX148" s="24">
        <f t="shared" si="121"/>
        <v>0.56097471426349976</v>
      </c>
      <c r="AY148" s="24">
        <f t="shared" si="121"/>
        <v>0.50486670934209954</v>
      </c>
      <c r="AZ148" s="24">
        <f t="shared" si="121"/>
        <v>0.53547010611646861</v>
      </c>
      <c r="BA148" s="24">
        <f t="shared" si="121"/>
        <v>0.23622194775228067</v>
      </c>
      <c r="BB148" s="24" t="str">
        <f t="shared" si="130"/>
        <v/>
      </c>
      <c r="BC148" s="24" t="str">
        <f t="shared" si="130"/>
        <v/>
      </c>
      <c r="BD148" s="25" t="str">
        <f t="shared" si="130"/>
        <v/>
      </c>
      <c r="BE148" s="25"/>
      <c r="BF148" s="24"/>
      <c r="BG148" s="24">
        <f t="shared" si="131"/>
        <v>-0.34412027467799228</v>
      </c>
      <c r="BH148" s="24">
        <f t="shared" si="131"/>
        <v>-0.28412027467799178</v>
      </c>
      <c r="BI148" s="24">
        <f t="shared" si="131"/>
        <v>-0.65012027467799149</v>
      </c>
      <c r="BJ148" s="24">
        <f t="shared" si="122"/>
        <v>-0.59212027467799166</v>
      </c>
      <c r="BK148" s="24">
        <f t="shared" si="122"/>
        <v>-0.66212027467799017</v>
      </c>
      <c r="BL148" s="24">
        <f t="shared" si="122"/>
        <v>-0.21712027467799161</v>
      </c>
      <c r="BM148" s="24" t="str">
        <f t="shared" si="109"/>
        <v/>
      </c>
      <c r="BN148" s="24" t="str">
        <f t="shared" si="109"/>
        <v/>
      </c>
      <c r="BO148" s="24" t="str">
        <f t="shared" si="109"/>
        <v/>
      </c>
      <c r="BP148" s="24"/>
      <c r="BQ148" s="24"/>
      <c r="BR148" s="24">
        <f t="shared" si="132"/>
        <v>0.48856222223988599</v>
      </c>
      <c r="BS148" s="24">
        <f t="shared" si="132"/>
        <v>0.54856222223988649</v>
      </c>
      <c r="BT148" s="24">
        <f t="shared" si="132"/>
        <v>0.18256222223988683</v>
      </c>
      <c r="BU148" s="24">
        <f t="shared" si="123"/>
        <v>0.24056222223988666</v>
      </c>
      <c r="BV148" s="24">
        <f t="shared" si="123"/>
        <v>0.17056222223988815</v>
      </c>
      <c r="BW148" s="24">
        <f t="shared" si="123"/>
        <v>0.61556222223988666</v>
      </c>
      <c r="BX148" s="24" t="str">
        <f t="shared" si="110"/>
        <v/>
      </c>
      <c r="BY148" s="24" t="str">
        <f t="shared" si="110"/>
        <v/>
      </c>
      <c r="BZ148" s="24" t="str">
        <f t="shared" si="110"/>
        <v/>
      </c>
      <c r="CA148" s="24"/>
      <c r="CB148" s="24"/>
      <c r="CC148" s="24">
        <f t="shared" si="88"/>
        <v>11.366983625732265</v>
      </c>
      <c r="CD148" s="24">
        <f t="shared" si="101"/>
        <v>2.4407094620930044E-2</v>
      </c>
      <c r="CE148" s="24">
        <f t="shared" si="133"/>
        <v>11.371525638569599</v>
      </c>
      <c r="CF148" s="24">
        <f t="shared" si="133"/>
        <v>11.4028838422101</v>
      </c>
      <c r="CG148" s="24">
        <f t="shared" si="133"/>
        <v>11.385869953741599</v>
      </c>
      <c r="CH148" s="24">
        <f t="shared" si="124"/>
        <v>11.356829944106799</v>
      </c>
      <c r="CI148" s="24">
        <f t="shared" si="124"/>
        <v>11.34271326765921</v>
      </c>
      <c r="CJ148" s="24">
        <f t="shared" si="124"/>
        <v>11.342079108106271</v>
      </c>
      <c r="CK148" s="24" t="str">
        <f t="shared" si="111"/>
        <v/>
      </c>
      <c r="CL148" s="24" t="str">
        <f t="shared" si="111"/>
        <v/>
      </c>
      <c r="CM148" s="24" t="str">
        <f t="shared" si="111"/>
        <v/>
      </c>
      <c r="CN148" s="24"/>
      <c r="CO148" s="24">
        <f t="shared" si="89"/>
        <v>11.943015164039622</v>
      </c>
      <c r="CP148" s="24">
        <f t="shared" si="102"/>
        <v>6.1571144038449474E-2</v>
      </c>
      <c r="CQ148" s="24">
        <f t="shared" si="134"/>
        <v>11.8948179620168</v>
      </c>
      <c r="CR148" s="24">
        <f t="shared" si="134"/>
        <v>11.924974544830599</v>
      </c>
      <c r="CS148" s="24">
        <f t="shared" si="134"/>
        <v>12.006730159790798</v>
      </c>
      <c r="CT148" s="24">
        <f t="shared" si="125"/>
        <v>11.975798155077399</v>
      </c>
      <c r="CU148" s="24">
        <f t="shared" si="125"/>
        <v>12.001078081855439</v>
      </c>
      <c r="CV148" s="24">
        <f t="shared" si="125"/>
        <v>11.854692080666689</v>
      </c>
      <c r="CW148" s="24" t="str">
        <f t="shared" si="112"/>
        <v/>
      </c>
      <c r="CX148" s="24" t="str">
        <f t="shared" si="112"/>
        <v/>
      </c>
      <c r="CY148" s="24" t="str">
        <f t="shared" si="112"/>
        <v/>
      </c>
      <c r="CZ148" s="24"/>
      <c r="DA148" s="24">
        <f t="shared" si="90"/>
        <v>11.421650720606912</v>
      </c>
      <c r="DB148" s="24">
        <f t="shared" si="103"/>
        <v>3.1528682271066137E-2</v>
      </c>
      <c r="DC148" s="24">
        <f t="shared" si="135"/>
        <v>11.412574278639761</v>
      </c>
      <c r="DD148" s="24">
        <f t="shared" si="135"/>
        <v>11.436775338149436</v>
      </c>
      <c r="DE148" s="24">
        <f t="shared" si="135"/>
        <v>11.463420028878971</v>
      </c>
      <c r="DF148" s="24">
        <f t="shared" si="126"/>
        <v>11.427461446584374</v>
      </c>
      <c r="DG148" s="24">
        <f t="shared" si="126"/>
        <v>11.421694771622748</v>
      </c>
      <c r="DH148" s="24">
        <f t="shared" si="126"/>
        <v>11.367978459766185</v>
      </c>
      <c r="DI148" s="24" t="str">
        <f t="shared" si="113"/>
        <v/>
      </c>
      <c r="DJ148" s="24" t="str">
        <f t="shared" si="113"/>
        <v/>
      </c>
      <c r="DK148" s="24" t="str">
        <f t="shared" si="113"/>
        <v/>
      </c>
      <c r="DL148" s="24"/>
      <c r="DM148" s="24">
        <f t="shared" si="91"/>
        <v>11.763889602178276</v>
      </c>
      <c r="DN148" s="24">
        <f t="shared" si="104"/>
        <v>2.6557538333573213E-2</v>
      </c>
      <c r="DO148" s="24">
        <f t="shared" si="136"/>
        <v>11.76031546589785</v>
      </c>
      <c r="DP148" s="24">
        <f t="shared" si="136"/>
        <v>11.813923586912033</v>
      </c>
      <c r="DQ148" s="24">
        <f t="shared" si="136"/>
        <v>11.752624818849901</v>
      </c>
      <c r="DR148" s="24">
        <f t="shared" si="127"/>
        <v>11.74436263439687</v>
      </c>
      <c r="DS148" s="24">
        <f t="shared" si="127"/>
        <v>11.742282433274465</v>
      </c>
      <c r="DT148" s="24">
        <f t="shared" si="127"/>
        <v>11.76982867373855</v>
      </c>
      <c r="DU148" s="24" t="str">
        <f t="shared" si="114"/>
        <v/>
      </c>
      <c r="DV148" s="24" t="str">
        <f t="shared" si="114"/>
        <v/>
      </c>
      <c r="DW148" s="24" t="str">
        <f t="shared" si="114"/>
        <v/>
      </c>
      <c r="DX148" s="24"/>
      <c r="DY148" s="24">
        <f t="shared" si="92"/>
        <v>12.044400248156363</v>
      </c>
      <c r="DZ148" s="24">
        <f t="shared" si="105"/>
        <v>2.4407094620930044E-2</v>
      </c>
      <c r="EA148" s="24">
        <f t="shared" si="137"/>
        <v>12.0489422609937</v>
      </c>
      <c r="EB148" s="24">
        <f t="shared" si="137"/>
        <v>12.080300464634201</v>
      </c>
      <c r="EC148" s="24">
        <f t="shared" si="137"/>
        <v>12.0632865761657</v>
      </c>
      <c r="ED148" s="24">
        <f t="shared" si="128"/>
        <v>12.0342465665309</v>
      </c>
      <c r="EE148" s="24">
        <f t="shared" si="128"/>
        <v>12.020129890083311</v>
      </c>
      <c r="EF148" s="24">
        <f t="shared" si="128"/>
        <v>12.019495730530371</v>
      </c>
      <c r="EG148" s="24" t="str">
        <f t="shared" si="115"/>
        <v/>
      </c>
      <c r="EH148" s="24" t="str">
        <f t="shared" si="115"/>
        <v/>
      </c>
      <c r="EI148" s="24" t="str">
        <f t="shared" si="115"/>
        <v/>
      </c>
      <c r="EJ148" s="24"/>
      <c r="EK148" s="24">
        <f t="shared" si="93"/>
        <v>13.030438890612402</v>
      </c>
      <c r="EL148" s="24">
        <f t="shared" si="106"/>
        <v>6.1571144038449474E-2</v>
      </c>
      <c r="EM148" s="24">
        <f t="shared" si="138"/>
        <v>12.98224168858958</v>
      </c>
      <c r="EN148" s="24">
        <f t="shared" si="138"/>
        <v>13.012398271403379</v>
      </c>
      <c r="EO148" s="24">
        <f t="shared" si="138"/>
        <v>13.094153886363578</v>
      </c>
      <c r="EP148" s="24">
        <f t="shared" si="129"/>
        <v>13.063221881650179</v>
      </c>
      <c r="EQ148" s="24">
        <f t="shared" si="129"/>
        <v>13.088501808428219</v>
      </c>
      <c r="ER148" s="24">
        <f t="shared" si="129"/>
        <v>12.942115807239469</v>
      </c>
      <c r="ES148" s="24" t="str">
        <f t="shared" si="116"/>
        <v/>
      </c>
      <c r="ET148" s="24" t="str">
        <f t="shared" si="116"/>
        <v/>
      </c>
      <c r="EU148" s="24" t="str">
        <f t="shared" si="116"/>
        <v/>
      </c>
      <c r="EV148" s="24"/>
      <c r="EW148" s="24">
        <f t="shared" si="94"/>
        <v>11.999740198936729</v>
      </c>
      <c r="EX148" s="24">
        <f t="shared" si="107"/>
        <v>3.1528682271066137E-2</v>
      </c>
      <c r="EY148" s="24">
        <f t="shared" si="119"/>
        <v>11.990663756969578</v>
      </c>
      <c r="EZ148" s="24">
        <f t="shared" si="119"/>
        <v>12.014864816479253</v>
      </c>
      <c r="FA148" s="24">
        <f t="shared" si="119"/>
        <v>12.041509507208788</v>
      </c>
      <c r="FB148" s="24">
        <f t="shared" si="117"/>
        <v>12.005550924914191</v>
      </c>
      <c r="FC148" s="24">
        <f t="shared" si="117"/>
        <v>11.999784249952564</v>
      </c>
      <c r="FD148" s="24">
        <f t="shared" si="117"/>
        <v>11.946067938096002</v>
      </c>
      <c r="FE148" s="24" t="str">
        <f t="shared" si="117"/>
        <v/>
      </c>
      <c r="FF148" s="24" t="str">
        <f t="shared" si="117"/>
        <v/>
      </c>
      <c r="FG148" s="24" t="str">
        <f t="shared" si="117"/>
        <v/>
      </c>
      <c r="FH148" s="24"/>
      <c r="FI148" s="24">
        <f t="shared" si="95"/>
        <v>13.176774751838712</v>
      </c>
      <c r="FJ148" s="24">
        <f t="shared" si="108"/>
        <v>2.6557538333573209E-2</v>
      </c>
      <c r="FK148" s="24">
        <f t="shared" si="120"/>
        <v>13.173200615558285</v>
      </c>
      <c r="FL148" s="24">
        <f t="shared" si="120"/>
        <v>13.226808736572467</v>
      </c>
      <c r="FM148" s="24">
        <f t="shared" si="120"/>
        <v>13.165509968510335</v>
      </c>
      <c r="FN148" s="24">
        <f t="shared" si="118"/>
        <v>13.157247784057304</v>
      </c>
      <c r="FO148" s="24">
        <f t="shared" si="118"/>
        <v>13.155167582934899</v>
      </c>
      <c r="FP148" s="24">
        <f t="shared" si="118"/>
        <v>13.182713823398984</v>
      </c>
      <c r="FQ148" s="24" t="str">
        <f t="shared" si="118"/>
        <v/>
      </c>
      <c r="FR148" s="24" t="str">
        <f t="shared" si="118"/>
        <v/>
      </c>
      <c r="FS148" s="24" t="str">
        <f t="shared" si="118"/>
        <v/>
      </c>
    </row>
    <row r="149" spans="1:175" s="3" customFormat="1">
      <c r="A149" s="27">
        <v>114</v>
      </c>
      <c r="B149" s="32">
        <f>IF(AND($B$3&lt;&gt;"",$C$3&lt;&gt;"",$B$4&lt;&gt;"",$C$4&lt;&gt;"",T149&lt;&gt;""),AirMass($B$3,$C$3,$B$4,$C$4,T149),"")</f>
        <v>1.036868230440646</v>
      </c>
      <c r="C149" s="36">
        <f t="shared" si="96"/>
        <v>2458217.325764</v>
      </c>
      <c r="D149" s="5">
        <f t="shared" si="79"/>
        <v>11.426025857606803</v>
      </c>
      <c r="E149" s="14">
        <f t="shared" si="80"/>
        <v>11.731800589090609</v>
      </c>
      <c r="F149" s="32">
        <f t="shared" si="97"/>
        <v>0.30577473148380641</v>
      </c>
      <c r="G149" s="24">
        <f t="shared" si="81"/>
        <v>1.7335882875090629E-2</v>
      </c>
      <c r="H149" s="24">
        <f t="shared" si="82"/>
        <v>5.9334507922944181E-2</v>
      </c>
      <c r="I149" s="24"/>
      <c r="J149" s="8">
        <f t="shared" si="83"/>
        <v>12.043463590779249</v>
      </c>
      <c r="K149" s="9">
        <f t="shared" si="84"/>
        <v>13.049612035950602</v>
      </c>
      <c r="L149" s="40">
        <f t="shared" si="98"/>
        <v>1.0061484451713536</v>
      </c>
      <c r="M149" s="24">
        <f t="shared" si="85"/>
        <v>1.7335882875090754E-2</v>
      </c>
      <c r="N149" s="25">
        <f t="shared" si="86"/>
        <v>5.9334507922944271E-2</v>
      </c>
      <c r="O149" s="25"/>
      <c r="P149" s="50">
        <f t="shared" si="99"/>
        <v>6</v>
      </c>
      <c r="Q149" s="50">
        <f t="shared" si="100"/>
        <v>6</v>
      </c>
      <c r="R149" s="25"/>
      <c r="S149" s="25"/>
      <c r="T149" s="16">
        <v>2458217.325764</v>
      </c>
      <c r="U149" s="17">
        <v>-10.9566873731993</v>
      </c>
      <c r="V149" s="17">
        <v>-10.255916528502199</v>
      </c>
      <c r="W149" s="17">
        <v>-12.1342564295385</v>
      </c>
      <c r="X149" s="17">
        <v>-11.055567786297299</v>
      </c>
      <c r="Y149" s="17">
        <v>-10.419154485071701</v>
      </c>
      <c r="Z149" s="17">
        <v>-11.8415071068468</v>
      </c>
      <c r="AA149" s="17">
        <v>-9.9380645394905098</v>
      </c>
      <c r="AB149" s="17">
        <v>-9.8035999141962709</v>
      </c>
      <c r="AC149" s="17"/>
      <c r="AD149" s="17"/>
      <c r="AE149" s="17"/>
      <c r="AF149" s="46">
        <f t="shared" si="87"/>
        <v>2458217.325764</v>
      </c>
      <c r="AG149" s="17">
        <v>-10.7395711583665</v>
      </c>
      <c r="AH149" s="17">
        <v>-9.6948141047888807</v>
      </c>
      <c r="AI149" s="17">
        <v>-11.740525848141001</v>
      </c>
      <c r="AJ149" s="17">
        <v>-10.694690475658399</v>
      </c>
      <c r="AK149" s="17">
        <v>-9.8952192007561806</v>
      </c>
      <c r="AL149" s="17">
        <v>-11.291547409427</v>
      </c>
      <c r="AM149" s="17">
        <v>-9.5278962747357596</v>
      </c>
      <c r="AN149" s="17">
        <v>-9.4583925824606094</v>
      </c>
      <c r="AO149" s="17"/>
      <c r="AP149" s="17"/>
      <c r="AQ149" s="18"/>
      <c r="AR149" s="25"/>
      <c r="AS149" s="25"/>
      <c r="AT149" s="24">
        <f t="shared" si="121"/>
        <v>0.21711621483279941</v>
      </c>
      <c r="AU149" s="24">
        <f t="shared" si="121"/>
        <v>0.56110242371331864</v>
      </c>
      <c r="AV149" s="24">
        <f t="shared" si="121"/>
        <v>0.39373058139749872</v>
      </c>
      <c r="AW149" s="24">
        <f t="shared" si="121"/>
        <v>0.36087731063889983</v>
      </c>
      <c r="AX149" s="24">
        <f t="shared" si="121"/>
        <v>0.52393528431552028</v>
      </c>
      <c r="AY149" s="24">
        <f t="shared" si="121"/>
        <v>0.54995969741979955</v>
      </c>
      <c r="AZ149" s="24">
        <f t="shared" si="121"/>
        <v>0.41016826475475021</v>
      </c>
      <c r="BA149" s="24">
        <f t="shared" si="121"/>
        <v>0.34520733173566143</v>
      </c>
      <c r="BB149" s="24" t="str">
        <f t="shared" si="130"/>
        <v/>
      </c>
      <c r="BC149" s="24" t="str">
        <f t="shared" si="130"/>
        <v/>
      </c>
      <c r="BD149" s="25" t="str">
        <f t="shared" si="130"/>
        <v/>
      </c>
      <c r="BE149" s="25"/>
      <c r="BF149" s="24"/>
      <c r="BG149" s="24">
        <f t="shared" si="131"/>
        <v>-0.36385797157135585</v>
      </c>
      <c r="BH149" s="24">
        <f t="shared" si="131"/>
        <v>-0.30385797157135536</v>
      </c>
      <c r="BI149" s="24">
        <f t="shared" si="131"/>
        <v>-0.66985797157135507</v>
      </c>
      <c r="BJ149" s="24">
        <f t="shared" si="122"/>
        <v>-0.61185797157135524</v>
      </c>
      <c r="BK149" s="24">
        <f t="shared" si="122"/>
        <v>-0.68185797157135375</v>
      </c>
      <c r="BL149" s="24">
        <f t="shared" si="122"/>
        <v>-0.23685797157135519</v>
      </c>
      <c r="BM149" s="24" t="str">
        <f t="shared" si="109"/>
        <v/>
      </c>
      <c r="BN149" s="24" t="str">
        <f t="shared" si="109"/>
        <v/>
      </c>
      <c r="BO149" s="24" t="str">
        <f t="shared" si="109"/>
        <v/>
      </c>
      <c r="BP149" s="24"/>
      <c r="BQ149" s="24"/>
      <c r="BR149" s="24">
        <f t="shared" si="132"/>
        <v>0.33474283904308222</v>
      </c>
      <c r="BS149" s="24">
        <f t="shared" si="132"/>
        <v>0.39474283904308272</v>
      </c>
      <c r="BT149" s="24">
        <f t="shared" si="132"/>
        <v>2.8742839043083057E-2</v>
      </c>
      <c r="BU149" s="24">
        <f t="shared" si="123"/>
        <v>8.6742839043082887E-2</v>
      </c>
      <c r="BV149" s="24">
        <f t="shared" si="123"/>
        <v>1.6742839043084379E-2</v>
      </c>
      <c r="BW149" s="24">
        <f t="shared" si="123"/>
        <v>0.46174283904308289</v>
      </c>
      <c r="BX149" s="24" t="str">
        <f t="shared" si="110"/>
        <v/>
      </c>
      <c r="BY149" s="24" t="str">
        <f t="shared" si="110"/>
        <v/>
      </c>
      <c r="BZ149" s="24" t="str">
        <f t="shared" si="110"/>
        <v/>
      </c>
      <c r="CA149" s="24"/>
      <c r="CB149" s="24"/>
      <c r="CC149" s="24">
        <f t="shared" si="88"/>
        <v>11.369004337040879</v>
      </c>
      <c r="CD149" s="24">
        <f t="shared" si="101"/>
        <v>2.7843025149929489E-2</v>
      </c>
      <c r="CE149" s="24">
        <f t="shared" si="133"/>
        <v>11.3675690563392</v>
      </c>
      <c r="CF149" s="24">
        <f t="shared" si="133"/>
        <v>11.410880413097999</v>
      </c>
      <c r="CG149" s="24">
        <f t="shared" si="133"/>
        <v>11.367467111872401</v>
      </c>
      <c r="CH149" s="24">
        <f t="shared" si="124"/>
        <v>11.3528197336475</v>
      </c>
      <c r="CI149" s="24">
        <f t="shared" si="124"/>
        <v>11.329377166291211</v>
      </c>
      <c r="CJ149" s="24">
        <f t="shared" si="124"/>
        <v>11.385912540996971</v>
      </c>
      <c r="CK149" s="24" t="str">
        <f t="shared" si="111"/>
        <v/>
      </c>
      <c r="CL149" s="24" t="str">
        <f t="shared" si="111"/>
        <v/>
      </c>
      <c r="CM149" s="24" t="str">
        <f t="shared" si="111"/>
        <v/>
      </c>
      <c r="CN149" s="24"/>
      <c r="CO149" s="24">
        <f t="shared" si="89"/>
        <v>11.918640806829991</v>
      </c>
      <c r="CP149" s="24">
        <f t="shared" si="102"/>
        <v>0.12074165095884856</v>
      </c>
      <c r="CQ149" s="24">
        <f t="shared" si="134"/>
        <v>11.839954689774501</v>
      </c>
      <c r="CR149" s="24">
        <f t="shared" si="134"/>
        <v>11.856119317291899</v>
      </c>
      <c r="CS149" s="24">
        <f t="shared" si="134"/>
        <v>12.01564804238968</v>
      </c>
      <c r="CT149" s="24">
        <f t="shared" si="125"/>
        <v>11.9169762510605</v>
      </c>
      <c r="CU149" s="24">
        <f t="shared" si="125"/>
        <v>12.103325116369259</v>
      </c>
      <c r="CV149" s="24">
        <f t="shared" si="125"/>
        <v>11.779821424094109</v>
      </c>
      <c r="CW149" s="24" t="str">
        <f t="shared" si="112"/>
        <v/>
      </c>
      <c r="CX149" s="24" t="str">
        <f t="shared" si="112"/>
        <v/>
      </c>
      <c r="CY149" s="24" t="str">
        <f t="shared" si="112"/>
        <v/>
      </c>
      <c r="CZ149" s="24"/>
      <c r="DA149" s="24">
        <f t="shared" si="90"/>
        <v>11.426025857606803</v>
      </c>
      <c r="DB149" s="24">
        <f t="shared" si="103"/>
        <v>1.7335882875090629E-2</v>
      </c>
      <c r="DC149" s="24">
        <f t="shared" si="135"/>
        <v>11.410972122100635</v>
      </c>
      <c r="DD149" s="24">
        <f t="shared" si="135"/>
        <v>11.447126334728608</v>
      </c>
      <c r="DE149" s="24">
        <f t="shared" si="135"/>
        <v>11.447371612701046</v>
      </c>
      <c r="DF149" s="24">
        <f t="shared" si="126"/>
        <v>11.425805661816348</v>
      </c>
      <c r="DG149" s="24">
        <f t="shared" si="126"/>
        <v>11.41071309594602</v>
      </c>
      <c r="DH149" s="24">
        <f t="shared" si="126"/>
        <v>11.414166318348158</v>
      </c>
      <c r="DI149" s="24" t="str">
        <f t="shared" si="113"/>
        <v/>
      </c>
      <c r="DJ149" s="24" t="str">
        <f t="shared" si="113"/>
        <v/>
      </c>
      <c r="DK149" s="24" t="str">
        <f t="shared" si="113"/>
        <v/>
      </c>
      <c r="DL149" s="24"/>
      <c r="DM149" s="24">
        <f t="shared" si="91"/>
        <v>11.731800589090609</v>
      </c>
      <c r="DN149" s="24">
        <f t="shared" si="104"/>
        <v>5.9334507922944181E-2</v>
      </c>
      <c r="DO149" s="24">
        <f t="shared" si="136"/>
        <v>11.697737537777513</v>
      </c>
      <c r="DP149" s="24">
        <f t="shared" si="136"/>
        <v>11.737353703495295</v>
      </c>
      <c r="DQ149" s="24">
        <f t="shared" si="136"/>
        <v>11.753828045570744</v>
      </c>
      <c r="DR149" s="24">
        <f t="shared" si="127"/>
        <v>11.677826074501933</v>
      </c>
      <c r="DS149" s="24">
        <f t="shared" si="127"/>
        <v>11.836814811910246</v>
      </c>
      <c r="DT149" s="24">
        <f t="shared" si="127"/>
        <v>11.687243361287932</v>
      </c>
      <c r="DU149" s="24" t="str">
        <f t="shared" si="114"/>
        <v/>
      </c>
      <c r="DV149" s="24" t="str">
        <f t="shared" si="114"/>
        <v/>
      </c>
      <c r="DW149" s="24" t="str">
        <f t="shared" si="114"/>
        <v/>
      </c>
      <c r="DX149" s="24"/>
      <c r="DY149" s="24">
        <f t="shared" si="92"/>
        <v>12.069775181737981</v>
      </c>
      <c r="DZ149" s="24">
        <f t="shared" si="105"/>
        <v>2.7843025149929489E-2</v>
      </c>
      <c r="EA149" s="24">
        <f t="shared" si="137"/>
        <v>12.0683399010363</v>
      </c>
      <c r="EB149" s="24">
        <f t="shared" si="137"/>
        <v>12.111651257795099</v>
      </c>
      <c r="EC149" s="24">
        <f t="shared" si="137"/>
        <v>12.068237956569501</v>
      </c>
      <c r="ED149" s="24">
        <f t="shared" si="128"/>
        <v>12.0535905783446</v>
      </c>
      <c r="EE149" s="24">
        <f t="shared" si="128"/>
        <v>12.030148010988311</v>
      </c>
      <c r="EF149" s="24">
        <f t="shared" si="128"/>
        <v>12.086683385694071</v>
      </c>
      <c r="EG149" s="24" t="str">
        <f t="shared" si="115"/>
        <v/>
      </c>
      <c r="EH149" s="24" t="str">
        <f t="shared" si="115"/>
        <v/>
      </c>
      <c r="EI149" s="24" t="str">
        <f t="shared" si="115"/>
        <v/>
      </c>
      <c r="EJ149" s="24"/>
      <c r="EK149" s="24">
        <f t="shared" si="93"/>
        <v>12.963397860407611</v>
      </c>
      <c r="EL149" s="24">
        <f t="shared" si="106"/>
        <v>0.12074165095884856</v>
      </c>
      <c r="EM149" s="24">
        <f t="shared" si="138"/>
        <v>12.884711743352121</v>
      </c>
      <c r="EN149" s="24">
        <f t="shared" si="138"/>
        <v>12.900876370869518</v>
      </c>
      <c r="EO149" s="24">
        <f t="shared" si="138"/>
        <v>13.060405095967299</v>
      </c>
      <c r="EP149" s="24">
        <f t="shared" si="129"/>
        <v>12.96173330463812</v>
      </c>
      <c r="EQ149" s="24">
        <f t="shared" si="129"/>
        <v>13.148082169946878</v>
      </c>
      <c r="ER149" s="24">
        <f t="shared" si="129"/>
        <v>12.824578477671729</v>
      </c>
      <c r="ES149" s="24" t="str">
        <f t="shared" si="116"/>
        <v/>
      </c>
      <c r="ET149" s="24" t="str">
        <f t="shared" si="116"/>
        <v/>
      </c>
      <c r="EU149" s="24" t="str">
        <f t="shared" si="116"/>
        <v/>
      </c>
      <c r="EV149" s="24"/>
      <c r="EW149" s="24">
        <f t="shared" si="94"/>
        <v>12.043463590779249</v>
      </c>
      <c r="EX149" s="24">
        <f t="shared" si="107"/>
        <v>1.7335882875090754E-2</v>
      </c>
      <c r="EY149" s="24">
        <f t="shared" si="119"/>
        <v>12.028409855273081</v>
      </c>
      <c r="EZ149" s="24">
        <f t="shared" si="119"/>
        <v>12.064564067901054</v>
      </c>
      <c r="FA149" s="24">
        <f t="shared" si="119"/>
        <v>12.064809345873494</v>
      </c>
      <c r="FB149" s="24">
        <f t="shared" si="117"/>
        <v>12.043243394988794</v>
      </c>
      <c r="FC149" s="24">
        <f t="shared" si="117"/>
        <v>12.028150829118468</v>
      </c>
      <c r="FD149" s="24">
        <f t="shared" si="117"/>
        <v>12.031604051520604</v>
      </c>
      <c r="FE149" s="24" t="str">
        <f t="shared" si="117"/>
        <v/>
      </c>
      <c r="FF149" s="24" t="str">
        <f t="shared" si="117"/>
        <v/>
      </c>
      <c r="FG149" s="24" t="str">
        <f t="shared" si="117"/>
        <v/>
      </c>
      <c r="FH149" s="24"/>
      <c r="FI149" s="24">
        <f t="shared" si="95"/>
        <v>13.049612035950602</v>
      </c>
      <c r="FJ149" s="24">
        <f t="shared" si="108"/>
        <v>5.9334507922944271E-2</v>
      </c>
      <c r="FK149" s="24">
        <f t="shared" si="120"/>
        <v>13.015548984637508</v>
      </c>
      <c r="FL149" s="24">
        <f t="shared" si="120"/>
        <v>13.055165150355288</v>
      </c>
      <c r="FM149" s="24">
        <f t="shared" si="120"/>
        <v>13.071639492430737</v>
      </c>
      <c r="FN149" s="24">
        <f t="shared" si="118"/>
        <v>12.995637521361928</v>
      </c>
      <c r="FO149" s="24">
        <f t="shared" si="118"/>
        <v>13.154626258770241</v>
      </c>
      <c r="FP149" s="24">
        <f t="shared" si="118"/>
        <v>13.005054808147925</v>
      </c>
      <c r="FQ149" s="24" t="str">
        <f t="shared" si="118"/>
        <v/>
      </c>
      <c r="FR149" s="24" t="str">
        <f t="shared" si="118"/>
        <v/>
      </c>
      <c r="FS149" s="24" t="str">
        <f t="shared" si="118"/>
        <v/>
      </c>
    </row>
    <row r="150" spans="1:175" s="3" customFormat="1">
      <c r="A150" s="27">
        <v>115</v>
      </c>
      <c r="B150" s="32">
        <f>IF(AND($B$3&lt;&gt;"",$C$3&lt;&gt;"",$B$4&lt;&gt;"",$C$4&lt;&gt;"",T150&lt;&gt;""),AirMass($B$3,$C$3,$B$4,$C$4,T150),"")</f>
        <v>1.0374151211610643</v>
      </c>
      <c r="C150" s="36">
        <f t="shared" si="96"/>
        <v>2458217.326262</v>
      </c>
      <c r="D150" s="5">
        <f t="shared" si="79"/>
        <v>11.423260447048969</v>
      </c>
      <c r="E150" s="14">
        <f t="shared" si="80"/>
        <v>11.782040639634184</v>
      </c>
      <c r="F150" s="32">
        <f t="shared" si="97"/>
        <v>0.35878019258521476</v>
      </c>
      <c r="G150" s="24">
        <f t="shared" si="81"/>
        <v>2.5019199116150085E-2</v>
      </c>
      <c r="H150" s="24">
        <f t="shared" si="82"/>
        <v>4.6481843458979794E-2</v>
      </c>
      <c r="I150" s="24"/>
      <c r="J150" s="8">
        <f t="shared" si="83"/>
        <v>11.971025504264711</v>
      </c>
      <c r="K150" s="9">
        <f t="shared" si="84"/>
        <v>13.089627733242333</v>
      </c>
      <c r="L150" s="40">
        <f t="shared" si="98"/>
        <v>1.1186022289776218</v>
      </c>
      <c r="M150" s="24">
        <f t="shared" si="85"/>
        <v>2.5019199116150085E-2</v>
      </c>
      <c r="N150" s="25">
        <f t="shared" si="86"/>
        <v>4.6481843458979336E-2</v>
      </c>
      <c r="O150" s="25"/>
      <c r="P150" s="50">
        <f t="shared" si="99"/>
        <v>6</v>
      </c>
      <c r="Q150" s="50">
        <f t="shared" si="100"/>
        <v>6</v>
      </c>
      <c r="R150" s="25"/>
      <c r="S150" s="25"/>
      <c r="T150" s="16">
        <v>2458217.326262</v>
      </c>
      <c r="U150" s="17">
        <v>-10.955875784910701</v>
      </c>
      <c r="V150" s="17">
        <v>-10.3177042300493</v>
      </c>
      <c r="W150" s="17">
        <v>-12.1528667497769</v>
      </c>
      <c r="X150" s="17">
        <v>-11.033791185316501</v>
      </c>
      <c r="Y150" s="17">
        <v>-10.422379637626101</v>
      </c>
      <c r="Z150" s="17">
        <v>-11.833125601982401</v>
      </c>
      <c r="AA150" s="17">
        <v>-9.9755050151090803</v>
      </c>
      <c r="AB150" s="17">
        <v>-9.7712888736454904</v>
      </c>
      <c r="AC150" s="17"/>
      <c r="AD150" s="17"/>
      <c r="AE150" s="17"/>
      <c r="AF150" s="46">
        <f t="shared" si="87"/>
        <v>2458217.326262</v>
      </c>
      <c r="AG150" s="17">
        <v>-10.726191109494</v>
      </c>
      <c r="AH150" s="17">
        <v>-9.7148355007274798</v>
      </c>
      <c r="AI150" s="17">
        <v>-11.787324470563499</v>
      </c>
      <c r="AJ150" s="17">
        <v>-10.674176306238101</v>
      </c>
      <c r="AK150" s="17">
        <v>-9.9609992818575499</v>
      </c>
      <c r="AL150" s="17">
        <v>-11.3122698577339</v>
      </c>
      <c r="AM150" s="17">
        <v>-9.4774046678273702</v>
      </c>
      <c r="AN150" s="17">
        <v>-9.5573965605290194</v>
      </c>
      <c r="AO150" s="17"/>
      <c r="AP150" s="17"/>
      <c r="AQ150" s="18"/>
      <c r="AR150" s="25"/>
      <c r="AS150" s="25"/>
      <c r="AT150" s="24">
        <f t="shared" si="121"/>
        <v>0.22968467541670101</v>
      </c>
      <c r="AU150" s="24">
        <f t="shared" si="121"/>
        <v>0.60286872932181979</v>
      </c>
      <c r="AV150" s="24">
        <f t="shared" si="121"/>
        <v>0.36554227921340043</v>
      </c>
      <c r="AW150" s="24">
        <f t="shared" si="121"/>
        <v>0.35961487907839995</v>
      </c>
      <c r="AX150" s="24">
        <f t="shared" si="121"/>
        <v>0.46138035576855074</v>
      </c>
      <c r="AY150" s="24">
        <f t="shared" si="121"/>
        <v>0.52085574424850023</v>
      </c>
      <c r="AZ150" s="24">
        <f t="shared" si="121"/>
        <v>0.49810034728171004</v>
      </c>
      <c r="BA150" s="24">
        <f t="shared" si="121"/>
        <v>0.21389231311647094</v>
      </c>
      <c r="BB150" s="24" t="str">
        <f t="shared" si="130"/>
        <v/>
      </c>
      <c r="BC150" s="24" t="str">
        <f t="shared" si="130"/>
        <v/>
      </c>
      <c r="BD150" s="25" t="str">
        <f t="shared" si="130"/>
        <v/>
      </c>
      <c r="BE150" s="25"/>
      <c r="BF150" s="24"/>
      <c r="BG150" s="24">
        <f t="shared" si="131"/>
        <v>-0.33833271350748079</v>
      </c>
      <c r="BH150" s="24">
        <f t="shared" si="131"/>
        <v>-0.27833271350748029</v>
      </c>
      <c r="BI150" s="24">
        <f t="shared" si="131"/>
        <v>-0.64433271350747989</v>
      </c>
      <c r="BJ150" s="24">
        <f t="shared" si="122"/>
        <v>-0.58633271350748006</v>
      </c>
      <c r="BK150" s="24">
        <f t="shared" si="122"/>
        <v>-0.65633271350747857</v>
      </c>
      <c r="BL150" s="24">
        <f t="shared" si="122"/>
        <v>-0.21133271350748012</v>
      </c>
      <c r="BM150" s="24" t="str">
        <f t="shared" si="109"/>
        <v/>
      </c>
      <c r="BN150" s="24" t="str">
        <f t="shared" si="109"/>
        <v/>
      </c>
      <c r="BO150" s="24" t="str">
        <f t="shared" si="109"/>
        <v/>
      </c>
      <c r="BP150" s="24"/>
      <c r="BQ150" s="24"/>
      <c r="BR150" s="24">
        <f t="shared" si="132"/>
        <v>0.41956593427537969</v>
      </c>
      <c r="BS150" s="24">
        <f t="shared" si="132"/>
        <v>0.47956593427538019</v>
      </c>
      <c r="BT150" s="24">
        <f t="shared" si="132"/>
        <v>0.11356593427538053</v>
      </c>
      <c r="BU150" s="24">
        <f t="shared" si="123"/>
        <v>0.17156593427538036</v>
      </c>
      <c r="BV150" s="24">
        <f t="shared" si="123"/>
        <v>0.10156593427538185</v>
      </c>
      <c r="BW150" s="24">
        <f t="shared" si="123"/>
        <v>0.54656593427538036</v>
      </c>
      <c r="BX150" s="24" t="str">
        <f t="shared" si="110"/>
        <v/>
      </c>
      <c r="BY150" s="24" t="str">
        <f t="shared" si="110"/>
        <v/>
      </c>
      <c r="BZ150" s="24" t="str">
        <f t="shared" si="110"/>
        <v/>
      </c>
      <c r="CA150" s="24"/>
      <c r="CB150" s="24"/>
      <c r="CC150" s="24">
        <f t="shared" si="88"/>
        <v>11.369283725665378</v>
      </c>
      <c r="CD150" s="24">
        <f t="shared" si="101"/>
        <v>1.7582054755282857E-2</v>
      </c>
      <c r="CE150" s="24">
        <f t="shared" si="133"/>
        <v>11.386990964866198</v>
      </c>
      <c r="CF150" s="24">
        <f t="shared" si="133"/>
        <v>11.389915400405799</v>
      </c>
      <c r="CG150" s="24">
        <f t="shared" si="133"/>
        <v>11.371503852715399</v>
      </c>
      <c r="CH150" s="24">
        <f t="shared" si="124"/>
        <v>11.3452498170717</v>
      </c>
      <c r="CI150" s="24">
        <f t="shared" si="124"/>
        <v>11.36762923019838</v>
      </c>
      <c r="CJ150" s="24">
        <f t="shared" si="124"/>
        <v>11.354413088734789</v>
      </c>
      <c r="CK150" s="24" t="str">
        <f t="shared" si="111"/>
        <v/>
      </c>
      <c r="CL150" s="24" t="str">
        <f t="shared" si="111"/>
        <v/>
      </c>
      <c r="CM150" s="24" t="str">
        <f t="shared" si="111"/>
        <v/>
      </c>
      <c r="CN150" s="24"/>
      <c r="CO150" s="24">
        <f t="shared" si="89"/>
        <v>11.958904081297575</v>
      </c>
      <c r="CP150" s="24">
        <f t="shared" si="102"/>
        <v>0.10003134277228891</v>
      </c>
      <c r="CQ150" s="24">
        <f t="shared" si="134"/>
        <v>11.9001333610695</v>
      </c>
      <c r="CR150" s="24">
        <f t="shared" si="134"/>
        <v>11.848985196744101</v>
      </c>
      <c r="CS150" s="24">
        <f t="shared" si="134"/>
        <v>12.09480817236355</v>
      </c>
      <c r="CT150" s="24">
        <f t="shared" si="125"/>
        <v>11.951078748239901</v>
      </c>
      <c r="CU150" s="24">
        <f t="shared" si="125"/>
        <v>12.06621355833337</v>
      </c>
      <c r="CV150" s="24">
        <f t="shared" si="125"/>
        <v>11.89220545103502</v>
      </c>
      <c r="CW150" s="24" t="str">
        <f t="shared" si="112"/>
        <v/>
      </c>
      <c r="CX150" s="24" t="str">
        <f t="shared" si="112"/>
        <v/>
      </c>
      <c r="CY150" s="24" t="str">
        <f t="shared" si="112"/>
        <v/>
      </c>
      <c r="CZ150" s="24"/>
      <c r="DA150" s="24">
        <f t="shared" si="90"/>
        <v>11.423260447048969</v>
      </c>
      <c r="DB150" s="24">
        <f t="shared" si="103"/>
        <v>2.5019199116150085E-2</v>
      </c>
      <c r="DC150" s="24">
        <f t="shared" si="135"/>
        <v>11.427349231445305</v>
      </c>
      <c r="DD150" s="24">
        <f t="shared" si="135"/>
        <v>11.42311652285408</v>
      </c>
      <c r="DE150" s="24">
        <f t="shared" si="135"/>
        <v>11.448363554361716</v>
      </c>
      <c r="DF150" s="24">
        <f t="shared" si="126"/>
        <v>11.415190946058219</v>
      </c>
      <c r="DG150" s="24">
        <f t="shared" si="126"/>
        <v>11.445920360670863</v>
      </c>
      <c r="DH150" s="24">
        <f t="shared" si="126"/>
        <v>11.379622066903648</v>
      </c>
      <c r="DI150" s="24" t="str">
        <f t="shared" si="113"/>
        <v/>
      </c>
      <c r="DJ150" s="24" t="str">
        <f t="shared" si="113"/>
        <v/>
      </c>
      <c r="DK150" s="24" t="str">
        <f t="shared" si="113"/>
        <v/>
      </c>
      <c r="DL150" s="24"/>
      <c r="DM150" s="24">
        <f t="shared" si="91"/>
        <v>11.782040639634184</v>
      </c>
      <c r="DN150" s="24">
        <f t="shared" si="104"/>
        <v>4.6481843458979794E-2</v>
      </c>
      <c r="DO150" s="24">
        <f t="shared" si="136"/>
        <v>11.767892985148507</v>
      </c>
      <c r="DP150" s="24">
        <f t="shared" si="136"/>
        <v>11.740196359023489</v>
      </c>
      <c r="DQ150" s="24">
        <f t="shared" si="136"/>
        <v>11.842964951620607</v>
      </c>
      <c r="DR150" s="24">
        <f t="shared" si="127"/>
        <v>11.721905347757327</v>
      </c>
      <c r="DS150" s="24">
        <f t="shared" si="127"/>
        <v>11.809680029950352</v>
      </c>
      <c r="DT150" s="24">
        <f t="shared" si="127"/>
        <v>11.809604164304835</v>
      </c>
      <c r="DU150" s="24" t="str">
        <f t="shared" si="114"/>
        <v/>
      </c>
      <c r="DV150" s="24" t="str">
        <f t="shared" si="114"/>
        <v/>
      </c>
      <c r="DW150" s="24" t="str">
        <f t="shared" si="114"/>
        <v/>
      </c>
      <c r="DX150" s="24"/>
      <c r="DY150" s="24">
        <f t="shared" si="92"/>
        <v>12.007455280526779</v>
      </c>
      <c r="DZ150" s="24">
        <f t="shared" si="105"/>
        <v>1.7582054755282857E-2</v>
      </c>
      <c r="EA150" s="24">
        <f t="shared" si="137"/>
        <v>12.0251625197276</v>
      </c>
      <c r="EB150" s="24">
        <f t="shared" si="137"/>
        <v>12.028086955267201</v>
      </c>
      <c r="EC150" s="24">
        <f t="shared" si="137"/>
        <v>12.0096754075768</v>
      </c>
      <c r="ED150" s="24">
        <f t="shared" si="128"/>
        <v>11.983421371933101</v>
      </c>
      <c r="EE150" s="24">
        <f t="shared" si="128"/>
        <v>12.005800785059781</v>
      </c>
      <c r="EF150" s="24">
        <f t="shared" si="128"/>
        <v>11.99258464359619</v>
      </c>
      <c r="EG150" s="24" t="str">
        <f t="shared" si="115"/>
        <v/>
      </c>
      <c r="EH150" s="24" t="str">
        <f t="shared" si="115"/>
        <v/>
      </c>
      <c r="EI150" s="24" t="str">
        <f t="shared" si="115"/>
        <v/>
      </c>
      <c r="EJ150" s="24"/>
      <c r="EK150" s="24">
        <f t="shared" si="93"/>
        <v>12.970259690064092</v>
      </c>
      <c r="EL150" s="24">
        <f t="shared" si="106"/>
        <v>0.10003134277228891</v>
      </c>
      <c r="EM150" s="24">
        <f t="shared" si="138"/>
        <v>12.91148896983602</v>
      </c>
      <c r="EN150" s="24">
        <f t="shared" si="138"/>
        <v>12.860340805510621</v>
      </c>
      <c r="EO150" s="24">
        <f t="shared" si="138"/>
        <v>13.10616378113007</v>
      </c>
      <c r="EP150" s="24">
        <f t="shared" si="129"/>
        <v>12.962434357006421</v>
      </c>
      <c r="EQ150" s="24">
        <f t="shared" si="129"/>
        <v>13.07756916709989</v>
      </c>
      <c r="ER150" s="24">
        <f t="shared" si="129"/>
        <v>12.90356105980154</v>
      </c>
      <c r="ES150" s="24" t="str">
        <f t="shared" si="116"/>
        <v/>
      </c>
      <c r="ET150" s="24" t="str">
        <f t="shared" si="116"/>
        <v/>
      </c>
      <c r="EU150" s="24" t="str">
        <f t="shared" si="116"/>
        <v/>
      </c>
      <c r="EV150" s="24"/>
      <c r="EW150" s="24">
        <f t="shared" si="94"/>
        <v>11.971025504264711</v>
      </c>
      <c r="EX150" s="24">
        <f t="shared" si="107"/>
        <v>2.5019199116150085E-2</v>
      </c>
      <c r="EY150" s="24">
        <f t="shared" si="119"/>
        <v>11.975114288661043</v>
      </c>
      <c r="EZ150" s="24">
        <f t="shared" si="119"/>
        <v>11.970881580069818</v>
      </c>
      <c r="FA150" s="24">
        <f t="shared" si="119"/>
        <v>11.996128611577454</v>
      </c>
      <c r="FB150" s="24">
        <f t="shared" si="117"/>
        <v>11.962956003273957</v>
      </c>
      <c r="FC150" s="24">
        <f t="shared" si="117"/>
        <v>11.993685417886601</v>
      </c>
      <c r="FD150" s="24">
        <f t="shared" si="117"/>
        <v>11.927387124119386</v>
      </c>
      <c r="FE150" s="24" t="str">
        <f t="shared" si="117"/>
        <v/>
      </c>
      <c r="FF150" s="24" t="str">
        <f t="shared" si="117"/>
        <v/>
      </c>
      <c r="FG150" s="24" t="str">
        <f t="shared" si="117"/>
        <v/>
      </c>
      <c r="FH150" s="24"/>
      <c r="FI150" s="24">
        <f t="shared" si="95"/>
        <v>13.089627733242333</v>
      </c>
      <c r="FJ150" s="24">
        <f t="shared" si="108"/>
        <v>4.6481843458979336E-2</v>
      </c>
      <c r="FK150" s="24">
        <f t="shared" si="120"/>
        <v>13.075480078756655</v>
      </c>
      <c r="FL150" s="24">
        <f t="shared" si="120"/>
        <v>13.047783452631638</v>
      </c>
      <c r="FM150" s="24">
        <f t="shared" si="120"/>
        <v>13.150552045228755</v>
      </c>
      <c r="FN150" s="24">
        <f t="shared" si="118"/>
        <v>13.029492441365477</v>
      </c>
      <c r="FO150" s="24">
        <f t="shared" si="118"/>
        <v>13.1172671235585</v>
      </c>
      <c r="FP150" s="24">
        <f t="shared" si="118"/>
        <v>13.117191257912983</v>
      </c>
      <c r="FQ150" s="24" t="str">
        <f t="shared" si="118"/>
        <v/>
      </c>
      <c r="FR150" s="24" t="str">
        <f t="shared" si="118"/>
        <v/>
      </c>
      <c r="FS150" s="24" t="str">
        <f t="shared" si="118"/>
        <v/>
      </c>
    </row>
    <row r="151" spans="1:175" s="3" customFormat="1">
      <c r="A151" s="27">
        <v>116</v>
      </c>
      <c r="B151" s="32">
        <f>IF(AND($B$3&lt;&gt;"",$C$3&lt;&gt;"",$B$4&lt;&gt;"",$C$4&lt;&gt;"",T151&lt;&gt;""),AirMass($B$3,$C$3,$B$4,$C$4,T151),"")</f>
        <v>1.0379671079828943</v>
      </c>
      <c r="C151" s="36">
        <f t="shared" si="96"/>
        <v>2458217.3267589998</v>
      </c>
      <c r="D151" s="5">
        <f t="shared" si="79"/>
        <v>11.424956213021327</v>
      </c>
      <c r="E151" s="14">
        <f t="shared" si="80"/>
        <v>11.708486106649117</v>
      </c>
      <c r="F151" s="32">
        <f t="shared" si="97"/>
        <v>0.28352989362779013</v>
      </c>
      <c r="G151" s="24">
        <f t="shared" si="81"/>
        <v>1.2840108615187482E-2</v>
      </c>
      <c r="H151" s="24">
        <f t="shared" si="82"/>
        <v>2.5227148247424766E-2</v>
      </c>
      <c r="I151" s="24"/>
      <c r="J151" s="8">
        <f t="shared" si="83"/>
        <v>12.016823647447346</v>
      </c>
      <c r="K151" s="9">
        <f t="shared" si="84"/>
        <v>12.914997010199954</v>
      </c>
      <c r="L151" s="40">
        <f t="shared" si="98"/>
        <v>0.89817336275260828</v>
      </c>
      <c r="M151" s="24">
        <f t="shared" si="85"/>
        <v>1.2840108615187482E-2</v>
      </c>
      <c r="N151" s="25">
        <f t="shared" si="86"/>
        <v>2.5227148247424381E-2</v>
      </c>
      <c r="O151" s="25"/>
      <c r="P151" s="50">
        <f t="shared" si="99"/>
        <v>6</v>
      </c>
      <c r="Q151" s="50">
        <f t="shared" si="100"/>
        <v>6</v>
      </c>
      <c r="R151" s="25"/>
      <c r="S151" s="25"/>
      <c r="T151" s="16">
        <v>2458217.3267589998</v>
      </c>
      <c r="U151" s="17">
        <v>-10.9498927865534</v>
      </c>
      <c r="V151" s="17">
        <v>-10.2848927491192</v>
      </c>
      <c r="W151" s="17">
        <v>-12.1544859136364</v>
      </c>
      <c r="X151" s="17">
        <v>-11.0172969440397</v>
      </c>
      <c r="Y151" s="17">
        <v>-10.3684484004237</v>
      </c>
      <c r="Z151" s="17">
        <v>-11.8441150796708</v>
      </c>
      <c r="AA151" s="17">
        <v>-9.9422503991418996</v>
      </c>
      <c r="AB151" s="17">
        <v>-9.8014792839841096</v>
      </c>
      <c r="AC151" s="17"/>
      <c r="AD151" s="17"/>
      <c r="AE151" s="17"/>
      <c r="AF151" s="46">
        <f t="shared" si="87"/>
        <v>2458217.3267589998</v>
      </c>
      <c r="AG151" s="17">
        <v>-10.7443956677863</v>
      </c>
      <c r="AH151" s="17">
        <v>-9.7775155445844302</v>
      </c>
      <c r="AI151" s="17">
        <v>-11.751429167215299</v>
      </c>
      <c r="AJ151" s="17">
        <v>-10.642716049282701</v>
      </c>
      <c r="AK151" s="17">
        <v>-9.8816092174046606</v>
      </c>
      <c r="AL151" s="17">
        <v>-11.322727687116</v>
      </c>
      <c r="AM151" s="17">
        <v>-9.43965703771946</v>
      </c>
      <c r="AN151" s="17">
        <v>-9.5145318482285699</v>
      </c>
      <c r="AO151" s="17"/>
      <c r="AP151" s="17"/>
      <c r="AQ151" s="18"/>
      <c r="AR151" s="25"/>
      <c r="AS151" s="25"/>
      <c r="AT151" s="24">
        <f t="shared" si="121"/>
        <v>0.20549711876710042</v>
      </c>
      <c r="AU151" s="24">
        <f t="shared" si="121"/>
        <v>0.50737720453476953</v>
      </c>
      <c r="AV151" s="24">
        <f t="shared" si="121"/>
        <v>0.40305674642110034</v>
      </c>
      <c r="AW151" s="24">
        <f t="shared" si="121"/>
        <v>0.37458089475699907</v>
      </c>
      <c r="AX151" s="24">
        <f t="shared" si="121"/>
        <v>0.48683918301903972</v>
      </c>
      <c r="AY151" s="24">
        <f t="shared" si="121"/>
        <v>0.52138739255480004</v>
      </c>
      <c r="AZ151" s="24">
        <f t="shared" si="121"/>
        <v>0.5025933614224396</v>
      </c>
      <c r="BA151" s="24">
        <f t="shared" si="121"/>
        <v>0.28694743575553971</v>
      </c>
      <c r="BB151" s="24" t="str">
        <f t="shared" si="130"/>
        <v/>
      </c>
      <c r="BC151" s="24" t="str">
        <f t="shared" si="130"/>
        <v/>
      </c>
      <c r="BD151" s="25" t="str">
        <f t="shared" si="130"/>
        <v/>
      </c>
      <c r="BE151" s="25"/>
      <c r="BF151" s="24"/>
      <c r="BG151" s="24">
        <f t="shared" si="131"/>
        <v>-0.38745516739069102</v>
      </c>
      <c r="BH151" s="24">
        <f t="shared" si="131"/>
        <v>-0.32745516739069053</v>
      </c>
      <c r="BI151" s="24">
        <f t="shared" si="131"/>
        <v>-0.69345516739069013</v>
      </c>
      <c r="BJ151" s="24">
        <f t="shared" si="122"/>
        <v>-0.6354551673906903</v>
      </c>
      <c r="BK151" s="24">
        <f t="shared" si="122"/>
        <v>-0.70545516739068881</v>
      </c>
      <c r="BL151" s="24">
        <f t="shared" si="122"/>
        <v>-0.26045516739069036</v>
      </c>
      <c r="BM151" s="24" t="str">
        <f t="shared" si="109"/>
        <v/>
      </c>
      <c r="BN151" s="24" t="str">
        <f t="shared" si="109"/>
        <v/>
      </c>
      <c r="BO151" s="24" t="str">
        <f t="shared" si="109"/>
        <v/>
      </c>
      <c r="BP151" s="24"/>
      <c r="BQ151" s="24"/>
      <c r="BR151" s="24">
        <f t="shared" si="132"/>
        <v>0.22563241339340334</v>
      </c>
      <c r="BS151" s="24">
        <f t="shared" si="132"/>
        <v>0.28563241339340384</v>
      </c>
      <c r="BT151" s="24">
        <f t="shared" si="132"/>
        <v>-8.036758660659582E-2</v>
      </c>
      <c r="BU151" s="24">
        <f t="shared" si="123"/>
        <v>-2.2367586606595991E-2</v>
      </c>
      <c r="BV151" s="24">
        <f t="shared" si="123"/>
        <v>-9.2367586606594498E-2</v>
      </c>
      <c r="BW151" s="24">
        <f t="shared" si="123"/>
        <v>0.35263241339340401</v>
      </c>
      <c r="BX151" s="24" t="str">
        <f t="shared" si="110"/>
        <v/>
      </c>
      <c r="BY151" s="24" t="str">
        <f t="shared" si="110"/>
        <v/>
      </c>
      <c r="BZ151" s="24" t="str">
        <f t="shared" si="110"/>
        <v/>
      </c>
      <c r="CA151" s="24"/>
      <c r="CB151" s="24"/>
      <c r="CC151" s="24">
        <f t="shared" si="88"/>
        <v>11.365119883596032</v>
      </c>
      <c r="CD151" s="24">
        <f t="shared" si="101"/>
        <v>2.853214186241379E-2</v>
      </c>
      <c r="CE151" s="24">
        <f t="shared" si="133"/>
        <v>11.394593127082999</v>
      </c>
      <c r="CF151" s="24">
        <f t="shared" si="133"/>
        <v>11.379404157486299</v>
      </c>
      <c r="CG151" s="24">
        <f t="shared" si="133"/>
        <v>11.323555613870299</v>
      </c>
      <c r="CH151" s="24">
        <f t="shared" si="124"/>
        <v>11.3622222931174</v>
      </c>
      <c r="CI151" s="24">
        <f t="shared" si="124"/>
        <v>11.3403576125885</v>
      </c>
      <c r="CJ151" s="24">
        <f t="shared" si="124"/>
        <v>11.390586497430709</v>
      </c>
      <c r="CK151" s="24" t="str">
        <f t="shared" si="111"/>
        <v/>
      </c>
      <c r="CL151" s="24" t="str">
        <f t="shared" si="111"/>
        <v/>
      </c>
      <c r="CM151" s="24" t="str">
        <f t="shared" si="111"/>
        <v/>
      </c>
      <c r="CN151" s="24"/>
      <c r="CO151" s="24">
        <f t="shared" si="89"/>
        <v>11.904549500041481</v>
      </c>
      <c r="CP151" s="24">
        <f t="shared" si="102"/>
        <v>9.0722119170964025E-2</v>
      </c>
      <c r="CQ151" s="24">
        <f t="shared" si="134"/>
        <v>11.846033499429</v>
      </c>
      <c r="CR151" s="24">
        <f t="shared" si="134"/>
        <v>11.799320381496401</v>
      </c>
      <c r="CS151" s="24">
        <f t="shared" si="134"/>
        <v>11.99721354961836</v>
      </c>
      <c r="CT151" s="24">
        <f t="shared" si="125"/>
        <v>11.9433320193297</v>
      </c>
      <c r="CU151" s="24">
        <f t="shared" si="125"/>
        <v>12.01026136993316</v>
      </c>
      <c r="CV151" s="24">
        <f t="shared" si="125"/>
        <v>11.83113618044227</v>
      </c>
      <c r="CW151" s="24" t="str">
        <f t="shared" si="112"/>
        <v/>
      </c>
      <c r="CX151" s="24" t="str">
        <f t="shared" si="112"/>
        <v/>
      </c>
      <c r="CY151" s="24" t="str">
        <f t="shared" si="112"/>
        <v/>
      </c>
      <c r="CZ151" s="24"/>
      <c r="DA151" s="24">
        <f t="shared" si="90"/>
        <v>11.424956213021327</v>
      </c>
      <c r="DB151" s="24">
        <f t="shared" si="103"/>
        <v>1.2840108615187482E-2</v>
      </c>
      <c r="DC151" s="24">
        <f t="shared" si="135"/>
        <v>11.440811001703805</v>
      </c>
      <c r="DD151" s="24">
        <f t="shared" si="135"/>
        <v>11.418464887976279</v>
      </c>
      <c r="DE151" s="24">
        <f t="shared" si="135"/>
        <v>11.406274923558316</v>
      </c>
      <c r="DF151" s="24">
        <f t="shared" si="126"/>
        <v>11.438023030145619</v>
      </c>
      <c r="DG151" s="24">
        <f t="shared" si="126"/>
        <v>11.424508351102682</v>
      </c>
      <c r="DH151" s="24">
        <f t="shared" si="126"/>
        <v>11.421655083641268</v>
      </c>
      <c r="DI151" s="24" t="str">
        <f t="shared" si="113"/>
        <v/>
      </c>
      <c r="DJ151" s="24" t="str">
        <f t="shared" si="113"/>
        <v/>
      </c>
      <c r="DK151" s="24" t="str">
        <f t="shared" si="113"/>
        <v/>
      </c>
      <c r="DL151" s="24"/>
      <c r="DM151" s="24">
        <f t="shared" si="91"/>
        <v>11.708486106649117</v>
      </c>
      <c r="DN151" s="24">
        <f t="shared" si="104"/>
        <v>2.5227148247424766E-2</v>
      </c>
      <c r="DO151" s="24">
        <f t="shared" si="136"/>
        <v>11.694593171779028</v>
      </c>
      <c r="DP151" s="24">
        <f t="shared" si="136"/>
        <v>11.671331592046812</v>
      </c>
      <c r="DQ151" s="24">
        <f t="shared" si="136"/>
        <v>11.72617037714644</v>
      </c>
      <c r="DR151" s="24">
        <f t="shared" si="127"/>
        <v>11.694958667118149</v>
      </c>
      <c r="DS151" s="24">
        <f t="shared" si="127"/>
        <v>11.734527889821164</v>
      </c>
      <c r="DT151" s="24">
        <f t="shared" si="127"/>
        <v>11.729334941983108</v>
      </c>
      <c r="DU151" s="24" t="str">
        <f t="shared" si="114"/>
        <v/>
      </c>
      <c r="DV151" s="24" t="str">
        <f t="shared" si="114"/>
        <v/>
      </c>
      <c r="DW151" s="24" t="str">
        <f t="shared" si="114"/>
        <v/>
      </c>
      <c r="DX151" s="24"/>
      <c r="DY151" s="24">
        <f t="shared" si="92"/>
        <v>12.030119921030236</v>
      </c>
      <c r="DZ151" s="24">
        <f t="shared" si="105"/>
        <v>2.853214186241379E-2</v>
      </c>
      <c r="EA151" s="24">
        <f t="shared" si="137"/>
        <v>12.059593164517199</v>
      </c>
      <c r="EB151" s="24">
        <f t="shared" si="137"/>
        <v>12.044404194920499</v>
      </c>
      <c r="EC151" s="24">
        <f t="shared" si="137"/>
        <v>11.9885556513045</v>
      </c>
      <c r="ED151" s="24">
        <f t="shared" si="128"/>
        <v>12.0272223305516</v>
      </c>
      <c r="EE151" s="24">
        <f t="shared" si="128"/>
        <v>12.005357650022701</v>
      </c>
      <c r="EF151" s="24">
        <f t="shared" si="128"/>
        <v>12.05558653486491</v>
      </c>
      <c r="EG151" s="24" t="str">
        <f t="shared" si="115"/>
        <v/>
      </c>
      <c r="EH151" s="24" t="str">
        <f t="shared" si="115"/>
        <v/>
      </c>
      <c r="EI151" s="24" t="str">
        <f t="shared" si="115"/>
        <v/>
      </c>
      <c r="EJ151" s="24"/>
      <c r="EK151" s="24">
        <f t="shared" si="93"/>
        <v>12.871429623243353</v>
      </c>
      <c r="EL151" s="24">
        <f t="shared" si="106"/>
        <v>9.0722119170964038E-2</v>
      </c>
      <c r="EM151" s="24">
        <f t="shared" si="138"/>
        <v>12.81291362263087</v>
      </c>
      <c r="EN151" s="24">
        <f t="shared" si="138"/>
        <v>12.76620050469827</v>
      </c>
      <c r="EO151" s="24">
        <f t="shared" si="138"/>
        <v>12.96409367282023</v>
      </c>
      <c r="EP151" s="24">
        <f t="shared" si="129"/>
        <v>12.91021214253157</v>
      </c>
      <c r="EQ151" s="24">
        <f t="shared" si="129"/>
        <v>12.977141493135029</v>
      </c>
      <c r="ER151" s="24">
        <f t="shared" si="129"/>
        <v>12.79801630364414</v>
      </c>
      <c r="ES151" s="24" t="str">
        <f t="shared" si="116"/>
        <v/>
      </c>
      <c r="ET151" s="24" t="str">
        <f t="shared" si="116"/>
        <v/>
      </c>
      <c r="EU151" s="24" t="str">
        <f t="shared" si="116"/>
        <v/>
      </c>
      <c r="EV151" s="24"/>
      <c r="EW151" s="24">
        <f t="shared" si="94"/>
        <v>12.016823647447346</v>
      </c>
      <c r="EX151" s="24">
        <f t="shared" si="107"/>
        <v>1.2840108615187482E-2</v>
      </c>
      <c r="EY151" s="24">
        <f t="shared" si="119"/>
        <v>12.032678436129823</v>
      </c>
      <c r="EZ151" s="24">
        <f t="shared" si="119"/>
        <v>12.010332322402297</v>
      </c>
      <c r="FA151" s="24">
        <f t="shared" si="119"/>
        <v>11.998142357984333</v>
      </c>
      <c r="FB151" s="24">
        <f t="shared" si="117"/>
        <v>12.029890464571636</v>
      </c>
      <c r="FC151" s="24">
        <f t="shared" si="117"/>
        <v>12.0163757855287</v>
      </c>
      <c r="FD151" s="24">
        <f t="shared" si="117"/>
        <v>12.013522518067285</v>
      </c>
      <c r="FE151" s="24" t="str">
        <f t="shared" si="117"/>
        <v/>
      </c>
      <c r="FF151" s="24" t="str">
        <f t="shared" si="117"/>
        <v/>
      </c>
      <c r="FG151" s="24" t="str">
        <f t="shared" si="117"/>
        <v/>
      </c>
      <c r="FH151" s="24"/>
      <c r="FI151" s="24">
        <f t="shared" si="95"/>
        <v>12.914997010199954</v>
      </c>
      <c r="FJ151" s="24">
        <f t="shared" si="108"/>
        <v>2.5227148247424381E-2</v>
      </c>
      <c r="FK151" s="24">
        <f t="shared" si="120"/>
        <v>12.901104075329867</v>
      </c>
      <c r="FL151" s="24">
        <f t="shared" si="120"/>
        <v>12.877842495597649</v>
      </c>
      <c r="FM151" s="24">
        <f t="shared" si="120"/>
        <v>12.932681280697278</v>
      </c>
      <c r="FN151" s="24">
        <f t="shared" si="118"/>
        <v>12.901469570668988</v>
      </c>
      <c r="FO151" s="24">
        <f t="shared" si="118"/>
        <v>12.941038793372002</v>
      </c>
      <c r="FP151" s="24">
        <f t="shared" si="118"/>
        <v>12.935845845533946</v>
      </c>
      <c r="FQ151" s="24" t="str">
        <f t="shared" si="118"/>
        <v/>
      </c>
      <c r="FR151" s="24" t="str">
        <f t="shared" si="118"/>
        <v/>
      </c>
      <c r="FS151" s="24" t="str">
        <f t="shared" si="118"/>
        <v/>
      </c>
    </row>
    <row r="152" spans="1:175" s="3" customFormat="1">
      <c r="A152" s="27">
        <v>117</v>
      </c>
      <c r="B152" s="32">
        <f>IF(AND($B$3&lt;&gt;"",$C$3&lt;&gt;"",$B$4&lt;&gt;"",$C$4&lt;&gt;"",T152&lt;&gt;""),AirMass($B$3,$C$3,$B$4,$C$4,T152),"")</f>
        <v>1.0385242008074109</v>
      </c>
      <c r="C152" s="36">
        <f t="shared" si="96"/>
        <v>2458217.3272569999</v>
      </c>
      <c r="D152" s="5">
        <f t="shared" si="79"/>
        <v>11.408070470111847</v>
      </c>
      <c r="E152" s="14">
        <f t="shared" si="80"/>
        <v>11.803771418941025</v>
      </c>
      <c r="F152" s="32">
        <f t="shared" si="97"/>
        <v>0.3957009488291785</v>
      </c>
      <c r="G152" s="24">
        <f t="shared" si="81"/>
        <v>1.3260713963126702E-2</v>
      </c>
      <c r="H152" s="24">
        <f t="shared" si="82"/>
        <v>4.6429632551798362E-2</v>
      </c>
      <c r="I152" s="24"/>
      <c r="J152" s="8">
        <f t="shared" si="83"/>
        <v>11.990022649551774</v>
      </c>
      <c r="K152" s="9">
        <f t="shared" si="84"/>
        <v>13.053489178597482</v>
      </c>
      <c r="L152" s="40">
        <f t="shared" si="98"/>
        <v>1.0634665290457086</v>
      </c>
      <c r="M152" s="24">
        <f t="shared" si="85"/>
        <v>1.3260713963126702E-2</v>
      </c>
      <c r="N152" s="25">
        <f t="shared" si="86"/>
        <v>4.642963255179812E-2</v>
      </c>
      <c r="O152" s="25"/>
      <c r="P152" s="50">
        <f t="shared" si="99"/>
        <v>6</v>
      </c>
      <c r="Q152" s="50">
        <f t="shared" si="100"/>
        <v>6</v>
      </c>
      <c r="R152" s="25"/>
      <c r="S152" s="25"/>
      <c r="T152" s="16">
        <v>2458217.3272569999</v>
      </c>
      <c r="U152" s="17">
        <v>-10.961783008323399</v>
      </c>
      <c r="V152" s="17">
        <v>-10.300377556321999</v>
      </c>
      <c r="W152" s="17">
        <v>-12.1418422546608</v>
      </c>
      <c r="X152" s="17">
        <v>-11.04526603595</v>
      </c>
      <c r="Y152" s="17">
        <v>-10.396772140310899</v>
      </c>
      <c r="Z152" s="17">
        <v>-11.8352221594143</v>
      </c>
      <c r="AA152" s="17">
        <v>-9.9294171360230692</v>
      </c>
      <c r="AB152" s="17">
        <v>-9.8270795074585209</v>
      </c>
      <c r="AC152" s="17"/>
      <c r="AD152" s="17"/>
      <c r="AE152" s="17"/>
      <c r="AF152" s="46">
        <f t="shared" si="87"/>
        <v>2458217.3272569999</v>
      </c>
      <c r="AG152" s="17">
        <v>-10.702970403415399</v>
      </c>
      <c r="AH152" s="17">
        <v>-9.7135941183138002</v>
      </c>
      <c r="AI152" s="17">
        <v>-11.7546066316501</v>
      </c>
      <c r="AJ152" s="17">
        <v>-10.684112576588401</v>
      </c>
      <c r="AK152" s="17">
        <v>-9.8650075689252699</v>
      </c>
      <c r="AL152" s="17">
        <v>-11.315905591986899</v>
      </c>
      <c r="AM152" s="17">
        <v>-9.4040067193426999</v>
      </c>
      <c r="AN152" s="17">
        <v>-9.5982629377045203</v>
      </c>
      <c r="AO152" s="17"/>
      <c r="AP152" s="17"/>
      <c r="AQ152" s="18"/>
      <c r="AR152" s="25"/>
      <c r="AS152" s="25"/>
      <c r="AT152" s="24">
        <f t="shared" si="121"/>
        <v>0.25881260490799995</v>
      </c>
      <c r="AU152" s="24">
        <f t="shared" si="121"/>
        <v>0.5867834380081991</v>
      </c>
      <c r="AV152" s="24">
        <f t="shared" si="121"/>
        <v>0.38723562301069947</v>
      </c>
      <c r="AW152" s="24">
        <f t="shared" si="121"/>
        <v>0.36115345936159926</v>
      </c>
      <c r="AX152" s="24">
        <f t="shared" si="121"/>
        <v>0.53176457138562938</v>
      </c>
      <c r="AY152" s="24">
        <f t="shared" si="121"/>
        <v>0.51931656742740095</v>
      </c>
      <c r="AZ152" s="24">
        <f t="shared" si="121"/>
        <v>0.52541041668036925</v>
      </c>
      <c r="BA152" s="24">
        <f t="shared" si="121"/>
        <v>0.22881656975400055</v>
      </c>
      <c r="BB152" s="24" t="str">
        <f t="shared" si="130"/>
        <v/>
      </c>
      <c r="BC152" s="24" t="str">
        <f t="shared" si="130"/>
        <v/>
      </c>
      <c r="BD152" s="25" t="str">
        <f t="shared" si="130"/>
        <v/>
      </c>
      <c r="BE152" s="25"/>
      <c r="BF152" s="24"/>
      <c r="BG152" s="24">
        <f t="shared" si="131"/>
        <v>-0.27917686763689931</v>
      </c>
      <c r="BH152" s="24">
        <f t="shared" si="131"/>
        <v>-0.21917686763689881</v>
      </c>
      <c r="BI152" s="24">
        <f t="shared" si="131"/>
        <v>-0.58517686763689847</v>
      </c>
      <c r="BJ152" s="24">
        <f t="shared" si="122"/>
        <v>-0.52717686763689864</v>
      </c>
      <c r="BK152" s="24">
        <f t="shared" si="122"/>
        <v>-0.59717686763689715</v>
      </c>
      <c r="BL152" s="24">
        <f t="shared" si="122"/>
        <v>-0.15217686763689864</v>
      </c>
      <c r="BM152" s="24" t="str">
        <f t="shared" si="109"/>
        <v/>
      </c>
      <c r="BN152" s="24" t="str">
        <f t="shared" si="109"/>
        <v/>
      </c>
      <c r="BO152" s="24" t="str">
        <f t="shared" si="109"/>
        <v/>
      </c>
      <c r="BP152" s="24"/>
      <c r="BQ152" s="24"/>
      <c r="BR152" s="24">
        <f t="shared" si="132"/>
        <v>0.38689835266728112</v>
      </c>
      <c r="BS152" s="24">
        <f t="shared" si="132"/>
        <v>0.44689835266728162</v>
      </c>
      <c r="BT152" s="24">
        <f t="shared" si="132"/>
        <v>8.0898352667281959E-2</v>
      </c>
      <c r="BU152" s="24">
        <f t="shared" si="123"/>
        <v>0.13889835266728179</v>
      </c>
      <c r="BV152" s="24">
        <f t="shared" si="123"/>
        <v>6.889835266728328E-2</v>
      </c>
      <c r="BW152" s="24">
        <f t="shared" si="123"/>
        <v>0.51389835266728179</v>
      </c>
      <c r="BX152" s="24" t="str">
        <f t="shared" si="110"/>
        <v/>
      </c>
      <c r="BY152" s="24" t="str">
        <f t="shared" si="110"/>
        <v/>
      </c>
      <c r="BZ152" s="24" t="str">
        <f t="shared" si="110"/>
        <v/>
      </c>
      <c r="CA152" s="24"/>
      <c r="CB152" s="24"/>
      <c r="CC152" s="24">
        <f t="shared" si="88"/>
        <v>11.361150197312867</v>
      </c>
      <c r="CD152" s="24">
        <f t="shared" si="101"/>
        <v>3.472102064949268E-2</v>
      </c>
      <c r="CE152" s="24">
        <f t="shared" si="133"/>
        <v>11.3700592463374</v>
      </c>
      <c r="CF152" s="24">
        <f t="shared" si="133"/>
        <v>11.3954830276266</v>
      </c>
      <c r="CG152" s="24">
        <f t="shared" si="133"/>
        <v>11.339989131987499</v>
      </c>
      <c r="CH152" s="24">
        <f t="shared" si="124"/>
        <v>11.341439151090901</v>
      </c>
      <c r="CI152" s="24">
        <f t="shared" si="124"/>
        <v>11.315634127699671</v>
      </c>
      <c r="CJ152" s="24">
        <f t="shared" si="124"/>
        <v>11.404296499135121</v>
      </c>
      <c r="CK152" s="24" t="str">
        <f t="shared" si="111"/>
        <v/>
      </c>
      <c r="CL152" s="24" t="str">
        <f t="shared" si="111"/>
        <v/>
      </c>
      <c r="CM152" s="24" t="str">
        <f t="shared" si="111"/>
        <v/>
      </c>
      <c r="CN152" s="24"/>
      <c r="CO152" s="24">
        <f t="shared" si="89"/>
        <v>11.957513267617584</v>
      </c>
      <c r="CP152" s="24">
        <f t="shared" si="102"/>
        <v>6.0266351975835727E-2</v>
      </c>
      <c r="CQ152" s="24">
        <f t="shared" si="134"/>
        <v>11.890636228234701</v>
      </c>
      <c r="CR152" s="24">
        <f t="shared" si="134"/>
        <v>11.882142173173001</v>
      </c>
      <c r="CS152" s="24">
        <f t="shared" si="134"/>
        <v>12.02203716550987</v>
      </c>
      <c r="CT152" s="24">
        <f t="shared" si="125"/>
        <v>11.9779351885715</v>
      </c>
      <c r="CU152" s="24">
        <f t="shared" si="125"/>
        <v>12.0160363159273</v>
      </c>
      <c r="CV152" s="24">
        <f t="shared" si="125"/>
        <v>11.956292534289121</v>
      </c>
      <c r="CW152" s="24" t="str">
        <f t="shared" si="112"/>
        <v/>
      </c>
      <c r="CX152" s="24" t="str">
        <f t="shared" si="112"/>
        <v/>
      </c>
      <c r="CY152" s="24" t="str">
        <f t="shared" si="112"/>
        <v/>
      </c>
      <c r="CZ152" s="24"/>
      <c r="DA152" s="24">
        <f t="shared" si="90"/>
        <v>11.408070470111847</v>
      </c>
      <c r="DB152" s="24">
        <f t="shared" si="103"/>
        <v>1.3260713963126702E-2</v>
      </c>
      <c r="DC152" s="24">
        <f t="shared" si="135"/>
        <v>11.403361064331895</v>
      </c>
      <c r="DD152" s="24">
        <f t="shared" si="135"/>
        <v>11.421627701490269</v>
      </c>
      <c r="DE152" s="24">
        <f t="shared" si="135"/>
        <v>11.409792385049206</v>
      </c>
      <c r="DF152" s="24">
        <f t="shared" si="126"/>
        <v>11.404323831492809</v>
      </c>
      <c r="DG152" s="24">
        <f t="shared" si="126"/>
        <v>11.386868809587542</v>
      </c>
      <c r="DH152" s="24">
        <f t="shared" si="126"/>
        <v>11.422449028719369</v>
      </c>
      <c r="DI152" s="24" t="str">
        <f t="shared" si="113"/>
        <v/>
      </c>
      <c r="DJ152" s="24" t="str">
        <f t="shared" si="113"/>
        <v/>
      </c>
      <c r="DK152" s="24" t="str">
        <f t="shared" si="113"/>
        <v/>
      </c>
      <c r="DL152" s="24"/>
      <c r="DM152" s="24">
        <f t="shared" si="91"/>
        <v>11.803771418941025</v>
      </c>
      <c r="DN152" s="24">
        <f t="shared" si="104"/>
        <v>4.6429632551798362E-2</v>
      </c>
      <c r="DO152" s="24">
        <f t="shared" si="136"/>
        <v>11.781517445300539</v>
      </c>
      <c r="DP152" s="24">
        <f t="shared" si="136"/>
        <v>11.796474928439221</v>
      </c>
      <c r="DQ152" s="24">
        <f t="shared" si="136"/>
        <v>11.793315537753758</v>
      </c>
      <c r="DR152" s="24">
        <f t="shared" si="127"/>
        <v>11.771883381075757</v>
      </c>
      <c r="DS152" s="24">
        <f t="shared" si="127"/>
        <v>11.782624380531113</v>
      </c>
      <c r="DT152" s="24">
        <f t="shared" si="127"/>
        <v>11.896812840545767</v>
      </c>
      <c r="DU152" s="24" t="str">
        <f t="shared" si="114"/>
        <v/>
      </c>
      <c r="DV152" s="24" t="str">
        <f t="shared" si="114"/>
        <v/>
      </c>
      <c r="DW152" s="24" t="str">
        <f t="shared" si="114"/>
        <v/>
      </c>
      <c r="DX152" s="24"/>
      <c r="DY152" s="24">
        <f t="shared" si="92"/>
        <v>12.022555649314265</v>
      </c>
      <c r="DZ152" s="24">
        <f t="shared" si="105"/>
        <v>3.472102064949268E-2</v>
      </c>
      <c r="EA152" s="24">
        <f t="shared" si="137"/>
        <v>12.0314646983388</v>
      </c>
      <c r="EB152" s="24">
        <f t="shared" si="137"/>
        <v>12.056888479628</v>
      </c>
      <c r="EC152" s="24">
        <f t="shared" si="137"/>
        <v>12.001394583988899</v>
      </c>
      <c r="ED152" s="24">
        <f t="shared" si="128"/>
        <v>12.002844603092301</v>
      </c>
      <c r="EE152" s="24">
        <f t="shared" si="128"/>
        <v>11.977039579701071</v>
      </c>
      <c r="EF152" s="24">
        <f t="shared" si="128"/>
        <v>12.065701951136521</v>
      </c>
      <c r="EG152" s="24" t="str">
        <f t="shared" si="115"/>
        <v/>
      </c>
      <c r="EH152" s="24" t="str">
        <f t="shared" si="115"/>
        <v/>
      </c>
      <c r="EI152" s="24" t="str">
        <f t="shared" si="115"/>
        <v/>
      </c>
      <c r="EJ152" s="24"/>
      <c r="EK152" s="24">
        <f t="shared" si="93"/>
        <v>12.946889552719179</v>
      </c>
      <c r="EL152" s="24">
        <f t="shared" si="106"/>
        <v>6.0266351975835734E-2</v>
      </c>
      <c r="EM152" s="24">
        <f t="shared" si="138"/>
        <v>12.8800125133363</v>
      </c>
      <c r="EN152" s="24">
        <f t="shared" si="138"/>
        <v>12.871518458274601</v>
      </c>
      <c r="EO152" s="24">
        <f t="shared" si="138"/>
        <v>13.011413450611469</v>
      </c>
      <c r="EP152" s="24">
        <f t="shared" si="129"/>
        <v>12.967311473673099</v>
      </c>
      <c r="EQ152" s="24">
        <f t="shared" si="129"/>
        <v>13.005412601028899</v>
      </c>
      <c r="ER152" s="24">
        <f t="shared" si="129"/>
        <v>12.94566881939072</v>
      </c>
      <c r="ES152" s="24" t="str">
        <f t="shared" si="116"/>
        <v/>
      </c>
      <c r="ET152" s="24" t="str">
        <f t="shared" si="116"/>
        <v/>
      </c>
      <c r="EU152" s="24" t="str">
        <f t="shared" si="116"/>
        <v/>
      </c>
      <c r="EV152" s="24"/>
      <c r="EW152" s="24">
        <f t="shared" si="94"/>
        <v>11.990022649551774</v>
      </c>
      <c r="EX152" s="24">
        <f t="shared" si="107"/>
        <v>1.3260713963126702E-2</v>
      </c>
      <c r="EY152" s="24">
        <f t="shared" si="119"/>
        <v>11.98531324377182</v>
      </c>
      <c r="EZ152" s="24">
        <f t="shared" si="119"/>
        <v>12.003579880930195</v>
      </c>
      <c r="FA152" s="24">
        <f t="shared" si="119"/>
        <v>11.991744564489132</v>
      </c>
      <c r="FB152" s="24">
        <f t="shared" si="117"/>
        <v>11.986276010932734</v>
      </c>
      <c r="FC152" s="24">
        <f t="shared" si="117"/>
        <v>11.968820989027467</v>
      </c>
      <c r="FD152" s="24">
        <f t="shared" si="117"/>
        <v>12.004401208159294</v>
      </c>
      <c r="FE152" s="24" t="str">
        <f t="shared" si="117"/>
        <v/>
      </c>
      <c r="FF152" s="24" t="str">
        <f t="shared" si="117"/>
        <v/>
      </c>
      <c r="FG152" s="24" t="str">
        <f t="shared" si="117"/>
        <v/>
      </c>
      <c r="FH152" s="24"/>
      <c r="FI152" s="24">
        <f t="shared" si="95"/>
        <v>13.053489178597482</v>
      </c>
      <c r="FJ152" s="24">
        <f t="shared" si="108"/>
        <v>4.642963255179812E-2</v>
      </c>
      <c r="FK152" s="24">
        <f t="shared" si="120"/>
        <v>13.031235204956996</v>
      </c>
      <c r="FL152" s="24">
        <f t="shared" si="120"/>
        <v>13.046192688095678</v>
      </c>
      <c r="FM152" s="24">
        <f t="shared" si="120"/>
        <v>13.043033297410215</v>
      </c>
      <c r="FN152" s="24">
        <f t="shared" si="118"/>
        <v>13.021601140732216</v>
      </c>
      <c r="FO152" s="24">
        <f t="shared" si="118"/>
        <v>13.03234214018757</v>
      </c>
      <c r="FP152" s="24">
        <f t="shared" si="118"/>
        <v>13.146530600202224</v>
      </c>
      <c r="FQ152" s="24" t="str">
        <f t="shared" si="118"/>
        <v/>
      </c>
      <c r="FR152" s="24" t="str">
        <f t="shared" si="118"/>
        <v/>
      </c>
      <c r="FS152" s="24" t="str">
        <f t="shared" si="118"/>
        <v/>
      </c>
    </row>
    <row r="153" spans="1:175" s="3" customFormat="1">
      <c r="A153" s="27">
        <v>118</v>
      </c>
      <c r="B153" s="32">
        <f>IF(AND($B$3&lt;&gt;"",$C$3&lt;&gt;"",$B$4&lt;&gt;"",$C$4&lt;&gt;"",T153&lt;&gt;""),AirMass($B$3,$C$3,$B$4,$C$4,T153),"")</f>
        <v>1.0390864096341597</v>
      </c>
      <c r="C153" s="36">
        <f t="shared" si="96"/>
        <v>2458217.327755</v>
      </c>
      <c r="D153" s="5">
        <f t="shared" si="79"/>
        <v>11.446095224448209</v>
      </c>
      <c r="E153" s="14">
        <f t="shared" si="80"/>
        <v>11.728554119250996</v>
      </c>
      <c r="F153" s="32">
        <f t="shared" si="97"/>
        <v>0.28245889480278663</v>
      </c>
      <c r="G153" s="24">
        <f t="shared" si="81"/>
        <v>5.8120912935154551E-3</v>
      </c>
      <c r="H153" s="24">
        <f t="shared" si="82"/>
        <v>3.6081449172932045E-2</v>
      </c>
      <c r="I153" s="24"/>
      <c r="J153" s="8">
        <f t="shared" si="83"/>
        <v>12.048610093610911</v>
      </c>
      <c r="K153" s="9">
        <f t="shared" si="84"/>
        <v>12.963803305062138</v>
      </c>
      <c r="L153" s="40">
        <f t="shared" si="98"/>
        <v>0.91519321145122667</v>
      </c>
      <c r="M153" s="24">
        <f t="shared" si="85"/>
        <v>5.8120912935153155E-3</v>
      </c>
      <c r="N153" s="25">
        <f t="shared" si="86"/>
        <v>3.6081449172932177E-2</v>
      </c>
      <c r="O153" s="25"/>
      <c r="P153" s="50">
        <f t="shared" si="99"/>
        <v>6</v>
      </c>
      <c r="Q153" s="50">
        <f t="shared" si="100"/>
        <v>6</v>
      </c>
      <c r="R153" s="25"/>
      <c r="S153" s="25"/>
      <c r="T153" s="16">
        <v>2458217.327755</v>
      </c>
      <c r="U153" s="17">
        <v>-10.9530303406297</v>
      </c>
      <c r="V153" s="17">
        <v>-10.2752303510459</v>
      </c>
      <c r="W153" s="17">
        <v>-12.157056344525399</v>
      </c>
      <c r="X153" s="17">
        <v>-11.045549938109501</v>
      </c>
      <c r="Y153" s="17">
        <v>-10.4186849268944</v>
      </c>
      <c r="Z153" s="17">
        <v>-11.8511469126494</v>
      </c>
      <c r="AA153" s="17">
        <v>-9.9704906352808305</v>
      </c>
      <c r="AB153" s="17">
        <v>-9.8361493333154204</v>
      </c>
      <c r="AC153" s="17"/>
      <c r="AD153" s="17"/>
      <c r="AE153" s="17"/>
      <c r="AF153" s="46">
        <f t="shared" si="87"/>
        <v>2458217.327755</v>
      </c>
      <c r="AG153" s="17">
        <v>-10.743857597763</v>
      </c>
      <c r="AH153" s="17">
        <v>-9.7552922631085792</v>
      </c>
      <c r="AI153" s="17">
        <v>-11.7705701045765</v>
      </c>
      <c r="AJ153" s="17">
        <v>-10.682956392060101</v>
      </c>
      <c r="AK153" s="17">
        <v>-9.9520142425839797</v>
      </c>
      <c r="AL153" s="17">
        <v>-11.339452586178</v>
      </c>
      <c r="AM153" s="17">
        <v>-9.4270234842645202</v>
      </c>
      <c r="AN153" s="17">
        <v>-9.4803277095192104</v>
      </c>
      <c r="AO153" s="17"/>
      <c r="AP153" s="17"/>
      <c r="AQ153" s="18"/>
      <c r="AR153" s="25"/>
      <c r="AS153" s="25"/>
      <c r="AT153" s="24">
        <f t="shared" si="121"/>
        <v>0.20917274286670029</v>
      </c>
      <c r="AU153" s="24">
        <f t="shared" si="121"/>
        <v>0.51993808793732121</v>
      </c>
      <c r="AV153" s="24">
        <f t="shared" si="121"/>
        <v>0.38648623994889952</v>
      </c>
      <c r="AW153" s="24">
        <f t="shared" si="121"/>
        <v>0.36259354604939986</v>
      </c>
      <c r="AX153" s="24">
        <f t="shared" si="121"/>
        <v>0.46667068431042047</v>
      </c>
      <c r="AY153" s="24">
        <f t="shared" si="121"/>
        <v>0.51169432647139956</v>
      </c>
      <c r="AZ153" s="24">
        <f t="shared" si="121"/>
        <v>0.54346715101631027</v>
      </c>
      <c r="BA153" s="24">
        <f t="shared" si="121"/>
        <v>0.35582162379620996</v>
      </c>
      <c r="BB153" s="24" t="str">
        <f t="shared" si="130"/>
        <v/>
      </c>
      <c r="BC153" s="24" t="str">
        <f t="shared" si="130"/>
        <v/>
      </c>
      <c r="BD153" s="25" t="str">
        <f t="shared" si="130"/>
        <v/>
      </c>
      <c r="BE153" s="25"/>
      <c r="BF153" s="24"/>
      <c r="BG153" s="24">
        <f t="shared" si="131"/>
        <v>-0.37999035075210785</v>
      </c>
      <c r="BH153" s="24">
        <f t="shared" si="131"/>
        <v>-0.31999035075210736</v>
      </c>
      <c r="BI153" s="24">
        <f t="shared" si="131"/>
        <v>-0.68599035075210701</v>
      </c>
      <c r="BJ153" s="24">
        <f t="shared" si="122"/>
        <v>-0.62799035075210718</v>
      </c>
      <c r="BK153" s="24">
        <f t="shared" si="122"/>
        <v>-0.69799035075210569</v>
      </c>
      <c r="BL153" s="24">
        <f t="shared" si="122"/>
        <v>-0.25299035075210718</v>
      </c>
      <c r="BM153" s="24" t="str">
        <f t="shared" si="109"/>
        <v/>
      </c>
      <c r="BN153" s="24" t="str">
        <f t="shared" si="109"/>
        <v/>
      </c>
      <c r="BO153" s="24" t="str">
        <f t="shared" si="109"/>
        <v/>
      </c>
      <c r="BP153" s="24"/>
      <c r="BQ153" s="24"/>
      <c r="BR153" s="24">
        <f t="shared" si="132"/>
        <v>0.25114228297687835</v>
      </c>
      <c r="BS153" s="24">
        <f t="shared" si="132"/>
        <v>0.31114228297687885</v>
      </c>
      <c r="BT153" s="24">
        <f t="shared" si="132"/>
        <v>-5.4857717023120811E-2</v>
      </c>
      <c r="BU153" s="24">
        <f t="shared" si="123"/>
        <v>3.1422829768790184E-3</v>
      </c>
      <c r="BV153" s="24">
        <f t="shared" si="123"/>
        <v>-6.6857717023119489E-2</v>
      </c>
      <c r="BW153" s="24">
        <f t="shared" si="123"/>
        <v>0.37814228297687902</v>
      </c>
      <c r="BX153" s="24" t="str">
        <f t="shared" si="110"/>
        <v/>
      </c>
      <c r="BY153" s="24" t="str">
        <f t="shared" si="110"/>
        <v/>
      </c>
      <c r="BZ153" s="24" t="str">
        <f t="shared" si="110"/>
        <v/>
      </c>
      <c r="CA153" s="24"/>
      <c r="CB153" s="24"/>
      <c r="CC153" s="24">
        <f t="shared" si="88"/>
        <v>11.387149341166124</v>
      </c>
      <c r="CD153" s="24">
        <f t="shared" si="101"/>
        <v>2.3480885324261028E-2</v>
      </c>
      <c r="CE153" s="24">
        <f t="shared" si="133"/>
        <v>11.394026003895698</v>
      </c>
      <c r="CF153" s="24">
        <f t="shared" si="133"/>
        <v>11.404519597479799</v>
      </c>
      <c r="CG153" s="24">
        <f t="shared" si="133"/>
        <v>11.370654586264699</v>
      </c>
      <c r="CH153" s="24">
        <f t="shared" si="124"/>
        <v>11.366116572019699</v>
      </c>
      <c r="CI153" s="24">
        <f t="shared" si="124"/>
        <v>11.365460294651131</v>
      </c>
      <c r="CJ153" s="24">
        <f t="shared" si="124"/>
        <v>11.42211899268572</v>
      </c>
      <c r="CK153" s="24" t="str">
        <f t="shared" si="111"/>
        <v/>
      </c>
      <c r="CL153" s="24" t="str">
        <f t="shared" si="111"/>
        <v/>
      </c>
      <c r="CM153" s="24" t="str">
        <f t="shared" si="111"/>
        <v/>
      </c>
      <c r="CN153" s="24"/>
      <c r="CO153" s="24">
        <f t="shared" si="89"/>
        <v>11.921699822100718</v>
      </c>
      <c r="CP153" s="24">
        <f t="shared" si="102"/>
        <v>0.10395751250663376</v>
      </c>
      <c r="CQ153" s="24">
        <f t="shared" si="134"/>
        <v>11.8657125068135</v>
      </c>
      <c r="CR153" s="24">
        <f t="shared" si="134"/>
        <v>11.8400987942971</v>
      </c>
      <c r="CS153" s="24">
        <f t="shared" si="134"/>
        <v>12.068156644820979</v>
      </c>
      <c r="CT153" s="24">
        <f t="shared" si="125"/>
        <v>11.960594988415</v>
      </c>
      <c r="CU153" s="24">
        <f t="shared" si="125"/>
        <v>11.998165886501519</v>
      </c>
      <c r="CV153" s="24">
        <f t="shared" si="125"/>
        <v>11.79747011175621</v>
      </c>
      <c r="CW153" s="24" t="str">
        <f t="shared" si="112"/>
        <v/>
      </c>
      <c r="CX153" s="24" t="str">
        <f t="shared" si="112"/>
        <v/>
      </c>
      <c r="CY153" s="24" t="str">
        <f t="shared" si="112"/>
        <v/>
      </c>
      <c r="CZ153" s="24"/>
      <c r="DA153" s="24">
        <f t="shared" si="90"/>
        <v>11.446095224448209</v>
      </c>
      <c r="DB153" s="24">
        <f t="shared" si="103"/>
        <v>5.8120912935154551E-3</v>
      </c>
      <c r="DC153" s="24">
        <f t="shared" si="135"/>
        <v>11.439353432373295</v>
      </c>
      <c r="DD153" s="24">
        <f t="shared" si="135"/>
        <v>11.442689881826571</v>
      </c>
      <c r="DE153" s="24">
        <f t="shared" si="135"/>
        <v>11.452483449809508</v>
      </c>
      <c r="DF153" s="24">
        <f t="shared" si="126"/>
        <v>11.441026862904708</v>
      </c>
      <c r="DG153" s="24">
        <f t="shared" si="126"/>
        <v>11.448720587022104</v>
      </c>
      <c r="DH153" s="24">
        <f t="shared" si="126"/>
        <v>11.452297132753069</v>
      </c>
      <c r="DI153" s="24" t="str">
        <f t="shared" si="113"/>
        <v/>
      </c>
      <c r="DJ153" s="24" t="str">
        <f t="shared" si="113"/>
        <v/>
      </c>
      <c r="DK153" s="24" t="str">
        <f t="shared" si="113"/>
        <v/>
      </c>
      <c r="DL153" s="24"/>
      <c r="DM153" s="24">
        <f t="shared" si="91"/>
        <v>11.728554119250996</v>
      </c>
      <c r="DN153" s="24">
        <f t="shared" si="104"/>
        <v>3.6081449172932045E-2</v>
      </c>
      <c r="DO153" s="24">
        <f t="shared" si="136"/>
        <v>11.717189869706171</v>
      </c>
      <c r="DP153" s="24">
        <f t="shared" si="136"/>
        <v>11.715027695390155</v>
      </c>
      <c r="DQ153" s="24">
        <f t="shared" si="136"/>
        <v>11.800031162891703</v>
      </c>
      <c r="DR153" s="24">
        <f t="shared" si="127"/>
        <v>11.715139326746092</v>
      </c>
      <c r="DS153" s="24">
        <f t="shared" si="127"/>
        <v>11.725350096932166</v>
      </c>
      <c r="DT153" s="24">
        <f t="shared" si="127"/>
        <v>11.698586563839692</v>
      </c>
      <c r="DU153" s="24" t="str">
        <f t="shared" si="114"/>
        <v/>
      </c>
      <c r="DV153" s="24" t="str">
        <f t="shared" si="114"/>
        <v/>
      </c>
      <c r="DW153" s="24" t="str">
        <f t="shared" si="114"/>
        <v/>
      </c>
      <c r="DX153" s="24"/>
      <c r="DY153" s="24">
        <f t="shared" si="92"/>
        <v>12.064949330749924</v>
      </c>
      <c r="DZ153" s="24">
        <f t="shared" si="105"/>
        <v>2.3480885324261028E-2</v>
      </c>
      <c r="EA153" s="24">
        <f t="shared" si="137"/>
        <v>12.071825993479498</v>
      </c>
      <c r="EB153" s="24">
        <f t="shared" si="137"/>
        <v>12.0823195870636</v>
      </c>
      <c r="EC153" s="24">
        <f t="shared" si="137"/>
        <v>12.048454575848499</v>
      </c>
      <c r="ED153" s="24">
        <f t="shared" si="128"/>
        <v>12.043916561603499</v>
      </c>
      <c r="EE153" s="24">
        <f t="shared" si="128"/>
        <v>12.043260284234931</v>
      </c>
      <c r="EF153" s="24">
        <f t="shared" si="128"/>
        <v>12.09991898226952</v>
      </c>
      <c r="EG153" s="24" t="str">
        <f t="shared" si="115"/>
        <v/>
      </c>
      <c r="EH153" s="24" t="str">
        <f t="shared" si="115"/>
        <v/>
      </c>
      <c r="EI153" s="24" t="str">
        <f t="shared" si="115"/>
        <v/>
      </c>
      <c r="EJ153" s="24"/>
      <c r="EK153" s="24">
        <f t="shared" si="93"/>
        <v>12.910265156755139</v>
      </c>
      <c r="EL153" s="24">
        <f t="shared" si="106"/>
        <v>0.10395751250663376</v>
      </c>
      <c r="EM153" s="24">
        <f t="shared" si="138"/>
        <v>12.854277841467921</v>
      </c>
      <c r="EN153" s="24">
        <f t="shared" si="138"/>
        <v>12.828664128951521</v>
      </c>
      <c r="EO153" s="24">
        <f t="shared" si="138"/>
        <v>13.0567219794754</v>
      </c>
      <c r="EP153" s="24">
        <f t="shared" si="129"/>
        <v>12.949160323069421</v>
      </c>
      <c r="EQ153" s="24">
        <f t="shared" si="129"/>
        <v>12.98673122115594</v>
      </c>
      <c r="ER153" s="24">
        <f t="shared" si="129"/>
        <v>12.786035446410631</v>
      </c>
      <c r="ES153" s="24" t="str">
        <f t="shared" si="116"/>
        <v/>
      </c>
      <c r="ET153" s="24" t="str">
        <f t="shared" si="116"/>
        <v/>
      </c>
      <c r="EU153" s="24" t="str">
        <f t="shared" si="116"/>
        <v/>
      </c>
      <c r="EV153" s="24"/>
      <c r="EW153" s="24">
        <f t="shared" si="94"/>
        <v>12.048610093610911</v>
      </c>
      <c r="EX153" s="24">
        <f t="shared" si="107"/>
        <v>5.8120912935153155E-3</v>
      </c>
      <c r="EY153" s="24">
        <f t="shared" si="119"/>
        <v>12.041868301535995</v>
      </c>
      <c r="EZ153" s="24">
        <f t="shared" si="119"/>
        <v>12.045204750989273</v>
      </c>
      <c r="FA153" s="24">
        <f t="shared" si="119"/>
        <v>12.054998318972208</v>
      </c>
      <c r="FB153" s="24">
        <f t="shared" si="117"/>
        <v>12.043541732067411</v>
      </c>
      <c r="FC153" s="24">
        <f t="shared" si="117"/>
        <v>12.051235456184804</v>
      </c>
      <c r="FD153" s="24">
        <f t="shared" si="117"/>
        <v>12.054812001915771</v>
      </c>
      <c r="FE153" s="24" t="str">
        <f t="shared" si="117"/>
        <v/>
      </c>
      <c r="FF153" s="24" t="str">
        <f t="shared" si="117"/>
        <v/>
      </c>
      <c r="FG153" s="24" t="str">
        <f t="shared" si="117"/>
        <v/>
      </c>
      <c r="FH153" s="24"/>
      <c r="FI153" s="24">
        <f t="shared" si="95"/>
        <v>12.963803305062138</v>
      </c>
      <c r="FJ153" s="24">
        <f t="shared" si="108"/>
        <v>3.6081449172932177E-2</v>
      </c>
      <c r="FK153" s="24">
        <f t="shared" si="120"/>
        <v>12.952439055517312</v>
      </c>
      <c r="FL153" s="24">
        <f t="shared" si="120"/>
        <v>12.950276881201294</v>
      </c>
      <c r="FM153" s="24">
        <f t="shared" si="120"/>
        <v>13.035280348702843</v>
      </c>
      <c r="FN153" s="24">
        <f t="shared" si="118"/>
        <v>12.950388512557232</v>
      </c>
      <c r="FO153" s="24">
        <f t="shared" si="118"/>
        <v>12.960599282743306</v>
      </c>
      <c r="FP153" s="24">
        <f t="shared" si="118"/>
        <v>12.933835749650832</v>
      </c>
      <c r="FQ153" s="24" t="str">
        <f t="shared" si="118"/>
        <v/>
      </c>
      <c r="FR153" s="24" t="str">
        <f t="shared" si="118"/>
        <v/>
      </c>
      <c r="FS153" s="24" t="str">
        <f t="shared" si="118"/>
        <v/>
      </c>
    </row>
    <row r="154" spans="1:175" s="3" customFormat="1">
      <c r="A154" s="27">
        <v>119</v>
      </c>
      <c r="B154" s="32">
        <f>IF(AND($B$3&lt;&gt;"",$C$3&lt;&gt;"",$B$4&lt;&gt;"",$C$4&lt;&gt;"",T154&lt;&gt;""),AirMass($B$3,$C$3,$B$4,$C$4,T154),"")</f>
        <v>1.0396537445613172</v>
      </c>
      <c r="C154" s="36">
        <f t="shared" si="96"/>
        <v>2458217.3282519998</v>
      </c>
      <c r="D154" s="5">
        <f t="shared" si="79"/>
        <v>11.443229471843244</v>
      </c>
      <c r="E154" s="14">
        <f t="shared" si="80"/>
        <v>11.734099196477729</v>
      </c>
      <c r="F154" s="32">
        <f t="shared" si="97"/>
        <v>0.29086972463448468</v>
      </c>
      <c r="G154" s="24">
        <f t="shared" si="81"/>
        <v>1.4549252036942257E-2</v>
      </c>
      <c r="H154" s="24">
        <f t="shared" si="82"/>
        <v>3.1213111879239617E-2</v>
      </c>
      <c r="I154" s="24"/>
      <c r="J154" s="8">
        <f t="shared" si="83"/>
        <v>12.029234750324489</v>
      </c>
      <c r="K154" s="9">
        <f t="shared" si="84"/>
        <v>13.028895372925069</v>
      </c>
      <c r="L154" s="40">
        <f t="shared" si="98"/>
        <v>0.99966062260057953</v>
      </c>
      <c r="M154" s="24">
        <f t="shared" si="85"/>
        <v>1.4549252036942406E-2</v>
      </c>
      <c r="N154" s="25">
        <f t="shared" si="86"/>
        <v>3.1213111879239273E-2</v>
      </c>
      <c r="O154" s="25"/>
      <c r="P154" s="50">
        <f t="shared" si="99"/>
        <v>6</v>
      </c>
      <c r="Q154" s="50">
        <f t="shared" si="100"/>
        <v>6</v>
      </c>
      <c r="R154" s="25"/>
      <c r="S154" s="25"/>
      <c r="T154" s="16">
        <v>2458217.3282519998</v>
      </c>
      <c r="U154" s="17">
        <v>-10.946627202948999</v>
      </c>
      <c r="V154" s="17">
        <v>-10.2762873045448</v>
      </c>
      <c r="W154" s="17">
        <v>-12.159560137772001</v>
      </c>
      <c r="X154" s="17">
        <v>-11.0269496992036</v>
      </c>
      <c r="Y154" s="17">
        <v>-10.394181882384901</v>
      </c>
      <c r="Z154" s="17">
        <v>-11.835409058868899</v>
      </c>
      <c r="AA154" s="17">
        <v>-9.9466600243608596</v>
      </c>
      <c r="AB154" s="17">
        <v>-9.8443740564403104</v>
      </c>
      <c r="AC154" s="17"/>
      <c r="AD154" s="17"/>
      <c r="AE154" s="17"/>
      <c r="AF154" s="46">
        <f t="shared" si="87"/>
        <v>2458217.3282519998</v>
      </c>
      <c r="AG154" s="17">
        <v>-10.7486890039113</v>
      </c>
      <c r="AH154" s="17">
        <v>-9.7302288246977806</v>
      </c>
      <c r="AI154" s="17">
        <v>-11.7776415463268</v>
      </c>
      <c r="AJ154" s="17">
        <v>-10.725973932841899</v>
      </c>
      <c r="AK154" s="17">
        <v>-9.9243856263552903</v>
      </c>
      <c r="AL154" s="17">
        <v>-11.326580821135099</v>
      </c>
      <c r="AM154" s="17">
        <v>-9.4883888621681898</v>
      </c>
      <c r="AN154" s="17">
        <v>-9.5251401516017609</v>
      </c>
      <c r="AO154" s="17"/>
      <c r="AP154" s="17"/>
      <c r="AQ154" s="18"/>
      <c r="AR154" s="25"/>
      <c r="AS154" s="25"/>
      <c r="AT154" s="24">
        <f t="shared" si="121"/>
        <v>0.19793819903769894</v>
      </c>
      <c r="AU154" s="24">
        <f t="shared" si="121"/>
        <v>0.54605847984701938</v>
      </c>
      <c r="AV154" s="24">
        <f t="shared" si="121"/>
        <v>0.38191859144520102</v>
      </c>
      <c r="AW154" s="24">
        <f t="shared" si="121"/>
        <v>0.30097576636170054</v>
      </c>
      <c r="AX154" s="24">
        <f t="shared" si="121"/>
        <v>0.4697962560296105</v>
      </c>
      <c r="AY154" s="24">
        <f t="shared" si="121"/>
        <v>0.50882823773380004</v>
      </c>
      <c r="AZ154" s="24">
        <f t="shared" si="121"/>
        <v>0.45827116219266983</v>
      </c>
      <c r="BA154" s="24">
        <f t="shared" si="121"/>
        <v>0.31923390483854952</v>
      </c>
      <c r="BB154" s="24" t="str">
        <f t="shared" si="130"/>
        <v/>
      </c>
      <c r="BC154" s="24" t="str">
        <f t="shared" si="130"/>
        <v/>
      </c>
      <c r="BD154" s="25" t="str">
        <f t="shared" si="130"/>
        <v/>
      </c>
      <c r="BE154" s="25"/>
      <c r="BF154" s="24"/>
      <c r="BG154" s="24">
        <f t="shared" si="131"/>
        <v>-0.40280656030703765</v>
      </c>
      <c r="BH154" s="24">
        <f t="shared" si="131"/>
        <v>-0.34280656030703716</v>
      </c>
      <c r="BI154" s="24">
        <f t="shared" si="131"/>
        <v>-0.70880656030703681</v>
      </c>
      <c r="BJ154" s="24">
        <f t="shared" si="122"/>
        <v>-0.65080656030703699</v>
      </c>
      <c r="BK154" s="24">
        <f t="shared" si="122"/>
        <v>-0.72080656030703549</v>
      </c>
      <c r="BL154" s="24">
        <f t="shared" si="122"/>
        <v>-0.27580656030703699</v>
      </c>
      <c r="BM154" s="24" t="str">
        <f t="shared" si="109"/>
        <v/>
      </c>
      <c r="BN154" s="24" t="str">
        <f t="shared" si="109"/>
        <v/>
      </c>
      <c r="BO154" s="24" t="str">
        <f t="shared" si="109"/>
        <v/>
      </c>
      <c r="BP154" s="24"/>
      <c r="BQ154" s="24"/>
      <c r="BR154" s="24">
        <f t="shared" si="132"/>
        <v>0.30419012760142894</v>
      </c>
      <c r="BS154" s="24">
        <f t="shared" si="132"/>
        <v>0.36419012760142944</v>
      </c>
      <c r="BT154" s="24">
        <f t="shared" si="132"/>
        <v>-1.8098723985702225E-3</v>
      </c>
      <c r="BU154" s="24">
        <f t="shared" si="123"/>
        <v>5.6190127601429607E-2</v>
      </c>
      <c r="BV154" s="24">
        <f t="shared" si="123"/>
        <v>-1.3809872398568901E-2</v>
      </c>
      <c r="BW154" s="24">
        <f t="shared" si="123"/>
        <v>0.43119012760142961</v>
      </c>
      <c r="BX154" s="24" t="str">
        <f t="shared" si="110"/>
        <v/>
      </c>
      <c r="BY154" s="24" t="str">
        <f t="shared" si="110"/>
        <v/>
      </c>
      <c r="BZ154" s="24" t="str">
        <f t="shared" si="110"/>
        <v/>
      </c>
      <c r="CA154" s="24"/>
      <c r="CB154" s="24"/>
      <c r="CC154" s="24">
        <f t="shared" si="88"/>
        <v>11.381561940222761</v>
      </c>
      <c r="CD154" s="24">
        <f t="shared" si="101"/>
        <v>3.5206701616097048E-2</v>
      </c>
      <c r="CE154" s="24">
        <f t="shared" si="133"/>
        <v>11.402932934823001</v>
      </c>
      <c r="CF154" s="24">
        <f t="shared" si="133"/>
        <v>11.3923224962546</v>
      </c>
      <c r="CG154" s="24">
        <f t="shared" si="133"/>
        <v>11.352554679435901</v>
      </c>
      <c r="CH154" s="24">
        <f t="shared" si="124"/>
        <v>11.3567818559199</v>
      </c>
      <c r="CI154" s="24">
        <f t="shared" si="124"/>
        <v>11.348032821411861</v>
      </c>
      <c r="CJ154" s="24">
        <f t="shared" si="124"/>
        <v>11.436746853491311</v>
      </c>
      <c r="CK154" s="24" t="str">
        <f t="shared" si="111"/>
        <v/>
      </c>
      <c r="CL154" s="24" t="str">
        <f t="shared" si="111"/>
        <v/>
      </c>
      <c r="CM154" s="24" t="str">
        <f t="shared" si="111"/>
        <v/>
      </c>
      <c r="CN154" s="24"/>
      <c r="CO154" s="24">
        <f t="shared" si="89"/>
        <v>11.936162819493539</v>
      </c>
      <c r="CP154" s="24">
        <f t="shared" si="102"/>
        <v>9.137808617415237E-2</v>
      </c>
      <c r="CQ154" s="24">
        <f t="shared" si="134"/>
        <v>11.8679525424155</v>
      </c>
      <c r="CR154" s="24">
        <f t="shared" si="134"/>
        <v>11.878284928930599</v>
      </c>
      <c r="CS154" s="24">
        <f t="shared" si="134"/>
        <v>12.035696622443989</v>
      </c>
      <c r="CT154" s="24">
        <f t="shared" si="125"/>
        <v>11.942891817223799</v>
      </c>
      <c r="CU154" s="24">
        <f t="shared" si="125"/>
        <v>12.054699858256889</v>
      </c>
      <c r="CV154" s="24">
        <f t="shared" si="125"/>
        <v>11.83745114769046</v>
      </c>
      <c r="CW154" s="24" t="str">
        <f t="shared" si="112"/>
        <v/>
      </c>
      <c r="CX154" s="24" t="str">
        <f t="shared" si="112"/>
        <v/>
      </c>
      <c r="CY154" s="24" t="str">
        <f t="shared" si="112"/>
        <v/>
      </c>
      <c r="CZ154" s="24"/>
      <c r="DA154" s="24">
        <f t="shared" si="90"/>
        <v>11.443229471843244</v>
      </c>
      <c r="DB154" s="24">
        <f t="shared" si="103"/>
        <v>1.4549252036942257E-2</v>
      </c>
      <c r="DC154" s="24">
        <f t="shared" si="135"/>
        <v>11.450982011638994</v>
      </c>
      <c r="DD154" s="24">
        <f t="shared" si="135"/>
        <v>11.433214428939767</v>
      </c>
      <c r="DE154" s="24">
        <f t="shared" si="135"/>
        <v>11.437105191319105</v>
      </c>
      <c r="DF154" s="24">
        <f t="shared" si="126"/>
        <v>11.434413795143305</v>
      </c>
      <c r="DG154" s="24">
        <f t="shared" si="126"/>
        <v>11.43401476212123</v>
      </c>
      <c r="DH154" s="24">
        <f t="shared" si="126"/>
        <v>11.469646641897056</v>
      </c>
      <c r="DI154" s="24" t="str">
        <f t="shared" si="113"/>
        <v/>
      </c>
      <c r="DJ154" s="24" t="str">
        <f t="shared" si="113"/>
        <v/>
      </c>
      <c r="DK154" s="24" t="str">
        <f t="shared" si="113"/>
        <v/>
      </c>
      <c r="DL154" s="24"/>
      <c r="DM154" s="24">
        <f t="shared" si="91"/>
        <v>11.734099196477729</v>
      </c>
      <c r="DN154" s="24">
        <f t="shared" si="104"/>
        <v>3.1213111879239617E-2</v>
      </c>
      <c r="DO154" s="24">
        <f t="shared" si="136"/>
        <v>11.710511985142082</v>
      </c>
      <c r="DP154" s="24">
        <f t="shared" si="136"/>
        <v>11.744295909857565</v>
      </c>
      <c r="DQ154" s="24">
        <f t="shared" si="136"/>
        <v>11.758653220348624</v>
      </c>
      <c r="DR154" s="24">
        <f t="shared" si="127"/>
        <v>11.688518235388802</v>
      </c>
      <c r="DS154" s="24">
        <f t="shared" si="127"/>
        <v>11.772966148521446</v>
      </c>
      <c r="DT154" s="24">
        <f t="shared" si="127"/>
        <v>11.729649679607853</v>
      </c>
      <c r="DU154" s="24" t="str">
        <f t="shared" si="114"/>
        <v/>
      </c>
      <c r="DV154" s="24" t="str">
        <f t="shared" si="114"/>
        <v/>
      </c>
      <c r="DW154" s="24" t="str">
        <f t="shared" si="114"/>
        <v/>
      </c>
      <c r="DX154" s="24"/>
      <c r="DY154" s="24">
        <f t="shared" si="92"/>
        <v>12.051901838626961</v>
      </c>
      <c r="DZ154" s="24">
        <f t="shared" si="105"/>
        <v>3.5206701616097048E-2</v>
      </c>
      <c r="EA154" s="24">
        <f t="shared" si="137"/>
        <v>12.0732728332272</v>
      </c>
      <c r="EB154" s="24">
        <f t="shared" si="137"/>
        <v>12.062662394658799</v>
      </c>
      <c r="EC154" s="24">
        <f t="shared" si="137"/>
        <v>12.0228945778401</v>
      </c>
      <c r="ED154" s="24">
        <f t="shared" si="128"/>
        <v>12.027121754324099</v>
      </c>
      <c r="EE154" s="24">
        <f t="shared" si="128"/>
        <v>12.01837271981606</v>
      </c>
      <c r="EF154" s="24">
        <f t="shared" si="128"/>
        <v>12.10708675189551</v>
      </c>
      <c r="EG154" s="24" t="str">
        <f t="shared" si="115"/>
        <v/>
      </c>
      <c r="EH154" s="24" t="str">
        <f t="shared" si="115"/>
        <v/>
      </c>
      <c r="EI154" s="24" t="str">
        <f t="shared" si="115"/>
        <v/>
      </c>
      <c r="EJ154" s="24"/>
      <c r="EK154" s="24">
        <f t="shared" si="93"/>
        <v>12.954622998707059</v>
      </c>
      <c r="EL154" s="24">
        <f t="shared" si="106"/>
        <v>9.137808617415237E-2</v>
      </c>
      <c r="EM154" s="24">
        <f t="shared" si="138"/>
        <v>12.88641272162902</v>
      </c>
      <c r="EN154" s="24">
        <f t="shared" si="138"/>
        <v>12.896745108144119</v>
      </c>
      <c r="EO154" s="24">
        <f t="shared" si="138"/>
        <v>13.054156801657509</v>
      </c>
      <c r="EP154" s="24">
        <f t="shared" si="129"/>
        <v>12.961351996437319</v>
      </c>
      <c r="EQ154" s="24">
        <f t="shared" si="129"/>
        <v>13.073160037470409</v>
      </c>
      <c r="ER154" s="24">
        <f t="shared" si="129"/>
        <v>12.85591132690398</v>
      </c>
      <c r="ES154" s="24" t="str">
        <f t="shared" si="116"/>
        <v/>
      </c>
      <c r="ET154" s="24" t="str">
        <f t="shared" si="116"/>
        <v/>
      </c>
      <c r="EU154" s="24" t="str">
        <f t="shared" si="116"/>
        <v/>
      </c>
      <c r="EV154" s="24"/>
      <c r="EW154" s="24">
        <f t="shared" si="94"/>
        <v>12.029234750324489</v>
      </c>
      <c r="EX154" s="24">
        <f t="shared" si="107"/>
        <v>1.4549252036942406E-2</v>
      </c>
      <c r="EY154" s="24">
        <f t="shared" si="119"/>
        <v>12.036987290120239</v>
      </c>
      <c r="EZ154" s="24">
        <f t="shared" si="119"/>
        <v>12.019219707421012</v>
      </c>
      <c r="FA154" s="24">
        <f t="shared" si="119"/>
        <v>12.023110469800349</v>
      </c>
      <c r="FB154" s="24">
        <f t="shared" si="117"/>
        <v>12.02041907362455</v>
      </c>
      <c r="FC154" s="24">
        <f t="shared" si="117"/>
        <v>12.020020040602475</v>
      </c>
      <c r="FD154" s="24">
        <f t="shared" si="117"/>
        <v>12.055651920378301</v>
      </c>
      <c r="FE154" s="24" t="str">
        <f t="shared" si="117"/>
        <v/>
      </c>
      <c r="FF154" s="24" t="str">
        <f t="shared" si="117"/>
        <v/>
      </c>
      <c r="FG154" s="24" t="str">
        <f t="shared" si="117"/>
        <v/>
      </c>
      <c r="FH154" s="24"/>
      <c r="FI154" s="24">
        <f t="shared" si="95"/>
        <v>13.028895372925069</v>
      </c>
      <c r="FJ154" s="24">
        <f t="shared" si="108"/>
        <v>3.1213111879239273E-2</v>
      </c>
      <c r="FK154" s="24">
        <f t="shared" si="120"/>
        <v>13.00530816158942</v>
      </c>
      <c r="FL154" s="24">
        <f t="shared" si="120"/>
        <v>13.039092086304901</v>
      </c>
      <c r="FM154" s="24">
        <f t="shared" si="120"/>
        <v>13.05344939679596</v>
      </c>
      <c r="FN154" s="24">
        <f t="shared" si="118"/>
        <v>12.98331441183614</v>
      </c>
      <c r="FO154" s="24">
        <f t="shared" si="118"/>
        <v>13.067762324968784</v>
      </c>
      <c r="FP154" s="24">
        <f t="shared" si="118"/>
        <v>13.024445856055189</v>
      </c>
      <c r="FQ154" s="24" t="str">
        <f t="shared" si="118"/>
        <v/>
      </c>
      <c r="FR154" s="24" t="str">
        <f t="shared" si="118"/>
        <v/>
      </c>
      <c r="FS154" s="24" t="str">
        <f t="shared" si="118"/>
        <v/>
      </c>
    </row>
    <row r="155" spans="1:175" s="3" customFormat="1">
      <c r="A155" s="27">
        <v>120</v>
      </c>
      <c r="B155" s="32">
        <f>IF(AND($B$3&lt;&gt;"",$C$3&lt;&gt;"",$B$4&lt;&gt;"",$C$4&lt;&gt;"",T155&lt;&gt;""),AirMass($B$3,$C$3,$B$4,$C$4,T155),"")</f>
        <v>1.0402262157860593</v>
      </c>
      <c r="C155" s="36">
        <f t="shared" si="96"/>
        <v>2458217.3287499999</v>
      </c>
      <c r="D155" s="5">
        <f t="shared" si="79"/>
        <v>11.465283094551458</v>
      </c>
      <c r="E155" s="14">
        <f t="shared" si="80"/>
        <v>11.67079504382842</v>
      </c>
      <c r="F155" s="32">
        <f t="shared" si="97"/>
        <v>0.20551194927696237</v>
      </c>
      <c r="G155" s="24">
        <f t="shared" si="81"/>
        <v>1.4739074190454513E-2</v>
      </c>
      <c r="H155" s="24">
        <f t="shared" si="82"/>
        <v>3.2996940975536675E-2</v>
      </c>
      <c r="I155" s="24"/>
      <c r="J155" s="8">
        <f t="shared" si="83"/>
        <v>11.974719658100339</v>
      </c>
      <c r="K155" s="9">
        <f t="shared" si="84"/>
        <v>13.047187551211147</v>
      </c>
      <c r="L155" s="40">
        <f t="shared" si="98"/>
        <v>1.072467893110808</v>
      </c>
      <c r="M155" s="24">
        <f t="shared" si="85"/>
        <v>1.4739074190454905E-2</v>
      </c>
      <c r="N155" s="25">
        <f t="shared" si="86"/>
        <v>3.2996940975537244E-2</v>
      </c>
      <c r="O155" s="25"/>
      <c r="P155" s="50">
        <f t="shared" si="99"/>
        <v>6</v>
      </c>
      <c r="Q155" s="50">
        <f t="shared" si="100"/>
        <v>6</v>
      </c>
      <c r="R155" s="25"/>
      <c r="S155" s="25"/>
      <c r="T155" s="16">
        <v>2458217.3287499999</v>
      </c>
      <c r="U155" s="17">
        <v>-10.9465594005414</v>
      </c>
      <c r="V155" s="17">
        <v>-10.333969142125699</v>
      </c>
      <c r="W155" s="17">
        <v>-12.1548186129885</v>
      </c>
      <c r="X155" s="17">
        <v>-11.0486571312333</v>
      </c>
      <c r="Y155" s="17">
        <v>-10.4309426858146</v>
      </c>
      <c r="Z155" s="17">
        <v>-11.837748830239899</v>
      </c>
      <c r="AA155" s="17">
        <v>-9.9737022018975203</v>
      </c>
      <c r="AB155" s="17">
        <v>-9.8477837494452505</v>
      </c>
      <c r="AC155" s="17"/>
      <c r="AD155" s="17"/>
      <c r="AE155" s="17"/>
      <c r="AF155" s="46">
        <f t="shared" si="87"/>
        <v>2458217.3287499999</v>
      </c>
      <c r="AG155" s="17">
        <v>-10.7798528721142</v>
      </c>
      <c r="AH155" s="17">
        <v>-9.7414600991871101</v>
      </c>
      <c r="AI155" s="17">
        <v>-11.7425549395549</v>
      </c>
      <c r="AJ155" s="17">
        <v>-10.731049518436301</v>
      </c>
      <c r="AK155" s="17">
        <v>-9.9316850266309</v>
      </c>
      <c r="AL155" s="17">
        <v>-11.382451930679199</v>
      </c>
      <c r="AM155" s="17">
        <v>-9.4228975383539506</v>
      </c>
      <c r="AN155" s="17">
        <v>-9.5133794679915304</v>
      </c>
      <c r="AO155" s="17"/>
      <c r="AP155" s="17"/>
      <c r="AQ155" s="18"/>
      <c r="AR155" s="25"/>
      <c r="AS155" s="25"/>
      <c r="AT155" s="24">
        <f t="shared" si="121"/>
        <v>0.16670652842720024</v>
      </c>
      <c r="AU155" s="24">
        <f t="shared" si="121"/>
        <v>0.5925090429385893</v>
      </c>
      <c r="AV155" s="24">
        <f t="shared" si="121"/>
        <v>0.41226367343359982</v>
      </c>
      <c r="AW155" s="24">
        <f t="shared" si="121"/>
        <v>0.31760761279699956</v>
      </c>
      <c r="AX155" s="24">
        <f t="shared" si="121"/>
        <v>0.49925765918369969</v>
      </c>
      <c r="AY155" s="24">
        <f t="shared" si="121"/>
        <v>0.4552968995607003</v>
      </c>
      <c r="AZ155" s="24">
        <f t="shared" si="121"/>
        <v>0.55080466354356972</v>
      </c>
      <c r="BA155" s="24">
        <f t="shared" si="121"/>
        <v>0.33440428145372003</v>
      </c>
      <c r="BB155" s="24" t="str">
        <f t="shared" si="130"/>
        <v/>
      </c>
      <c r="BC155" s="24" t="str">
        <f t="shared" si="130"/>
        <v/>
      </c>
      <c r="BD155" s="25" t="str">
        <f t="shared" si="130"/>
        <v/>
      </c>
      <c r="BE155" s="25"/>
      <c r="BF155" s="24"/>
      <c r="BG155" s="24">
        <f t="shared" si="131"/>
        <v>-0.46623488924017803</v>
      </c>
      <c r="BH155" s="24">
        <f t="shared" si="131"/>
        <v>-0.40623488924017753</v>
      </c>
      <c r="BI155" s="24">
        <f t="shared" si="131"/>
        <v>-0.77223488924017714</v>
      </c>
      <c r="BJ155" s="24">
        <f t="shared" si="122"/>
        <v>-0.71423488924017731</v>
      </c>
      <c r="BK155" s="24">
        <f t="shared" si="122"/>
        <v>-0.78423488924017581</v>
      </c>
      <c r="BL155" s="24">
        <f t="shared" si="122"/>
        <v>-0.33923488924017736</v>
      </c>
      <c r="BM155" s="24" t="str">
        <f t="shared" si="109"/>
        <v/>
      </c>
      <c r="BN155" s="24" t="str">
        <f t="shared" si="109"/>
        <v/>
      </c>
      <c r="BO155" s="24" t="str">
        <f t="shared" si="109"/>
        <v/>
      </c>
      <c r="BP155" s="24"/>
      <c r="BQ155" s="24"/>
      <c r="BR155" s="24">
        <f t="shared" si="132"/>
        <v>0.39852647072075209</v>
      </c>
      <c r="BS155" s="24">
        <f t="shared" si="132"/>
        <v>0.45852647072075259</v>
      </c>
      <c r="BT155" s="24">
        <f t="shared" si="132"/>
        <v>9.2526470720752929E-2</v>
      </c>
      <c r="BU155" s="24">
        <f t="shared" si="123"/>
        <v>0.15052647072075276</v>
      </c>
      <c r="BV155" s="24">
        <f t="shared" si="123"/>
        <v>8.0526470720754251E-2</v>
      </c>
      <c r="BW155" s="24">
        <f t="shared" si="123"/>
        <v>0.52552647072075276</v>
      </c>
      <c r="BX155" s="24" t="str">
        <f t="shared" si="110"/>
        <v/>
      </c>
      <c r="BY155" s="24" t="str">
        <f t="shared" si="110"/>
        <v/>
      </c>
      <c r="BZ155" s="24" t="str">
        <f t="shared" si="110"/>
        <v/>
      </c>
      <c r="CA155" s="24"/>
      <c r="CB155" s="24"/>
      <c r="CC155" s="24">
        <f t="shared" si="88"/>
        <v>11.396049468061777</v>
      </c>
      <c r="CD155" s="24">
        <f t="shared" si="101"/>
        <v>2.8713174625875543E-2</v>
      </c>
      <c r="CE155" s="24">
        <f t="shared" si="133"/>
        <v>11.398259212447099</v>
      </c>
      <c r="CF155" s="24">
        <f t="shared" si="133"/>
        <v>11.4140977306919</v>
      </c>
      <c r="CG155" s="24">
        <f t="shared" si="133"/>
        <v>11.389383285273199</v>
      </c>
      <c r="CH155" s="24">
        <f t="shared" si="124"/>
        <v>11.3591894296985</v>
      </c>
      <c r="CI155" s="24">
        <f t="shared" si="124"/>
        <v>11.375142801356121</v>
      </c>
      <c r="CJ155" s="24">
        <f t="shared" si="124"/>
        <v>11.44022434890385</v>
      </c>
      <c r="CK155" s="24" t="str">
        <f t="shared" si="111"/>
        <v/>
      </c>
      <c r="CL155" s="24" t="str">
        <f t="shared" si="111"/>
        <v/>
      </c>
      <c r="CM155" s="24" t="str">
        <f t="shared" si="111"/>
        <v/>
      </c>
      <c r="CN155" s="24"/>
      <c r="CO155" s="24">
        <f t="shared" si="89"/>
        <v>11.897650198160264</v>
      </c>
      <c r="CP155" s="24">
        <f t="shared" si="102"/>
        <v>9.3257064627833897E-2</v>
      </c>
      <c r="CQ155" s="24">
        <f t="shared" si="134"/>
        <v>11.801702067440701</v>
      </c>
      <c r="CR155" s="24">
        <f t="shared" si="134"/>
        <v>11.852196646322101</v>
      </c>
      <c r="CS155" s="24">
        <f t="shared" si="134"/>
        <v>12.0118321545167</v>
      </c>
      <c r="CT155" s="24">
        <f t="shared" si="125"/>
        <v>11.967599058565</v>
      </c>
      <c r="CU155" s="24">
        <f t="shared" si="125"/>
        <v>11.958044666239751</v>
      </c>
      <c r="CV155" s="24">
        <f t="shared" si="125"/>
        <v>11.794526595877331</v>
      </c>
      <c r="CW155" s="24" t="str">
        <f t="shared" si="112"/>
        <v/>
      </c>
      <c r="CX155" s="24" t="str">
        <f t="shared" si="112"/>
        <v/>
      </c>
      <c r="CY155" s="24" t="str">
        <f t="shared" si="112"/>
        <v/>
      </c>
      <c r="CZ155" s="24"/>
      <c r="DA155" s="24">
        <f t="shared" si="90"/>
        <v>11.465283094551458</v>
      </c>
      <c r="DB155" s="24">
        <f t="shared" si="103"/>
        <v>1.4739074190454513E-2</v>
      </c>
      <c r="DC155" s="24">
        <f t="shared" si="135"/>
        <v>11.453874384132291</v>
      </c>
      <c r="DD155" s="24">
        <f t="shared" si="135"/>
        <v>11.462555758246266</v>
      </c>
      <c r="DE155" s="24">
        <f t="shared" si="135"/>
        <v>11.481499892025601</v>
      </c>
      <c r="DF155" s="24">
        <f t="shared" si="126"/>
        <v>11.444387463791104</v>
      </c>
      <c r="DG155" s="24">
        <f t="shared" si="126"/>
        <v>11.468690836934689</v>
      </c>
      <c r="DH155" s="24">
        <f t="shared" si="126"/>
        <v>11.480690232178794</v>
      </c>
      <c r="DI155" s="24" t="str">
        <f t="shared" si="113"/>
        <v/>
      </c>
      <c r="DJ155" s="24" t="str">
        <f t="shared" si="113"/>
        <v/>
      </c>
      <c r="DK155" s="24" t="str">
        <f t="shared" si="113"/>
        <v/>
      </c>
      <c r="DL155" s="24"/>
      <c r="DM155" s="24">
        <f t="shared" si="91"/>
        <v>11.67079504382842</v>
      </c>
      <c r="DN155" s="24">
        <f t="shared" si="104"/>
        <v>3.2996940975536675E-2</v>
      </c>
      <c r="DO155" s="24">
        <f t="shared" si="136"/>
        <v>11.619469978851251</v>
      </c>
      <c r="DP155" s="24">
        <f t="shared" si="136"/>
        <v>11.693416095933033</v>
      </c>
      <c r="DQ155" s="24">
        <f t="shared" si="136"/>
        <v>11.709997221105301</v>
      </c>
      <c r="DR155" s="24">
        <f t="shared" si="127"/>
        <v>11.688433945413971</v>
      </c>
      <c r="DS155" s="24">
        <f t="shared" si="127"/>
        <v>11.651519425188276</v>
      </c>
      <c r="DT155" s="24">
        <f t="shared" si="127"/>
        <v>11.66193359647869</v>
      </c>
      <c r="DU155" s="24" t="str">
        <f t="shared" si="114"/>
        <v/>
      </c>
      <c r="DV155" s="24" t="str">
        <f t="shared" si="114"/>
        <v/>
      </c>
      <c r="DW155" s="24" t="str">
        <f t="shared" si="114"/>
        <v/>
      </c>
      <c r="DX155" s="24"/>
      <c r="DY155" s="24">
        <f t="shared" si="92"/>
        <v>12.008639726477478</v>
      </c>
      <c r="DZ155" s="24">
        <f t="shared" si="105"/>
        <v>2.8713174625875543E-2</v>
      </c>
      <c r="EA155" s="24">
        <f t="shared" si="137"/>
        <v>12.0108494708628</v>
      </c>
      <c r="EB155" s="24">
        <f t="shared" si="137"/>
        <v>12.0266879891076</v>
      </c>
      <c r="EC155" s="24">
        <f t="shared" si="137"/>
        <v>12.0019735436889</v>
      </c>
      <c r="ED155" s="24">
        <f t="shared" si="128"/>
        <v>11.9717796881142</v>
      </c>
      <c r="EE155" s="24">
        <f t="shared" si="128"/>
        <v>11.987733059771822</v>
      </c>
      <c r="EF155" s="24">
        <f t="shared" si="128"/>
        <v>12.052814607319551</v>
      </c>
      <c r="EG155" s="24" t="str">
        <f t="shared" si="115"/>
        <v/>
      </c>
      <c r="EH155" s="24" t="str">
        <f t="shared" si="115"/>
        <v/>
      </c>
      <c r="EI155" s="24" t="str">
        <f t="shared" si="115"/>
        <v/>
      </c>
      <c r="EJ155" s="24"/>
      <c r="EK155" s="24">
        <f t="shared" si="93"/>
        <v>12.936042971087355</v>
      </c>
      <c r="EL155" s="24">
        <f t="shared" si="106"/>
        <v>9.3257064627833897E-2</v>
      </c>
      <c r="EM155" s="24">
        <f t="shared" si="138"/>
        <v>12.84009484036779</v>
      </c>
      <c r="EN155" s="24">
        <f t="shared" si="138"/>
        <v>12.89058941924919</v>
      </c>
      <c r="EO155" s="24">
        <f t="shared" si="138"/>
        <v>13.050224927443789</v>
      </c>
      <c r="EP155" s="24">
        <f t="shared" si="129"/>
        <v>13.005991831492089</v>
      </c>
      <c r="EQ155" s="24">
        <f t="shared" si="129"/>
        <v>12.99643743916684</v>
      </c>
      <c r="ER155" s="24">
        <f t="shared" si="129"/>
        <v>12.83291936880442</v>
      </c>
      <c r="ES155" s="24" t="str">
        <f t="shared" si="116"/>
        <v/>
      </c>
      <c r="ET155" s="24" t="str">
        <f t="shared" si="116"/>
        <v/>
      </c>
      <c r="EU155" s="24" t="str">
        <f t="shared" si="116"/>
        <v/>
      </c>
      <c r="EV155" s="24"/>
      <c r="EW155" s="24">
        <f t="shared" si="94"/>
        <v>11.974719658100339</v>
      </c>
      <c r="EX155" s="24">
        <f t="shared" si="107"/>
        <v>1.4739074190454905E-2</v>
      </c>
      <c r="EY155" s="24">
        <f t="shared" si="119"/>
        <v>11.963310947681171</v>
      </c>
      <c r="EZ155" s="24">
        <f t="shared" si="119"/>
        <v>11.971992321795145</v>
      </c>
      <c r="FA155" s="24">
        <f t="shared" si="119"/>
        <v>11.990936455574483</v>
      </c>
      <c r="FB155" s="24">
        <f t="shared" si="117"/>
        <v>11.953824027339984</v>
      </c>
      <c r="FC155" s="24">
        <f t="shared" si="117"/>
        <v>11.978127400483569</v>
      </c>
      <c r="FD155" s="24">
        <f t="shared" si="117"/>
        <v>11.990126795727674</v>
      </c>
      <c r="FE155" s="24" t="str">
        <f t="shared" si="117"/>
        <v/>
      </c>
      <c r="FF155" s="24" t="str">
        <f t="shared" si="117"/>
        <v/>
      </c>
      <c r="FG155" s="24" t="str">
        <f t="shared" si="117"/>
        <v/>
      </c>
      <c r="FH155" s="24"/>
      <c r="FI155" s="24">
        <f t="shared" si="95"/>
        <v>13.047187551211147</v>
      </c>
      <c r="FJ155" s="24">
        <f t="shared" si="108"/>
        <v>3.2996940975537244E-2</v>
      </c>
      <c r="FK155" s="24">
        <f t="shared" si="120"/>
        <v>12.995862486233976</v>
      </c>
      <c r="FL155" s="24">
        <f t="shared" si="120"/>
        <v>13.06980860331576</v>
      </c>
      <c r="FM155" s="24">
        <f t="shared" si="120"/>
        <v>13.086389728488028</v>
      </c>
      <c r="FN155" s="24">
        <f t="shared" si="118"/>
        <v>13.064826452796696</v>
      </c>
      <c r="FO155" s="24">
        <f t="shared" si="118"/>
        <v>13.027911932571001</v>
      </c>
      <c r="FP155" s="24">
        <f t="shared" si="118"/>
        <v>13.038326103861417</v>
      </c>
      <c r="FQ155" s="24" t="str">
        <f t="shared" si="118"/>
        <v/>
      </c>
      <c r="FR155" s="24" t="str">
        <f t="shared" si="118"/>
        <v/>
      </c>
      <c r="FS155" s="24" t="str">
        <f t="shared" si="118"/>
        <v/>
      </c>
    </row>
    <row r="156" spans="1:175" s="3" customFormat="1">
      <c r="A156" s="27">
        <v>121</v>
      </c>
      <c r="B156" s="32">
        <f>IF(AND($B$3&lt;&gt;"",$C$3&lt;&gt;"",$B$4&lt;&gt;"",$C$4&lt;&gt;"",T156&lt;&gt;""),AirMass($B$3,$C$3,$B$4,$C$4,T156),"")</f>
        <v>1.0408038336049297</v>
      </c>
      <c r="C156" s="36">
        <f t="shared" si="96"/>
        <v>2458217.3292479999</v>
      </c>
      <c r="D156" s="5">
        <f t="shared" si="79"/>
        <v>11.393076339498862</v>
      </c>
      <c r="E156" s="14">
        <f t="shared" si="80"/>
        <v>11.737697650282756</v>
      </c>
      <c r="F156" s="32">
        <f t="shared" si="97"/>
        <v>0.34462131078389469</v>
      </c>
      <c r="G156" s="24">
        <f t="shared" si="81"/>
        <v>5.5932071378782741E-3</v>
      </c>
      <c r="H156" s="24">
        <f t="shared" si="82"/>
        <v>5.1338254778728214E-2</v>
      </c>
      <c r="I156" s="24"/>
      <c r="J156" s="8">
        <f t="shared" si="83"/>
        <v>11.954488018369867</v>
      </c>
      <c r="K156" s="9">
        <f t="shared" si="84"/>
        <v>13.093779534191292</v>
      </c>
      <c r="L156" s="40">
        <f t="shared" si="98"/>
        <v>1.1392915158214247</v>
      </c>
      <c r="M156" s="24">
        <f t="shared" si="85"/>
        <v>5.593207137878746E-3</v>
      </c>
      <c r="N156" s="25">
        <f t="shared" si="86"/>
        <v>5.1338254778728505E-2</v>
      </c>
      <c r="O156" s="25"/>
      <c r="P156" s="50">
        <f t="shared" si="99"/>
        <v>6</v>
      </c>
      <c r="Q156" s="50">
        <f t="shared" si="100"/>
        <v>6</v>
      </c>
      <c r="R156" s="25"/>
      <c r="S156" s="25"/>
      <c r="T156" s="16">
        <v>2458217.3292479999</v>
      </c>
      <c r="U156" s="17">
        <v>-10.9797942116152</v>
      </c>
      <c r="V156" s="17">
        <v>-10.3238296682841</v>
      </c>
      <c r="W156" s="17">
        <v>-12.1481577340207</v>
      </c>
      <c r="X156" s="17">
        <v>-11.0206478891212</v>
      </c>
      <c r="Y156" s="17">
        <v>-10.394310243710899</v>
      </c>
      <c r="Z156" s="17">
        <v>-11.8427132753047</v>
      </c>
      <c r="AA156" s="17">
        <v>-9.9518610955379803</v>
      </c>
      <c r="AB156" s="17">
        <v>-9.8166564508529994</v>
      </c>
      <c r="AC156" s="17"/>
      <c r="AD156" s="17"/>
      <c r="AE156" s="17"/>
      <c r="AF156" s="46">
        <f t="shared" si="87"/>
        <v>2458217.3292479999</v>
      </c>
      <c r="AG156" s="17">
        <v>-10.734297335459299</v>
      </c>
      <c r="AH156" s="17">
        <v>-9.6880331766530308</v>
      </c>
      <c r="AI156" s="17">
        <v>-11.754077627393899</v>
      </c>
      <c r="AJ156" s="17">
        <v>-10.723077989568299</v>
      </c>
      <c r="AK156" s="17">
        <v>-9.8413214278008496</v>
      </c>
      <c r="AL156" s="17">
        <v>-11.3162772450838</v>
      </c>
      <c r="AM156" s="17">
        <v>-9.4484882543793596</v>
      </c>
      <c r="AN156" s="17">
        <v>-9.39359818333795</v>
      </c>
      <c r="AO156" s="17"/>
      <c r="AP156" s="17"/>
      <c r="AQ156" s="18"/>
      <c r="AR156" s="25"/>
      <c r="AS156" s="25"/>
      <c r="AT156" s="24">
        <f t="shared" si="121"/>
        <v>0.24549687615590088</v>
      </c>
      <c r="AU156" s="24">
        <f t="shared" si="121"/>
        <v>0.63579649163106922</v>
      </c>
      <c r="AV156" s="24">
        <f t="shared" si="121"/>
        <v>0.39408010662680049</v>
      </c>
      <c r="AW156" s="24">
        <f t="shared" si="121"/>
        <v>0.29756989955290081</v>
      </c>
      <c r="AX156" s="24">
        <f t="shared" si="121"/>
        <v>0.55298881591004978</v>
      </c>
      <c r="AY156" s="24">
        <f t="shared" si="121"/>
        <v>0.52643603022089991</v>
      </c>
      <c r="AZ156" s="24">
        <f t="shared" si="121"/>
        <v>0.50337284115862069</v>
      </c>
      <c r="BA156" s="24">
        <f t="shared" si="121"/>
        <v>0.42305826751504938</v>
      </c>
      <c r="BB156" s="24" t="str">
        <f t="shared" si="130"/>
        <v/>
      </c>
      <c r="BC156" s="24" t="str">
        <f t="shared" si="130"/>
        <v/>
      </c>
      <c r="BD156" s="25" t="str">
        <f t="shared" si="130"/>
        <v/>
      </c>
      <c r="BE156" s="25"/>
      <c r="BF156" s="24"/>
      <c r="BG156" s="24">
        <f t="shared" si="131"/>
        <v>-0.30621975092693698</v>
      </c>
      <c r="BH156" s="24">
        <f t="shared" si="131"/>
        <v>-0.24621975092693649</v>
      </c>
      <c r="BI156" s="24">
        <f t="shared" si="131"/>
        <v>-0.61221975092693615</v>
      </c>
      <c r="BJ156" s="24">
        <f t="shared" si="122"/>
        <v>-0.55421975092693632</v>
      </c>
      <c r="BK156" s="24">
        <f t="shared" si="122"/>
        <v>-0.62421975092693482</v>
      </c>
      <c r="BL156" s="24">
        <f t="shared" si="122"/>
        <v>-0.17921975092693632</v>
      </c>
      <c r="BM156" s="24" t="str">
        <f t="shared" si="109"/>
        <v/>
      </c>
      <c r="BN156" s="24" t="str">
        <f t="shared" si="109"/>
        <v/>
      </c>
      <c r="BO156" s="24" t="str">
        <f t="shared" si="109"/>
        <v/>
      </c>
      <c r="BP156" s="24"/>
      <c r="BQ156" s="24"/>
      <c r="BR156" s="24">
        <f t="shared" si="132"/>
        <v>0.48643885198863357</v>
      </c>
      <c r="BS156" s="24">
        <f t="shared" si="132"/>
        <v>0.54643885198863407</v>
      </c>
      <c r="BT156" s="24">
        <f t="shared" si="132"/>
        <v>0.18043885198863441</v>
      </c>
      <c r="BU156" s="24">
        <f t="shared" si="123"/>
        <v>0.23843885198863424</v>
      </c>
      <c r="BV156" s="24">
        <f t="shared" si="123"/>
        <v>0.16843885198863573</v>
      </c>
      <c r="BW156" s="24">
        <f t="shared" si="123"/>
        <v>0.61343885198863424</v>
      </c>
      <c r="BX156" s="24" t="str">
        <f t="shared" si="110"/>
        <v/>
      </c>
      <c r="BY156" s="24" t="str">
        <f t="shared" si="110"/>
        <v/>
      </c>
      <c r="BZ156" s="24" t="str">
        <f t="shared" si="110"/>
        <v/>
      </c>
      <c r="CA156" s="24"/>
      <c r="CB156" s="24"/>
      <c r="CC156" s="24">
        <f t="shared" si="88"/>
        <v>11.342930236476214</v>
      </c>
      <c r="CD156" s="24">
        <f t="shared" si="101"/>
        <v>2.2962595370746602E-2</v>
      </c>
      <c r="CE156" s="24">
        <f t="shared" si="133"/>
        <v>11.358363522405499</v>
      </c>
      <c r="CF156" s="24">
        <f t="shared" si="133"/>
        <v>11.352853677505999</v>
      </c>
      <c r="CG156" s="24">
        <f t="shared" si="133"/>
        <v>11.319516032095699</v>
      </c>
      <c r="CH156" s="24">
        <f t="shared" si="124"/>
        <v>11.3309190636895</v>
      </c>
      <c r="CI156" s="24">
        <f t="shared" si="124"/>
        <v>11.320066883922781</v>
      </c>
      <c r="CJ156" s="24">
        <f t="shared" si="124"/>
        <v>11.375862239237799</v>
      </c>
      <c r="CK156" s="24" t="str">
        <f t="shared" si="111"/>
        <v/>
      </c>
      <c r="CL156" s="24" t="str">
        <f t="shared" si="111"/>
        <v/>
      </c>
      <c r="CM156" s="24" t="str">
        <f t="shared" si="111"/>
        <v/>
      </c>
      <c r="CN156" s="24"/>
      <c r="CO156" s="24">
        <f t="shared" si="89"/>
        <v>11.902009452468059</v>
      </c>
      <c r="CP156" s="24">
        <f t="shared" si="102"/>
        <v>0.10720139144170142</v>
      </c>
      <c r="CQ156" s="24">
        <f t="shared" si="134"/>
        <v>11.8587802919346</v>
      </c>
      <c r="CR156" s="24">
        <f t="shared" si="134"/>
        <v>11.889780654109</v>
      </c>
      <c r="CS156" s="24">
        <f t="shared" si="134"/>
        <v>11.96702409234155</v>
      </c>
      <c r="CT156" s="24">
        <f t="shared" si="125"/>
        <v>11.946979909624501</v>
      </c>
      <c r="CU156" s="24">
        <f t="shared" si="125"/>
        <v>12.02919091892006</v>
      </c>
      <c r="CV156" s="24">
        <f t="shared" si="125"/>
        <v>11.720300847878651</v>
      </c>
      <c r="CW156" s="24" t="str">
        <f t="shared" si="112"/>
        <v/>
      </c>
      <c r="CX156" s="24" t="str">
        <f t="shared" si="112"/>
        <v/>
      </c>
      <c r="CY156" s="24" t="str">
        <f t="shared" si="112"/>
        <v/>
      </c>
      <c r="CZ156" s="24"/>
      <c r="DA156" s="24">
        <f t="shared" si="90"/>
        <v>11.393076339498862</v>
      </c>
      <c r="DB156" s="24">
        <f t="shared" si="103"/>
        <v>5.5932071378782741E-3</v>
      </c>
      <c r="DC156" s="24">
        <f t="shared" si="135"/>
        <v>11.394891170623659</v>
      </c>
      <c r="DD156" s="24">
        <f t="shared" si="135"/>
        <v>11.382224181593335</v>
      </c>
      <c r="DE156" s="24">
        <f t="shared" si="135"/>
        <v>11.39254511538107</v>
      </c>
      <c r="DF156" s="24">
        <f t="shared" si="126"/>
        <v>11.397029574315074</v>
      </c>
      <c r="DG156" s="24">
        <f t="shared" si="126"/>
        <v>11.394527396034317</v>
      </c>
      <c r="DH156" s="24">
        <f t="shared" si="126"/>
        <v>11.397240599045711</v>
      </c>
      <c r="DI156" s="24" t="str">
        <f t="shared" si="113"/>
        <v/>
      </c>
      <c r="DJ156" s="24" t="str">
        <f t="shared" si="113"/>
        <v/>
      </c>
      <c r="DK156" s="24" t="str">
        <f t="shared" si="113"/>
        <v/>
      </c>
      <c r="DL156" s="24"/>
      <c r="DM156" s="24">
        <f t="shared" si="91"/>
        <v>11.737697650282756</v>
      </c>
      <c r="DN156" s="24">
        <f t="shared" si="104"/>
        <v>5.1338254778728214E-2</v>
      </c>
      <c r="DO156" s="24">
        <f t="shared" si="136"/>
        <v>11.73909155549169</v>
      </c>
      <c r="DP156" s="24">
        <f t="shared" si="136"/>
        <v>11.793543455866473</v>
      </c>
      <c r="DQ156" s="24">
        <f t="shared" si="136"/>
        <v>11.727732511076692</v>
      </c>
      <c r="DR156" s="24">
        <f t="shared" si="127"/>
        <v>11.730358148620011</v>
      </c>
      <c r="DS156" s="24">
        <f t="shared" si="127"/>
        <v>11.785209030015125</v>
      </c>
      <c r="DT156" s="24">
        <f t="shared" si="127"/>
        <v>11.650251200626551</v>
      </c>
      <c r="DU156" s="24" t="str">
        <f t="shared" si="114"/>
        <v/>
      </c>
      <c r="DV156" s="24" t="str">
        <f t="shared" si="114"/>
        <v/>
      </c>
      <c r="DW156" s="24" t="str">
        <f t="shared" si="114"/>
        <v/>
      </c>
      <c r="DX156" s="24"/>
      <c r="DY156" s="24">
        <f t="shared" si="92"/>
        <v>11.998894779807314</v>
      </c>
      <c r="DZ156" s="24">
        <f t="shared" si="105"/>
        <v>2.2962595370746602E-2</v>
      </c>
      <c r="EA156" s="24">
        <f t="shared" si="137"/>
        <v>12.014328065736599</v>
      </c>
      <c r="EB156" s="24">
        <f t="shared" si="137"/>
        <v>12.008818220837099</v>
      </c>
      <c r="EC156" s="24">
        <f t="shared" si="137"/>
        <v>11.975480575426799</v>
      </c>
      <c r="ED156" s="24">
        <f t="shared" si="128"/>
        <v>11.9868836070206</v>
      </c>
      <c r="EE156" s="24">
        <f t="shared" si="128"/>
        <v>11.976031427253881</v>
      </c>
      <c r="EF156" s="24">
        <f t="shared" si="128"/>
        <v>12.031826782568899</v>
      </c>
      <c r="EG156" s="24" t="str">
        <f t="shared" si="115"/>
        <v/>
      </c>
      <c r="EH156" s="24" t="str">
        <f t="shared" si="115"/>
        <v/>
      </c>
      <c r="EI156" s="24" t="str">
        <f t="shared" si="115"/>
        <v/>
      </c>
      <c r="EJ156" s="24"/>
      <c r="EK156" s="24">
        <f t="shared" si="93"/>
        <v>12.948273611274329</v>
      </c>
      <c r="EL156" s="24">
        <f t="shared" si="106"/>
        <v>0.10720139144170142</v>
      </c>
      <c r="EM156" s="24">
        <f t="shared" si="138"/>
        <v>12.905044450740869</v>
      </c>
      <c r="EN156" s="24">
        <f t="shared" si="138"/>
        <v>12.936044812915268</v>
      </c>
      <c r="EO156" s="24">
        <f t="shared" si="138"/>
        <v>13.013288251147818</v>
      </c>
      <c r="EP156" s="24">
        <f t="shared" si="129"/>
        <v>12.993244068430769</v>
      </c>
      <c r="EQ156" s="24">
        <f t="shared" si="129"/>
        <v>13.075455077726328</v>
      </c>
      <c r="ER156" s="24">
        <f t="shared" si="129"/>
        <v>12.766565006684919</v>
      </c>
      <c r="ES156" s="24" t="str">
        <f t="shared" si="116"/>
        <v/>
      </c>
      <c r="ET156" s="24" t="str">
        <f t="shared" si="116"/>
        <v/>
      </c>
      <c r="EU156" s="24" t="str">
        <f t="shared" si="116"/>
        <v/>
      </c>
      <c r="EV156" s="24"/>
      <c r="EW156" s="24">
        <f t="shared" si="94"/>
        <v>11.954488018369867</v>
      </c>
      <c r="EX156" s="24">
        <f t="shared" si="107"/>
        <v>5.593207137878746E-3</v>
      </c>
      <c r="EY156" s="24">
        <f t="shared" si="119"/>
        <v>11.956302849494666</v>
      </c>
      <c r="EZ156" s="24">
        <f t="shared" si="119"/>
        <v>11.94363586046434</v>
      </c>
      <c r="FA156" s="24">
        <f t="shared" si="119"/>
        <v>11.953956794252075</v>
      </c>
      <c r="FB156" s="24">
        <f t="shared" si="117"/>
        <v>11.958441253186079</v>
      </c>
      <c r="FC156" s="24">
        <f t="shared" si="117"/>
        <v>11.955939074905324</v>
      </c>
      <c r="FD156" s="24">
        <f t="shared" si="117"/>
        <v>11.958652277916718</v>
      </c>
      <c r="FE156" s="24" t="str">
        <f t="shared" si="117"/>
        <v/>
      </c>
      <c r="FF156" s="24" t="str">
        <f t="shared" si="117"/>
        <v/>
      </c>
      <c r="FG156" s="24" t="str">
        <f t="shared" si="117"/>
        <v/>
      </c>
      <c r="FH156" s="24"/>
      <c r="FI156" s="24">
        <f t="shared" si="95"/>
        <v>13.093779534191292</v>
      </c>
      <c r="FJ156" s="24">
        <f t="shared" si="108"/>
        <v>5.1338254778728505E-2</v>
      </c>
      <c r="FK156" s="24">
        <f t="shared" si="120"/>
        <v>13.095173439400227</v>
      </c>
      <c r="FL156" s="24">
        <f t="shared" si="120"/>
        <v>13.149625339775008</v>
      </c>
      <c r="FM156" s="24">
        <f t="shared" si="120"/>
        <v>13.083814394985227</v>
      </c>
      <c r="FN156" s="24">
        <f t="shared" si="118"/>
        <v>13.086440032528548</v>
      </c>
      <c r="FO156" s="24">
        <f t="shared" si="118"/>
        <v>13.141290913923662</v>
      </c>
      <c r="FP156" s="24">
        <f t="shared" si="118"/>
        <v>13.006333084535086</v>
      </c>
      <c r="FQ156" s="24" t="str">
        <f t="shared" si="118"/>
        <v/>
      </c>
      <c r="FR156" s="24" t="str">
        <f t="shared" si="118"/>
        <v/>
      </c>
      <c r="FS156" s="24" t="str">
        <f t="shared" si="118"/>
        <v/>
      </c>
    </row>
    <row r="157" spans="1:175" s="3" customFormat="1">
      <c r="A157" s="27">
        <v>122</v>
      </c>
      <c r="B157" s="32">
        <f>IF(AND($B$3&lt;&gt;"",$C$3&lt;&gt;"",$B$4&lt;&gt;"",$C$4&lt;&gt;"",T157&lt;&gt;""),AirMass($B$3,$C$3,$B$4,$C$4,T157),"")</f>
        <v>1.0413866084142147</v>
      </c>
      <c r="C157" s="36">
        <f t="shared" si="96"/>
        <v>2458217.3297450002</v>
      </c>
      <c r="D157" s="5">
        <f t="shared" si="79"/>
        <v>11.409235423220759</v>
      </c>
      <c r="E157" s="14">
        <f t="shared" si="80"/>
        <v>11.69582594645145</v>
      </c>
      <c r="F157" s="32">
        <f t="shared" si="97"/>
        <v>0.28659052323069112</v>
      </c>
      <c r="G157" s="24">
        <f t="shared" si="81"/>
        <v>3.6105776871957353E-2</v>
      </c>
      <c r="H157" s="24">
        <f t="shared" si="82"/>
        <v>5.565503354678291E-2</v>
      </c>
      <c r="I157" s="24"/>
      <c r="J157" s="8">
        <f t="shared" si="83"/>
        <v>12.019819027946935</v>
      </c>
      <c r="K157" s="9">
        <f t="shared" si="84"/>
        <v>12.829284812111061</v>
      </c>
      <c r="L157" s="40">
        <f t="shared" si="98"/>
        <v>0.80946578416412507</v>
      </c>
      <c r="M157" s="24">
        <f t="shared" si="85"/>
        <v>3.6105776871957346E-2</v>
      </c>
      <c r="N157" s="25">
        <f t="shared" si="86"/>
        <v>5.565503354678291E-2</v>
      </c>
      <c r="O157" s="25"/>
      <c r="P157" s="50">
        <f t="shared" si="99"/>
        <v>6</v>
      </c>
      <c r="Q157" s="50">
        <f t="shared" si="100"/>
        <v>6</v>
      </c>
      <c r="R157" s="25"/>
      <c r="S157" s="25"/>
      <c r="T157" s="16">
        <v>2458217.3297450002</v>
      </c>
      <c r="U157" s="17">
        <v>-10.962881978682701</v>
      </c>
      <c r="V157" s="17">
        <v>-10.2900846991979</v>
      </c>
      <c r="W157" s="17">
        <v>-12.1410696018265</v>
      </c>
      <c r="X157" s="17">
        <v>-11.0214390967031</v>
      </c>
      <c r="Y157" s="17">
        <v>-10.4349833723081</v>
      </c>
      <c r="Z157" s="17">
        <v>-11.8464212440054</v>
      </c>
      <c r="AA157" s="17">
        <v>-9.8796089901921391</v>
      </c>
      <c r="AB157" s="17">
        <v>-9.8044438575024593</v>
      </c>
      <c r="AC157" s="17"/>
      <c r="AD157" s="17"/>
      <c r="AE157" s="17"/>
      <c r="AF157" s="46">
        <f t="shared" si="87"/>
        <v>2458217.3297450002</v>
      </c>
      <c r="AG157" s="17">
        <v>-10.7461848264997</v>
      </c>
      <c r="AH157" s="17">
        <v>-9.8165791100178694</v>
      </c>
      <c r="AI157" s="17">
        <v>-11.761126890902201</v>
      </c>
      <c r="AJ157" s="17">
        <v>-10.662667911714999</v>
      </c>
      <c r="AK157" s="17">
        <v>-9.9006724434294</v>
      </c>
      <c r="AL157" s="17">
        <v>-11.331319143930999</v>
      </c>
      <c r="AM157" s="17">
        <v>-9.4116696893766107</v>
      </c>
      <c r="AN157" s="17">
        <v>-9.36664576278665</v>
      </c>
      <c r="AO157" s="17"/>
      <c r="AP157" s="17"/>
      <c r="AQ157" s="18"/>
      <c r="AR157" s="25"/>
      <c r="AS157" s="25"/>
      <c r="AT157" s="24">
        <f t="shared" si="121"/>
        <v>0.21669715218300034</v>
      </c>
      <c r="AU157" s="24">
        <f t="shared" si="121"/>
        <v>0.47350558918003038</v>
      </c>
      <c r="AV157" s="24">
        <f t="shared" si="121"/>
        <v>0.37994271092429877</v>
      </c>
      <c r="AW157" s="24">
        <f t="shared" si="121"/>
        <v>0.35877118498810034</v>
      </c>
      <c r="AX157" s="24">
        <f t="shared" si="121"/>
        <v>0.5343109288786998</v>
      </c>
      <c r="AY157" s="24">
        <f t="shared" si="121"/>
        <v>0.51510210007440094</v>
      </c>
      <c r="AZ157" s="24">
        <f t="shared" si="121"/>
        <v>0.46793930081552837</v>
      </c>
      <c r="BA157" s="24">
        <f t="shared" si="121"/>
        <v>0.43779809471580933</v>
      </c>
      <c r="BB157" s="24" t="str">
        <f t="shared" si="130"/>
        <v/>
      </c>
      <c r="BC157" s="24" t="str">
        <f t="shared" si="130"/>
        <v/>
      </c>
      <c r="BD157" s="25" t="str">
        <f t="shared" si="130"/>
        <v/>
      </c>
      <c r="BE157" s="25"/>
      <c r="BF157" s="24"/>
      <c r="BG157" s="24">
        <f t="shared" si="131"/>
        <v>-0.36470904495537498</v>
      </c>
      <c r="BH157" s="24">
        <f t="shared" si="131"/>
        <v>-0.30470904495537449</v>
      </c>
      <c r="BI157" s="24">
        <f t="shared" si="131"/>
        <v>-0.67070904495537409</v>
      </c>
      <c r="BJ157" s="24">
        <f t="shared" si="122"/>
        <v>-0.61270904495537426</v>
      </c>
      <c r="BK157" s="24">
        <f t="shared" si="122"/>
        <v>-0.68270904495537277</v>
      </c>
      <c r="BL157" s="24">
        <f t="shared" si="122"/>
        <v>-0.23770904495537432</v>
      </c>
      <c r="BM157" s="24" t="str">
        <f t="shared" si="109"/>
        <v/>
      </c>
      <c r="BN157" s="24" t="str">
        <f t="shared" si="109"/>
        <v/>
      </c>
      <c r="BO157" s="24" t="str">
        <f t="shared" si="109"/>
        <v/>
      </c>
      <c r="BP157" s="24"/>
      <c r="BQ157" s="24"/>
      <c r="BR157" s="24">
        <f t="shared" si="132"/>
        <v>0.15684262667302862</v>
      </c>
      <c r="BS157" s="24">
        <f t="shared" si="132"/>
        <v>0.21684262667302912</v>
      </c>
      <c r="BT157" s="24">
        <f t="shared" si="132"/>
        <v>-0.14915737332697054</v>
      </c>
      <c r="BU157" s="24">
        <f t="shared" si="123"/>
        <v>-9.1157373326970714E-2</v>
      </c>
      <c r="BV157" s="24">
        <f t="shared" si="123"/>
        <v>-0.16115737332696922</v>
      </c>
      <c r="BW157" s="24">
        <f t="shared" si="123"/>
        <v>0.28384262667302929</v>
      </c>
      <c r="BX157" s="24" t="str">
        <f t="shared" si="110"/>
        <v/>
      </c>
      <c r="BY157" s="24" t="str">
        <f t="shared" si="110"/>
        <v/>
      </c>
      <c r="BZ157" s="24" t="str">
        <f t="shared" si="110"/>
        <v/>
      </c>
      <c r="CA157" s="24"/>
      <c r="CB157" s="24"/>
      <c r="CC157" s="24">
        <f t="shared" si="88"/>
        <v>11.352112381740248</v>
      </c>
      <c r="CD157" s="24">
        <f t="shared" si="101"/>
        <v>4.3974942125041092E-2</v>
      </c>
      <c r="CE157" s="24">
        <f t="shared" si="133"/>
        <v>11.368187623143799</v>
      </c>
      <c r="CF157" s="24">
        <f t="shared" si="133"/>
        <v>11.370557118020399</v>
      </c>
      <c r="CG157" s="24">
        <f t="shared" si="133"/>
        <v>11.377101393625399</v>
      </c>
      <c r="CH157" s="24">
        <f t="shared" si="124"/>
        <v>11.3515392653227</v>
      </c>
      <c r="CI157" s="24">
        <f t="shared" si="124"/>
        <v>11.264727011509439</v>
      </c>
      <c r="CJ157" s="24">
        <f t="shared" si="124"/>
        <v>11.380561878819758</v>
      </c>
      <c r="CK157" s="24" t="str">
        <f t="shared" si="111"/>
        <v/>
      </c>
      <c r="CL157" s="24" t="str">
        <f t="shared" si="111"/>
        <v/>
      </c>
      <c r="CM157" s="24" t="str">
        <f t="shared" si="111"/>
        <v/>
      </c>
      <c r="CN157" s="24"/>
      <c r="CO157" s="24">
        <f t="shared" si="89"/>
        <v>11.882998813857112</v>
      </c>
      <c r="CP157" s="24">
        <f t="shared" si="102"/>
        <v>0.12414034993581519</v>
      </c>
      <c r="CQ157" s="24">
        <f t="shared" si="134"/>
        <v>11.853942064402501</v>
      </c>
      <c r="CR157" s="24">
        <f t="shared" si="134"/>
        <v>11.817483085215299</v>
      </c>
      <c r="CS157" s="24">
        <f t="shared" si="134"/>
        <v>12.014487616929699</v>
      </c>
      <c r="CT157" s="24">
        <f t="shared" si="125"/>
        <v>11.950134317431299</v>
      </c>
      <c r="CU157" s="24">
        <f t="shared" si="125"/>
        <v>11.98048486287691</v>
      </c>
      <c r="CV157" s="24">
        <f t="shared" si="125"/>
        <v>11.68146093628695</v>
      </c>
      <c r="CW157" s="24" t="str">
        <f t="shared" si="112"/>
        <v/>
      </c>
      <c r="CX157" s="24" t="str">
        <f t="shared" si="112"/>
        <v/>
      </c>
      <c r="CY157" s="24" t="str">
        <f t="shared" si="112"/>
        <v/>
      </c>
      <c r="CZ157" s="24"/>
      <c r="DA157" s="24">
        <f t="shared" si="90"/>
        <v>11.409235423220759</v>
      </c>
      <c r="DB157" s="24">
        <f t="shared" si="103"/>
        <v>3.6105776871957353E-2</v>
      </c>
      <c r="DC157" s="24">
        <f t="shared" si="135"/>
        <v>11.411692209819822</v>
      </c>
      <c r="DD157" s="24">
        <f t="shared" si="135"/>
        <v>11.406904560565597</v>
      </c>
      <c r="DE157" s="24">
        <f t="shared" si="135"/>
        <v>11.457107415368633</v>
      </c>
      <c r="DF157" s="24">
        <f t="shared" si="126"/>
        <v>11.424626714406136</v>
      </c>
      <c r="DG157" s="24">
        <f t="shared" si="126"/>
        <v>11.346164462078839</v>
      </c>
      <c r="DH157" s="24">
        <f t="shared" si="126"/>
        <v>11.408917177085534</v>
      </c>
      <c r="DI157" s="24" t="str">
        <f t="shared" si="113"/>
        <v/>
      </c>
      <c r="DJ157" s="24" t="str">
        <f t="shared" si="113"/>
        <v/>
      </c>
      <c r="DK157" s="24" t="str">
        <f t="shared" si="113"/>
        <v/>
      </c>
      <c r="DL157" s="24"/>
      <c r="DM157" s="24">
        <f t="shared" si="91"/>
        <v>11.69582594645145</v>
      </c>
      <c r="DN157" s="24">
        <f t="shared" si="104"/>
        <v>5.565503354678291E-2</v>
      </c>
      <c r="DO157" s="24">
        <f t="shared" si="136"/>
        <v>11.711392262739237</v>
      </c>
      <c r="DP157" s="24">
        <f t="shared" si="136"/>
        <v>11.698384821752416</v>
      </c>
      <c r="DQ157" s="24">
        <f t="shared" si="136"/>
        <v>11.752334970444485</v>
      </c>
      <c r="DR157" s="24">
        <f t="shared" si="127"/>
        <v>11.710651491206455</v>
      </c>
      <c r="DS157" s="24">
        <f t="shared" si="127"/>
        <v>11.713641908751621</v>
      </c>
      <c r="DT157" s="24">
        <f t="shared" si="127"/>
        <v>11.588550223814494</v>
      </c>
      <c r="DU157" s="24" t="str">
        <f t="shared" si="114"/>
        <v/>
      </c>
      <c r="DV157" s="24" t="str">
        <f t="shared" si="114"/>
        <v/>
      </c>
      <c r="DW157" s="24" t="str">
        <f t="shared" si="114"/>
        <v/>
      </c>
      <c r="DX157" s="24"/>
      <c r="DY157" s="24">
        <f t="shared" si="92"/>
        <v>12.024909661225047</v>
      </c>
      <c r="DZ157" s="24">
        <f t="shared" si="105"/>
        <v>4.3974942125041092E-2</v>
      </c>
      <c r="EA157" s="24">
        <f t="shared" si="137"/>
        <v>12.040984902628599</v>
      </c>
      <c r="EB157" s="24">
        <f t="shared" si="137"/>
        <v>12.043354397505199</v>
      </c>
      <c r="EC157" s="24">
        <f t="shared" si="137"/>
        <v>12.049898673110199</v>
      </c>
      <c r="ED157" s="24">
        <f t="shared" si="128"/>
        <v>12.0243365448075</v>
      </c>
      <c r="EE157" s="24">
        <f t="shared" si="128"/>
        <v>11.93752429099424</v>
      </c>
      <c r="EF157" s="24">
        <f t="shared" si="128"/>
        <v>12.053359158304559</v>
      </c>
      <c r="EG157" s="24" t="str">
        <f t="shared" si="115"/>
        <v/>
      </c>
      <c r="EH157" s="24" t="str">
        <f t="shared" si="115"/>
        <v/>
      </c>
      <c r="EI157" s="24" t="str">
        <f t="shared" si="115"/>
        <v/>
      </c>
      <c r="EJ157" s="24"/>
      <c r="EK157" s="24">
        <f t="shared" si="93"/>
        <v>12.812604530338943</v>
      </c>
      <c r="EL157" s="24">
        <f t="shared" si="106"/>
        <v>0.12414034993581519</v>
      </c>
      <c r="EM157" s="24">
        <f t="shared" si="138"/>
        <v>12.783547780884332</v>
      </c>
      <c r="EN157" s="24">
        <f t="shared" si="138"/>
        <v>12.74708880169713</v>
      </c>
      <c r="EO157" s="24">
        <f t="shared" si="138"/>
        <v>12.94409333341153</v>
      </c>
      <c r="EP157" s="24">
        <f t="shared" si="129"/>
        <v>12.87974003391313</v>
      </c>
      <c r="EQ157" s="24">
        <f t="shared" si="129"/>
        <v>12.910090579358741</v>
      </c>
      <c r="ER157" s="24">
        <f t="shared" si="129"/>
        <v>12.61106665276878</v>
      </c>
      <c r="ES157" s="24" t="str">
        <f t="shared" si="116"/>
        <v/>
      </c>
      <c r="ET157" s="24" t="str">
        <f t="shared" si="116"/>
        <v/>
      </c>
      <c r="EU157" s="24" t="str">
        <f t="shared" si="116"/>
        <v/>
      </c>
      <c r="EV157" s="24"/>
      <c r="EW157" s="24">
        <f t="shared" si="94"/>
        <v>12.019819027946935</v>
      </c>
      <c r="EX157" s="24">
        <f t="shared" si="107"/>
        <v>3.6105776871957346E-2</v>
      </c>
      <c r="EY157" s="24">
        <f t="shared" si="119"/>
        <v>12.022275814545997</v>
      </c>
      <c r="EZ157" s="24">
        <f t="shared" si="119"/>
        <v>12.017488165291772</v>
      </c>
      <c r="FA157" s="24">
        <f t="shared" si="119"/>
        <v>12.067691020094808</v>
      </c>
      <c r="FB157" s="24">
        <f t="shared" si="117"/>
        <v>12.035210319132311</v>
      </c>
      <c r="FC157" s="24">
        <f t="shared" si="117"/>
        <v>11.956748066805014</v>
      </c>
      <c r="FD157" s="24">
        <f t="shared" si="117"/>
        <v>12.019500781811709</v>
      </c>
      <c r="FE157" s="24" t="str">
        <f t="shared" si="117"/>
        <v/>
      </c>
      <c r="FF157" s="24" t="str">
        <f t="shared" si="117"/>
        <v/>
      </c>
      <c r="FG157" s="24" t="str">
        <f t="shared" si="117"/>
        <v/>
      </c>
      <c r="FH157" s="24"/>
      <c r="FI157" s="24">
        <f t="shared" si="95"/>
        <v>12.829284812111061</v>
      </c>
      <c r="FJ157" s="24">
        <f t="shared" si="108"/>
        <v>5.565503354678291E-2</v>
      </c>
      <c r="FK157" s="24">
        <f t="shared" si="120"/>
        <v>12.844851128398846</v>
      </c>
      <c r="FL157" s="24">
        <f t="shared" si="120"/>
        <v>12.831843687412025</v>
      </c>
      <c r="FM157" s="24">
        <f t="shared" si="120"/>
        <v>12.885793836104094</v>
      </c>
      <c r="FN157" s="24">
        <f t="shared" si="118"/>
        <v>12.844110356866064</v>
      </c>
      <c r="FO157" s="24">
        <f t="shared" si="118"/>
        <v>12.84710077441123</v>
      </c>
      <c r="FP157" s="24">
        <f t="shared" si="118"/>
        <v>12.722009089474103</v>
      </c>
      <c r="FQ157" s="24" t="str">
        <f t="shared" si="118"/>
        <v/>
      </c>
      <c r="FR157" s="24" t="str">
        <f t="shared" si="118"/>
        <v/>
      </c>
      <c r="FS157" s="24" t="str">
        <f t="shared" si="118"/>
        <v/>
      </c>
    </row>
    <row r="158" spans="1:175" s="3" customFormat="1">
      <c r="A158" s="27">
        <v>123</v>
      </c>
      <c r="B158" s="32">
        <f>IF(AND($B$3&lt;&gt;"",$C$3&lt;&gt;"",$B$4&lt;&gt;"",$C$4&lt;&gt;"",T158&lt;&gt;""),AirMass($B$3,$C$3,$B$4,$C$4,T158),"")</f>
        <v>1.0571150006023027</v>
      </c>
      <c r="C158" s="36">
        <f t="shared" si="96"/>
        <v>2458217.3418060001</v>
      </c>
      <c r="D158" s="5">
        <f t="shared" si="79"/>
        <v>11.353961119331126</v>
      </c>
      <c r="E158" s="14">
        <f t="shared" si="80"/>
        <v>11.621252020933248</v>
      </c>
      <c r="F158" s="32">
        <f t="shared" si="97"/>
        <v>0.26729090160212188</v>
      </c>
      <c r="G158" s="24">
        <f t="shared" si="81"/>
        <v>2.2916775488784371E-2</v>
      </c>
      <c r="H158" s="24">
        <f t="shared" si="82"/>
        <v>7.3218775003553435E-2</v>
      </c>
      <c r="I158" s="24"/>
      <c r="J158" s="8">
        <f t="shared" si="83"/>
        <v>12.02124426409735</v>
      </c>
      <c r="K158" s="9">
        <f t="shared" si="84"/>
        <v>12.937988697046372</v>
      </c>
      <c r="L158" s="40">
        <f t="shared" si="98"/>
        <v>0.91674443294902197</v>
      </c>
      <c r="M158" s="24">
        <f t="shared" si="85"/>
        <v>2.2916775488784381E-2</v>
      </c>
      <c r="N158" s="25">
        <f t="shared" si="86"/>
        <v>7.3218775003553435E-2</v>
      </c>
      <c r="O158" s="25"/>
      <c r="P158" s="50">
        <f t="shared" si="99"/>
        <v>6</v>
      </c>
      <c r="Q158" s="50">
        <f t="shared" si="100"/>
        <v>6</v>
      </c>
      <c r="R158" s="25"/>
      <c r="S158" s="25"/>
      <c r="T158" s="16">
        <v>2458217.3418060001</v>
      </c>
      <c r="U158" s="17">
        <v>-11.0288134677324</v>
      </c>
      <c r="V158" s="17">
        <v>-10.284255887189801</v>
      </c>
      <c r="W158" s="17">
        <v>-12.123702093109999</v>
      </c>
      <c r="X158" s="17">
        <v>-11.033253334650301</v>
      </c>
      <c r="Y158" s="17">
        <v>-10.3935663619511</v>
      </c>
      <c r="Z158" s="17">
        <v>-11.8321235073547</v>
      </c>
      <c r="AA158" s="17">
        <v>-9.9928467435429198</v>
      </c>
      <c r="AB158" s="17">
        <v>-9.7962186726189593</v>
      </c>
      <c r="AC158" s="17"/>
      <c r="AD158" s="17"/>
      <c r="AE158" s="17"/>
      <c r="AF158" s="46">
        <f t="shared" si="87"/>
        <v>2458217.3418060001</v>
      </c>
      <c r="AG158" s="17">
        <v>-10.826012404881</v>
      </c>
      <c r="AH158" s="17">
        <v>-9.7624778928430107</v>
      </c>
      <c r="AI158" s="17">
        <v>-11.7367804435116</v>
      </c>
      <c r="AJ158" s="17">
        <v>-10.6871305609528</v>
      </c>
      <c r="AK158" s="17">
        <v>-9.8217608774696004</v>
      </c>
      <c r="AL158" s="17">
        <v>-11.3142737154719</v>
      </c>
      <c r="AM158" s="17">
        <v>-9.54997624936194</v>
      </c>
      <c r="AN158" s="17">
        <v>-9.4218857561502194</v>
      </c>
      <c r="AO158" s="17"/>
      <c r="AP158" s="17"/>
      <c r="AQ158" s="18"/>
      <c r="AR158" s="25"/>
      <c r="AS158" s="25"/>
      <c r="AT158" s="24">
        <f t="shared" si="121"/>
        <v>0.20280106285139965</v>
      </c>
      <c r="AU158" s="24">
        <f t="shared" ref="AU158:BD193" si="139">IF(AND(V158&lt;&gt;"",AH158&lt;&gt;""),AH158-V158,"")</f>
        <v>0.52177799434678995</v>
      </c>
      <c r="AV158" s="24">
        <f t="shared" si="139"/>
        <v>0.38692164959839914</v>
      </c>
      <c r="AW158" s="24">
        <f t="shared" si="139"/>
        <v>0.34612277369750011</v>
      </c>
      <c r="AX158" s="24">
        <f t="shared" si="139"/>
        <v>0.5718054844814997</v>
      </c>
      <c r="AY158" s="24">
        <f t="shared" si="139"/>
        <v>0.51784979188279934</v>
      </c>
      <c r="AZ158" s="24">
        <f t="shared" si="139"/>
        <v>0.44287049418097979</v>
      </c>
      <c r="BA158" s="24">
        <f t="shared" si="139"/>
        <v>0.3743329164687399</v>
      </c>
      <c r="BB158" s="24" t="str">
        <f t="shared" si="130"/>
        <v/>
      </c>
      <c r="BC158" s="24" t="str">
        <f t="shared" si="130"/>
        <v/>
      </c>
      <c r="BD158" s="25" t="str">
        <f t="shared" si="130"/>
        <v/>
      </c>
      <c r="BE158" s="25"/>
      <c r="BF158" s="24"/>
      <c r="BG158" s="24">
        <f t="shared" si="131"/>
        <v>-0.39293058122864699</v>
      </c>
      <c r="BH158" s="24">
        <f t="shared" si="131"/>
        <v>-0.33293058122864649</v>
      </c>
      <c r="BI158" s="24">
        <f t="shared" si="131"/>
        <v>-0.69893058122864615</v>
      </c>
      <c r="BJ158" s="24">
        <f t="shared" si="122"/>
        <v>-0.64093058122864632</v>
      </c>
      <c r="BK158" s="24">
        <f t="shared" si="122"/>
        <v>-0.71093058122864483</v>
      </c>
      <c r="BL158" s="24">
        <f t="shared" si="122"/>
        <v>-0.26593058122864632</v>
      </c>
      <c r="BM158" s="24" t="str">
        <f t="shared" si="109"/>
        <v/>
      </c>
      <c r="BN158" s="24" t="str">
        <f t="shared" si="109"/>
        <v/>
      </c>
      <c r="BO158" s="24" t="str">
        <f t="shared" si="109"/>
        <v/>
      </c>
      <c r="BP158" s="24"/>
      <c r="BQ158" s="24"/>
      <c r="BR158" s="24">
        <f t="shared" si="132"/>
        <v>0.25487894472646633</v>
      </c>
      <c r="BS158" s="24">
        <f t="shared" si="132"/>
        <v>0.31487894472646683</v>
      </c>
      <c r="BT158" s="24">
        <f t="shared" si="132"/>
        <v>-5.1121055273532834E-2</v>
      </c>
      <c r="BU158" s="24">
        <f t="shared" si="123"/>
        <v>6.8789447264669956E-3</v>
      </c>
      <c r="BV158" s="24">
        <f t="shared" si="123"/>
        <v>-6.3121055273531512E-2</v>
      </c>
      <c r="BW158" s="24">
        <f t="shared" si="123"/>
        <v>0.381878944726467</v>
      </c>
      <c r="BX158" s="24" t="str">
        <f t="shared" si="110"/>
        <v/>
      </c>
      <c r="BY158" s="24" t="str">
        <f t="shared" si="110"/>
        <v/>
      </c>
      <c r="BZ158" s="24" t="str">
        <f t="shared" si="110"/>
        <v/>
      </c>
      <c r="CA158" s="24"/>
      <c r="CB158" s="24"/>
      <c r="CC158" s="24">
        <f t="shared" si="88"/>
        <v>11.29347165113893</v>
      </c>
      <c r="CD158" s="24">
        <f t="shared" si="101"/>
        <v>2.0816985589349041E-2</v>
      </c>
      <c r="CE158" s="24">
        <f t="shared" si="133"/>
        <v>11.284888625377599</v>
      </c>
      <c r="CF158" s="24">
        <f t="shared" si="133"/>
        <v>11.3164398669179</v>
      </c>
      <c r="CG158" s="24">
        <f t="shared" si="133"/>
        <v>11.2697528942187</v>
      </c>
      <c r="CH158" s="24">
        <f t="shared" si="124"/>
        <v>11.2713100396223</v>
      </c>
      <c r="CI158" s="24">
        <f t="shared" si="124"/>
        <v>11.312033275810521</v>
      </c>
      <c r="CJ158" s="24">
        <f t="shared" si="124"/>
        <v>11.306405204886559</v>
      </c>
      <c r="CK158" s="24" t="str">
        <f t="shared" si="111"/>
        <v/>
      </c>
      <c r="CL158" s="24" t="str">
        <f t="shared" si="111"/>
        <v/>
      </c>
      <c r="CM158" s="24" t="str">
        <f t="shared" si="111"/>
        <v/>
      </c>
      <c r="CN158" s="24"/>
      <c r="CO158" s="24">
        <f t="shared" si="89"/>
        <v>11.819455528938676</v>
      </c>
      <c r="CP158" s="24">
        <f t="shared" si="102"/>
        <v>0.13055327981521747</v>
      </c>
      <c r="CQ158" s="24">
        <f t="shared" si="134"/>
        <v>11.7497680386306</v>
      </c>
      <c r="CR158" s="24">
        <f t="shared" si="134"/>
        <v>11.7621181560718</v>
      </c>
      <c r="CS158" s="24">
        <f t="shared" si="134"/>
        <v>11.8557484725886</v>
      </c>
      <c r="CT158" s="24">
        <f t="shared" si="125"/>
        <v>11.8532613105909</v>
      </c>
      <c r="CU158" s="24">
        <f t="shared" si="125"/>
        <v>12.038963844480939</v>
      </c>
      <c r="CV158" s="24">
        <f t="shared" si="125"/>
        <v>11.656873351269219</v>
      </c>
      <c r="CW158" s="24" t="str">
        <f t="shared" si="112"/>
        <v/>
      </c>
      <c r="CX158" s="24" t="str">
        <f t="shared" si="112"/>
        <v/>
      </c>
      <c r="CY158" s="24" t="str">
        <f t="shared" si="112"/>
        <v/>
      </c>
      <c r="CZ158" s="24"/>
      <c r="DA158" s="24">
        <f t="shared" si="90"/>
        <v>11.353961119331126</v>
      </c>
      <c r="DB158" s="24">
        <f t="shared" si="103"/>
        <v>2.2916775488784371E-2</v>
      </c>
      <c r="DC158" s="24">
        <f t="shared" si="135"/>
        <v>11.331759638765307</v>
      </c>
      <c r="DD158" s="24">
        <f t="shared" si="135"/>
        <v>11.356153736174782</v>
      </c>
      <c r="DE158" s="24">
        <f t="shared" si="135"/>
        <v>11.35312534267362</v>
      </c>
      <c r="DF158" s="24">
        <f t="shared" si="126"/>
        <v>11.347763915417421</v>
      </c>
      <c r="DG158" s="24">
        <f t="shared" si="126"/>
        <v>11.396837153091605</v>
      </c>
      <c r="DH158" s="24">
        <f t="shared" si="126"/>
        <v>11.338126929864019</v>
      </c>
      <c r="DI158" s="24" t="str">
        <f t="shared" si="113"/>
        <v/>
      </c>
      <c r="DJ158" s="24" t="str">
        <f t="shared" si="113"/>
        <v/>
      </c>
      <c r="DK158" s="24" t="str">
        <f t="shared" si="113"/>
        <v/>
      </c>
      <c r="DL158" s="24"/>
      <c r="DM158" s="24">
        <f t="shared" si="91"/>
        <v>11.621252020933248</v>
      </c>
      <c r="DN158" s="24">
        <f t="shared" si="104"/>
        <v>7.3218775003553435E-2</v>
      </c>
      <c r="DO158" s="24">
        <f t="shared" si="136"/>
        <v>11.596187596367567</v>
      </c>
      <c r="DP158" s="24">
        <f t="shared" si="136"/>
        <v>11.631989252009149</v>
      </c>
      <c r="DQ158" s="24">
        <f t="shared" si="136"/>
        <v>11.582565185503617</v>
      </c>
      <c r="DR158" s="24">
        <f t="shared" si="127"/>
        <v>11.602747843766288</v>
      </c>
      <c r="DS158" s="24">
        <f t="shared" si="127"/>
        <v>11.761090249755881</v>
      </c>
      <c r="DT158" s="24">
        <f t="shared" si="127"/>
        <v>11.552931998196994</v>
      </c>
      <c r="DU158" s="24" t="str">
        <f t="shared" si="114"/>
        <v/>
      </c>
      <c r="DV158" s="24" t="str">
        <f t="shared" si="114"/>
        <v/>
      </c>
      <c r="DW158" s="24" t="str">
        <f t="shared" si="114"/>
        <v/>
      </c>
      <c r="DX158" s="24"/>
      <c r="DY158" s="24">
        <f t="shared" si="92"/>
        <v>12.038029231681527</v>
      </c>
      <c r="DZ158" s="24">
        <f t="shared" si="105"/>
        <v>2.0816985589349041E-2</v>
      </c>
      <c r="EA158" s="24">
        <f t="shared" si="137"/>
        <v>12.029446205920198</v>
      </c>
      <c r="EB158" s="24">
        <f t="shared" si="137"/>
        <v>12.060997447460499</v>
      </c>
      <c r="EC158" s="24">
        <f t="shared" si="137"/>
        <v>12.014310474761299</v>
      </c>
      <c r="ED158" s="24">
        <f t="shared" si="128"/>
        <v>12.015867620164899</v>
      </c>
      <c r="EE158" s="24">
        <f t="shared" si="128"/>
        <v>12.05659085635312</v>
      </c>
      <c r="EF158" s="24">
        <f t="shared" si="128"/>
        <v>12.050962785429158</v>
      </c>
      <c r="EG158" s="24" t="str">
        <f t="shared" si="115"/>
        <v/>
      </c>
      <c r="EH158" s="24" t="str">
        <f t="shared" si="115"/>
        <v/>
      </c>
      <c r="EI158" s="24" t="str">
        <f t="shared" si="115"/>
        <v/>
      </c>
      <c r="EJ158" s="24"/>
      <c r="EK158" s="24">
        <f t="shared" si="93"/>
        <v>12.882990040976665</v>
      </c>
      <c r="EL158" s="24">
        <f t="shared" si="106"/>
        <v>0.13055327981521747</v>
      </c>
      <c r="EM158" s="24">
        <f t="shared" si="138"/>
        <v>12.81330255066859</v>
      </c>
      <c r="EN158" s="24">
        <f t="shared" si="138"/>
        <v>12.82565266810979</v>
      </c>
      <c r="EO158" s="24">
        <f t="shared" si="138"/>
        <v>12.919282984626589</v>
      </c>
      <c r="EP158" s="24">
        <f t="shared" si="129"/>
        <v>12.91679582262889</v>
      </c>
      <c r="EQ158" s="24">
        <f t="shared" si="129"/>
        <v>13.102498356518929</v>
      </c>
      <c r="ER158" s="24">
        <f t="shared" si="129"/>
        <v>12.720407863307209</v>
      </c>
      <c r="ES158" s="24" t="str">
        <f t="shared" si="116"/>
        <v/>
      </c>
      <c r="ET158" s="24" t="str">
        <f t="shared" si="116"/>
        <v/>
      </c>
      <c r="EU158" s="24" t="str">
        <f t="shared" si="116"/>
        <v/>
      </c>
      <c r="EV158" s="24"/>
      <c r="EW158" s="24">
        <f t="shared" si="94"/>
        <v>12.02124426409735</v>
      </c>
      <c r="EX158" s="24">
        <f t="shared" si="107"/>
        <v>2.2916775488784381E-2</v>
      </c>
      <c r="EY158" s="24">
        <f t="shared" si="119"/>
        <v>11.999042783531531</v>
      </c>
      <c r="EZ158" s="24">
        <f t="shared" si="119"/>
        <v>12.023436880941006</v>
      </c>
      <c r="FA158" s="24">
        <f t="shared" si="119"/>
        <v>12.020408487439841</v>
      </c>
      <c r="FB158" s="24">
        <f t="shared" si="117"/>
        <v>12.015047060183644</v>
      </c>
      <c r="FC158" s="24">
        <f t="shared" si="117"/>
        <v>12.064120297857828</v>
      </c>
      <c r="FD158" s="24">
        <f t="shared" si="117"/>
        <v>12.005410074630243</v>
      </c>
      <c r="FE158" s="24" t="str">
        <f t="shared" si="117"/>
        <v/>
      </c>
      <c r="FF158" s="24" t="str">
        <f t="shared" si="117"/>
        <v/>
      </c>
      <c r="FG158" s="24" t="str">
        <f t="shared" si="117"/>
        <v/>
      </c>
      <c r="FH158" s="24"/>
      <c r="FI158" s="24">
        <f t="shared" si="95"/>
        <v>12.937988697046372</v>
      </c>
      <c r="FJ158" s="24">
        <f t="shared" si="108"/>
        <v>7.3218775003553435E-2</v>
      </c>
      <c r="FK158" s="24">
        <f t="shared" si="120"/>
        <v>12.912924272480687</v>
      </c>
      <c r="FL158" s="24">
        <f t="shared" si="120"/>
        <v>12.948725928122268</v>
      </c>
      <c r="FM158" s="24">
        <f t="shared" si="120"/>
        <v>12.899301861616737</v>
      </c>
      <c r="FN158" s="24">
        <f t="shared" si="118"/>
        <v>12.919484519879408</v>
      </c>
      <c r="FO158" s="24">
        <f t="shared" si="118"/>
        <v>13.077826925869001</v>
      </c>
      <c r="FP158" s="24">
        <f t="shared" si="118"/>
        <v>12.869668674310114</v>
      </c>
      <c r="FQ158" s="24" t="str">
        <f t="shared" si="118"/>
        <v/>
      </c>
      <c r="FR158" s="24" t="str">
        <f t="shared" si="118"/>
        <v/>
      </c>
      <c r="FS158" s="24" t="str">
        <f t="shared" si="118"/>
        <v/>
      </c>
    </row>
    <row r="159" spans="1:175" s="3" customFormat="1">
      <c r="A159" s="27">
        <v>124</v>
      </c>
      <c r="B159" s="32">
        <f>IF(AND($B$3&lt;&gt;"",$C$3&lt;&gt;"",$B$4&lt;&gt;"",$C$4&lt;&gt;"",T159&lt;&gt;""),AirMass($B$3,$C$3,$B$4,$C$4,T159),"")</f>
        <v>1.0581668346144328</v>
      </c>
      <c r="C159" s="36">
        <f t="shared" si="96"/>
        <v>2458217.3425349998</v>
      </c>
      <c r="D159" s="5">
        <f t="shared" si="79"/>
        <v>11.337821215191815</v>
      </c>
      <c r="E159" s="14">
        <f t="shared" si="80"/>
        <v>11.591387051958923</v>
      </c>
      <c r="F159" s="32">
        <f t="shared" si="97"/>
        <v>0.25356583676710898</v>
      </c>
      <c r="G159" s="24">
        <f t="shared" si="81"/>
        <v>1.3150017535774428E-2</v>
      </c>
      <c r="H159" s="24">
        <f t="shared" si="82"/>
        <v>1.2615308071588314E-2</v>
      </c>
      <c r="I159" s="24"/>
      <c r="J159" s="8">
        <f t="shared" si="83"/>
        <v>12.019441633030636</v>
      </c>
      <c r="K159" s="9">
        <f t="shared" si="84"/>
        <v>12.994396394090503</v>
      </c>
      <c r="L159" s="40">
        <f t="shared" si="98"/>
        <v>0.97495476105986612</v>
      </c>
      <c r="M159" s="24">
        <f t="shared" si="85"/>
        <v>1.3150017535774241E-2</v>
      </c>
      <c r="N159" s="25">
        <f t="shared" si="86"/>
        <v>1.2615308071588314E-2</v>
      </c>
      <c r="O159" s="25"/>
      <c r="P159" s="50">
        <f t="shared" si="99"/>
        <v>6</v>
      </c>
      <c r="Q159" s="50">
        <f t="shared" si="100"/>
        <v>6</v>
      </c>
      <c r="R159" s="25"/>
      <c r="S159" s="25"/>
      <c r="T159" s="16">
        <v>2458217.3425349998</v>
      </c>
      <c r="U159" s="17">
        <v>-11.0338864512896</v>
      </c>
      <c r="V159" s="17">
        <v>-10.2664324527411</v>
      </c>
      <c r="W159" s="17">
        <v>-12.1257085971381</v>
      </c>
      <c r="X159" s="17">
        <v>-11.0308376043651</v>
      </c>
      <c r="Y159" s="17">
        <v>-10.3871003784036</v>
      </c>
      <c r="Z159" s="17">
        <v>-11.836939126715601</v>
      </c>
      <c r="AA159" s="17">
        <v>-9.9254021075932801</v>
      </c>
      <c r="AB159" s="17">
        <v>-9.7801344690295409</v>
      </c>
      <c r="AC159" s="17"/>
      <c r="AD159" s="17"/>
      <c r="AE159" s="17"/>
      <c r="AF159" s="46">
        <f t="shared" si="87"/>
        <v>2458217.3425349998</v>
      </c>
      <c r="AG159" s="17">
        <v>-10.844285486020301</v>
      </c>
      <c r="AH159" s="17">
        <v>-9.7225237281338099</v>
      </c>
      <c r="AI159" s="17">
        <v>-11.7449455268449</v>
      </c>
      <c r="AJ159" s="17">
        <v>-10.6711319728593</v>
      </c>
      <c r="AK159" s="17">
        <v>-9.85831740985126</v>
      </c>
      <c r="AL159" s="17">
        <v>-11.324179135285799</v>
      </c>
      <c r="AM159" s="17">
        <v>-9.4174103041180395</v>
      </c>
      <c r="AN159" s="17">
        <v>-9.5091409236146998</v>
      </c>
      <c r="AO159" s="17"/>
      <c r="AP159" s="17"/>
      <c r="AQ159" s="18"/>
      <c r="AR159" s="25"/>
      <c r="AS159" s="25"/>
      <c r="AT159" s="24">
        <f t="shared" ref="AT159:BD213" si="140">IF(AND(U159&lt;&gt;"",AG159&lt;&gt;""),AG159-U159,"")</f>
        <v>0.18960096526929959</v>
      </c>
      <c r="AU159" s="24">
        <f t="shared" si="139"/>
        <v>0.54390872460728978</v>
      </c>
      <c r="AV159" s="24">
        <f t="shared" si="139"/>
        <v>0.38076307029320056</v>
      </c>
      <c r="AW159" s="24">
        <f t="shared" si="139"/>
        <v>0.35970563150580048</v>
      </c>
      <c r="AX159" s="24">
        <f t="shared" si="139"/>
        <v>0.52878296855234019</v>
      </c>
      <c r="AY159" s="24">
        <f t="shared" si="139"/>
        <v>0.51275999142980133</v>
      </c>
      <c r="AZ159" s="24">
        <f t="shared" si="139"/>
        <v>0.50799180347524064</v>
      </c>
      <c r="BA159" s="24">
        <f t="shared" si="139"/>
        <v>0.27099354541484111</v>
      </c>
      <c r="BB159" s="24" t="str">
        <f t="shared" si="130"/>
        <v/>
      </c>
      <c r="BC159" s="24" t="str">
        <f t="shared" si="130"/>
        <v/>
      </c>
      <c r="BD159" s="25" t="str">
        <f t="shared" si="130"/>
        <v/>
      </c>
      <c r="BE159" s="25"/>
      <c r="BF159" s="24"/>
      <c r="BG159" s="24">
        <f t="shared" si="131"/>
        <v>-0.41973862943806756</v>
      </c>
      <c r="BH159" s="24">
        <f t="shared" si="131"/>
        <v>-0.35973862943806706</v>
      </c>
      <c r="BI159" s="24">
        <f t="shared" si="131"/>
        <v>-0.72573862943806677</v>
      </c>
      <c r="BJ159" s="24">
        <f t="shared" si="122"/>
        <v>-0.66773862943806694</v>
      </c>
      <c r="BK159" s="24">
        <f t="shared" si="122"/>
        <v>-0.73773862943806545</v>
      </c>
      <c r="BL159" s="24">
        <f t="shared" si="122"/>
        <v>-0.29273862943806689</v>
      </c>
      <c r="BM159" s="24" t="str">
        <f t="shared" si="109"/>
        <v/>
      </c>
      <c r="BN159" s="24" t="str">
        <f t="shared" si="109"/>
        <v/>
      </c>
      <c r="BO159" s="24" t="str">
        <f t="shared" si="109"/>
        <v/>
      </c>
      <c r="BP159" s="24"/>
      <c r="BQ159" s="24"/>
      <c r="BR159" s="24">
        <f t="shared" si="132"/>
        <v>0.29982419456595832</v>
      </c>
      <c r="BS159" s="24">
        <f t="shared" si="132"/>
        <v>0.35982419456595882</v>
      </c>
      <c r="BT159" s="24">
        <f t="shared" si="132"/>
        <v>-6.1758054340408375E-3</v>
      </c>
      <c r="BU159" s="24">
        <f t="shared" si="123"/>
        <v>5.1824194565958992E-2</v>
      </c>
      <c r="BV159" s="24">
        <f t="shared" si="123"/>
        <v>-1.8175805434039516E-2</v>
      </c>
      <c r="BW159" s="24">
        <f t="shared" si="123"/>
        <v>0.42682419456595899</v>
      </c>
      <c r="BX159" s="24" t="str">
        <f t="shared" si="110"/>
        <v/>
      </c>
      <c r="BY159" s="24" t="str">
        <f t="shared" si="110"/>
        <v/>
      </c>
      <c r="BZ159" s="24" t="str">
        <f t="shared" si="110"/>
        <v/>
      </c>
      <c r="CA159" s="24"/>
      <c r="CB159" s="24"/>
      <c r="CC159" s="24">
        <f t="shared" si="88"/>
        <v>11.274133929251271</v>
      </c>
      <c r="CD159" s="24">
        <f t="shared" si="101"/>
        <v>2.3900778762486505E-2</v>
      </c>
      <c r="CE159" s="24">
        <f t="shared" si="133"/>
        <v>11.2818221458485</v>
      </c>
      <c r="CF159" s="24">
        <f t="shared" si="133"/>
        <v>11.308951153075499</v>
      </c>
      <c r="CG159" s="24">
        <f t="shared" si="133"/>
        <v>11.258213927113999</v>
      </c>
      <c r="CH159" s="24">
        <f t="shared" si="124"/>
        <v>11.271052675426001</v>
      </c>
      <c r="CI159" s="24">
        <f t="shared" si="124"/>
        <v>11.239515656303681</v>
      </c>
      <c r="CJ159" s="24">
        <f t="shared" si="124"/>
        <v>11.28524801773994</v>
      </c>
      <c r="CK159" s="24" t="str">
        <f t="shared" si="111"/>
        <v/>
      </c>
      <c r="CL159" s="24" t="str">
        <f t="shared" si="111"/>
        <v/>
      </c>
      <c r="CM159" s="24" t="str">
        <f t="shared" si="111"/>
        <v/>
      </c>
      <c r="CN159" s="24"/>
      <c r="CO159" s="24">
        <f t="shared" si="89"/>
        <v>11.800068726075366</v>
      </c>
      <c r="CP159" s="24">
        <f t="shared" si="102"/>
        <v>7.6950083800717481E-2</v>
      </c>
      <c r="CQ159" s="24">
        <f t="shared" si="134"/>
        <v>11.739660040824599</v>
      </c>
      <c r="CR159" s="24">
        <f t="shared" si="134"/>
        <v>11.727846486838999</v>
      </c>
      <c r="CS159" s="24">
        <f t="shared" si="134"/>
        <v>11.874031923830959</v>
      </c>
      <c r="CT159" s="24">
        <f t="shared" si="125"/>
        <v>11.844893649265499</v>
      </c>
      <c r="CU159" s="24">
        <f t="shared" si="125"/>
        <v>11.888124818097738</v>
      </c>
      <c r="CV159" s="24">
        <f t="shared" si="125"/>
        <v>11.725855437594399</v>
      </c>
      <c r="CW159" s="24" t="str">
        <f t="shared" si="112"/>
        <v/>
      </c>
      <c r="CX159" s="24" t="str">
        <f t="shared" si="112"/>
        <v/>
      </c>
      <c r="CY159" s="24" t="str">
        <f t="shared" si="112"/>
        <v/>
      </c>
      <c r="CZ159" s="24"/>
      <c r="DA159" s="24">
        <f t="shared" si="90"/>
        <v>11.337821215191815</v>
      </c>
      <c r="DB159" s="24">
        <f t="shared" si="103"/>
        <v>1.3150017535774428E-2</v>
      </c>
      <c r="DC159" s="24">
        <f t="shared" si="135"/>
        <v>11.331890976984557</v>
      </c>
      <c r="DD159" s="24">
        <f t="shared" si="135"/>
        <v>11.351862840080731</v>
      </c>
      <c r="DE159" s="24">
        <f t="shared" si="135"/>
        <v>11.344784193317269</v>
      </c>
      <c r="DF159" s="24">
        <f t="shared" si="126"/>
        <v>11.35070436896947</v>
      </c>
      <c r="DG159" s="24">
        <f t="shared" si="126"/>
        <v>11.327517351333114</v>
      </c>
      <c r="DH159" s="24">
        <f t="shared" si="126"/>
        <v>11.32016756046575</v>
      </c>
      <c r="DI159" s="24" t="str">
        <f t="shared" si="113"/>
        <v/>
      </c>
      <c r="DJ159" s="24" t="str">
        <f t="shared" si="113"/>
        <v/>
      </c>
      <c r="DK159" s="24" t="str">
        <f t="shared" si="113"/>
        <v/>
      </c>
      <c r="DL159" s="24"/>
      <c r="DM159" s="24">
        <f t="shared" si="91"/>
        <v>11.591387051958923</v>
      </c>
      <c r="DN159" s="24">
        <f t="shared" si="104"/>
        <v>1.2615308071588314E-2</v>
      </c>
      <c r="DO159" s="24">
        <f t="shared" si="136"/>
        <v>11.575601432450551</v>
      </c>
      <c r="DP159" s="24">
        <f t="shared" si="136"/>
        <v>11.587239416665334</v>
      </c>
      <c r="DQ159" s="24">
        <f t="shared" si="136"/>
        <v>11.590370470634962</v>
      </c>
      <c r="DR159" s="24">
        <f t="shared" si="127"/>
        <v>11.583902016329871</v>
      </c>
      <c r="DS159" s="24">
        <f t="shared" si="127"/>
        <v>11.599773057261665</v>
      </c>
      <c r="DT159" s="24">
        <f t="shared" si="127"/>
        <v>11.611435918411161</v>
      </c>
      <c r="DU159" s="24" t="str">
        <f t="shared" si="114"/>
        <v/>
      </c>
      <c r="DV159" s="24" t="str">
        <f t="shared" si="114"/>
        <v/>
      </c>
      <c r="DW159" s="24" t="str">
        <f t="shared" si="114"/>
        <v/>
      </c>
      <c r="DX159" s="24"/>
      <c r="DY159" s="24">
        <f t="shared" si="92"/>
        <v>12.041587927799769</v>
      </c>
      <c r="DZ159" s="24">
        <f t="shared" si="105"/>
        <v>2.3900778762486505E-2</v>
      </c>
      <c r="EA159" s="24">
        <f t="shared" si="137"/>
        <v>12.049276144397</v>
      </c>
      <c r="EB159" s="24">
        <f t="shared" si="137"/>
        <v>12.076405151624</v>
      </c>
      <c r="EC159" s="24">
        <f t="shared" si="137"/>
        <v>12.0256679256625</v>
      </c>
      <c r="ED159" s="24">
        <f t="shared" si="128"/>
        <v>12.038506673974501</v>
      </c>
      <c r="EE159" s="24">
        <f t="shared" si="128"/>
        <v>12.006969654852181</v>
      </c>
      <c r="EF159" s="24">
        <f t="shared" si="128"/>
        <v>12.052702016288441</v>
      </c>
      <c r="EG159" s="24" t="str">
        <f t="shared" si="115"/>
        <v/>
      </c>
      <c r="EH159" s="24" t="str">
        <f t="shared" si="115"/>
        <v/>
      </c>
      <c r="EI159" s="24" t="str">
        <f t="shared" si="115"/>
        <v/>
      </c>
      <c r="EJ159" s="24"/>
      <c r="EK159" s="24">
        <f t="shared" si="93"/>
        <v>12.921830483961857</v>
      </c>
      <c r="EL159" s="24">
        <f t="shared" si="106"/>
        <v>7.6950083800717481E-2</v>
      </c>
      <c r="EM159" s="24">
        <f t="shared" si="138"/>
        <v>12.86142179871109</v>
      </c>
      <c r="EN159" s="24">
        <f t="shared" si="138"/>
        <v>12.84960824472549</v>
      </c>
      <c r="EO159" s="24">
        <f t="shared" si="138"/>
        <v>12.99579368171745</v>
      </c>
      <c r="EP159" s="24">
        <f t="shared" si="129"/>
        <v>12.96665540715199</v>
      </c>
      <c r="EQ159" s="24">
        <f t="shared" si="129"/>
        <v>13.009886575984229</v>
      </c>
      <c r="ER159" s="24">
        <f t="shared" si="129"/>
        <v>12.84761719548089</v>
      </c>
      <c r="ES159" s="24" t="str">
        <f t="shared" si="116"/>
        <v/>
      </c>
      <c r="ET159" s="24" t="str">
        <f t="shared" si="116"/>
        <v/>
      </c>
      <c r="EU159" s="24" t="str">
        <f t="shared" si="116"/>
        <v/>
      </c>
      <c r="EV159" s="24"/>
      <c r="EW159" s="24">
        <f t="shared" si="94"/>
        <v>12.019441633030636</v>
      </c>
      <c r="EX159" s="24">
        <f t="shared" si="107"/>
        <v>1.3150017535774241E-2</v>
      </c>
      <c r="EY159" s="24">
        <f t="shared" si="119"/>
        <v>12.013511394823379</v>
      </c>
      <c r="EZ159" s="24">
        <f t="shared" si="119"/>
        <v>12.033483257919553</v>
      </c>
      <c r="FA159" s="24">
        <f t="shared" si="119"/>
        <v>12.026404611156089</v>
      </c>
      <c r="FB159" s="24">
        <f t="shared" si="117"/>
        <v>12.032324786808292</v>
      </c>
      <c r="FC159" s="24">
        <f t="shared" si="117"/>
        <v>12.009137769171936</v>
      </c>
      <c r="FD159" s="24">
        <f t="shared" si="117"/>
        <v>12.001787978304572</v>
      </c>
      <c r="FE159" s="24" t="str">
        <f t="shared" si="117"/>
        <v/>
      </c>
      <c r="FF159" s="24" t="str">
        <f t="shared" si="117"/>
        <v/>
      </c>
      <c r="FG159" s="24" t="str">
        <f t="shared" si="117"/>
        <v/>
      </c>
      <c r="FH159" s="24"/>
      <c r="FI159" s="24">
        <f t="shared" si="95"/>
        <v>12.994396394090503</v>
      </c>
      <c r="FJ159" s="24">
        <f t="shared" si="108"/>
        <v>1.2615308071588314E-2</v>
      </c>
      <c r="FK159" s="24">
        <f t="shared" si="120"/>
        <v>12.97861077458213</v>
      </c>
      <c r="FL159" s="24">
        <f t="shared" si="120"/>
        <v>12.990248758796913</v>
      </c>
      <c r="FM159" s="24">
        <f t="shared" si="120"/>
        <v>12.993379812766541</v>
      </c>
      <c r="FN159" s="24">
        <f t="shared" si="118"/>
        <v>12.98691135846145</v>
      </c>
      <c r="FO159" s="24">
        <f t="shared" si="118"/>
        <v>13.002782399393244</v>
      </c>
      <c r="FP159" s="24">
        <f t="shared" si="118"/>
        <v>13.01444526054274</v>
      </c>
      <c r="FQ159" s="24" t="str">
        <f t="shared" si="118"/>
        <v/>
      </c>
      <c r="FR159" s="24" t="str">
        <f t="shared" si="118"/>
        <v/>
      </c>
      <c r="FS159" s="24" t="str">
        <f t="shared" si="118"/>
        <v/>
      </c>
    </row>
    <row r="160" spans="1:175" s="3" customFormat="1">
      <c r="A160" s="27">
        <v>125</v>
      </c>
      <c r="B160" s="32">
        <f>IF(AND($B$3&lt;&gt;"",$C$3&lt;&gt;"",$B$4&lt;&gt;"",$C$4&lt;&gt;"",T160&lt;&gt;""),AirMass($B$3,$C$3,$B$4,$C$4,T160),"")</f>
        <v>1.0589084139683227</v>
      </c>
      <c r="C160" s="36">
        <f t="shared" si="96"/>
        <v>2458217.3430440002</v>
      </c>
      <c r="D160" s="5">
        <f t="shared" si="79"/>
        <v>11.34250133656275</v>
      </c>
      <c r="E160" s="14">
        <f t="shared" si="80"/>
        <v>11.575939179330867</v>
      </c>
      <c r="F160" s="32">
        <f t="shared" si="97"/>
        <v>0.23343784276811697</v>
      </c>
      <c r="G160" s="24">
        <f t="shared" si="81"/>
        <v>2.2606216901103756E-2</v>
      </c>
      <c r="H160" s="24">
        <f t="shared" si="82"/>
        <v>4.211394243472389E-2</v>
      </c>
      <c r="I160" s="24"/>
      <c r="J160" s="8">
        <f t="shared" si="83"/>
        <v>12.009574444721865</v>
      </c>
      <c r="K160" s="9">
        <f t="shared" si="84"/>
        <v>13.142686986050444</v>
      </c>
      <c r="L160" s="40">
        <f t="shared" si="98"/>
        <v>1.133112541328579</v>
      </c>
      <c r="M160" s="24">
        <f t="shared" si="85"/>
        <v>2.2606216901103756E-2</v>
      </c>
      <c r="N160" s="25">
        <f t="shared" si="86"/>
        <v>4.2113942434724369E-2</v>
      </c>
      <c r="O160" s="25"/>
      <c r="P160" s="50">
        <f t="shared" si="99"/>
        <v>6</v>
      </c>
      <c r="Q160" s="50">
        <f t="shared" si="100"/>
        <v>6</v>
      </c>
      <c r="R160" s="25"/>
      <c r="S160" s="25"/>
      <c r="T160" s="16">
        <v>2458217.3430440002</v>
      </c>
      <c r="U160" s="17">
        <v>-11.051189438206499</v>
      </c>
      <c r="V160" s="17">
        <v>-10.2770696340823</v>
      </c>
      <c r="W160" s="17">
        <v>-12.1253246218289</v>
      </c>
      <c r="X160" s="17">
        <v>-11.0166980358693</v>
      </c>
      <c r="Y160" s="17">
        <v>-10.4031953472693</v>
      </c>
      <c r="Z160" s="17">
        <v>-11.842655138968899</v>
      </c>
      <c r="AA160" s="17">
        <v>-9.9535513141811993</v>
      </c>
      <c r="AB160" s="17">
        <v>-9.8559412838052598</v>
      </c>
      <c r="AC160" s="17"/>
      <c r="AD160" s="17"/>
      <c r="AE160" s="17"/>
      <c r="AF160" s="46">
        <f t="shared" si="87"/>
        <v>2458217.3430440002</v>
      </c>
      <c r="AG160" s="17">
        <v>-10.875798712486199</v>
      </c>
      <c r="AH160" s="17">
        <v>-9.6598066868102901</v>
      </c>
      <c r="AI160" s="17">
        <v>-11.752920531907799</v>
      </c>
      <c r="AJ160" s="17">
        <v>-10.7029178036713</v>
      </c>
      <c r="AK160" s="17">
        <v>-9.8642149115860995</v>
      </c>
      <c r="AL160" s="17">
        <v>-11.330085508418801</v>
      </c>
      <c r="AM160" s="17">
        <v>-9.4436418118657208</v>
      </c>
      <c r="AN160" s="17">
        <v>-9.5954168962170296</v>
      </c>
      <c r="AO160" s="17"/>
      <c r="AP160" s="17"/>
      <c r="AQ160" s="18"/>
      <c r="AR160" s="25"/>
      <c r="AS160" s="25"/>
      <c r="AT160" s="24">
        <f t="shared" si="140"/>
        <v>0.17539072572030001</v>
      </c>
      <c r="AU160" s="24">
        <f t="shared" si="139"/>
        <v>0.61726294727201036</v>
      </c>
      <c r="AV160" s="24">
        <f t="shared" si="139"/>
        <v>0.37240408992110119</v>
      </c>
      <c r="AW160" s="24">
        <f t="shared" si="139"/>
        <v>0.31378023219800077</v>
      </c>
      <c r="AX160" s="24">
        <f t="shared" si="139"/>
        <v>0.5389804356832002</v>
      </c>
      <c r="AY160" s="24">
        <f t="shared" si="139"/>
        <v>0.51256963055009841</v>
      </c>
      <c r="AZ160" s="24">
        <f t="shared" si="139"/>
        <v>0.50990950231547849</v>
      </c>
      <c r="BA160" s="24">
        <f t="shared" si="139"/>
        <v>0.26052438758823016</v>
      </c>
      <c r="BB160" s="24" t="str">
        <f t="shared" si="130"/>
        <v/>
      </c>
      <c r="BC160" s="24" t="str">
        <f t="shared" si="130"/>
        <v/>
      </c>
      <c r="BD160" s="25" t="str">
        <f t="shared" si="130"/>
        <v/>
      </c>
      <c r="BE160" s="25"/>
      <c r="BF160" s="24"/>
      <c r="BG160" s="24">
        <f t="shared" si="131"/>
        <v>-0.44859817267459484</v>
      </c>
      <c r="BH160" s="24">
        <f t="shared" si="131"/>
        <v>-0.38859817267459434</v>
      </c>
      <c r="BI160" s="24">
        <f t="shared" si="131"/>
        <v>-0.75459817267459406</v>
      </c>
      <c r="BJ160" s="24">
        <f t="shared" si="122"/>
        <v>-0.69659817267459423</v>
      </c>
      <c r="BK160" s="24">
        <f t="shared" si="122"/>
        <v>-0.76659817267459274</v>
      </c>
      <c r="BL160" s="24">
        <f t="shared" si="122"/>
        <v>-0.32159817267459417</v>
      </c>
      <c r="BM160" s="24" t="str">
        <f t="shared" si="109"/>
        <v/>
      </c>
      <c r="BN160" s="24" t="str">
        <f t="shared" si="109"/>
        <v/>
      </c>
      <c r="BO160" s="24" t="str">
        <f t="shared" si="109"/>
        <v/>
      </c>
      <c r="BP160" s="24"/>
      <c r="BQ160" s="24"/>
      <c r="BR160" s="24">
        <f t="shared" si="132"/>
        <v>0.44879911882917334</v>
      </c>
      <c r="BS160" s="24">
        <f t="shared" si="132"/>
        <v>0.50879911882917384</v>
      </c>
      <c r="BT160" s="24">
        <f t="shared" si="132"/>
        <v>0.14279911882917418</v>
      </c>
      <c r="BU160" s="24">
        <f t="shared" si="123"/>
        <v>0.20079911882917401</v>
      </c>
      <c r="BV160" s="24">
        <f t="shared" si="123"/>
        <v>0.1307991188291755</v>
      </c>
      <c r="BW160" s="24">
        <f t="shared" si="123"/>
        <v>0.57579911882917401</v>
      </c>
      <c r="BX160" s="24" t="str">
        <f t="shared" si="110"/>
        <v/>
      </c>
      <c r="BY160" s="24" t="str">
        <f t="shared" si="110"/>
        <v/>
      </c>
      <c r="BZ160" s="24" t="str">
        <f t="shared" si="110"/>
        <v/>
      </c>
      <c r="CA160" s="24"/>
      <c r="CB160" s="24"/>
      <c r="CC160" s="24">
        <f t="shared" si="88"/>
        <v>11.275371518780643</v>
      </c>
      <c r="CD160" s="24">
        <f t="shared" si="101"/>
        <v>3.4705804500422863E-2</v>
      </c>
      <c r="CE160" s="24">
        <f t="shared" si="133"/>
        <v>11.2641351836224</v>
      </c>
      <c r="CF160" s="24">
        <f t="shared" si="133"/>
        <v>11.2775085976628</v>
      </c>
      <c r="CG160" s="24">
        <f t="shared" si="133"/>
        <v>11.2570059090628</v>
      </c>
      <c r="CH160" s="24">
        <f t="shared" si="124"/>
        <v>11.2594657007624</v>
      </c>
      <c r="CI160" s="24">
        <f t="shared" si="124"/>
        <v>11.250361875974701</v>
      </c>
      <c r="CJ160" s="24">
        <f t="shared" si="124"/>
        <v>11.34375184559876</v>
      </c>
      <c r="CK160" s="24" t="str">
        <f t="shared" si="111"/>
        <v/>
      </c>
      <c r="CL160" s="24" t="str">
        <f t="shared" si="111"/>
        <v/>
      </c>
      <c r="CM160" s="24" t="str">
        <f t="shared" si="111"/>
        <v/>
      </c>
      <c r="CN160" s="24"/>
      <c r="CO160" s="24">
        <f t="shared" si="89"/>
        <v>11.795900864791593</v>
      </c>
      <c r="CP160" s="24">
        <f t="shared" si="102"/>
        <v>6.641737652419244E-2</v>
      </c>
      <c r="CQ160" s="24">
        <f t="shared" si="134"/>
        <v>11.7161218194216</v>
      </c>
      <c r="CR160" s="24">
        <f t="shared" si="134"/>
        <v>11.7281190911851</v>
      </c>
      <c r="CS160" s="24">
        <f t="shared" si="134"/>
        <v>11.8484161990999</v>
      </c>
      <c r="CT160" s="24">
        <f t="shared" si="125"/>
        <v>11.819286795932602</v>
      </c>
      <c r="CU160" s="24">
        <f t="shared" si="125"/>
        <v>11.882843099379521</v>
      </c>
      <c r="CV160" s="24">
        <f t="shared" si="125"/>
        <v>11.78061818373083</v>
      </c>
      <c r="CW160" s="24" t="str">
        <f t="shared" si="112"/>
        <v/>
      </c>
      <c r="CX160" s="24" t="str">
        <f t="shared" si="112"/>
        <v/>
      </c>
      <c r="CY160" s="24" t="str">
        <f t="shared" si="112"/>
        <v/>
      </c>
      <c r="CZ160" s="24"/>
      <c r="DA160" s="24">
        <f t="shared" si="90"/>
        <v>11.34250133656275</v>
      </c>
      <c r="DB160" s="24">
        <f t="shared" si="103"/>
        <v>2.2606216901103756E-2</v>
      </c>
      <c r="DC160" s="24">
        <f t="shared" si="135"/>
        <v>11.317646546600018</v>
      </c>
      <c r="DD160" s="24">
        <f t="shared" si="135"/>
        <v>11.323862816509592</v>
      </c>
      <c r="DE160" s="24">
        <f t="shared" si="135"/>
        <v>11.347018707107628</v>
      </c>
      <c r="DF160" s="24">
        <f t="shared" si="126"/>
        <v>11.34255992614743</v>
      </c>
      <c r="DG160" s="24">
        <f t="shared" si="126"/>
        <v>11.341806102845695</v>
      </c>
      <c r="DH160" s="24">
        <f t="shared" si="126"/>
        <v>11.38211392016613</v>
      </c>
      <c r="DI160" s="24" t="str">
        <f t="shared" si="113"/>
        <v/>
      </c>
      <c r="DJ160" s="24" t="str">
        <f t="shared" si="113"/>
        <v/>
      </c>
      <c r="DK160" s="24" t="str">
        <f t="shared" si="113"/>
        <v/>
      </c>
      <c r="DL160" s="24"/>
      <c r="DM160" s="24">
        <f t="shared" si="91"/>
        <v>11.575939179330867</v>
      </c>
      <c r="DN160" s="24">
        <f t="shared" si="104"/>
        <v>4.211394243472389E-2</v>
      </c>
      <c r="DO160" s="24">
        <f t="shared" si="136"/>
        <v>11.540783199703268</v>
      </c>
      <c r="DP160" s="24">
        <f t="shared" si="136"/>
        <v>11.57623200966715</v>
      </c>
      <c r="DQ160" s="24">
        <f t="shared" si="136"/>
        <v>11.553474734559618</v>
      </c>
      <c r="DR160" s="24">
        <f t="shared" si="127"/>
        <v>11.54701515165269</v>
      </c>
      <c r="DS160" s="24">
        <f t="shared" si="127"/>
        <v>11.583211327199164</v>
      </c>
      <c r="DT160" s="24">
        <f t="shared" si="127"/>
        <v>11.654918653203307</v>
      </c>
      <c r="DU160" s="24" t="str">
        <f t="shared" si="114"/>
        <v/>
      </c>
      <c r="DV160" s="24" t="str">
        <f t="shared" si="114"/>
        <v/>
      </c>
      <c r="DW160" s="24" t="str">
        <f t="shared" si="114"/>
        <v/>
      </c>
      <c r="DX160" s="24"/>
      <c r="DY160" s="24">
        <f t="shared" si="92"/>
        <v>12.049491322904842</v>
      </c>
      <c r="DZ160" s="24">
        <f t="shared" si="105"/>
        <v>3.4705804500422863E-2</v>
      </c>
      <c r="EA160" s="24">
        <f t="shared" si="137"/>
        <v>12.038254987746599</v>
      </c>
      <c r="EB160" s="24">
        <f t="shared" si="137"/>
        <v>12.051628401786999</v>
      </c>
      <c r="EC160" s="24">
        <f t="shared" si="137"/>
        <v>12.031125713186999</v>
      </c>
      <c r="ED160" s="24">
        <f t="shared" si="128"/>
        <v>12.033585504886599</v>
      </c>
      <c r="EE160" s="24">
        <f t="shared" si="128"/>
        <v>12.0244816800989</v>
      </c>
      <c r="EF160" s="24">
        <f t="shared" si="128"/>
        <v>12.117871649722959</v>
      </c>
      <c r="EG160" s="24" t="str">
        <f t="shared" si="115"/>
        <v/>
      </c>
      <c r="EH160" s="24" t="str">
        <f t="shared" si="115"/>
        <v/>
      </c>
      <c r="EI160" s="24" t="str">
        <f t="shared" si="115"/>
        <v/>
      </c>
      <c r="EJ160" s="24"/>
      <c r="EK160" s="24">
        <f t="shared" si="93"/>
        <v>13.011892890467502</v>
      </c>
      <c r="EL160" s="24">
        <f t="shared" si="106"/>
        <v>6.641737652419244E-2</v>
      </c>
      <c r="EM160" s="24">
        <f t="shared" si="138"/>
        <v>12.932113845097509</v>
      </c>
      <c r="EN160" s="24">
        <f t="shared" si="138"/>
        <v>12.944111116861009</v>
      </c>
      <c r="EO160" s="24">
        <f t="shared" si="138"/>
        <v>13.064408224775809</v>
      </c>
      <c r="EP160" s="24">
        <f t="shared" si="129"/>
        <v>13.035278821608511</v>
      </c>
      <c r="EQ160" s="24">
        <f t="shared" si="129"/>
        <v>13.09883512505543</v>
      </c>
      <c r="ER160" s="24">
        <f t="shared" si="129"/>
        <v>12.99661020940674</v>
      </c>
      <c r="ES160" s="24" t="str">
        <f t="shared" si="116"/>
        <v/>
      </c>
      <c r="ET160" s="24" t="str">
        <f t="shared" si="116"/>
        <v/>
      </c>
      <c r="EU160" s="24" t="str">
        <f t="shared" si="116"/>
        <v/>
      </c>
      <c r="EV160" s="24"/>
      <c r="EW160" s="24">
        <f t="shared" si="94"/>
        <v>12.009574444721865</v>
      </c>
      <c r="EX160" s="24">
        <f t="shared" si="107"/>
        <v>2.2606216901103756E-2</v>
      </c>
      <c r="EY160" s="24">
        <f t="shared" si="119"/>
        <v>11.984719654759134</v>
      </c>
      <c r="EZ160" s="24">
        <f t="shared" si="119"/>
        <v>11.990935924668708</v>
      </c>
      <c r="FA160" s="24">
        <f t="shared" si="119"/>
        <v>12.014091815266744</v>
      </c>
      <c r="FB160" s="24">
        <f t="shared" si="117"/>
        <v>12.009633034306546</v>
      </c>
      <c r="FC160" s="24">
        <f t="shared" si="117"/>
        <v>12.00887921100481</v>
      </c>
      <c r="FD160" s="24">
        <f t="shared" si="117"/>
        <v>12.049187028325246</v>
      </c>
      <c r="FE160" s="24" t="str">
        <f t="shared" si="117"/>
        <v/>
      </c>
      <c r="FF160" s="24" t="str">
        <f t="shared" si="117"/>
        <v/>
      </c>
      <c r="FG160" s="24" t="str">
        <f t="shared" si="117"/>
        <v/>
      </c>
      <c r="FH160" s="24"/>
      <c r="FI160" s="24">
        <f t="shared" si="95"/>
        <v>13.142686986050444</v>
      </c>
      <c r="FJ160" s="24">
        <f t="shared" si="108"/>
        <v>4.2113942434724369E-2</v>
      </c>
      <c r="FK160" s="24">
        <f t="shared" si="120"/>
        <v>13.107531006422846</v>
      </c>
      <c r="FL160" s="24">
        <f t="shared" si="120"/>
        <v>13.142979816386729</v>
      </c>
      <c r="FM160" s="24">
        <f t="shared" si="120"/>
        <v>13.120222541279198</v>
      </c>
      <c r="FN160" s="24">
        <f t="shared" si="118"/>
        <v>13.113762958372268</v>
      </c>
      <c r="FO160" s="24">
        <f t="shared" si="118"/>
        <v>13.149959133918742</v>
      </c>
      <c r="FP160" s="24">
        <f t="shared" si="118"/>
        <v>13.221666459922886</v>
      </c>
      <c r="FQ160" s="24" t="str">
        <f t="shared" si="118"/>
        <v/>
      </c>
      <c r="FR160" s="24" t="str">
        <f t="shared" si="118"/>
        <v/>
      </c>
      <c r="FS160" s="24" t="str">
        <f t="shared" si="118"/>
        <v/>
      </c>
    </row>
    <row r="161" spans="1:175" s="3" customFormat="1">
      <c r="A161" s="27">
        <v>126</v>
      </c>
      <c r="B161" s="32">
        <f>IF(AND($B$3&lt;&gt;"",$C$3&lt;&gt;"",$B$4&lt;&gt;"",$C$4&lt;&gt;"",T161&lt;&gt;""),AirMass($B$3,$C$3,$B$4,$C$4,T161),"")</f>
        <v>1.0596386894261181</v>
      </c>
      <c r="C161" s="36">
        <f t="shared" si="96"/>
        <v>2458217.3435419998</v>
      </c>
      <c r="D161" s="5">
        <f t="shared" si="79"/>
        <v>11.349609894731069</v>
      </c>
      <c r="E161" s="14">
        <f t="shared" si="80"/>
        <v>11.562532656747649</v>
      </c>
      <c r="F161" s="32">
        <f t="shared" si="97"/>
        <v>0.21292276201658034</v>
      </c>
      <c r="G161" s="24">
        <f t="shared" si="81"/>
        <v>1.7234996133809233E-2</v>
      </c>
      <c r="H161" s="24">
        <f t="shared" si="82"/>
        <v>2.0600848342971455E-2</v>
      </c>
      <c r="I161" s="24"/>
      <c r="J161" s="8">
        <f t="shared" si="83"/>
        <v>11.986724706279047</v>
      </c>
      <c r="K161" s="9">
        <f t="shared" si="84"/>
        <v>13.032690970284193</v>
      </c>
      <c r="L161" s="40">
        <f t="shared" si="98"/>
        <v>1.0459662640051466</v>
      </c>
      <c r="M161" s="24">
        <f t="shared" si="85"/>
        <v>1.7234996133808758E-2</v>
      </c>
      <c r="N161" s="25">
        <f t="shared" si="86"/>
        <v>2.060084834297125E-2</v>
      </c>
      <c r="O161" s="25"/>
      <c r="P161" s="50">
        <f t="shared" si="99"/>
        <v>6</v>
      </c>
      <c r="Q161" s="50">
        <f t="shared" si="100"/>
        <v>6</v>
      </c>
      <c r="R161" s="25"/>
      <c r="S161" s="25"/>
      <c r="T161" s="16">
        <v>2458217.3435419998</v>
      </c>
      <c r="U161" s="17">
        <v>-11.0370512330345</v>
      </c>
      <c r="V161" s="17">
        <v>-10.3008177571229</v>
      </c>
      <c r="W161" s="17">
        <v>-12.132514606237301</v>
      </c>
      <c r="X161" s="17">
        <v>-11.006938833914401</v>
      </c>
      <c r="Y161" s="17">
        <v>-10.413456859468299</v>
      </c>
      <c r="Z161" s="17">
        <v>-11.846530305629599</v>
      </c>
      <c r="AA161" s="17">
        <v>-9.9563339919978002</v>
      </c>
      <c r="AB161" s="17">
        <v>-9.7937442813937192</v>
      </c>
      <c r="AC161" s="17"/>
      <c r="AD161" s="17"/>
      <c r="AE161" s="17"/>
      <c r="AF161" s="46">
        <f t="shared" si="87"/>
        <v>2458217.3435419998</v>
      </c>
      <c r="AG161" s="17">
        <v>-10.8655606204386</v>
      </c>
      <c r="AH161" s="17">
        <v>-9.7201806124950494</v>
      </c>
      <c r="AI161" s="17">
        <v>-11.7564553824441</v>
      </c>
      <c r="AJ161" s="17">
        <v>-10.6707724361984</v>
      </c>
      <c r="AK161" s="17">
        <v>-9.8647911718790091</v>
      </c>
      <c r="AL161" s="17">
        <v>-11.3376228701631</v>
      </c>
      <c r="AM161" s="17">
        <v>-9.4001007424697303</v>
      </c>
      <c r="AN161" s="17">
        <v>-9.5361625050301999</v>
      </c>
      <c r="AO161" s="17"/>
      <c r="AP161" s="17"/>
      <c r="AQ161" s="18"/>
      <c r="AR161" s="25"/>
      <c r="AS161" s="25"/>
      <c r="AT161" s="24">
        <f t="shared" si="140"/>
        <v>0.17149061259589971</v>
      </c>
      <c r="AU161" s="24">
        <f t="shared" si="139"/>
        <v>0.58063714462785043</v>
      </c>
      <c r="AV161" s="24">
        <f t="shared" si="139"/>
        <v>0.37605922379320056</v>
      </c>
      <c r="AW161" s="24">
        <f t="shared" si="139"/>
        <v>0.33616639771600099</v>
      </c>
      <c r="AX161" s="24">
        <f t="shared" si="139"/>
        <v>0.54866568758929013</v>
      </c>
      <c r="AY161" s="24">
        <f t="shared" si="139"/>
        <v>0.50890743546649908</v>
      </c>
      <c r="AZ161" s="24">
        <f t="shared" si="139"/>
        <v>0.55623324952806996</v>
      </c>
      <c r="BA161" s="24">
        <f t="shared" si="139"/>
        <v>0.25758177636351931</v>
      </c>
      <c r="BB161" s="24" t="str">
        <f t="shared" si="130"/>
        <v/>
      </c>
      <c r="BC161" s="24" t="str">
        <f t="shared" si="130"/>
        <v/>
      </c>
      <c r="BD161" s="25" t="str">
        <f t="shared" si="130"/>
        <v/>
      </c>
      <c r="BE161" s="25"/>
      <c r="BF161" s="24"/>
      <c r="BG161" s="24">
        <f t="shared" si="131"/>
        <v>-0.45651890356395569</v>
      </c>
      <c r="BH161" s="24">
        <f t="shared" si="131"/>
        <v>-0.39651890356395519</v>
      </c>
      <c r="BI161" s="24">
        <f t="shared" si="131"/>
        <v>-0.7625189035639548</v>
      </c>
      <c r="BJ161" s="24">
        <f t="shared" si="122"/>
        <v>-0.70451890356395497</v>
      </c>
      <c r="BK161" s="24">
        <f t="shared" si="122"/>
        <v>-0.77451890356395348</v>
      </c>
      <c r="BL161" s="24">
        <f t="shared" si="122"/>
        <v>-0.32951890356395502</v>
      </c>
      <c r="BM161" s="24" t="str">
        <f t="shared" si="109"/>
        <v/>
      </c>
      <c r="BN161" s="24" t="str">
        <f t="shared" si="109"/>
        <v/>
      </c>
      <c r="BO161" s="24" t="str">
        <f t="shared" si="109"/>
        <v/>
      </c>
      <c r="BP161" s="24"/>
      <c r="BQ161" s="24"/>
      <c r="BR161" s="24">
        <f t="shared" si="132"/>
        <v>0.37441585939593836</v>
      </c>
      <c r="BS161" s="24">
        <f t="shared" si="132"/>
        <v>0.43441585939593885</v>
      </c>
      <c r="BT161" s="24">
        <f t="shared" si="132"/>
        <v>6.8415859395939194E-2</v>
      </c>
      <c r="BU161" s="24">
        <f t="shared" si="123"/>
        <v>0.12641585939593902</v>
      </c>
      <c r="BV161" s="24">
        <f t="shared" si="123"/>
        <v>5.6415859395940515E-2</v>
      </c>
      <c r="BW161" s="24">
        <f t="shared" si="123"/>
        <v>0.50141585939593902</v>
      </c>
      <c r="BX161" s="24" t="str">
        <f t="shared" si="110"/>
        <v/>
      </c>
      <c r="BY161" s="24" t="str">
        <f t="shared" si="110"/>
        <v/>
      </c>
      <c r="BZ161" s="24" t="str">
        <f t="shared" si="110"/>
        <v/>
      </c>
      <c r="CA161" s="24"/>
      <c r="CB161" s="24"/>
      <c r="CC161" s="24">
        <f t="shared" si="88"/>
        <v>11.28153524673902</v>
      </c>
      <c r="CD161" s="24">
        <f t="shared" si="101"/>
        <v>9.3338141783443473E-3</v>
      </c>
      <c r="CE161" s="24">
        <f t="shared" si="133"/>
        <v>11.2854633732028</v>
      </c>
      <c r="CF161" s="24">
        <f t="shared" si="133"/>
        <v>11.2818876008799</v>
      </c>
      <c r="CG161" s="24">
        <f t="shared" si="133"/>
        <v>11.281405626433799</v>
      </c>
      <c r="CH161" s="24">
        <f t="shared" si="124"/>
        <v>11.277479072595099</v>
      </c>
      <c r="CI161" s="24">
        <f t="shared" si="124"/>
        <v>11.267282758963301</v>
      </c>
      <c r="CJ161" s="24">
        <f t="shared" si="124"/>
        <v>11.295693048359219</v>
      </c>
      <c r="CK161" s="24" t="str">
        <f t="shared" si="111"/>
        <v/>
      </c>
      <c r="CL161" s="24" t="str">
        <f t="shared" si="111"/>
        <v/>
      </c>
      <c r="CM161" s="24" t="str">
        <f t="shared" si="111"/>
        <v/>
      </c>
      <c r="CN161" s="24"/>
      <c r="CO161" s="24">
        <f t="shared" si="89"/>
        <v>11.785590230925488</v>
      </c>
      <c r="CP161" s="24">
        <f t="shared" si="102"/>
        <v>6.9970727721685333E-2</v>
      </c>
      <c r="CQ161" s="24">
        <f t="shared" si="134"/>
        <v>11.7298947620055</v>
      </c>
      <c r="CR161" s="24">
        <f t="shared" si="134"/>
        <v>11.706211815759799</v>
      </c>
      <c r="CS161" s="24">
        <f t="shared" si="134"/>
        <v>11.859230551440408</v>
      </c>
      <c r="CT161" s="24">
        <f t="shared" si="125"/>
        <v>11.8370622497245</v>
      </c>
      <c r="CU161" s="24">
        <f t="shared" si="125"/>
        <v>11.849540122031129</v>
      </c>
      <c r="CV161" s="24">
        <f t="shared" si="125"/>
        <v>11.731601884591599</v>
      </c>
      <c r="CW161" s="24" t="str">
        <f t="shared" si="112"/>
        <v/>
      </c>
      <c r="CX161" s="24" t="str">
        <f t="shared" si="112"/>
        <v/>
      </c>
      <c r="CY161" s="24" t="str">
        <f t="shared" si="112"/>
        <v/>
      </c>
      <c r="CZ161" s="24"/>
      <c r="DA161" s="24">
        <f t="shared" si="90"/>
        <v>11.349609894731069</v>
      </c>
      <c r="DB161" s="24">
        <f t="shared" si="103"/>
        <v>1.7234996133809233E-2</v>
      </c>
      <c r="DC161" s="24">
        <f t="shared" si="135"/>
        <v>11.339919566390362</v>
      </c>
      <c r="DD161" s="24">
        <f t="shared" si="135"/>
        <v>11.329186649936636</v>
      </c>
      <c r="DE161" s="24">
        <f t="shared" si="135"/>
        <v>11.372363254688572</v>
      </c>
      <c r="DF161" s="24">
        <f t="shared" si="126"/>
        <v>11.361518128190074</v>
      </c>
      <c r="DG161" s="24">
        <f t="shared" si="126"/>
        <v>11.359671816044239</v>
      </c>
      <c r="DH161" s="24">
        <f t="shared" si="126"/>
        <v>11.334999953136533</v>
      </c>
      <c r="DI161" s="24" t="str">
        <f t="shared" si="113"/>
        <v/>
      </c>
      <c r="DJ161" s="24" t="str">
        <f t="shared" si="113"/>
        <v/>
      </c>
      <c r="DK161" s="24" t="str">
        <f t="shared" si="113"/>
        <v/>
      </c>
      <c r="DL161" s="24"/>
      <c r="DM161" s="24">
        <f t="shared" si="91"/>
        <v>11.562532656747649</v>
      </c>
      <c r="DN161" s="24">
        <f t="shared" si="104"/>
        <v>2.0600848342971455E-2</v>
      </c>
      <c r="DO161" s="24">
        <f t="shared" si="136"/>
        <v>11.551460253570054</v>
      </c>
      <c r="DP161" s="24">
        <f t="shared" si="136"/>
        <v>11.551228845524736</v>
      </c>
      <c r="DQ161" s="24">
        <f t="shared" si="136"/>
        <v>11.561193198183014</v>
      </c>
      <c r="DR161" s="24">
        <f t="shared" si="127"/>
        <v>11.561694716727475</v>
      </c>
      <c r="DS161" s="24">
        <f t="shared" si="127"/>
        <v>11.54681246113366</v>
      </c>
      <c r="DT161" s="24">
        <f t="shared" si="127"/>
        <v>11.602806465346964</v>
      </c>
      <c r="DU161" s="24" t="str">
        <f t="shared" si="114"/>
        <v/>
      </c>
      <c r="DV161" s="24" t="str">
        <f t="shared" si="114"/>
        <v/>
      </c>
      <c r="DW161" s="24" t="str">
        <f t="shared" si="114"/>
        <v/>
      </c>
      <c r="DX161" s="24"/>
      <c r="DY161" s="24">
        <f t="shared" si="92"/>
        <v>12.01776872265062</v>
      </c>
      <c r="DZ161" s="24">
        <f t="shared" si="105"/>
        <v>9.3338141783443473E-3</v>
      </c>
      <c r="EA161" s="24">
        <f t="shared" si="137"/>
        <v>12.021696849114401</v>
      </c>
      <c r="EB161" s="24">
        <f t="shared" si="137"/>
        <v>12.0181210767915</v>
      </c>
      <c r="EC161" s="24">
        <f t="shared" si="137"/>
        <v>12.017639102345399</v>
      </c>
      <c r="ED161" s="24">
        <f t="shared" si="128"/>
        <v>12.0137125485067</v>
      </c>
      <c r="EE161" s="24">
        <f t="shared" si="128"/>
        <v>12.003516234874901</v>
      </c>
      <c r="EF161" s="24">
        <f t="shared" si="128"/>
        <v>12.031926524270819</v>
      </c>
      <c r="EG161" s="24" t="str">
        <f t="shared" si="115"/>
        <v/>
      </c>
      <c r="EH161" s="24" t="str">
        <f t="shared" si="115"/>
        <v/>
      </c>
      <c r="EI161" s="24" t="str">
        <f t="shared" si="115"/>
        <v/>
      </c>
      <c r="EJ161" s="24"/>
      <c r="EK161" s="24">
        <f t="shared" si="93"/>
        <v>12.930970238869042</v>
      </c>
      <c r="EL161" s="24">
        <f t="shared" si="106"/>
        <v>6.9970727721685333E-2</v>
      </c>
      <c r="EM161" s="24">
        <f t="shared" si="138"/>
        <v>12.875274769949051</v>
      </c>
      <c r="EN161" s="24">
        <f t="shared" si="138"/>
        <v>12.85159182370335</v>
      </c>
      <c r="EO161" s="24">
        <f t="shared" si="138"/>
        <v>13.004610559383959</v>
      </c>
      <c r="EP161" s="24">
        <f t="shared" si="129"/>
        <v>12.982442257668051</v>
      </c>
      <c r="EQ161" s="24">
        <f t="shared" si="129"/>
        <v>12.99492012997468</v>
      </c>
      <c r="ER161" s="24">
        <f t="shared" si="129"/>
        <v>12.87698189253515</v>
      </c>
      <c r="ES161" s="24" t="str">
        <f t="shared" si="116"/>
        <v/>
      </c>
      <c r="ET161" s="24" t="str">
        <f t="shared" si="116"/>
        <v/>
      </c>
      <c r="EU161" s="24" t="str">
        <f t="shared" si="116"/>
        <v/>
      </c>
      <c r="EV161" s="24"/>
      <c r="EW161" s="24">
        <f t="shared" si="94"/>
        <v>11.986724706279047</v>
      </c>
      <c r="EX161" s="24">
        <f t="shared" si="107"/>
        <v>1.7234996133808758E-2</v>
      </c>
      <c r="EY161" s="24">
        <f t="shared" si="119"/>
        <v>11.977034377938338</v>
      </c>
      <c r="EZ161" s="24">
        <f t="shared" si="119"/>
        <v>11.966301461484614</v>
      </c>
      <c r="FA161" s="24">
        <f t="shared" si="119"/>
        <v>12.009478066236548</v>
      </c>
      <c r="FB161" s="24">
        <f t="shared" si="117"/>
        <v>11.998632939738052</v>
      </c>
      <c r="FC161" s="24">
        <f t="shared" si="117"/>
        <v>11.996786627592215</v>
      </c>
      <c r="FD161" s="24">
        <f t="shared" si="117"/>
        <v>11.972114764684511</v>
      </c>
      <c r="FE161" s="24" t="str">
        <f t="shared" si="117"/>
        <v/>
      </c>
      <c r="FF161" s="24" t="str">
        <f t="shared" si="117"/>
        <v/>
      </c>
      <c r="FG161" s="24" t="str">
        <f t="shared" si="117"/>
        <v/>
      </c>
      <c r="FH161" s="24"/>
      <c r="FI161" s="24">
        <f t="shared" si="95"/>
        <v>13.032690970284193</v>
      </c>
      <c r="FJ161" s="24">
        <f t="shared" si="108"/>
        <v>2.060084834297125E-2</v>
      </c>
      <c r="FK161" s="24">
        <f t="shared" si="120"/>
        <v>13.021618567106598</v>
      </c>
      <c r="FL161" s="24">
        <f t="shared" si="120"/>
        <v>13.021387159061279</v>
      </c>
      <c r="FM161" s="24">
        <f t="shared" si="120"/>
        <v>13.031351511719556</v>
      </c>
      <c r="FN161" s="24">
        <f t="shared" si="118"/>
        <v>13.031853030264019</v>
      </c>
      <c r="FO161" s="24">
        <f t="shared" si="118"/>
        <v>13.016970774670202</v>
      </c>
      <c r="FP161" s="24">
        <f t="shared" si="118"/>
        <v>13.072964778883506</v>
      </c>
      <c r="FQ161" s="24" t="str">
        <f t="shared" si="118"/>
        <v/>
      </c>
      <c r="FR161" s="24" t="str">
        <f t="shared" si="118"/>
        <v/>
      </c>
      <c r="FS161" s="24" t="str">
        <f t="shared" si="118"/>
        <v/>
      </c>
    </row>
    <row r="162" spans="1:175" s="3" customFormat="1">
      <c r="A162" s="27">
        <v>127</v>
      </c>
      <c r="B162" s="32">
        <f>IF(AND($B$3&lt;&gt;"",$C$3&lt;&gt;"",$B$4&lt;&gt;"",$C$4&lt;&gt;"",T162&lt;&gt;""),AirMass($B$3,$C$3,$B$4,$C$4,T162),"")</f>
        <v>1.0603744648108138</v>
      </c>
      <c r="C162" s="36">
        <f t="shared" si="96"/>
        <v>2458217.3440390001</v>
      </c>
      <c r="D162" s="5">
        <f t="shared" si="79"/>
        <v>11.30829412916693</v>
      </c>
      <c r="E162" s="14">
        <f t="shared" si="80"/>
        <v>11.567601279049773</v>
      </c>
      <c r="F162" s="32">
        <f t="shared" si="97"/>
        <v>0.25930714988284365</v>
      </c>
      <c r="G162" s="24">
        <f t="shared" si="81"/>
        <v>2.6261613987993041E-2</v>
      </c>
      <c r="H162" s="24">
        <f t="shared" si="82"/>
        <v>3.6101186870881589E-2</v>
      </c>
      <c r="I162" s="24"/>
      <c r="J162" s="8">
        <f t="shared" si="83"/>
        <v>12.00510689162221</v>
      </c>
      <c r="K162" s="9">
        <f t="shared" si="84"/>
        <v>13.139120410727864</v>
      </c>
      <c r="L162" s="40">
        <f t="shared" si="98"/>
        <v>1.134013519105654</v>
      </c>
      <c r="M162" s="24">
        <f t="shared" si="85"/>
        <v>2.6261613987992389E-2</v>
      </c>
      <c r="N162" s="25">
        <f t="shared" si="86"/>
        <v>3.6101186870881589E-2</v>
      </c>
      <c r="O162" s="25"/>
      <c r="P162" s="50">
        <f t="shared" si="99"/>
        <v>6</v>
      </c>
      <c r="Q162" s="50">
        <f t="shared" si="100"/>
        <v>6</v>
      </c>
      <c r="R162" s="25"/>
      <c r="S162" s="25"/>
      <c r="T162" s="16">
        <v>2458217.3440390001</v>
      </c>
      <c r="U162" s="17">
        <v>-11.080068257820001</v>
      </c>
      <c r="V162" s="17">
        <v>-10.279179625592301</v>
      </c>
      <c r="W162" s="17">
        <v>-12.142764274909201</v>
      </c>
      <c r="X162" s="17">
        <v>-11.033135178373501</v>
      </c>
      <c r="Y162" s="17">
        <v>-10.382053793573199</v>
      </c>
      <c r="Z162" s="17">
        <v>-11.849920733120401</v>
      </c>
      <c r="AA162" s="17">
        <v>-9.9188985394917104</v>
      </c>
      <c r="AB162" s="17">
        <v>-9.8591187304818106</v>
      </c>
      <c r="AC162" s="17"/>
      <c r="AD162" s="17"/>
      <c r="AE162" s="17"/>
      <c r="AF162" s="46">
        <f t="shared" si="87"/>
        <v>2458217.3440390001</v>
      </c>
      <c r="AG162" s="17">
        <v>-10.890576925601099</v>
      </c>
      <c r="AH162" s="17">
        <v>-9.6600791833335702</v>
      </c>
      <c r="AI162" s="17">
        <v>-11.755836158555001</v>
      </c>
      <c r="AJ162" s="17">
        <v>-10.6866526476338</v>
      </c>
      <c r="AK162" s="17">
        <v>-9.9014237301449501</v>
      </c>
      <c r="AL162" s="17">
        <v>-11.3137204265031</v>
      </c>
      <c r="AM162" s="17">
        <v>-9.4312674146011304</v>
      </c>
      <c r="AN162" s="17">
        <v>-9.5717810519027893</v>
      </c>
      <c r="AO162" s="17"/>
      <c r="AP162" s="17"/>
      <c r="AQ162" s="18"/>
      <c r="AR162" s="25"/>
      <c r="AS162" s="25"/>
      <c r="AT162" s="24">
        <f t="shared" si="140"/>
        <v>0.18949133221890158</v>
      </c>
      <c r="AU162" s="24">
        <f t="shared" si="139"/>
        <v>0.61910044225873051</v>
      </c>
      <c r="AV162" s="24">
        <f t="shared" si="139"/>
        <v>0.38692811635420021</v>
      </c>
      <c r="AW162" s="24">
        <f t="shared" si="139"/>
        <v>0.34648253073970103</v>
      </c>
      <c r="AX162" s="24">
        <f t="shared" si="139"/>
        <v>0.48063006342824899</v>
      </c>
      <c r="AY162" s="24">
        <f t="shared" si="139"/>
        <v>0.53620030661730134</v>
      </c>
      <c r="AZ162" s="24">
        <f t="shared" si="139"/>
        <v>0.48763112489058003</v>
      </c>
      <c r="BA162" s="24">
        <f t="shared" si="139"/>
        <v>0.28733767857902137</v>
      </c>
      <c r="BB162" s="24" t="str">
        <f t="shared" si="130"/>
        <v/>
      </c>
      <c r="BC162" s="24" t="str">
        <f t="shared" si="130"/>
        <v/>
      </c>
      <c r="BD162" s="25" t="str">
        <f t="shared" si="130"/>
        <v/>
      </c>
      <c r="BE162" s="25"/>
      <c r="BF162" s="24"/>
      <c r="BG162" s="24">
        <f t="shared" si="131"/>
        <v>-0.41996128295120533</v>
      </c>
      <c r="BH162" s="24">
        <f t="shared" si="131"/>
        <v>-0.35996128295120483</v>
      </c>
      <c r="BI162" s="24">
        <f t="shared" si="131"/>
        <v>-0.72596128295120455</v>
      </c>
      <c r="BJ162" s="24">
        <f t="shared" si="122"/>
        <v>-0.66796128295120472</v>
      </c>
      <c r="BK162" s="24">
        <f t="shared" si="122"/>
        <v>-0.73796128295120322</v>
      </c>
      <c r="BL162" s="24">
        <f t="shared" si="122"/>
        <v>-0.29296128295120466</v>
      </c>
      <c r="BM162" s="24" t="str">
        <f t="shared" si="109"/>
        <v/>
      </c>
      <c r="BN162" s="24" t="str">
        <f t="shared" si="109"/>
        <v/>
      </c>
      <c r="BO162" s="24" t="str">
        <f t="shared" si="109"/>
        <v/>
      </c>
      <c r="BP162" s="24"/>
      <c r="BQ162" s="24"/>
      <c r="BR162" s="24">
        <f t="shared" si="132"/>
        <v>0.45253088322577595</v>
      </c>
      <c r="BS162" s="24">
        <f t="shared" si="132"/>
        <v>0.51253088322577645</v>
      </c>
      <c r="BT162" s="24">
        <f t="shared" si="132"/>
        <v>0.14653088322577679</v>
      </c>
      <c r="BU162" s="24">
        <f t="shared" si="123"/>
        <v>0.20453088322577662</v>
      </c>
      <c r="BV162" s="24">
        <f t="shared" si="123"/>
        <v>0.13453088322577811</v>
      </c>
      <c r="BW162" s="24">
        <f t="shared" si="123"/>
        <v>0.57953088322577662</v>
      </c>
      <c r="BX162" s="24" t="str">
        <f t="shared" si="110"/>
        <v/>
      </c>
      <c r="BY162" s="24" t="str">
        <f t="shared" si="110"/>
        <v/>
      </c>
      <c r="BZ162" s="24" t="str">
        <f t="shared" si="110"/>
        <v/>
      </c>
      <c r="CA162" s="24"/>
      <c r="CB162" s="24"/>
      <c r="CC162" s="24">
        <f t="shared" si="88"/>
        <v>11.244580283838303</v>
      </c>
      <c r="CD162" s="24">
        <f t="shared" si="101"/>
        <v>4.6210663915179799E-2</v>
      </c>
      <c r="CE162" s="24">
        <f t="shared" si="133"/>
        <v>11.2526960170892</v>
      </c>
      <c r="CF162" s="24">
        <f t="shared" si="133"/>
        <v>11.265066920553499</v>
      </c>
      <c r="CG162" s="24">
        <f t="shared" si="133"/>
        <v>11.206985535753198</v>
      </c>
      <c r="CH162" s="24">
        <f t="shared" si="124"/>
        <v>11.2378524753004</v>
      </c>
      <c r="CI162" s="24">
        <f t="shared" si="124"/>
        <v>11.18683028167171</v>
      </c>
      <c r="CJ162" s="24">
        <f t="shared" si="124"/>
        <v>11.31805047266181</v>
      </c>
      <c r="CK162" s="24" t="str">
        <f t="shared" si="111"/>
        <v/>
      </c>
      <c r="CL162" s="24" t="str">
        <f t="shared" si="111"/>
        <v/>
      </c>
      <c r="CM162" s="24" t="str">
        <f t="shared" si="111"/>
        <v/>
      </c>
      <c r="CN162" s="24"/>
      <c r="CO162" s="24">
        <f t="shared" si="89"/>
        <v>11.776369979289029</v>
      </c>
      <c r="CP162" s="24">
        <f t="shared" si="102"/>
        <v>7.4847944612271955E-2</v>
      </c>
      <c r="CQ162" s="24">
        <f t="shared" si="134"/>
        <v>11.704259232953902</v>
      </c>
      <c r="CR162" s="24">
        <f t="shared" si="134"/>
        <v>11.6970757220327</v>
      </c>
      <c r="CS162" s="24">
        <f t="shared" si="134"/>
        <v>11.87084680454385</v>
      </c>
      <c r="CT162" s="24">
        <f t="shared" si="125"/>
        <v>11.788143500902001</v>
      </c>
      <c r="CU162" s="24">
        <f t="shared" si="125"/>
        <v>11.855690489000031</v>
      </c>
      <c r="CV162" s="24">
        <f t="shared" si="125"/>
        <v>11.74220412630169</v>
      </c>
      <c r="CW162" s="24" t="str">
        <f t="shared" si="112"/>
        <v/>
      </c>
      <c r="CX162" s="24" t="str">
        <f t="shared" si="112"/>
        <v/>
      </c>
      <c r="CY162" s="24" t="str">
        <f t="shared" si="112"/>
        <v/>
      </c>
      <c r="CZ162" s="24"/>
      <c r="DA162" s="24">
        <f t="shared" si="90"/>
        <v>11.30829412916693</v>
      </c>
      <c r="DB162" s="24">
        <f t="shared" si="103"/>
        <v>2.6261613987993041E-2</v>
      </c>
      <c r="DC162" s="24">
        <f t="shared" si="135"/>
        <v>11.302791407613338</v>
      </c>
      <c r="DD162" s="24">
        <f t="shared" si="135"/>
        <v>11.308005166946812</v>
      </c>
      <c r="DE162" s="24">
        <f t="shared" si="135"/>
        <v>11.293582361344546</v>
      </c>
      <c r="DF162" s="24">
        <f t="shared" si="126"/>
        <v>11.317530728231951</v>
      </c>
      <c r="DG162" s="24">
        <f t="shared" si="126"/>
        <v>11.274858536089223</v>
      </c>
      <c r="DH162" s="24">
        <f t="shared" si="126"/>
        <v>11.3529965747757</v>
      </c>
      <c r="DI162" s="24" t="str">
        <f t="shared" si="113"/>
        <v/>
      </c>
      <c r="DJ162" s="24" t="str">
        <f t="shared" si="113"/>
        <v/>
      </c>
      <c r="DK162" s="24" t="str">
        <f t="shared" si="113"/>
        <v/>
      </c>
      <c r="DL162" s="24"/>
      <c r="DM162" s="24">
        <f t="shared" si="91"/>
        <v>11.567601279049773</v>
      </c>
      <c r="DN162" s="24">
        <f t="shared" si="104"/>
        <v>3.6101186870881589E-2</v>
      </c>
      <c r="DO162" s="24">
        <f t="shared" si="136"/>
        <v>11.54011359845704</v>
      </c>
      <c r="DP162" s="24">
        <f t="shared" si="136"/>
        <v>11.55638162573622</v>
      </c>
      <c r="DQ162" s="24">
        <f t="shared" si="136"/>
        <v>11.587098325225039</v>
      </c>
      <c r="DR162" s="24">
        <f t="shared" si="127"/>
        <v>11.52706484184356</v>
      </c>
      <c r="DS162" s="24">
        <f t="shared" si="127"/>
        <v>11.567251702041144</v>
      </c>
      <c r="DT162" s="24">
        <f t="shared" si="127"/>
        <v>11.627697580995637</v>
      </c>
      <c r="DU162" s="24" t="str">
        <f t="shared" si="114"/>
        <v/>
      </c>
      <c r="DV162" s="24" t="str">
        <f t="shared" si="114"/>
        <v/>
      </c>
      <c r="DW162" s="24" t="str">
        <f t="shared" si="114"/>
        <v/>
      </c>
      <c r="DX162" s="24"/>
      <c r="DY162" s="24">
        <f t="shared" si="92"/>
        <v>12.045468916066001</v>
      </c>
      <c r="DZ162" s="24">
        <f t="shared" si="105"/>
        <v>4.6210663915179792E-2</v>
      </c>
      <c r="EA162" s="24">
        <f t="shared" si="137"/>
        <v>12.0535846493169</v>
      </c>
      <c r="EB162" s="24">
        <f t="shared" si="137"/>
        <v>12.065955552781199</v>
      </c>
      <c r="EC162" s="24">
        <f t="shared" si="137"/>
        <v>12.007874167980898</v>
      </c>
      <c r="ED162" s="24">
        <f t="shared" si="128"/>
        <v>12.0387411075281</v>
      </c>
      <c r="EE162" s="24">
        <f t="shared" si="128"/>
        <v>11.98771891389941</v>
      </c>
      <c r="EF162" s="24">
        <f t="shared" si="128"/>
        <v>12.11893910488951</v>
      </c>
      <c r="EG162" s="24" t="str">
        <f t="shared" si="115"/>
        <v/>
      </c>
      <c r="EH162" s="24" t="str">
        <f t="shared" si="115"/>
        <v/>
      </c>
      <c r="EI162" s="24" t="str">
        <f t="shared" si="115"/>
        <v/>
      </c>
      <c r="EJ162" s="24"/>
      <c r="EK162" s="24">
        <f t="shared" si="93"/>
        <v>13.006867721556558</v>
      </c>
      <c r="EL162" s="24">
        <f t="shared" si="106"/>
        <v>7.4847944612271955E-2</v>
      </c>
      <c r="EM162" s="24">
        <f t="shared" si="138"/>
        <v>12.934756975221431</v>
      </c>
      <c r="EN162" s="24">
        <f t="shared" si="138"/>
        <v>12.927573464300229</v>
      </c>
      <c r="EO162" s="24">
        <f t="shared" si="138"/>
        <v>13.101344546811379</v>
      </c>
      <c r="EP162" s="24">
        <f t="shared" si="129"/>
        <v>13.01864124316953</v>
      </c>
      <c r="EQ162" s="24">
        <f t="shared" si="129"/>
        <v>13.08618823126756</v>
      </c>
      <c r="ER162" s="24">
        <f t="shared" si="129"/>
        <v>12.972701868569219</v>
      </c>
      <c r="ES162" s="24" t="str">
        <f t="shared" si="116"/>
        <v/>
      </c>
      <c r="ET162" s="24" t="str">
        <f t="shared" si="116"/>
        <v/>
      </c>
      <c r="EU162" s="24" t="str">
        <f t="shared" si="116"/>
        <v/>
      </c>
      <c r="EV162" s="24"/>
      <c r="EW162" s="24">
        <f t="shared" si="94"/>
        <v>12.00510689162221</v>
      </c>
      <c r="EX162" s="24">
        <f t="shared" si="107"/>
        <v>2.6261613987992389E-2</v>
      </c>
      <c r="EY162" s="24">
        <f t="shared" si="119"/>
        <v>11.99960417006862</v>
      </c>
      <c r="EZ162" s="24">
        <f t="shared" si="119"/>
        <v>12.004817929402094</v>
      </c>
      <c r="FA162" s="24">
        <f t="shared" si="119"/>
        <v>11.99039512379983</v>
      </c>
      <c r="FB162" s="24">
        <f t="shared" si="117"/>
        <v>12.014343490687233</v>
      </c>
      <c r="FC162" s="24">
        <f t="shared" si="117"/>
        <v>11.971671298544507</v>
      </c>
      <c r="FD162" s="24">
        <f t="shared" si="117"/>
        <v>12.049809337230982</v>
      </c>
      <c r="FE162" s="24" t="str">
        <f t="shared" si="117"/>
        <v/>
      </c>
      <c r="FF162" s="24" t="str">
        <f t="shared" si="117"/>
        <v/>
      </c>
      <c r="FG162" s="24" t="str">
        <f t="shared" si="117"/>
        <v/>
      </c>
      <c r="FH162" s="24"/>
      <c r="FI162" s="24">
        <f t="shared" si="95"/>
        <v>13.139120410727864</v>
      </c>
      <c r="FJ162" s="24">
        <f t="shared" si="108"/>
        <v>3.6101186870881589E-2</v>
      </c>
      <c r="FK162" s="24">
        <f t="shared" si="120"/>
        <v>13.111632730135131</v>
      </c>
      <c r="FL162" s="24">
        <f t="shared" si="120"/>
        <v>13.127900757414311</v>
      </c>
      <c r="FM162" s="24">
        <f t="shared" si="120"/>
        <v>13.15861745690313</v>
      </c>
      <c r="FN162" s="24">
        <f t="shared" si="118"/>
        <v>13.09858397352165</v>
      </c>
      <c r="FO162" s="24">
        <f t="shared" si="118"/>
        <v>13.138770833719235</v>
      </c>
      <c r="FP162" s="24">
        <f t="shared" si="118"/>
        <v>13.199216712673728</v>
      </c>
      <c r="FQ162" s="24" t="str">
        <f t="shared" si="118"/>
        <v/>
      </c>
      <c r="FR162" s="24" t="str">
        <f t="shared" si="118"/>
        <v/>
      </c>
      <c r="FS162" s="24" t="str">
        <f t="shared" si="118"/>
        <v/>
      </c>
    </row>
    <row r="163" spans="1:175" s="3" customFormat="1">
      <c r="A163" s="27">
        <v>128</v>
      </c>
      <c r="B163" s="32">
        <f>IF(AND($B$3&lt;&gt;"",$C$3&lt;&gt;"",$B$4&lt;&gt;"",$C$4&lt;&gt;"",T163&lt;&gt;""),AirMass($B$3,$C$3,$B$4,$C$4,T163),"")</f>
        <v>1.0611157536735876</v>
      </c>
      <c r="C163" s="36">
        <f t="shared" si="96"/>
        <v>2458217.3445370002</v>
      </c>
      <c r="D163" s="5">
        <f t="shared" si="79"/>
        <v>11.324129554380766</v>
      </c>
      <c r="E163" s="14">
        <f t="shared" si="80"/>
        <v>11.517410331110179</v>
      </c>
      <c r="F163" s="32">
        <f t="shared" si="97"/>
        <v>0.19328077672941291</v>
      </c>
      <c r="G163" s="24">
        <f t="shared" si="81"/>
        <v>3.0789756433849607E-2</v>
      </c>
      <c r="H163" s="24">
        <f t="shared" si="82"/>
        <v>3.6596411656932087E-2</v>
      </c>
      <c r="I163" s="24"/>
      <c r="J163" s="8">
        <f t="shared" si="83"/>
        <v>12.047578502366926</v>
      </c>
      <c r="K163" s="9">
        <f t="shared" si="84"/>
        <v>12.927647397935083</v>
      </c>
      <c r="L163" s="40">
        <f t="shared" si="98"/>
        <v>0.88006889556815615</v>
      </c>
      <c r="M163" s="24">
        <f t="shared" si="85"/>
        <v>3.07897564338496E-2</v>
      </c>
      <c r="N163" s="25">
        <f t="shared" si="86"/>
        <v>3.6596411656932462E-2</v>
      </c>
      <c r="O163" s="25"/>
      <c r="P163" s="50">
        <f t="shared" si="99"/>
        <v>6</v>
      </c>
      <c r="Q163" s="50">
        <f t="shared" si="100"/>
        <v>6</v>
      </c>
      <c r="R163" s="25"/>
      <c r="S163" s="25"/>
      <c r="T163" s="16">
        <v>2458217.3445370002</v>
      </c>
      <c r="U163" s="17">
        <v>-11.071893775389899</v>
      </c>
      <c r="V163" s="17">
        <v>-10.266728181301101</v>
      </c>
      <c r="W163" s="17">
        <v>-12.126929387458301</v>
      </c>
      <c r="X163" s="17">
        <v>-11.0231984022076</v>
      </c>
      <c r="Y163" s="17">
        <v>-10.401523205896501</v>
      </c>
      <c r="Z163" s="17">
        <v>-11.8152526981085</v>
      </c>
      <c r="AA163" s="17">
        <v>-9.9835805555690893</v>
      </c>
      <c r="AB163" s="17">
        <v>-9.8663170848742006</v>
      </c>
      <c r="AC163" s="17"/>
      <c r="AD163" s="17"/>
      <c r="AE163" s="17"/>
      <c r="AF163" s="46">
        <f t="shared" si="87"/>
        <v>2458217.3445370002</v>
      </c>
      <c r="AG163" s="17">
        <v>-10.8927602893803</v>
      </c>
      <c r="AH163" s="17">
        <v>-9.7502810059189198</v>
      </c>
      <c r="AI163" s="17">
        <v>-11.737987062092699</v>
      </c>
      <c r="AJ163" s="17">
        <v>-10.6480182148174</v>
      </c>
      <c r="AK163" s="17">
        <v>-9.7792867823549905</v>
      </c>
      <c r="AL163" s="17">
        <v>-11.3214083997096</v>
      </c>
      <c r="AM163" s="17">
        <v>-9.4294360149145593</v>
      </c>
      <c r="AN163" s="17">
        <v>-9.5058314644951594</v>
      </c>
      <c r="AO163" s="17"/>
      <c r="AP163" s="17"/>
      <c r="AQ163" s="18"/>
      <c r="AR163" s="25"/>
      <c r="AS163" s="25"/>
      <c r="AT163" s="24">
        <f t="shared" si="140"/>
        <v>0.179133486009599</v>
      </c>
      <c r="AU163" s="24">
        <f t="shared" si="139"/>
        <v>0.5164471753821811</v>
      </c>
      <c r="AV163" s="24">
        <f t="shared" si="139"/>
        <v>0.38894232536560125</v>
      </c>
      <c r="AW163" s="24">
        <f t="shared" si="139"/>
        <v>0.37518018739019965</v>
      </c>
      <c r="AX163" s="24">
        <f t="shared" si="139"/>
        <v>0.62223642354151032</v>
      </c>
      <c r="AY163" s="24">
        <f t="shared" si="139"/>
        <v>0.49384429839889954</v>
      </c>
      <c r="AZ163" s="24">
        <f t="shared" si="139"/>
        <v>0.55414454065453</v>
      </c>
      <c r="BA163" s="24">
        <f t="shared" si="139"/>
        <v>0.36048562037904119</v>
      </c>
      <c r="BB163" s="24" t="str">
        <f t="shared" si="130"/>
        <v/>
      </c>
      <c r="BC163" s="24" t="str">
        <f t="shared" si="130"/>
        <v/>
      </c>
      <c r="BD163" s="25" t="str">
        <f t="shared" si="130"/>
        <v/>
      </c>
      <c r="BE163" s="25"/>
      <c r="BF163" s="24"/>
      <c r="BG163" s="24">
        <f t="shared" si="131"/>
        <v>-0.44099700930078067</v>
      </c>
      <c r="BH163" s="24">
        <f t="shared" si="131"/>
        <v>-0.38099700930078018</v>
      </c>
      <c r="BI163" s="24">
        <f t="shared" si="131"/>
        <v>-0.74699700930077984</v>
      </c>
      <c r="BJ163" s="24">
        <f t="shared" si="122"/>
        <v>-0.68899700930078001</v>
      </c>
      <c r="BK163" s="24">
        <f t="shared" si="122"/>
        <v>-0.75899700930077851</v>
      </c>
      <c r="BL163" s="24">
        <f t="shared" si="122"/>
        <v>-0.31399700930078001</v>
      </c>
      <c r="BM163" s="24" t="str">
        <f t="shared" si="109"/>
        <v/>
      </c>
      <c r="BN163" s="24" t="str">
        <f t="shared" si="109"/>
        <v/>
      </c>
      <c r="BO163" s="24" t="str">
        <f t="shared" si="109"/>
        <v/>
      </c>
      <c r="BP163" s="24"/>
      <c r="BQ163" s="24"/>
      <c r="BR163" s="24">
        <f t="shared" si="132"/>
        <v>0.24405259659456169</v>
      </c>
      <c r="BS163" s="24">
        <f t="shared" si="132"/>
        <v>0.30405259659456219</v>
      </c>
      <c r="BT163" s="24">
        <f t="shared" si="132"/>
        <v>-6.1947403405437473E-2</v>
      </c>
      <c r="BU163" s="24">
        <f t="shared" si="123"/>
        <v>-3.9474034054376439E-3</v>
      </c>
      <c r="BV163" s="24">
        <f t="shared" si="123"/>
        <v>-7.3947403405436152E-2</v>
      </c>
      <c r="BW163" s="24">
        <f t="shared" si="123"/>
        <v>0.37105259659456236</v>
      </c>
      <c r="BX163" s="24" t="str">
        <f t="shared" si="110"/>
        <v/>
      </c>
      <c r="BY163" s="24" t="str">
        <f t="shared" si="110"/>
        <v/>
      </c>
      <c r="BZ163" s="24" t="str">
        <f t="shared" si="110"/>
        <v/>
      </c>
      <c r="CA163" s="24"/>
      <c r="CB163" s="24"/>
      <c r="CC163" s="24">
        <f t="shared" si="88"/>
        <v>11.257906446962465</v>
      </c>
      <c r="CD163" s="24">
        <f t="shared" si="101"/>
        <v>4.1495195761542994E-2</v>
      </c>
      <c r="CE163" s="24">
        <f t="shared" si="133"/>
        <v>11.245035612068401</v>
      </c>
      <c r="CF163" s="24">
        <f t="shared" si="133"/>
        <v>11.2633046268177</v>
      </c>
      <c r="CG163" s="24">
        <f t="shared" si="133"/>
        <v>11.234629430506601</v>
      </c>
      <c r="CH163" s="24">
        <f t="shared" si="124"/>
        <v>11.211358922718601</v>
      </c>
      <c r="CI163" s="24">
        <f t="shared" si="124"/>
        <v>11.259686780179191</v>
      </c>
      <c r="CJ163" s="24">
        <f t="shared" si="124"/>
        <v>11.333423309484301</v>
      </c>
      <c r="CK163" s="24" t="str">
        <f t="shared" si="111"/>
        <v/>
      </c>
      <c r="CL163" s="24" t="str">
        <f t="shared" si="111"/>
        <v/>
      </c>
      <c r="CM163" s="24" t="str">
        <f t="shared" si="111"/>
        <v/>
      </c>
      <c r="CN163" s="24"/>
      <c r="CO163" s="24">
        <f t="shared" si="89"/>
        <v>11.734401033683767</v>
      </c>
      <c r="CP163" s="24">
        <f t="shared" si="102"/>
        <v>7.7037769786128946E-2</v>
      </c>
      <c r="CQ163" s="24">
        <f t="shared" si="134"/>
        <v>11.6842267727124</v>
      </c>
      <c r="CR163" s="24">
        <f t="shared" si="134"/>
        <v>11.656257925437099</v>
      </c>
      <c r="CS163" s="24">
        <f t="shared" si="134"/>
        <v>11.74652649297469</v>
      </c>
      <c r="CT163" s="24">
        <f t="shared" si="125"/>
        <v>11.7936481103293</v>
      </c>
      <c r="CU163" s="24">
        <f t="shared" si="125"/>
        <v>11.851675725534259</v>
      </c>
      <c r="CV163" s="24">
        <f t="shared" si="125"/>
        <v>11.674071175114859</v>
      </c>
      <c r="CW163" s="24" t="str">
        <f t="shared" si="112"/>
        <v/>
      </c>
      <c r="CX163" s="24" t="str">
        <f t="shared" si="112"/>
        <v/>
      </c>
      <c r="CY163" s="24" t="str">
        <f t="shared" si="112"/>
        <v/>
      </c>
      <c r="CZ163" s="24"/>
      <c r="DA163" s="24">
        <f t="shared" si="90"/>
        <v>11.324129554380766</v>
      </c>
      <c r="DB163" s="24">
        <f t="shared" si="103"/>
        <v>3.0789756433849607E-2</v>
      </c>
      <c r="DC163" s="24">
        <f t="shared" si="135"/>
        <v>11.297640264682213</v>
      </c>
      <c r="DD163" s="24">
        <f t="shared" si="135"/>
        <v>11.308752135300686</v>
      </c>
      <c r="DE163" s="24">
        <f t="shared" si="135"/>
        <v>11.323735518187624</v>
      </c>
      <c r="DF163" s="24">
        <f t="shared" si="126"/>
        <v>11.293546437739826</v>
      </c>
      <c r="DG163" s="24">
        <f t="shared" si="126"/>
        <v>11.350224296686379</v>
      </c>
      <c r="DH163" s="24">
        <f t="shared" si="126"/>
        <v>11.370878673687866</v>
      </c>
      <c r="DI163" s="24" t="str">
        <f t="shared" si="113"/>
        <v/>
      </c>
      <c r="DJ163" s="24" t="str">
        <f t="shared" si="113"/>
        <v/>
      </c>
      <c r="DK163" s="24" t="str">
        <f t="shared" si="113"/>
        <v/>
      </c>
      <c r="DL163" s="24"/>
      <c r="DM163" s="24">
        <f t="shared" si="91"/>
        <v>11.517410331110179</v>
      </c>
      <c r="DN163" s="24">
        <f t="shared" si="104"/>
        <v>3.6596411656932087E-2</v>
      </c>
      <c r="DO163" s="24">
        <f t="shared" si="136"/>
        <v>11.511859135881206</v>
      </c>
      <c r="DP163" s="24">
        <f t="shared" si="136"/>
        <v>11.507341826806289</v>
      </c>
      <c r="DQ163" s="24">
        <f t="shared" si="136"/>
        <v>11.454556011321548</v>
      </c>
      <c r="DR163" s="24">
        <f t="shared" si="127"/>
        <v>11.524347448936528</v>
      </c>
      <c r="DS163" s="24">
        <f t="shared" si="127"/>
        <v>11.55501493624104</v>
      </c>
      <c r="DT163" s="24">
        <f t="shared" si="127"/>
        <v>11.551342627474476</v>
      </c>
      <c r="DU163" s="24" t="str">
        <f t="shared" si="114"/>
        <v/>
      </c>
      <c r="DV163" s="24" t="str">
        <f t="shared" si="114"/>
        <v/>
      </c>
      <c r="DW163" s="24" t="str">
        <f t="shared" si="114"/>
        <v/>
      </c>
      <c r="DX163" s="24"/>
      <c r="DY163" s="24">
        <f t="shared" si="92"/>
        <v>12.063072041051264</v>
      </c>
      <c r="DZ163" s="24">
        <f t="shared" si="105"/>
        <v>4.1495195761542994E-2</v>
      </c>
      <c r="EA163" s="24">
        <f t="shared" si="137"/>
        <v>12.050201206157199</v>
      </c>
      <c r="EB163" s="24">
        <f t="shared" si="137"/>
        <v>12.068470220906498</v>
      </c>
      <c r="EC163" s="24">
        <f t="shared" si="137"/>
        <v>12.039795024595399</v>
      </c>
      <c r="ED163" s="24">
        <f t="shared" si="128"/>
        <v>12.016524516807399</v>
      </c>
      <c r="EE163" s="24">
        <f t="shared" si="128"/>
        <v>12.064852374267989</v>
      </c>
      <c r="EF163" s="24">
        <f t="shared" si="128"/>
        <v>12.138588903573099</v>
      </c>
      <c r="EG163" s="24" t="str">
        <f t="shared" si="115"/>
        <v/>
      </c>
      <c r="EH163" s="24" t="str">
        <f t="shared" si="115"/>
        <v/>
      </c>
      <c r="EI163" s="24" t="str">
        <f t="shared" si="115"/>
        <v/>
      </c>
      <c r="EJ163" s="24"/>
      <c r="EK163" s="24">
        <f t="shared" si="93"/>
        <v>12.876880317145149</v>
      </c>
      <c r="EL163" s="24">
        <f t="shared" si="106"/>
        <v>7.7037769786128946E-2</v>
      </c>
      <c r="EM163" s="24">
        <f t="shared" si="138"/>
        <v>12.82670605617378</v>
      </c>
      <c r="EN163" s="24">
        <f t="shared" si="138"/>
        <v>12.79873720889848</v>
      </c>
      <c r="EO163" s="24">
        <f t="shared" si="138"/>
        <v>12.88900577643607</v>
      </c>
      <c r="EP163" s="24">
        <f t="shared" si="129"/>
        <v>12.936127393790681</v>
      </c>
      <c r="EQ163" s="24">
        <f t="shared" si="129"/>
        <v>12.994155008995639</v>
      </c>
      <c r="ER163" s="24">
        <f t="shared" si="129"/>
        <v>12.81655045857624</v>
      </c>
      <c r="ES163" s="24" t="str">
        <f t="shared" si="116"/>
        <v/>
      </c>
      <c r="ET163" s="24" t="str">
        <f t="shared" si="116"/>
        <v/>
      </c>
      <c r="EU163" s="24" t="str">
        <f t="shared" si="116"/>
        <v/>
      </c>
      <c r="EV163" s="24"/>
      <c r="EW163" s="24">
        <f t="shared" si="94"/>
        <v>12.047578502366926</v>
      </c>
      <c r="EX163" s="24">
        <f t="shared" si="107"/>
        <v>3.07897564338496E-2</v>
      </c>
      <c r="EY163" s="24">
        <f t="shared" si="119"/>
        <v>12.021089212668373</v>
      </c>
      <c r="EZ163" s="24">
        <f t="shared" si="119"/>
        <v>12.032201083286846</v>
      </c>
      <c r="FA163" s="24">
        <f t="shared" si="119"/>
        <v>12.047184466173785</v>
      </c>
      <c r="FB163" s="24">
        <f t="shared" si="117"/>
        <v>12.016995385725986</v>
      </c>
      <c r="FC163" s="24">
        <f t="shared" si="117"/>
        <v>12.073673244672539</v>
      </c>
      <c r="FD163" s="24">
        <f t="shared" si="117"/>
        <v>12.094327621674026</v>
      </c>
      <c r="FE163" s="24" t="str">
        <f t="shared" si="117"/>
        <v/>
      </c>
      <c r="FF163" s="24" t="str">
        <f t="shared" si="117"/>
        <v/>
      </c>
      <c r="FG163" s="24" t="str">
        <f t="shared" si="117"/>
        <v/>
      </c>
      <c r="FH163" s="24"/>
      <c r="FI163" s="24">
        <f t="shared" si="95"/>
        <v>12.927647397935083</v>
      </c>
      <c r="FJ163" s="24">
        <f t="shared" si="108"/>
        <v>3.6596411656932462E-2</v>
      </c>
      <c r="FK163" s="24">
        <f t="shared" si="120"/>
        <v>12.922096202706111</v>
      </c>
      <c r="FL163" s="24">
        <f t="shared" si="120"/>
        <v>12.917578893631193</v>
      </c>
      <c r="FM163" s="24">
        <f t="shared" si="120"/>
        <v>12.864793078146452</v>
      </c>
      <c r="FN163" s="24">
        <f t="shared" si="118"/>
        <v>12.934584515761433</v>
      </c>
      <c r="FO163" s="24">
        <f t="shared" si="118"/>
        <v>12.965252003065945</v>
      </c>
      <c r="FP163" s="24">
        <f t="shared" si="118"/>
        <v>12.961579694299379</v>
      </c>
      <c r="FQ163" s="24" t="str">
        <f t="shared" si="118"/>
        <v/>
      </c>
      <c r="FR163" s="24" t="str">
        <f t="shared" si="118"/>
        <v/>
      </c>
      <c r="FS163" s="24" t="str">
        <f t="shared" si="118"/>
        <v/>
      </c>
    </row>
    <row r="164" spans="1:175" s="3" customFormat="1">
      <c r="A164" s="27">
        <v>129</v>
      </c>
      <c r="B164" s="32">
        <f>IF(AND($B$3&lt;&gt;"",$C$3&lt;&gt;"",$B$4&lt;&gt;"",$C$4&lt;&gt;"",T164&lt;&gt;""),AirMass($B$3,$C$3,$B$4,$C$4,T164),"")</f>
        <v>1.0618625696788722</v>
      </c>
      <c r="C164" s="36">
        <f t="shared" si="96"/>
        <v>2458217.3450349998</v>
      </c>
      <c r="D164" s="5">
        <f t="shared" ref="D164:D227" si="141">IF($B$24&lt;&gt;0,DA164,CC164)</f>
        <v>11.284690988246957</v>
      </c>
      <c r="E164" s="14">
        <f t="shared" ref="E164:E227" si="142">IF($B$24&lt;&gt;0,DM164,CO164)</f>
        <v>11.563243730412294</v>
      </c>
      <c r="F164" s="32">
        <f t="shared" si="97"/>
        <v>0.27855274216533665</v>
      </c>
      <c r="G164" s="24">
        <f t="shared" ref="G164:G227" si="143">IF($B$24&lt;&gt;0,DB164,CD164)</f>
        <v>1.8627756704398146E-2</v>
      </c>
      <c r="H164" s="24">
        <f t="shared" ref="H164:H227" si="144">IF($B$24&lt;&gt;0,DN164,CP164)</f>
        <v>3.7544589890208951E-2</v>
      </c>
      <c r="I164" s="24"/>
      <c r="J164" s="8">
        <f t="shared" ref="J164:J227" si="145">IF($B$24&lt;&gt;0,EW164,DY164)</f>
        <v>12.000689747151123</v>
      </c>
      <c r="K164" s="9">
        <f t="shared" ref="K164:K227" si="146">IF($B$24&lt;&gt;0,FI164,EK164)</f>
        <v>12.926010322641702</v>
      </c>
      <c r="L164" s="40">
        <f t="shared" si="98"/>
        <v>0.92532057549057889</v>
      </c>
      <c r="M164" s="24">
        <f t="shared" ref="M164:M227" si="147">IF($B$24&lt;&gt;0,EX164,DZ164)</f>
        <v>1.8627756704398146E-2</v>
      </c>
      <c r="N164" s="25">
        <f t="shared" ref="N164:N227" si="148">IF($B$24&lt;&gt;0,FJ164,EL164)</f>
        <v>3.7544589890208459E-2</v>
      </c>
      <c r="O164" s="25"/>
      <c r="P164" s="50">
        <f t="shared" si="99"/>
        <v>6</v>
      </c>
      <c r="Q164" s="50">
        <f t="shared" si="100"/>
        <v>6</v>
      </c>
      <c r="R164" s="25"/>
      <c r="S164" s="25"/>
      <c r="T164" s="16">
        <v>2458217.3450349998</v>
      </c>
      <c r="U164" s="17">
        <v>-11.0982820549671</v>
      </c>
      <c r="V164" s="17">
        <v>-10.3053284147878</v>
      </c>
      <c r="W164" s="17">
        <v>-12.1434480481125</v>
      </c>
      <c r="X164" s="17">
        <v>-11.037077660563799</v>
      </c>
      <c r="Y164" s="17">
        <v>-10.4006384584891</v>
      </c>
      <c r="Z164" s="17">
        <v>-11.850195118715099</v>
      </c>
      <c r="AA164" s="17">
        <v>-9.9185614249059597</v>
      </c>
      <c r="AB164" s="17">
        <v>-9.8356849420494008</v>
      </c>
      <c r="AC164" s="17"/>
      <c r="AD164" s="17"/>
      <c r="AE164" s="17"/>
      <c r="AF164" s="46">
        <f t="shared" ref="AF164:AF227" si="149">IF(T164&lt;&gt;"",T164,"")</f>
        <v>2458217.3450349998</v>
      </c>
      <c r="AG164" s="17">
        <v>-10.8867408278015</v>
      </c>
      <c r="AH164" s="17">
        <v>-9.7761293277347399</v>
      </c>
      <c r="AI164" s="17">
        <v>-11.755485937751599</v>
      </c>
      <c r="AJ164" s="17">
        <v>-10.667067320291499</v>
      </c>
      <c r="AK164" s="17">
        <v>-9.8439514358536595</v>
      </c>
      <c r="AL164" s="17">
        <v>-11.309892932992501</v>
      </c>
      <c r="AM164" s="17">
        <v>-9.4788167164242108</v>
      </c>
      <c r="AN164" s="17">
        <v>-9.4512866828621291</v>
      </c>
      <c r="AO164" s="17"/>
      <c r="AP164" s="17"/>
      <c r="AQ164" s="18"/>
      <c r="AR164" s="25"/>
      <c r="AS164" s="25"/>
      <c r="AT164" s="24">
        <f t="shared" si="140"/>
        <v>0.21154122716560053</v>
      </c>
      <c r="AU164" s="24">
        <f t="shared" si="139"/>
        <v>0.52919908705306007</v>
      </c>
      <c r="AV164" s="24">
        <f t="shared" si="139"/>
        <v>0.38796211036090078</v>
      </c>
      <c r="AW164" s="24">
        <f t="shared" si="139"/>
        <v>0.37001034027229984</v>
      </c>
      <c r="AX164" s="24">
        <f t="shared" si="139"/>
        <v>0.55668702263544034</v>
      </c>
      <c r="AY164" s="24">
        <f t="shared" si="139"/>
        <v>0.54030218572259869</v>
      </c>
      <c r="AZ164" s="24">
        <f t="shared" si="139"/>
        <v>0.43974470848174896</v>
      </c>
      <c r="BA164" s="24">
        <f t="shared" si="139"/>
        <v>0.38439825918727166</v>
      </c>
      <c r="BB164" s="24" t="str">
        <f t="shared" si="130"/>
        <v/>
      </c>
      <c r="BC164" s="24" t="str">
        <f t="shared" si="130"/>
        <v/>
      </c>
      <c r="BD164" s="25" t="str">
        <f t="shared" si="130"/>
        <v/>
      </c>
      <c r="BE164" s="25"/>
      <c r="BF164" s="24"/>
      <c r="BG164" s="24">
        <f t="shared" si="131"/>
        <v>-0.37518020136697949</v>
      </c>
      <c r="BH164" s="24">
        <f t="shared" si="131"/>
        <v>-0.315180201366979</v>
      </c>
      <c r="BI164" s="24">
        <f t="shared" si="131"/>
        <v>-0.68118020136697865</v>
      </c>
      <c r="BJ164" s="24">
        <f t="shared" si="122"/>
        <v>-0.62318020136697883</v>
      </c>
      <c r="BK164" s="24">
        <f t="shared" si="122"/>
        <v>-0.69318020136697733</v>
      </c>
      <c r="BL164" s="24">
        <f t="shared" si="122"/>
        <v>-0.24818020136697883</v>
      </c>
      <c r="BM164" s="24" t="str">
        <f t="shared" si="109"/>
        <v/>
      </c>
      <c r="BN164" s="24" t="str">
        <f t="shared" si="109"/>
        <v/>
      </c>
      <c r="BO164" s="24" t="str">
        <f t="shared" si="109"/>
        <v/>
      </c>
      <c r="BP164" s="24"/>
      <c r="BQ164" s="24"/>
      <c r="BR164" s="24">
        <f t="shared" si="132"/>
        <v>0.26995042505446376</v>
      </c>
      <c r="BS164" s="24">
        <f t="shared" si="132"/>
        <v>0.32995042505446426</v>
      </c>
      <c r="BT164" s="24">
        <f t="shared" si="132"/>
        <v>-3.6049574945535401E-2</v>
      </c>
      <c r="BU164" s="24">
        <f t="shared" si="123"/>
        <v>2.1950425054464429E-2</v>
      </c>
      <c r="BV164" s="24">
        <f t="shared" si="123"/>
        <v>-4.8049574945534079E-2</v>
      </c>
      <c r="BW164" s="24">
        <f t="shared" si="123"/>
        <v>0.39695042505446443</v>
      </c>
      <c r="BX164" s="24" t="str">
        <f t="shared" si="110"/>
        <v/>
      </c>
      <c r="BY164" s="24" t="str">
        <f t="shared" si="110"/>
        <v/>
      </c>
      <c r="BZ164" s="24" t="str">
        <f t="shared" si="110"/>
        <v/>
      </c>
      <c r="CA164" s="24"/>
      <c r="CB164" s="24"/>
      <c r="CC164" s="24">
        <f t="shared" ref="CC164:CC227" si="150">IF(AND(U164&lt;&gt;"",COUNT(W164:AE164)&gt;0),AVERAGE(CE164:CM164),"")</f>
        <v>11.226318887172207</v>
      </c>
      <c r="CD164" s="24">
        <f t="shared" si="101"/>
        <v>3.729606948871006E-2</v>
      </c>
      <c r="CE164" s="24">
        <f t="shared" si="133"/>
        <v>11.235165993145399</v>
      </c>
      <c r="CF164" s="24">
        <f t="shared" si="133"/>
        <v>11.250795605596698</v>
      </c>
      <c r="CG164" s="24">
        <f t="shared" si="133"/>
        <v>11.207356403521999</v>
      </c>
      <c r="CH164" s="24">
        <f t="shared" si="124"/>
        <v>11.219913063747999</v>
      </c>
      <c r="CI164" s="24">
        <f t="shared" si="124"/>
        <v>11.16827936993886</v>
      </c>
      <c r="CJ164" s="24">
        <f t="shared" si="124"/>
        <v>11.2764028870823</v>
      </c>
      <c r="CK164" s="24" t="str">
        <f t="shared" si="111"/>
        <v/>
      </c>
      <c r="CL164" s="24" t="str">
        <f t="shared" si="111"/>
        <v/>
      </c>
      <c r="CM164" s="24" t="str">
        <f t="shared" si="111"/>
        <v/>
      </c>
      <c r="CN164" s="24"/>
      <c r="CO164" s="24">
        <f t="shared" ref="CO164:CO227" si="151">IF(AND(AG164&lt;&gt;"",COUNT(AI164:AQ164)&gt;0),AVERAGE(CQ164:CY164),"")</f>
        <v>11.754509343227767</v>
      </c>
      <c r="CP164" s="24">
        <f t="shared" si="102"/>
        <v>0.1024832076520155</v>
      </c>
      <c r="CQ164" s="24">
        <f t="shared" si="134"/>
        <v>11.7077451099501</v>
      </c>
      <c r="CR164" s="24">
        <f t="shared" si="134"/>
        <v>11.681326492489999</v>
      </c>
      <c r="CS164" s="24">
        <f t="shared" si="134"/>
        <v>11.817210608052159</v>
      </c>
      <c r="CT164" s="24">
        <f t="shared" si="125"/>
        <v>11.788152105191001</v>
      </c>
      <c r="CU164" s="24">
        <f t="shared" si="125"/>
        <v>11.90707588862271</v>
      </c>
      <c r="CV164" s="24">
        <f t="shared" si="125"/>
        <v>11.625545855060629</v>
      </c>
      <c r="CW164" s="24" t="str">
        <f t="shared" si="112"/>
        <v/>
      </c>
      <c r="CX164" s="24" t="str">
        <f t="shared" si="112"/>
        <v/>
      </c>
      <c r="CY164" s="24" t="str">
        <f t="shared" si="112"/>
        <v/>
      </c>
      <c r="CZ164" s="24"/>
      <c r="DA164" s="24">
        <f t="shared" ref="DA164:DA227" si="152">IF(AND(U164&lt;&gt;"",COUNT(W164:AE164)&gt;0),AVERAGE(DC164:DK164),"")</f>
        <v>11.284690988246957</v>
      </c>
      <c r="DB164" s="24">
        <f t="shared" si="103"/>
        <v>1.8627756704398146E-2</v>
      </c>
      <c r="DC164" s="24">
        <f t="shared" si="135"/>
        <v>11.27991963941566</v>
      </c>
      <c r="DD164" s="24">
        <f t="shared" si="135"/>
        <v>11.288392107736133</v>
      </c>
      <c r="DE164" s="24">
        <f t="shared" si="135"/>
        <v>11.288611484859471</v>
      </c>
      <c r="DF164" s="24">
        <f t="shared" si="126"/>
        <v>11.294249572425672</v>
      </c>
      <c r="DG164" s="24">
        <f t="shared" si="126"/>
        <v>11.250965880102497</v>
      </c>
      <c r="DH164" s="24">
        <f t="shared" si="126"/>
        <v>11.306007244942313</v>
      </c>
      <c r="DI164" s="24" t="str">
        <f t="shared" si="113"/>
        <v/>
      </c>
      <c r="DJ164" s="24" t="str">
        <f t="shared" si="113"/>
        <v/>
      </c>
      <c r="DK164" s="24" t="str">
        <f t="shared" si="113"/>
        <v/>
      </c>
      <c r="DL164" s="24"/>
      <c r="DM164" s="24">
        <f t="shared" ref="DM164:DM227" si="153">IF(AND(AG164&lt;&gt;"",COUNT(AI164:AQ164)&gt;0),AVERAGE(DO164:DW164),"")</f>
        <v>11.563243730412294</v>
      </c>
      <c r="DN164" s="24">
        <f t="shared" si="104"/>
        <v>3.7544589890208951E-2</v>
      </c>
      <c r="DO164" s="24">
        <f t="shared" si="136"/>
        <v>11.56110256287702</v>
      </c>
      <c r="DP164" s="24">
        <f t="shared" si="136"/>
        <v>11.558135483617301</v>
      </c>
      <c r="DQ164" s="24">
        <f t="shared" si="136"/>
        <v>11.550965216157129</v>
      </c>
      <c r="DR164" s="24">
        <f t="shared" si="127"/>
        <v>11.544576533556342</v>
      </c>
      <c r="DS164" s="24">
        <f t="shared" si="127"/>
        <v>11.636140189087605</v>
      </c>
      <c r="DT164" s="24">
        <f t="shared" si="127"/>
        <v>11.528542397178358</v>
      </c>
      <c r="DU164" s="24" t="str">
        <f t="shared" si="114"/>
        <v/>
      </c>
      <c r="DV164" s="24" t="str">
        <f t="shared" si="114"/>
        <v/>
      </c>
      <c r="DW164" s="24" t="str">
        <f t="shared" si="114"/>
        <v/>
      </c>
      <c r="DX164" s="24"/>
      <c r="DY164" s="24">
        <f t="shared" ref="DY164:DY227" si="154">IF(AND(V164&lt;&gt;"",COUNT(W164:AE164)&gt;0),AVERAGE(EA164:EI164),"")</f>
        <v>12.019272527351511</v>
      </c>
      <c r="DZ164" s="24">
        <f t="shared" si="105"/>
        <v>3.729606948871006E-2</v>
      </c>
      <c r="EA164" s="24">
        <f t="shared" si="137"/>
        <v>12.0281196333247</v>
      </c>
      <c r="EB164" s="24">
        <f t="shared" si="137"/>
        <v>12.043749245775999</v>
      </c>
      <c r="EC164" s="24">
        <f t="shared" si="137"/>
        <v>12.000310043701299</v>
      </c>
      <c r="ED164" s="24">
        <f t="shared" si="128"/>
        <v>12.012866703927299</v>
      </c>
      <c r="EE164" s="24">
        <f t="shared" si="128"/>
        <v>11.961233010118161</v>
      </c>
      <c r="EF164" s="24">
        <f t="shared" si="128"/>
        <v>12.069356527261601</v>
      </c>
      <c r="EG164" s="24" t="str">
        <f t="shared" si="115"/>
        <v/>
      </c>
      <c r="EH164" s="24" t="str">
        <f t="shared" si="115"/>
        <v/>
      </c>
      <c r="EI164" s="24" t="str">
        <f t="shared" si="115"/>
        <v/>
      </c>
      <c r="EJ164" s="24"/>
      <c r="EK164" s="24">
        <f t="shared" ref="EK164:EK227" si="155">IF(AND(AH164&lt;&gt;"",COUNT(AI164:AQ164)&gt;0),AVERAGE(EM164:EU164),"")</f>
        <v>12.865120843294527</v>
      </c>
      <c r="EL164" s="24">
        <f t="shared" si="106"/>
        <v>0.1024832076520155</v>
      </c>
      <c r="EM164" s="24">
        <f t="shared" si="138"/>
        <v>12.81835661001686</v>
      </c>
      <c r="EN164" s="24">
        <f t="shared" si="138"/>
        <v>12.791937992556759</v>
      </c>
      <c r="EO164" s="24">
        <f t="shared" si="138"/>
        <v>12.927822108118919</v>
      </c>
      <c r="EP164" s="24">
        <f t="shared" si="129"/>
        <v>12.898763605257761</v>
      </c>
      <c r="EQ164" s="24">
        <f t="shared" si="129"/>
        <v>13.01768738868947</v>
      </c>
      <c r="ER164" s="24">
        <f t="shared" si="129"/>
        <v>12.736157355127389</v>
      </c>
      <c r="ES164" s="24" t="str">
        <f t="shared" si="116"/>
        <v/>
      </c>
      <c r="ET164" s="24" t="str">
        <f t="shared" si="116"/>
        <v/>
      </c>
      <c r="EU164" s="24" t="str">
        <f t="shared" si="116"/>
        <v/>
      </c>
      <c r="EV164" s="24"/>
      <c r="EW164" s="24">
        <f t="shared" ref="EW164:EW227" si="156">IF(AND(V164&lt;&gt;"",COUNT(W164:AE164)&gt;0),AVERAGE(EY164:FG164),"")</f>
        <v>12.000689747151123</v>
      </c>
      <c r="EX164" s="24">
        <f t="shared" si="107"/>
        <v>1.8627756704398146E-2</v>
      </c>
      <c r="EY164" s="24">
        <f t="shared" si="119"/>
        <v>11.995918398319825</v>
      </c>
      <c r="EZ164" s="24">
        <f t="shared" si="119"/>
        <v>12.004390866640298</v>
      </c>
      <c r="FA164" s="24">
        <f t="shared" si="119"/>
        <v>12.004610243763636</v>
      </c>
      <c r="FB164" s="24">
        <f t="shared" si="117"/>
        <v>12.010248331329837</v>
      </c>
      <c r="FC164" s="24">
        <f t="shared" si="117"/>
        <v>11.966964639006662</v>
      </c>
      <c r="FD164" s="24">
        <f t="shared" si="117"/>
        <v>12.022006003846478</v>
      </c>
      <c r="FE164" s="24" t="str">
        <f t="shared" si="117"/>
        <v/>
      </c>
      <c r="FF164" s="24" t="str">
        <f t="shared" si="117"/>
        <v/>
      </c>
      <c r="FG164" s="24" t="str">
        <f t="shared" si="117"/>
        <v/>
      </c>
      <c r="FH164" s="24"/>
      <c r="FI164" s="24">
        <f t="shared" ref="FI164:FI227" si="157">IF(AND(AH164&lt;&gt;"",COUNT(AI164:AQ164)&gt;0),AVERAGE(FK164:FS164),"")</f>
        <v>12.926010322641702</v>
      </c>
      <c r="FJ164" s="24">
        <f t="shared" si="108"/>
        <v>3.7544589890208459E-2</v>
      </c>
      <c r="FK164" s="24">
        <f t="shared" si="120"/>
        <v>12.923869155106429</v>
      </c>
      <c r="FL164" s="24">
        <f t="shared" si="120"/>
        <v>12.920902075846712</v>
      </c>
      <c r="FM164" s="24">
        <f t="shared" si="120"/>
        <v>12.91373180838654</v>
      </c>
      <c r="FN164" s="24">
        <f t="shared" si="118"/>
        <v>12.907343125785751</v>
      </c>
      <c r="FO164" s="24">
        <f t="shared" si="118"/>
        <v>12.998906781317014</v>
      </c>
      <c r="FP164" s="24">
        <f t="shared" si="118"/>
        <v>12.891308989407769</v>
      </c>
      <c r="FQ164" s="24" t="str">
        <f t="shared" si="118"/>
        <v/>
      </c>
      <c r="FR164" s="24" t="str">
        <f t="shared" si="118"/>
        <v/>
      </c>
      <c r="FS164" s="24" t="str">
        <f t="shared" si="118"/>
        <v/>
      </c>
    </row>
    <row r="165" spans="1:175" s="3" customFormat="1">
      <c r="A165" s="27">
        <v>130</v>
      </c>
      <c r="B165" s="32">
        <f>IF(AND($B$3&lt;&gt;"",$C$3&lt;&gt;"",$B$4&lt;&gt;"",$C$4&lt;&gt;"",T165&lt;&gt;""),AirMass($B$3,$C$3,$B$4,$C$4,T165),"")</f>
        <v>1.0626149266048652</v>
      </c>
      <c r="C165" s="36">
        <f t="shared" ref="C165:C228" si="158">IF(T165&lt;&gt;"",T165,NA())</f>
        <v>2458217.3455320001</v>
      </c>
      <c r="D165" s="5">
        <f t="shared" si="141"/>
        <v>11.260992374684051</v>
      </c>
      <c r="E165" s="14">
        <f t="shared" si="142"/>
        <v>11.584244823668499</v>
      </c>
      <c r="F165" s="32">
        <f t="shared" ref="F165:F228" si="159">IF(AND(D165&lt;&gt;"",E165&lt;&gt;""),E165-D165,"")</f>
        <v>0.32325244898444794</v>
      </c>
      <c r="G165" s="24">
        <f t="shared" si="143"/>
        <v>2.2629896678571751E-2</v>
      </c>
      <c r="H165" s="24">
        <f t="shared" si="144"/>
        <v>7.2062299677369657E-2</v>
      </c>
      <c r="I165" s="24"/>
      <c r="J165" s="8">
        <f t="shared" si="145"/>
        <v>11.948743707409298</v>
      </c>
      <c r="K165" s="9">
        <f t="shared" si="146"/>
        <v>13.109087112073135</v>
      </c>
      <c r="L165" s="40">
        <f t="shared" ref="L165:L228" si="160">IF(AND(J165&lt;&gt;"",K165&lt;&gt;""),K165-J165,"")</f>
        <v>1.1603434046638377</v>
      </c>
      <c r="M165" s="24">
        <f t="shared" si="147"/>
        <v>2.2629896678571865E-2</v>
      </c>
      <c r="N165" s="25">
        <f t="shared" si="148"/>
        <v>7.2062299677369643E-2</v>
      </c>
      <c r="O165" s="25"/>
      <c r="P165" s="50">
        <f t="shared" ref="P165:P228" si="161">MIN(COUNT(W$32:AE$32),COUNT(W165:AE165))</f>
        <v>6</v>
      </c>
      <c r="Q165" s="50">
        <f t="shared" ref="Q165:Q228" si="162">MIN(COUNT(AI$32:AQ$32),COUNT(AI165:AQ165))</f>
        <v>6</v>
      </c>
      <c r="R165" s="25"/>
      <c r="S165" s="25"/>
      <c r="T165" s="16">
        <v>2458217.3455320001</v>
      </c>
      <c r="U165" s="17">
        <v>-11.0989814895626</v>
      </c>
      <c r="V165" s="17">
        <v>-10.311629911136199</v>
      </c>
      <c r="W165" s="17">
        <v>-12.133318475696999</v>
      </c>
      <c r="X165" s="17">
        <v>-11.020236091555001</v>
      </c>
      <c r="Y165" s="17">
        <v>-10.3985250680511</v>
      </c>
      <c r="Z165" s="17">
        <v>-11.8146325336039</v>
      </c>
      <c r="AA165" s="17">
        <v>-9.9378649642544605</v>
      </c>
      <c r="AB165" s="17">
        <v>-9.7500413821220597</v>
      </c>
      <c r="AC165" s="17"/>
      <c r="AD165" s="17"/>
      <c r="AE165" s="17"/>
      <c r="AF165" s="46">
        <f t="shared" si="149"/>
        <v>2458217.3455320001</v>
      </c>
      <c r="AG165" s="17">
        <v>-10.8826189827173</v>
      </c>
      <c r="AH165" s="17">
        <v>-9.6841329789049908</v>
      </c>
      <c r="AI165" s="17">
        <v>-11.774711075679001</v>
      </c>
      <c r="AJ165" s="17">
        <v>-10.6470193694902</v>
      </c>
      <c r="AK165" s="17">
        <v>-9.9167390498593804</v>
      </c>
      <c r="AL165" s="17">
        <v>-11.327902498334399</v>
      </c>
      <c r="AM165" s="17">
        <v>-9.3141905659192901</v>
      </c>
      <c r="AN165" s="17">
        <v>-9.6042513214278404</v>
      </c>
      <c r="AO165" s="17"/>
      <c r="AP165" s="17"/>
      <c r="AQ165" s="18"/>
      <c r="AR165" s="25"/>
      <c r="AS165" s="25"/>
      <c r="AT165" s="24">
        <f t="shared" si="140"/>
        <v>0.21636250684530012</v>
      </c>
      <c r="AU165" s="24">
        <f t="shared" si="139"/>
        <v>0.6274969322312085</v>
      </c>
      <c r="AV165" s="24">
        <f t="shared" si="139"/>
        <v>0.3586074000179984</v>
      </c>
      <c r="AW165" s="24">
        <f t="shared" si="139"/>
        <v>0.37321672206480017</v>
      </c>
      <c r="AX165" s="24">
        <f t="shared" si="139"/>
        <v>0.48178601819171973</v>
      </c>
      <c r="AY165" s="24">
        <f t="shared" si="139"/>
        <v>0.48673003526950076</v>
      </c>
      <c r="AZ165" s="24">
        <f t="shared" si="139"/>
        <v>0.62367439833517047</v>
      </c>
      <c r="BA165" s="24">
        <f t="shared" si="139"/>
        <v>0.14579006069421929</v>
      </c>
      <c r="BB165" s="24" t="str">
        <f t="shared" si="130"/>
        <v/>
      </c>
      <c r="BC165" s="24" t="str">
        <f t="shared" si="130"/>
        <v/>
      </c>
      <c r="BD165" s="25" t="str">
        <f t="shared" si="130"/>
        <v/>
      </c>
      <c r="BE165" s="25"/>
      <c r="BF165" s="24"/>
      <c r="BG165" s="24">
        <f t="shared" si="131"/>
        <v>-0.36538867541191727</v>
      </c>
      <c r="BH165" s="24">
        <f t="shared" si="131"/>
        <v>-0.30538867541191678</v>
      </c>
      <c r="BI165" s="24">
        <f t="shared" si="131"/>
        <v>-0.67138867541191649</v>
      </c>
      <c r="BJ165" s="24">
        <f t="shared" si="122"/>
        <v>-0.61338867541191666</v>
      </c>
      <c r="BK165" s="24">
        <f t="shared" si="122"/>
        <v>-0.68338867541191517</v>
      </c>
      <c r="BL165" s="24">
        <f t="shared" si="122"/>
        <v>-0.23838867541191661</v>
      </c>
      <c r="BM165" s="24" t="str">
        <f t="shared" si="109"/>
        <v/>
      </c>
      <c r="BN165" s="24" t="str">
        <f t="shared" si="109"/>
        <v/>
      </c>
      <c r="BO165" s="24" t="str">
        <f t="shared" si="109"/>
        <v/>
      </c>
      <c r="BP165" s="24"/>
      <c r="BQ165" s="24"/>
      <c r="BR165" s="24">
        <f t="shared" si="132"/>
        <v>0.4695832956471313</v>
      </c>
      <c r="BS165" s="24">
        <f t="shared" si="132"/>
        <v>0.5295832956471318</v>
      </c>
      <c r="BT165" s="24">
        <f t="shared" si="132"/>
        <v>0.16358329564713214</v>
      </c>
      <c r="BU165" s="24">
        <f t="shared" si="123"/>
        <v>0.22158329564713197</v>
      </c>
      <c r="BV165" s="24">
        <f t="shared" si="123"/>
        <v>0.15158329564713346</v>
      </c>
      <c r="BW165" s="24">
        <f t="shared" si="123"/>
        <v>0.59658329564713197</v>
      </c>
      <c r="BX165" s="24" t="str">
        <f t="shared" si="110"/>
        <v/>
      </c>
      <c r="BY165" s="24" t="str">
        <f t="shared" si="110"/>
        <v/>
      </c>
      <c r="BZ165" s="24" t="str">
        <f t="shared" si="110"/>
        <v/>
      </c>
      <c r="CA165" s="24"/>
      <c r="CB165" s="24"/>
      <c r="CC165" s="24">
        <f t="shared" si="150"/>
        <v>11.203788262984652</v>
      </c>
      <c r="CD165" s="24">
        <f t="shared" ref="CD165:CD228" si="163">IF(CC165&lt;&gt;"",STDEV(CE165:CM165),"")</f>
        <v>2.0836666084777973E-2</v>
      </c>
      <c r="CE165" s="24">
        <f t="shared" si="133"/>
        <v>11.224336986134398</v>
      </c>
      <c r="CF165" s="24">
        <f t="shared" si="133"/>
        <v>11.2332546019924</v>
      </c>
      <c r="CG165" s="24">
        <f t="shared" si="133"/>
        <v>11.204543578488499</v>
      </c>
      <c r="CH165" s="24">
        <f t="shared" si="124"/>
        <v>11.1836510440413</v>
      </c>
      <c r="CI165" s="24">
        <f t="shared" si="124"/>
        <v>11.186883474691861</v>
      </c>
      <c r="CJ165" s="24">
        <f t="shared" si="124"/>
        <v>11.190059892559459</v>
      </c>
      <c r="CK165" s="24" t="str">
        <f t="shared" si="111"/>
        <v/>
      </c>
      <c r="CL165" s="24" t="str">
        <f t="shared" si="111"/>
        <v/>
      </c>
      <c r="CM165" s="24" t="str">
        <f t="shared" si="111"/>
        <v/>
      </c>
      <c r="CN165" s="24"/>
      <c r="CO165" s="24">
        <f t="shared" si="151"/>
        <v>11.771683330734385</v>
      </c>
      <c r="CP165" s="24">
        <f t="shared" ref="CP165:CP228" si="164">IF(CO165&lt;&gt;"",STDEV(CQ165:CY165),"")</f>
        <v>7.7685162155946397E-2</v>
      </c>
      <c r="CQ165" s="24">
        <f t="shared" si="134"/>
        <v>11.731092092961701</v>
      </c>
      <c r="CR165" s="24">
        <f t="shared" si="134"/>
        <v>11.6654003867729</v>
      </c>
      <c r="CS165" s="24">
        <f t="shared" si="134"/>
        <v>11.894120067142079</v>
      </c>
      <c r="CT165" s="24">
        <f t="shared" si="125"/>
        <v>11.810283515617099</v>
      </c>
      <c r="CU165" s="24">
        <f t="shared" si="125"/>
        <v>11.746571583201989</v>
      </c>
      <c r="CV165" s="24">
        <f t="shared" si="125"/>
        <v>11.78263233871054</v>
      </c>
      <c r="CW165" s="24" t="str">
        <f t="shared" si="112"/>
        <v/>
      </c>
      <c r="CX165" s="24" t="str">
        <f t="shared" si="112"/>
        <v/>
      </c>
      <c r="CY165" s="24" t="str">
        <f t="shared" si="112"/>
        <v/>
      </c>
      <c r="CZ165" s="24"/>
      <c r="DA165" s="24">
        <f t="shared" si="152"/>
        <v>11.260992374684051</v>
      </c>
      <c r="DB165" s="24">
        <f t="shared" ref="DB165:DB228" si="165">IF(DA165&lt;&gt;"",STDEV(DC165:DK165),"")</f>
        <v>2.2629896678571751E-2</v>
      </c>
      <c r="DC165" s="24">
        <f t="shared" si="135"/>
        <v>11.267922643029308</v>
      </c>
      <c r="DD165" s="24">
        <f t="shared" si="135"/>
        <v>11.269683114756484</v>
      </c>
      <c r="DE165" s="24">
        <f t="shared" si="135"/>
        <v>11.284630670450619</v>
      </c>
      <c r="DF165" s="24">
        <f t="shared" si="126"/>
        <v>11.256819563343623</v>
      </c>
      <c r="DG165" s="24">
        <f t="shared" si="126"/>
        <v>11.268401995480145</v>
      </c>
      <c r="DH165" s="24">
        <f t="shared" si="126"/>
        <v>11.218496261044121</v>
      </c>
      <c r="DI165" s="24" t="str">
        <f t="shared" si="113"/>
        <v/>
      </c>
      <c r="DJ165" s="24" t="str">
        <f t="shared" si="113"/>
        <v/>
      </c>
      <c r="DK165" s="24" t="str">
        <f t="shared" si="113"/>
        <v/>
      </c>
      <c r="DL165" s="24"/>
      <c r="DM165" s="24">
        <f t="shared" si="153"/>
        <v>11.584244823668499</v>
      </c>
      <c r="DN165" s="24">
        <f t="shared" ref="DN165:DN228" si="166">IF(DM165&lt;&gt;"",STDEV(DO165:DW165),"")</f>
        <v>7.2062299677369657E-2</v>
      </c>
      <c r="DO165" s="24">
        <f t="shared" si="136"/>
        <v>11.588276651638207</v>
      </c>
      <c r="DP165" s="24">
        <f t="shared" si="136"/>
        <v>11.546036483649788</v>
      </c>
      <c r="DQ165" s="24">
        <f t="shared" si="136"/>
        <v>11.631701780996636</v>
      </c>
      <c r="DR165" s="24">
        <f t="shared" si="127"/>
        <v>11.570535049732026</v>
      </c>
      <c r="DS165" s="24">
        <f t="shared" si="127"/>
        <v>11.47946298941647</v>
      </c>
      <c r="DT165" s="24">
        <f t="shared" si="127"/>
        <v>11.689455986577855</v>
      </c>
      <c r="DU165" s="24" t="str">
        <f t="shared" si="114"/>
        <v/>
      </c>
      <c r="DV165" s="24" t="str">
        <f t="shared" si="114"/>
        <v/>
      </c>
      <c r="DW165" s="24" t="str">
        <f t="shared" si="114"/>
        <v/>
      </c>
      <c r="DX165" s="24"/>
      <c r="DY165" s="24">
        <f t="shared" si="154"/>
        <v>11.991139841411055</v>
      </c>
      <c r="DZ165" s="24">
        <f t="shared" ref="DZ165:DZ228" si="167">IF(DY165&lt;&gt;"",STDEV(EA165:EI165),"")</f>
        <v>2.083666608477797E-2</v>
      </c>
      <c r="EA165" s="24">
        <f t="shared" si="137"/>
        <v>12.011688564560799</v>
      </c>
      <c r="EB165" s="24">
        <f t="shared" si="137"/>
        <v>12.020606180418801</v>
      </c>
      <c r="EC165" s="24">
        <f t="shared" si="137"/>
        <v>11.9918951569149</v>
      </c>
      <c r="ED165" s="24">
        <f t="shared" si="128"/>
        <v>11.971002622467701</v>
      </c>
      <c r="EE165" s="24">
        <f t="shared" si="128"/>
        <v>11.974235053118262</v>
      </c>
      <c r="EF165" s="24">
        <f t="shared" si="128"/>
        <v>11.97741147098586</v>
      </c>
      <c r="EG165" s="24" t="str">
        <f t="shared" si="115"/>
        <v/>
      </c>
      <c r="EH165" s="24" t="str">
        <f t="shared" si="115"/>
        <v/>
      </c>
      <c r="EI165" s="24" t="str">
        <f t="shared" si="115"/>
        <v/>
      </c>
      <c r="EJ165" s="24"/>
      <c r="EK165" s="24">
        <f t="shared" si="155"/>
        <v>12.970169334546695</v>
      </c>
      <c r="EL165" s="24">
        <f t="shared" ref="EL165:EL228" si="168">IF(EK165&lt;&gt;"",STDEV(EM165:EU165),"")</f>
        <v>7.7685162155946397E-2</v>
      </c>
      <c r="EM165" s="24">
        <f t="shared" si="138"/>
        <v>12.92957809677401</v>
      </c>
      <c r="EN165" s="24">
        <f t="shared" si="138"/>
        <v>12.863886390585209</v>
      </c>
      <c r="EO165" s="24">
        <f t="shared" si="138"/>
        <v>13.092606070954389</v>
      </c>
      <c r="EP165" s="24">
        <f t="shared" si="129"/>
        <v>13.008769519429409</v>
      </c>
      <c r="EQ165" s="24">
        <f t="shared" si="129"/>
        <v>12.945057587014299</v>
      </c>
      <c r="ER165" s="24">
        <f t="shared" si="129"/>
        <v>12.98111834252285</v>
      </c>
      <c r="ES165" s="24" t="str">
        <f t="shared" si="116"/>
        <v/>
      </c>
      <c r="ET165" s="24" t="str">
        <f t="shared" si="116"/>
        <v/>
      </c>
      <c r="EU165" s="24" t="str">
        <f t="shared" si="116"/>
        <v/>
      </c>
      <c r="EV165" s="24"/>
      <c r="EW165" s="24">
        <f t="shared" si="156"/>
        <v>11.948743707409298</v>
      </c>
      <c r="EX165" s="24">
        <f t="shared" ref="EX165:EX228" si="169">IF(EW165&lt;&gt;"",STDEV(EY165:FG165),"")</f>
        <v>2.2629896678571865E-2</v>
      </c>
      <c r="EY165" s="24">
        <f t="shared" si="119"/>
        <v>11.955673975754555</v>
      </c>
      <c r="EZ165" s="24">
        <f t="shared" si="119"/>
        <v>11.957434447481731</v>
      </c>
      <c r="FA165" s="24">
        <f t="shared" si="119"/>
        <v>11.972382003175866</v>
      </c>
      <c r="FB165" s="24">
        <f t="shared" si="117"/>
        <v>11.944570896068869</v>
      </c>
      <c r="FC165" s="24">
        <f t="shared" si="117"/>
        <v>11.956153328205394</v>
      </c>
      <c r="FD165" s="24">
        <f t="shared" si="117"/>
        <v>11.906247593769368</v>
      </c>
      <c r="FE165" s="24" t="str">
        <f t="shared" si="117"/>
        <v/>
      </c>
      <c r="FF165" s="24" t="str">
        <f t="shared" si="117"/>
        <v/>
      </c>
      <c r="FG165" s="24" t="str">
        <f t="shared" si="117"/>
        <v/>
      </c>
      <c r="FH165" s="24"/>
      <c r="FI165" s="24">
        <f t="shared" si="157"/>
        <v>13.109087112073135</v>
      </c>
      <c r="FJ165" s="24">
        <f t="shared" ref="FJ165:FJ228" si="170">IF(FI165&lt;&gt;"",STDEV(FK165:FS165),"")</f>
        <v>7.2062299677369643E-2</v>
      </c>
      <c r="FK165" s="24">
        <f t="shared" si="120"/>
        <v>13.113118940042845</v>
      </c>
      <c r="FL165" s="24">
        <f t="shared" si="120"/>
        <v>13.070878772054426</v>
      </c>
      <c r="FM165" s="24">
        <f t="shared" si="120"/>
        <v>13.156544069401274</v>
      </c>
      <c r="FN165" s="24">
        <f t="shared" si="118"/>
        <v>13.095377338136664</v>
      </c>
      <c r="FO165" s="24">
        <f t="shared" si="118"/>
        <v>13.004305277821109</v>
      </c>
      <c r="FP165" s="24">
        <f t="shared" si="118"/>
        <v>13.214298274982493</v>
      </c>
      <c r="FQ165" s="24" t="str">
        <f t="shared" si="118"/>
        <v/>
      </c>
      <c r="FR165" s="24" t="str">
        <f t="shared" si="118"/>
        <v/>
      </c>
      <c r="FS165" s="24" t="str">
        <f t="shared" si="118"/>
        <v/>
      </c>
    </row>
    <row r="166" spans="1:175" s="3" customFormat="1">
      <c r="A166" s="27">
        <v>131</v>
      </c>
      <c r="B166" s="32">
        <f>IF(AND($B$3&lt;&gt;"",$C$3&lt;&gt;"",$B$4&lt;&gt;"",$C$4&lt;&gt;"",T166&lt;&gt;""),AirMass($B$3,$C$3,$B$4,$C$4,T166),"")</f>
        <v>1.0633728383440439</v>
      </c>
      <c r="C166" s="36">
        <f t="shared" si="158"/>
        <v>2458217.3460300001</v>
      </c>
      <c r="D166" s="5">
        <f t="shared" si="141"/>
        <v>11.261377097882081</v>
      </c>
      <c r="E166" s="14">
        <f t="shared" si="142"/>
        <v>11.568849619658559</v>
      </c>
      <c r="F166" s="32">
        <f t="shared" si="159"/>
        <v>0.30747252177647866</v>
      </c>
      <c r="G166" s="24">
        <f t="shared" si="143"/>
        <v>1.7260837377269113E-2</v>
      </c>
      <c r="H166" s="24">
        <f t="shared" si="144"/>
        <v>3.9002710488080038E-2</v>
      </c>
      <c r="I166" s="24"/>
      <c r="J166" s="8">
        <f t="shared" si="145"/>
        <v>11.981400835454197</v>
      </c>
      <c r="K166" s="9">
        <f t="shared" si="146"/>
        <v>12.945985180735136</v>
      </c>
      <c r="L166" s="40">
        <f t="shared" si="160"/>
        <v>0.96458434528093839</v>
      </c>
      <c r="M166" s="24">
        <f t="shared" si="147"/>
        <v>1.7260837377269564E-2</v>
      </c>
      <c r="N166" s="25">
        <f t="shared" si="148"/>
        <v>3.9002710488080336E-2</v>
      </c>
      <c r="O166" s="25"/>
      <c r="P166" s="50">
        <f t="shared" si="161"/>
        <v>6</v>
      </c>
      <c r="Q166" s="50">
        <f t="shared" si="162"/>
        <v>6</v>
      </c>
      <c r="R166" s="25"/>
      <c r="S166" s="25"/>
      <c r="T166" s="16">
        <v>2458217.3460300001</v>
      </c>
      <c r="U166" s="17">
        <v>-11.1102391103071</v>
      </c>
      <c r="V166" s="17">
        <v>-10.312029724413099</v>
      </c>
      <c r="W166" s="17">
        <v>-12.1284400807418</v>
      </c>
      <c r="X166" s="17">
        <v>-11.0375153900233</v>
      </c>
      <c r="Y166" s="17">
        <v>-10.4071943086137</v>
      </c>
      <c r="Z166" s="17">
        <v>-11.831543262286401</v>
      </c>
      <c r="AA166" s="17">
        <v>-9.93541051488417</v>
      </c>
      <c r="AB166" s="17">
        <v>-9.7771979076456201</v>
      </c>
      <c r="AC166" s="17"/>
      <c r="AD166" s="17"/>
      <c r="AE166" s="17"/>
      <c r="AF166" s="46">
        <f t="shared" si="149"/>
        <v>2458217.3460300001</v>
      </c>
      <c r="AG166" s="17">
        <v>-10.898810145741701</v>
      </c>
      <c r="AH166" s="17">
        <v>-9.7778624837525694</v>
      </c>
      <c r="AI166" s="17">
        <v>-11.7546645631327</v>
      </c>
      <c r="AJ166" s="17">
        <v>-10.686275604844999</v>
      </c>
      <c r="AK166" s="17">
        <v>-9.9485944731271907</v>
      </c>
      <c r="AL166" s="17">
        <v>-11.3140404432264</v>
      </c>
      <c r="AM166" s="17">
        <v>-9.4287742117938294</v>
      </c>
      <c r="AN166" s="17">
        <v>-9.4807376538406896</v>
      </c>
      <c r="AO166" s="17"/>
      <c r="AP166" s="17"/>
      <c r="AQ166" s="18"/>
      <c r="AR166" s="25"/>
      <c r="AS166" s="25"/>
      <c r="AT166" s="24">
        <f t="shared" si="140"/>
        <v>0.21142896456539972</v>
      </c>
      <c r="AU166" s="24">
        <f t="shared" si="139"/>
        <v>0.53416724066052979</v>
      </c>
      <c r="AV166" s="24">
        <f t="shared" si="139"/>
        <v>0.37377551760910066</v>
      </c>
      <c r="AW166" s="24">
        <f t="shared" si="139"/>
        <v>0.35123978517830068</v>
      </c>
      <c r="AX166" s="24">
        <f t="shared" si="139"/>
        <v>0.45859983548650973</v>
      </c>
      <c r="AY166" s="24">
        <f t="shared" si="139"/>
        <v>0.51750281906000062</v>
      </c>
      <c r="AZ166" s="24">
        <f t="shared" si="139"/>
        <v>0.50663630309034069</v>
      </c>
      <c r="BA166" s="24">
        <f t="shared" si="139"/>
        <v>0.29646025380493057</v>
      </c>
      <c r="BB166" s="24" t="str">
        <f t="shared" si="130"/>
        <v/>
      </c>
      <c r="BC166" s="24" t="str">
        <f t="shared" si="130"/>
        <v/>
      </c>
      <c r="BD166" s="25" t="str">
        <f t="shared" si="130"/>
        <v/>
      </c>
      <c r="BE166" s="25"/>
      <c r="BF166" s="24"/>
      <c r="BG166" s="24">
        <f t="shared" si="131"/>
        <v>-0.37540819522684149</v>
      </c>
      <c r="BH166" s="24">
        <f t="shared" si="131"/>
        <v>-0.31540819522684099</v>
      </c>
      <c r="BI166" s="24">
        <f t="shared" si="131"/>
        <v>-0.68140819522684071</v>
      </c>
      <c r="BJ166" s="24">
        <f t="shared" si="122"/>
        <v>-0.62340819522684088</v>
      </c>
      <c r="BK166" s="24">
        <f t="shared" si="122"/>
        <v>-0.69340819522683939</v>
      </c>
      <c r="BL166" s="24">
        <f t="shared" si="122"/>
        <v>-0.24840819522684082</v>
      </c>
      <c r="BM166" s="24" t="str">
        <f t="shared" si="109"/>
        <v/>
      </c>
      <c r="BN166" s="24" t="str">
        <f t="shared" si="109"/>
        <v/>
      </c>
      <c r="BO166" s="24" t="str">
        <f t="shared" si="109"/>
        <v/>
      </c>
      <c r="BP166" s="24"/>
      <c r="BQ166" s="24"/>
      <c r="BR166" s="24">
        <f t="shared" si="132"/>
        <v>0.28004023693596558</v>
      </c>
      <c r="BS166" s="24">
        <f t="shared" si="132"/>
        <v>0.34004023693596608</v>
      </c>
      <c r="BT166" s="24">
        <f t="shared" si="132"/>
        <v>-2.5959763064033581E-2</v>
      </c>
      <c r="BU166" s="24">
        <f t="shared" si="123"/>
        <v>3.2040236935966249E-2</v>
      </c>
      <c r="BV166" s="24">
        <f t="shared" si="123"/>
        <v>-3.7959763064032259E-2</v>
      </c>
      <c r="BW166" s="24">
        <f t="shared" si="123"/>
        <v>0.40704023693596625</v>
      </c>
      <c r="BX166" s="24" t="str">
        <f t="shared" si="110"/>
        <v/>
      </c>
      <c r="BY166" s="24" t="str">
        <f t="shared" si="110"/>
        <v/>
      </c>
      <c r="BZ166" s="24" t="str">
        <f t="shared" si="110"/>
        <v/>
      </c>
      <c r="CA166" s="24"/>
      <c r="CB166" s="24"/>
      <c r="CC166" s="24">
        <f t="shared" si="150"/>
        <v>11.202977800392064</v>
      </c>
      <c r="CD166" s="24">
        <f t="shared" si="163"/>
        <v>2.2046238031713482E-2</v>
      </c>
      <c r="CE166" s="24">
        <f t="shared" si="133"/>
        <v>11.208200970434699</v>
      </c>
      <c r="CF166" s="24">
        <f t="shared" si="133"/>
        <v>11.239276279716199</v>
      </c>
      <c r="CG166" s="24">
        <f t="shared" si="133"/>
        <v>11.201955198306599</v>
      </c>
      <c r="CH166" s="24">
        <f t="shared" si="124"/>
        <v>11.1893041519793</v>
      </c>
      <c r="CI166" s="24">
        <f t="shared" si="124"/>
        <v>11.17317140457707</v>
      </c>
      <c r="CJ166" s="24">
        <f t="shared" si="124"/>
        <v>11.20595879733852</v>
      </c>
      <c r="CK166" s="24" t="str">
        <f t="shared" si="111"/>
        <v/>
      </c>
      <c r="CL166" s="24" t="str">
        <f t="shared" si="111"/>
        <v/>
      </c>
      <c r="CM166" s="24" t="str">
        <f t="shared" si="111"/>
        <v/>
      </c>
      <c r="CN166" s="24"/>
      <c r="CO166" s="24">
        <f t="shared" si="151"/>
        <v>11.760204345919268</v>
      </c>
      <c r="CP166" s="24">
        <f t="shared" si="164"/>
        <v>0.10308283802641964</v>
      </c>
      <c r="CQ166" s="24">
        <f t="shared" si="134"/>
        <v>11.694854417390999</v>
      </c>
      <c r="CR166" s="24">
        <f t="shared" si="134"/>
        <v>11.688465459103298</v>
      </c>
      <c r="CS166" s="24">
        <f t="shared" si="134"/>
        <v>11.90978432738549</v>
      </c>
      <c r="CT166" s="24">
        <f t="shared" si="125"/>
        <v>11.7802302974847</v>
      </c>
      <c r="CU166" s="24">
        <f t="shared" si="125"/>
        <v>11.844964066052128</v>
      </c>
      <c r="CV166" s="24">
        <f t="shared" si="125"/>
        <v>11.642927508098989</v>
      </c>
      <c r="CW166" s="24" t="str">
        <f t="shared" si="112"/>
        <v/>
      </c>
      <c r="CX166" s="24" t="str">
        <f t="shared" si="112"/>
        <v/>
      </c>
      <c r="CY166" s="24" t="str">
        <f t="shared" si="112"/>
        <v/>
      </c>
      <c r="CZ166" s="24"/>
      <c r="DA166" s="24">
        <f t="shared" si="152"/>
        <v>11.261377097882081</v>
      </c>
      <c r="DB166" s="24">
        <f t="shared" si="165"/>
        <v>1.7260837377269113E-2</v>
      </c>
      <c r="DC166" s="24">
        <f t="shared" si="135"/>
        <v>11.252981813120227</v>
      </c>
      <c r="DD166" s="24">
        <f t="shared" si="135"/>
        <v>11.276899978270901</v>
      </c>
      <c r="DE166" s="24">
        <f t="shared" si="135"/>
        <v>11.283237476059337</v>
      </c>
      <c r="DF166" s="24">
        <f t="shared" si="126"/>
        <v>11.263667857072241</v>
      </c>
      <c r="DG166" s="24">
        <f t="shared" si="126"/>
        <v>11.255885111155974</v>
      </c>
      <c r="DH166" s="24">
        <f t="shared" si="126"/>
        <v>11.2355903516138</v>
      </c>
      <c r="DI166" s="24" t="str">
        <f t="shared" si="113"/>
        <v/>
      </c>
      <c r="DJ166" s="24" t="str">
        <f t="shared" si="113"/>
        <v/>
      </c>
      <c r="DK166" s="24" t="str">
        <f t="shared" si="113"/>
        <v/>
      </c>
      <c r="DL166" s="24"/>
      <c r="DM166" s="24">
        <f t="shared" si="153"/>
        <v>11.568849619658559</v>
      </c>
      <c r="DN166" s="24">
        <f t="shared" si="166"/>
        <v>3.9002710488080038E-2</v>
      </c>
      <c r="DO166" s="24">
        <f t="shared" si="136"/>
        <v>11.548122756872687</v>
      </c>
      <c r="DP166" s="24">
        <f t="shared" si="136"/>
        <v>11.565185336785367</v>
      </c>
      <c r="DQ166" s="24">
        <f t="shared" si="136"/>
        <v>11.643449822045227</v>
      </c>
      <c r="DR166" s="24">
        <f t="shared" si="127"/>
        <v>11.536565612404807</v>
      </c>
      <c r="DS166" s="24">
        <f t="shared" si="127"/>
        <v>11.57393925307179</v>
      </c>
      <c r="DT166" s="24">
        <f t="shared" si="127"/>
        <v>11.545834936771485</v>
      </c>
      <c r="DU166" s="24" t="str">
        <f t="shared" si="114"/>
        <v/>
      </c>
      <c r="DV166" s="24" t="str">
        <f t="shared" si="114"/>
        <v/>
      </c>
      <c r="DW166" s="24" t="str">
        <f t="shared" si="114"/>
        <v/>
      </c>
      <c r="DX166" s="24"/>
      <c r="DY166" s="24">
        <f t="shared" si="154"/>
        <v>12.001187186286066</v>
      </c>
      <c r="DZ166" s="24">
        <f t="shared" si="167"/>
        <v>2.2046238031713482E-2</v>
      </c>
      <c r="EA166" s="24">
        <f t="shared" si="137"/>
        <v>12.006410356328701</v>
      </c>
      <c r="EB166" s="24">
        <f t="shared" si="137"/>
        <v>12.0374856656102</v>
      </c>
      <c r="EC166" s="24">
        <f t="shared" si="137"/>
        <v>12.000164584200601</v>
      </c>
      <c r="ED166" s="24">
        <f t="shared" si="128"/>
        <v>11.987513537873301</v>
      </c>
      <c r="EE166" s="24">
        <f t="shared" si="128"/>
        <v>11.971380790471072</v>
      </c>
      <c r="EF166" s="24">
        <f t="shared" si="128"/>
        <v>12.004168183232521</v>
      </c>
      <c r="EG166" s="24" t="str">
        <f t="shared" si="115"/>
        <v/>
      </c>
      <c r="EH166" s="24" t="str">
        <f t="shared" si="115"/>
        <v/>
      </c>
      <c r="EI166" s="24" t="str">
        <f t="shared" si="115"/>
        <v/>
      </c>
      <c r="EJ166" s="24"/>
      <c r="EK166" s="24">
        <f t="shared" si="155"/>
        <v>12.881152007908398</v>
      </c>
      <c r="EL166" s="24">
        <f t="shared" si="168"/>
        <v>0.10308283802641964</v>
      </c>
      <c r="EM166" s="24">
        <f t="shared" si="138"/>
        <v>12.815802079380131</v>
      </c>
      <c r="EN166" s="24">
        <f t="shared" si="138"/>
        <v>12.80941312109243</v>
      </c>
      <c r="EO166" s="24">
        <f t="shared" si="138"/>
        <v>13.030731989374621</v>
      </c>
      <c r="EP166" s="24">
        <f t="shared" si="129"/>
        <v>12.901177959473831</v>
      </c>
      <c r="EQ166" s="24">
        <f t="shared" si="129"/>
        <v>12.965911728041259</v>
      </c>
      <c r="ER166" s="24">
        <f t="shared" si="129"/>
        <v>12.76387517008812</v>
      </c>
      <c r="ES166" s="24" t="str">
        <f t="shared" si="116"/>
        <v/>
      </c>
      <c r="ET166" s="24" t="str">
        <f t="shared" si="116"/>
        <v/>
      </c>
      <c r="EU166" s="24" t="str">
        <f t="shared" si="116"/>
        <v/>
      </c>
      <c r="EV166" s="24"/>
      <c r="EW166" s="24">
        <f t="shared" si="156"/>
        <v>11.981400835454197</v>
      </c>
      <c r="EX166" s="24">
        <f t="shared" si="169"/>
        <v>1.7260837377269564E-2</v>
      </c>
      <c r="EY166" s="24">
        <f t="shared" si="119"/>
        <v>11.973005550692346</v>
      </c>
      <c r="EZ166" s="24">
        <f t="shared" si="119"/>
        <v>11.996923715843019</v>
      </c>
      <c r="FA166" s="24">
        <f t="shared" si="119"/>
        <v>12.003261213631458</v>
      </c>
      <c r="FB166" s="24">
        <f t="shared" si="117"/>
        <v>11.983691594644359</v>
      </c>
      <c r="FC166" s="24">
        <f t="shared" si="117"/>
        <v>11.975908848728093</v>
      </c>
      <c r="FD166" s="24">
        <f t="shared" si="117"/>
        <v>11.955614089185918</v>
      </c>
      <c r="FE166" s="24" t="str">
        <f t="shared" si="117"/>
        <v/>
      </c>
      <c r="FF166" s="24" t="str">
        <f t="shared" si="117"/>
        <v/>
      </c>
      <c r="FG166" s="24" t="str">
        <f t="shared" si="117"/>
        <v/>
      </c>
      <c r="FH166" s="24"/>
      <c r="FI166" s="24">
        <f t="shared" si="157"/>
        <v>12.945985180735136</v>
      </c>
      <c r="FJ166" s="24">
        <f t="shared" si="170"/>
        <v>3.9002710488080336E-2</v>
      </c>
      <c r="FK166" s="24">
        <f t="shared" si="120"/>
        <v>12.925258317949263</v>
      </c>
      <c r="FL166" s="24">
        <f t="shared" si="120"/>
        <v>12.942320897861944</v>
      </c>
      <c r="FM166" s="24">
        <f t="shared" si="120"/>
        <v>13.020585383121803</v>
      </c>
      <c r="FN166" s="24">
        <f t="shared" si="118"/>
        <v>12.913701173481382</v>
      </c>
      <c r="FO166" s="24">
        <f t="shared" si="118"/>
        <v>12.951074814148367</v>
      </c>
      <c r="FP166" s="24">
        <f t="shared" si="118"/>
        <v>12.922970497848061</v>
      </c>
      <c r="FQ166" s="24" t="str">
        <f t="shared" si="118"/>
        <v/>
      </c>
      <c r="FR166" s="24" t="str">
        <f t="shared" si="118"/>
        <v/>
      </c>
      <c r="FS166" s="24" t="str">
        <f t="shared" si="118"/>
        <v/>
      </c>
    </row>
    <row r="167" spans="1:175" s="3" customFormat="1">
      <c r="A167" s="27">
        <v>132</v>
      </c>
      <c r="B167" s="32">
        <f>IF(AND($B$3&lt;&gt;"",$C$3&lt;&gt;"",$B$4&lt;&gt;"",$C$4&lt;&gt;"",T167&lt;&gt;""),AirMass($B$3,$C$3,$B$4,$C$4,T167),"")</f>
        <v>1.0641363189036854</v>
      </c>
      <c r="C167" s="36">
        <f t="shared" si="158"/>
        <v>2458217.3465280002</v>
      </c>
      <c r="D167" s="5">
        <f t="shared" si="141"/>
        <v>11.271067245833569</v>
      </c>
      <c r="E167" s="14">
        <f t="shared" si="142"/>
        <v>11.491422779063646</v>
      </c>
      <c r="F167" s="32">
        <f t="shared" si="159"/>
        <v>0.22035553323007662</v>
      </c>
      <c r="G167" s="24">
        <f t="shared" si="143"/>
        <v>1.9989463156401672E-2</v>
      </c>
      <c r="H167" s="24">
        <f t="shared" si="144"/>
        <v>3.2417115784196308E-2</v>
      </c>
      <c r="I167" s="24"/>
      <c r="J167" s="8">
        <f t="shared" si="145"/>
        <v>12.041726491928054</v>
      </c>
      <c r="K167" s="9">
        <f t="shared" si="146"/>
        <v>13.011030440833785</v>
      </c>
      <c r="L167" s="40">
        <f t="shared" si="160"/>
        <v>0.96930394890573091</v>
      </c>
      <c r="M167" s="24">
        <f t="shared" si="147"/>
        <v>1.9989463156401672E-2</v>
      </c>
      <c r="N167" s="25">
        <f t="shared" si="148"/>
        <v>3.2417115784196017E-2</v>
      </c>
      <c r="O167" s="25"/>
      <c r="P167" s="50">
        <f t="shared" si="161"/>
        <v>6</v>
      </c>
      <c r="Q167" s="50">
        <f t="shared" si="162"/>
        <v>6</v>
      </c>
      <c r="R167" s="25"/>
      <c r="S167" s="25"/>
      <c r="T167" s="16">
        <v>2458217.3465280002</v>
      </c>
      <c r="U167" s="17">
        <v>-11.122056171370801</v>
      </c>
      <c r="V167" s="17">
        <v>-10.2622842121205</v>
      </c>
      <c r="W167" s="17">
        <v>-12.1271313390634</v>
      </c>
      <c r="X167" s="17">
        <v>-11.0298047194939</v>
      </c>
      <c r="Y167" s="17">
        <v>-10.401784785399199</v>
      </c>
      <c r="Z167" s="17">
        <v>-11.8348068689283</v>
      </c>
      <c r="AA167" s="17">
        <v>-9.9903510249249603</v>
      </c>
      <c r="AB167" s="17">
        <v>-9.8081452131054903</v>
      </c>
      <c r="AC167" s="17"/>
      <c r="AD167" s="17"/>
      <c r="AE167" s="17"/>
      <c r="AF167" s="46">
        <f t="shared" si="149"/>
        <v>2458217.3465280002</v>
      </c>
      <c r="AG167" s="17">
        <v>-10.947998495939499</v>
      </c>
      <c r="AH167" s="17">
        <v>-9.7203830252602792</v>
      </c>
      <c r="AI167" s="17">
        <v>-11.747189554359201</v>
      </c>
      <c r="AJ167" s="17">
        <v>-10.703020887349</v>
      </c>
      <c r="AK167" s="17">
        <v>-9.8654847224308302</v>
      </c>
      <c r="AL167" s="17">
        <v>-11.3073599222149</v>
      </c>
      <c r="AM167" s="17">
        <v>-9.4686947016602403</v>
      </c>
      <c r="AN167" s="17">
        <v>-9.5298969834527707</v>
      </c>
      <c r="AO167" s="17"/>
      <c r="AP167" s="17"/>
      <c r="AQ167" s="18"/>
      <c r="AR167" s="25"/>
      <c r="AS167" s="25"/>
      <c r="AT167" s="24">
        <f t="shared" si="140"/>
        <v>0.17405767543130146</v>
      </c>
      <c r="AU167" s="24">
        <f t="shared" si="139"/>
        <v>0.54190118686022082</v>
      </c>
      <c r="AV167" s="24">
        <f t="shared" si="139"/>
        <v>0.37994178470419904</v>
      </c>
      <c r="AW167" s="24">
        <f t="shared" si="139"/>
        <v>0.32678383214489948</v>
      </c>
      <c r="AX167" s="24">
        <f t="shared" si="139"/>
        <v>0.53630006296836896</v>
      </c>
      <c r="AY167" s="24">
        <f t="shared" si="139"/>
        <v>0.52744694671340042</v>
      </c>
      <c r="AZ167" s="24">
        <f t="shared" si="139"/>
        <v>0.52165632326472</v>
      </c>
      <c r="BA167" s="24">
        <f t="shared" si="139"/>
        <v>0.27824822965271956</v>
      </c>
      <c r="BB167" s="24" t="str">
        <f t="shared" si="130"/>
        <v/>
      </c>
      <c r="BC167" s="24" t="str">
        <f t="shared" si="130"/>
        <v/>
      </c>
      <c r="BD167" s="25" t="str">
        <f t="shared" si="130"/>
        <v/>
      </c>
      <c r="BE167" s="25"/>
      <c r="BF167" s="24"/>
      <c r="BG167" s="24">
        <f t="shared" si="131"/>
        <v>-0.45130546147990758</v>
      </c>
      <c r="BH167" s="24">
        <f t="shared" si="131"/>
        <v>-0.39130546147990708</v>
      </c>
      <c r="BI167" s="24">
        <f t="shared" si="131"/>
        <v>-0.75730546147990674</v>
      </c>
      <c r="BJ167" s="24">
        <f t="shared" si="122"/>
        <v>-0.69930546147990691</v>
      </c>
      <c r="BK167" s="24">
        <f t="shared" si="122"/>
        <v>-0.76930546147990542</v>
      </c>
      <c r="BL167" s="24">
        <f t="shared" si="122"/>
        <v>-0.32430546147990691</v>
      </c>
      <c r="BM167" s="24" t="str">
        <f t="shared" si="109"/>
        <v/>
      </c>
      <c r="BN167" s="24" t="str">
        <f t="shared" si="109"/>
        <v/>
      </c>
      <c r="BO167" s="24" t="str">
        <f t="shared" si="109"/>
        <v/>
      </c>
      <c r="BP167" s="24"/>
      <c r="BQ167" s="24"/>
      <c r="BR167" s="24">
        <f t="shared" si="132"/>
        <v>0.29574709071343563</v>
      </c>
      <c r="BS167" s="24">
        <f t="shared" si="132"/>
        <v>0.35574709071343613</v>
      </c>
      <c r="BT167" s="24">
        <f t="shared" si="132"/>
        <v>-1.0252909286563527E-2</v>
      </c>
      <c r="BU167" s="24">
        <f t="shared" si="123"/>
        <v>4.7747090713436302E-2</v>
      </c>
      <c r="BV167" s="24">
        <f t="shared" si="123"/>
        <v>-2.2252909286562206E-2</v>
      </c>
      <c r="BW167" s="24">
        <f t="shared" si="123"/>
        <v>0.4227470907134363</v>
      </c>
      <c r="BX167" s="24" t="str">
        <f t="shared" si="110"/>
        <v/>
      </c>
      <c r="BY167" s="24" t="str">
        <f t="shared" si="110"/>
        <v/>
      </c>
      <c r="BZ167" s="24" t="str">
        <f t="shared" si="110"/>
        <v/>
      </c>
      <c r="CA167" s="24"/>
      <c r="CB167" s="24"/>
      <c r="CC167" s="24">
        <f t="shared" si="150"/>
        <v>11.203614487115074</v>
      </c>
      <c r="CD167" s="24">
        <f t="shared" si="163"/>
        <v>1.9155182928539963E-2</v>
      </c>
      <c r="CE167" s="24">
        <f t="shared" si="133"/>
        <v>11.195075167692599</v>
      </c>
      <c r="CF167" s="24">
        <f t="shared" si="133"/>
        <v>11.219748548123098</v>
      </c>
      <c r="CG167" s="24">
        <f t="shared" si="133"/>
        <v>11.184728614028398</v>
      </c>
      <c r="CH167" s="24">
        <f t="shared" si="124"/>
        <v>11.1807506975575</v>
      </c>
      <c r="CI167" s="24">
        <f t="shared" si="124"/>
        <v>11.21629485355416</v>
      </c>
      <c r="CJ167" s="24">
        <f t="shared" si="124"/>
        <v>11.225089041734689</v>
      </c>
      <c r="CK167" s="24" t="str">
        <f t="shared" si="111"/>
        <v/>
      </c>
      <c r="CL167" s="24" t="str">
        <f t="shared" si="111"/>
        <v/>
      </c>
      <c r="CM167" s="24" t="str">
        <f t="shared" si="111"/>
        <v/>
      </c>
      <c r="CN167" s="24"/>
      <c r="CO167" s="24">
        <f t="shared" si="151"/>
        <v>11.712442632638323</v>
      </c>
      <c r="CP167" s="24">
        <f t="shared" si="164"/>
        <v>8.135981567837676E-2</v>
      </c>
      <c r="CQ167" s="24">
        <f t="shared" si="134"/>
        <v>11.638191058419702</v>
      </c>
      <c r="CR167" s="24">
        <f t="shared" si="134"/>
        <v>11.6560223914095</v>
      </c>
      <c r="CS167" s="24">
        <f t="shared" si="134"/>
        <v>11.77748622649133</v>
      </c>
      <c r="CT167" s="24">
        <f t="shared" si="125"/>
        <v>11.724361426275401</v>
      </c>
      <c r="CU167" s="24">
        <f t="shared" si="125"/>
        <v>11.83569620572074</v>
      </c>
      <c r="CV167" s="24">
        <f t="shared" si="125"/>
        <v>11.642898487513271</v>
      </c>
      <c r="CW167" s="24" t="str">
        <f t="shared" si="112"/>
        <v/>
      </c>
      <c r="CX167" s="24" t="str">
        <f t="shared" si="112"/>
        <v/>
      </c>
      <c r="CY167" s="24" t="str">
        <f t="shared" si="112"/>
        <v/>
      </c>
      <c r="CZ167" s="24"/>
      <c r="DA167" s="24">
        <f t="shared" si="152"/>
        <v>11.271067245833569</v>
      </c>
      <c r="DB167" s="24">
        <f t="shared" si="165"/>
        <v>1.9989463156401672E-2</v>
      </c>
      <c r="DC167" s="24">
        <f t="shared" si="135"/>
        <v>11.248909471606607</v>
      </c>
      <c r="DD167" s="24">
        <f t="shared" si="135"/>
        <v>11.266425707906281</v>
      </c>
      <c r="DE167" s="24">
        <f t="shared" si="135"/>
        <v>11.275064353009617</v>
      </c>
      <c r="DF167" s="24">
        <f t="shared" si="126"/>
        <v>11.264167863878921</v>
      </c>
      <c r="DG167" s="24">
        <f t="shared" si="126"/>
        <v>11.308062021361545</v>
      </c>
      <c r="DH167" s="24">
        <f t="shared" si="126"/>
        <v>11.26377405723845</v>
      </c>
      <c r="DI167" s="24" t="str">
        <f t="shared" si="113"/>
        <v/>
      </c>
      <c r="DJ167" s="24" t="str">
        <f t="shared" si="113"/>
        <v/>
      </c>
      <c r="DK167" s="24" t="str">
        <f t="shared" si="113"/>
        <v/>
      </c>
      <c r="DL167" s="24"/>
      <c r="DM167" s="24">
        <f t="shared" si="153"/>
        <v>11.491422779063646</v>
      </c>
      <c r="DN167" s="24">
        <f t="shared" si="166"/>
        <v>3.2417115784196308E-2</v>
      </c>
      <c r="DO167" s="24">
        <f t="shared" si="136"/>
        <v>11.461794270587415</v>
      </c>
      <c r="DP167" s="24">
        <f t="shared" si="136"/>
        <v>11.503077141777597</v>
      </c>
      <c r="DQ167" s="24">
        <f t="shared" si="136"/>
        <v>11.481486593837095</v>
      </c>
      <c r="DR167" s="24">
        <f t="shared" si="127"/>
        <v>11.451031613881534</v>
      </c>
      <c r="DS167" s="24">
        <f t="shared" si="127"/>
        <v>11.535006265426428</v>
      </c>
      <c r="DT167" s="24">
        <f t="shared" si="127"/>
        <v>11.516140788871795</v>
      </c>
      <c r="DU167" s="24" t="str">
        <f t="shared" si="114"/>
        <v/>
      </c>
      <c r="DV167" s="24" t="str">
        <f t="shared" si="114"/>
        <v/>
      </c>
      <c r="DW167" s="24" t="str">
        <f t="shared" si="114"/>
        <v/>
      </c>
      <c r="DX167" s="24"/>
      <c r="DY167" s="24">
        <f t="shared" si="154"/>
        <v>12.063386446365376</v>
      </c>
      <c r="DZ167" s="24">
        <f t="shared" si="167"/>
        <v>1.9155182928539963E-2</v>
      </c>
      <c r="EA167" s="24">
        <f t="shared" si="137"/>
        <v>12.054847126942899</v>
      </c>
      <c r="EB167" s="24">
        <f t="shared" si="137"/>
        <v>12.079520507373399</v>
      </c>
      <c r="EC167" s="24">
        <f t="shared" si="137"/>
        <v>12.044500573278698</v>
      </c>
      <c r="ED167" s="24">
        <f t="shared" si="128"/>
        <v>12.0405226568078</v>
      </c>
      <c r="EE167" s="24">
        <f t="shared" si="128"/>
        <v>12.076066812804461</v>
      </c>
      <c r="EF167" s="24">
        <f t="shared" si="128"/>
        <v>12.08486100098499</v>
      </c>
      <c r="EG167" s="24" t="str">
        <f t="shared" si="115"/>
        <v/>
      </c>
      <c r="EH167" s="24" t="str">
        <f t="shared" si="115"/>
        <v/>
      </c>
      <c r="EI167" s="24" t="str">
        <f t="shared" si="115"/>
        <v/>
      </c>
      <c r="EJ167" s="24"/>
      <c r="EK167" s="24">
        <f t="shared" si="155"/>
        <v>12.940058103317545</v>
      </c>
      <c r="EL167" s="24">
        <f t="shared" si="168"/>
        <v>8.135981567837676E-2</v>
      </c>
      <c r="EM167" s="24">
        <f t="shared" si="138"/>
        <v>12.865806529098922</v>
      </c>
      <c r="EN167" s="24">
        <f t="shared" si="138"/>
        <v>12.883637862088721</v>
      </c>
      <c r="EO167" s="24">
        <f t="shared" si="138"/>
        <v>13.00510169717055</v>
      </c>
      <c r="EP167" s="24">
        <f t="shared" si="129"/>
        <v>12.951976896954621</v>
      </c>
      <c r="EQ167" s="24">
        <f t="shared" si="129"/>
        <v>13.063311676399961</v>
      </c>
      <c r="ER167" s="24">
        <f t="shared" si="129"/>
        <v>12.870513958192491</v>
      </c>
      <c r="ES167" s="24" t="str">
        <f t="shared" si="116"/>
        <v/>
      </c>
      <c r="ET167" s="24" t="str">
        <f t="shared" si="116"/>
        <v/>
      </c>
      <c r="EU167" s="24" t="str">
        <f t="shared" si="116"/>
        <v/>
      </c>
      <c r="EV167" s="24"/>
      <c r="EW167" s="24">
        <f t="shared" si="156"/>
        <v>12.041726491928054</v>
      </c>
      <c r="EX167" s="24">
        <f t="shared" si="169"/>
        <v>1.9989463156401672E-2</v>
      </c>
      <c r="EY167" s="24">
        <f t="shared" si="119"/>
        <v>12.019568717701093</v>
      </c>
      <c r="EZ167" s="24">
        <f t="shared" si="119"/>
        <v>12.037084954000767</v>
      </c>
      <c r="FA167" s="24">
        <f t="shared" si="119"/>
        <v>12.045723599104102</v>
      </c>
      <c r="FB167" s="24">
        <f t="shared" si="117"/>
        <v>12.034827109973406</v>
      </c>
      <c r="FC167" s="24">
        <f t="shared" si="117"/>
        <v>12.07872126745603</v>
      </c>
      <c r="FD167" s="24">
        <f t="shared" si="117"/>
        <v>12.034433303332936</v>
      </c>
      <c r="FE167" s="24" t="str">
        <f t="shared" si="117"/>
        <v/>
      </c>
      <c r="FF167" s="24" t="str">
        <f t="shared" si="117"/>
        <v/>
      </c>
      <c r="FG167" s="24" t="str">
        <f t="shared" si="117"/>
        <v/>
      </c>
      <c r="FH167" s="24"/>
      <c r="FI167" s="24">
        <f t="shared" si="157"/>
        <v>13.011030440833785</v>
      </c>
      <c r="FJ167" s="24">
        <f t="shared" si="170"/>
        <v>3.2417115784196017E-2</v>
      </c>
      <c r="FK167" s="24">
        <f t="shared" si="120"/>
        <v>12.981401932357556</v>
      </c>
      <c r="FL167" s="24">
        <f t="shared" si="120"/>
        <v>13.022684803547737</v>
      </c>
      <c r="FM167" s="24">
        <f t="shared" si="120"/>
        <v>13.001094255607235</v>
      </c>
      <c r="FN167" s="24">
        <f t="shared" si="118"/>
        <v>12.970639275651676</v>
      </c>
      <c r="FO167" s="24">
        <f t="shared" si="118"/>
        <v>13.05461392719657</v>
      </c>
      <c r="FP167" s="24">
        <f t="shared" si="118"/>
        <v>13.035748450641934</v>
      </c>
      <c r="FQ167" s="24" t="str">
        <f t="shared" si="118"/>
        <v/>
      </c>
      <c r="FR167" s="24" t="str">
        <f t="shared" si="118"/>
        <v/>
      </c>
      <c r="FS167" s="24" t="str">
        <f t="shared" si="118"/>
        <v/>
      </c>
    </row>
    <row r="168" spans="1:175" s="3" customFormat="1">
      <c r="A168" s="27">
        <v>133</v>
      </c>
      <c r="B168" s="32">
        <f>IF(AND($B$3&lt;&gt;"",$C$3&lt;&gt;"",$B$4&lt;&gt;"",$C$4&lt;&gt;"",T168&lt;&gt;""),AirMass($B$3,$C$3,$B$4,$C$4,T168),"")</f>
        <v>1.0649053824063914</v>
      </c>
      <c r="C168" s="36">
        <f t="shared" si="158"/>
        <v>2458217.347025</v>
      </c>
      <c r="D168" s="5">
        <f t="shared" si="141"/>
        <v>11.235878831483461</v>
      </c>
      <c r="E168" s="14">
        <f t="shared" si="142"/>
        <v>11.466278518459672</v>
      </c>
      <c r="F168" s="32">
        <f t="shared" si="159"/>
        <v>0.23039968697621127</v>
      </c>
      <c r="G168" s="24">
        <f t="shared" si="143"/>
        <v>2.8311202426134031E-2</v>
      </c>
      <c r="H168" s="24">
        <f t="shared" si="144"/>
        <v>4.2694709767430214E-2</v>
      </c>
      <c r="I168" s="24"/>
      <c r="J168" s="8">
        <f t="shared" si="145"/>
        <v>12.046214986756288</v>
      </c>
      <c r="K168" s="9">
        <f t="shared" si="146"/>
        <v>13.026549531486554</v>
      </c>
      <c r="L168" s="40">
        <f t="shared" si="160"/>
        <v>0.98033454473026538</v>
      </c>
      <c r="M168" s="24">
        <f t="shared" si="147"/>
        <v>2.8311202426134031E-2</v>
      </c>
      <c r="N168" s="25">
        <f t="shared" si="148"/>
        <v>4.2694709767429728E-2</v>
      </c>
      <c r="O168" s="25"/>
      <c r="P168" s="50">
        <f t="shared" si="161"/>
        <v>6</v>
      </c>
      <c r="Q168" s="50">
        <f t="shared" si="162"/>
        <v>6</v>
      </c>
      <c r="R168" s="25"/>
      <c r="S168" s="25"/>
      <c r="T168" s="16">
        <v>2458217.347025</v>
      </c>
      <c r="U168" s="17">
        <v>-11.1283945987474</v>
      </c>
      <c r="V168" s="17">
        <v>-10.228828359712001</v>
      </c>
      <c r="W168" s="17">
        <v>-12.131368102221799</v>
      </c>
      <c r="X168" s="17">
        <v>-11.0042159364261</v>
      </c>
      <c r="Y168" s="17">
        <v>-10.394509404150799</v>
      </c>
      <c r="Z168" s="17">
        <v>-11.836303601638001</v>
      </c>
      <c r="AA168" s="17">
        <v>-9.9078104499119402</v>
      </c>
      <c r="AB168" s="17">
        <v>-9.7374703532210205</v>
      </c>
      <c r="AC168" s="17"/>
      <c r="AD168" s="17"/>
      <c r="AE168" s="17"/>
      <c r="AF168" s="46">
        <f t="shared" si="149"/>
        <v>2458217.347025</v>
      </c>
      <c r="AG168" s="17">
        <v>-10.9593221095944</v>
      </c>
      <c r="AH168" s="17">
        <v>-9.69142787139989</v>
      </c>
      <c r="AI168" s="17">
        <v>-11.7164757181231</v>
      </c>
      <c r="AJ168" s="17">
        <v>-10.677350750154799</v>
      </c>
      <c r="AK168" s="17">
        <v>-9.8996961050037697</v>
      </c>
      <c r="AL168" s="17">
        <v>-11.295558598413001</v>
      </c>
      <c r="AM168" s="17">
        <v>-9.41821260235149</v>
      </c>
      <c r="AN168" s="17">
        <v>-9.5551723992559605</v>
      </c>
      <c r="AO168" s="17"/>
      <c r="AP168" s="17"/>
      <c r="AQ168" s="18"/>
      <c r="AR168" s="25"/>
      <c r="AS168" s="25"/>
      <c r="AT168" s="24">
        <f t="shared" si="140"/>
        <v>0.16907248915300066</v>
      </c>
      <c r="AU168" s="24">
        <f t="shared" si="139"/>
        <v>0.53740048831211062</v>
      </c>
      <c r="AV168" s="24">
        <f t="shared" si="139"/>
        <v>0.41489238409869955</v>
      </c>
      <c r="AW168" s="24">
        <f t="shared" si="139"/>
        <v>0.32686518627130035</v>
      </c>
      <c r="AX168" s="24">
        <f t="shared" si="139"/>
        <v>0.49481329914702954</v>
      </c>
      <c r="AY168" s="24">
        <f t="shared" si="139"/>
        <v>0.54074500322500008</v>
      </c>
      <c r="AZ168" s="24">
        <f t="shared" si="139"/>
        <v>0.48959784756045011</v>
      </c>
      <c r="BA168" s="24">
        <f t="shared" si="139"/>
        <v>0.18229795396505999</v>
      </c>
      <c r="BB168" s="24" t="str">
        <f t="shared" si="130"/>
        <v/>
      </c>
      <c r="BC168" s="24" t="str">
        <f t="shared" si="130"/>
        <v/>
      </c>
      <c r="BD168" s="25" t="str">
        <f t="shared" si="130"/>
        <v/>
      </c>
      <c r="BE168" s="25"/>
      <c r="BF168" s="24"/>
      <c r="BG168" s="24">
        <f t="shared" si="131"/>
        <v>-0.46142986497392846</v>
      </c>
      <c r="BH168" s="24">
        <f t="shared" si="131"/>
        <v>-0.40142986497392796</v>
      </c>
      <c r="BI168" s="24">
        <f t="shared" si="131"/>
        <v>-0.76742986497392762</v>
      </c>
      <c r="BJ168" s="24">
        <f t="shared" si="122"/>
        <v>-0.70942986497392779</v>
      </c>
      <c r="BK168" s="24">
        <f t="shared" si="122"/>
        <v>-0.7794298649739263</v>
      </c>
      <c r="BL168" s="24">
        <f t="shared" si="122"/>
        <v>-0.33442986497392779</v>
      </c>
      <c r="BM168" s="24" t="str">
        <f t="shared" si="109"/>
        <v/>
      </c>
      <c r="BN168" s="24" t="str">
        <f t="shared" si="109"/>
        <v/>
      </c>
      <c r="BO168" s="24" t="str">
        <f t="shared" si="109"/>
        <v/>
      </c>
      <c r="BP168" s="24"/>
      <c r="BQ168" s="24"/>
      <c r="BR168" s="24">
        <f t="shared" si="132"/>
        <v>0.28660663225065708</v>
      </c>
      <c r="BS168" s="24">
        <f t="shared" si="132"/>
        <v>0.34660663225065758</v>
      </c>
      <c r="BT168" s="24">
        <f t="shared" si="132"/>
        <v>-1.9393367749342083E-2</v>
      </c>
      <c r="BU168" s="24">
        <f t="shared" si="123"/>
        <v>3.8606632250657746E-2</v>
      </c>
      <c r="BV168" s="24">
        <f t="shared" si="123"/>
        <v>-3.1393367749340761E-2</v>
      </c>
      <c r="BW168" s="24">
        <f t="shared" si="123"/>
        <v>0.41360663225065775</v>
      </c>
      <c r="BX168" s="24" t="str">
        <f t="shared" si="110"/>
        <v/>
      </c>
      <c r="BY168" s="24" t="str">
        <f t="shared" si="110"/>
        <v/>
      </c>
      <c r="BZ168" s="24" t="str">
        <f t="shared" si="110"/>
        <v/>
      </c>
      <c r="CA168" s="24"/>
      <c r="CB168" s="24"/>
      <c r="CC168" s="24">
        <f t="shared" si="150"/>
        <v>11.167218375847542</v>
      </c>
      <c r="CD168" s="24">
        <f t="shared" si="163"/>
        <v>2.50167892471569E-2</v>
      </c>
      <c r="CE168" s="24">
        <f t="shared" si="133"/>
        <v>11.192973503474398</v>
      </c>
      <c r="CF168" s="24">
        <f t="shared" si="133"/>
        <v>11.187821337678699</v>
      </c>
      <c r="CG168" s="24">
        <f t="shared" si="133"/>
        <v>11.171114805403398</v>
      </c>
      <c r="CH168" s="24">
        <f t="shared" si="124"/>
        <v>11.175909002890601</v>
      </c>
      <c r="CI168" s="24">
        <f t="shared" si="124"/>
        <v>11.127415851164541</v>
      </c>
      <c r="CJ168" s="24">
        <f t="shared" si="124"/>
        <v>11.14807575447362</v>
      </c>
      <c r="CK168" s="24" t="str">
        <f t="shared" si="111"/>
        <v/>
      </c>
      <c r="CL168" s="24" t="str">
        <f t="shared" si="111"/>
        <v/>
      </c>
      <c r="CM168" s="24" t="str">
        <f t="shared" si="111"/>
        <v/>
      </c>
      <c r="CN168" s="24"/>
      <c r="CO168" s="24">
        <f t="shared" si="151"/>
        <v>11.691255585955952</v>
      </c>
      <c r="CP168" s="24">
        <f t="shared" si="164"/>
        <v>8.2800743584197978E-2</v>
      </c>
      <c r="CQ168" s="24">
        <f t="shared" si="134"/>
        <v>11.5961536085287</v>
      </c>
      <c r="CR168" s="24">
        <f t="shared" si="134"/>
        <v>11.6190286405604</v>
      </c>
      <c r="CS168" s="24">
        <f t="shared" si="134"/>
        <v>11.80037399540937</v>
      </c>
      <c r="CT168" s="24">
        <f t="shared" si="125"/>
        <v>11.701236488818601</v>
      </c>
      <c r="CU168" s="24">
        <f t="shared" si="125"/>
        <v>11.77389049275709</v>
      </c>
      <c r="CV168" s="24">
        <f t="shared" si="125"/>
        <v>11.656850289661561</v>
      </c>
      <c r="CW168" s="24" t="str">
        <f t="shared" si="112"/>
        <v/>
      </c>
      <c r="CX168" s="24" t="str">
        <f t="shared" si="112"/>
        <v/>
      </c>
      <c r="CY168" s="24" t="str">
        <f t="shared" si="112"/>
        <v/>
      </c>
      <c r="CZ168" s="24"/>
      <c r="DA168" s="24">
        <f t="shared" si="152"/>
        <v>11.235878831483461</v>
      </c>
      <c r="DB168" s="24">
        <f t="shared" si="165"/>
        <v>2.8311202426134031E-2</v>
      </c>
      <c r="DC168" s="24">
        <f t="shared" si="135"/>
        <v>11.24801550430583</v>
      </c>
      <c r="DD168" s="24">
        <f t="shared" si="135"/>
        <v>11.235706194379304</v>
      </c>
      <c r="DE168" s="24">
        <f t="shared" si="135"/>
        <v>11.26265824130204</v>
      </c>
      <c r="DF168" s="24">
        <f t="shared" si="126"/>
        <v>11.260533866129444</v>
      </c>
      <c r="DG168" s="24">
        <f t="shared" si="126"/>
        <v>11.220390715889348</v>
      </c>
      <c r="DH168" s="24">
        <f t="shared" si="126"/>
        <v>11.187968466894803</v>
      </c>
      <c r="DI168" s="24" t="str">
        <f t="shared" si="113"/>
        <v/>
      </c>
      <c r="DJ168" s="24" t="str">
        <f t="shared" si="113"/>
        <v/>
      </c>
      <c r="DK168" s="24" t="str">
        <f t="shared" si="113"/>
        <v/>
      </c>
      <c r="DL168" s="24"/>
      <c r="DM168" s="24">
        <f t="shared" si="153"/>
        <v>11.466278518459672</v>
      </c>
      <c r="DN168" s="24">
        <f t="shared" si="166"/>
        <v>4.2694709767430214E-2</v>
      </c>
      <c r="DO168" s="24">
        <f t="shared" si="136"/>
        <v>11.415799606774812</v>
      </c>
      <c r="DP168" s="24">
        <f t="shared" si="136"/>
        <v>11.462126177006894</v>
      </c>
      <c r="DQ168" s="24">
        <f t="shared" si="136"/>
        <v>11.500417148833533</v>
      </c>
      <c r="DR168" s="24">
        <f t="shared" si="127"/>
        <v>11.423949462503133</v>
      </c>
      <c r="DS168" s="24">
        <f t="shared" si="127"/>
        <v>11.469243338541178</v>
      </c>
      <c r="DT168" s="24">
        <f t="shared" si="127"/>
        <v>11.526135377098482</v>
      </c>
      <c r="DU168" s="24" t="str">
        <f t="shared" si="114"/>
        <v/>
      </c>
      <c r="DV168" s="24" t="str">
        <f t="shared" si="114"/>
        <v/>
      </c>
      <c r="DW168" s="24" t="str">
        <f t="shared" si="114"/>
        <v/>
      </c>
      <c r="DX168" s="24"/>
      <c r="DY168" s="24">
        <f t="shared" si="154"/>
        <v>12.066784614882941</v>
      </c>
      <c r="DZ168" s="24">
        <f t="shared" si="167"/>
        <v>2.50167892471569E-2</v>
      </c>
      <c r="EA168" s="24">
        <f t="shared" si="137"/>
        <v>12.092539742509798</v>
      </c>
      <c r="EB168" s="24">
        <f t="shared" si="137"/>
        <v>12.087387576714098</v>
      </c>
      <c r="EC168" s="24">
        <f t="shared" si="137"/>
        <v>12.070681044438798</v>
      </c>
      <c r="ED168" s="24">
        <f t="shared" si="128"/>
        <v>12.075475241926</v>
      </c>
      <c r="EE168" s="24">
        <f t="shared" si="128"/>
        <v>12.02698209019994</v>
      </c>
      <c r="EF168" s="24">
        <f t="shared" si="128"/>
        <v>12.04764199350902</v>
      </c>
      <c r="EG168" s="24" t="str">
        <f t="shared" si="115"/>
        <v/>
      </c>
      <c r="EH168" s="24" t="str">
        <f t="shared" si="115"/>
        <v/>
      </c>
      <c r="EI168" s="24" t="str">
        <f t="shared" si="115"/>
        <v/>
      </c>
      <c r="EJ168" s="24"/>
      <c r="EK168" s="24">
        <f t="shared" si="155"/>
        <v>12.959149824150463</v>
      </c>
      <c r="EL168" s="24">
        <f t="shared" si="168"/>
        <v>8.2800743584197978E-2</v>
      </c>
      <c r="EM168" s="24">
        <f t="shared" si="138"/>
        <v>12.86404784672321</v>
      </c>
      <c r="EN168" s="24">
        <f t="shared" si="138"/>
        <v>12.886922878754909</v>
      </c>
      <c r="EO168" s="24">
        <f t="shared" si="138"/>
        <v>13.068268233603879</v>
      </c>
      <c r="EP168" s="24">
        <f t="shared" si="129"/>
        <v>12.969130727013111</v>
      </c>
      <c r="EQ168" s="24">
        <f t="shared" si="129"/>
        <v>13.0417847309516</v>
      </c>
      <c r="ER168" s="24">
        <f t="shared" si="129"/>
        <v>12.92474452785607</v>
      </c>
      <c r="ES168" s="24" t="str">
        <f t="shared" si="116"/>
        <v/>
      </c>
      <c r="ET168" s="24" t="str">
        <f t="shared" si="116"/>
        <v/>
      </c>
      <c r="EU168" s="24" t="str">
        <f t="shared" si="116"/>
        <v/>
      </c>
      <c r="EV168" s="24"/>
      <c r="EW168" s="24">
        <f t="shared" si="156"/>
        <v>12.046214986756288</v>
      </c>
      <c r="EX168" s="24">
        <f t="shared" si="169"/>
        <v>2.8311202426134031E-2</v>
      </c>
      <c r="EY168" s="24">
        <f t="shared" si="119"/>
        <v>12.058351659578657</v>
      </c>
      <c r="EZ168" s="24">
        <f t="shared" si="119"/>
        <v>12.046042349652131</v>
      </c>
      <c r="FA168" s="24">
        <f t="shared" si="119"/>
        <v>12.072994396574867</v>
      </c>
      <c r="FB168" s="24">
        <f t="shared" si="117"/>
        <v>12.070870021402271</v>
      </c>
      <c r="FC168" s="24">
        <f t="shared" si="117"/>
        <v>12.030726871162175</v>
      </c>
      <c r="FD168" s="24">
        <f t="shared" si="117"/>
        <v>11.99830462216763</v>
      </c>
      <c r="FE168" s="24" t="str">
        <f t="shared" si="117"/>
        <v/>
      </c>
      <c r="FF168" s="24" t="str">
        <f t="shared" si="117"/>
        <v/>
      </c>
      <c r="FG168" s="24" t="str">
        <f t="shared" si="117"/>
        <v/>
      </c>
      <c r="FH168" s="24"/>
      <c r="FI168" s="24">
        <f t="shared" si="157"/>
        <v>13.026549531486554</v>
      </c>
      <c r="FJ168" s="24">
        <f t="shared" si="170"/>
        <v>4.2694709767429728E-2</v>
      </c>
      <c r="FK168" s="24">
        <f t="shared" si="120"/>
        <v>12.976070619801696</v>
      </c>
      <c r="FL168" s="24">
        <f t="shared" si="120"/>
        <v>13.022397190033777</v>
      </c>
      <c r="FM168" s="24">
        <f t="shared" si="120"/>
        <v>13.060688161860417</v>
      </c>
      <c r="FN168" s="24">
        <f t="shared" si="118"/>
        <v>12.984220475530018</v>
      </c>
      <c r="FO168" s="24">
        <f t="shared" si="118"/>
        <v>13.029514351568061</v>
      </c>
      <c r="FP168" s="24">
        <f t="shared" si="118"/>
        <v>13.086406390125365</v>
      </c>
      <c r="FQ168" s="24" t="str">
        <f t="shared" si="118"/>
        <v/>
      </c>
      <c r="FR168" s="24" t="str">
        <f t="shared" si="118"/>
        <v/>
      </c>
      <c r="FS168" s="24" t="str">
        <f t="shared" si="118"/>
        <v/>
      </c>
    </row>
    <row r="169" spans="1:175" s="3" customFormat="1">
      <c r="A169" s="27">
        <v>134</v>
      </c>
      <c r="B169" s="32">
        <f>IF(AND($B$3&lt;&gt;"",$C$3&lt;&gt;"",$B$4&lt;&gt;"",$C$4&lt;&gt;"",T169&lt;&gt;""),AirMass($B$3,$C$3,$B$4,$C$4,T169),"")</f>
        <v>1.0656800430906159</v>
      </c>
      <c r="C169" s="36">
        <f t="shared" si="158"/>
        <v>2458217.3475230001</v>
      </c>
      <c r="D169" s="5">
        <f t="shared" si="141"/>
        <v>11.280159152286918</v>
      </c>
      <c r="E169" s="14">
        <f t="shared" si="142"/>
        <v>11.448518370445912</v>
      </c>
      <c r="F169" s="32">
        <f t="shared" si="159"/>
        <v>0.16835921815899368</v>
      </c>
      <c r="G169" s="24">
        <f t="shared" si="143"/>
        <v>1.8639668671558703E-2</v>
      </c>
      <c r="H169" s="24">
        <f t="shared" si="144"/>
        <v>2.4144971485377701E-2</v>
      </c>
      <c r="I169" s="24"/>
      <c r="J169" s="8">
        <f t="shared" si="145"/>
        <v>11.995465048373054</v>
      </c>
      <c r="K169" s="9">
        <f t="shared" si="146"/>
        <v>13.061973856768786</v>
      </c>
      <c r="L169" s="40">
        <f t="shared" si="160"/>
        <v>1.0665088083957315</v>
      </c>
      <c r="M169" s="24">
        <f t="shared" si="147"/>
        <v>1.8639668671558838E-2</v>
      </c>
      <c r="N169" s="25">
        <f t="shared" si="148"/>
        <v>2.4144971485378145E-2</v>
      </c>
      <c r="O169" s="25"/>
      <c r="P169" s="50">
        <f t="shared" si="161"/>
        <v>6</v>
      </c>
      <c r="Q169" s="50">
        <f t="shared" si="162"/>
        <v>6</v>
      </c>
      <c r="R169" s="25"/>
      <c r="S169" s="25"/>
      <c r="T169" s="16">
        <v>2458217.3475230001</v>
      </c>
      <c r="U169" s="17">
        <v>-11.1055425192174</v>
      </c>
      <c r="V169" s="17">
        <v>-10.283371390318701</v>
      </c>
      <c r="W169" s="17">
        <v>-12.1106597951881</v>
      </c>
      <c r="X169" s="17">
        <v>-11.017214154763399</v>
      </c>
      <c r="Y169" s="17">
        <v>-10.390426773039099</v>
      </c>
      <c r="Z169" s="17">
        <v>-11.821591998702599</v>
      </c>
      <c r="AA169" s="17">
        <v>-9.9424038037179194</v>
      </c>
      <c r="AB169" s="17">
        <v>-9.8336865834905591</v>
      </c>
      <c r="AC169" s="17"/>
      <c r="AD169" s="17"/>
      <c r="AE169" s="17"/>
      <c r="AF169" s="46">
        <f t="shared" si="149"/>
        <v>2458217.3475230001</v>
      </c>
      <c r="AG169" s="17">
        <v>-10.953163165416401</v>
      </c>
      <c r="AH169" s="17">
        <v>-9.6898688668223905</v>
      </c>
      <c r="AI169" s="17">
        <v>-11.7436990202754</v>
      </c>
      <c r="AJ169" s="17">
        <v>-10.653545751439101</v>
      </c>
      <c r="AK169" s="17">
        <v>-9.8652930419827101</v>
      </c>
      <c r="AL169" s="17">
        <v>-11.327356372098601</v>
      </c>
      <c r="AM169" s="17">
        <v>-9.44712877032274</v>
      </c>
      <c r="AN169" s="17">
        <v>-9.4614341877054198</v>
      </c>
      <c r="AO169" s="17"/>
      <c r="AP169" s="17"/>
      <c r="AQ169" s="18"/>
      <c r="AR169" s="25"/>
      <c r="AS169" s="25"/>
      <c r="AT169" s="24">
        <f t="shared" si="140"/>
        <v>0.15237935380099898</v>
      </c>
      <c r="AU169" s="24">
        <f t="shared" si="139"/>
        <v>0.59350252349631027</v>
      </c>
      <c r="AV169" s="24">
        <f t="shared" si="139"/>
        <v>0.36696077491269996</v>
      </c>
      <c r="AW169" s="24">
        <f t="shared" si="139"/>
        <v>0.36366840332429895</v>
      </c>
      <c r="AX169" s="24">
        <f t="shared" si="139"/>
        <v>0.52513373105638905</v>
      </c>
      <c r="AY169" s="24">
        <f t="shared" si="139"/>
        <v>0.49423562660399867</v>
      </c>
      <c r="AZ169" s="24">
        <f t="shared" si="139"/>
        <v>0.49527503339517942</v>
      </c>
      <c r="BA169" s="24">
        <f t="shared" si="139"/>
        <v>0.37225239578513936</v>
      </c>
      <c r="BB169" s="24" t="str">
        <f t="shared" si="130"/>
        <v/>
      </c>
      <c r="BC169" s="24" t="str">
        <f t="shared" si="130"/>
        <v/>
      </c>
      <c r="BD169" s="25" t="str">
        <f t="shared" si="130"/>
        <v/>
      </c>
      <c r="BE169" s="25"/>
      <c r="BF169" s="24"/>
      <c r="BG169" s="24">
        <f t="shared" si="131"/>
        <v>-0.4953319156594998</v>
      </c>
      <c r="BH169" s="24">
        <f t="shared" si="131"/>
        <v>-0.4353319156594993</v>
      </c>
      <c r="BI169" s="24">
        <f t="shared" si="131"/>
        <v>-0.80133191565949891</v>
      </c>
      <c r="BJ169" s="24">
        <f t="shared" si="122"/>
        <v>-0.74333191565949908</v>
      </c>
      <c r="BK169" s="24">
        <f t="shared" si="122"/>
        <v>-0.81333191565949758</v>
      </c>
      <c r="BL169" s="24">
        <f t="shared" si="122"/>
        <v>-0.36833191565949913</v>
      </c>
      <c r="BM169" s="24" t="str">
        <f t="shared" si="109"/>
        <v/>
      </c>
      <c r="BN169" s="24" t="str">
        <f t="shared" si="109"/>
        <v/>
      </c>
      <c r="BO169" s="24" t="str">
        <f t="shared" si="109"/>
        <v/>
      </c>
      <c r="BP169" s="24"/>
      <c r="BQ169" s="24"/>
      <c r="BR169" s="24">
        <f t="shared" si="132"/>
        <v>0.40054412812978679</v>
      </c>
      <c r="BS169" s="24">
        <f t="shared" si="132"/>
        <v>0.46054412812978729</v>
      </c>
      <c r="BT169" s="24">
        <f t="shared" si="132"/>
        <v>9.454412812978763E-2</v>
      </c>
      <c r="BU169" s="24">
        <f t="shared" si="123"/>
        <v>0.15254412812978746</v>
      </c>
      <c r="BV169" s="24">
        <f t="shared" si="123"/>
        <v>8.2544128129788952E-2</v>
      </c>
      <c r="BW169" s="24">
        <f t="shared" si="123"/>
        <v>0.52754412812978746</v>
      </c>
      <c r="BX169" s="24" t="str">
        <f t="shared" si="110"/>
        <v/>
      </c>
      <c r="BY169" s="24" t="str">
        <f t="shared" si="110"/>
        <v/>
      </c>
      <c r="BZ169" s="24" t="str">
        <f t="shared" si="110"/>
        <v/>
      </c>
      <c r="CA169" s="24"/>
      <c r="CB169" s="24"/>
      <c r="CC169" s="24">
        <f t="shared" si="150"/>
        <v>11.207454665599547</v>
      </c>
      <c r="CD169" s="24">
        <f t="shared" si="163"/>
        <v>3.2695591714149333E-2</v>
      </c>
      <c r="CE169" s="24">
        <f t="shared" si="133"/>
        <v>11.1951172759707</v>
      </c>
      <c r="CF169" s="24">
        <f t="shared" si="133"/>
        <v>11.223671635545999</v>
      </c>
      <c r="CG169" s="24">
        <f t="shared" si="133"/>
        <v>11.189884253821699</v>
      </c>
      <c r="CH169" s="24">
        <f t="shared" si="124"/>
        <v>11.1840494794852</v>
      </c>
      <c r="CI169" s="24">
        <f t="shared" si="124"/>
        <v>11.184861284500521</v>
      </c>
      <c r="CJ169" s="24">
        <f t="shared" si="124"/>
        <v>11.267144064273159</v>
      </c>
      <c r="CK169" s="24" t="str">
        <f t="shared" si="111"/>
        <v/>
      </c>
      <c r="CL169" s="24" t="str">
        <f t="shared" si="111"/>
        <v/>
      </c>
      <c r="CM169" s="24" t="str">
        <f t="shared" si="111"/>
        <v/>
      </c>
      <c r="CN169" s="24"/>
      <c r="CO169" s="24">
        <f t="shared" si="151"/>
        <v>11.686746358554261</v>
      </c>
      <c r="CP169" s="24">
        <f t="shared" si="164"/>
        <v>9.9336832272884562E-2</v>
      </c>
      <c r="CQ169" s="24">
        <f t="shared" si="134"/>
        <v>11.629535854859</v>
      </c>
      <c r="CR169" s="24">
        <f t="shared" si="134"/>
        <v>11.6013825860227</v>
      </c>
      <c r="CS169" s="24">
        <f t="shared" si="134"/>
        <v>11.772129876566309</v>
      </c>
      <c r="CT169" s="24">
        <f t="shared" si="125"/>
        <v>11.7391932066822</v>
      </c>
      <c r="CU169" s="24">
        <f t="shared" si="125"/>
        <v>11.808965604906339</v>
      </c>
      <c r="CV169" s="24">
        <f t="shared" si="125"/>
        <v>11.569271022289019</v>
      </c>
      <c r="CW169" s="24" t="str">
        <f t="shared" si="112"/>
        <v/>
      </c>
      <c r="CX169" s="24" t="str">
        <f t="shared" si="112"/>
        <v/>
      </c>
      <c r="CY169" s="24" t="str">
        <f t="shared" si="112"/>
        <v/>
      </c>
      <c r="CZ169" s="24"/>
      <c r="DA169" s="24">
        <f t="shared" si="152"/>
        <v>11.280159152286918</v>
      </c>
      <c r="DB169" s="24">
        <f t="shared" si="165"/>
        <v>1.8639668671558703E-2</v>
      </c>
      <c r="DC169" s="24">
        <f t="shared" si="135"/>
        <v>11.254203307853585</v>
      </c>
      <c r="DD169" s="24">
        <f t="shared" si="135"/>
        <v>11.275600523298058</v>
      </c>
      <c r="DE169" s="24">
        <f t="shared" si="135"/>
        <v>11.285471720771794</v>
      </c>
      <c r="DF169" s="24">
        <f t="shared" si="126"/>
        <v>11.272718373775497</v>
      </c>
      <c r="DG169" s="24">
        <f t="shared" si="126"/>
        <v>11.281880180276779</v>
      </c>
      <c r="DH169" s="24">
        <f t="shared" si="126"/>
        <v>11.311080807745796</v>
      </c>
      <c r="DI169" s="24" t="str">
        <f t="shared" si="113"/>
        <v/>
      </c>
      <c r="DJ169" s="24" t="str">
        <f t="shared" si="113"/>
        <v/>
      </c>
      <c r="DK169" s="24" t="str">
        <f t="shared" si="113"/>
        <v/>
      </c>
      <c r="DL169" s="24"/>
      <c r="DM169" s="24">
        <f t="shared" si="153"/>
        <v>11.448518370445912</v>
      </c>
      <c r="DN169" s="24">
        <f t="shared" si="166"/>
        <v>2.4144971485377701E-2</v>
      </c>
      <c r="DO169" s="24">
        <f t="shared" si="136"/>
        <v>11.435930932493045</v>
      </c>
      <c r="DP169" s="24">
        <f t="shared" si="136"/>
        <v>11.431229201857128</v>
      </c>
      <c r="DQ169" s="24">
        <f t="shared" si="136"/>
        <v>11.458922109378406</v>
      </c>
      <c r="DR169" s="24">
        <f t="shared" si="127"/>
        <v>11.448655259754666</v>
      </c>
      <c r="DS169" s="24">
        <f t="shared" si="127"/>
        <v>11.491067530078359</v>
      </c>
      <c r="DT169" s="24">
        <f t="shared" si="127"/>
        <v>11.425305189113875</v>
      </c>
      <c r="DU169" s="24" t="str">
        <f t="shared" si="114"/>
        <v/>
      </c>
      <c r="DV169" s="24" t="str">
        <f t="shared" si="114"/>
        <v/>
      </c>
      <c r="DW169" s="24" t="str">
        <f t="shared" si="114"/>
        <v/>
      </c>
      <c r="DX169" s="24"/>
      <c r="DY169" s="24">
        <f t="shared" si="154"/>
        <v>12.029625794498244</v>
      </c>
      <c r="DZ169" s="24">
        <f t="shared" si="167"/>
        <v>3.2695591714149333E-2</v>
      </c>
      <c r="EA169" s="24">
        <f t="shared" si="137"/>
        <v>12.017288404869399</v>
      </c>
      <c r="EB169" s="24">
        <f t="shared" si="137"/>
        <v>12.045842764444698</v>
      </c>
      <c r="EC169" s="24">
        <f t="shared" si="137"/>
        <v>12.012055382720398</v>
      </c>
      <c r="ED169" s="24">
        <f t="shared" si="128"/>
        <v>12.006220608383899</v>
      </c>
      <c r="EE169" s="24">
        <f t="shared" si="128"/>
        <v>12.007032413399219</v>
      </c>
      <c r="EF169" s="24">
        <f t="shared" si="128"/>
        <v>12.089315193171858</v>
      </c>
      <c r="EG169" s="24" t="str">
        <f t="shared" si="115"/>
        <v/>
      </c>
      <c r="EH169" s="24" t="str">
        <f t="shared" si="115"/>
        <v/>
      </c>
      <c r="EI169" s="24" t="str">
        <f t="shared" si="115"/>
        <v/>
      </c>
      <c r="EJ169" s="24"/>
      <c r="EK169" s="24">
        <f t="shared" si="155"/>
        <v>12.950040657148271</v>
      </c>
      <c r="EL169" s="24">
        <f t="shared" si="168"/>
        <v>9.9336832272884562E-2</v>
      </c>
      <c r="EM169" s="24">
        <f t="shared" si="138"/>
        <v>12.89283015345301</v>
      </c>
      <c r="EN169" s="24">
        <f t="shared" si="138"/>
        <v>12.86467688461671</v>
      </c>
      <c r="EO169" s="24">
        <f t="shared" si="138"/>
        <v>13.035424175160319</v>
      </c>
      <c r="EP169" s="24">
        <f t="shared" si="129"/>
        <v>13.002487505276211</v>
      </c>
      <c r="EQ169" s="24">
        <f t="shared" si="129"/>
        <v>13.072259903500349</v>
      </c>
      <c r="ER169" s="24">
        <f t="shared" si="129"/>
        <v>12.832565320883029</v>
      </c>
      <c r="ES169" s="24" t="str">
        <f t="shared" si="116"/>
        <v/>
      </c>
      <c r="ET169" s="24" t="str">
        <f t="shared" si="116"/>
        <v/>
      </c>
      <c r="EU169" s="24" t="str">
        <f t="shared" si="116"/>
        <v/>
      </c>
      <c r="EV169" s="24"/>
      <c r="EW169" s="24">
        <f t="shared" si="156"/>
        <v>11.995465048373054</v>
      </c>
      <c r="EX169" s="24">
        <f t="shared" si="169"/>
        <v>1.8639668671558838E-2</v>
      </c>
      <c r="EY169" s="24">
        <f t="shared" si="119"/>
        <v>11.969509203939719</v>
      </c>
      <c r="EZ169" s="24">
        <f t="shared" si="119"/>
        <v>11.990906419384192</v>
      </c>
      <c r="FA169" s="24">
        <f t="shared" si="119"/>
        <v>12.000777616857929</v>
      </c>
      <c r="FB169" s="24">
        <f t="shared" si="117"/>
        <v>11.988024269861631</v>
      </c>
      <c r="FC169" s="24">
        <f t="shared" si="117"/>
        <v>11.997186076362915</v>
      </c>
      <c r="FD169" s="24">
        <f t="shared" si="117"/>
        <v>12.02638670383193</v>
      </c>
      <c r="FE169" s="24" t="str">
        <f t="shared" si="117"/>
        <v/>
      </c>
      <c r="FF169" s="24" t="str">
        <f t="shared" si="117"/>
        <v/>
      </c>
      <c r="FG169" s="24" t="str">
        <f t="shared" si="117"/>
        <v/>
      </c>
      <c r="FH169" s="24"/>
      <c r="FI169" s="24">
        <f t="shared" si="157"/>
        <v>13.061973856768786</v>
      </c>
      <c r="FJ169" s="24">
        <f t="shared" si="170"/>
        <v>2.4144971485378145E-2</v>
      </c>
      <c r="FK169" s="24">
        <f t="shared" si="120"/>
        <v>13.049386418815919</v>
      </c>
      <c r="FL169" s="24">
        <f t="shared" si="120"/>
        <v>13.04468468818</v>
      </c>
      <c r="FM169" s="24">
        <f t="shared" si="120"/>
        <v>13.072377595701278</v>
      </c>
      <c r="FN169" s="24">
        <f t="shared" si="118"/>
        <v>13.06211074607754</v>
      </c>
      <c r="FO169" s="24">
        <f t="shared" si="118"/>
        <v>13.104523016401233</v>
      </c>
      <c r="FP169" s="24">
        <f t="shared" si="118"/>
        <v>13.038760675436746</v>
      </c>
      <c r="FQ169" s="24" t="str">
        <f t="shared" si="118"/>
        <v/>
      </c>
      <c r="FR169" s="24" t="str">
        <f t="shared" si="118"/>
        <v/>
      </c>
      <c r="FS169" s="24" t="str">
        <f t="shared" si="118"/>
        <v/>
      </c>
    </row>
    <row r="170" spans="1:175" s="3" customFormat="1">
      <c r="A170" s="27">
        <v>135</v>
      </c>
      <c r="B170" s="32">
        <f>IF(AND($B$3&lt;&gt;"",$C$3&lt;&gt;"",$B$4&lt;&gt;"",$C$4&lt;&gt;"",T170&lt;&gt;""),AirMass($B$3,$C$3,$B$4,$C$4,T170),"")</f>
        <v>1.0664603153111998</v>
      </c>
      <c r="C170" s="36">
        <f t="shared" si="158"/>
        <v>2458217.3480210002</v>
      </c>
      <c r="D170" s="5">
        <f t="shared" si="141"/>
        <v>11.261960192393014</v>
      </c>
      <c r="E170" s="14">
        <f t="shared" si="142"/>
        <v>11.450608960747173</v>
      </c>
      <c r="F170" s="32">
        <f t="shared" si="159"/>
        <v>0.18864876835415956</v>
      </c>
      <c r="G170" s="24">
        <f t="shared" si="143"/>
        <v>2.1786193850503306E-2</v>
      </c>
      <c r="H170" s="24">
        <f t="shared" si="144"/>
        <v>5.0064049900636183E-2</v>
      </c>
      <c r="I170" s="24"/>
      <c r="J170" s="8">
        <f t="shared" si="145"/>
        <v>12.019237633860421</v>
      </c>
      <c r="K170" s="9">
        <f t="shared" si="146"/>
        <v>12.928529723272584</v>
      </c>
      <c r="L170" s="40">
        <f t="shared" si="160"/>
        <v>0.90929208941216366</v>
      </c>
      <c r="M170" s="24">
        <f t="shared" si="147"/>
        <v>2.1786193850503306E-2</v>
      </c>
      <c r="N170" s="25">
        <f t="shared" si="148"/>
        <v>5.0064049900636419E-2</v>
      </c>
      <c r="O170" s="25"/>
      <c r="P170" s="50">
        <f t="shared" si="161"/>
        <v>6</v>
      </c>
      <c r="Q170" s="50">
        <f t="shared" si="162"/>
        <v>6</v>
      </c>
      <c r="R170" s="25"/>
      <c r="S170" s="25"/>
      <c r="T170" s="16">
        <v>2458217.3480210002</v>
      </c>
      <c r="U170" s="17">
        <v>-11.1305765207159</v>
      </c>
      <c r="V170" s="17">
        <v>-10.287554213229701</v>
      </c>
      <c r="W170" s="17">
        <v>-12.1304518573063</v>
      </c>
      <c r="X170" s="17">
        <v>-11.0140681004087</v>
      </c>
      <c r="Y170" s="17">
        <v>-10.413842997339801</v>
      </c>
      <c r="Z170" s="17">
        <v>-11.829854967358999</v>
      </c>
      <c r="AA170" s="17">
        <v>-9.9775123082712902</v>
      </c>
      <c r="AB170" s="17">
        <v>-9.7854485113294807</v>
      </c>
      <c r="AC170" s="17"/>
      <c r="AD170" s="17"/>
      <c r="AE170" s="17"/>
      <c r="AF170" s="46">
        <f t="shared" si="149"/>
        <v>2458217.3480210002</v>
      </c>
      <c r="AG170" s="17">
        <v>-10.982197473344501</v>
      </c>
      <c r="AH170" s="17">
        <v>-9.7852336070573092</v>
      </c>
      <c r="AI170" s="17">
        <v>-11.7290563935673</v>
      </c>
      <c r="AJ170" s="17">
        <v>-10.6879841899769</v>
      </c>
      <c r="AK170" s="17">
        <v>-9.9084179978394396</v>
      </c>
      <c r="AL170" s="17">
        <v>-11.317025120446599</v>
      </c>
      <c r="AM170" s="17">
        <v>-9.4721478519721103</v>
      </c>
      <c r="AN170" s="17">
        <v>-9.5896275091250498</v>
      </c>
      <c r="AO170" s="17"/>
      <c r="AP170" s="17"/>
      <c r="AQ170" s="18"/>
      <c r="AR170" s="25"/>
      <c r="AS170" s="25"/>
      <c r="AT170" s="24">
        <f t="shared" si="140"/>
        <v>0.14837904737139951</v>
      </c>
      <c r="AU170" s="24">
        <f t="shared" si="139"/>
        <v>0.50232060617239149</v>
      </c>
      <c r="AV170" s="24">
        <f t="shared" si="139"/>
        <v>0.40139546373900004</v>
      </c>
      <c r="AW170" s="24">
        <f t="shared" si="139"/>
        <v>0.32608391043179985</v>
      </c>
      <c r="AX170" s="24">
        <f t="shared" si="139"/>
        <v>0.50542499950036124</v>
      </c>
      <c r="AY170" s="24">
        <f t="shared" si="139"/>
        <v>0.51282984691239974</v>
      </c>
      <c r="AZ170" s="24">
        <f t="shared" si="139"/>
        <v>0.50536445629917992</v>
      </c>
      <c r="BA170" s="24">
        <f t="shared" si="139"/>
        <v>0.19582100220443088</v>
      </c>
      <c r="BB170" s="24" t="str">
        <f t="shared" si="130"/>
        <v/>
      </c>
      <c r="BC170" s="24" t="str">
        <f t="shared" si="130"/>
        <v/>
      </c>
      <c r="BD170" s="25" t="str">
        <f t="shared" si="130"/>
        <v/>
      </c>
      <c r="BE170" s="25"/>
      <c r="BF170" s="24"/>
      <c r="BG170" s="24">
        <f t="shared" si="131"/>
        <v>-0.50345612890490643</v>
      </c>
      <c r="BH170" s="24">
        <f t="shared" si="131"/>
        <v>-0.44345612890490599</v>
      </c>
      <c r="BI170" s="24">
        <f t="shared" si="131"/>
        <v>-0.80945612890490559</v>
      </c>
      <c r="BJ170" s="24">
        <f t="shared" si="122"/>
        <v>-0.75145612890490576</v>
      </c>
      <c r="BK170" s="24">
        <f t="shared" si="122"/>
        <v>-0.82145612890490427</v>
      </c>
      <c r="BL170" s="24">
        <f t="shared" si="122"/>
        <v>-0.37645612890490582</v>
      </c>
      <c r="BM170" s="24" t="str">
        <f t="shared" si="122"/>
        <v/>
      </c>
      <c r="BN170" s="24" t="str">
        <f t="shared" si="122"/>
        <v/>
      </c>
      <c r="BO170" s="24" t="str">
        <f t="shared" si="122"/>
        <v/>
      </c>
      <c r="BP170" s="24"/>
      <c r="BQ170" s="24"/>
      <c r="BR170" s="24">
        <f t="shared" si="132"/>
        <v>0.21536297925996717</v>
      </c>
      <c r="BS170" s="24">
        <f t="shared" si="132"/>
        <v>0.27536297925996767</v>
      </c>
      <c r="BT170" s="24">
        <f t="shared" si="132"/>
        <v>-9.0637020740031993E-2</v>
      </c>
      <c r="BU170" s="24">
        <f t="shared" si="123"/>
        <v>-3.2637020740032163E-2</v>
      </c>
      <c r="BV170" s="24">
        <f t="shared" si="123"/>
        <v>-0.10263702074003067</v>
      </c>
      <c r="BW170" s="24">
        <f t="shared" si="123"/>
        <v>0.34236297925996784</v>
      </c>
      <c r="BX170" s="24" t="str">
        <f t="shared" si="123"/>
        <v/>
      </c>
      <c r="BY170" s="24" t="str">
        <f t="shared" si="123"/>
        <v/>
      </c>
      <c r="BZ170" s="24" t="str">
        <f t="shared" si="123"/>
        <v/>
      </c>
      <c r="CA170" s="24"/>
      <c r="CB170" s="24"/>
      <c r="CC170" s="24">
        <f t="shared" si="150"/>
        <v>11.188286602953193</v>
      </c>
      <c r="CD170" s="24">
        <f t="shared" si="163"/>
        <v>1.0688189857947306E-2</v>
      </c>
      <c r="CE170" s="24">
        <f t="shared" si="133"/>
        <v>11.189875336590399</v>
      </c>
      <c r="CF170" s="24">
        <f t="shared" si="133"/>
        <v>11.195491579692799</v>
      </c>
      <c r="CG170" s="24">
        <f t="shared" si="133"/>
        <v>11.1882664766239</v>
      </c>
      <c r="CH170" s="24">
        <f t="shared" si="124"/>
        <v>11.167278446643099</v>
      </c>
      <c r="CI170" s="24">
        <f t="shared" si="124"/>
        <v>11.194935787555391</v>
      </c>
      <c r="CJ170" s="24">
        <f t="shared" si="124"/>
        <v>11.19387199061358</v>
      </c>
      <c r="CK170" s="24" t="str">
        <f t="shared" si="124"/>
        <v/>
      </c>
      <c r="CL170" s="24" t="str">
        <f t="shared" si="124"/>
        <v/>
      </c>
      <c r="CM170" s="24" t="str">
        <f t="shared" si="124"/>
        <v/>
      </c>
      <c r="CN170" s="24"/>
      <c r="CO170" s="24">
        <f t="shared" si="151"/>
        <v>11.692012370476732</v>
      </c>
      <c r="CP170" s="24">
        <f t="shared" si="164"/>
        <v>9.0309846751135237E-2</v>
      </c>
      <c r="CQ170" s="24">
        <f t="shared" si="134"/>
        <v>11.585858920222799</v>
      </c>
      <c r="CR170" s="24">
        <f t="shared" si="134"/>
        <v>11.606786716632399</v>
      </c>
      <c r="CS170" s="24">
        <f t="shared" si="134"/>
        <v>11.786220524494938</v>
      </c>
      <c r="CT170" s="24">
        <f t="shared" si="125"/>
        <v>11.699827647102099</v>
      </c>
      <c r="CU170" s="24">
        <f t="shared" si="125"/>
        <v>11.804950378627609</v>
      </c>
      <c r="CV170" s="24">
        <f t="shared" si="125"/>
        <v>11.668430035780549</v>
      </c>
      <c r="CW170" s="24" t="str">
        <f t="shared" si="125"/>
        <v/>
      </c>
      <c r="CX170" s="24" t="str">
        <f t="shared" si="125"/>
        <v/>
      </c>
      <c r="CY170" s="24" t="str">
        <f t="shared" si="125"/>
        <v/>
      </c>
      <c r="CZ170" s="24"/>
      <c r="DA170" s="24">
        <f t="shared" si="152"/>
        <v>11.261960192393014</v>
      </c>
      <c r="DB170" s="24">
        <f t="shared" si="165"/>
        <v>2.1786193850503306E-2</v>
      </c>
      <c r="DC170" s="24">
        <f t="shared" si="135"/>
        <v>11.249930471225731</v>
      </c>
      <c r="DD170" s="24">
        <f t="shared" si="135"/>
        <v>11.248389570197306</v>
      </c>
      <c r="DE170" s="24">
        <f t="shared" si="135"/>
        <v>11.284823046326444</v>
      </c>
      <c r="DF170" s="24">
        <f t="shared" si="126"/>
        <v>11.256916443685844</v>
      </c>
      <c r="DG170" s="24">
        <f t="shared" si="126"/>
        <v>11.292923786084099</v>
      </c>
      <c r="DH170" s="24">
        <f t="shared" si="126"/>
        <v>11.238777836838665</v>
      </c>
      <c r="DI170" s="24" t="str">
        <f t="shared" si="126"/>
        <v/>
      </c>
      <c r="DJ170" s="24" t="str">
        <f t="shared" si="126"/>
        <v/>
      </c>
      <c r="DK170" s="24" t="str">
        <f t="shared" si="126"/>
        <v/>
      </c>
      <c r="DL170" s="24"/>
      <c r="DM170" s="24">
        <f t="shared" si="153"/>
        <v>11.450608960747173</v>
      </c>
      <c r="DN170" s="24">
        <f t="shared" si="166"/>
        <v>5.0064049900636183E-2</v>
      </c>
      <c r="DO170" s="24">
        <f t="shared" si="136"/>
        <v>11.389078576235633</v>
      </c>
      <c r="DP170" s="24">
        <f t="shared" si="136"/>
        <v>11.433457910845616</v>
      </c>
      <c r="DQ170" s="24">
        <f t="shared" si="136"/>
        <v>11.469837335685824</v>
      </c>
      <c r="DR170" s="24">
        <f t="shared" si="127"/>
        <v>11.406114278553353</v>
      </c>
      <c r="DS170" s="24">
        <f t="shared" si="127"/>
        <v>11.483876882178418</v>
      </c>
      <c r="DT170" s="24">
        <f t="shared" si="127"/>
        <v>11.521288780984193</v>
      </c>
      <c r="DU170" s="24" t="str">
        <f t="shared" si="127"/>
        <v/>
      </c>
      <c r="DV170" s="24" t="str">
        <f t="shared" si="127"/>
        <v/>
      </c>
      <c r="DW170" s="24" t="str">
        <f t="shared" si="127"/>
        <v/>
      </c>
      <c r="DX170" s="24"/>
      <c r="DY170" s="24">
        <f t="shared" si="154"/>
        <v>12.031308910439392</v>
      </c>
      <c r="DZ170" s="24">
        <f t="shared" si="167"/>
        <v>1.0688189857947306E-2</v>
      </c>
      <c r="EA170" s="24">
        <f t="shared" si="137"/>
        <v>12.032897644076598</v>
      </c>
      <c r="EB170" s="24">
        <f t="shared" si="137"/>
        <v>12.038513887178999</v>
      </c>
      <c r="EC170" s="24">
        <f t="shared" si="137"/>
        <v>12.031288784110099</v>
      </c>
      <c r="ED170" s="24">
        <f t="shared" si="128"/>
        <v>12.010300754129299</v>
      </c>
      <c r="EE170" s="24">
        <f t="shared" si="128"/>
        <v>12.03795809504159</v>
      </c>
      <c r="EF170" s="24">
        <f t="shared" si="128"/>
        <v>12.03689429809978</v>
      </c>
      <c r="EG170" s="24" t="str">
        <f t="shared" si="128"/>
        <v/>
      </c>
      <c r="EH170" s="24" t="str">
        <f t="shared" si="128"/>
        <v/>
      </c>
      <c r="EI170" s="24" t="str">
        <f t="shared" si="128"/>
        <v/>
      </c>
      <c r="EJ170" s="24"/>
      <c r="EK170" s="24">
        <f t="shared" si="155"/>
        <v>12.888976236763922</v>
      </c>
      <c r="EL170" s="24">
        <f t="shared" si="168"/>
        <v>9.0309846751135237E-2</v>
      </c>
      <c r="EM170" s="24">
        <f t="shared" si="138"/>
        <v>12.782822786509991</v>
      </c>
      <c r="EN170" s="24">
        <f t="shared" si="138"/>
        <v>12.803750582919591</v>
      </c>
      <c r="EO170" s="24">
        <f t="shared" si="138"/>
        <v>12.98318439078213</v>
      </c>
      <c r="EP170" s="24">
        <f t="shared" si="129"/>
        <v>12.896791513389291</v>
      </c>
      <c r="EQ170" s="24">
        <f t="shared" si="129"/>
        <v>13.001914244914801</v>
      </c>
      <c r="ER170" s="24">
        <f t="shared" si="129"/>
        <v>12.865393902067741</v>
      </c>
      <c r="ES170" s="24" t="str">
        <f t="shared" si="129"/>
        <v/>
      </c>
      <c r="ET170" s="24" t="str">
        <f t="shared" si="129"/>
        <v/>
      </c>
      <c r="EU170" s="24" t="str">
        <f t="shared" si="129"/>
        <v/>
      </c>
      <c r="EV170" s="24"/>
      <c r="EW170" s="24">
        <f t="shared" si="156"/>
        <v>12.019237633860421</v>
      </c>
      <c r="EX170" s="24">
        <f t="shared" si="169"/>
        <v>2.1786193850503306E-2</v>
      </c>
      <c r="EY170" s="24">
        <f t="shared" si="119"/>
        <v>12.007207912693138</v>
      </c>
      <c r="EZ170" s="24">
        <f t="shared" si="119"/>
        <v>12.005667011664713</v>
      </c>
      <c r="FA170" s="24">
        <f t="shared" si="119"/>
        <v>12.042100487793851</v>
      </c>
      <c r="FB170" s="24">
        <f t="shared" si="117"/>
        <v>12.014193885153251</v>
      </c>
      <c r="FC170" s="24">
        <f t="shared" si="117"/>
        <v>12.050201227551506</v>
      </c>
      <c r="FD170" s="24">
        <f t="shared" si="117"/>
        <v>11.996055278306072</v>
      </c>
      <c r="FE170" s="24" t="str">
        <f t="shared" si="117"/>
        <v/>
      </c>
      <c r="FF170" s="24" t="str">
        <f t="shared" si="117"/>
        <v/>
      </c>
      <c r="FG170" s="24" t="str">
        <f t="shared" si="117"/>
        <v/>
      </c>
      <c r="FH170" s="24"/>
      <c r="FI170" s="24">
        <f t="shared" si="157"/>
        <v>12.928529723272584</v>
      </c>
      <c r="FJ170" s="24">
        <f t="shared" si="170"/>
        <v>5.0064049900636419E-2</v>
      </c>
      <c r="FK170" s="24">
        <f t="shared" si="120"/>
        <v>12.866999338761044</v>
      </c>
      <c r="FL170" s="24">
        <f t="shared" si="120"/>
        <v>12.911378673371027</v>
      </c>
      <c r="FM170" s="24">
        <f t="shared" si="120"/>
        <v>12.947758098211235</v>
      </c>
      <c r="FN170" s="24">
        <f t="shared" si="118"/>
        <v>12.884035041078764</v>
      </c>
      <c r="FO170" s="24">
        <f t="shared" si="118"/>
        <v>12.961797644703831</v>
      </c>
      <c r="FP170" s="24">
        <f t="shared" si="118"/>
        <v>12.999209543509604</v>
      </c>
      <c r="FQ170" s="24" t="str">
        <f t="shared" si="118"/>
        <v/>
      </c>
      <c r="FR170" s="24" t="str">
        <f t="shared" si="118"/>
        <v/>
      </c>
      <c r="FS170" s="24" t="str">
        <f t="shared" si="118"/>
        <v/>
      </c>
    </row>
    <row r="171" spans="1:175" s="3" customFormat="1">
      <c r="A171" s="27">
        <v>136</v>
      </c>
      <c r="B171" s="32">
        <f>IF(AND($B$3&lt;&gt;"",$C$3&lt;&gt;"",$B$4&lt;&gt;"",$C$4&lt;&gt;"",T171&lt;&gt;""),AirMass($B$3,$C$3,$B$4,$C$4,T171),"")</f>
        <v>1.0672462135399117</v>
      </c>
      <c r="C171" s="36">
        <f t="shared" si="158"/>
        <v>2458217.3485190002</v>
      </c>
      <c r="D171" s="5">
        <f t="shared" si="141"/>
        <v>11.212145229685488</v>
      </c>
      <c r="E171" s="14">
        <f t="shared" si="142"/>
        <v>11.462440267895781</v>
      </c>
      <c r="F171" s="32">
        <f t="shared" si="159"/>
        <v>0.25029503821029309</v>
      </c>
      <c r="G171" s="24">
        <f t="shared" si="143"/>
        <v>1.5876198633484929E-2</v>
      </c>
      <c r="H171" s="24">
        <f t="shared" si="144"/>
        <v>4.4204220450981879E-2</v>
      </c>
      <c r="I171" s="24"/>
      <c r="J171" s="8">
        <f t="shared" si="145"/>
        <v>12.010547847564061</v>
      </c>
      <c r="K171" s="9">
        <f t="shared" si="146"/>
        <v>13.095841555868667</v>
      </c>
      <c r="L171" s="40">
        <f t="shared" si="160"/>
        <v>1.0852937083046061</v>
      </c>
      <c r="M171" s="24">
        <f t="shared" si="147"/>
        <v>1.5876198633484932E-2</v>
      </c>
      <c r="N171" s="25">
        <f t="shared" si="148"/>
        <v>4.4204220450981879E-2</v>
      </c>
      <c r="O171" s="25"/>
      <c r="P171" s="50">
        <f t="shared" si="161"/>
        <v>6</v>
      </c>
      <c r="Q171" s="50">
        <f t="shared" si="162"/>
        <v>6</v>
      </c>
      <c r="R171" s="25"/>
      <c r="S171" s="25"/>
      <c r="T171" s="16">
        <v>2458217.3485190002</v>
      </c>
      <c r="U171" s="17">
        <v>-11.165968544792699</v>
      </c>
      <c r="V171" s="17">
        <v>-10.268214629259701</v>
      </c>
      <c r="W171" s="17">
        <v>-12.1144983066369</v>
      </c>
      <c r="X171" s="17">
        <v>-11.01387497018</v>
      </c>
      <c r="Y171" s="17">
        <v>-10.4068327677642</v>
      </c>
      <c r="Z171" s="17">
        <v>-11.8351885039863</v>
      </c>
      <c r="AA171" s="17">
        <v>-9.9460656101602698</v>
      </c>
      <c r="AB171" s="17">
        <v>-9.8177905871219409</v>
      </c>
      <c r="AC171" s="17"/>
      <c r="AD171" s="17"/>
      <c r="AE171" s="17"/>
      <c r="AF171" s="46">
        <f t="shared" si="149"/>
        <v>2458217.3485190002</v>
      </c>
      <c r="AG171" s="17">
        <v>-10.9696998606367</v>
      </c>
      <c r="AH171" s="17">
        <v>-9.6618391387906399</v>
      </c>
      <c r="AI171" s="17">
        <v>-11.751348959462099</v>
      </c>
      <c r="AJ171" s="17">
        <v>-10.6704227772025</v>
      </c>
      <c r="AK171" s="17">
        <v>-9.8361561014429508</v>
      </c>
      <c r="AL171" s="17">
        <v>-11.3226938678274</v>
      </c>
      <c r="AM171" s="17">
        <v>-9.3368709020087302</v>
      </c>
      <c r="AN171" s="17">
        <v>-9.5546814126798907</v>
      </c>
      <c r="AO171" s="17"/>
      <c r="AP171" s="17"/>
      <c r="AQ171" s="18"/>
      <c r="AR171" s="25"/>
      <c r="AS171" s="25"/>
      <c r="AT171" s="24">
        <f t="shared" si="140"/>
        <v>0.1962686841559993</v>
      </c>
      <c r="AU171" s="24">
        <f t="shared" si="139"/>
        <v>0.60637549046906081</v>
      </c>
      <c r="AV171" s="24">
        <f t="shared" si="139"/>
        <v>0.36314934717480085</v>
      </c>
      <c r="AW171" s="24">
        <f t="shared" si="139"/>
        <v>0.34345219297749985</v>
      </c>
      <c r="AX171" s="24">
        <f t="shared" si="139"/>
        <v>0.57067666632124947</v>
      </c>
      <c r="AY171" s="24">
        <f t="shared" si="139"/>
        <v>0.51249463615890001</v>
      </c>
      <c r="AZ171" s="24">
        <f t="shared" si="139"/>
        <v>0.60919470815153964</v>
      </c>
      <c r="BA171" s="24">
        <f t="shared" si="139"/>
        <v>0.26310917444205018</v>
      </c>
      <c r="BB171" s="24" t="str">
        <f t="shared" si="130"/>
        <v/>
      </c>
      <c r="BC171" s="24" t="str">
        <f t="shared" si="130"/>
        <v/>
      </c>
      <c r="BD171" s="25" t="str">
        <f t="shared" si="130"/>
        <v/>
      </c>
      <c r="BE171" s="25"/>
      <c r="BF171" s="24"/>
      <c r="BG171" s="24">
        <f t="shared" si="131"/>
        <v>-0.40619717428974345</v>
      </c>
      <c r="BH171" s="24">
        <f t="shared" si="131"/>
        <v>-0.34619717428974295</v>
      </c>
      <c r="BI171" s="24">
        <f t="shared" si="131"/>
        <v>-0.71219717428974261</v>
      </c>
      <c r="BJ171" s="24">
        <f t="shared" si="122"/>
        <v>-0.65419717428974278</v>
      </c>
      <c r="BK171" s="24">
        <f t="shared" si="122"/>
        <v>-0.72419717428974129</v>
      </c>
      <c r="BL171" s="24">
        <f t="shared" si="122"/>
        <v>-0.27919717428974278</v>
      </c>
      <c r="BM171" s="24" t="str">
        <f t="shared" si="122"/>
        <v/>
      </c>
      <c r="BN171" s="24" t="str">
        <f t="shared" si="122"/>
        <v/>
      </c>
      <c r="BO171" s="24" t="str">
        <f t="shared" si="122"/>
        <v/>
      </c>
      <c r="BP171" s="24"/>
      <c r="BQ171" s="24"/>
      <c r="BR171" s="24">
        <f t="shared" si="132"/>
        <v>0.42668780752741076</v>
      </c>
      <c r="BS171" s="24">
        <f t="shared" si="132"/>
        <v>0.48668780752741125</v>
      </c>
      <c r="BT171" s="24">
        <f t="shared" si="132"/>
        <v>0.12068780752741159</v>
      </c>
      <c r="BU171" s="24">
        <f t="shared" si="123"/>
        <v>0.17868780752741142</v>
      </c>
      <c r="BV171" s="24">
        <f t="shared" si="123"/>
        <v>0.10868780752741292</v>
      </c>
      <c r="BW171" s="24">
        <f t="shared" si="123"/>
        <v>0.55368780752741142</v>
      </c>
      <c r="BX171" s="24" t="str">
        <f t="shared" si="123"/>
        <v/>
      </c>
      <c r="BY171" s="24" t="str">
        <f t="shared" si="123"/>
        <v/>
      </c>
      <c r="BZ171" s="24" t="str">
        <f t="shared" si="123"/>
        <v/>
      </c>
      <c r="CA171" s="24"/>
      <c r="CB171" s="24"/>
      <c r="CC171" s="24">
        <f t="shared" si="150"/>
        <v>11.150073246182236</v>
      </c>
      <c r="CD171" s="24">
        <f t="shared" si="163"/>
        <v>2.2610985017779008E-2</v>
      </c>
      <c r="CE171" s="24">
        <f t="shared" si="133"/>
        <v>11.1385297618442</v>
      </c>
      <c r="CF171" s="24">
        <f t="shared" si="133"/>
        <v>11.1599064253873</v>
      </c>
      <c r="CG171" s="24">
        <f t="shared" si="133"/>
        <v>11.1458642229715</v>
      </c>
      <c r="CH171" s="24">
        <f t="shared" si="124"/>
        <v>11.137219959193601</v>
      </c>
      <c r="CI171" s="24">
        <f t="shared" si="124"/>
        <v>11.128097065367571</v>
      </c>
      <c r="CJ171" s="24">
        <f t="shared" si="124"/>
        <v>11.190822042329241</v>
      </c>
      <c r="CK171" s="24" t="str">
        <f t="shared" si="124"/>
        <v/>
      </c>
      <c r="CL171" s="24" t="str">
        <f t="shared" si="124"/>
        <v/>
      </c>
      <c r="CM171" s="24" t="str">
        <f t="shared" si="124"/>
        <v/>
      </c>
      <c r="CN171" s="24"/>
      <c r="CO171" s="24">
        <f t="shared" si="151"/>
        <v>11.665829142800563</v>
      </c>
      <c r="CP171" s="24">
        <f t="shared" si="164"/>
        <v>5.1397757174579554E-2</v>
      </c>
      <c r="CQ171" s="24">
        <f t="shared" si="134"/>
        <v>11.6206490988254</v>
      </c>
      <c r="CR171" s="24">
        <f t="shared" si="134"/>
        <v>11.6017229165658</v>
      </c>
      <c r="CS171" s="24">
        <f t="shared" si="134"/>
        <v>11.72645624080625</v>
      </c>
      <c r="CT171" s="24">
        <f t="shared" si="125"/>
        <v>11.717994007190701</v>
      </c>
      <c r="CU171" s="24">
        <f t="shared" si="125"/>
        <v>11.68217104137203</v>
      </c>
      <c r="CV171" s="24">
        <f t="shared" si="125"/>
        <v>11.645981552043191</v>
      </c>
      <c r="CW171" s="24" t="str">
        <f t="shared" si="125"/>
        <v/>
      </c>
      <c r="CX171" s="24" t="str">
        <f t="shared" si="125"/>
        <v/>
      </c>
      <c r="CY171" s="24" t="str">
        <f t="shared" si="125"/>
        <v/>
      </c>
      <c r="CZ171" s="24"/>
      <c r="DA171" s="24">
        <f t="shared" si="152"/>
        <v>11.212145229685488</v>
      </c>
      <c r="DB171" s="24">
        <f t="shared" si="165"/>
        <v>1.5876198633484929E-2</v>
      </c>
      <c r="DC171" s="24">
        <f t="shared" si="135"/>
        <v>11.186983290542964</v>
      </c>
      <c r="DD171" s="24">
        <f t="shared" si="135"/>
        <v>11.201202809955237</v>
      </c>
      <c r="DE171" s="24">
        <f t="shared" si="135"/>
        <v>11.230819186737474</v>
      </c>
      <c r="DF171" s="24">
        <f t="shared" si="126"/>
        <v>11.215256350299777</v>
      </c>
      <c r="DG171" s="24">
        <f t="shared" si="126"/>
        <v>11.214483457959711</v>
      </c>
      <c r="DH171" s="24">
        <f t="shared" si="126"/>
        <v>11.224126282617757</v>
      </c>
      <c r="DI171" s="24" t="str">
        <f t="shared" si="126"/>
        <v/>
      </c>
      <c r="DJ171" s="24" t="str">
        <f t="shared" si="126"/>
        <v/>
      </c>
      <c r="DK171" s="24" t="str">
        <f t="shared" si="126"/>
        <v/>
      </c>
      <c r="DL171" s="24"/>
      <c r="DM171" s="24">
        <f t="shared" si="153"/>
        <v>11.462440267895781</v>
      </c>
      <c r="DN171" s="24">
        <f t="shared" si="166"/>
        <v>4.4204220450981879E-2</v>
      </c>
      <c r="DO171" s="24">
        <f t="shared" si="136"/>
        <v>11.461883289663012</v>
      </c>
      <c r="DP171" s="24">
        <f t="shared" si="136"/>
        <v>11.466408645603796</v>
      </c>
      <c r="DQ171" s="24">
        <f t="shared" si="136"/>
        <v>11.448087586821915</v>
      </c>
      <c r="DR171" s="24">
        <f t="shared" si="127"/>
        <v>11.462295173466734</v>
      </c>
      <c r="DS171" s="24">
        <f t="shared" si="127"/>
        <v>11.399112079747617</v>
      </c>
      <c r="DT171" s="24">
        <f t="shared" si="127"/>
        <v>11.536854832071613</v>
      </c>
      <c r="DU171" s="24" t="str">
        <f t="shared" si="127"/>
        <v/>
      </c>
      <c r="DV171" s="24" t="str">
        <f t="shared" si="127"/>
        <v/>
      </c>
      <c r="DW171" s="24" t="str">
        <f t="shared" si="127"/>
        <v/>
      </c>
      <c r="DX171" s="24"/>
      <c r="DY171" s="24">
        <f t="shared" si="154"/>
        <v>12.047827161715233</v>
      </c>
      <c r="DZ171" s="24">
        <f t="shared" si="167"/>
        <v>2.2610985017779008E-2</v>
      </c>
      <c r="EA171" s="24">
        <f t="shared" si="137"/>
        <v>12.036283677377199</v>
      </c>
      <c r="EB171" s="24">
        <f t="shared" si="137"/>
        <v>12.057660340920298</v>
      </c>
      <c r="EC171" s="24">
        <f t="shared" si="137"/>
        <v>12.043618138504499</v>
      </c>
      <c r="ED171" s="24">
        <f t="shared" si="128"/>
        <v>12.0349738747266</v>
      </c>
      <c r="EE171" s="24">
        <f t="shared" si="128"/>
        <v>12.02585098090057</v>
      </c>
      <c r="EF171" s="24">
        <f t="shared" si="128"/>
        <v>12.08857595786224</v>
      </c>
      <c r="EG171" s="24" t="str">
        <f t="shared" si="128"/>
        <v/>
      </c>
      <c r="EH171" s="24" t="str">
        <f t="shared" si="128"/>
        <v/>
      </c>
      <c r="EI171" s="24" t="str">
        <f t="shared" si="128"/>
        <v/>
      </c>
      <c r="EJ171" s="24"/>
      <c r="EK171" s="24">
        <f t="shared" si="155"/>
        <v>12.973689864646621</v>
      </c>
      <c r="EL171" s="24">
        <f t="shared" si="168"/>
        <v>5.1397757174579548E-2</v>
      </c>
      <c r="EM171" s="24">
        <f t="shared" si="138"/>
        <v>12.92850982067146</v>
      </c>
      <c r="EN171" s="24">
        <f t="shared" si="138"/>
        <v>12.90958363841186</v>
      </c>
      <c r="EO171" s="24">
        <f t="shared" si="138"/>
        <v>13.03431696265231</v>
      </c>
      <c r="EP171" s="24">
        <f t="shared" si="129"/>
        <v>13.025854729036761</v>
      </c>
      <c r="EQ171" s="24">
        <f t="shared" si="129"/>
        <v>12.99003176321809</v>
      </c>
      <c r="ER171" s="24">
        <f t="shared" si="129"/>
        <v>12.953842273889251</v>
      </c>
      <c r="ES171" s="24" t="str">
        <f t="shared" si="129"/>
        <v/>
      </c>
      <c r="ET171" s="24" t="str">
        <f t="shared" si="129"/>
        <v/>
      </c>
      <c r="EU171" s="24" t="str">
        <f t="shared" si="129"/>
        <v/>
      </c>
      <c r="EV171" s="24"/>
      <c r="EW171" s="24">
        <f t="shared" si="156"/>
        <v>12.010547847564061</v>
      </c>
      <c r="EX171" s="24">
        <f t="shared" si="169"/>
        <v>1.5876198633484932E-2</v>
      </c>
      <c r="EY171" s="24">
        <f t="shared" si="119"/>
        <v>11.985385908421538</v>
      </c>
      <c r="EZ171" s="24">
        <f t="shared" si="119"/>
        <v>11.999605427833812</v>
      </c>
      <c r="FA171" s="24">
        <f t="shared" si="119"/>
        <v>12.029221804616048</v>
      </c>
      <c r="FB171" s="24">
        <f t="shared" si="117"/>
        <v>12.013658968178351</v>
      </c>
      <c r="FC171" s="24">
        <f t="shared" si="117"/>
        <v>12.012886075838285</v>
      </c>
      <c r="FD171" s="24">
        <f t="shared" si="117"/>
        <v>12.022528900496331</v>
      </c>
      <c r="FE171" s="24" t="str">
        <f t="shared" si="117"/>
        <v/>
      </c>
      <c r="FF171" s="24" t="str">
        <f t="shared" si="117"/>
        <v/>
      </c>
      <c r="FG171" s="24" t="str">
        <f t="shared" si="117"/>
        <v/>
      </c>
      <c r="FH171" s="24"/>
      <c r="FI171" s="24">
        <f t="shared" si="157"/>
        <v>13.095841555868667</v>
      </c>
      <c r="FJ171" s="24">
        <f t="shared" si="170"/>
        <v>4.4204220450981879E-2</v>
      </c>
      <c r="FK171" s="24">
        <f t="shared" si="120"/>
        <v>13.095284577635899</v>
      </c>
      <c r="FL171" s="24">
        <f t="shared" si="120"/>
        <v>13.099809933576683</v>
      </c>
      <c r="FM171" s="24">
        <f t="shared" si="120"/>
        <v>13.081488874794802</v>
      </c>
      <c r="FN171" s="24">
        <f t="shared" si="118"/>
        <v>13.095696461439621</v>
      </c>
      <c r="FO171" s="24">
        <f t="shared" si="118"/>
        <v>13.032513367720505</v>
      </c>
      <c r="FP171" s="24">
        <f t="shared" si="118"/>
        <v>13.170256120044501</v>
      </c>
      <c r="FQ171" s="24" t="str">
        <f t="shared" si="118"/>
        <v/>
      </c>
      <c r="FR171" s="24" t="str">
        <f t="shared" si="118"/>
        <v/>
      </c>
      <c r="FS171" s="24" t="str">
        <f t="shared" si="118"/>
        <v/>
      </c>
    </row>
    <row r="172" spans="1:175" s="3" customFormat="1">
      <c r="A172" s="27">
        <v>137</v>
      </c>
      <c r="B172" s="32">
        <f>IF(AND($B$3&lt;&gt;"",$C$3&lt;&gt;"",$B$4&lt;&gt;"",$C$4&lt;&gt;"",T172&lt;&gt;""),AirMass($B$3,$C$3,$B$4,$C$4,T172),"")</f>
        <v>1.0680377523659899</v>
      </c>
      <c r="C172" s="36">
        <f t="shared" si="158"/>
        <v>2458217.3490160001</v>
      </c>
      <c r="D172" s="5">
        <f t="shared" si="141"/>
        <v>11.206722091198948</v>
      </c>
      <c r="E172" s="14">
        <f t="shared" si="142"/>
        <v>11.428546606962101</v>
      </c>
      <c r="F172" s="32">
        <f t="shared" si="159"/>
        <v>0.22182451576315287</v>
      </c>
      <c r="G172" s="24">
        <f t="shared" si="143"/>
        <v>1.813544515834176E-2</v>
      </c>
      <c r="H172" s="24">
        <f t="shared" si="144"/>
        <v>4.8368083620246492E-2</v>
      </c>
      <c r="I172" s="24"/>
      <c r="J172" s="8">
        <f t="shared" si="145"/>
        <v>12.001099233600421</v>
      </c>
      <c r="K172" s="9">
        <f t="shared" si="146"/>
        <v>13.03405578892834</v>
      </c>
      <c r="L172" s="40">
        <f t="shared" si="160"/>
        <v>1.0329565553279192</v>
      </c>
      <c r="M172" s="24">
        <f t="shared" si="147"/>
        <v>1.8135445158342534E-2</v>
      </c>
      <c r="N172" s="25">
        <f t="shared" si="148"/>
        <v>4.8368083620245896E-2</v>
      </c>
      <c r="O172" s="25"/>
      <c r="P172" s="50">
        <f t="shared" si="161"/>
        <v>6</v>
      </c>
      <c r="Q172" s="50">
        <f t="shared" si="162"/>
        <v>6</v>
      </c>
      <c r="R172" s="25"/>
      <c r="S172" s="25"/>
      <c r="T172" s="16">
        <v>2458217.3490160001</v>
      </c>
      <c r="U172" s="17">
        <v>-11.1783445523936</v>
      </c>
      <c r="V172" s="17">
        <v>-10.2874558542423</v>
      </c>
      <c r="W172" s="17">
        <v>-12.1121041843437</v>
      </c>
      <c r="X172" s="17">
        <v>-11.023385570239901</v>
      </c>
      <c r="Y172" s="17">
        <v>-10.4034267110735</v>
      </c>
      <c r="Z172" s="17">
        <v>-11.8273106008385</v>
      </c>
      <c r="AA172" s="17">
        <v>-9.9684088216339397</v>
      </c>
      <c r="AB172" s="17">
        <v>-9.8014890920913107</v>
      </c>
      <c r="AC172" s="17"/>
      <c r="AD172" s="17"/>
      <c r="AE172" s="17"/>
      <c r="AF172" s="46">
        <f t="shared" si="149"/>
        <v>2458217.3490160001</v>
      </c>
      <c r="AG172" s="17">
        <v>-11.009486812695499</v>
      </c>
      <c r="AH172" s="17">
        <v>-9.7202133240552104</v>
      </c>
      <c r="AI172" s="17">
        <v>-11.721645395246799</v>
      </c>
      <c r="AJ172" s="17">
        <v>-10.676799448338601</v>
      </c>
      <c r="AK172" s="17">
        <v>-9.8951433199324708</v>
      </c>
      <c r="AL172" s="17">
        <v>-11.3179631246062</v>
      </c>
      <c r="AM172" s="17">
        <v>-9.4373279035904396</v>
      </c>
      <c r="AN172" s="17">
        <v>-9.5892065329479497</v>
      </c>
      <c r="AO172" s="17"/>
      <c r="AP172" s="17"/>
      <c r="AQ172" s="18"/>
      <c r="AR172" s="25"/>
      <c r="AS172" s="25"/>
      <c r="AT172" s="24">
        <f t="shared" si="140"/>
        <v>0.16885773969810103</v>
      </c>
      <c r="AU172" s="24">
        <f t="shared" si="139"/>
        <v>0.56724253018708914</v>
      </c>
      <c r="AV172" s="24">
        <f t="shared" si="139"/>
        <v>0.39045878909690046</v>
      </c>
      <c r="AW172" s="24">
        <f t="shared" si="139"/>
        <v>0.3465861219013</v>
      </c>
      <c r="AX172" s="24">
        <f t="shared" si="139"/>
        <v>0.50828339114102938</v>
      </c>
      <c r="AY172" s="24">
        <f t="shared" si="139"/>
        <v>0.50934747623229981</v>
      </c>
      <c r="AZ172" s="24">
        <f t="shared" si="139"/>
        <v>0.53108091804350011</v>
      </c>
      <c r="BA172" s="24">
        <f t="shared" si="139"/>
        <v>0.21228255914336103</v>
      </c>
      <c r="BB172" s="24" t="str">
        <f t="shared" si="130"/>
        <v/>
      </c>
      <c r="BC172" s="24" t="str">
        <f t="shared" si="130"/>
        <v/>
      </c>
      <c r="BD172" s="25" t="str">
        <f t="shared" si="130"/>
        <v/>
      </c>
      <c r="BE172" s="25"/>
      <c r="BF172" s="24"/>
      <c r="BG172" s="24">
        <f t="shared" si="131"/>
        <v>-0.46186599915430776</v>
      </c>
      <c r="BH172" s="24">
        <f t="shared" si="131"/>
        <v>-0.40186599915430726</v>
      </c>
      <c r="BI172" s="24">
        <f t="shared" si="131"/>
        <v>-0.76786599915430687</v>
      </c>
      <c r="BJ172" s="24">
        <f t="shared" si="122"/>
        <v>-0.70986599915430704</v>
      </c>
      <c r="BK172" s="24">
        <f t="shared" si="122"/>
        <v>-0.77986599915430554</v>
      </c>
      <c r="BL172" s="24">
        <f t="shared" si="122"/>
        <v>-0.33486599915430709</v>
      </c>
      <c r="BM172" s="24" t="str">
        <f t="shared" si="122"/>
        <v/>
      </c>
      <c r="BN172" s="24" t="str">
        <f t="shared" si="122"/>
        <v/>
      </c>
      <c r="BO172" s="24" t="str">
        <f t="shared" si="122"/>
        <v/>
      </c>
      <c r="BP172" s="24"/>
      <c r="BQ172" s="24"/>
      <c r="BR172" s="24">
        <f t="shared" si="132"/>
        <v>0.34721276733990214</v>
      </c>
      <c r="BS172" s="24">
        <f t="shared" si="132"/>
        <v>0.40721276733990264</v>
      </c>
      <c r="BT172" s="24">
        <f t="shared" si="132"/>
        <v>4.1212767339902978E-2</v>
      </c>
      <c r="BU172" s="24">
        <f t="shared" si="123"/>
        <v>9.9212767339902808E-2</v>
      </c>
      <c r="BV172" s="24">
        <f t="shared" si="123"/>
        <v>2.92127673399043E-2</v>
      </c>
      <c r="BW172" s="24">
        <f t="shared" si="123"/>
        <v>0.47421276733990281</v>
      </c>
      <c r="BX172" s="24" t="str">
        <f t="shared" si="123"/>
        <v/>
      </c>
      <c r="BY172" s="24" t="str">
        <f t="shared" si="123"/>
        <v/>
      </c>
      <c r="BZ172" s="24" t="str">
        <f t="shared" si="123"/>
        <v/>
      </c>
      <c r="CA172" s="24"/>
      <c r="CB172" s="24"/>
      <c r="CC172" s="24">
        <f t="shared" si="150"/>
        <v>11.138009610976541</v>
      </c>
      <c r="CD172" s="24">
        <f t="shared" si="163"/>
        <v>1.8184774650991439E-2</v>
      </c>
      <c r="CE172" s="24">
        <f t="shared" si="133"/>
        <v>11.123759631950099</v>
      </c>
      <c r="CF172" s="24">
        <f t="shared" si="133"/>
        <v>11.1570410178463</v>
      </c>
      <c r="CG172" s="24">
        <f t="shared" si="133"/>
        <v>11.130082158679899</v>
      </c>
      <c r="CH172" s="24">
        <f t="shared" si="124"/>
        <v>11.116966048444899</v>
      </c>
      <c r="CI172" s="24">
        <f t="shared" si="124"/>
        <v>11.13806426924034</v>
      </c>
      <c r="CJ172" s="24">
        <f t="shared" si="124"/>
        <v>11.16214453969771</v>
      </c>
      <c r="CK172" s="24" t="str">
        <f t="shared" si="124"/>
        <v/>
      </c>
      <c r="CL172" s="24" t="str">
        <f t="shared" si="124"/>
        <v/>
      </c>
      <c r="CM172" s="24" t="str">
        <f t="shared" si="124"/>
        <v/>
      </c>
      <c r="CN172" s="24"/>
      <c r="CO172" s="24">
        <f t="shared" si="151"/>
        <v>11.65369414141491</v>
      </c>
      <c r="CP172" s="24">
        <f t="shared" si="164"/>
        <v>8.3387610065938547E-2</v>
      </c>
      <c r="CQ172" s="24">
        <f t="shared" si="134"/>
        <v>11.551158582551301</v>
      </c>
      <c r="CR172" s="24">
        <f t="shared" si="134"/>
        <v>11.568312635643101</v>
      </c>
      <c r="CS172" s="24">
        <f t="shared" si="134"/>
        <v>11.745656507236971</v>
      </c>
      <c r="CT172" s="24">
        <f t="shared" si="125"/>
        <v>11.673476311910701</v>
      </c>
      <c r="CU172" s="24">
        <f t="shared" si="125"/>
        <v>11.74284109089494</v>
      </c>
      <c r="CV172" s="24">
        <f t="shared" si="125"/>
        <v>11.64071972025245</v>
      </c>
      <c r="CW172" s="24" t="str">
        <f t="shared" si="125"/>
        <v/>
      </c>
      <c r="CX172" s="24" t="str">
        <f t="shared" si="125"/>
        <v/>
      </c>
      <c r="CY172" s="24" t="str">
        <f t="shared" si="125"/>
        <v/>
      </c>
      <c r="CZ172" s="24"/>
      <c r="DA172" s="24">
        <f t="shared" si="152"/>
        <v>11.206722091198948</v>
      </c>
      <c r="DB172" s="24">
        <f t="shared" si="165"/>
        <v>1.813544515834176E-2</v>
      </c>
      <c r="DC172" s="24">
        <f t="shared" si="135"/>
        <v>11.17885365736802</v>
      </c>
      <c r="DD172" s="24">
        <f t="shared" si="135"/>
        <v>11.204977899133395</v>
      </c>
      <c r="DE172" s="24">
        <f t="shared" si="135"/>
        <v>11.22167761916503</v>
      </c>
      <c r="DF172" s="24">
        <f t="shared" si="126"/>
        <v>11.201642936270233</v>
      </c>
      <c r="DG172" s="24">
        <f t="shared" si="126"/>
        <v>11.231091158551635</v>
      </c>
      <c r="DH172" s="24">
        <f t="shared" si="126"/>
        <v>11.202089276705383</v>
      </c>
      <c r="DI172" s="24" t="str">
        <f t="shared" si="126"/>
        <v/>
      </c>
      <c r="DJ172" s="24" t="str">
        <f t="shared" si="126"/>
        <v/>
      </c>
      <c r="DK172" s="24" t="str">
        <f t="shared" si="126"/>
        <v/>
      </c>
      <c r="DL172" s="24"/>
      <c r="DM172" s="24">
        <f t="shared" si="153"/>
        <v>11.428546606962101</v>
      </c>
      <c r="DN172" s="24">
        <f t="shared" si="166"/>
        <v>4.8368083620246492E-2</v>
      </c>
      <c r="DO172" s="24">
        <f t="shared" si="136"/>
        <v>11.370634113840884</v>
      </c>
      <c r="DP172" s="24">
        <f t="shared" si="136"/>
        <v>11.411239705133069</v>
      </c>
      <c r="DQ172" s="24">
        <f t="shared" si="136"/>
        <v>11.445529193704607</v>
      </c>
      <c r="DR172" s="24">
        <f t="shared" si="127"/>
        <v>11.396018818638705</v>
      </c>
      <c r="DS172" s="24">
        <f t="shared" si="127"/>
        <v>11.438023469722499</v>
      </c>
      <c r="DT172" s="24">
        <f t="shared" si="127"/>
        <v>11.509834340732844</v>
      </c>
      <c r="DU172" s="24" t="str">
        <f t="shared" si="127"/>
        <v/>
      </c>
      <c r="DV172" s="24" t="str">
        <f t="shared" si="127"/>
        <v/>
      </c>
      <c r="DW172" s="24" t="str">
        <f t="shared" si="127"/>
        <v/>
      </c>
      <c r="DX172" s="24"/>
      <c r="DY172" s="24">
        <f t="shared" si="154"/>
        <v>12.028898309127841</v>
      </c>
      <c r="DZ172" s="24">
        <f t="shared" si="167"/>
        <v>1.8184774650991439E-2</v>
      </c>
      <c r="EA172" s="24">
        <f t="shared" si="137"/>
        <v>12.0146483301014</v>
      </c>
      <c r="EB172" s="24">
        <f t="shared" si="137"/>
        <v>12.047929715997601</v>
      </c>
      <c r="EC172" s="24">
        <f t="shared" si="137"/>
        <v>12.0209708568312</v>
      </c>
      <c r="ED172" s="24">
        <f t="shared" si="128"/>
        <v>12.0078547465962</v>
      </c>
      <c r="EE172" s="24">
        <f t="shared" si="128"/>
        <v>12.028952967391641</v>
      </c>
      <c r="EF172" s="24">
        <f t="shared" si="128"/>
        <v>12.053033237849011</v>
      </c>
      <c r="EG172" s="24" t="str">
        <f t="shared" si="128"/>
        <v/>
      </c>
      <c r="EH172" s="24" t="str">
        <f t="shared" si="128"/>
        <v/>
      </c>
      <c r="EI172" s="24" t="str">
        <f t="shared" si="128"/>
        <v/>
      </c>
      <c r="EJ172" s="24"/>
      <c r="EK172" s="24">
        <f t="shared" si="155"/>
        <v>12.942967630055199</v>
      </c>
      <c r="EL172" s="24">
        <f t="shared" si="168"/>
        <v>8.3387610065938547E-2</v>
      </c>
      <c r="EM172" s="24">
        <f t="shared" si="138"/>
        <v>12.840432071191589</v>
      </c>
      <c r="EN172" s="24">
        <f t="shared" si="138"/>
        <v>12.85758612428339</v>
      </c>
      <c r="EO172" s="24">
        <f t="shared" si="138"/>
        <v>13.03492999587726</v>
      </c>
      <c r="EP172" s="24">
        <f t="shared" si="129"/>
        <v>12.96274980055099</v>
      </c>
      <c r="EQ172" s="24">
        <f t="shared" si="129"/>
        <v>13.032114579535229</v>
      </c>
      <c r="ER172" s="24">
        <f t="shared" si="129"/>
        <v>12.929993208892739</v>
      </c>
      <c r="ES172" s="24" t="str">
        <f t="shared" si="129"/>
        <v/>
      </c>
      <c r="ET172" s="24" t="str">
        <f t="shared" si="129"/>
        <v/>
      </c>
      <c r="EU172" s="24" t="str">
        <f t="shared" si="129"/>
        <v/>
      </c>
      <c r="EV172" s="24"/>
      <c r="EW172" s="24">
        <f t="shared" si="156"/>
        <v>12.001099233600421</v>
      </c>
      <c r="EX172" s="24">
        <f t="shared" si="169"/>
        <v>1.8135445158342534E-2</v>
      </c>
      <c r="EY172" s="24">
        <f t="shared" si="119"/>
        <v>11.973230799769491</v>
      </c>
      <c r="EZ172" s="24">
        <f t="shared" si="119"/>
        <v>11.999355041534866</v>
      </c>
      <c r="FA172" s="24">
        <f t="shared" si="119"/>
        <v>12.016054761566503</v>
      </c>
      <c r="FB172" s="24">
        <f t="shared" si="117"/>
        <v>11.996020078671704</v>
      </c>
      <c r="FC172" s="24">
        <f t="shared" si="117"/>
        <v>12.025468300953108</v>
      </c>
      <c r="FD172" s="24">
        <f t="shared" si="117"/>
        <v>11.996466419106854</v>
      </c>
      <c r="FE172" s="24" t="str">
        <f t="shared" si="117"/>
        <v/>
      </c>
      <c r="FF172" s="24" t="str">
        <f t="shared" si="117"/>
        <v/>
      </c>
      <c r="FG172" s="24" t="str">
        <f t="shared" si="117"/>
        <v/>
      </c>
      <c r="FH172" s="24"/>
      <c r="FI172" s="24">
        <f t="shared" si="157"/>
        <v>13.03405578892834</v>
      </c>
      <c r="FJ172" s="24">
        <f t="shared" si="170"/>
        <v>4.8368083620245896E-2</v>
      </c>
      <c r="FK172" s="24">
        <f t="shared" si="120"/>
        <v>12.976143295807125</v>
      </c>
      <c r="FL172" s="24">
        <f t="shared" si="120"/>
        <v>13.016748887099308</v>
      </c>
      <c r="FM172" s="24">
        <f t="shared" si="120"/>
        <v>13.051038375670846</v>
      </c>
      <c r="FN172" s="24">
        <f t="shared" si="118"/>
        <v>13.001528000604946</v>
      </c>
      <c r="FO172" s="24">
        <f t="shared" si="118"/>
        <v>13.043532651688739</v>
      </c>
      <c r="FP172" s="24">
        <f t="shared" si="118"/>
        <v>13.115343522699083</v>
      </c>
      <c r="FQ172" s="24" t="str">
        <f t="shared" si="118"/>
        <v/>
      </c>
      <c r="FR172" s="24" t="str">
        <f t="shared" si="118"/>
        <v/>
      </c>
      <c r="FS172" s="24" t="str">
        <f t="shared" si="118"/>
        <v/>
      </c>
    </row>
    <row r="173" spans="1:175" s="3" customFormat="1">
      <c r="A173" s="27">
        <v>138</v>
      </c>
      <c r="B173" s="32">
        <f>IF(AND($B$3&lt;&gt;"",$C$3&lt;&gt;"",$B$4&lt;&gt;"",$C$4&lt;&gt;"",T173&lt;&gt;""),AirMass($B$3,$C$3,$B$4,$C$4,T173),"")</f>
        <v>1.0688349464966918</v>
      </c>
      <c r="C173" s="36">
        <f t="shared" si="158"/>
        <v>2458217.3495140001</v>
      </c>
      <c r="D173" s="5">
        <f t="shared" si="141"/>
        <v>11.164468691901623</v>
      </c>
      <c r="E173" s="14">
        <f t="shared" si="142"/>
        <v>11.366606820116941</v>
      </c>
      <c r="F173" s="32">
        <f t="shared" si="159"/>
        <v>0.20213812821531718</v>
      </c>
      <c r="G173" s="24">
        <f t="shared" si="143"/>
        <v>2.7395589524057413E-2</v>
      </c>
      <c r="H173" s="24">
        <f t="shared" si="144"/>
        <v>4.9271384026052967E-2</v>
      </c>
      <c r="I173" s="24"/>
      <c r="J173" s="8">
        <f t="shared" si="145"/>
        <v>12.031448308275229</v>
      </c>
      <c r="K173" s="9">
        <f t="shared" si="146"/>
        <v>12.800672055509702</v>
      </c>
      <c r="L173" s="40">
        <f t="shared" si="160"/>
        <v>0.76922374723447362</v>
      </c>
      <c r="M173" s="24">
        <f t="shared" si="147"/>
        <v>2.7395589524057334E-2</v>
      </c>
      <c r="N173" s="25">
        <f t="shared" si="148"/>
        <v>4.9271384026053452E-2</v>
      </c>
      <c r="O173" s="25"/>
      <c r="P173" s="50">
        <f t="shared" si="161"/>
        <v>6</v>
      </c>
      <c r="Q173" s="50">
        <f t="shared" si="162"/>
        <v>6</v>
      </c>
      <c r="R173" s="25"/>
      <c r="S173" s="25"/>
      <c r="T173" s="16">
        <v>2458217.3495140001</v>
      </c>
      <c r="U173" s="17">
        <v>-11.2111076758436</v>
      </c>
      <c r="V173" s="17">
        <v>-10.2766540692128</v>
      </c>
      <c r="W173" s="17">
        <v>-12.1293216263198</v>
      </c>
      <c r="X173" s="17">
        <v>-11.0274700119682</v>
      </c>
      <c r="Y173" s="17">
        <v>-10.3865123628593</v>
      </c>
      <c r="Z173" s="17">
        <v>-11.816650332816099</v>
      </c>
      <c r="AA173" s="17">
        <v>-9.8904146131562705</v>
      </c>
      <c r="AB173" s="17">
        <v>-9.8363439865315705</v>
      </c>
      <c r="AC173" s="17"/>
      <c r="AD173" s="17"/>
      <c r="AE173" s="17"/>
      <c r="AF173" s="46">
        <f t="shared" si="149"/>
        <v>2458217.3495140001</v>
      </c>
      <c r="AG173" s="17">
        <v>-11.037069759383</v>
      </c>
      <c r="AH173" s="17">
        <v>-9.8240939461291106</v>
      </c>
      <c r="AI173" s="17">
        <v>-11.759147098832299</v>
      </c>
      <c r="AJ173" s="17">
        <v>-10.6956862913273</v>
      </c>
      <c r="AK173" s="17">
        <v>-9.8329180956579005</v>
      </c>
      <c r="AL173" s="17">
        <v>-11.322768502985999</v>
      </c>
      <c r="AM173" s="17">
        <v>-9.2946241552572708</v>
      </c>
      <c r="AN173" s="17">
        <v>-9.5021285617717908</v>
      </c>
      <c r="AO173" s="17"/>
      <c r="AP173" s="17"/>
      <c r="AQ173" s="18"/>
      <c r="AR173" s="25"/>
      <c r="AS173" s="25"/>
      <c r="AT173" s="24">
        <f t="shared" si="140"/>
        <v>0.17403791646060007</v>
      </c>
      <c r="AU173" s="24">
        <f t="shared" si="139"/>
        <v>0.45256012308368909</v>
      </c>
      <c r="AV173" s="24">
        <f t="shared" si="139"/>
        <v>0.37017452748750124</v>
      </c>
      <c r="AW173" s="24">
        <f t="shared" si="139"/>
        <v>0.33178372064089956</v>
      </c>
      <c r="AX173" s="24">
        <f t="shared" si="139"/>
        <v>0.55359426720139915</v>
      </c>
      <c r="AY173" s="24">
        <f t="shared" si="139"/>
        <v>0.49388182983009976</v>
      </c>
      <c r="AZ173" s="24">
        <f t="shared" si="139"/>
        <v>0.59579045789899965</v>
      </c>
      <c r="BA173" s="24">
        <f t="shared" si="139"/>
        <v>0.33421542475977972</v>
      </c>
      <c r="BB173" s="24" t="str">
        <f t="shared" si="130"/>
        <v/>
      </c>
      <c r="BC173" s="24" t="str">
        <f t="shared" si="130"/>
        <v/>
      </c>
      <c r="BD173" s="25" t="str">
        <f t="shared" si="130"/>
        <v/>
      </c>
      <c r="BE173" s="25"/>
      <c r="BF173" s="24"/>
      <c r="BG173" s="24">
        <f t="shared" si="131"/>
        <v>-0.45134558992864343</v>
      </c>
      <c r="BH173" s="24">
        <f t="shared" si="131"/>
        <v>-0.39134558992864293</v>
      </c>
      <c r="BI173" s="24">
        <f t="shared" si="131"/>
        <v>-0.75734558992864254</v>
      </c>
      <c r="BJ173" s="24">
        <f t="shared" si="122"/>
        <v>-0.69934558992864271</v>
      </c>
      <c r="BK173" s="24">
        <f t="shared" si="122"/>
        <v>-0.76934558992864122</v>
      </c>
      <c r="BL173" s="24">
        <f t="shared" si="122"/>
        <v>-0.32434558992864276</v>
      </c>
      <c r="BM173" s="24" t="str">
        <f t="shared" si="122"/>
        <v/>
      </c>
      <c r="BN173" s="24" t="str">
        <f t="shared" si="122"/>
        <v/>
      </c>
      <c r="BO173" s="24" t="str">
        <f t="shared" si="122"/>
        <v/>
      </c>
      <c r="BP173" s="24"/>
      <c r="BQ173" s="24"/>
      <c r="BR173" s="24">
        <f t="shared" si="132"/>
        <v>0.11430452713345163</v>
      </c>
      <c r="BS173" s="24">
        <f t="shared" si="132"/>
        <v>0.17430452713345213</v>
      </c>
      <c r="BT173" s="24">
        <f t="shared" si="132"/>
        <v>-0.19169547286654753</v>
      </c>
      <c r="BU173" s="24">
        <f t="shared" si="123"/>
        <v>-0.1336954728665477</v>
      </c>
      <c r="BV173" s="24">
        <f t="shared" si="123"/>
        <v>-0.20369547286654621</v>
      </c>
      <c r="BW173" s="24">
        <f t="shared" si="123"/>
        <v>0.2413045271334523</v>
      </c>
      <c r="BX173" s="24" t="str">
        <f t="shared" si="123"/>
        <v/>
      </c>
      <c r="BY173" s="24" t="str">
        <f t="shared" si="123"/>
        <v/>
      </c>
      <c r="BZ173" s="24" t="str">
        <f t="shared" si="123"/>
        <v/>
      </c>
      <c r="CA173" s="24"/>
      <c r="CB173" s="24"/>
      <c r="CC173" s="24">
        <f t="shared" si="150"/>
        <v>11.097011146431607</v>
      </c>
      <c r="CD173" s="24">
        <f t="shared" si="163"/>
        <v>4.7566466935527865E-2</v>
      </c>
      <c r="CE173" s="24">
        <f t="shared" si="133"/>
        <v>11.1082139504762</v>
      </c>
      <c r="CF173" s="24">
        <f t="shared" si="133"/>
        <v>11.128362336124599</v>
      </c>
      <c r="CG173" s="24">
        <f t="shared" si="133"/>
        <v>11.080404687015699</v>
      </c>
      <c r="CH173" s="24">
        <f t="shared" si="124"/>
        <v>11.073542656972499</v>
      </c>
      <c r="CI173" s="24">
        <f t="shared" si="124"/>
        <v>11.027306937312671</v>
      </c>
      <c r="CJ173" s="24">
        <f t="shared" si="124"/>
        <v>11.16423631068797</v>
      </c>
      <c r="CK173" s="24" t="str">
        <f t="shared" si="124"/>
        <v/>
      </c>
      <c r="CL173" s="24" t="str">
        <f t="shared" si="124"/>
        <v/>
      </c>
      <c r="CM173" s="24" t="str">
        <f t="shared" si="124"/>
        <v/>
      </c>
      <c r="CN173" s="24"/>
      <c r="CO173" s="24">
        <f t="shared" si="151"/>
        <v>11.587642358255762</v>
      </c>
      <c r="CP173" s="24">
        <f t="shared" si="164"/>
        <v>5.31779866058881E-2</v>
      </c>
      <c r="CQ173" s="24">
        <f t="shared" si="134"/>
        <v>11.5610773394493</v>
      </c>
      <c r="CR173" s="24">
        <f t="shared" si="134"/>
        <v>11.5596165319443</v>
      </c>
      <c r="CS173" s="24">
        <f t="shared" si="134"/>
        <v>11.6558483362749</v>
      </c>
      <c r="CT173" s="24">
        <f t="shared" si="125"/>
        <v>11.650698743603</v>
      </c>
      <c r="CU173" s="24">
        <f t="shared" si="125"/>
        <v>11.57255439587427</v>
      </c>
      <c r="CV173" s="24">
        <f t="shared" si="125"/>
        <v>11.526058802388791</v>
      </c>
      <c r="CW173" s="24" t="str">
        <f t="shared" si="125"/>
        <v/>
      </c>
      <c r="CX173" s="24" t="str">
        <f t="shared" si="125"/>
        <v/>
      </c>
      <c r="CY173" s="24" t="str">
        <f t="shared" si="125"/>
        <v/>
      </c>
      <c r="CZ173" s="24"/>
      <c r="DA173" s="24">
        <f t="shared" si="152"/>
        <v>11.164468691901623</v>
      </c>
      <c r="DB173" s="24">
        <f t="shared" si="165"/>
        <v>2.7395589524057413E-2</v>
      </c>
      <c r="DC173" s="24">
        <f t="shared" si="135"/>
        <v>11.16205304114173</v>
      </c>
      <c r="DD173" s="24">
        <f t="shared" si="135"/>
        <v>11.175044282659304</v>
      </c>
      <c r="DE173" s="24">
        <f t="shared" si="135"/>
        <v>11.170745212748441</v>
      </c>
      <c r="DF173" s="24">
        <f t="shared" si="126"/>
        <v>11.156964610045442</v>
      </c>
      <c r="DG173" s="24">
        <f t="shared" si="126"/>
        <v>11.119078891871577</v>
      </c>
      <c r="DH173" s="24">
        <f t="shared" si="126"/>
        <v>11.202926112943253</v>
      </c>
      <c r="DI173" s="24" t="str">
        <f t="shared" si="126"/>
        <v/>
      </c>
      <c r="DJ173" s="24" t="str">
        <f t="shared" si="126"/>
        <v/>
      </c>
      <c r="DK173" s="24" t="str">
        <f t="shared" si="126"/>
        <v/>
      </c>
      <c r="DL173" s="24"/>
      <c r="DM173" s="24">
        <f t="shared" si="153"/>
        <v>11.366606820116941</v>
      </c>
      <c r="DN173" s="24">
        <f t="shared" si="166"/>
        <v>4.9271384026052967E-2</v>
      </c>
      <c r="DO173" s="24">
        <f t="shared" si="136"/>
        <v>11.384664867052873</v>
      </c>
      <c r="DP173" s="24">
        <f t="shared" si="136"/>
        <v>11.406655597748255</v>
      </c>
      <c r="DQ173" s="24">
        <f t="shared" si="136"/>
        <v>11.359833019056524</v>
      </c>
      <c r="DR173" s="24">
        <f t="shared" si="127"/>
        <v>11.377353246644994</v>
      </c>
      <c r="DS173" s="24">
        <f t="shared" si="127"/>
        <v>11.271848771015819</v>
      </c>
      <c r="DT173" s="24">
        <f t="shared" si="127"/>
        <v>11.399285419183173</v>
      </c>
      <c r="DU173" s="24" t="str">
        <f t="shared" si="127"/>
        <v/>
      </c>
      <c r="DV173" s="24" t="str">
        <f t="shared" si="127"/>
        <v/>
      </c>
      <c r="DW173" s="24" t="str">
        <f t="shared" si="127"/>
        <v/>
      </c>
      <c r="DX173" s="24"/>
      <c r="DY173" s="24">
        <f t="shared" si="154"/>
        <v>12.031464753062407</v>
      </c>
      <c r="DZ173" s="24">
        <f t="shared" si="167"/>
        <v>4.7566466935527865E-2</v>
      </c>
      <c r="EA173" s="24">
        <f t="shared" si="137"/>
        <v>12.042667557107</v>
      </c>
      <c r="EB173" s="24">
        <f t="shared" si="137"/>
        <v>12.0628159427554</v>
      </c>
      <c r="EC173" s="24">
        <f t="shared" si="137"/>
        <v>12.014858293646499</v>
      </c>
      <c r="ED173" s="24">
        <f t="shared" si="128"/>
        <v>12.0079962636033</v>
      </c>
      <c r="EE173" s="24">
        <f t="shared" si="128"/>
        <v>11.961760543943472</v>
      </c>
      <c r="EF173" s="24">
        <f t="shared" si="128"/>
        <v>12.098689917318771</v>
      </c>
      <c r="EG173" s="24" t="str">
        <f t="shared" si="128"/>
        <v/>
      </c>
      <c r="EH173" s="24" t="str">
        <f t="shared" si="128"/>
        <v/>
      </c>
      <c r="EI173" s="24" t="str">
        <f t="shared" si="128"/>
        <v/>
      </c>
      <c r="EJ173" s="24"/>
      <c r="EK173" s="24">
        <f t="shared" si="155"/>
        <v>12.800618171509649</v>
      </c>
      <c r="EL173" s="24">
        <f t="shared" si="168"/>
        <v>5.3177986605888093E-2</v>
      </c>
      <c r="EM173" s="24">
        <f t="shared" si="138"/>
        <v>12.774053152703189</v>
      </c>
      <c r="EN173" s="24">
        <f t="shared" si="138"/>
        <v>12.77259234519819</v>
      </c>
      <c r="EO173" s="24">
        <f t="shared" si="138"/>
        <v>12.868824149528789</v>
      </c>
      <c r="EP173" s="24">
        <f t="shared" si="129"/>
        <v>12.863674556856889</v>
      </c>
      <c r="EQ173" s="24">
        <f t="shared" si="129"/>
        <v>12.78553020912816</v>
      </c>
      <c r="ER173" s="24">
        <f t="shared" si="129"/>
        <v>12.73903461564268</v>
      </c>
      <c r="ES173" s="24" t="str">
        <f t="shared" si="129"/>
        <v/>
      </c>
      <c r="ET173" s="24" t="str">
        <f t="shared" si="129"/>
        <v/>
      </c>
      <c r="EU173" s="24" t="str">
        <f t="shared" si="129"/>
        <v/>
      </c>
      <c r="EV173" s="24"/>
      <c r="EW173" s="24">
        <f t="shared" si="156"/>
        <v>12.031448308275229</v>
      </c>
      <c r="EX173" s="24">
        <f t="shared" si="169"/>
        <v>2.7395589524057334E-2</v>
      </c>
      <c r="EY173" s="24">
        <f t="shared" si="119"/>
        <v>12.029032657515334</v>
      </c>
      <c r="EZ173" s="24">
        <f t="shared" si="119"/>
        <v>12.042023899032907</v>
      </c>
      <c r="FA173" s="24">
        <f t="shared" si="119"/>
        <v>12.037724829122043</v>
      </c>
      <c r="FB173" s="24">
        <f t="shared" si="117"/>
        <v>12.023944226419045</v>
      </c>
      <c r="FC173" s="24">
        <f t="shared" si="117"/>
        <v>11.986058508245181</v>
      </c>
      <c r="FD173" s="24">
        <f t="shared" si="117"/>
        <v>12.069905729316856</v>
      </c>
      <c r="FE173" s="24" t="str">
        <f t="shared" si="117"/>
        <v/>
      </c>
      <c r="FF173" s="24" t="str">
        <f t="shared" si="117"/>
        <v/>
      </c>
      <c r="FG173" s="24" t="str">
        <f t="shared" si="117"/>
        <v/>
      </c>
      <c r="FH173" s="24"/>
      <c r="FI173" s="24">
        <f t="shared" si="157"/>
        <v>12.800672055509702</v>
      </c>
      <c r="FJ173" s="24">
        <f t="shared" si="170"/>
        <v>4.9271384026053452E-2</v>
      </c>
      <c r="FK173" s="24">
        <f t="shared" si="120"/>
        <v>12.818730102445635</v>
      </c>
      <c r="FL173" s="24">
        <f t="shared" si="120"/>
        <v>12.840720833141019</v>
      </c>
      <c r="FM173" s="24">
        <f t="shared" si="120"/>
        <v>12.793898254449287</v>
      </c>
      <c r="FN173" s="24">
        <f t="shared" si="118"/>
        <v>12.811418482037755</v>
      </c>
      <c r="FO173" s="24">
        <f t="shared" si="118"/>
        <v>12.70591400640858</v>
      </c>
      <c r="FP173" s="24">
        <f t="shared" si="118"/>
        <v>12.833350654575936</v>
      </c>
      <c r="FQ173" s="24" t="str">
        <f t="shared" si="118"/>
        <v/>
      </c>
      <c r="FR173" s="24" t="str">
        <f t="shared" si="118"/>
        <v/>
      </c>
      <c r="FS173" s="24" t="str">
        <f t="shared" si="118"/>
        <v/>
      </c>
    </row>
    <row r="174" spans="1:175" s="3" customFormat="1">
      <c r="A174" s="27">
        <v>139</v>
      </c>
      <c r="B174" s="32">
        <f>IF(AND($B$3&lt;&gt;"",$C$3&lt;&gt;"",$B$4&lt;&gt;"",$C$4&lt;&gt;"",T174&lt;&gt;""),AirMass($B$3,$C$3,$B$4,$C$4,T174),"")</f>
        <v>1.0696378107578484</v>
      </c>
      <c r="C174" s="36">
        <f t="shared" si="158"/>
        <v>2458217.3500120002</v>
      </c>
      <c r="D174" s="5">
        <f t="shared" si="141"/>
        <v>11.177645484290787</v>
      </c>
      <c r="E174" s="14">
        <f t="shared" si="142"/>
        <v>11.397339733925511</v>
      </c>
      <c r="F174" s="32">
        <f t="shared" si="159"/>
        <v>0.21969424963472406</v>
      </c>
      <c r="G174" s="24">
        <f t="shared" si="143"/>
        <v>2.8117173818551403E-2</v>
      </c>
      <c r="H174" s="24">
        <f t="shared" si="144"/>
        <v>3.5555915021898407E-2</v>
      </c>
      <c r="I174" s="24"/>
      <c r="J174" s="8">
        <f t="shared" si="145"/>
        <v>11.997573013275465</v>
      </c>
      <c r="K174" s="9">
        <f t="shared" si="146"/>
        <v>13.034398050770967</v>
      </c>
      <c r="L174" s="40">
        <f t="shared" si="160"/>
        <v>1.0368250374955021</v>
      </c>
      <c r="M174" s="24">
        <f t="shared" si="147"/>
        <v>2.8117173818551403E-2</v>
      </c>
      <c r="N174" s="25">
        <f t="shared" si="148"/>
        <v>3.5555915021898407E-2</v>
      </c>
      <c r="O174" s="25"/>
      <c r="P174" s="50">
        <f t="shared" si="161"/>
        <v>6</v>
      </c>
      <c r="Q174" s="50">
        <f t="shared" si="162"/>
        <v>6</v>
      </c>
      <c r="R174" s="25"/>
      <c r="S174" s="25"/>
      <c r="T174" s="16">
        <v>2458217.3500120002</v>
      </c>
      <c r="U174" s="17">
        <v>-11.2065442348612</v>
      </c>
      <c r="V174" s="17">
        <v>-10.289391396382101</v>
      </c>
      <c r="W174" s="17">
        <v>-12.1222141838668</v>
      </c>
      <c r="X174" s="17">
        <v>-11.0029927598389</v>
      </c>
      <c r="Y174" s="17">
        <v>-10.4024399725206</v>
      </c>
      <c r="Z174" s="17">
        <v>-11.8186997745303</v>
      </c>
      <c r="AA174" s="17">
        <v>-9.9939668424642196</v>
      </c>
      <c r="AB174" s="17">
        <v>-9.7894178768743991</v>
      </c>
      <c r="AC174" s="17"/>
      <c r="AD174" s="17"/>
      <c r="AE174" s="17"/>
      <c r="AF174" s="46">
        <f t="shared" si="149"/>
        <v>2458217.3500120002</v>
      </c>
      <c r="AG174" s="17">
        <v>-11.0384652981681</v>
      </c>
      <c r="AH174" s="17">
        <v>-9.7199814040217998</v>
      </c>
      <c r="AI174" s="17">
        <v>-11.7581860965233</v>
      </c>
      <c r="AJ174" s="17">
        <v>-10.6865582976766</v>
      </c>
      <c r="AK174" s="17">
        <v>-9.9002190265633008</v>
      </c>
      <c r="AL174" s="17">
        <v>-11.304323418263699</v>
      </c>
      <c r="AM174" s="17">
        <v>-9.4831843113281291</v>
      </c>
      <c r="AN174" s="17">
        <v>-9.4959535066180294</v>
      </c>
      <c r="AO174" s="17"/>
      <c r="AP174" s="17"/>
      <c r="AQ174" s="18"/>
      <c r="AR174" s="25"/>
      <c r="AS174" s="25"/>
      <c r="AT174" s="24">
        <f t="shared" si="140"/>
        <v>0.16807893669309948</v>
      </c>
      <c r="AU174" s="24">
        <f t="shared" si="139"/>
        <v>0.56940999236030088</v>
      </c>
      <c r="AV174" s="24">
        <f t="shared" si="139"/>
        <v>0.36402808734350067</v>
      </c>
      <c r="AW174" s="24">
        <f t="shared" si="139"/>
        <v>0.31643446216230053</v>
      </c>
      <c r="AX174" s="24">
        <f t="shared" si="139"/>
        <v>0.50222094595729949</v>
      </c>
      <c r="AY174" s="24">
        <f t="shared" si="139"/>
        <v>0.51437635626660061</v>
      </c>
      <c r="AZ174" s="24">
        <f t="shared" si="139"/>
        <v>0.51078253113609051</v>
      </c>
      <c r="BA174" s="24">
        <f t="shared" si="139"/>
        <v>0.29346437025636973</v>
      </c>
      <c r="BB174" s="24" t="str">
        <f t="shared" si="130"/>
        <v/>
      </c>
      <c r="BC174" s="24" t="str">
        <f t="shared" si="130"/>
        <v/>
      </c>
      <c r="BD174" s="25" t="str">
        <f t="shared" si="130"/>
        <v/>
      </c>
      <c r="BE174" s="25"/>
      <c r="BF174" s="24"/>
      <c r="BG174" s="24">
        <f t="shared" si="131"/>
        <v>-0.46344766840893775</v>
      </c>
      <c r="BH174" s="24">
        <f t="shared" si="131"/>
        <v>-0.40344766840893725</v>
      </c>
      <c r="BI174" s="24">
        <f t="shared" si="131"/>
        <v>-0.76944766840893686</v>
      </c>
      <c r="BJ174" s="24">
        <f t="shared" si="122"/>
        <v>-0.71144766840893703</v>
      </c>
      <c r="BK174" s="24">
        <f t="shared" si="122"/>
        <v>-0.78144766840893554</v>
      </c>
      <c r="BL174" s="24">
        <f t="shared" si="122"/>
        <v>-0.33644766840893708</v>
      </c>
      <c r="BM174" s="24" t="str">
        <f t="shared" si="122"/>
        <v/>
      </c>
      <c r="BN174" s="24" t="str">
        <f t="shared" si="122"/>
        <v/>
      </c>
      <c r="BO174" s="24" t="str">
        <f t="shared" si="122"/>
        <v/>
      </c>
      <c r="BP174" s="24"/>
      <c r="BQ174" s="24"/>
      <c r="BR174" s="24">
        <f t="shared" si="132"/>
        <v>0.35161466134637909</v>
      </c>
      <c r="BS174" s="24">
        <f t="shared" si="132"/>
        <v>0.41161466134637958</v>
      </c>
      <c r="BT174" s="24">
        <f t="shared" si="132"/>
        <v>4.5614661346379926E-2</v>
      </c>
      <c r="BU174" s="24">
        <f t="shared" si="123"/>
        <v>0.10361466134637976</v>
      </c>
      <c r="BV174" s="24">
        <f t="shared" si="123"/>
        <v>3.3614661346381247E-2</v>
      </c>
      <c r="BW174" s="24">
        <f t="shared" si="123"/>
        <v>0.47861466134637976</v>
      </c>
      <c r="BX174" s="24" t="str">
        <f t="shared" si="123"/>
        <v/>
      </c>
      <c r="BY174" s="24" t="str">
        <f t="shared" si="123"/>
        <v/>
      </c>
      <c r="BZ174" s="24" t="str">
        <f t="shared" si="123"/>
        <v/>
      </c>
      <c r="CA174" s="24"/>
      <c r="CB174" s="24"/>
      <c r="CC174" s="24">
        <f t="shared" si="150"/>
        <v>11.108744333488003</v>
      </c>
      <c r="CD174" s="24">
        <f t="shared" si="163"/>
        <v>1.8828531452169683E-2</v>
      </c>
      <c r="CE174" s="24">
        <f t="shared" si="133"/>
        <v>11.1056699490056</v>
      </c>
      <c r="CF174" s="24">
        <f t="shared" si="133"/>
        <v>11.1084485249777</v>
      </c>
      <c r="CG174" s="24">
        <f t="shared" si="133"/>
        <v>11.1008957376594</v>
      </c>
      <c r="CH174" s="24">
        <f t="shared" si="124"/>
        <v>11.0801555396691</v>
      </c>
      <c r="CI174" s="24">
        <f t="shared" si="124"/>
        <v>11.13542260760302</v>
      </c>
      <c r="CJ174" s="24">
        <f t="shared" si="124"/>
        <v>11.121873642013199</v>
      </c>
      <c r="CK174" s="24" t="str">
        <f t="shared" si="124"/>
        <v/>
      </c>
      <c r="CL174" s="24" t="str">
        <f t="shared" si="124"/>
        <v/>
      </c>
      <c r="CM174" s="24" t="str">
        <f t="shared" si="124"/>
        <v/>
      </c>
      <c r="CN174" s="24"/>
      <c r="CO174" s="24">
        <f t="shared" si="151"/>
        <v>11.623105477994075</v>
      </c>
      <c r="CP174" s="24">
        <f t="shared" si="164"/>
        <v>9.9018024407627345E-2</v>
      </c>
      <c r="CQ174" s="24">
        <f t="shared" si="134"/>
        <v>11.5587207983552</v>
      </c>
      <c r="CR174" s="24">
        <f t="shared" si="134"/>
        <v>11.549092999508499</v>
      </c>
      <c r="CS174" s="24">
        <f t="shared" si="134"/>
        <v>11.7217537283952</v>
      </c>
      <c r="CT174" s="24">
        <f t="shared" si="125"/>
        <v>11.630858120095599</v>
      </c>
      <c r="CU174" s="24">
        <f t="shared" si="125"/>
        <v>11.759719013160028</v>
      </c>
      <c r="CV174" s="24">
        <f t="shared" si="125"/>
        <v>11.518488208449929</v>
      </c>
      <c r="CW174" s="24" t="str">
        <f t="shared" si="125"/>
        <v/>
      </c>
      <c r="CX174" s="24" t="str">
        <f t="shared" si="125"/>
        <v/>
      </c>
      <c r="CY174" s="24" t="str">
        <f t="shared" si="125"/>
        <v/>
      </c>
      <c r="CZ174" s="24"/>
      <c r="DA174" s="24">
        <f t="shared" si="152"/>
        <v>11.177645484290787</v>
      </c>
      <c r="DB174" s="24">
        <f t="shared" si="165"/>
        <v>2.8117173818551403E-2</v>
      </c>
      <c r="DC174" s="24">
        <f t="shared" si="135"/>
        <v>11.160952645003897</v>
      </c>
      <c r="DD174" s="24">
        <f t="shared" si="135"/>
        <v>11.156574076845171</v>
      </c>
      <c r="DE174" s="24">
        <f t="shared" si="135"/>
        <v>11.192679868724909</v>
      </c>
      <c r="DF174" s="24">
        <f t="shared" si="126"/>
        <v>11.16502109807481</v>
      </c>
      <c r="DG174" s="24">
        <f t="shared" si="126"/>
        <v>11.228638167494694</v>
      </c>
      <c r="DH174" s="24">
        <f t="shared" si="126"/>
        <v>11.162007049601248</v>
      </c>
      <c r="DI174" s="24" t="str">
        <f t="shared" si="126"/>
        <v/>
      </c>
      <c r="DJ174" s="24" t="str">
        <f t="shared" si="126"/>
        <v/>
      </c>
      <c r="DK174" s="24" t="str">
        <f t="shared" si="126"/>
        <v/>
      </c>
      <c r="DL174" s="24"/>
      <c r="DM174" s="24">
        <f t="shared" si="153"/>
        <v>11.397339733925511</v>
      </c>
      <c r="DN174" s="24">
        <f t="shared" si="166"/>
        <v>3.5555915021898407E-2</v>
      </c>
      <c r="DO174" s="24">
        <f t="shared" si="136"/>
        <v>11.377578120029028</v>
      </c>
      <c r="DP174" s="24">
        <f t="shared" si="136"/>
        <v>11.391401859382711</v>
      </c>
      <c r="DQ174" s="24">
        <f t="shared" si="136"/>
        <v>11.42100820524708</v>
      </c>
      <c r="DR174" s="24">
        <f t="shared" si="127"/>
        <v>11.352782417207848</v>
      </c>
      <c r="DS174" s="24">
        <f t="shared" si="127"/>
        <v>11.454283182371832</v>
      </c>
      <c r="DT174" s="24">
        <f t="shared" si="127"/>
        <v>11.386984619314568</v>
      </c>
      <c r="DU174" s="24" t="str">
        <f t="shared" si="127"/>
        <v/>
      </c>
      <c r="DV174" s="24" t="str">
        <f t="shared" si="127"/>
        <v/>
      </c>
      <c r="DW174" s="24" t="str">
        <f t="shared" si="127"/>
        <v/>
      </c>
      <c r="DX174" s="24"/>
      <c r="DY174" s="24">
        <f t="shared" si="154"/>
        <v>12.025897171967102</v>
      </c>
      <c r="DZ174" s="24">
        <f t="shared" si="167"/>
        <v>1.8828531452169683E-2</v>
      </c>
      <c r="EA174" s="24">
        <f t="shared" si="137"/>
        <v>12.022822787484699</v>
      </c>
      <c r="EB174" s="24">
        <f t="shared" si="137"/>
        <v>12.025601363456799</v>
      </c>
      <c r="EC174" s="24">
        <f t="shared" si="137"/>
        <v>12.018048576138499</v>
      </c>
      <c r="ED174" s="24">
        <f t="shared" si="128"/>
        <v>11.997308378148199</v>
      </c>
      <c r="EE174" s="24">
        <f t="shared" si="128"/>
        <v>12.05257544608212</v>
      </c>
      <c r="EF174" s="24">
        <f t="shared" si="128"/>
        <v>12.039026480492298</v>
      </c>
      <c r="EG174" s="24" t="str">
        <f t="shared" si="128"/>
        <v/>
      </c>
      <c r="EH174" s="24" t="str">
        <f t="shared" si="128"/>
        <v/>
      </c>
      <c r="EI174" s="24" t="str">
        <f t="shared" si="128"/>
        <v/>
      </c>
      <c r="EJ174" s="24"/>
      <c r="EK174" s="24">
        <f t="shared" si="155"/>
        <v>12.941589372140378</v>
      </c>
      <c r="EL174" s="24">
        <f t="shared" si="168"/>
        <v>9.9018024407627345E-2</v>
      </c>
      <c r="EM174" s="24">
        <f t="shared" si="138"/>
        <v>12.8772046925015</v>
      </c>
      <c r="EN174" s="24">
        <f t="shared" si="138"/>
        <v>12.8675768936548</v>
      </c>
      <c r="EO174" s="24">
        <f t="shared" si="138"/>
        <v>13.0402376225415</v>
      </c>
      <c r="EP174" s="24">
        <f t="shared" si="129"/>
        <v>12.9493420142419</v>
      </c>
      <c r="EQ174" s="24">
        <f t="shared" si="129"/>
        <v>13.078202907306329</v>
      </c>
      <c r="ER174" s="24">
        <f t="shared" si="129"/>
        <v>12.83697210259623</v>
      </c>
      <c r="ES174" s="24" t="str">
        <f t="shared" si="129"/>
        <v/>
      </c>
      <c r="ET174" s="24" t="str">
        <f t="shared" si="129"/>
        <v/>
      </c>
      <c r="EU174" s="24" t="str">
        <f t="shared" si="129"/>
        <v/>
      </c>
      <c r="EV174" s="24"/>
      <c r="EW174" s="24">
        <f t="shared" si="156"/>
        <v>11.997573013275465</v>
      </c>
      <c r="EX174" s="24">
        <f t="shared" si="169"/>
        <v>2.8117173818551403E-2</v>
      </c>
      <c r="EY174" s="24">
        <f t="shared" si="119"/>
        <v>11.980880173988574</v>
      </c>
      <c r="EZ174" s="24">
        <f t="shared" si="119"/>
        <v>11.976501605829847</v>
      </c>
      <c r="FA174" s="24">
        <f t="shared" si="119"/>
        <v>12.012607397709585</v>
      </c>
      <c r="FB174" s="24">
        <f t="shared" si="119"/>
        <v>11.984948627059486</v>
      </c>
      <c r="FC174" s="24">
        <f t="shared" si="119"/>
        <v>12.04856569647937</v>
      </c>
      <c r="FD174" s="24">
        <f t="shared" si="119"/>
        <v>11.981934578585925</v>
      </c>
      <c r="FE174" s="24" t="str">
        <f t="shared" si="119"/>
        <v/>
      </c>
      <c r="FF174" s="24" t="str">
        <f t="shared" si="119"/>
        <v/>
      </c>
      <c r="FG174" s="24" t="str">
        <f t="shared" si="119"/>
        <v/>
      </c>
      <c r="FH174" s="24"/>
      <c r="FI174" s="24">
        <f t="shared" si="157"/>
        <v>13.034398050770967</v>
      </c>
      <c r="FJ174" s="24">
        <f t="shared" si="170"/>
        <v>3.5555915021898407E-2</v>
      </c>
      <c r="FK174" s="24">
        <f t="shared" si="120"/>
        <v>13.014636436874484</v>
      </c>
      <c r="FL174" s="24">
        <f t="shared" si="120"/>
        <v>13.028460176228167</v>
      </c>
      <c r="FM174" s="24">
        <f t="shared" si="120"/>
        <v>13.058066522092536</v>
      </c>
      <c r="FN174" s="24">
        <f t="shared" si="120"/>
        <v>12.989840734053304</v>
      </c>
      <c r="FO174" s="24">
        <f t="shared" si="120"/>
        <v>13.091341499217288</v>
      </c>
      <c r="FP174" s="24">
        <f t="shared" si="120"/>
        <v>13.024042936160024</v>
      </c>
      <c r="FQ174" s="24" t="str">
        <f t="shared" si="120"/>
        <v/>
      </c>
      <c r="FR174" s="24" t="str">
        <f t="shared" si="120"/>
        <v/>
      </c>
      <c r="FS174" s="24" t="str">
        <f t="shared" si="120"/>
        <v/>
      </c>
    </row>
    <row r="175" spans="1:175" s="3" customFormat="1">
      <c r="A175" s="27">
        <v>140</v>
      </c>
      <c r="B175" s="32">
        <f>IF(AND($B$3&lt;&gt;"",$C$3&lt;&gt;"",$B$4&lt;&gt;"",$C$4&lt;&gt;"",T175&lt;&gt;""),AirMass($B$3,$C$3,$B$4,$C$4,T175),"")</f>
        <v>1.0704463600944223</v>
      </c>
      <c r="C175" s="36">
        <f t="shared" si="158"/>
        <v>2458217.350509</v>
      </c>
      <c r="D175" s="5">
        <f t="shared" si="141"/>
        <v>11.158400783579914</v>
      </c>
      <c r="E175" s="14">
        <f t="shared" si="142"/>
        <v>11.334052209942419</v>
      </c>
      <c r="F175" s="32">
        <f t="shared" si="159"/>
        <v>0.17565142636250464</v>
      </c>
      <c r="G175" s="24">
        <f t="shared" si="143"/>
        <v>1.7646964878817645E-2</v>
      </c>
      <c r="H175" s="24">
        <f t="shared" si="144"/>
        <v>2.8364956632023711E-2</v>
      </c>
      <c r="I175" s="24"/>
      <c r="J175" s="8">
        <f t="shared" si="145"/>
        <v>12.014311093285095</v>
      </c>
      <c r="K175" s="9">
        <f t="shared" si="146"/>
        <v>12.974631517632659</v>
      </c>
      <c r="L175" s="40">
        <f t="shared" si="160"/>
        <v>0.96032042434756448</v>
      </c>
      <c r="M175" s="24">
        <f t="shared" si="147"/>
        <v>1.7646964878817645E-2</v>
      </c>
      <c r="N175" s="25">
        <f t="shared" si="148"/>
        <v>2.8364956632023711E-2</v>
      </c>
      <c r="O175" s="25"/>
      <c r="P175" s="50">
        <f t="shared" si="161"/>
        <v>6</v>
      </c>
      <c r="Q175" s="50">
        <f t="shared" si="162"/>
        <v>6</v>
      </c>
      <c r="R175" s="25"/>
      <c r="S175" s="25"/>
      <c r="T175" s="16">
        <v>2458217.350509</v>
      </c>
      <c r="U175" s="17">
        <v>-11.2234919047545</v>
      </c>
      <c r="V175" s="17">
        <v>-10.274218712004</v>
      </c>
      <c r="W175" s="17">
        <v>-12.1151415087404</v>
      </c>
      <c r="X175" s="17">
        <v>-11.022309890989099</v>
      </c>
      <c r="Y175" s="17">
        <v>-10.411286217662701</v>
      </c>
      <c r="Z175" s="17">
        <v>-11.832705929587799</v>
      </c>
      <c r="AA175" s="17">
        <v>-9.9399239692241004</v>
      </c>
      <c r="AB175" s="17">
        <v>-9.7822166898589504</v>
      </c>
      <c r="AC175" s="17"/>
      <c r="AD175" s="17"/>
      <c r="AE175" s="17"/>
      <c r="AF175" s="46">
        <f t="shared" si="149"/>
        <v>2458217.350509</v>
      </c>
      <c r="AG175" s="17">
        <v>-11.0639197828083</v>
      </c>
      <c r="AH175" s="17">
        <v>-9.7292590340031602</v>
      </c>
      <c r="AI175" s="17">
        <v>-11.727757378060399</v>
      </c>
      <c r="AJ175" s="17">
        <v>-10.6422906567645</v>
      </c>
      <c r="AK175" s="17">
        <v>-9.9011205656682399</v>
      </c>
      <c r="AL175" s="17">
        <v>-11.3106767585457</v>
      </c>
      <c r="AM175" s="17">
        <v>-9.3967682270710906</v>
      </c>
      <c r="AN175" s="17">
        <v>-9.4633288161942204</v>
      </c>
      <c r="AO175" s="17"/>
      <c r="AP175" s="17"/>
      <c r="AQ175" s="18"/>
      <c r="AR175" s="25"/>
      <c r="AS175" s="25"/>
      <c r="AT175" s="24">
        <f t="shared" si="140"/>
        <v>0.15957212194619963</v>
      </c>
      <c r="AU175" s="24">
        <f t="shared" si="139"/>
        <v>0.54495967800083989</v>
      </c>
      <c r="AV175" s="24">
        <f t="shared" si="139"/>
        <v>0.38738413068000099</v>
      </c>
      <c r="AW175" s="24">
        <f t="shared" si="139"/>
        <v>0.3800192342245996</v>
      </c>
      <c r="AX175" s="24">
        <f t="shared" si="139"/>
        <v>0.51016565199446084</v>
      </c>
      <c r="AY175" s="24">
        <f t="shared" si="139"/>
        <v>0.52202917104209945</v>
      </c>
      <c r="AZ175" s="24">
        <f t="shared" si="139"/>
        <v>0.54315574215300977</v>
      </c>
      <c r="BA175" s="24">
        <f t="shared" si="139"/>
        <v>0.31888787366473004</v>
      </c>
      <c r="BB175" s="24" t="str">
        <f t="shared" si="130"/>
        <v/>
      </c>
      <c r="BC175" s="24" t="str">
        <f t="shared" si="130"/>
        <v/>
      </c>
      <c r="BD175" s="25" t="str">
        <f t="shared" si="130"/>
        <v/>
      </c>
      <c r="BE175" s="25"/>
      <c r="BF175" s="24"/>
      <c r="BG175" s="24">
        <f t="shared" si="131"/>
        <v>-0.48072413916418039</v>
      </c>
      <c r="BH175" s="24">
        <f t="shared" si="131"/>
        <v>-0.42072413916417989</v>
      </c>
      <c r="BI175" s="24">
        <f t="shared" si="131"/>
        <v>-0.78672413916417949</v>
      </c>
      <c r="BJ175" s="24">
        <f t="shared" si="122"/>
        <v>-0.72872413916417966</v>
      </c>
      <c r="BK175" s="24">
        <f t="shared" si="122"/>
        <v>-0.79872413916417817</v>
      </c>
      <c r="BL175" s="24">
        <f t="shared" si="122"/>
        <v>-0.35372413916417972</v>
      </c>
      <c r="BM175" s="24" t="str">
        <f t="shared" si="122"/>
        <v/>
      </c>
      <c r="BN175" s="24" t="str">
        <f t="shared" si="122"/>
        <v/>
      </c>
      <c r="BO175" s="24" t="str">
        <f t="shared" si="122"/>
        <v/>
      </c>
      <c r="BP175" s="24"/>
      <c r="BQ175" s="24"/>
      <c r="BR175" s="24">
        <f t="shared" si="132"/>
        <v>0.30195857342678978</v>
      </c>
      <c r="BS175" s="24">
        <f t="shared" si="132"/>
        <v>0.36195857342679028</v>
      </c>
      <c r="BT175" s="24">
        <f t="shared" si="132"/>
        <v>-4.0414265732093835E-3</v>
      </c>
      <c r="BU175" s="24">
        <f t="shared" si="123"/>
        <v>5.3958573426790446E-2</v>
      </c>
      <c r="BV175" s="24">
        <f t="shared" si="123"/>
        <v>-1.6041426573208062E-2</v>
      </c>
      <c r="BW175" s="24">
        <f t="shared" si="123"/>
        <v>0.42895857342679045</v>
      </c>
      <c r="BX175" s="24" t="str">
        <f t="shared" si="123"/>
        <v/>
      </c>
      <c r="BY175" s="24" t="str">
        <f t="shared" si="123"/>
        <v/>
      </c>
      <c r="BZ175" s="24" t="str">
        <f t="shared" si="123"/>
        <v/>
      </c>
      <c r="CA175" s="24"/>
      <c r="CB175" s="24"/>
      <c r="CC175" s="24">
        <f t="shared" si="150"/>
        <v>11.087438796256007</v>
      </c>
      <c r="CD175" s="24">
        <f t="shared" si="163"/>
        <v>1.6422180455322007E-2</v>
      </c>
      <c r="CE175" s="24">
        <f t="shared" si="133"/>
        <v>11.0816496039859</v>
      </c>
      <c r="CF175" s="24">
        <f t="shared" si="133"/>
        <v>11.110817986234599</v>
      </c>
      <c r="CG175" s="24">
        <f t="shared" si="133"/>
        <v>11.0927943129082</v>
      </c>
      <c r="CH175" s="24">
        <f t="shared" si="124"/>
        <v>11.0772140248333</v>
      </c>
      <c r="CI175" s="24">
        <f t="shared" si="124"/>
        <v>11.064432064469601</v>
      </c>
      <c r="CJ175" s="24">
        <f t="shared" si="124"/>
        <v>11.09772478510445</v>
      </c>
      <c r="CK175" s="24" t="str">
        <f t="shared" si="124"/>
        <v/>
      </c>
      <c r="CL175" s="24" t="str">
        <f t="shared" si="124"/>
        <v/>
      </c>
      <c r="CM175" s="24" t="str">
        <f t="shared" si="124"/>
        <v/>
      </c>
      <c r="CN175" s="24"/>
      <c r="CO175" s="24">
        <f t="shared" si="151"/>
        <v>11.566570617575726</v>
      </c>
      <c r="CP175" s="24">
        <f t="shared" si="164"/>
        <v>9.8638843805645471E-2</v>
      </c>
      <c r="CQ175" s="24">
        <f t="shared" si="134"/>
        <v>11.5028375952521</v>
      </c>
      <c r="CR175" s="24">
        <f t="shared" si="134"/>
        <v>11.479370873956199</v>
      </c>
      <c r="CS175" s="24">
        <f t="shared" si="134"/>
        <v>11.697200782859939</v>
      </c>
      <c r="CT175" s="24">
        <f t="shared" si="125"/>
        <v>11.6117569757374</v>
      </c>
      <c r="CU175" s="24">
        <f t="shared" si="125"/>
        <v>11.64784844426279</v>
      </c>
      <c r="CV175" s="24">
        <f t="shared" si="125"/>
        <v>11.46040903338592</v>
      </c>
      <c r="CW175" s="24" t="str">
        <f t="shared" si="125"/>
        <v/>
      </c>
      <c r="CX175" s="24" t="str">
        <f t="shared" si="125"/>
        <v/>
      </c>
      <c r="CY175" s="24" t="str">
        <f t="shared" si="125"/>
        <v/>
      </c>
      <c r="CZ175" s="24"/>
      <c r="DA175" s="24">
        <f t="shared" si="152"/>
        <v>11.158400783579914</v>
      </c>
      <c r="DB175" s="24">
        <f t="shared" si="165"/>
        <v>1.7646964878817645E-2</v>
      </c>
      <c r="DC175" s="24">
        <f t="shared" si="135"/>
        <v>11.138993136505318</v>
      </c>
      <c r="DD175" s="24">
        <f t="shared" si="135"/>
        <v>11.161004374623191</v>
      </c>
      <c r="DE175" s="24">
        <f t="shared" si="135"/>
        <v>11.18663928049483</v>
      </c>
      <c r="DF175" s="24">
        <f t="shared" si="126"/>
        <v>11.16414041976013</v>
      </c>
      <c r="DG175" s="24">
        <f t="shared" si="126"/>
        <v>11.159708460882396</v>
      </c>
      <c r="DH175" s="24">
        <f t="shared" si="126"/>
        <v>11.139919029213621</v>
      </c>
      <c r="DI175" s="24" t="str">
        <f t="shared" si="126"/>
        <v/>
      </c>
      <c r="DJ175" s="24" t="str">
        <f t="shared" si="126"/>
        <v/>
      </c>
      <c r="DK175" s="24" t="str">
        <f t="shared" si="126"/>
        <v/>
      </c>
      <c r="DL175" s="24"/>
      <c r="DM175" s="24">
        <f t="shared" si="153"/>
        <v>11.334052209942419</v>
      </c>
      <c r="DN175" s="24">
        <f t="shared" si="166"/>
        <v>2.8364956632023711E-2</v>
      </c>
      <c r="DO175" s="24">
        <f t="shared" si="136"/>
        <v>11.314942253361188</v>
      </c>
      <c r="DP175" s="24">
        <f t="shared" si="136"/>
        <v>11.314927070265671</v>
      </c>
      <c r="DQ175" s="24">
        <f t="shared" si="136"/>
        <v>11.38970259614708</v>
      </c>
      <c r="DR175" s="24">
        <f t="shared" si="127"/>
        <v>11.326928609284909</v>
      </c>
      <c r="DS175" s="24">
        <f t="shared" si="127"/>
        <v>11.335659949909855</v>
      </c>
      <c r="DT175" s="24">
        <f t="shared" si="127"/>
        <v>11.322152780685819</v>
      </c>
      <c r="DU175" s="24" t="str">
        <f t="shared" si="127"/>
        <v/>
      </c>
      <c r="DV175" s="24" t="str">
        <f t="shared" si="127"/>
        <v/>
      </c>
      <c r="DW175" s="24" t="str">
        <f t="shared" si="127"/>
        <v/>
      </c>
      <c r="DX175" s="24"/>
      <c r="DY175" s="24">
        <f t="shared" si="154"/>
        <v>12.036711989006511</v>
      </c>
      <c r="DZ175" s="24">
        <f t="shared" si="167"/>
        <v>1.6422180455322007E-2</v>
      </c>
      <c r="EA175" s="24">
        <f t="shared" si="137"/>
        <v>12.0309227967364</v>
      </c>
      <c r="EB175" s="24">
        <f t="shared" si="137"/>
        <v>12.060091178985099</v>
      </c>
      <c r="EC175" s="24">
        <f t="shared" si="137"/>
        <v>12.0420675056587</v>
      </c>
      <c r="ED175" s="24">
        <f t="shared" si="128"/>
        <v>12.026487217583799</v>
      </c>
      <c r="EE175" s="24">
        <f t="shared" si="128"/>
        <v>12.013705257220101</v>
      </c>
      <c r="EF175" s="24">
        <f t="shared" si="128"/>
        <v>12.04699797785495</v>
      </c>
      <c r="EG175" s="24" t="str">
        <f t="shared" si="128"/>
        <v/>
      </c>
      <c r="EH175" s="24" t="str">
        <f t="shared" si="128"/>
        <v/>
      </c>
      <c r="EI175" s="24" t="str">
        <f t="shared" si="128"/>
        <v/>
      </c>
      <c r="EJ175" s="24"/>
      <c r="EK175" s="24">
        <f t="shared" si="155"/>
        <v>12.901231366380864</v>
      </c>
      <c r="EL175" s="24">
        <f t="shared" si="168"/>
        <v>9.8638843805645471E-2</v>
      </c>
      <c r="EM175" s="24">
        <f t="shared" si="138"/>
        <v>12.83749834405724</v>
      </c>
      <c r="EN175" s="24">
        <f t="shared" si="138"/>
        <v>12.814031622761339</v>
      </c>
      <c r="EO175" s="24">
        <f t="shared" si="138"/>
        <v>13.031861531665079</v>
      </c>
      <c r="EP175" s="24">
        <f t="shared" si="129"/>
        <v>12.94641772454254</v>
      </c>
      <c r="EQ175" s="24">
        <f t="shared" si="129"/>
        <v>12.98250919306793</v>
      </c>
      <c r="ER175" s="24">
        <f t="shared" si="129"/>
        <v>12.79506978219106</v>
      </c>
      <c r="ES175" s="24" t="str">
        <f t="shared" si="129"/>
        <v/>
      </c>
      <c r="ET175" s="24" t="str">
        <f t="shared" si="129"/>
        <v/>
      </c>
      <c r="EU175" s="24" t="str">
        <f t="shared" si="129"/>
        <v/>
      </c>
      <c r="EV175" s="24"/>
      <c r="EW175" s="24">
        <f t="shared" si="156"/>
        <v>12.014311093285095</v>
      </c>
      <c r="EX175" s="24">
        <f t="shared" si="169"/>
        <v>1.7646964878817645E-2</v>
      </c>
      <c r="EY175" s="24">
        <f t="shared" si="119"/>
        <v>11.994903446210499</v>
      </c>
      <c r="EZ175" s="24">
        <f t="shared" si="119"/>
        <v>12.016914684328372</v>
      </c>
      <c r="FA175" s="24">
        <f t="shared" si="119"/>
        <v>12.042549590200011</v>
      </c>
      <c r="FB175" s="24">
        <f t="shared" si="119"/>
        <v>12.020050729465311</v>
      </c>
      <c r="FC175" s="24">
        <f t="shared" si="119"/>
        <v>12.015618770587576</v>
      </c>
      <c r="FD175" s="24">
        <f t="shared" si="119"/>
        <v>11.995829338918801</v>
      </c>
      <c r="FE175" s="24" t="str">
        <f t="shared" si="119"/>
        <v/>
      </c>
      <c r="FF175" s="24" t="str">
        <f t="shared" si="119"/>
        <v/>
      </c>
      <c r="FG175" s="24" t="str">
        <f t="shared" si="119"/>
        <v/>
      </c>
      <c r="FH175" s="24"/>
      <c r="FI175" s="24">
        <f t="shared" si="157"/>
        <v>12.974631517632659</v>
      </c>
      <c r="FJ175" s="24">
        <f t="shared" si="170"/>
        <v>2.8364956632023711E-2</v>
      </c>
      <c r="FK175" s="24">
        <f t="shared" si="120"/>
        <v>12.955521561051427</v>
      </c>
      <c r="FL175" s="24">
        <f t="shared" si="120"/>
        <v>12.95550637795591</v>
      </c>
      <c r="FM175" s="24">
        <f t="shared" si="120"/>
        <v>13.030281903837318</v>
      </c>
      <c r="FN175" s="24">
        <f t="shared" si="120"/>
        <v>12.967507916975148</v>
      </c>
      <c r="FO175" s="24">
        <f t="shared" si="120"/>
        <v>12.976239257600094</v>
      </c>
      <c r="FP175" s="24">
        <f t="shared" si="120"/>
        <v>12.962732088376058</v>
      </c>
      <c r="FQ175" s="24" t="str">
        <f t="shared" si="120"/>
        <v/>
      </c>
      <c r="FR175" s="24" t="str">
        <f t="shared" si="120"/>
        <v/>
      </c>
      <c r="FS175" s="24" t="str">
        <f t="shared" si="120"/>
        <v/>
      </c>
    </row>
    <row r="176" spans="1:175" s="3" customFormat="1">
      <c r="A176" s="27">
        <v>141</v>
      </c>
      <c r="B176" s="32">
        <f>IF(AND($B$3&lt;&gt;"",$C$3&lt;&gt;"",$B$4&lt;&gt;"",$C$4&lt;&gt;"",T176&lt;&gt;""),AirMass($B$3,$C$3,$B$4,$C$4,T176),"")</f>
        <v>1.0712606095710719</v>
      </c>
      <c r="C176" s="36">
        <f t="shared" si="158"/>
        <v>2458217.3510070001</v>
      </c>
      <c r="D176" s="5">
        <f t="shared" si="141"/>
        <v>11.171214480399909</v>
      </c>
      <c r="E176" s="14">
        <f t="shared" si="142"/>
        <v>11.310675288952298</v>
      </c>
      <c r="F176" s="32">
        <f t="shared" si="159"/>
        <v>0.13946080855238918</v>
      </c>
      <c r="G176" s="24">
        <f t="shared" si="143"/>
        <v>2.4528608766697681E-2</v>
      </c>
      <c r="H176" s="24">
        <f t="shared" si="144"/>
        <v>1.5700361806900522E-2</v>
      </c>
      <c r="I176" s="24"/>
      <c r="J176" s="8">
        <f t="shared" si="145"/>
        <v>12.011951953946246</v>
      </c>
      <c r="K176" s="9">
        <f t="shared" si="146"/>
        <v>13.064612069461953</v>
      </c>
      <c r="L176" s="40">
        <f t="shared" si="160"/>
        <v>1.0526601155157067</v>
      </c>
      <c r="M176" s="24">
        <f t="shared" si="147"/>
        <v>2.4528608766697681E-2</v>
      </c>
      <c r="N176" s="25">
        <f t="shared" si="148"/>
        <v>1.5700361806900164E-2</v>
      </c>
      <c r="O176" s="25"/>
      <c r="P176" s="50">
        <f t="shared" si="161"/>
        <v>6</v>
      </c>
      <c r="Q176" s="50">
        <f t="shared" si="162"/>
        <v>6</v>
      </c>
      <c r="R176" s="25"/>
      <c r="S176" s="25"/>
      <c r="T176" s="16">
        <v>2458217.3510070001</v>
      </c>
      <c r="U176" s="17">
        <v>-11.2215015190315</v>
      </c>
      <c r="V176" s="17">
        <v>-10.2721081404959</v>
      </c>
      <c r="W176" s="17">
        <v>-12.1370450609251</v>
      </c>
      <c r="X176" s="17">
        <v>-11.0065363564058</v>
      </c>
      <c r="Y176" s="17">
        <v>-10.3577691283252</v>
      </c>
      <c r="Z176" s="17">
        <v>-11.8519524748428</v>
      </c>
      <c r="AA176" s="17">
        <v>-9.9585411359826104</v>
      </c>
      <c r="AB176" s="17">
        <v>-9.8401887323081496</v>
      </c>
      <c r="AC176" s="17"/>
      <c r="AD176" s="17"/>
      <c r="AE176" s="17"/>
      <c r="AF176" s="46">
        <f t="shared" si="149"/>
        <v>2458217.3510070001</v>
      </c>
      <c r="AG176" s="17">
        <v>-11.073274906912401</v>
      </c>
      <c r="AH176" s="17">
        <v>-9.67536674060627</v>
      </c>
      <c r="AI176" s="17">
        <v>-11.7568152712229</v>
      </c>
      <c r="AJ176" s="17">
        <v>-10.6406813355518</v>
      </c>
      <c r="AK176" s="17">
        <v>-9.8527929741036608</v>
      </c>
      <c r="AL176" s="17">
        <v>-11.3163499614637</v>
      </c>
      <c r="AM176" s="17">
        <v>-9.3980914097167396</v>
      </c>
      <c r="AN176" s="17">
        <v>-9.4471166951827197</v>
      </c>
      <c r="AO176" s="17"/>
      <c r="AP176" s="17"/>
      <c r="AQ176" s="18"/>
      <c r="AR176" s="25"/>
      <c r="AS176" s="25"/>
      <c r="AT176" s="24">
        <f t="shared" si="140"/>
        <v>0.1482266121190996</v>
      </c>
      <c r="AU176" s="24">
        <f t="shared" si="139"/>
        <v>0.59674139988963049</v>
      </c>
      <c r="AV176" s="24">
        <f t="shared" si="139"/>
        <v>0.38022978970220045</v>
      </c>
      <c r="AW176" s="24">
        <f t="shared" si="139"/>
        <v>0.36585502085399924</v>
      </c>
      <c r="AX176" s="24">
        <f t="shared" si="139"/>
        <v>0.50497615422153963</v>
      </c>
      <c r="AY176" s="24">
        <f t="shared" si="139"/>
        <v>0.53560251337910003</v>
      </c>
      <c r="AZ176" s="24">
        <f t="shared" si="139"/>
        <v>0.56044972626587075</v>
      </c>
      <c r="BA176" s="24">
        <f t="shared" si="139"/>
        <v>0.39307203712542993</v>
      </c>
      <c r="BB176" s="24" t="str">
        <f t="shared" si="130"/>
        <v/>
      </c>
      <c r="BC176" s="24" t="str">
        <f t="shared" si="130"/>
        <v/>
      </c>
      <c r="BD176" s="25" t="str">
        <f t="shared" si="130"/>
        <v/>
      </c>
      <c r="BE176" s="25"/>
      <c r="BF176" s="24"/>
      <c r="BG176" s="24">
        <f t="shared" si="131"/>
        <v>-0.50376570931270681</v>
      </c>
      <c r="BH176" s="24">
        <f t="shared" si="131"/>
        <v>-0.44376570931270637</v>
      </c>
      <c r="BI176" s="24">
        <f t="shared" si="131"/>
        <v>-0.80976570931270597</v>
      </c>
      <c r="BJ176" s="24">
        <f t="shared" si="122"/>
        <v>-0.75176570931270614</v>
      </c>
      <c r="BK176" s="24">
        <f t="shared" si="122"/>
        <v>-0.82176570931270465</v>
      </c>
      <c r="BL176" s="24">
        <f t="shared" si="122"/>
        <v>-0.3767657093127062</v>
      </c>
      <c r="BM176" s="24" t="str">
        <f t="shared" si="122"/>
        <v/>
      </c>
      <c r="BN176" s="24" t="str">
        <f t="shared" si="122"/>
        <v/>
      </c>
      <c r="BO176" s="24" t="str">
        <f t="shared" si="122"/>
        <v/>
      </c>
      <c r="BP176" s="24"/>
      <c r="BQ176" s="24"/>
      <c r="BR176" s="24">
        <f t="shared" si="132"/>
        <v>0.40712195484329738</v>
      </c>
      <c r="BS176" s="24">
        <f t="shared" si="132"/>
        <v>0.46712195484329788</v>
      </c>
      <c r="BT176" s="24">
        <f t="shared" si="132"/>
        <v>0.10112195484329822</v>
      </c>
      <c r="BU176" s="24">
        <f t="shared" si="123"/>
        <v>0.15912195484329805</v>
      </c>
      <c r="BV176" s="24">
        <f t="shared" si="123"/>
        <v>8.9121954843299545E-2</v>
      </c>
      <c r="BW176" s="24">
        <f t="shared" si="123"/>
        <v>0.53412195484329805</v>
      </c>
      <c r="BX176" s="24" t="str">
        <f t="shared" si="123"/>
        <v/>
      </c>
      <c r="BY176" s="24" t="str">
        <f t="shared" si="123"/>
        <v/>
      </c>
      <c r="BZ176" s="24" t="str">
        <f t="shared" si="123"/>
        <v/>
      </c>
      <c r="CA176" s="24"/>
      <c r="CB176" s="24"/>
      <c r="CC176" s="24">
        <f t="shared" si="150"/>
        <v>11.097503962433443</v>
      </c>
      <c r="CD176" s="24">
        <f t="shared" si="163"/>
        <v>3.7431705057323045E-2</v>
      </c>
      <c r="CE176" s="24">
        <f t="shared" si="133"/>
        <v>11.105543541893599</v>
      </c>
      <c r="CF176" s="24">
        <f t="shared" si="133"/>
        <v>11.097034837374299</v>
      </c>
      <c r="CG176" s="24">
        <f t="shared" si="133"/>
        <v>11.041267609293699</v>
      </c>
      <c r="CH176" s="24">
        <f t="shared" si="124"/>
        <v>11.0984509558113</v>
      </c>
      <c r="CI176" s="24">
        <f t="shared" si="124"/>
        <v>11.085039616951111</v>
      </c>
      <c r="CJ176" s="24">
        <f t="shared" si="124"/>
        <v>11.157687213276649</v>
      </c>
      <c r="CK176" s="24" t="str">
        <f t="shared" si="124"/>
        <v/>
      </c>
      <c r="CL176" s="24" t="str">
        <f t="shared" si="124"/>
        <v/>
      </c>
      <c r="CM176" s="24" t="str">
        <f t="shared" si="124"/>
        <v/>
      </c>
      <c r="CN176" s="24"/>
      <c r="CO176" s="24">
        <f t="shared" si="151"/>
        <v>11.552199700961188</v>
      </c>
      <c r="CP176" s="24">
        <f t="shared" si="164"/>
        <v>8.955124185988797E-2</v>
      </c>
      <c r="CQ176" s="24">
        <f t="shared" si="134"/>
        <v>11.522540364310499</v>
      </c>
      <c r="CR176" s="24">
        <f t="shared" si="134"/>
        <v>11.468406428639399</v>
      </c>
      <c r="CS176" s="24">
        <f t="shared" si="134"/>
        <v>11.639518067191259</v>
      </c>
      <c r="CT176" s="24">
        <f t="shared" si="125"/>
        <v>11.6080750545513</v>
      </c>
      <c r="CU176" s="24">
        <f t="shared" si="125"/>
        <v>11.639816502804338</v>
      </c>
      <c r="CV176" s="24">
        <f t="shared" si="125"/>
        <v>11.434841788270319</v>
      </c>
      <c r="CW176" s="24" t="str">
        <f t="shared" si="125"/>
        <v/>
      </c>
      <c r="CX176" s="24" t="str">
        <f t="shared" si="125"/>
        <v/>
      </c>
      <c r="CY176" s="24" t="str">
        <f t="shared" si="125"/>
        <v/>
      </c>
      <c r="CZ176" s="24"/>
      <c r="DA176" s="24">
        <f t="shared" si="152"/>
        <v>11.171214480399909</v>
      </c>
      <c r="DB176" s="24">
        <f t="shared" si="165"/>
        <v>2.4528608766697681E-2</v>
      </c>
      <c r="DC176" s="24">
        <f t="shared" si="135"/>
        <v>11.165635605055577</v>
      </c>
      <c r="DD176" s="24">
        <f t="shared" si="135"/>
        <v>11.149969756405451</v>
      </c>
      <c r="DE176" s="24">
        <f t="shared" si="135"/>
        <v>11.137861107522887</v>
      </c>
      <c r="DF176" s="24">
        <f t="shared" si="126"/>
        <v>11.188125881380691</v>
      </c>
      <c r="DG176" s="24">
        <f t="shared" si="126"/>
        <v>11.183064544006465</v>
      </c>
      <c r="DH176" s="24">
        <f t="shared" si="126"/>
        <v>11.202629988028379</v>
      </c>
      <c r="DI176" s="24" t="str">
        <f t="shared" si="126"/>
        <v/>
      </c>
      <c r="DJ176" s="24" t="str">
        <f t="shared" si="126"/>
        <v/>
      </c>
      <c r="DK176" s="24" t="str">
        <f t="shared" si="126"/>
        <v/>
      </c>
      <c r="DL176" s="24"/>
      <c r="DM176" s="24">
        <f t="shared" si="153"/>
        <v>11.310675288952298</v>
      </c>
      <c r="DN176" s="24">
        <f t="shared" si="166"/>
        <v>1.5700361806900522E-2</v>
      </c>
      <c r="DO176" s="24">
        <f t="shared" si="136"/>
        <v>11.325639018044006</v>
      </c>
      <c r="DP176" s="24">
        <f t="shared" si="136"/>
        <v>11.294956620573288</v>
      </c>
      <c r="DQ176" s="24">
        <f t="shared" si="136"/>
        <v>11.323013876102818</v>
      </c>
      <c r="DR176" s="24">
        <f t="shared" si="127"/>
        <v>11.314240683723227</v>
      </c>
      <c r="DS176" s="24">
        <f t="shared" si="127"/>
        <v>11.31862200407582</v>
      </c>
      <c r="DT176" s="24">
        <f t="shared" si="127"/>
        <v>11.287579531194636</v>
      </c>
      <c r="DU176" s="24" t="str">
        <f t="shared" si="127"/>
        <v/>
      </c>
      <c r="DV176" s="24" t="str">
        <f t="shared" si="127"/>
        <v/>
      </c>
      <c r="DW176" s="24" t="str">
        <f t="shared" si="127"/>
        <v/>
      </c>
      <c r="DX176" s="24"/>
      <c r="DY176" s="24">
        <f t="shared" si="154"/>
        <v>12.046897340969045</v>
      </c>
      <c r="DZ176" s="24">
        <f t="shared" si="167"/>
        <v>3.7431705057323045E-2</v>
      </c>
      <c r="EA176" s="24">
        <f t="shared" si="137"/>
        <v>12.054936920429199</v>
      </c>
      <c r="EB176" s="24">
        <f t="shared" si="137"/>
        <v>12.046428215909899</v>
      </c>
      <c r="EC176" s="24">
        <f t="shared" si="137"/>
        <v>11.990660987829299</v>
      </c>
      <c r="ED176" s="24">
        <f t="shared" si="128"/>
        <v>12.0478443343469</v>
      </c>
      <c r="EE176" s="24">
        <f t="shared" si="128"/>
        <v>12.034432995486711</v>
      </c>
      <c r="EF176" s="24">
        <f t="shared" si="128"/>
        <v>12.107080591812249</v>
      </c>
      <c r="EG176" s="24" t="str">
        <f t="shared" si="128"/>
        <v/>
      </c>
      <c r="EH176" s="24" t="str">
        <f t="shared" si="128"/>
        <v/>
      </c>
      <c r="EI176" s="24" t="str">
        <f t="shared" si="128"/>
        <v/>
      </c>
      <c r="EJ176" s="24"/>
      <c r="EK176" s="24">
        <f t="shared" si="155"/>
        <v>12.950107867267315</v>
      </c>
      <c r="EL176" s="24">
        <f t="shared" si="168"/>
        <v>8.955124185988797E-2</v>
      </c>
      <c r="EM176" s="24">
        <f t="shared" si="138"/>
        <v>12.92044853061663</v>
      </c>
      <c r="EN176" s="24">
        <f t="shared" si="138"/>
        <v>12.86631459494553</v>
      </c>
      <c r="EO176" s="24">
        <f t="shared" si="138"/>
        <v>13.03742623349739</v>
      </c>
      <c r="EP176" s="24">
        <f t="shared" si="129"/>
        <v>13.005983220857431</v>
      </c>
      <c r="EQ176" s="24">
        <f t="shared" si="129"/>
        <v>13.037724669110469</v>
      </c>
      <c r="ER176" s="24">
        <f t="shared" si="129"/>
        <v>12.83274995457645</v>
      </c>
      <c r="ES176" s="24" t="str">
        <f t="shared" si="129"/>
        <v/>
      </c>
      <c r="ET176" s="24" t="str">
        <f t="shared" si="129"/>
        <v/>
      </c>
      <c r="EU176" s="24" t="str">
        <f t="shared" si="129"/>
        <v/>
      </c>
      <c r="EV176" s="24"/>
      <c r="EW176" s="24">
        <f t="shared" si="156"/>
        <v>12.011951953946246</v>
      </c>
      <c r="EX176" s="24">
        <f t="shared" si="169"/>
        <v>2.4528608766697681E-2</v>
      </c>
      <c r="EY176" s="24">
        <f t="shared" si="119"/>
        <v>12.006373078601916</v>
      </c>
      <c r="EZ176" s="24">
        <f t="shared" si="119"/>
        <v>11.99070722995179</v>
      </c>
      <c r="FA176" s="24">
        <f t="shared" si="119"/>
        <v>11.978598581069226</v>
      </c>
      <c r="FB176" s="24">
        <f t="shared" si="119"/>
        <v>12.028863354927029</v>
      </c>
      <c r="FC176" s="24">
        <f t="shared" si="119"/>
        <v>12.023802017552804</v>
      </c>
      <c r="FD176" s="24">
        <f t="shared" si="119"/>
        <v>12.043367461574718</v>
      </c>
      <c r="FE176" s="24" t="str">
        <f t="shared" si="119"/>
        <v/>
      </c>
      <c r="FF176" s="24" t="str">
        <f t="shared" si="119"/>
        <v/>
      </c>
      <c r="FG176" s="24" t="str">
        <f t="shared" si="119"/>
        <v/>
      </c>
      <c r="FH176" s="24"/>
      <c r="FI176" s="24">
        <f t="shared" si="157"/>
        <v>13.064612069461953</v>
      </c>
      <c r="FJ176" s="24">
        <f t="shared" si="170"/>
        <v>1.5700361806900164E-2</v>
      </c>
      <c r="FK176" s="24">
        <f t="shared" si="120"/>
        <v>13.079575798553661</v>
      </c>
      <c r="FL176" s="24">
        <f t="shared" si="120"/>
        <v>13.048893401082944</v>
      </c>
      <c r="FM176" s="24">
        <f t="shared" si="120"/>
        <v>13.076950656612473</v>
      </c>
      <c r="FN176" s="24">
        <f t="shared" si="120"/>
        <v>13.068177464232882</v>
      </c>
      <c r="FO176" s="24">
        <f t="shared" si="120"/>
        <v>13.072558784585475</v>
      </c>
      <c r="FP176" s="24">
        <f t="shared" si="120"/>
        <v>13.04151631170429</v>
      </c>
      <c r="FQ176" s="24" t="str">
        <f t="shared" si="120"/>
        <v/>
      </c>
      <c r="FR176" s="24" t="str">
        <f t="shared" si="120"/>
        <v/>
      </c>
      <c r="FS176" s="24" t="str">
        <f t="shared" si="120"/>
        <v/>
      </c>
    </row>
    <row r="177" spans="1:175" s="3" customFormat="1">
      <c r="A177" s="27">
        <v>142</v>
      </c>
      <c r="B177" s="32">
        <f>IF(AND($B$3&lt;&gt;"",$C$3&lt;&gt;"",$B$4&lt;&gt;"",$C$4&lt;&gt;"",T177&lt;&gt;""),AirMass($B$3,$C$3,$B$4,$C$4,T177),"")</f>
        <v>1.0720805743727218</v>
      </c>
      <c r="C177" s="36">
        <f t="shared" si="158"/>
        <v>2458217.3515050001</v>
      </c>
      <c r="D177" s="5">
        <f t="shared" si="141"/>
        <v>11.129855747228293</v>
      </c>
      <c r="E177" s="14">
        <f t="shared" si="142"/>
        <v>11.284885836988389</v>
      </c>
      <c r="F177" s="32">
        <f t="shared" si="159"/>
        <v>0.15503008976009625</v>
      </c>
      <c r="G177" s="24">
        <f t="shared" si="143"/>
        <v>2.1383192268787186E-2</v>
      </c>
      <c r="H177" s="24">
        <f t="shared" si="144"/>
        <v>4.9677874006011195E-2</v>
      </c>
      <c r="I177" s="24"/>
      <c r="J177" s="8">
        <f t="shared" si="145"/>
        <v>12.009588914821117</v>
      </c>
      <c r="K177" s="9">
        <f t="shared" si="146"/>
        <v>12.989198156571932</v>
      </c>
      <c r="L177" s="40">
        <f t="shared" si="160"/>
        <v>0.97960924175081487</v>
      </c>
      <c r="M177" s="24">
        <f t="shared" si="147"/>
        <v>2.138319226878686E-2</v>
      </c>
      <c r="N177" s="25">
        <f t="shared" si="148"/>
        <v>4.9677874006011195E-2</v>
      </c>
      <c r="O177" s="25"/>
      <c r="P177" s="50">
        <f t="shared" si="161"/>
        <v>6</v>
      </c>
      <c r="Q177" s="50">
        <f t="shared" si="162"/>
        <v>6</v>
      </c>
      <c r="R177" s="25"/>
      <c r="S177" s="25"/>
      <c r="T177" s="16">
        <v>2458217.3515050001</v>
      </c>
      <c r="U177" s="17">
        <v>-11.2574621905739</v>
      </c>
      <c r="V177" s="17">
        <v>-10.2796174789713</v>
      </c>
      <c r="W177" s="17">
        <v>-12.118345096693499</v>
      </c>
      <c r="X177" s="17">
        <v>-11.003034836186</v>
      </c>
      <c r="Y177" s="17">
        <v>-10.405680244701699</v>
      </c>
      <c r="Z177" s="17">
        <v>-11.8263187065014</v>
      </c>
      <c r="AA177" s="17">
        <v>-9.9328844453185496</v>
      </c>
      <c r="AB177" s="17">
        <v>-9.8361881582216597</v>
      </c>
      <c r="AC177" s="17"/>
      <c r="AD177" s="17"/>
      <c r="AE177" s="17"/>
      <c r="AF177" s="46">
        <f t="shared" si="149"/>
        <v>2458217.3515050001</v>
      </c>
      <c r="AG177" s="17">
        <v>-11.1073044563346</v>
      </c>
      <c r="AH177" s="17">
        <v>-9.7244704499142607</v>
      </c>
      <c r="AI177" s="17">
        <v>-11.750918872738801</v>
      </c>
      <c r="AJ177" s="17">
        <v>-10.627405217316801</v>
      </c>
      <c r="AK177" s="17">
        <v>-9.8124865469232407</v>
      </c>
      <c r="AL177" s="17">
        <v>-11.3000754725504</v>
      </c>
      <c r="AM177" s="17">
        <v>-9.4937550462472409</v>
      </c>
      <c r="AN177" s="17">
        <v>-9.4674495904097196</v>
      </c>
      <c r="AO177" s="17"/>
      <c r="AP177" s="17"/>
      <c r="AQ177" s="18"/>
      <c r="AR177" s="25"/>
      <c r="AS177" s="25"/>
      <c r="AT177" s="24">
        <f t="shared" si="140"/>
        <v>0.15015773423930057</v>
      </c>
      <c r="AU177" s="24">
        <f t="shared" si="139"/>
        <v>0.55514702905703928</v>
      </c>
      <c r="AV177" s="24">
        <f t="shared" si="139"/>
        <v>0.36742622395469837</v>
      </c>
      <c r="AW177" s="24">
        <f t="shared" si="139"/>
        <v>0.37562961886919943</v>
      </c>
      <c r="AX177" s="24">
        <f t="shared" si="139"/>
        <v>0.59319369777845843</v>
      </c>
      <c r="AY177" s="24">
        <f t="shared" si="139"/>
        <v>0.52624323395099992</v>
      </c>
      <c r="AZ177" s="24">
        <f t="shared" si="139"/>
        <v>0.43912939907130877</v>
      </c>
      <c r="BA177" s="24">
        <f t="shared" si="139"/>
        <v>0.36873856781194014</v>
      </c>
      <c r="BB177" s="24" t="str">
        <f t="shared" si="130"/>
        <v/>
      </c>
      <c r="BC177" s="24" t="str">
        <f t="shared" si="130"/>
        <v/>
      </c>
      <c r="BD177" s="25" t="str">
        <f t="shared" si="130"/>
        <v/>
      </c>
      <c r="BE177" s="25"/>
      <c r="BF177" s="24"/>
      <c r="BG177" s="24">
        <f t="shared" si="131"/>
        <v>-0.49984379778329302</v>
      </c>
      <c r="BH177" s="24">
        <f t="shared" si="131"/>
        <v>-0.43984379778329252</v>
      </c>
      <c r="BI177" s="24">
        <f t="shared" si="131"/>
        <v>-0.80584379778329218</v>
      </c>
      <c r="BJ177" s="24">
        <f t="shared" si="122"/>
        <v>-0.74784379778329235</v>
      </c>
      <c r="BK177" s="24">
        <f t="shared" si="122"/>
        <v>-0.81784379778329086</v>
      </c>
      <c r="BL177" s="24">
        <f t="shared" si="122"/>
        <v>-0.37284379778329235</v>
      </c>
      <c r="BM177" s="24" t="str">
        <f t="shared" si="122"/>
        <v/>
      </c>
      <c r="BN177" s="24" t="str">
        <f t="shared" si="122"/>
        <v/>
      </c>
      <c r="BO177" s="24" t="str">
        <f t="shared" si="122"/>
        <v/>
      </c>
      <c r="BP177" s="24"/>
      <c r="BQ177" s="24"/>
      <c r="BR177" s="24">
        <f t="shared" si="132"/>
        <v>0.3226480415570272</v>
      </c>
      <c r="BS177" s="24">
        <f t="shared" si="132"/>
        <v>0.3826480415570277</v>
      </c>
      <c r="BT177" s="24">
        <f t="shared" si="132"/>
        <v>1.6648041557028037E-2</v>
      </c>
      <c r="BU177" s="24">
        <f t="shared" si="123"/>
        <v>7.4648041557027867E-2</v>
      </c>
      <c r="BV177" s="24">
        <f t="shared" si="123"/>
        <v>4.6480415570293587E-3</v>
      </c>
      <c r="BW177" s="24">
        <f t="shared" si="123"/>
        <v>0.44964804155702787</v>
      </c>
      <c r="BX177" s="24" t="str">
        <f t="shared" si="123"/>
        <v/>
      </c>
      <c r="BY177" s="24" t="str">
        <f t="shared" si="123"/>
        <v/>
      </c>
      <c r="BZ177" s="24" t="str">
        <f t="shared" si="123"/>
        <v/>
      </c>
      <c r="CA177" s="24"/>
      <c r="CB177" s="24"/>
      <c r="CC177" s="24">
        <f t="shared" si="150"/>
        <v>11.056613057363236</v>
      </c>
      <c r="CD177" s="24">
        <f t="shared" si="163"/>
        <v>3.2471586352572954E-2</v>
      </c>
      <c r="CE177" s="24">
        <f t="shared" si="133"/>
        <v>11.050882906119599</v>
      </c>
      <c r="CF177" s="24">
        <f t="shared" si="133"/>
        <v>11.057572645612099</v>
      </c>
      <c r="CG177" s="24">
        <f t="shared" si="133"/>
        <v>11.053218054127798</v>
      </c>
      <c r="CH177" s="24">
        <f t="shared" si="124"/>
        <v>11.0368565159275</v>
      </c>
      <c r="CI177" s="24">
        <f t="shared" si="124"/>
        <v>11.02342225474465</v>
      </c>
      <c r="CJ177" s="24">
        <f t="shared" si="124"/>
        <v>11.117725967647759</v>
      </c>
      <c r="CK177" s="24" t="str">
        <f t="shared" si="124"/>
        <v/>
      </c>
      <c r="CL177" s="24" t="str">
        <f t="shared" si="124"/>
        <v/>
      </c>
      <c r="CM177" s="24" t="str">
        <f t="shared" si="124"/>
        <v/>
      </c>
      <c r="CN177" s="24"/>
      <c r="CO177" s="24">
        <f t="shared" si="151"/>
        <v>11.524877334696434</v>
      </c>
      <c r="CP177" s="24">
        <f t="shared" si="164"/>
        <v>0.10695857426990858</v>
      </c>
      <c r="CQ177" s="24">
        <f t="shared" si="134"/>
        <v>11.482614416404202</v>
      </c>
      <c r="CR177" s="24">
        <f t="shared" si="134"/>
        <v>11.421100760982201</v>
      </c>
      <c r="CS177" s="24">
        <f t="shared" si="134"/>
        <v>11.565182090588641</v>
      </c>
      <c r="CT177" s="24">
        <f t="shared" si="125"/>
        <v>11.557771016215801</v>
      </c>
      <c r="CU177" s="24">
        <f t="shared" si="125"/>
        <v>11.701450589912641</v>
      </c>
      <c r="CV177" s="24">
        <f t="shared" si="125"/>
        <v>11.42114513407512</v>
      </c>
      <c r="CW177" s="24" t="str">
        <f t="shared" si="125"/>
        <v/>
      </c>
      <c r="CX177" s="24" t="str">
        <f t="shared" si="125"/>
        <v/>
      </c>
      <c r="CY177" s="24" t="str">
        <f t="shared" si="125"/>
        <v/>
      </c>
      <c r="CZ177" s="24"/>
      <c r="DA177" s="24">
        <f t="shared" si="152"/>
        <v>11.129855747228293</v>
      </c>
      <c r="DB177" s="24">
        <f t="shared" si="165"/>
        <v>2.1383192268787186E-2</v>
      </c>
      <c r="DC177" s="24">
        <f t="shared" si="135"/>
        <v>11.11050714118017</v>
      </c>
      <c r="DD177" s="24">
        <f t="shared" si="135"/>
        <v>11.110039736541845</v>
      </c>
      <c r="DE177" s="24">
        <f t="shared" si="135"/>
        <v>11.149343724255582</v>
      </c>
      <c r="DF177" s="24">
        <f t="shared" si="126"/>
        <v>11.126063613395484</v>
      </c>
      <c r="DG177" s="24">
        <f t="shared" si="126"/>
        <v>11.120979353698598</v>
      </c>
      <c r="DH177" s="24">
        <f t="shared" si="126"/>
        <v>11.162200914298083</v>
      </c>
      <c r="DI177" s="24" t="str">
        <f t="shared" si="126"/>
        <v/>
      </c>
      <c r="DJ177" s="24" t="str">
        <f t="shared" si="126"/>
        <v/>
      </c>
      <c r="DK177" s="24" t="str">
        <f t="shared" si="126"/>
        <v/>
      </c>
      <c r="DL177" s="24"/>
      <c r="DM177" s="24">
        <f t="shared" si="153"/>
        <v>11.284885836988389</v>
      </c>
      <c r="DN177" s="24">
        <f t="shared" si="166"/>
        <v>4.9677874006011195E-2</v>
      </c>
      <c r="DO177" s="24">
        <f t="shared" si="136"/>
        <v>11.287245984438551</v>
      </c>
      <c r="DP177" s="24">
        <f t="shared" si="136"/>
        <v>11.249183867216933</v>
      </c>
      <c r="DQ177" s="24">
        <f t="shared" si="136"/>
        <v>11.250210813801042</v>
      </c>
      <c r="DR177" s="24">
        <f t="shared" si="127"/>
        <v>11.265469559688571</v>
      </c>
      <c r="DS177" s="24">
        <f t="shared" si="127"/>
        <v>11.381789005484965</v>
      </c>
      <c r="DT177" s="24">
        <f t="shared" si="127"/>
        <v>11.275415791300279</v>
      </c>
      <c r="DU177" s="24" t="str">
        <f t="shared" si="127"/>
        <v/>
      </c>
      <c r="DV177" s="24" t="str">
        <f t="shared" si="127"/>
        <v/>
      </c>
      <c r="DW177" s="24" t="str">
        <f t="shared" si="127"/>
        <v/>
      </c>
      <c r="DX177" s="24"/>
      <c r="DY177" s="24">
        <f t="shared" si="154"/>
        <v>12.034457768965837</v>
      </c>
      <c r="DZ177" s="24">
        <f t="shared" si="167"/>
        <v>3.2471586352572954E-2</v>
      </c>
      <c r="EA177" s="24">
        <f t="shared" si="137"/>
        <v>12.028727617722199</v>
      </c>
      <c r="EB177" s="24">
        <f t="shared" si="137"/>
        <v>12.035417357214699</v>
      </c>
      <c r="EC177" s="24">
        <f t="shared" si="137"/>
        <v>12.031062765730399</v>
      </c>
      <c r="ED177" s="24">
        <f t="shared" si="128"/>
        <v>12.0147012275301</v>
      </c>
      <c r="EE177" s="24">
        <f t="shared" si="128"/>
        <v>12.00126696634725</v>
      </c>
      <c r="EF177" s="24">
        <f t="shared" si="128"/>
        <v>12.095570679250359</v>
      </c>
      <c r="EG177" s="24" t="str">
        <f t="shared" si="128"/>
        <v/>
      </c>
      <c r="EH177" s="24" t="str">
        <f t="shared" si="128"/>
        <v/>
      </c>
      <c r="EI177" s="24" t="str">
        <f t="shared" si="128"/>
        <v/>
      </c>
      <c r="EJ177" s="24"/>
      <c r="EK177" s="24">
        <f t="shared" si="155"/>
        <v>12.907711341116773</v>
      </c>
      <c r="EL177" s="24">
        <f t="shared" si="168"/>
        <v>0.10695857426990858</v>
      </c>
      <c r="EM177" s="24">
        <f t="shared" si="138"/>
        <v>12.86544842282454</v>
      </c>
      <c r="EN177" s="24">
        <f t="shared" si="138"/>
        <v>12.80393476740254</v>
      </c>
      <c r="EO177" s="24">
        <f t="shared" si="138"/>
        <v>12.948016097008979</v>
      </c>
      <c r="EP177" s="24">
        <f t="shared" si="129"/>
        <v>12.94060502263614</v>
      </c>
      <c r="EQ177" s="24">
        <f t="shared" si="129"/>
        <v>13.08428459633298</v>
      </c>
      <c r="ER177" s="24">
        <f t="shared" si="129"/>
        <v>12.803979140495459</v>
      </c>
      <c r="ES177" s="24" t="str">
        <f t="shared" si="129"/>
        <v/>
      </c>
      <c r="ET177" s="24" t="str">
        <f t="shared" si="129"/>
        <v/>
      </c>
      <c r="EU177" s="24" t="str">
        <f t="shared" si="129"/>
        <v/>
      </c>
      <c r="EV177" s="24"/>
      <c r="EW177" s="24">
        <f t="shared" si="156"/>
        <v>12.009588914821117</v>
      </c>
      <c r="EX177" s="24">
        <f t="shared" si="169"/>
        <v>2.138319226878686E-2</v>
      </c>
      <c r="EY177" s="24">
        <f t="shared" si="119"/>
        <v>11.990240308772995</v>
      </c>
      <c r="EZ177" s="24">
        <f t="shared" si="119"/>
        <v>11.98977290413467</v>
      </c>
      <c r="FA177" s="24">
        <f t="shared" si="119"/>
        <v>12.029076891848405</v>
      </c>
      <c r="FB177" s="24">
        <f t="shared" si="119"/>
        <v>12.005796780988309</v>
      </c>
      <c r="FC177" s="24">
        <f t="shared" si="119"/>
        <v>12.000712521291423</v>
      </c>
      <c r="FD177" s="24">
        <f t="shared" si="119"/>
        <v>12.041934081890908</v>
      </c>
      <c r="FE177" s="24" t="str">
        <f t="shared" si="119"/>
        <v/>
      </c>
      <c r="FF177" s="24" t="str">
        <f t="shared" si="119"/>
        <v/>
      </c>
      <c r="FG177" s="24" t="str">
        <f t="shared" si="119"/>
        <v/>
      </c>
      <c r="FH177" s="24"/>
      <c r="FI177" s="24">
        <f t="shared" si="157"/>
        <v>12.989198156571932</v>
      </c>
      <c r="FJ177" s="24">
        <f t="shared" si="170"/>
        <v>4.9677874006011195E-2</v>
      </c>
      <c r="FK177" s="24">
        <f t="shared" si="120"/>
        <v>12.991558304022092</v>
      </c>
      <c r="FL177" s="24">
        <f t="shared" si="120"/>
        <v>12.953496186800475</v>
      </c>
      <c r="FM177" s="24">
        <f t="shared" si="120"/>
        <v>12.954523133384583</v>
      </c>
      <c r="FN177" s="24">
        <f t="shared" si="120"/>
        <v>12.969781879272112</v>
      </c>
      <c r="FO177" s="24">
        <f t="shared" si="120"/>
        <v>13.086101325068507</v>
      </c>
      <c r="FP177" s="24">
        <f t="shared" si="120"/>
        <v>12.979728110883821</v>
      </c>
      <c r="FQ177" s="24" t="str">
        <f t="shared" si="120"/>
        <v/>
      </c>
      <c r="FR177" s="24" t="str">
        <f t="shared" si="120"/>
        <v/>
      </c>
      <c r="FS177" s="24" t="str">
        <f t="shared" si="120"/>
        <v/>
      </c>
    </row>
    <row r="178" spans="1:175" s="3" customFormat="1">
      <c r="A178" s="27">
        <v>143</v>
      </c>
      <c r="B178" s="32">
        <f>IF(AND($B$3&lt;&gt;"",$C$3&lt;&gt;"",$B$4&lt;&gt;"",$C$4&lt;&gt;"",T178&lt;&gt;""),AirMass($B$3,$C$3,$B$4,$C$4,T178),"")</f>
        <v>1.0729062698051344</v>
      </c>
      <c r="C178" s="36">
        <f t="shared" si="158"/>
        <v>2458217.352002</v>
      </c>
      <c r="D178" s="5">
        <f t="shared" si="141"/>
        <v>11.114527994817671</v>
      </c>
      <c r="E178" s="14">
        <f t="shared" si="142"/>
        <v>11.266087902302266</v>
      </c>
      <c r="F178" s="32">
        <f t="shared" si="159"/>
        <v>0.1515599074845948</v>
      </c>
      <c r="G178" s="24">
        <f t="shared" si="143"/>
        <v>2.4058393846155546E-2</v>
      </c>
      <c r="H178" s="24">
        <f t="shared" si="144"/>
        <v>3.3100292588212801E-2</v>
      </c>
      <c r="I178" s="24"/>
      <c r="J178" s="8">
        <f t="shared" si="145"/>
        <v>11.983114573412864</v>
      </c>
      <c r="K178" s="9">
        <f t="shared" si="146"/>
        <v>12.983811629928958</v>
      </c>
      <c r="L178" s="40">
        <f t="shared" si="160"/>
        <v>1.0006970565160938</v>
      </c>
      <c r="M178" s="24">
        <f t="shared" si="147"/>
        <v>2.4058393846156094E-2</v>
      </c>
      <c r="N178" s="25">
        <f t="shared" si="148"/>
        <v>3.3100292588212801E-2</v>
      </c>
      <c r="O178" s="25"/>
      <c r="P178" s="50">
        <f t="shared" si="161"/>
        <v>6</v>
      </c>
      <c r="Q178" s="50">
        <f t="shared" si="162"/>
        <v>6</v>
      </c>
      <c r="R178" s="25"/>
      <c r="S178" s="25"/>
      <c r="T178" s="16">
        <v>2458217.352002</v>
      </c>
      <c r="U178" s="17">
        <v>-11.267690774862</v>
      </c>
      <c r="V178" s="17">
        <v>-10.298070648951899</v>
      </c>
      <c r="W178" s="17">
        <v>-12.113637968150901</v>
      </c>
      <c r="X178" s="17">
        <v>-11.0164300938546</v>
      </c>
      <c r="Y178" s="17">
        <v>-10.363247408622</v>
      </c>
      <c r="Z178" s="17">
        <v>-11.839776722886601</v>
      </c>
      <c r="AA178" s="17">
        <v>-9.9162203271189195</v>
      </c>
      <c r="AB178" s="17">
        <v>-9.8385096654712303</v>
      </c>
      <c r="AC178" s="17"/>
      <c r="AD178" s="17"/>
      <c r="AE178" s="17"/>
      <c r="AF178" s="46">
        <f t="shared" si="149"/>
        <v>2458217.352002</v>
      </c>
      <c r="AG178" s="17">
        <v>-11.1203085301704</v>
      </c>
      <c r="AH178" s="17">
        <v>-9.7336375312669894</v>
      </c>
      <c r="AI178" s="17">
        <v>-11.7302335141945</v>
      </c>
      <c r="AJ178" s="17">
        <v>-10.6918132987487</v>
      </c>
      <c r="AK178" s="17">
        <v>-9.8909437540799097</v>
      </c>
      <c r="AL178" s="17">
        <v>-11.312593725926799</v>
      </c>
      <c r="AM178" s="17">
        <v>-9.3567977254286596</v>
      </c>
      <c r="AN178" s="17">
        <v>-9.4481645743103897</v>
      </c>
      <c r="AO178" s="17"/>
      <c r="AP178" s="17"/>
      <c r="AQ178" s="18"/>
      <c r="AR178" s="25"/>
      <c r="AS178" s="25"/>
      <c r="AT178" s="24">
        <f t="shared" si="140"/>
        <v>0.14738224469160066</v>
      </c>
      <c r="AU178" s="24">
        <f t="shared" si="139"/>
        <v>0.56443311768491</v>
      </c>
      <c r="AV178" s="24">
        <f t="shared" si="139"/>
        <v>0.3834044539564001</v>
      </c>
      <c r="AW178" s="24">
        <f t="shared" si="139"/>
        <v>0.32461679510590002</v>
      </c>
      <c r="AX178" s="24">
        <f t="shared" si="139"/>
        <v>0.47230365454209</v>
      </c>
      <c r="AY178" s="24">
        <f t="shared" si="139"/>
        <v>0.52718299695980164</v>
      </c>
      <c r="AZ178" s="24">
        <f t="shared" si="139"/>
        <v>0.55942260169025992</v>
      </c>
      <c r="BA178" s="24">
        <f t="shared" si="139"/>
        <v>0.3903450911608406</v>
      </c>
      <c r="BB178" s="24" t="str">
        <f t="shared" si="130"/>
        <v/>
      </c>
      <c r="BC178" s="24" t="str">
        <f t="shared" si="130"/>
        <v/>
      </c>
      <c r="BD178" s="25" t="str">
        <f t="shared" si="130"/>
        <v/>
      </c>
      <c r="BE178" s="25"/>
      <c r="BF178" s="24"/>
      <c r="BG178" s="24">
        <f t="shared" si="131"/>
        <v>-0.50548053320412656</v>
      </c>
      <c r="BH178" s="24">
        <f t="shared" si="131"/>
        <v>-0.44548053320412601</v>
      </c>
      <c r="BI178" s="24">
        <f t="shared" si="131"/>
        <v>-0.81148053320412572</v>
      </c>
      <c r="BJ178" s="24">
        <f t="shared" si="122"/>
        <v>-0.75348053320412589</v>
      </c>
      <c r="BK178" s="24">
        <f t="shared" si="122"/>
        <v>-0.8234805332041244</v>
      </c>
      <c r="BL178" s="24">
        <f t="shared" si="122"/>
        <v>-0.37848053320412584</v>
      </c>
      <c r="BM178" s="24" t="str">
        <f t="shared" si="122"/>
        <v/>
      </c>
      <c r="BN178" s="24" t="str">
        <f t="shared" si="122"/>
        <v/>
      </c>
      <c r="BO178" s="24" t="str">
        <f t="shared" si="122"/>
        <v/>
      </c>
      <c r="BP178" s="24"/>
      <c r="BQ178" s="24"/>
      <c r="BR178" s="24">
        <f t="shared" si="132"/>
        <v>0.34150713786783693</v>
      </c>
      <c r="BS178" s="24">
        <f t="shared" si="132"/>
        <v>0.40150713786783743</v>
      </c>
      <c r="BT178" s="24">
        <f t="shared" si="132"/>
        <v>3.5507137867837768E-2</v>
      </c>
      <c r="BU178" s="24">
        <f t="shared" si="123"/>
        <v>9.3507137867837598E-2</v>
      </c>
      <c r="BV178" s="24">
        <f t="shared" si="123"/>
        <v>2.350713786783909E-2</v>
      </c>
      <c r="BW178" s="24">
        <f t="shared" si="123"/>
        <v>0.4685071378678376</v>
      </c>
      <c r="BX178" s="24" t="str">
        <f t="shared" si="123"/>
        <v/>
      </c>
      <c r="BY178" s="24" t="str">
        <f t="shared" si="123"/>
        <v/>
      </c>
      <c r="BZ178" s="24" t="str">
        <f t="shared" si="123"/>
        <v/>
      </c>
      <c r="CA178" s="24"/>
      <c r="CB178" s="24"/>
      <c r="CC178" s="24">
        <f t="shared" si="150"/>
        <v>11.040612922822042</v>
      </c>
      <c r="CD178" s="24">
        <f t="shared" si="163"/>
        <v>4.186749189644131E-2</v>
      </c>
      <c r="CE178" s="24">
        <f t="shared" si="133"/>
        <v>11.0359471932889</v>
      </c>
      <c r="CF178" s="24">
        <f t="shared" si="133"/>
        <v>11.060739318992599</v>
      </c>
      <c r="CG178" s="24">
        <f t="shared" si="133"/>
        <v>11.000556633759999</v>
      </c>
      <c r="CH178" s="24">
        <f t="shared" si="124"/>
        <v>11.040085948024601</v>
      </c>
      <c r="CI178" s="24">
        <f t="shared" si="124"/>
        <v>10.99652955225692</v>
      </c>
      <c r="CJ178" s="24">
        <f t="shared" si="124"/>
        <v>11.10981889060923</v>
      </c>
      <c r="CK178" s="24" t="str">
        <f t="shared" si="124"/>
        <v/>
      </c>
      <c r="CL178" s="24" t="str">
        <f t="shared" si="124"/>
        <v/>
      </c>
      <c r="CM178" s="24" t="str">
        <f t="shared" si="124"/>
        <v/>
      </c>
      <c r="CN178" s="24"/>
      <c r="CO178" s="24">
        <f t="shared" si="151"/>
        <v>11.508282568611092</v>
      </c>
      <c r="CP178" s="24">
        <f t="shared" si="164"/>
        <v>8.7526351326189827E-2</v>
      </c>
      <c r="CQ178" s="24">
        <f t="shared" si="134"/>
        <v>11.448924984024101</v>
      </c>
      <c r="CR178" s="24">
        <f t="shared" si="134"/>
        <v>11.4725047685783</v>
      </c>
      <c r="CS178" s="24">
        <f t="shared" si="134"/>
        <v>11.630635223909509</v>
      </c>
      <c r="CT178" s="24">
        <f t="shared" si="125"/>
        <v>11.5572851957564</v>
      </c>
      <c r="CU178" s="24">
        <f t="shared" si="125"/>
        <v>11.551489195258259</v>
      </c>
      <c r="CV178" s="24">
        <f t="shared" si="125"/>
        <v>11.38885604413999</v>
      </c>
      <c r="CW178" s="24" t="str">
        <f t="shared" si="125"/>
        <v/>
      </c>
      <c r="CX178" s="24" t="str">
        <f t="shared" si="125"/>
        <v/>
      </c>
      <c r="CY178" s="24" t="str">
        <f t="shared" si="125"/>
        <v/>
      </c>
      <c r="CZ178" s="24"/>
      <c r="DA178" s="24">
        <f t="shared" si="152"/>
        <v>11.114527994817671</v>
      </c>
      <c r="DB178" s="24">
        <f t="shared" si="165"/>
        <v>2.4058393846155546E-2</v>
      </c>
      <c r="DC178" s="24">
        <f t="shared" si="135"/>
        <v>11.096243810480042</v>
      </c>
      <c r="DD178" s="24">
        <f t="shared" si="135"/>
        <v>11.113878792052915</v>
      </c>
      <c r="DE178" s="24">
        <f t="shared" si="135"/>
        <v>11.097354686018353</v>
      </c>
      <c r="DF178" s="24">
        <f t="shared" si="126"/>
        <v>11.129965427623155</v>
      </c>
      <c r="DG178" s="24">
        <f t="shared" si="126"/>
        <v>11.094759033341438</v>
      </c>
      <c r="DH178" s="24">
        <f t="shared" si="126"/>
        <v>11.154966219390124</v>
      </c>
      <c r="DI178" s="24" t="str">
        <f t="shared" si="126"/>
        <v/>
      </c>
      <c r="DJ178" s="24" t="str">
        <f t="shared" si="126"/>
        <v/>
      </c>
      <c r="DK178" s="24" t="str">
        <f t="shared" si="126"/>
        <v/>
      </c>
      <c r="DL178" s="24"/>
      <c r="DM178" s="24">
        <f t="shared" si="153"/>
        <v>11.266087902302266</v>
      </c>
      <c r="DN178" s="24">
        <f t="shared" si="166"/>
        <v>3.3100292588212801E-2</v>
      </c>
      <c r="DO178" s="24">
        <f t="shared" si="136"/>
        <v>11.251353383457666</v>
      </c>
      <c r="DP178" s="24">
        <f t="shared" si="136"/>
        <v>11.298384706212246</v>
      </c>
      <c r="DQ178" s="24">
        <f t="shared" si="136"/>
        <v>11.313460778521124</v>
      </c>
      <c r="DR178" s="24">
        <f t="shared" si="127"/>
        <v>11.262780570628385</v>
      </c>
      <c r="DS178" s="24">
        <f t="shared" si="127"/>
        <v>11.229624442229799</v>
      </c>
      <c r="DT178" s="24">
        <f t="shared" si="127"/>
        <v>11.240923532764363</v>
      </c>
      <c r="DU178" s="24" t="str">
        <f t="shared" si="127"/>
        <v/>
      </c>
      <c r="DV178" s="24" t="str">
        <f t="shared" si="127"/>
        <v/>
      </c>
      <c r="DW178" s="24" t="str">
        <f t="shared" si="127"/>
        <v/>
      </c>
      <c r="DX178" s="24"/>
      <c r="DY178" s="24">
        <f t="shared" si="154"/>
        <v>12.010233048732141</v>
      </c>
      <c r="DZ178" s="24">
        <f t="shared" si="167"/>
        <v>4.186749189644131E-2</v>
      </c>
      <c r="EA178" s="24">
        <f t="shared" si="137"/>
        <v>12.005567319199001</v>
      </c>
      <c r="EB178" s="24">
        <f t="shared" si="137"/>
        <v>12.0303594449027</v>
      </c>
      <c r="EC178" s="24">
        <f t="shared" si="137"/>
        <v>11.9701767596701</v>
      </c>
      <c r="ED178" s="24">
        <f t="shared" si="128"/>
        <v>12.009706073934701</v>
      </c>
      <c r="EE178" s="24">
        <f t="shared" si="128"/>
        <v>11.966149678167021</v>
      </c>
      <c r="EF178" s="24">
        <f t="shared" si="128"/>
        <v>12.079439016519331</v>
      </c>
      <c r="EG178" s="24" t="str">
        <f t="shared" si="128"/>
        <v/>
      </c>
      <c r="EH178" s="24" t="str">
        <f t="shared" si="128"/>
        <v/>
      </c>
      <c r="EI178" s="24" t="str">
        <f t="shared" si="128"/>
        <v/>
      </c>
      <c r="EJ178" s="24"/>
      <c r="EK178" s="24">
        <f t="shared" si="155"/>
        <v>12.894953567514504</v>
      </c>
      <c r="EL178" s="24">
        <f t="shared" si="168"/>
        <v>8.7526351326189827E-2</v>
      </c>
      <c r="EM178" s="24">
        <f t="shared" si="138"/>
        <v>12.835595982927511</v>
      </c>
      <c r="EN178" s="24">
        <f t="shared" si="138"/>
        <v>12.859175767481711</v>
      </c>
      <c r="EO178" s="24">
        <f t="shared" si="138"/>
        <v>13.01730622281292</v>
      </c>
      <c r="EP178" s="24">
        <f t="shared" si="129"/>
        <v>12.94395619465981</v>
      </c>
      <c r="EQ178" s="24">
        <f t="shared" si="129"/>
        <v>12.93816019416167</v>
      </c>
      <c r="ER178" s="24">
        <f t="shared" si="129"/>
        <v>12.7755270430434</v>
      </c>
      <c r="ES178" s="24" t="str">
        <f t="shared" si="129"/>
        <v/>
      </c>
      <c r="ET178" s="24" t="str">
        <f t="shared" si="129"/>
        <v/>
      </c>
      <c r="EU178" s="24" t="str">
        <f t="shared" si="129"/>
        <v/>
      </c>
      <c r="EV178" s="24"/>
      <c r="EW178" s="24">
        <f t="shared" si="156"/>
        <v>11.983114573412864</v>
      </c>
      <c r="EX178" s="24">
        <f t="shared" si="169"/>
        <v>2.4058393846156094E-2</v>
      </c>
      <c r="EY178" s="24">
        <f t="shared" si="119"/>
        <v>11.964830389075237</v>
      </c>
      <c r="EZ178" s="24">
        <f t="shared" si="119"/>
        <v>11.982465370648111</v>
      </c>
      <c r="FA178" s="24">
        <f t="shared" si="119"/>
        <v>11.965941264613546</v>
      </c>
      <c r="FB178" s="24">
        <f t="shared" si="119"/>
        <v>11.99855200621835</v>
      </c>
      <c r="FC178" s="24">
        <f t="shared" si="119"/>
        <v>11.963345611936631</v>
      </c>
      <c r="FD178" s="24">
        <f t="shared" si="119"/>
        <v>12.023552797985319</v>
      </c>
      <c r="FE178" s="24" t="str">
        <f t="shared" si="119"/>
        <v/>
      </c>
      <c r="FF178" s="24" t="str">
        <f t="shared" si="119"/>
        <v/>
      </c>
      <c r="FG178" s="24" t="str">
        <f t="shared" si="119"/>
        <v/>
      </c>
      <c r="FH178" s="24"/>
      <c r="FI178" s="24">
        <f t="shared" si="157"/>
        <v>12.983811629928958</v>
      </c>
      <c r="FJ178" s="24">
        <f t="shared" si="170"/>
        <v>3.3100292588212801E-2</v>
      </c>
      <c r="FK178" s="24">
        <f t="shared" si="120"/>
        <v>12.969077111084358</v>
      </c>
      <c r="FL178" s="24">
        <f t="shared" si="120"/>
        <v>13.016108433838939</v>
      </c>
      <c r="FM178" s="24">
        <f t="shared" si="120"/>
        <v>13.031184506147817</v>
      </c>
      <c r="FN178" s="24">
        <f t="shared" si="120"/>
        <v>12.980504298255077</v>
      </c>
      <c r="FO178" s="24">
        <f t="shared" si="120"/>
        <v>12.947348169856491</v>
      </c>
      <c r="FP178" s="24">
        <f t="shared" si="120"/>
        <v>12.958647260391055</v>
      </c>
      <c r="FQ178" s="24" t="str">
        <f t="shared" si="120"/>
        <v/>
      </c>
      <c r="FR178" s="24" t="str">
        <f t="shared" si="120"/>
        <v/>
      </c>
      <c r="FS178" s="24" t="str">
        <f t="shared" si="120"/>
        <v/>
      </c>
    </row>
    <row r="179" spans="1:175" s="3" customFormat="1">
      <c r="A179" s="27">
        <v>144</v>
      </c>
      <c r="B179" s="32">
        <f>IF(AND($B$3&lt;&gt;"",$C$3&lt;&gt;"",$B$4&lt;&gt;"",$C$4&lt;&gt;"",T179&lt;&gt;""),AirMass($B$3,$C$3,$B$4,$C$4,T179),"")</f>
        <v>1.0737377112954916</v>
      </c>
      <c r="C179" s="36">
        <f t="shared" si="158"/>
        <v>2458217.3525</v>
      </c>
      <c r="D179" s="5">
        <f t="shared" si="141"/>
        <v>11.11187590087159</v>
      </c>
      <c r="E179" s="14">
        <f t="shared" si="142"/>
        <v>11.317024670347237</v>
      </c>
      <c r="F179" s="32">
        <f t="shared" si="159"/>
        <v>0.20514876947564709</v>
      </c>
      <c r="G179" s="24">
        <f t="shared" si="143"/>
        <v>2.7836002716035327E-2</v>
      </c>
      <c r="H179" s="24">
        <f t="shared" si="144"/>
        <v>3.8434197491478E-2</v>
      </c>
      <c r="I179" s="24"/>
      <c r="J179" s="8">
        <f t="shared" si="145"/>
        <v>12.074281902982174</v>
      </c>
      <c r="K179" s="9">
        <f t="shared" si="146"/>
        <v>12.962613812286094</v>
      </c>
      <c r="L179" s="40">
        <f t="shared" si="160"/>
        <v>0.88833190930392014</v>
      </c>
      <c r="M179" s="24">
        <f t="shared" si="147"/>
        <v>2.7836002716035327E-2</v>
      </c>
      <c r="N179" s="25">
        <f t="shared" si="148"/>
        <v>3.8434197491478486E-2</v>
      </c>
      <c r="O179" s="25"/>
      <c r="P179" s="50">
        <f t="shared" si="161"/>
        <v>6</v>
      </c>
      <c r="Q179" s="50">
        <f t="shared" si="162"/>
        <v>6</v>
      </c>
      <c r="R179" s="25"/>
      <c r="S179" s="25"/>
      <c r="T179" s="16">
        <v>2458217.3525</v>
      </c>
      <c r="U179" s="17">
        <v>-11.2793656544281</v>
      </c>
      <c r="V179" s="17">
        <v>-10.2356719402426</v>
      </c>
      <c r="W179" s="17">
        <v>-12.114855238049399</v>
      </c>
      <c r="X179" s="17">
        <v>-11.034072603396201</v>
      </c>
      <c r="Y179" s="17">
        <v>-10.395086778501501</v>
      </c>
      <c r="Z179" s="17">
        <v>-11.8133073144005</v>
      </c>
      <c r="AA179" s="17">
        <v>-9.9463946863640693</v>
      </c>
      <c r="AB179" s="17">
        <v>-9.8597350043832499</v>
      </c>
      <c r="AC179" s="17"/>
      <c r="AD179" s="17"/>
      <c r="AE179" s="17"/>
      <c r="AF179" s="46">
        <f t="shared" si="149"/>
        <v>2458217.3525</v>
      </c>
      <c r="AG179" s="17">
        <v>-11.117196968210701</v>
      </c>
      <c r="AH179" s="17">
        <v>-9.7379601380460397</v>
      </c>
      <c r="AI179" s="17">
        <v>-11.748254879237001</v>
      </c>
      <c r="AJ179" s="17">
        <v>-10.6824861488492</v>
      </c>
      <c r="AK179" s="17">
        <v>-9.9097604558320196</v>
      </c>
      <c r="AL179" s="17">
        <v>-11.2986819644323</v>
      </c>
      <c r="AM179" s="17">
        <v>-9.4646612175472598</v>
      </c>
      <c r="AN179" s="17">
        <v>-9.5432287791490804</v>
      </c>
      <c r="AO179" s="17"/>
      <c r="AP179" s="17"/>
      <c r="AQ179" s="18"/>
      <c r="AR179" s="25"/>
      <c r="AS179" s="25"/>
      <c r="AT179" s="24">
        <f t="shared" si="140"/>
        <v>0.16216868621739877</v>
      </c>
      <c r="AU179" s="24">
        <f t="shared" si="139"/>
        <v>0.49771180219656053</v>
      </c>
      <c r="AV179" s="24">
        <f t="shared" si="139"/>
        <v>0.3666003588123985</v>
      </c>
      <c r="AW179" s="24">
        <f t="shared" si="139"/>
        <v>0.35158645454700022</v>
      </c>
      <c r="AX179" s="24">
        <f t="shared" si="139"/>
        <v>0.48532632266948106</v>
      </c>
      <c r="AY179" s="24">
        <f t="shared" si="139"/>
        <v>0.51462534996820075</v>
      </c>
      <c r="AZ179" s="24">
        <f t="shared" si="139"/>
        <v>0.48173346881680956</v>
      </c>
      <c r="BA179" s="24">
        <f t="shared" si="139"/>
        <v>0.31650622523416949</v>
      </c>
      <c r="BB179" s="24" t="str">
        <f t="shared" si="130"/>
        <v/>
      </c>
      <c r="BC179" s="24" t="str">
        <f t="shared" si="130"/>
        <v/>
      </c>
      <c r="BD179" s="25" t="str">
        <f t="shared" si="130"/>
        <v/>
      </c>
      <c r="BE179" s="25"/>
      <c r="BF179" s="24"/>
      <c r="BG179" s="24">
        <f t="shared" si="131"/>
        <v>-0.47545078268115271</v>
      </c>
      <c r="BH179" s="24">
        <f t="shared" si="131"/>
        <v>-0.41545078268115221</v>
      </c>
      <c r="BI179" s="24">
        <f t="shared" si="131"/>
        <v>-0.78145078268115187</v>
      </c>
      <c r="BJ179" s="24">
        <f t="shared" si="122"/>
        <v>-0.72345078268115204</v>
      </c>
      <c r="BK179" s="24">
        <f t="shared" si="122"/>
        <v>-0.79345078268115055</v>
      </c>
      <c r="BL179" s="24">
        <f t="shared" si="122"/>
        <v>-0.34845078268115204</v>
      </c>
      <c r="BM179" s="24" t="str">
        <f t="shared" si="122"/>
        <v/>
      </c>
      <c r="BN179" s="24" t="str">
        <f t="shared" si="122"/>
        <v/>
      </c>
      <c r="BO179" s="24" t="str">
        <f t="shared" si="122"/>
        <v/>
      </c>
      <c r="BP179" s="24"/>
      <c r="BQ179" s="24"/>
      <c r="BR179" s="24">
        <f t="shared" si="132"/>
        <v>0.20600296972947785</v>
      </c>
      <c r="BS179" s="24">
        <f t="shared" si="132"/>
        <v>0.26600296972947834</v>
      </c>
      <c r="BT179" s="24">
        <f t="shared" si="132"/>
        <v>-9.9997030270521314E-2</v>
      </c>
      <c r="BU179" s="24">
        <f t="shared" si="123"/>
        <v>-4.1997030270521485E-2</v>
      </c>
      <c r="BV179" s="24">
        <f t="shared" si="123"/>
        <v>-0.11199703027051999</v>
      </c>
      <c r="BW179" s="24">
        <f t="shared" si="123"/>
        <v>0.33300296972947852</v>
      </c>
      <c r="BX179" s="24" t="str">
        <f t="shared" si="123"/>
        <v/>
      </c>
      <c r="BY179" s="24" t="str">
        <f t="shared" si="123"/>
        <v/>
      </c>
      <c r="BZ179" s="24" t="str">
        <f t="shared" si="123"/>
        <v/>
      </c>
      <c r="CA179" s="24"/>
      <c r="CB179" s="24"/>
      <c r="CC179" s="24">
        <f t="shared" si="150"/>
        <v>11.041542949754387</v>
      </c>
      <c r="CD179" s="24">
        <f t="shared" si="163"/>
        <v>4.3937875242228225E-2</v>
      </c>
      <c r="CE179" s="24">
        <f t="shared" si="133"/>
        <v>11.025489583621299</v>
      </c>
      <c r="CF179" s="24">
        <f t="shared" si="133"/>
        <v>11.0667069489681</v>
      </c>
      <c r="CG179" s="24">
        <f t="shared" si="133"/>
        <v>11.0207211240734</v>
      </c>
      <c r="CH179" s="24">
        <f t="shared" si="124"/>
        <v>11.001941659972401</v>
      </c>
      <c r="CI179" s="24">
        <f t="shared" si="124"/>
        <v>11.01502903193597</v>
      </c>
      <c r="CJ179" s="24">
        <f t="shared" si="124"/>
        <v>11.11936934995515</v>
      </c>
      <c r="CK179" s="24" t="str">
        <f t="shared" si="124"/>
        <v/>
      </c>
      <c r="CL179" s="24" t="str">
        <f t="shared" si="124"/>
        <v/>
      </c>
      <c r="CM179" s="24" t="str">
        <f t="shared" si="124"/>
        <v/>
      </c>
      <c r="CN179" s="24"/>
      <c r="CO179" s="24">
        <f t="shared" si="151"/>
        <v>11.547481939297109</v>
      </c>
      <c r="CP179" s="24">
        <f t="shared" si="164"/>
        <v>9.0005577101175308E-2</v>
      </c>
      <c r="CQ179" s="24">
        <f t="shared" si="134"/>
        <v>11.4700579110263</v>
      </c>
      <c r="CR179" s="24">
        <f t="shared" si="134"/>
        <v>11.466289180638499</v>
      </c>
      <c r="CS179" s="24">
        <f t="shared" si="134"/>
        <v>11.652563487621318</v>
      </c>
      <c r="CT179" s="24">
        <f t="shared" si="125"/>
        <v>11.546484996221599</v>
      </c>
      <c r="CU179" s="24">
        <f t="shared" si="125"/>
        <v>11.662464249336558</v>
      </c>
      <c r="CV179" s="24">
        <f t="shared" si="125"/>
        <v>11.48703181093838</v>
      </c>
      <c r="CW179" s="24" t="str">
        <f t="shared" si="125"/>
        <v/>
      </c>
      <c r="CX179" s="24" t="str">
        <f t="shared" si="125"/>
        <v/>
      </c>
      <c r="CY179" s="24" t="str">
        <f t="shared" si="125"/>
        <v/>
      </c>
      <c r="CZ179" s="24"/>
      <c r="DA179" s="24">
        <f t="shared" si="152"/>
        <v>11.11187590087159</v>
      </c>
      <c r="DB179" s="24">
        <f t="shared" si="165"/>
        <v>2.7836002716035327E-2</v>
      </c>
      <c r="DC179" s="24">
        <f t="shared" si="135"/>
        <v>11.082204079934014</v>
      </c>
      <c r="DD179" s="24">
        <f t="shared" si="135"/>
        <v>11.11626430114999</v>
      </c>
      <c r="DE179" s="24">
        <f t="shared" si="135"/>
        <v>11.113937055453325</v>
      </c>
      <c r="DF179" s="24">
        <f t="shared" si="126"/>
        <v>11.088239018692528</v>
      </c>
      <c r="DG179" s="24">
        <f t="shared" si="126"/>
        <v>11.109676392142061</v>
      </c>
      <c r="DH179" s="24">
        <f t="shared" si="126"/>
        <v>11.160934557857617</v>
      </c>
      <c r="DI179" s="24" t="str">
        <f t="shared" si="126"/>
        <v/>
      </c>
      <c r="DJ179" s="24" t="str">
        <f t="shared" si="126"/>
        <v/>
      </c>
      <c r="DK179" s="24" t="str">
        <f t="shared" si="126"/>
        <v/>
      </c>
      <c r="DL179" s="24"/>
      <c r="DM179" s="24">
        <f t="shared" si="153"/>
        <v>11.317024670347237</v>
      </c>
      <c r="DN179" s="24">
        <f t="shared" si="166"/>
        <v>3.8434197491478E-2</v>
      </c>
      <c r="DO179" s="24">
        <f t="shared" si="136"/>
        <v>11.284223707818823</v>
      </c>
      <c r="DP179" s="24">
        <f t="shared" si="136"/>
        <v>11.303906515631404</v>
      </c>
      <c r="DQ179" s="24">
        <f t="shared" si="136"/>
        <v>11.347126439591891</v>
      </c>
      <c r="DR179" s="24">
        <f t="shared" si="127"/>
        <v>11.263717768452542</v>
      </c>
      <c r="DS179" s="24">
        <f t="shared" si="127"/>
        <v>11.352336893667056</v>
      </c>
      <c r="DT179" s="24">
        <f t="shared" si="127"/>
        <v>11.350836696921711</v>
      </c>
      <c r="DU179" s="24" t="str">
        <f t="shared" si="127"/>
        <v/>
      </c>
      <c r="DV179" s="24" t="str">
        <f t="shared" si="127"/>
        <v/>
      </c>
      <c r="DW179" s="24" t="str">
        <f t="shared" si="127"/>
        <v/>
      </c>
      <c r="DX179" s="24"/>
      <c r="DY179" s="24">
        <f t="shared" si="154"/>
        <v>12.085236663939886</v>
      </c>
      <c r="DZ179" s="24">
        <f t="shared" si="167"/>
        <v>4.3937875242228225E-2</v>
      </c>
      <c r="EA179" s="24">
        <f t="shared" si="137"/>
        <v>12.069183297806799</v>
      </c>
      <c r="EB179" s="24">
        <f t="shared" si="137"/>
        <v>12.1104006631536</v>
      </c>
      <c r="EC179" s="24">
        <f t="shared" si="137"/>
        <v>12.0644148382589</v>
      </c>
      <c r="ED179" s="24">
        <f t="shared" si="128"/>
        <v>12.0456353741579</v>
      </c>
      <c r="EE179" s="24">
        <f t="shared" si="128"/>
        <v>12.05872274612147</v>
      </c>
      <c r="EF179" s="24">
        <f t="shared" si="128"/>
        <v>12.163063064140649</v>
      </c>
      <c r="EG179" s="24" t="str">
        <f t="shared" si="128"/>
        <v/>
      </c>
      <c r="EH179" s="24" t="str">
        <f t="shared" si="128"/>
        <v/>
      </c>
      <c r="EI179" s="24" t="str">
        <f t="shared" si="128"/>
        <v/>
      </c>
      <c r="EJ179" s="24"/>
      <c r="EK179" s="24">
        <f t="shared" si="155"/>
        <v>12.926718769461772</v>
      </c>
      <c r="EL179" s="24">
        <f t="shared" si="168"/>
        <v>9.0005577101175308E-2</v>
      </c>
      <c r="EM179" s="24">
        <f t="shared" si="138"/>
        <v>12.849294741190961</v>
      </c>
      <c r="EN179" s="24">
        <f t="shared" si="138"/>
        <v>12.845526010803161</v>
      </c>
      <c r="EO179" s="24">
        <f t="shared" si="138"/>
        <v>13.031800317785979</v>
      </c>
      <c r="EP179" s="24">
        <f t="shared" si="129"/>
        <v>12.92572182638626</v>
      </c>
      <c r="EQ179" s="24">
        <f t="shared" si="129"/>
        <v>13.04170107950122</v>
      </c>
      <c r="ER179" s="24">
        <f t="shared" si="129"/>
        <v>12.866268641103041</v>
      </c>
      <c r="ES179" s="24" t="str">
        <f t="shared" si="129"/>
        <v/>
      </c>
      <c r="ET179" s="24" t="str">
        <f t="shared" si="129"/>
        <v/>
      </c>
      <c r="EU179" s="24" t="str">
        <f t="shared" si="129"/>
        <v/>
      </c>
      <c r="EV179" s="24"/>
      <c r="EW179" s="24">
        <f t="shared" si="156"/>
        <v>12.074281902982174</v>
      </c>
      <c r="EX179" s="24">
        <f t="shared" si="169"/>
        <v>2.7836002716035327E-2</v>
      </c>
      <c r="EY179" s="24">
        <f t="shared" si="119"/>
        <v>12.044610082044599</v>
      </c>
      <c r="EZ179" s="24">
        <f t="shared" si="119"/>
        <v>12.078670303260575</v>
      </c>
      <c r="FA179" s="24">
        <f t="shared" si="119"/>
        <v>12.076343057563911</v>
      </c>
      <c r="FB179" s="24">
        <f t="shared" si="119"/>
        <v>12.050645020803113</v>
      </c>
      <c r="FC179" s="24">
        <f t="shared" si="119"/>
        <v>12.072082394252647</v>
      </c>
      <c r="FD179" s="24">
        <f t="shared" si="119"/>
        <v>12.123340559968202</v>
      </c>
      <c r="FE179" s="24" t="str">
        <f t="shared" si="119"/>
        <v/>
      </c>
      <c r="FF179" s="24" t="str">
        <f t="shared" si="119"/>
        <v/>
      </c>
      <c r="FG179" s="24" t="str">
        <f t="shared" si="119"/>
        <v/>
      </c>
      <c r="FH179" s="24"/>
      <c r="FI179" s="24">
        <f t="shared" si="157"/>
        <v>12.962613812286094</v>
      </c>
      <c r="FJ179" s="24">
        <f t="shared" si="170"/>
        <v>3.8434197491478486E-2</v>
      </c>
      <c r="FK179" s="24">
        <f t="shared" si="120"/>
        <v>12.929812849757679</v>
      </c>
      <c r="FL179" s="24">
        <f t="shared" si="120"/>
        <v>12.94949565757026</v>
      </c>
      <c r="FM179" s="24">
        <f t="shared" si="120"/>
        <v>12.992715581530748</v>
      </c>
      <c r="FN179" s="24">
        <f t="shared" si="120"/>
        <v>12.909306910391397</v>
      </c>
      <c r="FO179" s="24">
        <f t="shared" si="120"/>
        <v>12.997926035605913</v>
      </c>
      <c r="FP179" s="24">
        <f t="shared" si="120"/>
        <v>12.996425838860567</v>
      </c>
      <c r="FQ179" s="24" t="str">
        <f t="shared" si="120"/>
        <v/>
      </c>
      <c r="FR179" s="24" t="str">
        <f t="shared" si="120"/>
        <v/>
      </c>
      <c r="FS179" s="24" t="str">
        <f t="shared" si="120"/>
        <v/>
      </c>
    </row>
    <row r="180" spans="1:175" s="3" customFormat="1">
      <c r="A180" s="27">
        <v>145</v>
      </c>
      <c r="B180" s="32">
        <f>IF(AND($B$3&lt;&gt;"",$C$3&lt;&gt;"",$B$4&lt;&gt;"",$C$4&lt;&gt;"",T180&lt;&gt;""),AirMass($B$3,$C$3,$B$4,$C$4,T180),"")</f>
        <v>1.0745749143929779</v>
      </c>
      <c r="C180" s="36">
        <f t="shared" si="158"/>
        <v>2458217.3529980001</v>
      </c>
      <c r="D180" s="5">
        <f t="shared" si="141"/>
        <v>11.100596631601727</v>
      </c>
      <c r="E180" s="14">
        <f t="shared" si="142"/>
        <v>11.252442641794746</v>
      </c>
      <c r="F180" s="32">
        <f t="shared" si="159"/>
        <v>0.1518460101930188</v>
      </c>
      <c r="G180" s="24">
        <f t="shared" si="143"/>
        <v>1.9583395402429964E-2</v>
      </c>
      <c r="H180" s="24">
        <f t="shared" si="144"/>
        <v>4.6034560461123308E-2</v>
      </c>
      <c r="I180" s="24"/>
      <c r="J180" s="8">
        <f t="shared" si="145"/>
        <v>11.978263048183093</v>
      </c>
      <c r="K180" s="9">
        <f t="shared" si="146"/>
        <v>13.053373439480589</v>
      </c>
      <c r="L180" s="40">
        <f t="shared" si="160"/>
        <v>1.0751103912974962</v>
      </c>
      <c r="M180" s="24">
        <f t="shared" si="147"/>
        <v>1.9583395402429888E-2</v>
      </c>
      <c r="N180" s="25">
        <f t="shared" si="148"/>
        <v>4.6034560461123732E-2</v>
      </c>
      <c r="O180" s="25"/>
      <c r="P180" s="50">
        <f t="shared" si="161"/>
        <v>6</v>
      </c>
      <c r="Q180" s="50">
        <f t="shared" si="162"/>
        <v>6</v>
      </c>
      <c r="R180" s="25"/>
      <c r="S180" s="25"/>
      <c r="T180" s="16">
        <v>2458217.3529980001</v>
      </c>
      <c r="U180" s="17">
        <v>-11.2900960959216</v>
      </c>
      <c r="V180" s="17">
        <v>-10.3025761937886</v>
      </c>
      <c r="W180" s="17">
        <v>-12.1204647223176</v>
      </c>
      <c r="X180" s="17">
        <v>-11.0222257574081</v>
      </c>
      <c r="Y180" s="17">
        <v>-10.3973059588828</v>
      </c>
      <c r="Z180" s="17">
        <v>-11.812177303083899</v>
      </c>
      <c r="AA180" s="17">
        <v>-9.9487975092610608</v>
      </c>
      <c r="AB180" s="17">
        <v>-9.8380709481082693</v>
      </c>
      <c r="AC180" s="17"/>
      <c r="AD180" s="17"/>
      <c r="AE180" s="17"/>
      <c r="AF180" s="46">
        <f t="shared" si="149"/>
        <v>2458217.3529980001</v>
      </c>
      <c r="AG180" s="17">
        <v>-11.142454989983101</v>
      </c>
      <c r="AH180" s="17">
        <v>-9.7014768725518703</v>
      </c>
      <c r="AI180" s="17">
        <v>-11.746302161302699</v>
      </c>
      <c r="AJ180" s="17">
        <v>-10.652562084981</v>
      </c>
      <c r="AK180" s="17">
        <v>-9.8363940012433506</v>
      </c>
      <c r="AL180" s="17">
        <v>-11.294701529632199</v>
      </c>
      <c r="AM180" s="17">
        <v>-9.4940913855065094</v>
      </c>
      <c r="AN180" s="17">
        <v>-9.4562697299028091</v>
      </c>
      <c r="AO180" s="17"/>
      <c r="AP180" s="17"/>
      <c r="AQ180" s="18"/>
      <c r="AR180" s="25"/>
      <c r="AS180" s="25"/>
      <c r="AT180" s="24">
        <f t="shared" si="140"/>
        <v>0.147641105938499</v>
      </c>
      <c r="AU180" s="24">
        <f t="shared" si="139"/>
        <v>0.60109932123672927</v>
      </c>
      <c r="AV180" s="24">
        <f t="shared" si="139"/>
        <v>0.37416256101490042</v>
      </c>
      <c r="AW180" s="24">
        <f t="shared" si="139"/>
        <v>0.36966367242709985</v>
      </c>
      <c r="AX180" s="24">
        <f t="shared" si="139"/>
        <v>0.56091195763944945</v>
      </c>
      <c r="AY180" s="24">
        <f t="shared" si="139"/>
        <v>0.51747577345170015</v>
      </c>
      <c r="AZ180" s="24">
        <f t="shared" si="139"/>
        <v>0.45470612375455133</v>
      </c>
      <c r="BA180" s="24">
        <f t="shared" si="139"/>
        <v>0.3818012182054602</v>
      </c>
      <c r="BB180" s="24" t="str">
        <f t="shared" si="130"/>
        <v/>
      </c>
      <c r="BC180" s="24" t="str">
        <f t="shared" si="130"/>
        <v/>
      </c>
      <c r="BD180" s="25" t="str">
        <f t="shared" si="130"/>
        <v/>
      </c>
      <c r="BE180" s="25"/>
      <c r="BF180" s="24"/>
      <c r="BG180" s="24">
        <f t="shared" si="131"/>
        <v>-0.50495481248553031</v>
      </c>
      <c r="BH180" s="24">
        <f t="shared" si="131"/>
        <v>-0.44495481248552982</v>
      </c>
      <c r="BI180" s="24">
        <f t="shared" si="131"/>
        <v>-0.81095481248552947</v>
      </c>
      <c r="BJ180" s="24">
        <f t="shared" si="122"/>
        <v>-0.75295481248552965</v>
      </c>
      <c r="BK180" s="24">
        <f t="shared" si="122"/>
        <v>-0.82295481248552815</v>
      </c>
      <c r="BL180" s="24">
        <f t="shared" si="122"/>
        <v>-0.37795481248552965</v>
      </c>
      <c r="BM180" s="24" t="str">
        <f t="shared" si="122"/>
        <v/>
      </c>
      <c r="BN180" s="24" t="str">
        <f t="shared" si="122"/>
        <v/>
      </c>
      <c r="BO180" s="24" t="str">
        <f t="shared" si="122"/>
        <v/>
      </c>
      <c r="BP180" s="24"/>
      <c r="BQ180" s="24"/>
      <c r="BR180" s="24">
        <f t="shared" si="132"/>
        <v>0.41597244741270911</v>
      </c>
      <c r="BS180" s="24">
        <f t="shared" si="132"/>
        <v>0.47597244741270961</v>
      </c>
      <c r="BT180" s="24">
        <f t="shared" si="132"/>
        <v>0.10997244741270995</v>
      </c>
      <c r="BU180" s="24">
        <f t="shared" si="123"/>
        <v>0.16797244741270978</v>
      </c>
      <c r="BV180" s="24">
        <f t="shared" si="123"/>
        <v>9.7972447412711272E-2</v>
      </c>
      <c r="BW180" s="24">
        <f t="shared" si="123"/>
        <v>0.54297244741270978</v>
      </c>
      <c r="BX180" s="24" t="str">
        <f t="shared" si="123"/>
        <v/>
      </c>
      <c r="BY180" s="24" t="str">
        <f t="shared" si="123"/>
        <v/>
      </c>
      <c r="BZ180" s="24" t="str">
        <f t="shared" si="123"/>
        <v/>
      </c>
      <c r="CA180" s="24"/>
      <c r="CB180" s="24"/>
      <c r="CC180" s="24">
        <f t="shared" si="150"/>
        <v>11.026744270588688</v>
      </c>
      <c r="CD180" s="24">
        <f t="shared" si="163"/>
        <v>3.4431871766648886E-2</v>
      </c>
      <c r="CE180" s="24">
        <f t="shared" si="133"/>
        <v>11.020368626395999</v>
      </c>
      <c r="CF180" s="24">
        <f t="shared" si="133"/>
        <v>11.044129661486499</v>
      </c>
      <c r="CG180" s="24">
        <f t="shared" si="133"/>
        <v>11.0122098629612</v>
      </c>
      <c r="CH180" s="24">
        <f t="shared" si="124"/>
        <v>10.9900812071623</v>
      </c>
      <c r="CI180" s="24">
        <f t="shared" si="124"/>
        <v>11.006701413339462</v>
      </c>
      <c r="CJ180" s="24">
        <f t="shared" si="124"/>
        <v>11.086974852186669</v>
      </c>
      <c r="CK180" s="24" t="str">
        <f t="shared" si="124"/>
        <v/>
      </c>
      <c r="CL180" s="24" t="str">
        <f t="shared" si="124"/>
        <v/>
      </c>
      <c r="CM180" s="24" t="str">
        <f t="shared" si="124"/>
        <v/>
      </c>
      <c r="CN180" s="24"/>
      <c r="CO180" s="24">
        <f t="shared" si="151"/>
        <v>11.494431825444996</v>
      </c>
      <c r="CP180" s="24">
        <f t="shared" si="164"/>
        <v>0.10735759376833946</v>
      </c>
      <c r="CQ180" s="24">
        <f t="shared" si="134"/>
        <v>11.442847171319599</v>
      </c>
      <c r="CR180" s="24">
        <f t="shared" si="134"/>
        <v>11.411107094997899</v>
      </c>
      <c r="CS180" s="24">
        <f t="shared" si="134"/>
        <v>11.553939011260249</v>
      </c>
      <c r="CT180" s="24">
        <f t="shared" si="125"/>
        <v>11.517246539649099</v>
      </c>
      <c r="CU180" s="24">
        <f t="shared" si="125"/>
        <v>11.666636395523408</v>
      </c>
      <c r="CV180" s="24">
        <f t="shared" si="125"/>
        <v>11.374814739919708</v>
      </c>
      <c r="CW180" s="24" t="str">
        <f t="shared" si="125"/>
        <v/>
      </c>
      <c r="CX180" s="24" t="str">
        <f t="shared" si="125"/>
        <v/>
      </c>
      <c r="CY180" s="24" t="str">
        <f t="shared" si="125"/>
        <v/>
      </c>
      <c r="CZ180" s="24"/>
      <c r="DA180" s="24">
        <f t="shared" si="152"/>
        <v>11.100596631601727</v>
      </c>
      <c r="DB180" s="24">
        <f t="shared" si="165"/>
        <v>1.9583395402429964E-2</v>
      </c>
      <c r="DC180" s="24">
        <f t="shared" si="135"/>
        <v>11.08060253260455</v>
      </c>
      <c r="DD180" s="24">
        <f t="shared" si="135"/>
        <v>11.097206423564224</v>
      </c>
      <c r="DE180" s="24">
        <f t="shared" si="135"/>
        <v>11.10894520423696</v>
      </c>
      <c r="DF180" s="24">
        <f t="shared" si="126"/>
        <v>11.079897975778263</v>
      </c>
      <c r="DG180" s="24">
        <f t="shared" si="126"/>
        <v>11.104868183441388</v>
      </c>
      <c r="DH180" s="24">
        <f t="shared" si="126"/>
        <v>11.132059469984972</v>
      </c>
      <c r="DI180" s="24" t="str">
        <f t="shared" si="126"/>
        <v/>
      </c>
      <c r="DJ180" s="24" t="str">
        <f t="shared" si="126"/>
        <v/>
      </c>
      <c r="DK180" s="24" t="str">
        <f t="shared" si="126"/>
        <v/>
      </c>
      <c r="DL180" s="24"/>
      <c r="DM180" s="24">
        <f t="shared" si="153"/>
        <v>11.252442641794746</v>
      </c>
      <c r="DN180" s="24">
        <f t="shared" si="166"/>
        <v>4.6034560461123308E-2</v>
      </c>
      <c r="DO180" s="24">
        <f t="shared" si="136"/>
        <v>11.245481053411744</v>
      </c>
      <c r="DP180" s="24">
        <f t="shared" si="136"/>
        <v>11.237192515290428</v>
      </c>
      <c r="DQ180" s="24">
        <f t="shared" si="136"/>
        <v>11.236970048530447</v>
      </c>
      <c r="DR180" s="24">
        <f t="shared" si="127"/>
        <v>11.222947397179665</v>
      </c>
      <c r="DS180" s="24">
        <f t="shared" si="127"/>
        <v>11.344977125153529</v>
      </c>
      <c r="DT180" s="24">
        <f t="shared" si="127"/>
        <v>11.227087711202664</v>
      </c>
      <c r="DU180" s="24" t="str">
        <f t="shared" si="127"/>
        <v/>
      </c>
      <c r="DV180" s="24" t="str">
        <f t="shared" si="127"/>
        <v/>
      </c>
      <c r="DW180" s="24" t="str">
        <f t="shared" si="127"/>
        <v/>
      </c>
      <c r="DX180" s="24"/>
      <c r="DY180" s="24">
        <f t="shared" si="154"/>
        <v>12.014264172721688</v>
      </c>
      <c r="DZ180" s="24">
        <f t="shared" si="167"/>
        <v>3.4431871766648886E-2</v>
      </c>
      <c r="EA180" s="24">
        <f t="shared" si="137"/>
        <v>12.007888528529</v>
      </c>
      <c r="EB180" s="24">
        <f t="shared" si="137"/>
        <v>12.031649563619499</v>
      </c>
      <c r="EC180" s="24">
        <f t="shared" si="137"/>
        <v>11.9997297650942</v>
      </c>
      <c r="ED180" s="24">
        <f t="shared" si="128"/>
        <v>11.9776011092953</v>
      </c>
      <c r="EE180" s="24">
        <f t="shared" si="128"/>
        <v>11.994221315472462</v>
      </c>
      <c r="EF180" s="24">
        <f t="shared" si="128"/>
        <v>12.074494754319669</v>
      </c>
      <c r="EG180" s="24" t="str">
        <f t="shared" si="128"/>
        <v/>
      </c>
      <c r="EH180" s="24" t="str">
        <f t="shared" si="128"/>
        <v/>
      </c>
      <c r="EI180" s="24" t="str">
        <f t="shared" si="128"/>
        <v/>
      </c>
      <c r="EJ180" s="24"/>
      <c r="EK180" s="24">
        <f t="shared" si="155"/>
        <v>12.935409942876225</v>
      </c>
      <c r="EL180" s="24">
        <f t="shared" si="168"/>
        <v>0.10735759376833946</v>
      </c>
      <c r="EM180" s="24">
        <f t="shared" si="138"/>
        <v>12.883825288750829</v>
      </c>
      <c r="EN180" s="24">
        <f t="shared" si="138"/>
        <v>12.852085212429129</v>
      </c>
      <c r="EO180" s="24">
        <f t="shared" si="138"/>
        <v>12.99491712869148</v>
      </c>
      <c r="EP180" s="24">
        <f t="shared" si="129"/>
        <v>12.958224657080329</v>
      </c>
      <c r="EQ180" s="24">
        <f t="shared" si="129"/>
        <v>13.107614512954639</v>
      </c>
      <c r="ER180" s="24">
        <f t="shared" si="129"/>
        <v>12.815792857350939</v>
      </c>
      <c r="ES180" s="24" t="str">
        <f t="shared" si="129"/>
        <v/>
      </c>
      <c r="ET180" s="24" t="str">
        <f t="shared" si="129"/>
        <v/>
      </c>
      <c r="EU180" s="24" t="str">
        <f t="shared" si="129"/>
        <v/>
      </c>
      <c r="EV180" s="24"/>
      <c r="EW180" s="24">
        <f t="shared" si="156"/>
        <v>11.978263048183093</v>
      </c>
      <c r="EX180" s="24">
        <f t="shared" si="169"/>
        <v>1.9583395402429888E-2</v>
      </c>
      <c r="EY180" s="24">
        <f t="shared" si="119"/>
        <v>11.958268949185916</v>
      </c>
      <c r="EZ180" s="24">
        <f t="shared" si="119"/>
        <v>11.97487284014559</v>
      </c>
      <c r="FA180" s="24">
        <f t="shared" si="119"/>
        <v>11.986611620818326</v>
      </c>
      <c r="FB180" s="24">
        <f t="shared" si="119"/>
        <v>11.957564392359629</v>
      </c>
      <c r="FC180" s="24">
        <f t="shared" si="119"/>
        <v>11.982534600022753</v>
      </c>
      <c r="FD180" s="24">
        <f t="shared" si="119"/>
        <v>12.009725886566338</v>
      </c>
      <c r="FE180" s="24" t="str">
        <f t="shared" si="119"/>
        <v/>
      </c>
      <c r="FF180" s="24" t="str">
        <f t="shared" si="119"/>
        <v/>
      </c>
      <c r="FG180" s="24" t="str">
        <f t="shared" si="119"/>
        <v/>
      </c>
      <c r="FH180" s="24"/>
      <c r="FI180" s="24">
        <f t="shared" si="157"/>
        <v>13.053373439480589</v>
      </c>
      <c r="FJ180" s="24">
        <f t="shared" si="170"/>
        <v>4.6034560461123732E-2</v>
      </c>
      <c r="FK180" s="24">
        <f t="shared" si="120"/>
        <v>13.04641185109759</v>
      </c>
      <c r="FL180" s="24">
        <f t="shared" si="120"/>
        <v>13.038123312976271</v>
      </c>
      <c r="FM180" s="24">
        <f t="shared" si="120"/>
        <v>13.03790084621629</v>
      </c>
      <c r="FN180" s="24">
        <f t="shared" si="120"/>
        <v>13.02387819486551</v>
      </c>
      <c r="FO180" s="24">
        <f t="shared" si="120"/>
        <v>13.145907922839374</v>
      </c>
      <c r="FP180" s="24">
        <f t="shared" si="120"/>
        <v>13.028018508888508</v>
      </c>
      <c r="FQ180" s="24" t="str">
        <f t="shared" si="120"/>
        <v/>
      </c>
      <c r="FR180" s="24" t="str">
        <f t="shared" si="120"/>
        <v/>
      </c>
      <c r="FS180" s="24" t="str">
        <f t="shared" si="120"/>
        <v/>
      </c>
    </row>
    <row r="181" spans="1:175" s="3" customFormat="1">
      <c r="A181" s="27">
        <v>146</v>
      </c>
      <c r="B181" s="32">
        <f>IF(AND($B$3&lt;&gt;"",$C$3&lt;&gt;"",$B$4&lt;&gt;"",$C$4&lt;&gt;"",T181&lt;&gt;""),AirMass($B$3,$C$3,$B$4,$C$4,T181),"")</f>
        <v>1.0754178947693711</v>
      </c>
      <c r="C181" s="36">
        <f t="shared" si="158"/>
        <v>2458217.3534949999</v>
      </c>
      <c r="D181" s="5">
        <f t="shared" si="141"/>
        <v>11.086295753311207</v>
      </c>
      <c r="E181" s="14">
        <f t="shared" si="142"/>
        <v>11.223482718929759</v>
      </c>
      <c r="F181" s="32">
        <f t="shared" si="159"/>
        <v>0.13718696561855204</v>
      </c>
      <c r="G181" s="24">
        <f t="shared" si="143"/>
        <v>4.5502153201591324E-2</v>
      </c>
      <c r="H181" s="24">
        <f t="shared" si="144"/>
        <v>8.0968824179904267E-2</v>
      </c>
      <c r="I181" s="24"/>
      <c r="J181" s="8">
        <f t="shared" si="145"/>
        <v>12.018123274900654</v>
      </c>
      <c r="K181" s="9">
        <f t="shared" si="146"/>
        <v>13.06218442187633</v>
      </c>
      <c r="L181" s="40">
        <f t="shared" si="160"/>
        <v>1.0440611469756753</v>
      </c>
      <c r="M181" s="24">
        <f t="shared" si="147"/>
        <v>4.5502153201591324E-2</v>
      </c>
      <c r="N181" s="25">
        <f t="shared" si="148"/>
        <v>8.0968824179904267E-2</v>
      </c>
      <c r="O181" s="25"/>
      <c r="P181" s="50">
        <f t="shared" si="161"/>
        <v>6</v>
      </c>
      <c r="Q181" s="50">
        <f t="shared" si="162"/>
        <v>6</v>
      </c>
      <c r="R181" s="25"/>
      <c r="S181" s="25"/>
      <c r="T181" s="16">
        <v>2458217.3534949999</v>
      </c>
      <c r="U181" s="17">
        <v>-11.3059438023647</v>
      </c>
      <c r="V181" s="17">
        <v>-10.2662129631365</v>
      </c>
      <c r="W181" s="17">
        <v>-12.127039137777899</v>
      </c>
      <c r="X181" s="17">
        <v>-11.0008899213354</v>
      </c>
      <c r="Y181" s="17">
        <v>-10.368982508629999</v>
      </c>
      <c r="Z181" s="17">
        <v>-11.8174465977067</v>
      </c>
      <c r="AA181" s="17">
        <v>-9.9372865284327307</v>
      </c>
      <c r="AB181" s="17">
        <v>-9.9009582190961698</v>
      </c>
      <c r="AC181" s="17"/>
      <c r="AD181" s="17"/>
      <c r="AE181" s="17"/>
      <c r="AF181" s="46">
        <f t="shared" si="149"/>
        <v>2458217.3534949999</v>
      </c>
      <c r="AG181" s="17">
        <v>-11.155358342073001</v>
      </c>
      <c r="AH181" s="17">
        <v>-9.6702192793776494</v>
      </c>
      <c r="AI181" s="17">
        <v>-11.7556680087626</v>
      </c>
      <c r="AJ181" s="17">
        <v>-10.652656067751099</v>
      </c>
      <c r="AK181" s="17">
        <v>-9.7407420244926595</v>
      </c>
      <c r="AL181" s="17">
        <v>-11.2337377944122</v>
      </c>
      <c r="AM181" s="17">
        <v>-9.5192608052235403</v>
      </c>
      <c r="AN181" s="17">
        <v>-9.4678934918521307</v>
      </c>
      <c r="AO181" s="17"/>
      <c r="AP181" s="17"/>
      <c r="AQ181" s="18"/>
      <c r="AR181" s="25"/>
      <c r="AS181" s="25"/>
      <c r="AT181" s="24">
        <f t="shared" si="140"/>
        <v>0.15058546029169939</v>
      </c>
      <c r="AU181" s="24">
        <f t="shared" si="139"/>
        <v>0.59599368375885042</v>
      </c>
      <c r="AV181" s="24">
        <f t="shared" si="139"/>
        <v>0.37137112901529967</v>
      </c>
      <c r="AW181" s="24">
        <f t="shared" si="139"/>
        <v>0.34823385358430059</v>
      </c>
      <c r="AX181" s="24">
        <f t="shared" si="139"/>
        <v>0.62824048413733991</v>
      </c>
      <c r="AY181" s="24">
        <f t="shared" si="139"/>
        <v>0.58370880329450081</v>
      </c>
      <c r="AZ181" s="24">
        <f t="shared" si="139"/>
        <v>0.4180257232091904</v>
      </c>
      <c r="BA181" s="24">
        <f t="shared" si="139"/>
        <v>0.4330647272440391</v>
      </c>
      <c r="BB181" s="24" t="str">
        <f t="shared" si="130"/>
        <v/>
      </c>
      <c r="BC181" s="24" t="str">
        <f t="shared" si="130"/>
        <v/>
      </c>
      <c r="BD181" s="25" t="str">
        <f t="shared" si="130"/>
        <v/>
      </c>
      <c r="BE181" s="25"/>
      <c r="BF181" s="24"/>
      <c r="BG181" s="24">
        <f t="shared" si="131"/>
        <v>-0.49897512991460374</v>
      </c>
      <c r="BH181" s="24">
        <f t="shared" si="131"/>
        <v>-0.43897512991460325</v>
      </c>
      <c r="BI181" s="24">
        <f t="shared" si="131"/>
        <v>-0.80497512991460285</v>
      </c>
      <c r="BJ181" s="24">
        <f t="shared" si="122"/>
        <v>-0.74697512991460302</v>
      </c>
      <c r="BK181" s="24">
        <f t="shared" si="122"/>
        <v>-0.81697512991460153</v>
      </c>
      <c r="BL181" s="24">
        <f t="shared" si="122"/>
        <v>-0.37197512991460308</v>
      </c>
      <c r="BM181" s="24" t="str">
        <f t="shared" si="122"/>
        <v/>
      </c>
      <c r="BN181" s="24" t="str">
        <f t="shared" si="122"/>
        <v/>
      </c>
      <c r="BO181" s="24" t="str">
        <f t="shared" si="122"/>
        <v/>
      </c>
      <c r="BP181" s="24"/>
      <c r="BQ181" s="24"/>
      <c r="BR181" s="24">
        <f t="shared" si="132"/>
        <v>0.40560341985094284</v>
      </c>
      <c r="BS181" s="24">
        <f t="shared" si="132"/>
        <v>0.46560341985094333</v>
      </c>
      <c r="BT181" s="24">
        <f t="shared" si="132"/>
        <v>9.9603419850943675E-2</v>
      </c>
      <c r="BU181" s="24">
        <f t="shared" si="123"/>
        <v>0.1576034198509435</v>
      </c>
      <c r="BV181" s="24">
        <f t="shared" si="123"/>
        <v>8.7603419850944997E-2</v>
      </c>
      <c r="BW181" s="24">
        <f t="shared" si="123"/>
        <v>0.5326034198509435</v>
      </c>
      <c r="BX181" s="24" t="str">
        <f t="shared" si="123"/>
        <v/>
      </c>
      <c r="BY181" s="24" t="str">
        <f t="shared" si="123"/>
        <v/>
      </c>
      <c r="BZ181" s="24" t="str">
        <f t="shared" si="123"/>
        <v/>
      </c>
      <c r="CA181" s="24"/>
      <c r="CB181" s="24"/>
      <c r="CC181" s="24">
        <f t="shared" si="150"/>
        <v>11.013156683131783</v>
      </c>
      <c r="CD181" s="24">
        <f t="shared" si="163"/>
        <v>6.158086021593033E-2</v>
      </c>
      <c r="CE181" s="24">
        <f t="shared" si="133"/>
        <v>11.011095335413199</v>
      </c>
      <c r="CF181" s="24">
        <f t="shared" si="133"/>
        <v>11.006946118970699</v>
      </c>
      <c r="CG181" s="24">
        <f t="shared" si="133"/>
        <v>10.968038706265299</v>
      </c>
      <c r="CH181" s="24">
        <f t="shared" si="124"/>
        <v>10.979502795342</v>
      </c>
      <c r="CI181" s="24">
        <f t="shared" si="124"/>
        <v>10.979342726068031</v>
      </c>
      <c r="CJ181" s="24">
        <f t="shared" si="124"/>
        <v>11.134014416731469</v>
      </c>
      <c r="CK181" s="24" t="str">
        <f t="shared" si="124"/>
        <v/>
      </c>
      <c r="CL181" s="24" t="str">
        <f t="shared" si="124"/>
        <v/>
      </c>
      <c r="CM181" s="24" t="str">
        <f t="shared" si="124"/>
        <v/>
      </c>
      <c r="CN181" s="24"/>
      <c r="CO181" s="24">
        <f t="shared" si="151"/>
        <v>11.463134690009371</v>
      </c>
      <c r="CP181" s="24">
        <f t="shared" si="164"/>
        <v>0.1095998548370449</v>
      </c>
      <c r="CQ181" s="24">
        <f t="shared" si="134"/>
        <v>11.439309666689599</v>
      </c>
      <c r="CR181" s="24">
        <f t="shared" si="134"/>
        <v>11.398297725678098</v>
      </c>
      <c r="CS181" s="24">
        <f t="shared" si="134"/>
        <v>11.445383682419658</v>
      </c>
      <c r="CT181" s="24">
        <f t="shared" si="125"/>
        <v>11.443379452339199</v>
      </c>
      <c r="CU181" s="24">
        <f t="shared" si="125"/>
        <v>11.678902463150539</v>
      </c>
      <c r="CV181" s="24">
        <f t="shared" si="125"/>
        <v>11.37353514977913</v>
      </c>
      <c r="CW181" s="24" t="str">
        <f t="shared" si="125"/>
        <v/>
      </c>
      <c r="CX181" s="24" t="str">
        <f t="shared" si="125"/>
        <v/>
      </c>
      <c r="CY181" s="24" t="str">
        <f t="shared" si="125"/>
        <v/>
      </c>
      <c r="CZ181" s="24"/>
      <c r="DA181" s="24">
        <f t="shared" si="152"/>
        <v>11.086295753311207</v>
      </c>
      <c r="DB181" s="24">
        <f t="shared" si="165"/>
        <v>4.5502153201591324E-2</v>
      </c>
      <c r="DC181" s="24">
        <f t="shared" si="135"/>
        <v>11.070615950788136</v>
      </c>
      <c r="DD181" s="24">
        <f t="shared" si="135"/>
        <v>11.059309590214811</v>
      </c>
      <c r="DE181" s="24">
        <f t="shared" si="135"/>
        <v>11.064060756707448</v>
      </c>
      <c r="DF181" s="24">
        <f t="shared" si="126"/>
        <v>11.068606273124351</v>
      </c>
      <c r="DG181" s="24">
        <f t="shared" si="126"/>
        <v>11.076796205336345</v>
      </c>
      <c r="DH181" s="24">
        <f t="shared" si="126"/>
        <v>11.178385743696159</v>
      </c>
      <c r="DI181" s="24" t="str">
        <f t="shared" si="126"/>
        <v/>
      </c>
      <c r="DJ181" s="24" t="str">
        <f t="shared" si="126"/>
        <v/>
      </c>
      <c r="DK181" s="24" t="str">
        <f t="shared" si="126"/>
        <v/>
      </c>
      <c r="DL181" s="24"/>
      <c r="DM181" s="24">
        <f t="shared" si="153"/>
        <v>11.223482718929759</v>
      </c>
      <c r="DN181" s="24">
        <f t="shared" si="166"/>
        <v>8.0968824179904267E-2</v>
      </c>
      <c r="DO181" s="24">
        <f t="shared" si="136"/>
        <v>11.244280761352382</v>
      </c>
      <c r="DP181" s="24">
        <f t="shared" si="136"/>
        <v>11.226720358541264</v>
      </c>
      <c r="DQ181" s="24">
        <f t="shared" si="136"/>
        <v>11.130751932260493</v>
      </c>
      <c r="DR181" s="24">
        <f t="shared" si="127"/>
        <v>11.151417522440402</v>
      </c>
      <c r="DS181" s="24">
        <f t="shared" si="127"/>
        <v>11.359580405351297</v>
      </c>
      <c r="DT181" s="24">
        <f t="shared" si="127"/>
        <v>11.228145333632723</v>
      </c>
      <c r="DU181" s="24" t="str">
        <f t="shared" si="127"/>
        <v/>
      </c>
      <c r="DV181" s="24" t="str">
        <f t="shared" si="127"/>
        <v/>
      </c>
      <c r="DW181" s="24" t="str">
        <f t="shared" si="127"/>
        <v/>
      </c>
      <c r="DX181" s="24"/>
      <c r="DY181" s="24">
        <f t="shared" si="154"/>
        <v>12.052887522359983</v>
      </c>
      <c r="DZ181" s="24">
        <f t="shared" si="167"/>
        <v>6.158086021593033E-2</v>
      </c>
      <c r="EA181" s="24">
        <f t="shared" si="137"/>
        <v>12.050826174641399</v>
      </c>
      <c r="EB181" s="24">
        <f t="shared" si="137"/>
        <v>12.046676958198899</v>
      </c>
      <c r="EC181" s="24">
        <f t="shared" si="137"/>
        <v>12.007769545493499</v>
      </c>
      <c r="ED181" s="24">
        <f t="shared" si="128"/>
        <v>12.019233634570201</v>
      </c>
      <c r="EE181" s="24">
        <f t="shared" si="128"/>
        <v>12.019073565296232</v>
      </c>
      <c r="EF181" s="24">
        <f t="shared" si="128"/>
        <v>12.17374525595967</v>
      </c>
      <c r="EG181" s="24" t="str">
        <f t="shared" si="128"/>
        <v/>
      </c>
      <c r="EH181" s="24" t="str">
        <f t="shared" si="128"/>
        <v/>
      </c>
      <c r="EI181" s="24" t="str">
        <f t="shared" si="128"/>
        <v/>
      </c>
      <c r="EJ181" s="24"/>
      <c r="EK181" s="24">
        <f t="shared" si="155"/>
        <v>12.948273752704722</v>
      </c>
      <c r="EL181" s="24">
        <f t="shared" si="168"/>
        <v>0.1095998548370449</v>
      </c>
      <c r="EM181" s="24">
        <f t="shared" si="138"/>
        <v>12.924448729384951</v>
      </c>
      <c r="EN181" s="24">
        <f t="shared" si="138"/>
        <v>12.88343678837345</v>
      </c>
      <c r="EO181" s="24">
        <f t="shared" si="138"/>
        <v>12.93052274511501</v>
      </c>
      <c r="EP181" s="24">
        <f t="shared" si="129"/>
        <v>12.928518515034551</v>
      </c>
      <c r="EQ181" s="24">
        <f t="shared" si="129"/>
        <v>13.16404152584589</v>
      </c>
      <c r="ER181" s="24">
        <f t="shared" si="129"/>
        <v>12.858674212474481</v>
      </c>
      <c r="ES181" s="24" t="str">
        <f t="shared" si="129"/>
        <v/>
      </c>
      <c r="ET181" s="24" t="str">
        <f t="shared" si="129"/>
        <v/>
      </c>
      <c r="EU181" s="24" t="str">
        <f t="shared" si="129"/>
        <v/>
      </c>
      <c r="EV181" s="24"/>
      <c r="EW181" s="24">
        <f t="shared" si="156"/>
        <v>12.018123274900654</v>
      </c>
      <c r="EX181" s="24">
        <f t="shared" si="169"/>
        <v>4.5502153201591324E-2</v>
      </c>
      <c r="EY181" s="24">
        <f t="shared" si="119"/>
        <v>12.002443472377582</v>
      </c>
      <c r="EZ181" s="24">
        <f t="shared" si="119"/>
        <v>11.991137111804257</v>
      </c>
      <c r="FA181" s="24">
        <f t="shared" si="119"/>
        <v>11.995888278296894</v>
      </c>
      <c r="FB181" s="24">
        <f t="shared" si="119"/>
        <v>12.000433794713796</v>
      </c>
      <c r="FC181" s="24">
        <f t="shared" si="119"/>
        <v>12.008623726925791</v>
      </c>
      <c r="FD181" s="24">
        <f t="shared" si="119"/>
        <v>12.110213265285605</v>
      </c>
      <c r="FE181" s="24" t="str">
        <f t="shared" si="119"/>
        <v/>
      </c>
      <c r="FF181" s="24" t="str">
        <f t="shared" si="119"/>
        <v/>
      </c>
      <c r="FG181" s="24" t="str">
        <f t="shared" si="119"/>
        <v/>
      </c>
      <c r="FH181" s="24"/>
      <c r="FI181" s="24">
        <f t="shared" si="157"/>
        <v>13.06218442187633</v>
      </c>
      <c r="FJ181" s="24">
        <f t="shared" si="170"/>
        <v>8.0968824179904267E-2</v>
      </c>
      <c r="FK181" s="24">
        <f t="shared" si="120"/>
        <v>13.082982464298951</v>
      </c>
      <c r="FL181" s="24">
        <f t="shared" si="120"/>
        <v>13.065422061487833</v>
      </c>
      <c r="FM181" s="24">
        <f t="shared" si="120"/>
        <v>12.969453635207062</v>
      </c>
      <c r="FN181" s="24">
        <f t="shared" si="120"/>
        <v>12.990119225386971</v>
      </c>
      <c r="FO181" s="24">
        <f t="shared" si="120"/>
        <v>13.198282108297866</v>
      </c>
      <c r="FP181" s="24">
        <f t="shared" si="120"/>
        <v>13.066847036579292</v>
      </c>
      <c r="FQ181" s="24" t="str">
        <f t="shared" si="120"/>
        <v/>
      </c>
      <c r="FR181" s="24" t="str">
        <f t="shared" si="120"/>
        <v/>
      </c>
      <c r="FS181" s="24" t="str">
        <f t="shared" si="120"/>
        <v/>
      </c>
    </row>
    <row r="182" spans="1:175" s="3" customFormat="1">
      <c r="A182" s="27">
        <v>147</v>
      </c>
      <c r="B182" s="32">
        <f>IF(AND($B$3&lt;&gt;"",$C$3&lt;&gt;"",$B$4&lt;&gt;"",$C$4&lt;&gt;"",T182&lt;&gt;""),AirMass($B$3,$C$3,$B$4,$C$4,T182),"")</f>
        <v>1.0762666682196365</v>
      </c>
      <c r="C182" s="36">
        <f t="shared" si="158"/>
        <v>2458217.353993</v>
      </c>
      <c r="D182" s="5">
        <f t="shared" si="141"/>
        <v>11.083641506333706</v>
      </c>
      <c r="E182" s="14">
        <f t="shared" si="142"/>
        <v>11.247770084207367</v>
      </c>
      <c r="F182" s="32">
        <f t="shared" si="159"/>
        <v>0.16412857787366164</v>
      </c>
      <c r="G182" s="24">
        <f t="shared" si="143"/>
        <v>2.1435439475141153E-2</v>
      </c>
      <c r="H182" s="24">
        <f t="shared" si="144"/>
        <v>4.4628318805814061E-2</v>
      </c>
      <c r="I182" s="24"/>
      <c r="J182" s="8">
        <f t="shared" si="145"/>
        <v>12.008611591674018</v>
      </c>
      <c r="K182" s="9">
        <f t="shared" si="146"/>
        <v>12.973220995233133</v>
      </c>
      <c r="L182" s="40">
        <f t="shared" si="160"/>
        <v>0.9646094035591144</v>
      </c>
      <c r="M182" s="24">
        <f t="shared" si="147"/>
        <v>2.1435439475141156E-2</v>
      </c>
      <c r="N182" s="25">
        <f t="shared" si="148"/>
        <v>4.4628318805813562E-2</v>
      </c>
      <c r="O182" s="25"/>
      <c r="P182" s="50">
        <f t="shared" si="161"/>
        <v>6</v>
      </c>
      <c r="Q182" s="50">
        <f t="shared" si="162"/>
        <v>6</v>
      </c>
      <c r="R182" s="25"/>
      <c r="S182" s="25"/>
      <c r="T182" s="16">
        <v>2458217.353993</v>
      </c>
      <c r="U182" s="17">
        <v>-11.3016842842536</v>
      </c>
      <c r="V182" s="17">
        <v>-10.281469964847201</v>
      </c>
      <c r="W182" s="17">
        <v>-12.130700783710999</v>
      </c>
      <c r="X182" s="17">
        <v>-11.0202373538487</v>
      </c>
      <c r="Y182" s="17">
        <v>-10.358814934085901</v>
      </c>
      <c r="Z182" s="17">
        <v>-11.812808347498301</v>
      </c>
      <c r="AA182" s="17">
        <v>-9.9606432387708299</v>
      </c>
      <c r="AB182" s="17">
        <v>-9.8328771357471201</v>
      </c>
      <c r="AC182" s="17"/>
      <c r="AD182" s="17"/>
      <c r="AE182" s="17"/>
      <c r="AF182" s="46">
        <f t="shared" si="149"/>
        <v>2458217.353993</v>
      </c>
      <c r="AG182" s="17">
        <v>-11.1476854595294</v>
      </c>
      <c r="AH182" s="17">
        <v>-9.7343176577352697</v>
      </c>
      <c r="AI182" s="17">
        <v>-11.745424573599999</v>
      </c>
      <c r="AJ182" s="17">
        <v>-10.6641586604082</v>
      </c>
      <c r="AK182" s="17">
        <v>-9.8655755120554698</v>
      </c>
      <c r="AL182" s="17">
        <v>-11.2395676707562</v>
      </c>
      <c r="AM182" s="17">
        <v>-9.4056802776327597</v>
      </c>
      <c r="AN182" s="17">
        <v>-9.5329813330267896</v>
      </c>
      <c r="AO182" s="17"/>
      <c r="AP182" s="17"/>
      <c r="AQ182" s="18"/>
      <c r="AR182" s="25"/>
      <c r="AS182" s="25"/>
      <c r="AT182" s="24">
        <f t="shared" si="140"/>
        <v>0.15399882472419968</v>
      </c>
      <c r="AU182" s="24">
        <f t="shared" si="139"/>
        <v>0.54715230711193108</v>
      </c>
      <c r="AV182" s="24">
        <f t="shared" si="139"/>
        <v>0.38527621011099988</v>
      </c>
      <c r="AW182" s="24">
        <f t="shared" si="139"/>
        <v>0.3560786934404998</v>
      </c>
      <c r="AX182" s="24">
        <f t="shared" si="139"/>
        <v>0.49323942203043103</v>
      </c>
      <c r="AY182" s="24">
        <f t="shared" si="139"/>
        <v>0.57324067674210077</v>
      </c>
      <c r="AZ182" s="24">
        <f t="shared" si="139"/>
        <v>0.5549629611380702</v>
      </c>
      <c r="BA182" s="24">
        <f t="shared" si="139"/>
        <v>0.29989580272033045</v>
      </c>
      <c r="BB182" s="24" t="str">
        <f t="shared" si="130"/>
        <v/>
      </c>
      <c r="BC182" s="24" t="str">
        <f t="shared" si="130"/>
        <v/>
      </c>
      <c r="BD182" s="25" t="str">
        <f t="shared" si="130"/>
        <v/>
      </c>
      <c r="BE182" s="25"/>
      <c r="BF182" s="24"/>
      <c r="BG182" s="24">
        <f t="shared" si="131"/>
        <v>-0.49204293583848763</v>
      </c>
      <c r="BH182" s="24">
        <f t="shared" si="131"/>
        <v>-0.43204293583848713</v>
      </c>
      <c r="BI182" s="24">
        <f t="shared" si="131"/>
        <v>-0.79804293583848684</v>
      </c>
      <c r="BJ182" s="24">
        <f t="shared" si="122"/>
        <v>-0.74004293583848701</v>
      </c>
      <c r="BK182" s="24">
        <f t="shared" si="122"/>
        <v>-0.81004293583848552</v>
      </c>
      <c r="BL182" s="24">
        <f t="shared" si="122"/>
        <v>-0.36504293583848696</v>
      </c>
      <c r="BM182" s="24" t="str">
        <f t="shared" si="122"/>
        <v/>
      </c>
      <c r="BN182" s="24" t="str">
        <f t="shared" si="122"/>
        <v/>
      </c>
      <c r="BO182" s="24" t="str">
        <f t="shared" si="122"/>
        <v/>
      </c>
      <c r="BP182" s="24"/>
      <c r="BQ182" s="24"/>
      <c r="BR182" s="24">
        <f t="shared" si="132"/>
        <v>0.30641157891026594</v>
      </c>
      <c r="BS182" s="24">
        <f t="shared" si="132"/>
        <v>0.36641157891026643</v>
      </c>
      <c r="BT182" s="24">
        <f t="shared" si="132"/>
        <v>4.115789102667744E-4</v>
      </c>
      <c r="BU182" s="24">
        <f t="shared" si="123"/>
        <v>5.8411578910266604E-2</v>
      </c>
      <c r="BV182" s="24">
        <f t="shared" si="123"/>
        <v>-1.1588421089731904E-2</v>
      </c>
      <c r="BW182" s="24">
        <f t="shared" si="123"/>
        <v>0.4334115789102666</v>
      </c>
      <c r="BX182" s="24" t="str">
        <f t="shared" si="123"/>
        <v/>
      </c>
      <c r="BY182" s="24" t="str">
        <f t="shared" si="123"/>
        <v/>
      </c>
      <c r="BZ182" s="24" t="str">
        <f t="shared" si="123"/>
        <v/>
      </c>
      <c r="CA182" s="24"/>
      <c r="CB182" s="24"/>
      <c r="CC182" s="24">
        <f t="shared" si="150"/>
        <v>11.011329348023374</v>
      </c>
      <c r="CD182" s="24">
        <f t="shared" si="163"/>
        <v>3.8393615145716736E-2</v>
      </c>
      <c r="CE182" s="24">
        <f t="shared" si="133"/>
        <v>11.019016499457399</v>
      </c>
      <c r="CF182" s="24">
        <f t="shared" si="133"/>
        <v>11.030553069595099</v>
      </c>
      <c r="CG182" s="24">
        <f t="shared" si="133"/>
        <v>10.9621306498323</v>
      </c>
      <c r="CH182" s="24">
        <f t="shared" si="124"/>
        <v>10.979124063244701</v>
      </c>
      <c r="CI182" s="24">
        <f t="shared" si="124"/>
        <v>11.006958954517231</v>
      </c>
      <c r="CJ182" s="24">
        <f t="shared" si="124"/>
        <v>11.07019285149352</v>
      </c>
      <c r="CK182" s="24" t="str">
        <f t="shared" si="124"/>
        <v/>
      </c>
      <c r="CL182" s="24" t="str">
        <f t="shared" si="124"/>
        <v/>
      </c>
      <c r="CM182" s="24" t="str">
        <f t="shared" si="124"/>
        <v/>
      </c>
      <c r="CN182" s="24"/>
      <c r="CO182" s="24">
        <f t="shared" si="151"/>
        <v>11.484712545050501</v>
      </c>
      <c r="CP182" s="24">
        <f t="shared" si="164"/>
        <v>7.1482522693762179E-2</v>
      </c>
      <c r="CQ182" s="24">
        <f t="shared" si="134"/>
        <v>11.436739114070599</v>
      </c>
      <c r="CR182" s="24">
        <f t="shared" si="134"/>
        <v>11.417473200878799</v>
      </c>
      <c r="CS182" s="24">
        <f t="shared" si="134"/>
        <v>11.577890052526069</v>
      </c>
      <c r="CT182" s="24">
        <f t="shared" si="125"/>
        <v>11.4568822112268</v>
      </c>
      <c r="CU182" s="24">
        <f t="shared" si="125"/>
        <v>11.572994818103359</v>
      </c>
      <c r="CV182" s="24">
        <f t="shared" si="125"/>
        <v>11.446295873497389</v>
      </c>
      <c r="CW182" s="24" t="str">
        <f t="shared" si="125"/>
        <v/>
      </c>
      <c r="CX182" s="24" t="str">
        <f t="shared" si="125"/>
        <v/>
      </c>
      <c r="CY182" s="24" t="str">
        <f t="shared" si="125"/>
        <v/>
      </c>
      <c r="CZ182" s="24"/>
      <c r="DA182" s="24">
        <f t="shared" si="152"/>
        <v>11.083641506333706</v>
      </c>
      <c r="DB182" s="24">
        <f t="shared" si="165"/>
        <v>2.1435439475141153E-2</v>
      </c>
      <c r="DC182" s="24">
        <f t="shared" si="135"/>
        <v>11.077710202963242</v>
      </c>
      <c r="DD182" s="24">
        <f t="shared" si="135"/>
        <v>11.082089628970117</v>
      </c>
      <c r="DE182" s="24">
        <f t="shared" si="135"/>
        <v>11.057325788405356</v>
      </c>
      <c r="DF182" s="24">
        <f t="shared" si="126"/>
        <v>11.067400629157957</v>
      </c>
      <c r="DG182" s="24">
        <f t="shared" si="126"/>
        <v>11.10358552191645</v>
      </c>
      <c r="DH182" s="24">
        <f t="shared" si="126"/>
        <v>11.113737266589116</v>
      </c>
      <c r="DI182" s="24" t="str">
        <f t="shared" si="126"/>
        <v/>
      </c>
      <c r="DJ182" s="24" t="str">
        <f t="shared" si="126"/>
        <v/>
      </c>
      <c r="DK182" s="24" t="str">
        <f t="shared" si="126"/>
        <v/>
      </c>
      <c r="DL182" s="24"/>
      <c r="DM182" s="24">
        <f t="shared" si="153"/>
        <v>11.247770084207367</v>
      </c>
      <c r="DN182" s="24">
        <f t="shared" si="166"/>
        <v>4.4628318805814061E-2</v>
      </c>
      <c r="DO182" s="24">
        <f t="shared" si="136"/>
        <v>11.244419718969858</v>
      </c>
      <c r="DP182" s="24">
        <f t="shared" si="136"/>
        <v>11.24860534397844</v>
      </c>
      <c r="DQ182" s="24">
        <f t="shared" si="136"/>
        <v>11.265967812603378</v>
      </c>
      <c r="DR182" s="24">
        <f t="shared" si="127"/>
        <v>11.167629791564478</v>
      </c>
      <c r="DS182" s="24">
        <f t="shared" si="127"/>
        <v>11.256382270540593</v>
      </c>
      <c r="DT182" s="24">
        <f t="shared" si="127"/>
        <v>11.303615567587457</v>
      </c>
      <c r="DU182" s="24" t="str">
        <f t="shared" si="127"/>
        <v/>
      </c>
      <c r="DV182" s="24" t="str">
        <f t="shared" si="127"/>
        <v/>
      </c>
      <c r="DW182" s="24" t="str">
        <f t="shared" si="127"/>
        <v/>
      </c>
      <c r="DX182" s="24"/>
      <c r="DY182" s="24">
        <f t="shared" si="154"/>
        <v>12.031543667429773</v>
      </c>
      <c r="DZ182" s="24">
        <f t="shared" si="167"/>
        <v>3.8393615145716736E-2</v>
      </c>
      <c r="EA182" s="24">
        <f t="shared" si="137"/>
        <v>12.039230818863798</v>
      </c>
      <c r="EB182" s="24">
        <f t="shared" si="137"/>
        <v>12.050767389001498</v>
      </c>
      <c r="EC182" s="24">
        <f t="shared" si="137"/>
        <v>11.982344969238699</v>
      </c>
      <c r="ED182" s="24">
        <f t="shared" si="128"/>
        <v>11.9993383826511</v>
      </c>
      <c r="EE182" s="24">
        <f t="shared" si="128"/>
        <v>12.02717327392363</v>
      </c>
      <c r="EF182" s="24">
        <f t="shared" si="128"/>
        <v>12.090407170899919</v>
      </c>
      <c r="EG182" s="24" t="str">
        <f t="shared" si="128"/>
        <v/>
      </c>
      <c r="EH182" s="24" t="str">
        <f t="shared" si="128"/>
        <v/>
      </c>
      <c r="EI182" s="24" t="str">
        <f t="shared" si="128"/>
        <v/>
      </c>
      <c r="EJ182" s="24"/>
      <c r="EK182" s="24">
        <f t="shared" si="155"/>
        <v>12.898080346844631</v>
      </c>
      <c r="EL182" s="24">
        <f t="shared" si="168"/>
        <v>7.1482522693762179E-2</v>
      </c>
      <c r="EM182" s="24">
        <f t="shared" si="138"/>
        <v>12.85010691586473</v>
      </c>
      <c r="EN182" s="24">
        <f t="shared" si="138"/>
        <v>12.83084100267293</v>
      </c>
      <c r="EO182" s="24">
        <f t="shared" si="138"/>
        <v>12.9912578543202</v>
      </c>
      <c r="EP182" s="24">
        <f t="shared" si="129"/>
        <v>12.870250013020931</v>
      </c>
      <c r="EQ182" s="24">
        <f t="shared" si="129"/>
        <v>12.98636261989749</v>
      </c>
      <c r="ER182" s="24">
        <f t="shared" si="129"/>
        <v>12.85966367529152</v>
      </c>
      <c r="ES182" s="24" t="str">
        <f t="shared" si="129"/>
        <v/>
      </c>
      <c r="ET182" s="24" t="str">
        <f t="shared" si="129"/>
        <v/>
      </c>
      <c r="EU182" s="24" t="str">
        <f t="shared" si="129"/>
        <v/>
      </c>
      <c r="EV182" s="24"/>
      <c r="EW182" s="24">
        <f t="shared" si="156"/>
        <v>12.008611591674018</v>
      </c>
      <c r="EX182" s="24">
        <f t="shared" si="169"/>
        <v>2.1435439475141156E-2</v>
      </c>
      <c r="EY182" s="24">
        <f t="shared" si="119"/>
        <v>12.002680288303553</v>
      </c>
      <c r="EZ182" s="24">
        <f t="shared" si="119"/>
        <v>12.007059714310428</v>
      </c>
      <c r="FA182" s="24">
        <f t="shared" si="119"/>
        <v>11.982295873745667</v>
      </c>
      <c r="FB182" s="24">
        <f t="shared" si="119"/>
        <v>11.992370714498268</v>
      </c>
      <c r="FC182" s="24">
        <f t="shared" si="119"/>
        <v>12.028555607256761</v>
      </c>
      <c r="FD182" s="24">
        <f t="shared" si="119"/>
        <v>12.038707351929427</v>
      </c>
      <c r="FE182" s="24" t="str">
        <f t="shared" si="119"/>
        <v/>
      </c>
      <c r="FF182" s="24" t="str">
        <f t="shared" si="119"/>
        <v/>
      </c>
      <c r="FG182" s="24" t="str">
        <f t="shared" si="119"/>
        <v/>
      </c>
      <c r="FH182" s="24"/>
      <c r="FI182" s="24">
        <f t="shared" si="157"/>
        <v>12.973220995233133</v>
      </c>
      <c r="FJ182" s="24">
        <f t="shared" si="170"/>
        <v>4.4628318805813562E-2</v>
      </c>
      <c r="FK182" s="24">
        <f t="shared" si="120"/>
        <v>12.969870629995622</v>
      </c>
      <c r="FL182" s="24">
        <f t="shared" si="120"/>
        <v>12.974056255004204</v>
      </c>
      <c r="FM182" s="24">
        <f t="shared" si="120"/>
        <v>12.991418723629144</v>
      </c>
      <c r="FN182" s="24">
        <f t="shared" si="120"/>
        <v>12.893080702590243</v>
      </c>
      <c r="FO182" s="24">
        <f t="shared" si="120"/>
        <v>12.981833181566357</v>
      </c>
      <c r="FP182" s="24">
        <f t="shared" si="120"/>
        <v>13.02906647861322</v>
      </c>
      <c r="FQ182" s="24" t="str">
        <f t="shared" si="120"/>
        <v/>
      </c>
      <c r="FR182" s="24" t="str">
        <f t="shared" si="120"/>
        <v/>
      </c>
      <c r="FS182" s="24" t="str">
        <f t="shared" si="120"/>
        <v/>
      </c>
    </row>
    <row r="183" spans="1:175" s="3" customFormat="1">
      <c r="A183" s="27">
        <v>148</v>
      </c>
      <c r="B183" s="32">
        <f>IF(AND($B$3&lt;&gt;"",$C$3&lt;&gt;"",$B$4&lt;&gt;"",$C$4&lt;&gt;"",T183&lt;&gt;""),AirMass($B$3,$C$3,$B$4,$C$4,T183),"")</f>
        <v>1.0771212506625281</v>
      </c>
      <c r="C183" s="36">
        <f t="shared" si="158"/>
        <v>2458217.3544910001</v>
      </c>
      <c r="D183" s="5">
        <f t="shared" si="141"/>
        <v>11.058516505691678</v>
      </c>
      <c r="E183" s="14">
        <f t="shared" si="142"/>
        <v>11.22890225773998</v>
      </c>
      <c r="F183" s="32">
        <f t="shared" si="159"/>
        <v>0.17038575204830231</v>
      </c>
      <c r="G183" s="24">
        <f t="shared" si="143"/>
        <v>1.5976072121319417E-2</v>
      </c>
      <c r="H183" s="24">
        <f t="shared" si="144"/>
        <v>4.4397019845971206E-2</v>
      </c>
      <c r="I183" s="24"/>
      <c r="J183" s="8">
        <f t="shared" si="145"/>
        <v>12.023349255263888</v>
      </c>
      <c r="K183" s="9">
        <f t="shared" si="146"/>
        <v>12.864969468167025</v>
      </c>
      <c r="L183" s="40">
        <f t="shared" si="160"/>
        <v>0.8416202129031376</v>
      </c>
      <c r="M183" s="24">
        <f t="shared" si="147"/>
        <v>1.597607212131932E-2</v>
      </c>
      <c r="N183" s="25">
        <f t="shared" si="148"/>
        <v>4.4397019845971782E-2</v>
      </c>
      <c r="O183" s="25"/>
      <c r="P183" s="50">
        <f t="shared" si="161"/>
        <v>6</v>
      </c>
      <c r="Q183" s="50">
        <f t="shared" si="162"/>
        <v>6</v>
      </c>
      <c r="R183" s="25"/>
      <c r="S183" s="25"/>
      <c r="T183" s="16">
        <v>2458217.3544910001</v>
      </c>
      <c r="U183" s="17">
        <v>-11.319200085005701</v>
      </c>
      <c r="V183" s="17">
        <v>-10.274501322342999</v>
      </c>
      <c r="W183" s="17">
        <v>-12.1092099048536</v>
      </c>
      <c r="X183" s="17">
        <v>-11.002318613768599</v>
      </c>
      <c r="Y183" s="17">
        <v>-10.383471567551799</v>
      </c>
      <c r="Z183" s="17">
        <v>-11.8199018484049</v>
      </c>
      <c r="AA183" s="17">
        <v>-9.9551710492604997</v>
      </c>
      <c r="AB183" s="17">
        <v>-9.8104927144441092</v>
      </c>
      <c r="AC183" s="17"/>
      <c r="AD183" s="17"/>
      <c r="AE183" s="17"/>
      <c r="AF183" s="46">
        <f t="shared" si="149"/>
        <v>2458217.3544910001</v>
      </c>
      <c r="AG183" s="17">
        <v>-11.1582258178488</v>
      </c>
      <c r="AH183" s="17">
        <v>-9.7838524929531392</v>
      </c>
      <c r="AI183" s="17">
        <v>-11.7376094340995</v>
      </c>
      <c r="AJ183" s="17">
        <v>-10.5999005663185</v>
      </c>
      <c r="AK183" s="17">
        <v>-9.8513530744981495</v>
      </c>
      <c r="AL183" s="17">
        <v>-11.302050754603</v>
      </c>
      <c r="AM183" s="17">
        <v>-9.4567113003507597</v>
      </c>
      <c r="AN183" s="17">
        <v>-9.4225756777266394</v>
      </c>
      <c r="AO183" s="17"/>
      <c r="AP183" s="17"/>
      <c r="AQ183" s="18"/>
      <c r="AR183" s="25"/>
      <c r="AS183" s="25"/>
      <c r="AT183" s="24">
        <f t="shared" si="140"/>
        <v>0.16097426715690055</v>
      </c>
      <c r="AU183" s="24">
        <f t="shared" si="139"/>
        <v>0.4906488293898601</v>
      </c>
      <c r="AV183" s="24">
        <f t="shared" si="139"/>
        <v>0.37160047075409963</v>
      </c>
      <c r="AW183" s="24">
        <f t="shared" si="139"/>
        <v>0.40241804745009979</v>
      </c>
      <c r="AX183" s="24">
        <f t="shared" si="139"/>
        <v>0.53211849305365</v>
      </c>
      <c r="AY183" s="24">
        <f t="shared" si="139"/>
        <v>0.51785109380189986</v>
      </c>
      <c r="AZ183" s="24">
        <f t="shared" si="139"/>
        <v>0.49845974890973999</v>
      </c>
      <c r="BA183" s="24">
        <f t="shared" si="139"/>
        <v>0.3879170367174698</v>
      </c>
      <c r="BB183" s="24" t="str">
        <f t="shared" si="130"/>
        <v/>
      </c>
      <c r="BC183" s="24" t="str">
        <f t="shared" si="130"/>
        <v/>
      </c>
      <c r="BD183" s="25" t="str">
        <f t="shared" si="130"/>
        <v/>
      </c>
      <c r="BE183" s="25"/>
      <c r="BF183" s="24"/>
      <c r="BG183" s="24">
        <f t="shared" si="131"/>
        <v>-0.47787652563925842</v>
      </c>
      <c r="BH183" s="24">
        <f t="shared" si="131"/>
        <v>-0.41787652563925792</v>
      </c>
      <c r="BI183" s="24">
        <f t="shared" si="131"/>
        <v>-0.78387652563925758</v>
      </c>
      <c r="BJ183" s="24">
        <f t="shared" si="122"/>
        <v>-0.72587652563925775</v>
      </c>
      <c r="BK183" s="24">
        <f t="shared" si="122"/>
        <v>-0.79587652563925626</v>
      </c>
      <c r="BL183" s="24">
        <f t="shared" si="122"/>
        <v>-0.35087652563925775</v>
      </c>
      <c r="BM183" s="24" t="str">
        <f t="shared" si="122"/>
        <v/>
      </c>
      <c r="BN183" s="24" t="str">
        <f t="shared" si="122"/>
        <v/>
      </c>
      <c r="BO183" s="24" t="str">
        <f t="shared" si="122"/>
        <v/>
      </c>
      <c r="BP183" s="24"/>
      <c r="BQ183" s="24"/>
      <c r="BR183" s="24">
        <f t="shared" si="132"/>
        <v>0.1916587942924256</v>
      </c>
      <c r="BS183" s="24">
        <f t="shared" si="132"/>
        <v>0.2516587942924261</v>
      </c>
      <c r="BT183" s="24">
        <f t="shared" si="132"/>
        <v>-0.11434120570757356</v>
      </c>
      <c r="BU183" s="24">
        <f t="shared" si="123"/>
        <v>-5.6341205707573727E-2</v>
      </c>
      <c r="BV183" s="24">
        <f t="shared" si="123"/>
        <v>-0.12634120570757224</v>
      </c>
      <c r="BW183" s="24">
        <f t="shared" si="123"/>
        <v>0.31865879429242627</v>
      </c>
      <c r="BX183" s="24" t="str">
        <f t="shared" si="123"/>
        <v/>
      </c>
      <c r="BY183" s="24" t="str">
        <f t="shared" si="123"/>
        <v/>
      </c>
      <c r="BZ183" s="24" t="str">
        <f t="shared" si="123"/>
        <v/>
      </c>
      <c r="CA183" s="24"/>
      <c r="CB183" s="24"/>
      <c r="CC183" s="24">
        <f t="shared" si="150"/>
        <v>10.987894198041552</v>
      </c>
      <c r="CD183" s="24">
        <f t="shared" si="163"/>
        <v>2.2989250540445979E-2</v>
      </c>
      <c r="CE183" s="24">
        <f t="shared" si="133"/>
        <v>10.980009819847899</v>
      </c>
      <c r="CF183" s="24">
        <f t="shared" si="133"/>
        <v>10.995118528762898</v>
      </c>
      <c r="CG183" s="24">
        <f t="shared" si="133"/>
        <v>10.969271482546098</v>
      </c>
      <c r="CH183" s="24">
        <f t="shared" si="124"/>
        <v>10.968701763399199</v>
      </c>
      <c r="CI183" s="24">
        <f t="shared" si="124"/>
        <v>10.9839709642548</v>
      </c>
      <c r="CJ183" s="24">
        <f t="shared" si="124"/>
        <v>11.030292629438408</v>
      </c>
      <c r="CK183" s="24" t="str">
        <f t="shared" si="124"/>
        <v/>
      </c>
      <c r="CL183" s="24" t="str">
        <f t="shared" si="124"/>
        <v/>
      </c>
      <c r="CM183" s="24" t="str">
        <f t="shared" si="124"/>
        <v/>
      </c>
      <c r="CN183" s="24"/>
      <c r="CO183" s="24">
        <f t="shared" si="151"/>
        <v>11.460307650083957</v>
      </c>
      <c r="CP183" s="24">
        <f t="shared" si="164"/>
        <v>0.11682601089263844</v>
      </c>
      <c r="CQ183" s="24">
        <f t="shared" si="134"/>
        <v>11.418383616250701</v>
      </c>
      <c r="CR183" s="24">
        <f t="shared" si="134"/>
        <v>11.342674748469699</v>
      </c>
      <c r="CS183" s="24">
        <f t="shared" si="134"/>
        <v>11.553127256649349</v>
      </c>
      <c r="CT183" s="24">
        <f t="shared" si="125"/>
        <v>11.5088249367542</v>
      </c>
      <c r="CU183" s="24">
        <f t="shared" si="125"/>
        <v>11.613485482501959</v>
      </c>
      <c r="CV183" s="24">
        <f t="shared" si="125"/>
        <v>11.325349859877839</v>
      </c>
      <c r="CW183" s="24" t="str">
        <f t="shared" si="125"/>
        <v/>
      </c>
      <c r="CX183" s="24" t="str">
        <f t="shared" si="125"/>
        <v/>
      </c>
      <c r="CY183" s="24" t="str">
        <f t="shared" si="125"/>
        <v/>
      </c>
      <c r="CZ183" s="24"/>
      <c r="DA183" s="24">
        <f t="shared" si="152"/>
        <v>11.058516505691678</v>
      </c>
      <c r="DB183" s="24">
        <f t="shared" si="165"/>
        <v>1.5976072121319417E-2</v>
      </c>
      <c r="DC183" s="24">
        <f t="shared" si="135"/>
        <v>11.037013672693538</v>
      </c>
      <c r="DD183" s="24">
        <f t="shared" si="135"/>
        <v>11.044965237477712</v>
      </c>
      <c r="DE183" s="24">
        <f t="shared" si="135"/>
        <v>11.062776770458949</v>
      </c>
      <c r="DF183" s="24">
        <f t="shared" si="126"/>
        <v>11.055288478652251</v>
      </c>
      <c r="DG183" s="24">
        <f t="shared" si="126"/>
        <v>11.078907680993815</v>
      </c>
      <c r="DH183" s="24">
        <f t="shared" si="126"/>
        <v>11.0721471938738</v>
      </c>
      <c r="DI183" s="24" t="str">
        <f t="shared" si="126"/>
        <v/>
      </c>
      <c r="DJ183" s="24" t="str">
        <f t="shared" si="126"/>
        <v/>
      </c>
      <c r="DK183" s="24" t="str">
        <f t="shared" si="126"/>
        <v/>
      </c>
      <c r="DL183" s="24"/>
      <c r="DM183" s="24">
        <f t="shared" si="153"/>
        <v>11.22890225773998</v>
      </c>
      <c r="DN183" s="24">
        <f t="shared" si="166"/>
        <v>4.4397019845971206E-2</v>
      </c>
      <c r="DO183" s="24">
        <f t="shared" si="136"/>
        <v>11.231601289649117</v>
      </c>
      <c r="DP183" s="24">
        <f t="shared" si="136"/>
        <v>11.179343960068499</v>
      </c>
      <c r="DQ183" s="24">
        <f t="shared" si="136"/>
        <v>11.246742085225817</v>
      </c>
      <c r="DR183" s="24">
        <f t="shared" si="127"/>
        <v>11.225109585591037</v>
      </c>
      <c r="DS183" s="24">
        <f t="shared" si="127"/>
        <v>11.30241000343835</v>
      </c>
      <c r="DT183" s="24">
        <f t="shared" si="127"/>
        <v>11.188206622467066</v>
      </c>
      <c r="DU183" s="24" t="str">
        <f t="shared" si="127"/>
        <v/>
      </c>
      <c r="DV183" s="24" t="str">
        <f t="shared" si="127"/>
        <v/>
      </c>
      <c r="DW183" s="24" t="str">
        <f t="shared" si="127"/>
        <v/>
      </c>
      <c r="DX183" s="24"/>
      <c r="DY183" s="24">
        <f t="shared" si="154"/>
        <v>12.032592960704251</v>
      </c>
      <c r="DZ183" s="24">
        <f t="shared" si="167"/>
        <v>2.2989250540445979E-2</v>
      </c>
      <c r="EA183" s="24">
        <f t="shared" si="137"/>
        <v>12.0247085825106</v>
      </c>
      <c r="EB183" s="24">
        <f t="shared" si="137"/>
        <v>12.039817291425599</v>
      </c>
      <c r="EC183" s="24">
        <f t="shared" si="137"/>
        <v>12.0139702452088</v>
      </c>
      <c r="ED183" s="24">
        <f t="shared" si="128"/>
        <v>12.013400526061901</v>
      </c>
      <c r="EE183" s="24">
        <f t="shared" si="128"/>
        <v>12.028669726917501</v>
      </c>
      <c r="EF183" s="24">
        <f t="shared" si="128"/>
        <v>12.07499139210111</v>
      </c>
      <c r="EG183" s="24" t="str">
        <f t="shared" si="128"/>
        <v/>
      </c>
      <c r="EH183" s="24" t="str">
        <f t="shared" si="128"/>
        <v/>
      </c>
      <c r="EI183" s="24" t="str">
        <f t="shared" si="128"/>
        <v/>
      </c>
      <c r="EJ183" s="24"/>
      <c r="EK183" s="24">
        <f t="shared" si="155"/>
        <v>12.834680974979619</v>
      </c>
      <c r="EL183" s="24">
        <f t="shared" si="168"/>
        <v>0.11682601089263844</v>
      </c>
      <c r="EM183" s="24">
        <f t="shared" si="138"/>
        <v>12.792756941146362</v>
      </c>
      <c r="EN183" s="24">
        <f t="shared" si="138"/>
        <v>12.71704807336536</v>
      </c>
      <c r="EO183" s="24">
        <f t="shared" si="138"/>
        <v>12.92750058154501</v>
      </c>
      <c r="EP183" s="24">
        <f t="shared" si="129"/>
        <v>12.883198261649861</v>
      </c>
      <c r="EQ183" s="24">
        <f t="shared" si="129"/>
        <v>12.98785880739762</v>
      </c>
      <c r="ER183" s="24">
        <f t="shared" si="129"/>
        <v>12.6997231847735</v>
      </c>
      <c r="ES183" s="24" t="str">
        <f t="shared" si="129"/>
        <v/>
      </c>
      <c r="ET183" s="24" t="str">
        <f t="shared" si="129"/>
        <v/>
      </c>
      <c r="EU183" s="24" t="str">
        <f t="shared" si="129"/>
        <v/>
      </c>
      <c r="EV183" s="24"/>
      <c r="EW183" s="24">
        <f t="shared" si="156"/>
        <v>12.023349255263888</v>
      </c>
      <c r="EX183" s="24">
        <f t="shared" si="169"/>
        <v>1.597607212131932E-2</v>
      </c>
      <c r="EY183" s="24">
        <f t="shared" si="119"/>
        <v>12.001846422265748</v>
      </c>
      <c r="EZ183" s="24">
        <f t="shared" si="119"/>
        <v>12.009797987049922</v>
      </c>
      <c r="FA183" s="24">
        <f t="shared" si="119"/>
        <v>12.027609520031158</v>
      </c>
      <c r="FB183" s="24">
        <f t="shared" si="119"/>
        <v>12.020121228224461</v>
      </c>
      <c r="FC183" s="24">
        <f t="shared" si="119"/>
        <v>12.043740430566025</v>
      </c>
      <c r="FD183" s="24">
        <f t="shared" si="119"/>
        <v>12.03697994344601</v>
      </c>
      <c r="FE183" s="24" t="str">
        <f t="shared" si="119"/>
        <v/>
      </c>
      <c r="FF183" s="24" t="str">
        <f t="shared" si="119"/>
        <v/>
      </c>
      <c r="FG183" s="24" t="str">
        <f t="shared" si="119"/>
        <v/>
      </c>
      <c r="FH183" s="24"/>
      <c r="FI183" s="24">
        <f t="shared" si="157"/>
        <v>12.864969468167025</v>
      </c>
      <c r="FJ183" s="24">
        <f t="shared" si="170"/>
        <v>4.4397019845971782E-2</v>
      </c>
      <c r="FK183" s="24">
        <f t="shared" si="120"/>
        <v>12.867668500076162</v>
      </c>
      <c r="FL183" s="24">
        <f t="shared" si="120"/>
        <v>12.815411170495542</v>
      </c>
      <c r="FM183" s="24">
        <f t="shared" si="120"/>
        <v>12.88280929565286</v>
      </c>
      <c r="FN183" s="24">
        <f t="shared" si="120"/>
        <v>12.861176796018082</v>
      </c>
      <c r="FO183" s="24">
        <f t="shared" si="120"/>
        <v>12.938477213865395</v>
      </c>
      <c r="FP183" s="24">
        <f t="shared" si="120"/>
        <v>12.824273832894109</v>
      </c>
      <c r="FQ183" s="24" t="str">
        <f t="shared" si="120"/>
        <v/>
      </c>
      <c r="FR183" s="24" t="str">
        <f t="shared" si="120"/>
        <v/>
      </c>
      <c r="FS183" s="24" t="str">
        <f t="shared" si="120"/>
        <v/>
      </c>
    </row>
    <row r="184" spans="1:175" s="3" customFormat="1">
      <c r="A184" s="27">
        <v>149</v>
      </c>
      <c r="B184" s="32">
        <f>IF(AND($B$3&lt;&gt;"",$C$3&lt;&gt;"",$B$4&lt;&gt;"",$C$4&lt;&gt;"",T184&lt;&gt;""),AirMass($B$3,$C$3,$B$4,$C$4,T184),"")</f>
        <v>1.0779816581411936</v>
      </c>
      <c r="C184" s="36">
        <f t="shared" si="158"/>
        <v>2458217.3549879999</v>
      </c>
      <c r="D184" s="5">
        <f t="shared" si="141"/>
        <v>11.03638817880916</v>
      </c>
      <c r="E184" s="14">
        <f t="shared" si="142"/>
        <v>11.199151286574997</v>
      </c>
      <c r="F184" s="32">
        <f t="shared" si="159"/>
        <v>0.16276310776583713</v>
      </c>
      <c r="G184" s="24">
        <f t="shared" si="143"/>
        <v>1.5447664783578886E-2</v>
      </c>
      <c r="H184" s="24">
        <f t="shared" si="144"/>
        <v>5.8913106668891706E-2</v>
      </c>
      <c r="I184" s="24"/>
      <c r="J184" s="8">
        <f t="shared" si="145"/>
        <v>12.030127648255274</v>
      </c>
      <c r="K184" s="9">
        <f t="shared" si="146"/>
        <v>12.831263543907788</v>
      </c>
      <c r="L184" s="40">
        <f t="shared" si="160"/>
        <v>0.80113589565251431</v>
      </c>
      <c r="M184" s="24">
        <f t="shared" si="147"/>
        <v>1.5447664783578742E-2</v>
      </c>
      <c r="N184" s="25">
        <f t="shared" si="148"/>
        <v>5.8913106668891227E-2</v>
      </c>
      <c r="O184" s="25"/>
      <c r="P184" s="50">
        <f t="shared" si="161"/>
        <v>6</v>
      </c>
      <c r="Q184" s="50">
        <f t="shared" si="162"/>
        <v>6</v>
      </c>
      <c r="R184" s="25"/>
      <c r="S184" s="25"/>
      <c r="T184" s="16">
        <v>2458217.3549879999</v>
      </c>
      <c r="U184" s="17">
        <v>-11.343003029277201</v>
      </c>
      <c r="V184" s="17">
        <v>-10.273307552791399</v>
      </c>
      <c r="W184" s="17">
        <v>-12.1250966116404</v>
      </c>
      <c r="X184" s="17">
        <v>-11.0251664781829</v>
      </c>
      <c r="Y184" s="17">
        <v>-10.3878034309162</v>
      </c>
      <c r="Z184" s="17">
        <v>-11.810805092052799</v>
      </c>
      <c r="AA184" s="17">
        <v>-9.9547289327768294</v>
      </c>
      <c r="AB184" s="17">
        <v>-9.7756063924801104</v>
      </c>
      <c r="AC184" s="17"/>
      <c r="AD184" s="17"/>
      <c r="AE184" s="17"/>
      <c r="AF184" s="46">
        <f t="shared" si="149"/>
        <v>2458217.3549879999</v>
      </c>
      <c r="AG184" s="17">
        <v>-11.1898761160147</v>
      </c>
      <c r="AH184" s="17">
        <v>-9.8066459781529698</v>
      </c>
      <c r="AI184" s="17">
        <v>-11.722153666885999</v>
      </c>
      <c r="AJ184" s="17">
        <v>-10.646855598200499</v>
      </c>
      <c r="AK184" s="17">
        <v>-9.8364218820759906</v>
      </c>
      <c r="AL184" s="17">
        <v>-11.3024328588453</v>
      </c>
      <c r="AM184" s="17">
        <v>-9.5034742854726204</v>
      </c>
      <c r="AN184" s="17">
        <v>-9.4076336007490404</v>
      </c>
      <c r="AO184" s="17"/>
      <c r="AP184" s="17"/>
      <c r="AQ184" s="18"/>
      <c r="AR184" s="25"/>
      <c r="AS184" s="25"/>
      <c r="AT184" s="24">
        <f t="shared" si="140"/>
        <v>0.15312691326250061</v>
      </c>
      <c r="AU184" s="24">
        <f t="shared" si="139"/>
        <v>0.4666615746384295</v>
      </c>
      <c r="AV184" s="24">
        <f t="shared" si="139"/>
        <v>0.4029429447544004</v>
      </c>
      <c r="AW184" s="24">
        <f t="shared" si="139"/>
        <v>0.37831087998240065</v>
      </c>
      <c r="AX184" s="24">
        <f t="shared" si="139"/>
        <v>0.55138154884020985</v>
      </c>
      <c r="AY184" s="24">
        <f t="shared" si="139"/>
        <v>0.50837223320749914</v>
      </c>
      <c r="AZ184" s="24">
        <f t="shared" si="139"/>
        <v>0.45125464730420894</v>
      </c>
      <c r="BA184" s="24">
        <f t="shared" si="139"/>
        <v>0.36797279173107</v>
      </c>
      <c r="BB184" s="24" t="str">
        <f t="shared" si="130"/>
        <v/>
      </c>
      <c r="BC184" s="24" t="str">
        <f t="shared" si="130"/>
        <v/>
      </c>
      <c r="BD184" s="25" t="str">
        <f t="shared" si="130"/>
        <v/>
      </c>
      <c r="BE184" s="25"/>
      <c r="BF184" s="24"/>
      <c r="BG184" s="24">
        <f t="shared" si="131"/>
        <v>-0.49381369884642717</v>
      </c>
      <c r="BH184" s="24">
        <f t="shared" si="131"/>
        <v>-0.43381369884642668</v>
      </c>
      <c r="BI184" s="24">
        <f t="shared" si="131"/>
        <v>-0.79981369884642639</v>
      </c>
      <c r="BJ184" s="24">
        <f t="shared" si="122"/>
        <v>-0.74181369884642656</v>
      </c>
      <c r="BK184" s="24">
        <f t="shared" si="122"/>
        <v>-0.81181369884642507</v>
      </c>
      <c r="BL184" s="24">
        <f t="shared" si="122"/>
        <v>-0.36681369884642651</v>
      </c>
      <c r="BM184" s="24" t="str">
        <f t="shared" si="122"/>
        <v/>
      </c>
      <c r="BN184" s="24" t="str">
        <f t="shared" si="122"/>
        <v/>
      </c>
      <c r="BO184" s="24" t="str">
        <f t="shared" si="122"/>
        <v/>
      </c>
      <c r="BP184" s="24"/>
      <c r="BQ184" s="24"/>
      <c r="BR184" s="24">
        <f t="shared" si="132"/>
        <v>0.14294313307943485</v>
      </c>
      <c r="BS184" s="24">
        <f t="shared" si="132"/>
        <v>0.20294313307943534</v>
      </c>
      <c r="BT184" s="24">
        <f t="shared" si="132"/>
        <v>-0.16305686692056431</v>
      </c>
      <c r="BU184" s="24">
        <f t="shared" si="123"/>
        <v>-0.10505686692056448</v>
      </c>
      <c r="BV184" s="24">
        <f t="shared" si="123"/>
        <v>-0.17505686692056299</v>
      </c>
      <c r="BW184" s="24">
        <f t="shared" si="123"/>
        <v>0.26994313307943552</v>
      </c>
      <c r="BX184" s="24" t="str">
        <f t="shared" si="123"/>
        <v/>
      </c>
      <c r="BY184" s="24" t="str">
        <f t="shared" si="123"/>
        <v/>
      </c>
      <c r="BZ184" s="24" t="str">
        <f t="shared" si="123"/>
        <v/>
      </c>
      <c r="CA184" s="24"/>
      <c r="CB184" s="24"/>
      <c r="CC184" s="24">
        <f t="shared" si="150"/>
        <v>10.963864793731005</v>
      </c>
      <c r="CD184" s="24">
        <f t="shared" si="163"/>
        <v>2.0238880063681273E-2</v>
      </c>
      <c r="CE184" s="24">
        <f t="shared" si="133"/>
        <v>10.972093582363199</v>
      </c>
      <c r="CF184" s="24">
        <f t="shared" si="133"/>
        <v>10.994163448905699</v>
      </c>
      <c r="CG184" s="24">
        <f t="shared" si="133"/>
        <v>10.949800401638999</v>
      </c>
      <c r="CH184" s="24">
        <f t="shared" si="124"/>
        <v>10.935802062775599</v>
      </c>
      <c r="CI184" s="24">
        <f t="shared" si="124"/>
        <v>10.959725903499629</v>
      </c>
      <c r="CJ184" s="24">
        <f t="shared" si="124"/>
        <v>10.97160336320291</v>
      </c>
      <c r="CK184" s="24" t="str">
        <f t="shared" si="124"/>
        <v/>
      </c>
      <c r="CL184" s="24" t="str">
        <f t="shared" si="124"/>
        <v/>
      </c>
      <c r="CM184" s="24" t="str">
        <f t="shared" si="124"/>
        <v/>
      </c>
      <c r="CN184" s="24"/>
      <c r="CO184" s="24">
        <f t="shared" si="151"/>
        <v>11.436785866023541</v>
      </c>
      <c r="CP184" s="24">
        <f t="shared" si="164"/>
        <v>0.12553519233923788</v>
      </c>
      <c r="CQ184" s="24">
        <f t="shared" si="134"/>
        <v>11.3712775508713</v>
      </c>
      <c r="CR184" s="24">
        <f t="shared" si="134"/>
        <v>11.357979482185799</v>
      </c>
      <c r="CS184" s="24">
        <f t="shared" si="134"/>
        <v>11.50654576606129</v>
      </c>
      <c r="CT184" s="24">
        <f t="shared" si="125"/>
        <v>11.4775567428306</v>
      </c>
      <c r="CU184" s="24">
        <f t="shared" si="125"/>
        <v>11.62859816945792</v>
      </c>
      <c r="CV184" s="24">
        <f t="shared" si="125"/>
        <v>11.27875748473434</v>
      </c>
      <c r="CW184" s="24" t="str">
        <f t="shared" si="125"/>
        <v/>
      </c>
      <c r="CX184" s="24" t="str">
        <f t="shared" si="125"/>
        <v/>
      </c>
      <c r="CY184" s="24" t="str">
        <f t="shared" si="125"/>
        <v/>
      </c>
      <c r="CZ184" s="24"/>
      <c r="DA184" s="24">
        <f t="shared" si="152"/>
        <v>11.03638817880916</v>
      </c>
      <c r="DB184" s="24">
        <f t="shared" si="165"/>
        <v>1.5447664783578886E-2</v>
      </c>
      <c r="DC184" s="24">
        <f t="shared" si="135"/>
        <v>11.030998512636865</v>
      </c>
      <c r="DD184" s="24">
        <f t="shared" si="135"/>
        <v>11.045911235048541</v>
      </c>
      <c r="DE184" s="24">
        <f t="shared" si="135"/>
        <v>11.045206766979877</v>
      </c>
      <c r="DF184" s="24">
        <f t="shared" si="126"/>
        <v>11.024289855456679</v>
      </c>
      <c r="DG184" s="24">
        <f t="shared" si="126"/>
        <v>11.056563697666672</v>
      </c>
      <c r="DH184" s="24">
        <f t="shared" si="126"/>
        <v>11.015359005066328</v>
      </c>
      <c r="DI184" s="24" t="str">
        <f t="shared" si="126"/>
        <v/>
      </c>
      <c r="DJ184" s="24" t="str">
        <f t="shared" si="126"/>
        <v/>
      </c>
      <c r="DK184" s="24" t="str">
        <f t="shared" si="126"/>
        <v/>
      </c>
      <c r="DL184" s="24"/>
      <c r="DM184" s="24">
        <f t="shared" si="153"/>
        <v>11.199151286574997</v>
      </c>
      <c r="DN184" s="24">
        <f t="shared" si="166"/>
        <v>5.8913106668891706E-2</v>
      </c>
      <c r="DO184" s="24">
        <f t="shared" si="136"/>
        <v>11.17826603716515</v>
      </c>
      <c r="DP184" s="24">
        <f t="shared" si="136"/>
        <v>11.188419506680031</v>
      </c>
      <c r="DQ184" s="24">
        <f t="shared" si="136"/>
        <v>11.19393140753319</v>
      </c>
      <c r="DR184" s="24">
        <f t="shared" si="127"/>
        <v>11.187612204562871</v>
      </c>
      <c r="DS184" s="24">
        <f t="shared" si="127"/>
        <v>11.311293503289745</v>
      </c>
      <c r="DT184" s="24">
        <f t="shared" si="127"/>
        <v>11.135385060218999</v>
      </c>
      <c r="DU184" s="24" t="str">
        <f t="shared" si="127"/>
        <v/>
      </c>
      <c r="DV184" s="24" t="str">
        <f t="shared" si="127"/>
        <v/>
      </c>
      <c r="DW184" s="24" t="str">
        <f t="shared" si="127"/>
        <v/>
      </c>
      <c r="DX184" s="24"/>
      <c r="DY184" s="24">
        <f t="shared" si="154"/>
        <v>12.033560270216805</v>
      </c>
      <c r="DZ184" s="24">
        <f t="shared" si="167"/>
        <v>2.0238880063681276E-2</v>
      </c>
      <c r="EA184" s="24">
        <f t="shared" si="137"/>
        <v>12.041789058849</v>
      </c>
      <c r="EB184" s="24">
        <f t="shared" si="137"/>
        <v>12.0638589253915</v>
      </c>
      <c r="EC184" s="24">
        <f t="shared" si="137"/>
        <v>12.0194958781248</v>
      </c>
      <c r="ED184" s="24">
        <f t="shared" si="128"/>
        <v>12.0054975392614</v>
      </c>
      <c r="EE184" s="24">
        <f t="shared" si="128"/>
        <v>12.029421379985431</v>
      </c>
      <c r="EF184" s="24">
        <f t="shared" si="128"/>
        <v>12.041298839688711</v>
      </c>
      <c r="EG184" s="24" t="str">
        <f t="shared" si="128"/>
        <v/>
      </c>
      <c r="EH184" s="24" t="str">
        <f t="shared" si="128"/>
        <v/>
      </c>
      <c r="EI184" s="24" t="str">
        <f t="shared" si="128"/>
        <v/>
      </c>
      <c r="EJ184" s="24"/>
      <c r="EK184" s="24">
        <f t="shared" si="155"/>
        <v>12.820016003885272</v>
      </c>
      <c r="EL184" s="24">
        <f t="shared" si="168"/>
        <v>0.12553519233923788</v>
      </c>
      <c r="EM184" s="24">
        <f t="shared" si="138"/>
        <v>12.75450768873303</v>
      </c>
      <c r="EN184" s="24">
        <f t="shared" si="138"/>
        <v>12.741209620047529</v>
      </c>
      <c r="EO184" s="24">
        <f t="shared" si="138"/>
        <v>12.88977590392302</v>
      </c>
      <c r="EP184" s="24">
        <f t="shared" si="129"/>
        <v>12.860786880692331</v>
      </c>
      <c r="EQ184" s="24">
        <f t="shared" si="129"/>
        <v>13.01182830731965</v>
      </c>
      <c r="ER184" s="24">
        <f t="shared" si="129"/>
        <v>12.661987622596071</v>
      </c>
      <c r="ES184" s="24" t="str">
        <f t="shared" si="129"/>
        <v/>
      </c>
      <c r="ET184" s="24" t="str">
        <f t="shared" si="129"/>
        <v/>
      </c>
      <c r="EU184" s="24" t="str">
        <f t="shared" si="129"/>
        <v/>
      </c>
      <c r="EV184" s="24"/>
      <c r="EW184" s="24">
        <f t="shared" si="156"/>
        <v>12.030127648255274</v>
      </c>
      <c r="EX184" s="24">
        <f t="shared" si="169"/>
        <v>1.5447664783578742E-2</v>
      </c>
      <c r="EY184" s="24">
        <f t="shared" si="119"/>
        <v>12.024737982082979</v>
      </c>
      <c r="EZ184" s="24">
        <f t="shared" si="119"/>
        <v>12.039650704494653</v>
      </c>
      <c r="FA184" s="24">
        <f t="shared" si="119"/>
        <v>12.038946236425989</v>
      </c>
      <c r="FB184" s="24">
        <f t="shared" si="119"/>
        <v>12.018029324902791</v>
      </c>
      <c r="FC184" s="24">
        <f t="shared" si="119"/>
        <v>12.050303167112785</v>
      </c>
      <c r="FD184" s="24">
        <f t="shared" si="119"/>
        <v>12.009098474512442</v>
      </c>
      <c r="FE184" s="24" t="str">
        <f t="shared" si="119"/>
        <v/>
      </c>
      <c r="FF184" s="24" t="str">
        <f t="shared" si="119"/>
        <v/>
      </c>
      <c r="FG184" s="24" t="str">
        <f t="shared" si="119"/>
        <v/>
      </c>
      <c r="FH184" s="24"/>
      <c r="FI184" s="24">
        <f t="shared" si="157"/>
        <v>12.831263543907788</v>
      </c>
      <c r="FJ184" s="24">
        <f t="shared" si="170"/>
        <v>5.8913106668891227E-2</v>
      </c>
      <c r="FK184" s="24">
        <f t="shared" si="120"/>
        <v>12.810378294497941</v>
      </c>
      <c r="FL184" s="24">
        <f t="shared" si="120"/>
        <v>12.820531764012824</v>
      </c>
      <c r="FM184" s="24">
        <f t="shared" si="120"/>
        <v>12.826043664865983</v>
      </c>
      <c r="FN184" s="24">
        <f t="shared" si="120"/>
        <v>12.819724461895662</v>
      </c>
      <c r="FO184" s="24">
        <f t="shared" si="120"/>
        <v>12.943405760622536</v>
      </c>
      <c r="FP184" s="24">
        <f t="shared" si="120"/>
        <v>12.767497317551792</v>
      </c>
      <c r="FQ184" s="24" t="str">
        <f t="shared" si="120"/>
        <v/>
      </c>
      <c r="FR184" s="24" t="str">
        <f t="shared" si="120"/>
        <v/>
      </c>
      <c r="FS184" s="24" t="str">
        <f t="shared" si="120"/>
        <v/>
      </c>
    </row>
    <row r="185" spans="1:175" s="3" customFormat="1">
      <c r="A185" s="27">
        <v>150</v>
      </c>
      <c r="B185" s="32">
        <f>IF(AND($B$3&lt;&gt;"",$C$3&lt;&gt;"",$B$4&lt;&gt;"",$C$4&lt;&gt;"",T185&lt;&gt;""),AirMass($B$3,$C$3,$B$4,$C$4,T185),"")</f>
        <v>1.0788479068237846</v>
      </c>
      <c r="C185" s="36">
        <f t="shared" si="158"/>
        <v>2458217.355486</v>
      </c>
      <c r="D185" s="5">
        <f t="shared" si="141"/>
        <v>11.042772313666063</v>
      </c>
      <c r="E185" s="14">
        <f t="shared" si="142"/>
        <v>11.160958394341742</v>
      </c>
      <c r="F185" s="32">
        <f t="shared" si="159"/>
        <v>0.11818608067567915</v>
      </c>
      <c r="G185" s="24">
        <f t="shared" si="143"/>
        <v>9.1139662261183196E-3</v>
      </c>
      <c r="H185" s="24">
        <f t="shared" si="144"/>
        <v>1.6784290695736698E-2</v>
      </c>
      <c r="I185" s="24"/>
      <c r="J185" s="8">
        <f t="shared" si="145"/>
        <v>12.024745705625479</v>
      </c>
      <c r="K185" s="9">
        <f t="shared" si="146"/>
        <v>13.000435510836207</v>
      </c>
      <c r="L185" s="40">
        <f t="shared" si="160"/>
        <v>0.97568980521072746</v>
      </c>
      <c r="M185" s="24">
        <f t="shared" si="147"/>
        <v>9.1139662261182103E-3</v>
      </c>
      <c r="N185" s="25">
        <f t="shared" si="148"/>
        <v>1.6784290695737249E-2</v>
      </c>
      <c r="O185" s="25"/>
      <c r="P185" s="50">
        <f t="shared" si="161"/>
        <v>6</v>
      </c>
      <c r="Q185" s="50">
        <f t="shared" si="162"/>
        <v>6</v>
      </c>
      <c r="R185" s="25"/>
      <c r="S185" s="25"/>
      <c r="T185" s="16">
        <v>2458217.355486</v>
      </c>
      <c r="U185" s="17">
        <v>-11.330350485270399</v>
      </c>
      <c r="V185" s="17">
        <v>-10.2463480592211</v>
      </c>
      <c r="W185" s="17">
        <v>-12.108281302487701</v>
      </c>
      <c r="X185" s="17">
        <v>-11.004068038046601</v>
      </c>
      <c r="Y185" s="17">
        <v>-10.361090454121999</v>
      </c>
      <c r="Z185" s="17">
        <v>-11.8272158059692</v>
      </c>
      <c r="AA185" s="17">
        <v>-9.9195370908969203</v>
      </c>
      <c r="AB185" s="17">
        <v>-9.7857830114470801</v>
      </c>
      <c r="AC185" s="17"/>
      <c r="AD185" s="17"/>
      <c r="AE185" s="17"/>
      <c r="AF185" s="46">
        <f t="shared" si="149"/>
        <v>2458217.355486</v>
      </c>
      <c r="AG185" s="17">
        <v>-11.2017297514993</v>
      </c>
      <c r="AH185" s="17">
        <v>-9.6965672368586002</v>
      </c>
      <c r="AI185" s="17">
        <v>-11.7201497398613</v>
      </c>
      <c r="AJ185" s="17">
        <v>-10.6819730597809</v>
      </c>
      <c r="AK185" s="17">
        <v>-9.8380021518664105</v>
      </c>
      <c r="AL185" s="17">
        <v>-11.306620830065</v>
      </c>
      <c r="AM185" s="17">
        <v>-9.3747688698088396</v>
      </c>
      <c r="AN185" s="17">
        <v>-9.4561389372664806</v>
      </c>
      <c r="AO185" s="17"/>
      <c r="AP185" s="17"/>
      <c r="AQ185" s="18"/>
      <c r="AR185" s="25"/>
      <c r="AS185" s="25"/>
      <c r="AT185" s="24">
        <f t="shared" si="140"/>
        <v>0.12862073377109873</v>
      </c>
      <c r="AU185" s="24">
        <f t="shared" si="139"/>
        <v>0.54978082236250003</v>
      </c>
      <c r="AV185" s="24">
        <f t="shared" si="139"/>
        <v>0.38813156262640014</v>
      </c>
      <c r="AW185" s="24">
        <f t="shared" si="139"/>
        <v>0.32209497826570122</v>
      </c>
      <c r="AX185" s="24">
        <f t="shared" si="139"/>
        <v>0.523088302255589</v>
      </c>
      <c r="AY185" s="24">
        <f t="shared" si="139"/>
        <v>0.52059497590419923</v>
      </c>
      <c r="AZ185" s="24">
        <f t="shared" si="139"/>
        <v>0.54476822108808065</v>
      </c>
      <c r="BA185" s="24">
        <f t="shared" si="139"/>
        <v>0.32964407418059949</v>
      </c>
      <c r="BB185" s="24" t="str">
        <f t="shared" si="130"/>
        <v/>
      </c>
      <c r="BC185" s="24" t="str">
        <f t="shared" si="130"/>
        <v/>
      </c>
      <c r="BD185" s="25" t="str">
        <f t="shared" si="130"/>
        <v/>
      </c>
      <c r="BE185" s="25"/>
      <c r="BF185" s="24"/>
      <c r="BG185" s="24">
        <f t="shared" si="131"/>
        <v>-0.54358324313563666</v>
      </c>
      <c r="BH185" s="24">
        <f t="shared" si="131"/>
        <v>-0.48358324313563616</v>
      </c>
      <c r="BI185" s="24">
        <f t="shared" si="131"/>
        <v>-0.84958324313563582</v>
      </c>
      <c r="BJ185" s="24">
        <f t="shared" si="122"/>
        <v>-0.79158324313563599</v>
      </c>
      <c r="BK185" s="24">
        <f t="shared" si="122"/>
        <v>-0.8615832431356345</v>
      </c>
      <c r="BL185" s="24">
        <f t="shared" si="122"/>
        <v>-0.41658324313563599</v>
      </c>
      <c r="BM185" s="24" t="str">
        <f t="shared" si="122"/>
        <v/>
      </c>
      <c r="BN185" s="24" t="str">
        <f t="shared" si="122"/>
        <v/>
      </c>
      <c r="BO185" s="24" t="str">
        <f t="shared" si="122"/>
        <v/>
      </c>
      <c r="BP185" s="24"/>
      <c r="BQ185" s="24"/>
      <c r="BR185" s="24">
        <f t="shared" si="132"/>
        <v>0.31174982456475275</v>
      </c>
      <c r="BS185" s="24">
        <f t="shared" si="132"/>
        <v>0.37174982456475325</v>
      </c>
      <c r="BT185" s="24">
        <f t="shared" si="132"/>
        <v>5.7498245647535917E-3</v>
      </c>
      <c r="BU185" s="24">
        <f t="shared" si="123"/>
        <v>6.3749824564753421E-2</v>
      </c>
      <c r="BV185" s="24">
        <f t="shared" si="123"/>
        <v>-6.2501754352450867E-3</v>
      </c>
      <c r="BW185" s="24">
        <f t="shared" si="123"/>
        <v>0.43874982456475342</v>
      </c>
      <c r="BX185" s="24" t="str">
        <f t="shared" si="123"/>
        <v/>
      </c>
      <c r="BY185" s="24" t="str">
        <f t="shared" si="123"/>
        <v/>
      </c>
      <c r="BZ185" s="24" t="str">
        <f t="shared" si="123"/>
        <v/>
      </c>
      <c r="CA185" s="24"/>
      <c r="CB185" s="24"/>
      <c r="CC185" s="24">
        <f t="shared" si="150"/>
        <v>10.964312131891184</v>
      </c>
      <c r="CD185" s="24">
        <f t="shared" si="163"/>
        <v>2.4211541761813879E-2</v>
      </c>
      <c r="CE185" s="24">
        <f t="shared" si="133"/>
        <v>10.967930817217301</v>
      </c>
      <c r="CF185" s="24">
        <f t="shared" si="133"/>
        <v>10.985717552776201</v>
      </c>
      <c r="CG185" s="24">
        <f t="shared" si="133"/>
        <v>10.9357399688516</v>
      </c>
      <c r="CH185" s="24">
        <f t="shared" si="124"/>
        <v>10.9648653206988</v>
      </c>
      <c r="CI185" s="24">
        <f t="shared" si="124"/>
        <v>10.937186605626522</v>
      </c>
      <c r="CJ185" s="24">
        <f t="shared" si="124"/>
        <v>10.994432526176681</v>
      </c>
      <c r="CK185" s="24" t="str">
        <f t="shared" si="124"/>
        <v/>
      </c>
      <c r="CL185" s="24" t="str">
        <f t="shared" si="124"/>
        <v/>
      </c>
      <c r="CM185" s="24" t="str">
        <f t="shared" si="124"/>
        <v/>
      </c>
      <c r="CN185" s="24"/>
      <c r="CO185" s="24">
        <f t="shared" si="151"/>
        <v>11.418045846608855</v>
      </c>
      <c r="CP185" s="24">
        <f t="shared" si="164"/>
        <v>7.6512202343343577E-2</v>
      </c>
      <c r="CQ185" s="24">
        <f t="shared" si="134"/>
        <v>11.357419988362</v>
      </c>
      <c r="CR185" s="24">
        <f t="shared" si="134"/>
        <v>11.381243308281599</v>
      </c>
      <c r="CS185" s="24">
        <f t="shared" si="134"/>
        <v>11.49627240036711</v>
      </c>
      <c r="CT185" s="24">
        <f t="shared" si="125"/>
        <v>11.4698910785657</v>
      </c>
      <c r="CU185" s="24">
        <f t="shared" si="125"/>
        <v>11.488039118309539</v>
      </c>
      <c r="CV185" s="24">
        <f t="shared" si="125"/>
        <v>11.31540918576718</v>
      </c>
      <c r="CW185" s="24" t="str">
        <f t="shared" si="125"/>
        <v/>
      </c>
      <c r="CX185" s="24" t="str">
        <f t="shared" si="125"/>
        <v/>
      </c>
      <c r="CY185" s="24" t="str">
        <f t="shared" si="125"/>
        <v/>
      </c>
      <c r="CZ185" s="24"/>
      <c r="DA185" s="24">
        <f t="shared" si="152"/>
        <v>11.042772313666063</v>
      </c>
      <c r="DB185" s="24">
        <f t="shared" si="165"/>
        <v>9.1139662261183196E-3</v>
      </c>
      <c r="DC185" s="24">
        <f t="shared" si="135"/>
        <v>11.032772544187692</v>
      </c>
      <c r="DD185" s="24">
        <f t="shared" si="135"/>
        <v>11.043402135615766</v>
      </c>
      <c r="DE185" s="24">
        <f t="shared" si="135"/>
        <v>11.037083130889201</v>
      </c>
      <c r="DF185" s="24">
        <f t="shared" si="126"/>
        <v>11.059289910076604</v>
      </c>
      <c r="DG185" s="24">
        <f t="shared" si="126"/>
        <v>11.039961196490287</v>
      </c>
      <c r="DH185" s="24">
        <f t="shared" si="126"/>
        <v>11.044124964736824</v>
      </c>
      <c r="DI185" s="24" t="str">
        <f t="shared" si="126"/>
        <v/>
      </c>
      <c r="DJ185" s="24" t="str">
        <f t="shared" si="126"/>
        <v/>
      </c>
      <c r="DK185" s="24" t="str">
        <f t="shared" si="126"/>
        <v/>
      </c>
      <c r="DL185" s="24"/>
      <c r="DM185" s="24">
        <f t="shared" si="153"/>
        <v>11.160958394341742</v>
      </c>
      <c r="DN185" s="24">
        <f t="shared" si="166"/>
        <v>1.6784290695736698E-2</v>
      </c>
      <c r="DO185" s="24">
        <f t="shared" si="136"/>
        <v>11.144955601837284</v>
      </c>
      <c r="DP185" s="24">
        <f t="shared" si="136"/>
        <v>11.192230459957264</v>
      </c>
      <c r="DQ185" s="24">
        <f t="shared" si="136"/>
        <v>11.164205169020443</v>
      </c>
      <c r="DR185" s="24">
        <f t="shared" si="127"/>
        <v>11.160493667479404</v>
      </c>
      <c r="DS185" s="24">
        <f t="shared" si="127"/>
        <v>11.151281579322797</v>
      </c>
      <c r="DT185" s="24">
        <f t="shared" si="127"/>
        <v>11.152583888433272</v>
      </c>
      <c r="DU185" s="24" t="str">
        <f t="shared" si="127"/>
        <v/>
      </c>
      <c r="DV185" s="24" t="str">
        <f t="shared" si="127"/>
        <v/>
      </c>
      <c r="DW185" s="24" t="str">
        <f t="shared" si="127"/>
        <v/>
      </c>
      <c r="DX185" s="24"/>
      <c r="DY185" s="24">
        <f t="shared" si="154"/>
        <v>12.048314557940481</v>
      </c>
      <c r="DZ185" s="24">
        <f t="shared" si="167"/>
        <v>2.4211541761813875E-2</v>
      </c>
      <c r="EA185" s="24">
        <f t="shared" si="137"/>
        <v>12.0519332432666</v>
      </c>
      <c r="EB185" s="24">
        <f t="shared" si="137"/>
        <v>12.0697199788255</v>
      </c>
      <c r="EC185" s="24">
        <f t="shared" si="137"/>
        <v>12.019742394900899</v>
      </c>
      <c r="ED185" s="24">
        <f t="shared" si="128"/>
        <v>12.048867746748099</v>
      </c>
      <c r="EE185" s="24">
        <f t="shared" si="128"/>
        <v>12.021189031675821</v>
      </c>
      <c r="EF185" s="24">
        <f t="shared" si="128"/>
        <v>12.07843495222598</v>
      </c>
      <c r="EG185" s="24" t="str">
        <f t="shared" si="128"/>
        <v/>
      </c>
      <c r="EH185" s="24" t="str">
        <f t="shared" si="128"/>
        <v/>
      </c>
      <c r="EI185" s="24" t="str">
        <f t="shared" si="128"/>
        <v/>
      </c>
      <c r="EJ185" s="24"/>
      <c r="EK185" s="24">
        <f t="shared" si="155"/>
        <v>12.923208361249552</v>
      </c>
      <c r="EL185" s="24">
        <f t="shared" si="168"/>
        <v>7.6512202343343591E-2</v>
      </c>
      <c r="EM185" s="24">
        <f t="shared" si="138"/>
        <v>12.862582503002701</v>
      </c>
      <c r="EN185" s="24">
        <f t="shared" si="138"/>
        <v>12.886405822922299</v>
      </c>
      <c r="EO185" s="24">
        <f t="shared" si="138"/>
        <v>13.00143491500781</v>
      </c>
      <c r="EP185" s="24">
        <f t="shared" si="129"/>
        <v>12.9750535932064</v>
      </c>
      <c r="EQ185" s="24">
        <f t="shared" si="129"/>
        <v>12.993201632950239</v>
      </c>
      <c r="ER185" s="24">
        <f t="shared" si="129"/>
        <v>12.82057170040788</v>
      </c>
      <c r="ES185" s="24" t="str">
        <f t="shared" si="129"/>
        <v/>
      </c>
      <c r="ET185" s="24" t="str">
        <f t="shared" si="129"/>
        <v/>
      </c>
      <c r="EU185" s="24" t="str">
        <f t="shared" si="129"/>
        <v/>
      </c>
      <c r="EV185" s="24"/>
      <c r="EW185" s="24">
        <f t="shared" si="156"/>
        <v>12.024745705625479</v>
      </c>
      <c r="EX185" s="24">
        <f t="shared" si="169"/>
        <v>9.1139662261182103E-3</v>
      </c>
      <c r="EY185" s="24">
        <f t="shared" ref="EY185:FG213" si="171">IF(AND(EA185&lt;&gt;"",BR185&lt;&gt;""),EA185+BR185*$D$21,"")</f>
        <v>12.014745936147108</v>
      </c>
      <c r="EZ185" s="24">
        <f t="shared" si="171"/>
        <v>12.025375527575182</v>
      </c>
      <c r="FA185" s="24">
        <f t="shared" si="171"/>
        <v>12.019056522848617</v>
      </c>
      <c r="FB185" s="24">
        <f t="shared" si="171"/>
        <v>12.04126330203602</v>
      </c>
      <c r="FC185" s="24">
        <f t="shared" si="171"/>
        <v>12.021934588449705</v>
      </c>
      <c r="FD185" s="24">
        <f t="shared" si="171"/>
        <v>12.02609835669624</v>
      </c>
      <c r="FE185" s="24" t="str">
        <f t="shared" si="171"/>
        <v/>
      </c>
      <c r="FF185" s="24" t="str">
        <f t="shared" si="171"/>
        <v/>
      </c>
      <c r="FG185" s="24" t="str">
        <f t="shared" si="171"/>
        <v/>
      </c>
      <c r="FH185" s="24"/>
      <c r="FI185" s="24">
        <f t="shared" si="157"/>
        <v>13.000435510836207</v>
      </c>
      <c r="FJ185" s="24">
        <f t="shared" si="170"/>
        <v>1.6784290695737249E-2</v>
      </c>
      <c r="FK185" s="24">
        <f t="shared" ref="FK185:FS213" si="172">IF(AND(EM185&lt;&gt;"",BR185&lt;&gt;""),EM185+BR185*$D$20,"")</f>
        <v>12.984432718331746</v>
      </c>
      <c r="FL185" s="24">
        <f t="shared" si="172"/>
        <v>13.031707576451728</v>
      </c>
      <c r="FM185" s="24">
        <f t="shared" si="172"/>
        <v>13.003682285514907</v>
      </c>
      <c r="FN185" s="24">
        <f t="shared" si="172"/>
        <v>12.999970783973867</v>
      </c>
      <c r="FO185" s="24">
        <f t="shared" si="172"/>
        <v>12.990758695817259</v>
      </c>
      <c r="FP185" s="24">
        <f t="shared" si="172"/>
        <v>12.992061004927736</v>
      </c>
      <c r="FQ185" s="24" t="str">
        <f t="shared" si="172"/>
        <v/>
      </c>
      <c r="FR185" s="24" t="str">
        <f t="shared" si="172"/>
        <v/>
      </c>
      <c r="FS185" s="24" t="str">
        <f t="shared" si="172"/>
        <v/>
      </c>
    </row>
    <row r="186" spans="1:175" s="3" customFormat="1">
      <c r="A186" s="27">
        <v>151</v>
      </c>
      <c r="B186" s="32">
        <f>IF(AND($B$3&lt;&gt;"",$C$3&lt;&gt;"",$B$4&lt;&gt;"",$C$4&lt;&gt;"",T186&lt;&gt;""),AirMass($B$3,$C$3,$B$4,$C$4,T186),"")</f>
        <v>1.0797200130040754</v>
      </c>
      <c r="C186" s="36">
        <f t="shared" si="158"/>
        <v>2458217.355984</v>
      </c>
      <c r="D186" s="5">
        <f t="shared" si="141"/>
        <v>11.057245785146049</v>
      </c>
      <c r="E186" s="14">
        <f t="shared" si="142"/>
        <v>11.183875265117228</v>
      </c>
      <c r="F186" s="32">
        <f t="shared" si="159"/>
        <v>0.12662947997117868</v>
      </c>
      <c r="G186" s="24">
        <f t="shared" si="143"/>
        <v>3.9422832494310889E-2</v>
      </c>
      <c r="H186" s="24">
        <f t="shared" si="144"/>
        <v>4.3965703718238082E-2</v>
      </c>
      <c r="I186" s="24"/>
      <c r="J186" s="8">
        <f t="shared" si="145"/>
        <v>12.043545832418758</v>
      </c>
      <c r="K186" s="9">
        <f t="shared" si="146"/>
        <v>12.97324394522917</v>
      </c>
      <c r="L186" s="40">
        <f t="shared" si="160"/>
        <v>0.92969811281041181</v>
      </c>
      <c r="M186" s="24">
        <f t="shared" si="147"/>
        <v>3.9422832494310889E-2</v>
      </c>
      <c r="N186" s="25">
        <f t="shared" si="148"/>
        <v>4.3965703718238089E-2</v>
      </c>
      <c r="O186" s="25"/>
      <c r="P186" s="50">
        <f t="shared" si="161"/>
        <v>6</v>
      </c>
      <c r="Q186" s="50">
        <f t="shared" si="162"/>
        <v>6</v>
      </c>
      <c r="R186" s="25"/>
      <c r="S186" s="25"/>
      <c r="T186" s="16">
        <v>2458217.355984</v>
      </c>
      <c r="U186" s="17">
        <v>-11.3395668338325</v>
      </c>
      <c r="V186" s="17">
        <v>-10.2577146454179</v>
      </c>
      <c r="W186" s="17">
        <v>-12.107537415335999</v>
      </c>
      <c r="X186" s="17">
        <v>-11.0241759095398</v>
      </c>
      <c r="Y186" s="17">
        <v>-10.3587684105773</v>
      </c>
      <c r="Z186" s="17">
        <v>-11.8090838419741</v>
      </c>
      <c r="AA186" s="17">
        <v>-10.0076519138508</v>
      </c>
      <c r="AB186" s="17">
        <v>-9.8418103730007402</v>
      </c>
      <c r="AC186" s="17"/>
      <c r="AD186" s="17"/>
      <c r="AE186" s="17"/>
      <c r="AF186" s="46">
        <f t="shared" si="149"/>
        <v>2458217.355984</v>
      </c>
      <c r="AG186" s="17">
        <v>-11.210317813731301</v>
      </c>
      <c r="AH186" s="17">
        <v>-9.7340411500936508</v>
      </c>
      <c r="AI186" s="17">
        <v>-11.742796909469201</v>
      </c>
      <c r="AJ186" s="17">
        <v>-10.666304392044401</v>
      </c>
      <c r="AK186" s="17">
        <v>-9.9176192732434796</v>
      </c>
      <c r="AL186" s="17">
        <v>-11.276603248500299</v>
      </c>
      <c r="AM186" s="17">
        <v>-9.4162314380485999</v>
      </c>
      <c r="AN186" s="17">
        <v>-9.5441355436310698</v>
      </c>
      <c r="AO186" s="17"/>
      <c r="AP186" s="17"/>
      <c r="AQ186" s="18"/>
      <c r="AR186" s="25"/>
      <c r="AS186" s="25"/>
      <c r="AT186" s="24">
        <f t="shared" si="140"/>
        <v>0.12924902010119865</v>
      </c>
      <c r="AU186" s="24">
        <f t="shared" si="139"/>
        <v>0.52367349532424967</v>
      </c>
      <c r="AV186" s="24">
        <f t="shared" si="139"/>
        <v>0.36474050586679851</v>
      </c>
      <c r="AW186" s="24">
        <f t="shared" si="139"/>
        <v>0.35787151749539881</v>
      </c>
      <c r="AX186" s="24">
        <f t="shared" si="139"/>
        <v>0.44114913733382011</v>
      </c>
      <c r="AY186" s="24">
        <f t="shared" si="139"/>
        <v>0.53248059347380128</v>
      </c>
      <c r="AZ186" s="24">
        <f t="shared" si="139"/>
        <v>0.59142047580220058</v>
      </c>
      <c r="BA186" s="24">
        <f t="shared" si="139"/>
        <v>0.29767482936967049</v>
      </c>
      <c r="BB186" s="24" t="str">
        <f t="shared" si="130"/>
        <v/>
      </c>
      <c r="BC186" s="24" t="str">
        <f t="shared" si="130"/>
        <v/>
      </c>
      <c r="BD186" s="25" t="str">
        <f t="shared" si="130"/>
        <v/>
      </c>
      <c r="BE186" s="25"/>
      <c r="BF186" s="24"/>
      <c r="BG186" s="24">
        <f t="shared" si="131"/>
        <v>-0.54230725785432488</v>
      </c>
      <c r="BH186" s="24">
        <f t="shared" si="131"/>
        <v>-0.48230725785432438</v>
      </c>
      <c r="BI186" s="24">
        <f t="shared" si="131"/>
        <v>-0.84830725785432404</v>
      </c>
      <c r="BJ186" s="24">
        <f t="shared" si="122"/>
        <v>-0.79030725785432421</v>
      </c>
      <c r="BK186" s="24">
        <f t="shared" si="122"/>
        <v>-0.86030725785432272</v>
      </c>
      <c r="BL186" s="24">
        <f t="shared" si="122"/>
        <v>-0.41530725785432421</v>
      </c>
      <c r="BM186" s="24" t="str">
        <f t="shared" si="122"/>
        <v/>
      </c>
      <c r="BN186" s="24" t="str">
        <f t="shared" si="122"/>
        <v/>
      </c>
      <c r="BO186" s="24" t="str">
        <f t="shared" si="122"/>
        <v/>
      </c>
      <c r="BP186" s="24"/>
      <c r="BQ186" s="24"/>
      <c r="BR186" s="24">
        <f t="shared" si="132"/>
        <v>0.25872851335796265</v>
      </c>
      <c r="BS186" s="24">
        <f t="shared" si="132"/>
        <v>0.31872851335796315</v>
      </c>
      <c r="BT186" s="24">
        <f t="shared" si="132"/>
        <v>-4.7271486642036509E-2</v>
      </c>
      <c r="BU186" s="24">
        <f t="shared" si="123"/>
        <v>1.0728513357963321E-2</v>
      </c>
      <c r="BV186" s="24">
        <f t="shared" si="123"/>
        <v>-5.9271486642035187E-2</v>
      </c>
      <c r="BW186" s="24">
        <f t="shared" si="123"/>
        <v>0.38572851335796332</v>
      </c>
      <c r="BX186" s="24" t="str">
        <f t="shared" si="123"/>
        <v/>
      </c>
      <c r="BY186" s="24" t="str">
        <f t="shared" si="123"/>
        <v/>
      </c>
      <c r="BZ186" s="24" t="str">
        <f t="shared" si="123"/>
        <v/>
      </c>
      <c r="CA186" s="24"/>
      <c r="CB186" s="24"/>
      <c r="CC186" s="24">
        <f t="shared" si="150"/>
        <v>10.978937810213957</v>
      </c>
      <c r="CD186" s="24">
        <f t="shared" si="163"/>
        <v>4.6315353646672434E-2</v>
      </c>
      <c r="CE186" s="24">
        <f t="shared" si="133"/>
        <v>10.957970581503499</v>
      </c>
      <c r="CF186" s="24">
        <f t="shared" si="133"/>
        <v>10.996609075707299</v>
      </c>
      <c r="CG186" s="24">
        <f t="shared" si="133"/>
        <v>10.9242015767448</v>
      </c>
      <c r="CH186" s="24">
        <f t="shared" si="124"/>
        <v>10.937517008141601</v>
      </c>
      <c r="CI186" s="24">
        <f t="shared" si="124"/>
        <v>11.016085080018302</v>
      </c>
      <c r="CJ186" s="24">
        <f t="shared" si="124"/>
        <v>11.04124353916824</v>
      </c>
      <c r="CK186" s="24" t="str">
        <f t="shared" si="124"/>
        <v/>
      </c>
      <c r="CL186" s="24" t="str">
        <f t="shared" si="124"/>
        <v/>
      </c>
      <c r="CM186" s="24" t="str">
        <f t="shared" si="124"/>
        <v/>
      </c>
      <c r="CN186" s="24"/>
      <c r="CO186" s="24">
        <f t="shared" si="151"/>
        <v>11.440463987091542</v>
      </c>
      <c r="CP186" s="24">
        <f t="shared" si="164"/>
        <v>8.538747937444173E-2</v>
      </c>
      <c r="CQ186" s="24">
        <f t="shared" si="134"/>
        <v>11.3714790957379</v>
      </c>
      <c r="CR186" s="24">
        <f t="shared" si="134"/>
        <v>11.3569865783131</v>
      </c>
      <c r="CS186" s="24">
        <f t="shared" si="134"/>
        <v>11.567301459512178</v>
      </c>
      <c r="CT186" s="24">
        <f t="shared" si="125"/>
        <v>11.431285434768998</v>
      </c>
      <c r="CU186" s="24">
        <f t="shared" si="125"/>
        <v>11.520913624317298</v>
      </c>
      <c r="CV186" s="24">
        <f t="shared" si="125"/>
        <v>11.394817729899769</v>
      </c>
      <c r="CW186" s="24" t="str">
        <f t="shared" si="125"/>
        <v/>
      </c>
      <c r="CX186" s="24" t="str">
        <f t="shared" si="125"/>
        <v/>
      </c>
      <c r="CY186" s="24" t="str">
        <f t="shared" si="125"/>
        <v/>
      </c>
      <c r="CZ186" s="24"/>
      <c r="DA186" s="24">
        <f t="shared" si="152"/>
        <v>11.057245785146049</v>
      </c>
      <c r="DB186" s="24">
        <f t="shared" si="165"/>
        <v>3.9422832494310889E-2</v>
      </c>
      <c r="DC186" s="24">
        <f t="shared" si="135"/>
        <v>11.022660101631104</v>
      </c>
      <c r="DD186" s="24">
        <f t="shared" si="135"/>
        <v>11.054141451704078</v>
      </c>
      <c r="DE186" s="24">
        <f t="shared" si="135"/>
        <v>11.025392531939614</v>
      </c>
      <c r="DF186" s="24">
        <f t="shared" si="126"/>
        <v>11.031789390676618</v>
      </c>
      <c r="DG186" s="24">
        <f t="shared" si="126"/>
        <v>11.118707464039282</v>
      </c>
      <c r="DH186" s="24">
        <f t="shared" si="126"/>
        <v>11.090783770885597</v>
      </c>
      <c r="DI186" s="24" t="str">
        <f t="shared" si="126"/>
        <v/>
      </c>
      <c r="DJ186" s="24" t="str">
        <f t="shared" si="126"/>
        <v/>
      </c>
      <c r="DK186" s="24" t="str">
        <f t="shared" si="126"/>
        <v/>
      </c>
      <c r="DL186" s="24"/>
      <c r="DM186" s="24">
        <f t="shared" si="153"/>
        <v>11.183875265117228</v>
      </c>
      <c r="DN186" s="24">
        <f t="shared" si="166"/>
        <v>4.3965703718238082E-2</v>
      </c>
      <c r="DO186" s="24">
        <f t="shared" si="136"/>
        <v>11.159513439505981</v>
      </c>
      <c r="DP186" s="24">
        <f t="shared" si="136"/>
        <v>11.168472460281562</v>
      </c>
      <c r="DQ186" s="24">
        <f t="shared" si="136"/>
        <v>11.235732958458309</v>
      </c>
      <c r="DR186" s="24">
        <f t="shared" si="127"/>
        <v>11.122386753975498</v>
      </c>
      <c r="DS186" s="24">
        <f t="shared" si="127"/>
        <v>11.184654815623354</v>
      </c>
      <c r="DT186" s="24">
        <f t="shared" si="127"/>
        <v>11.232491162858658</v>
      </c>
      <c r="DU186" s="24" t="str">
        <f t="shared" si="127"/>
        <v/>
      </c>
      <c r="DV186" s="24" t="str">
        <f t="shared" si="127"/>
        <v/>
      </c>
      <c r="DW186" s="24" t="str">
        <f t="shared" si="127"/>
        <v/>
      </c>
      <c r="DX186" s="24"/>
      <c r="DY186" s="24">
        <f t="shared" si="154"/>
        <v>12.060789998628556</v>
      </c>
      <c r="DZ186" s="24">
        <f t="shared" si="167"/>
        <v>4.6315353646672434E-2</v>
      </c>
      <c r="EA186" s="24">
        <f t="shared" si="137"/>
        <v>12.039822769918098</v>
      </c>
      <c r="EB186" s="24">
        <f t="shared" si="137"/>
        <v>12.078461264121898</v>
      </c>
      <c r="EC186" s="24">
        <f t="shared" si="137"/>
        <v>12.006053765159399</v>
      </c>
      <c r="ED186" s="24">
        <f t="shared" si="128"/>
        <v>12.0193691965562</v>
      </c>
      <c r="EE186" s="24">
        <f t="shared" si="128"/>
        <v>12.097937268432901</v>
      </c>
      <c r="EF186" s="24">
        <f t="shared" si="128"/>
        <v>12.123095727582839</v>
      </c>
      <c r="EG186" s="24" t="str">
        <f t="shared" si="128"/>
        <v/>
      </c>
      <c r="EH186" s="24" t="str">
        <f t="shared" si="128"/>
        <v/>
      </c>
      <c r="EI186" s="24" t="str">
        <f t="shared" si="128"/>
        <v/>
      </c>
      <c r="EJ186" s="24"/>
      <c r="EK186" s="24">
        <f t="shared" si="155"/>
        <v>12.91674065072919</v>
      </c>
      <c r="EL186" s="24">
        <f t="shared" si="168"/>
        <v>8.538747937444173E-2</v>
      </c>
      <c r="EM186" s="24">
        <f t="shared" si="138"/>
        <v>12.84775575937555</v>
      </c>
      <c r="EN186" s="24">
        <f t="shared" si="138"/>
        <v>12.83326324195075</v>
      </c>
      <c r="EO186" s="24">
        <f t="shared" si="138"/>
        <v>13.043578123149828</v>
      </c>
      <c r="EP186" s="24">
        <f t="shared" si="129"/>
        <v>12.907562098406649</v>
      </c>
      <c r="EQ186" s="24">
        <f t="shared" si="129"/>
        <v>12.997190287954949</v>
      </c>
      <c r="ER186" s="24">
        <f t="shared" si="129"/>
        <v>12.871094393537419</v>
      </c>
      <c r="ES186" s="24" t="str">
        <f t="shared" si="129"/>
        <v/>
      </c>
      <c r="ET186" s="24" t="str">
        <f t="shared" si="129"/>
        <v/>
      </c>
      <c r="EU186" s="24" t="str">
        <f t="shared" si="129"/>
        <v/>
      </c>
      <c r="EV186" s="24"/>
      <c r="EW186" s="24">
        <f t="shared" si="156"/>
        <v>12.043545832418758</v>
      </c>
      <c r="EX186" s="24">
        <f t="shared" si="169"/>
        <v>3.9422832494310889E-2</v>
      </c>
      <c r="EY186" s="24">
        <f t="shared" si="171"/>
        <v>12.008960148903812</v>
      </c>
      <c r="EZ186" s="24">
        <f t="shared" si="171"/>
        <v>12.040441498976787</v>
      </c>
      <c r="FA186" s="24">
        <f t="shared" si="171"/>
        <v>12.011692579212323</v>
      </c>
      <c r="FB186" s="24">
        <f t="shared" si="171"/>
        <v>12.018089437949326</v>
      </c>
      <c r="FC186" s="24">
        <f t="shared" si="171"/>
        <v>12.105007511311991</v>
      </c>
      <c r="FD186" s="24">
        <f t="shared" si="171"/>
        <v>12.077083818158306</v>
      </c>
      <c r="FE186" s="24" t="str">
        <f t="shared" si="171"/>
        <v/>
      </c>
      <c r="FF186" s="24" t="str">
        <f t="shared" si="171"/>
        <v/>
      </c>
      <c r="FG186" s="24" t="str">
        <f t="shared" si="171"/>
        <v/>
      </c>
      <c r="FH186" s="24"/>
      <c r="FI186" s="24">
        <f t="shared" si="157"/>
        <v>12.97324394522917</v>
      </c>
      <c r="FJ186" s="24">
        <f t="shared" si="170"/>
        <v>4.3965703718238089E-2</v>
      </c>
      <c r="FK186" s="24">
        <f t="shared" si="172"/>
        <v>12.948882119617924</v>
      </c>
      <c r="FL186" s="24">
        <f t="shared" si="172"/>
        <v>12.957841140393505</v>
      </c>
      <c r="FM186" s="24">
        <f t="shared" si="172"/>
        <v>13.025101638570252</v>
      </c>
      <c r="FN186" s="24">
        <f t="shared" si="172"/>
        <v>12.911755434087441</v>
      </c>
      <c r="FO186" s="24">
        <f t="shared" si="172"/>
        <v>12.974023495735297</v>
      </c>
      <c r="FP186" s="24">
        <f t="shared" si="172"/>
        <v>13.021859842970601</v>
      </c>
      <c r="FQ186" s="24" t="str">
        <f t="shared" si="172"/>
        <v/>
      </c>
      <c r="FR186" s="24" t="str">
        <f t="shared" si="172"/>
        <v/>
      </c>
      <c r="FS186" s="24" t="str">
        <f t="shared" si="172"/>
        <v/>
      </c>
    </row>
    <row r="187" spans="1:175" s="3" customFormat="1">
      <c r="A187" s="27">
        <v>152</v>
      </c>
      <c r="B187" s="32">
        <f>IF(AND($B$3&lt;&gt;"",$C$3&lt;&gt;"",$B$4&lt;&gt;"",$C$4&lt;&gt;"",T187&lt;&gt;""),AirMass($B$3,$C$3,$B$4,$C$4,T187),"")</f>
        <v>1.0805979931020826</v>
      </c>
      <c r="C187" s="36">
        <f t="shared" si="158"/>
        <v>2458217.3564809998</v>
      </c>
      <c r="D187" s="5">
        <f t="shared" si="141"/>
        <v>11.022217054443573</v>
      </c>
      <c r="E187" s="14">
        <f t="shared" si="142"/>
        <v>11.199437853747787</v>
      </c>
      <c r="F187" s="32">
        <f t="shared" si="159"/>
        <v>0.17722079930421408</v>
      </c>
      <c r="G187" s="24">
        <f t="shared" si="143"/>
        <v>3.7382130475327291E-2</v>
      </c>
      <c r="H187" s="24">
        <f t="shared" si="144"/>
        <v>8.0665759430013903E-2</v>
      </c>
      <c r="I187" s="24"/>
      <c r="J187" s="8">
        <f t="shared" si="145"/>
        <v>12.049071514579303</v>
      </c>
      <c r="K187" s="9">
        <f t="shared" si="146"/>
        <v>12.943543127882313</v>
      </c>
      <c r="L187" s="40">
        <f t="shared" si="160"/>
        <v>0.89447161330300951</v>
      </c>
      <c r="M187" s="24">
        <f t="shared" si="147"/>
        <v>3.7382130475327298E-2</v>
      </c>
      <c r="N187" s="25">
        <f t="shared" si="148"/>
        <v>8.0665759430014305E-2</v>
      </c>
      <c r="O187" s="25"/>
      <c r="P187" s="50">
        <f t="shared" si="161"/>
        <v>6</v>
      </c>
      <c r="Q187" s="50">
        <f t="shared" si="162"/>
        <v>6</v>
      </c>
      <c r="R187" s="25"/>
      <c r="S187" s="25"/>
      <c r="T187" s="16">
        <v>2458217.3564809998</v>
      </c>
      <c r="U187" s="17">
        <v>-11.363588390402001</v>
      </c>
      <c r="V187" s="17">
        <v>-10.2513927175594</v>
      </c>
      <c r="W187" s="17">
        <v>-12.1125427700944</v>
      </c>
      <c r="X187" s="17">
        <v>-11.024077388600301</v>
      </c>
      <c r="Y187" s="17">
        <v>-10.3857502084206</v>
      </c>
      <c r="Z187" s="17">
        <v>-11.793186162082799</v>
      </c>
      <c r="AA187" s="17">
        <v>-9.9354936715712601</v>
      </c>
      <c r="AB187" s="17">
        <v>-9.8742095621382706</v>
      </c>
      <c r="AC187" s="17"/>
      <c r="AD187" s="17"/>
      <c r="AE187" s="17"/>
      <c r="AF187" s="46">
        <f t="shared" si="149"/>
        <v>2458217.3564809998</v>
      </c>
      <c r="AG187" s="17">
        <v>-11.2052552978476</v>
      </c>
      <c r="AH187" s="17">
        <v>-9.7407842847086297</v>
      </c>
      <c r="AI187" s="17">
        <v>-11.750764217777</v>
      </c>
      <c r="AJ187" s="17">
        <v>-10.606441006568099</v>
      </c>
      <c r="AK187" s="17">
        <v>-9.8237698127379804</v>
      </c>
      <c r="AL187" s="17">
        <v>-11.239593063445399</v>
      </c>
      <c r="AM187" s="17">
        <v>-9.5374690083217804</v>
      </c>
      <c r="AN187" s="17">
        <v>-9.5301334555256503</v>
      </c>
      <c r="AO187" s="17"/>
      <c r="AP187" s="17"/>
      <c r="AQ187" s="18"/>
      <c r="AR187" s="25"/>
      <c r="AS187" s="25"/>
      <c r="AT187" s="24">
        <f t="shared" si="140"/>
        <v>0.15833309255440042</v>
      </c>
      <c r="AU187" s="24">
        <f t="shared" si="139"/>
        <v>0.51060843285076984</v>
      </c>
      <c r="AV187" s="24">
        <f t="shared" si="139"/>
        <v>0.36177855231739997</v>
      </c>
      <c r="AW187" s="24">
        <f t="shared" si="139"/>
        <v>0.41763638203220133</v>
      </c>
      <c r="AX187" s="24">
        <f t="shared" si="139"/>
        <v>0.56198039568261926</v>
      </c>
      <c r="AY187" s="24">
        <f t="shared" si="139"/>
        <v>0.55359309863739981</v>
      </c>
      <c r="AZ187" s="24">
        <f t="shared" si="139"/>
        <v>0.39802466324947972</v>
      </c>
      <c r="BA187" s="24">
        <f t="shared" si="139"/>
        <v>0.34407610661262034</v>
      </c>
      <c r="BB187" s="24" t="str">
        <f t="shared" si="130"/>
        <v/>
      </c>
      <c r="BC187" s="24" t="str">
        <f t="shared" si="130"/>
        <v/>
      </c>
      <c r="BD187" s="25" t="str">
        <f t="shared" si="130"/>
        <v/>
      </c>
      <c r="BE187" s="25"/>
      <c r="BF187" s="24"/>
      <c r="BG187" s="24">
        <f t="shared" si="131"/>
        <v>-0.48324048114284007</v>
      </c>
      <c r="BH187" s="24">
        <f t="shared" si="131"/>
        <v>-0.42324048114283958</v>
      </c>
      <c r="BI187" s="24">
        <f t="shared" si="131"/>
        <v>-0.78924048114283929</v>
      </c>
      <c r="BJ187" s="24">
        <f t="shared" si="122"/>
        <v>-0.73124048114283946</v>
      </c>
      <c r="BK187" s="24">
        <f t="shared" si="122"/>
        <v>-0.80124048114283797</v>
      </c>
      <c r="BL187" s="24">
        <f t="shared" si="122"/>
        <v>-0.3562404811428394</v>
      </c>
      <c r="BM187" s="24" t="str">
        <f t="shared" si="122"/>
        <v/>
      </c>
      <c r="BN187" s="24" t="str">
        <f t="shared" si="122"/>
        <v/>
      </c>
      <c r="BO187" s="24" t="str">
        <f t="shared" si="122"/>
        <v/>
      </c>
      <c r="BP187" s="24"/>
      <c r="BQ187" s="24"/>
      <c r="BR187" s="24">
        <f t="shared" si="132"/>
        <v>0.23219470764404937</v>
      </c>
      <c r="BS187" s="24">
        <f t="shared" si="132"/>
        <v>0.29219470764404987</v>
      </c>
      <c r="BT187" s="24">
        <f t="shared" si="132"/>
        <v>-7.3805292355949792E-2</v>
      </c>
      <c r="BU187" s="24">
        <f t="shared" si="123"/>
        <v>-1.5805292355949963E-2</v>
      </c>
      <c r="BV187" s="24">
        <f t="shared" si="123"/>
        <v>-8.580529235594847E-2</v>
      </c>
      <c r="BW187" s="24">
        <f t="shared" si="123"/>
        <v>0.35919470764405004</v>
      </c>
      <c r="BX187" s="24" t="str">
        <f t="shared" si="123"/>
        <v/>
      </c>
      <c r="BY187" s="24" t="str">
        <f t="shared" si="123"/>
        <v/>
      </c>
      <c r="BZ187" s="24" t="str">
        <f t="shared" si="123"/>
        <v/>
      </c>
      <c r="CA187" s="24"/>
      <c r="CB187" s="24"/>
      <c r="CC187" s="24">
        <f t="shared" si="150"/>
        <v>10.950954903415939</v>
      </c>
      <c r="CD187" s="24">
        <f t="shared" si="163"/>
        <v>5.4258521493645857E-2</v>
      </c>
      <c r="CE187" s="24">
        <f t="shared" si="133"/>
        <v>10.938954379692399</v>
      </c>
      <c r="CF187" s="24">
        <f t="shared" si="133"/>
        <v>10.972488998198299</v>
      </c>
      <c r="CG187" s="24">
        <f t="shared" si="133"/>
        <v>10.927161818018599</v>
      </c>
      <c r="CH187" s="24">
        <f t="shared" si="124"/>
        <v>10.897597771680799</v>
      </c>
      <c r="CI187" s="24">
        <f t="shared" si="124"/>
        <v>10.91990528116926</v>
      </c>
      <c r="CJ187" s="24">
        <f t="shared" si="124"/>
        <v>11.04962117173627</v>
      </c>
      <c r="CK187" s="24" t="str">
        <f t="shared" si="124"/>
        <v/>
      </c>
      <c r="CL187" s="24" t="str">
        <f t="shared" si="124"/>
        <v/>
      </c>
      <c r="CM187" s="24" t="str">
        <f t="shared" si="124"/>
        <v/>
      </c>
      <c r="CN187" s="24"/>
      <c r="CO187" s="24">
        <f t="shared" si="151"/>
        <v>11.432939796215052</v>
      </c>
      <c r="CP187" s="24">
        <f t="shared" si="164"/>
        <v>0.11897599822819964</v>
      </c>
      <c r="CQ187" s="24">
        <f t="shared" si="134"/>
        <v>11.384508919929401</v>
      </c>
      <c r="CR187" s="24">
        <f t="shared" si="134"/>
        <v>11.302185708720499</v>
      </c>
      <c r="CS187" s="24">
        <f t="shared" si="134"/>
        <v>11.47851451489038</v>
      </c>
      <c r="CT187" s="24">
        <f t="shared" si="125"/>
        <v>11.399337765597799</v>
      </c>
      <c r="CU187" s="24">
        <f t="shared" si="125"/>
        <v>11.64721371047418</v>
      </c>
      <c r="CV187" s="24">
        <f t="shared" si="125"/>
        <v>11.38587815767805</v>
      </c>
      <c r="CW187" s="24" t="str">
        <f t="shared" si="125"/>
        <v/>
      </c>
      <c r="CX187" s="24" t="str">
        <f t="shared" si="125"/>
        <v/>
      </c>
      <c r="CY187" s="24" t="str">
        <f t="shared" si="125"/>
        <v/>
      </c>
      <c r="CZ187" s="24"/>
      <c r="DA187" s="24">
        <f t="shared" si="152"/>
        <v>11.022217054443573</v>
      </c>
      <c r="DB187" s="24">
        <f t="shared" si="165"/>
        <v>3.7382130475327291E-2</v>
      </c>
      <c r="DC187" s="24">
        <f t="shared" si="135"/>
        <v>10.996598075915546</v>
      </c>
      <c r="DD187" s="24">
        <f t="shared" si="135"/>
        <v>11.022975550290621</v>
      </c>
      <c r="DE187" s="24">
        <f t="shared" si="135"/>
        <v>11.021306949308958</v>
      </c>
      <c r="DF187" s="24">
        <f t="shared" si="126"/>
        <v>10.984824330311358</v>
      </c>
      <c r="DG187" s="24">
        <f t="shared" si="126"/>
        <v>11.015481841285784</v>
      </c>
      <c r="DH187" s="24">
        <f t="shared" si="126"/>
        <v>11.092115579549169</v>
      </c>
      <c r="DI187" s="24" t="str">
        <f t="shared" si="126"/>
        <v/>
      </c>
      <c r="DJ187" s="24" t="str">
        <f t="shared" si="126"/>
        <v/>
      </c>
      <c r="DK187" s="24" t="str">
        <f t="shared" si="126"/>
        <v/>
      </c>
      <c r="DL187" s="24"/>
      <c r="DM187" s="24">
        <f t="shared" si="153"/>
        <v>11.199437853747787</v>
      </c>
      <c r="DN187" s="24">
        <f t="shared" si="166"/>
        <v>8.0665759430013903E-2</v>
      </c>
      <c r="DO187" s="24">
        <f t="shared" si="136"/>
        <v>11.195630043204527</v>
      </c>
      <c r="DP187" s="24">
        <f t="shared" si="136"/>
        <v>11.136758370196008</v>
      </c>
      <c r="DQ187" s="24">
        <f t="shared" si="136"/>
        <v>11.170032793343557</v>
      </c>
      <c r="DR187" s="24">
        <f t="shared" si="127"/>
        <v>11.113525864311347</v>
      </c>
      <c r="DS187" s="24">
        <f t="shared" si="127"/>
        <v>11.334041681287282</v>
      </c>
      <c r="DT187" s="24">
        <f t="shared" si="127"/>
        <v>11.246638370143986</v>
      </c>
      <c r="DU187" s="24" t="str">
        <f t="shared" si="127"/>
        <v/>
      </c>
      <c r="DV187" s="24" t="str">
        <f t="shared" si="127"/>
        <v/>
      </c>
      <c r="DW187" s="24" t="str">
        <f t="shared" si="127"/>
        <v/>
      </c>
      <c r="DX187" s="24"/>
      <c r="DY187" s="24">
        <f t="shared" si="154"/>
        <v>12.063150576258538</v>
      </c>
      <c r="DZ187" s="24">
        <f t="shared" si="167"/>
        <v>5.4258521493645857E-2</v>
      </c>
      <c r="EA187" s="24">
        <f t="shared" si="137"/>
        <v>12.051150052535</v>
      </c>
      <c r="EB187" s="24">
        <f t="shared" si="137"/>
        <v>12.0846846710409</v>
      </c>
      <c r="EC187" s="24">
        <f t="shared" si="137"/>
        <v>12.0393574908612</v>
      </c>
      <c r="ED187" s="24">
        <f t="shared" si="128"/>
        <v>12.0097934445234</v>
      </c>
      <c r="EE187" s="24">
        <f t="shared" si="128"/>
        <v>12.032100954011861</v>
      </c>
      <c r="EF187" s="24">
        <f t="shared" si="128"/>
        <v>12.161816844578871</v>
      </c>
      <c r="EG187" s="24" t="str">
        <f t="shared" si="128"/>
        <v/>
      </c>
      <c r="EH187" s="24" t="str">
        <f t="shared" si="128"/>
        <v/>
      </c>
      <c r="EI187" s="24" t="str">
        <f t="shared" si="128"/>
        <v/>
      </c>
      <c r="EJ187" s="24"/>
      <c r="EK187" s="24">
        <f t="shared" si="155"/>
        <v>12.897410809354023</v>
      </c>
      <c r="EL187" s="24">
        <f t="shared" si="168"/>
        <v>0.11897599822819964</v>
      </c>
      <c r="EM187" s="24">
        <f t="shared" si="138"/>
        <v>12.848979933068371</v>
      </c>
      <c r="EN187" s="24">
        <f t="shared" si="138"/>
        <v>12.766656721859469</v>
      </c>
      <c r="EO187" s="24">
        <f t="shared" si="138"/>
        <v>12.94298552802935</v>
      </c>
      <c r="EP187" s="24">
        <f t="shared" si="129"/>
        <v>12.86380877873677</v>
      </c>
      <c r="EQ187" s="24">
        <f t="shared" si="129"/>
        <v>13.11168472361315</v>
      </c>
      <c r="ER187" s="24">
        <f t="shared" si="129"/>
        <v>12.850349170817021</v>
      </c>
      <c r="ES187" s="24" t="str">
        <f t="shared" si="129"/>
        <v/>
      </c>
      <c r="ET187" s="24" t="str">
        <f t="shared" si="129"/>
        <v/>
      </c>
      <c r="EU187" s="24" t="str">
        <f t="shared" si="129"/>
        <v/>
      </c>
      <c r="EV187" s="24"/>
      <c r="EW187" s="24">
        <f t="shared" si="156"/>
        <v>12.049071514579303</v>
      </c>
      <c r="EX187" s="24">
        <f t="shared" si="169"/>
        <v>3.7382130475327298E-2</v>
      </c>
      <c r="EY187" s="24">
        <f t="shared" si="171"/>
        <v>12.023452536051277</v>
      </c>
      <c r="EZ187" s="24">
        <f t="shared" si="171"/>
        <v>12.049830010426351</v>
      </c>
      <c r="FA187" s="24">
        <f t="shared" si="171"/>
        <v>12.048161409444686</v>
      </c>
      <c r="FB187" s="24">
        <f t="shared" si="171"/>
        <v>12.011678790447089</v>
      </c>
      <c r="FC187" s="24">
        <f t="shared" si="171"/>
        <v>12.042336301421514</v>
      </c>
      <c r="FD187" s="24">
        <f t="shared" si="171"/>
        <v>12.1189700396849</v>
      </c>
      <c r="FE187" s="24" t="str">
        <f t="shared" si="171"/>
        <v/>
      </c>
      <c r="FF187" s="24" t="str">
        <f t="shared" si="171"/>
        <v/>
      </c>
      <c r="FG187" s="24" t="str">
        <f t="shared" si="171"/>
        <v/>
      </c>
      <c r="FH187" s="24"/>
      <c r="FI187" s="24">
        <f t="shared" si="157"/>
        <v>12.943543127882313</v>
      </c>
      <c r="FJ187" s="24">
        <f t="shared" si="170"/>
        <v>8.0665759430014305E-2</v>
      </c>
      <c r="FK187" s="24">
        <f t="shared" si="172"/>
        <v>12.939735317339053</v>
      </c>
      <c r="FL187" s="24">
        <f t="shared" si="172"/>
        <v>12.880863644330535</v>
      </c>
      <c r="FM187" s="24">
        <f t="shared" si="172"/>
        <v>12.914138067478085</v>
      </c>
      <c r="FN187" s="24">
        <f t="shared" si="172"/>
        <v>12.857631138445873</v>
      </c>
      <c r="FO187" s="24">
        <f t="shared" si="172"/>
        <v>13.078146955421809</v>
      </c>
      <c r="FP187" s="24">
        <f t="shared" si="172"/>
        <v>12.990743644278513</v>
      </c>
      <c r="FQ187" s="24" t="str">
        <f t="shared" si="172"/>
        <v/>
      </c>
      <c r="FR187" s="24" t="str">
        <f t="shared" si="172"/>
        <v/>
      </c>
      <c r="FS187" s="24" t="str">
        <f t="shared" si="172"/>
        <v/>
      </c>
    </row>
    <row r="188" spans="1:175" s="3" customFormat="1">
      <c r="A188" s="27">
        <v>153</v>
      </c>
      <c r="B188" s="32">
        <f>IF(AND($B$3&lt;&gt;"",$C$3&lt;&gt;"",$B$4&lt;&gt;"",$C$4&lt;&gt;"",T188&lt;&gt;""),AirMass($B$3,$C$3,$B$4,$C$4,T188),"")</f>
        <v>1.0814818636646939</v>
      </c>
      <c r="C188" s="36">
        <f t="shared" si="158"/>
        <v>2458217.3569789999</v>
      </c>
      <c r="D188" s="5">
        <f t="shared" si="141"/>
        <v>11.024994040427311</v>
      </c>
      <c r="E188" s="14">
        <f t="shared" si="142"/>
        <v>11.215791238953882</v>
      </c>
      <c r="F188" s="32">
        <f t="shared" si="159"/>
        <v>0.19079719852657107</v>
      </c>
      <c r="G188" s="24">
        <f t="shared" si="143"/>
        <v>4.0063474826632452E-2</v>
      </c>
      <c r="H188" s="24">
        <f t="shared" si="144"/>
        <v>3.8166203236682877E-2</v>
      </c>
      <c r="I188" s="24"/>
      <c r="J188" s="8">
        <f t="shared" si="145"/>
        <v>12.031097410145248</v>
      </c>
      <c r="K188" s="9">
        <f t="shared" si="146"/>
        <v>13.085077838255843</v>
      </c>
      <c r="L188" s="40">
        <f t="shared" si="160"/>
        <v>1.0539804281105951</v>
      </c>
      <c r="M188" s="24">
        <f t="shared" si="147"/>
        <v>4.0063474826632452E-2</v>
      </c>
      <c r="N188" s="25">
        <f t="shared" si="148"/>
        <v>3.8166203236682877E-2</v>
      </c>
      <c r="O188" s="25"/>
      <c r="P188" s="50">
        <f t="shared" si="161"/>
        <v>6</v>
      </c>
      <c r="Q188" s="50">
        <f t="shared" si="162"/>
        <v>6</v>
      </c>
      <c r="R188" s="25"/>
      <c r="S188" s="25"/>
      <c r="T188" s="16">
        <v>2458217.3569789999</v>
      </c>
      <c r="U188" s="17">
        <v>-11.358629436517999</v>
      </c>
      <c r="V188" s="17">
        <v>-10.249821263733701</v>
      </c>
      <c r="W188" s="17">
        <v>-12.112979537579999</v>
      </c>
      <c r="X188" s="17">
        <v>-11.0005737992068</v>
      </c>
      <c r="Y188" s="17">
        <v>-10.4054688002077</v>
      </c>
      <c r="Z188" s="17">
        <v>-11.7843504959661</v>
      </c>
      <c r="AA188" s="17">
        <v>-9.9457423186622407</v>
      </c>
      <c r="AB188" s="17">
        <v>-9.8704634313133308</v>
      </c>
      <c r="AC188" s="17"/>
      <c r="AD188" s="17"/>
      <c r="AE188" s="17"/>
      <c r="AF188" s="46">
        <f t="shared" si="149"/>
        <v>2458217.3569789999</v>
      </c>
      <c r="AG188" s="17">
        <v>-11.195198160718</v>
      </c>
      <c r="AH188" s="17">
        <v>-9.6624404294179804</v>
      </c>
      <c r="AI188" s="17">
        <v>-11.739057988838599</v>
      </c>
      <c r="AJ188" s="17">
        <v>-10.6404070852817</v>
      </c>
      <c r="AK188" s="17">
        <v>-9.8633178379610005</v>
      </c>
      <c r="AL188" s="17">
        <v>-11.305887634160801</v>
      </c>
      <c r="AM188" s="17">
        <v>-9.4783150931791003</v>
      </c>
      <c r="AN188" s="17">
        <v>-9.4746809515928891</v>
      </c>
      <c r="AO188" s="17"/>
      <c r="AP188" s="17"/>
      <c r="AQ188" s="18"/>
      <c r="AR188" s="25"/>
      <c r="AS188" s="25"/>
      <c r="AT188" s="24">
        <f t="shared" si="140"/>
        <v>0.16343127579999894</v>
      </c>
      <c r="AU188" s="24">
        <f t="shared" si="139"/>
        <v>0.58738083431572008</v>
      </c>
      <c r="AV188" s="24">
        <f t="shared" si="139"/>
        <v>0.37392154874140004</v>
      </c>
      <c r="AW188" s="24">
        <f t="shared" si="139"/>
        <v>0.36016671392509991</v>
      </c>
      <c r="AX188" s="24">
        <f t="shared" si="139"/>
        <v>0.54215096224669956</v>
      </c>
      <c r="AY188" s="24">
        <f t="shared" si="139"/>
        <v>0.47846286180529951</v>
      </c>
      <c r="AZ188" s="24">
        <f t="shared" si="139"/>
        <v>0.46742722548314042</v>
      </c>
      <c r="BA188" s="24">
        <f t="shared" si="139"/>
        <v>0.39578247972044167</v>
      </c>
      <c r="BB188" s="24" t="str">
        <f t="shared" si="130"/>
        <v/>
      </c>
      <c r="BC188" s="24" t="str">
        <f t="shared" si="130"/>
        <v/>
      </c>
      <c r="BD188" s="25" t="str">
        <f t="shared" si="130"/>
        <v/>
      </c>
      <c r="BE188" s="25"/>
      <c r="BF188" s="24"/>
      <c r="BG188" s="24">
        <f t="shared" si="131"/>
        <v>-0.47288659236448743</v>
      </c>
      <c r="BH188" s="24">
        <f t="shared" si="131"/>
        <v>-0.41288659236448694</v>
      </c>
      <c r="BI188" s="24">
        <f t="shared" si="131"/>
        <v>-0.77888659236448654</v>
      </c>
      <c r="BJ188" s="24">
        <f t="shared" si="122"/>
        <v>-0.72088659236448671</v>
      </c>
      <c r="BK188" s="24">
        <f t="shared" si="122"/>
        <v>-0.79088659236448522</v>
      </c>
      <c r="BL188" s="24">
        <f t="shared" si="122"/>
        <v>-0.34588659236448677</v>
      </c>
      <c r="BM188" s="24" t="str">
        <f t="shared" si="122"/>
        <v/>
      </c>
      <c r="BN188" s="24" t="str">
        <f t="shared" si="122"/>
        <v/>
      </c>
      <c r="BO188" s="24" t="str">
        <f t="shared" si="122"/>
        <v/>
      </c>
      <c r="BP188" s="24"/>
      <c r="BQ188" s="24"/>
      <c r="BR188" s="24">
        <f t="shared" si="132"/>
        <v>0.38811160347187124</v>
      </c>
      <c r="BS188" s="24">
        <f t="shared" si="132"/>
        <v>0.44811160347187173</v>
      </c>
      <c r="BT188" s="24">
        <f t="shared" si="132"/>
        <v>8.2111603471872074E-2</v>
      </c>
      <c r="BU188" s="24">
        <f t="shared" si="123"/>
        <v>0.1401116034718719</v>
      </c>
      <c r="BV188" s="24">
        <f t="shared" si="123"/>
        <v>7.0111603471873396E-2</v>
      </c>
      <c r="BW188" s="24">
        <f t="shared" si="123"/>
        <v>0.5151116034718719</v>
      </c>
      <c r="BX188" s="24" t="str">
        <f t="shared" si="123"/>
        <v/>
      </c>
      <c r="BY188" s="24" t="str">
        <f t="shared" si="123"/>
        <v/>
      </c>
      <c r="BZ188" s="24" t="str">
        <f t="shared" si="123"/>
        <v/>
      </c>
      <c r="CA188" s="24"/>
      <c r="CB188" s="24"/>
      <c r="CC188" s="24">
        <f t="shared" si="150"/>
        <v>10.954966960638027</v>
      </c>
      <c r="CD188" s="24">
        <f t="shared" si="163"/>
        <v>5.1883096206790415E-2</v>
      </c>
      <c r="CE188" s="24">
        <f t="shared" si="133"/>
        <v>10.944350101062</v>
      </c>
      <c r="CF188" s="24">
        <f t="shared" si="133"/>
        <v>10.9539443626888</v>
      </c>
      <c r="CG188" s="24">
        <f t="shared" si="133"/>
        <v>10.9518393636897</v>
      </c>
      <c r="CH188" s="24">
        <f t="shared" si="124"/>
        <v>10.893721059448101</v>
      </c>
      <c r="CI188" s="24">
        <f t="shared" si="124"/>
        <v>10.935112882144242</v>
      </c>
      <c r="CJ188" s="24">
        <f t="shared" si="124"/>
        <v>11.050833994795331</v>
      </c>
      <c r="CK188" s="24" t="str">
        <f t="shared" si="124"/>
        <v/>
      </c>
      <c r="CL188" s="24" t="str">
        <f t="shared" si="124"/>
        <v/>
      </c>
      <c r="CM188" s="24" t="str">
        <f t="shared" si="124"/>
        <v/>
      </c>
      <c r="CN188" s="24"/>
      <c r="CO188" s="24">
        <f t="shared" si="151"/>
        <v>11.44524627111768</v>
      </c>
      <c r="CP188" s="24">
        <f t="shared" si="164"/>
        <v>0.10567883438518597</v>
      </c>
      <c r="CQ188" s="24">
        <f t="shared" si="134"/>
        <v>11.382859828120599</v>
      </c>
      <c r="CR188" s="24">
        <f t="shared" si="134"/>
        <v>11.346208924563699</v>
      </c>
      <c r="CS188" s="24">
        <f t="shared" si="134"/>
        <v>11.528119677243</v>
      </c>
      <c r="CT188" s="24">
        <f t="shared" si="125"/>
        <v>11.475689473442801</v>
      </c>
      <c r="CU188" s="24">
        <f t="shared" si="125"/>
        <v>11.5981169324611</v>
      </c>
      <c r="CV188" s="24">
        <f t="shared" si="125"/>
        <v>11.340482790874889</v>
      </c>
      <c r="CW188" s="24" t="str">
        <f t="shared" si="125"/>
        <v/>
      </c>
      <c r="CX188" s="24" t="str">
        <f t="shared" si="125"/>
        <v/>
      </c>
      <c r="CY188" s="24" t="str">
        <f t="shared" si="125"/>
        <v/>
      </c>
      <c r="CZ188" s="24"/>
      <c r="DA188" s="24">
        <f t="shared" si="152"/>
        <v>11.024994040427311</v>
      </c>
      <c r="DB188" s="24">
        <f t="shared" si="165"/>
        <v>4.0063474826632452E-2</v>
      </c>
      <c r="DC188" s="24">
        <f t="shared" si="135"/>
        <v>11.000758726046794</v>
      </c>
      <c r="DD188" s="24">
        <f t="shared" si="135"/>
        <v>11.003195843542768</v>
      </c>
      <c r="DE188" s="24">
        <f t="shared" si="135"/>
        <v>11.044749423741704</v>
      </c>
      <c r="DF188" s="24">
        <f t="shared" si="126"/>
        <v>10.979712546840307</v>
      </c>
      <c r="DG188" s="24">
        <f t="shared" si="126"/>
        <v>11.029454371022412</v>
      </c>
      <c r="DH188" s="24">
        <f t="shared" si="126"/>
        <v>11.092093331369878</v>
      </c>
      <c r="DI188" s="24" t="str">
        <f t="shared" si="126"/>
        <v/>
      </c>
      <c r="DJ188" s="24" t="str">
        <f t="shared" si="126"/>
        <v/>
      </c>
      <c r="DK188" s="24" t="str">
        <f t="shared" si="126"/>
        <v/>
      </c>
      <c r="DL188" s="24"/>
      <c r="DM188" s="24">
        <f t="shared" si="153"/>
        <v>11.215791238953882</v>
      </c>
      <c r="DN188" s="24">
        <f t="shared" si="166"/>
        <v>3.8166203236682877E-2</v>
      </c>
      <c r="DO188" s="24">
        <f t="shared" si="136"/>
        <v>11.198027861699194</v>
      </c>
      <c r="DP188" s="24">
        <f t="shared" si="136"/>
        <v>11.184828496342677</v>
      </c>
      <c r="DQ188" s="24">
        <f t="shared" si="136"/>
        <v>11.223684865999646</v>
      </c>
      <c r="DR188" s="24">
        <f t="shared" si="127"/>
        <v>11.193924482459815</v>
      </c>
      <c r="DS188" s="24">
        <f t="shared" si="127"/>
        <v>11.288991813577669</v>
      </c>
      <c r="DT188" s="24">
        <f t="shared" si="127"/>
        <v>11.205289913644293</v>
      </c>
      <c r="DU188" s="24" t="str">
        <f t="shared" si="127"/>
        <v/>
      </c>
      <c r="DV188" s="24" t="str">
        <f t="shared" si="127"/>
        <v/>
      </c>
      <c r="DW188" s="24" t="str">
        <f t="shared" si="127"/>
        <v/>
      </c>
      <c r="DX188" s="24"/>
      <c r="DY188" s="24">
        <f t="shared" si="154"/>
        <v>12.063775133422327</v>
      </c>
      <c r="DZ188" s="24">
        <f t="shared" si="167"/>
        <v>5.1883096206790415E-2</v>
      </c>
      <c r="EA188" s="24">
        <f t="shared" si="137"/>
        <v>12.053158273846298</v>
      </c>
      <c r="EB188" s="24">
        <f t="shared" si="137"/>
        <v>12.062752535473098</v>
      </c>
      <c r="EC188" s="24">
        <f t="shared" si="137"/>
        <v>12.060647536473999</v>
      </c>
      <c r="ED188" s="24">
        <f t="shared" si="128"/>
        <v>12.0025292322324</v>
      </c>
      <c r="EE188" s="24">
        <f t="shared" si="128"/>
        <v>12.043921054928541</v>
      </c>
      <c r="EF188" s="24">
        <f t="shared" si="128"/>
        <v>12.15964216757963</v>
      </c>
      <c r="EG188" s="24" t="str">
        <f t="shared" si="128"/>
        <v/>
      </c>
      <c r="EH188" s="24" t="str">
        <f t="shared" si="128"/>
        <v/>
      </c>
      <c r="EI188" s="24" t="str">
        <f t="shared" si="128"/>
        <v/>
      </c>
      <c r="EJ188" s="24"/>
      <c r="EK188" s="24">
        <f t="shared" si="155"/>
        <v>12.9780040024177</v>
      </c>
      <c r="EL188" s="24">
        <f t="shared" si="168"/>
        <v>0.10567883438518597</v>
      </c>
      <c r="EM188" s="24">
        <f t="shared" si="138"/>
        <v>12.915617559420619</v>
      </c>
      <c r="EN188" s="24">
        <f t="shared" si="138"/>
        <v>12.878966655863719</v>
      </c>
      <c r="EO188" s="24">
        <f t="shared" si="138"/>
        <v>13.060877408543019</v>
      </c>
      <c r="EP188" s="24">
        <f t="shared" si="129"/>
        <v>13.00844720474282</v>
      </c>
      <c r="EQ188" s="24">
        <f t="shared" si="129"/>
        <v>13.130874663761119</v>
      </c>
      <c r="ER188" s="24">
        <f t="shared" si="129"/>
        <v>12.873240522174909</v>
      </c>
      <c r="ES188" s="24" t="str">
        <f t="shared" si="129"/>
        <v/>
      </c>
      <c r="ET188" s="24" t="str">
        <f t="shared" si="129"/>
        <v/>
      </c>
      <c r="EU188" s="24" t="str">
        <f t="shared" si="129"/>
        <v/>
      </c>
      <c r="EV188" s="24"/>
      <c r="EW188" s="24">
        <f t="shared" si="156"/>
        <v>12.031097410145248</v>
      </c>
      <c r="EX188" s="24">
        <f t="shared" si="169"/>
        <v>4.0063474826632452E-2</v>
      </c>
      <c r="EY188" s="24">
        <f t="shared" si="171"/>
        <v>12.006862095764731</v>
      </c>
      <c r="EZ188" s="24">
        <f t="shared" si="171"/>
        <v>12.009299213260705</v>
      </c>
      <c r="FA188" s="24">
        <f t="shared" si="171"/>
        <v>12.050852793459642</v>
      </c>
      <c r="FB188" s="24">
        <f t="shared" si="171"/>
        <v>11.985815916558245</v>
      </c>
      <c r="FC188" s="24">
        <f t="shared" si="171"/>
        <v>12.03555774074035</v>
      </c>
      <c r="FD188" s="24">
        <f t="shared" si="171"/>
        <v>12.098196701087815</v>
      </c>
      <c r="FE188" s="24" t="str">
        <f t="shared" si="171"/>
        <v/>
      </c>
      <c r="FF188" s="24" t="str">
        <f t="shared" si="171"/>
        <v/>
      </c>
      <c r="FG188" s="24" t="str">
        <f t="shared" si="171"/>
        <v/>
      </c>
      <c r="FH188" s="24"/>
      <c r="FI188" s="24">
        <f t="shared" si="157"/>
        <v>13.085077838255843</v>
      </c>
      <c r="FJ188" s="24">
        <f t="shared" si="170"/>
        <v>3.8166203236682877E-2</v>
      </c>
      <c r="FK188" s="24">
        <f t="shared" si="172"/>
        <v>13.067314461001155</v>
      </c>
      <c r="FL188" s="24">
        <f t="shared" si="172"/>
        <v>13.054115095644638</v>
      </c>
      <c r="FM188" s="24">
        <f t="shared" si="172"/>
        <v>13.092971465301607</v>
      </c>
      <c r="FN188" s="24">
        <f t="shared" si="172"/>
        <v>13.063211081761777</v>
      </c>
      <c r="FO188" s="24">
        <f t="shared" si="172"/>
        <v>13.15827841287963</v>
      </c>
      <c r="FP188" s="24">
        <f t="shared" si="172"/>
        <v>13.074576512946255</v>
      </c>
      <c r="FQ188" s="24" t="str">
        <f t="shared" si="172"/>
        <v/>
      </c>
      <c r="FR188" s="24" t="str">
        <f t="shared" si="172"/>
        <v/>
      </c>
      <c r="FS188" s="24" t="str">
        <f t="shared" si="172"/>
        <v/>
      </c>
    </row>
    <row r="189" spans="1:175" s="3" customFormat="1">
      <c r="A189" s="27">
        <v>154</v>
      </c>
      <c r="B189" s="32">
        <f>IF(AND($B$3&lt;&gt;"",$C$3&lt;&gt;"",$B$4&lt;&gt;"",$C$4&lt;&gt;"",T189&lt;&gt;""),AirMass($B$3,$C$3,$B$4,$C$4,T189),"")</f>
        <v>1.0823716413662998</v>
      </c>
      <c r="C189" s="36">
        <f t="shared" si="158"/>
        <v>2458217.357477</v>
      </c>
      <c r="D189" s="5">
        <f t="shared" si="141"/>
        <v>10.981876613555267</v>
      </c>
      <c r="E189" s="14">
        <f t="shared" si="142"/>
        <v>11.213729448647536</v>
      </c>
      <c r="F189" s="32">
        <f t="shared" si="159"/>
        <v>0.23185283509226906</v>
      </c>
      <c r="G189" s="24">
        <f t="shared" si="143"/>
        <v>1.3468494646375905E-2</v>
      </c>
      <c r="H189" s="24">
        <f t="shared" si="144"/>
        <v>2.5532803335873995E-2</v>
      </c>
      <c r="I189" s="24"/>
      <c r="J189" s="8">
        <f t="shared" si="145"/>
        <v>12.002654498816314</v>
      </c>
      <c r="K189" s="9">
        <f t="shared" si="146"/>
        <v>13.01847948333655</v>
      </c>
      <c r="L189" s="40">
        <f t="shared" si="160"/>
        <v>1.0158249845202363</v>
      </c>
      <c r="M189" s="24">
        <f t="shared" si="147"/>
        <v>1.3468494646376049E-2</v>
      </c>
      <c r="N189" s="25">
        <f t="shared" si="148"/>
        <v>2.5532803335873995E-2</v>
      </c>
      <c r="O189" s="25"/>
      <c r="P189" s="50">
        <f t="shared" si="161"/>
        <v>6</v>
      </c>
      <c r="Q189" s="50">
        <f t="shared" si="162"/>
        <v>6</v>
      </c>
      <c r="R189" s="25"/>
      <c r="S189" s="25"/>
      <c r="T189" s="16">
        <v>2458217.357477</v>
      </c>
      <c r="U189" s="17">
        <v>-11.371363527998099</v>
      </c>
      <c r="V189" s="17">
        <v>-10.257305673366799</v>
      </c>
      <c r="W189" s="17">
        <v>-12.1027833840488</v>
      </c>
      <c r="X189" s="17">
        <v>-10.988604570836801</v>
      </c>
      <c r="Y189" s="17">
        <v>-10.3654949623202</v>
      </c>
      <c r="Z189" s="17">
        <v>-11.8037058409988</v>
      </c>
      <c r="AA189" s="17">
        <v>-9.9033186380204192</v>
      </c>
      <c r="AB189" s="17">
        <v>-9.8018553835609197</v>
      </c>
      <c r="AC189" s="17"/>
      <c r="AD189" s="17"/>
      <c r="AE189" s="17"/>
      <c r="AF189" s="46">
        <f t="shared" si="149"/>
        <v>2458217.357477</v>
      </c>
      <c r="AG189" s="17">
        <v>-11.188335712171099</v>
      </c>
      <c r="AH189" s="17">
        <v>-9.6892325563251607</v>
      </c>
      <c r="AI189" s="17">
        <v>-11.7157368099426</v>
      </c>
      <c r="AJ189" s="17">
        <v>-10.678984953296199</v>
      </c>
      <c r="AK189" s="17">
        <v>-9.8408940665587306</v>
      </c>
      <c r="AL189" s="17">
        <v>-11.2737608334489</v>
      </c>
      <c r="AM189" s="17">
        <v>-9.3605868334052307</v>
      </c>
      <c r="AN189" s="17">
        <v>-9.48482389594602</v>
      </c>
      <c r="AO189" s="17"/>
      <c r="AP189" s="17"/>
      <c r="AQ189" s="18"/>
      <c r="AR189" s="25"/>
      <c r="AS189" s="25"/>
      <c r="AT189" s="24">
        <f t="shared" si="140"/>
        <v>0.18302781582699978</v>
      </c>
      <c r="AU189" s="24">
        <f t="shared" si="139"/>
        <v>0.56807311704163865</v>
      </c>
      <c r="AV189" s="24">
        <f t="shared" si="139"/>
        <v>0.38704657410620058</v>
      </c>
      <c r="AW189" s="24">
        <f t="shared" si="139"/>
        <v>0.30961961754060141</v>
      </c>
      <c r="AX189" s="24">
        <f t="shared" si="139"/>
        <v>0.52460089576146984</v>
      </c>
      <c r="AY189" s="24">
        <f t="shared" si="139"/>
        <v>0.52994500754989993</v>
      </c>
      <c r="AZ189" s="24">
        <f t="shared" si="139"/>
        <v>0.54273180461518855</v>
      </c>
      <c r="BA189" s="24">
        <f t="shared" si="139"/>
        <v>0.31703148761489963</v>
      </c>
      <c r="BB189" s="24" t="str">
        <f t="shared" si="130"/>
        <v/>
      </c>
      <c r="BC189" s="24" t="str">
        <f t="shared" si="130"/>
        <v/>
      </c>
      <c r="BD189" s="25" t="str">
        <f t="shared" si="130"/>
        <v/>
      </c>
      <c r="BE189" s="25"/>
      <c r="BF189" s="24"/>
      <c r="BG189" s="24">
        <f t="shared" si="131"/>
        <v>-0.43308802371647448</v>
      </c>
      <c r="BH189" s="24">
        <f t="shared" si="131"/>
        <v>-0.37308802371647398</v>
      </c>
      <c r="BI189" s="24">
        <f t="shared" si="131"/>
        <v>-0.73908802371647364</v>
      </c>
      <c r="BJ189" s="24">
        <f t="shared" si="122"/>
        <v>-0.68108802371647381</v>
      </c>
      <c r="BK189" s="24">
        <f t="shared" si="122"/>
        <v>-0.75108802371647232</v>
      </c>
      <c r="BL189" s="24">
        <f t="shared" si="122"/>
        <v>-0.30608802371647381</v>
      </c>
      <c r="BM189" s="24" t="str">
        <f t="shared" si="122"/>
        <v/>
      </c>
      <c r="BN189" s="24" t="str">
        <f t="shared" si="122"/>
        <v/>
      </c>
      <c r="BO189" s="24" t="str">
        <f t="shared" si="122"/>
        <v/>
      </c>
      <c r="BP189" s="24"/>
      <c r="BQ189" s="24"/>
      <c r="BR189" s="24">
        <f t="shared" si="132"/>
        <v>0.34889960429700673</v>
      </c>
      <c r="BS189" s="24">
        <f t="shared" si="132"/>
        <v>0.40889960429700722</v>
      </c>
      <c r="BT189" s="24">
        <f t="shared" si="132"/>
        <v>4.2899604297007565E-2</v>
      </c>
      <c r="BU189" s="24">
        <f t="shared" si="123"/>
        <v>0.10089960429700739</v>
      </c>
      <c r="BV189" s="24">
        <f t="shared" si="123"/>
        <v>3.0899604297008887E-2</v>
      </c>
      <c r="BW189" s="24">
        <f t="shared" si="123"/>
        <v>0.47589960429700739</v>
      </c>
      <c r="BX189" s="24" t="str">
        <f t="shared" si="123"/>
        <v/>
      </c>
      <c r="BY189" s="24" t="str">
        <f t="shared" si="123"/>
        <v/>
      </c>
      <c r="BZ189" s="24" t="str">
        <f t="shared" si="123"/>
        <v/>
      </c>
      <c r="CA189" s="24"/>
      <c r="CB189" s="24"/>
      <c r="CC189" s="24">
        <f t="shared" si="150"/>
        <v>10.916596935299557</v>
      </c>
      <c r="CD189" s="24">
        <f t="shared" si="163"/>
        <v>3.128221999733944E-2</v>
      </c>
      <c r="CE189" s="24">
        <f t="shared" si="133"/>
        <v>10.921419856050701</v>
      </c>
      <c r="CF189" s="24">
        <f t="shared" si="133"/>
        <v>10.929241042838701</v>
      </c>
      <c r="CG189" s="24">
        <f t="shared" si="133"/>
        <v>10.899131434322101</v>
      </c>
      <c r="CH189" s="24">
        <f t="shared" si="124"/>
        <v>10.900342313000701</v>
      </c>
      <c r="CI189" s="24">
        <f t="shared" si="124"/>
        <v>10.879955110022321</v>
      </c>
      <c r="CJ189" s="24">
        <f t="shared" si="124"/>
        <v>10.96949185556282</v>
      </c>
      <c r="CK189" s="24" t="str">
        <f t="shared" si="124"/>
        <v/>
      </c>
      <c r="CL189" s="24" t="str">
        <f t="shared" si="124"/>
        <v/>
      </c>
      <c r="CM189" s="24" t="str">
        <f t="shared" si="124"/>
        <v/>
      </c>
      <c r="CN189" s="24"/>
      <c r="CO189" s="24">
        <f t="shared" si="151"/>
        <v>11.427628853261849</v>
      </c>
      <c r="CP189" s="24">
        <f t="shared" si="164"/>
        <v>6.5192927351146235E-2</v>
      </c>
      <c r="CQ189" s="24">
        <f t="shared" si="134"/>
        <v>11.366401097771501</v>
      </c>
      <c r="CR189" s="24">
        <f t="shared" si="134"/>
        <v>11.3916492411251</v>
      </c>
      <c r="CS189" s="24">
        <f t="shared" si="134"/>
        <v>11.512558354387631</v>
      </c>
      <c r="CT189" s="24">
        <f t="shared" si="125"/>
        <v>11.450425121277801</v>
      </c>
      <c r="CU189" s="24">
        <f t="shared" si="125"/>
        <v>11.487251121234131</v>
      </c>
      <c r="CV189" s="24">
        <f t="shared" si="125"/>
        <v>11.357488183774921</v>
      </c>
      <c r="CW189" s="24" t="str">
        <f t="shared" si="125"/>
        <v/>
      </c>
      <c r="CX189" s="24" t="str">
        <f t="shared" si="125"/>
        <v/>
      </c>
      <c r="CY189" s="24" t="str">
        <f t="shared" si="125"/>
        <v/>
      </c>
      <c r="CZ189" s="24"/>
      <c r="DA189" s="24">
        <f t="shared" si="152"/>
        <v>10.981876613555267</v>
      </c>
      <c r="DB189" s="24">
        <f t="shared" si="165"/>
        <v>1.3468494646375905E-2</v>
      </c>
      <c r="DC189" s="24">
        <f t="shared" si="135"/>
        <v>10.973081079501922</v>
      </c>
      <c r="DD189" s="24">
        <f t="shared" si="135"/>
        <v>10.973745122159096</v>
      </c>
      <c r="DE189" s="24">
        <f t="shared" si="135"/>
        <v>10.987294092840532</v>
      </c>
      <c r="DF189" s="24">
        <f t="shared" si="126"/>
        <v>10.981586398859335</v>
      </c>
      <c r="DG189" s="24">
        <f t="shared" si="126"/>
        <v>10.969549197366918</v>
      </c>
      <c r="DH189" s="24">
        <f t="shared" si="126"/>
        <v>11.006003790603794</v>
      </c>
      <c r="DI189" s="24" t="str">
        <f t="shared" si="126"/>
        <v/>
      </c>
      <c r="DJ189" s="24" t="str">
        <f t="shared" si="126"/>
        <v/>
      </c>
      <c r="DK189" s="24" t="str">
        <f t="shared" si="126"/>
        <v/>
      </c>
      <c r="DL189" s="24"/>
      <c r="DM189" s="24">
        <f t="shared" si="153"/>
        <v>11.213729448647536</v>
      </c>
      <c r="DN189" s="24">
        <f t="shared" si="166"/>
        <v>2.5532803335873995E-2</v>
      </c>
      <c r="DO189" s="24">
        <f t="shared" si="136"/>
        <v>11.197124758899585</v>
      </c>
      <c r="DP189" s="24">
        <f t="shared" si="136"/>
        <v>11.245824440453566</v>
      </c>
      <c r="DQ189" s="24">
        <f t="shared" si="136"/>
        <v>11.223679170693766</v>
      </c>
      <c r="DR189" s="24">
        <f t="shared" si="127"/>
        <v>11.184215757844306</v>
      </c>
      <c r="DS189" s="24">
        <f t="shared" si="127"/>
        <v>11.19368162990019</v>
      </c>
      <c r="DT189" s="24">
        <f t="shared" si="127"/>
        <v>11.237850934093814</v>
      </c>
      <c r="DU189" s="24" t="str">
        <f t="shared" si="127"/>
        <v/>
      </c>
      <c r="DV189" s="24" t="str">
        <f t="shared" si="127"/>
        <v/>
      </c>
      <c r="DW189" s="24" t="str">
        <f t="shared" si="127"/>
        <v/>
      </c>
      <c r="DX189" s="24"/>
      <c r="DY189" s="24">
        <f t="shared" si="154"/>
        <v>12.030654789930857</v>
      </c>
      <c r="DZ189" s="24">
        <f t="shared" si="167"/>
        <v>3.128221999733944E-2</v>
      </c>
      <c r="EA189" s="24">
        <f t="shared" si="137"/>
        <v>12.035477710682001</v>
      </c>
      <c r="EB189" s="24">
        <f t="shared" si="137"/>
        <v>12.043298897470001</v>
      </c>
      <c r="EC189" s="24">
        <f t="shared" si="137"/>
        <v>12.0131892889534</v>
      </c>
      <c r="ED189" s="24">
        <f t="shared" si="128"/>
        <v>12.014400167632001</v>
      </c>
      <c r="EE189" s="24">
        <f t="shared" si="128"/>
        <v>11.994012964653621</v>
      </c>
      <c r="EF189" s="24">
        <f t="shared" si="128"/>
        <v>12.08354971019412</v>
      </c>
      <c r="EG189" s="24" t="str">
        <f t="shared" si="128"/>
        <v/>
      </c>
      <c r="EH189" s="24" t="str">
        <f t="shared" si="128"/>
        <v/>
      </c>
      <c r="EI189" s="24" t="str">
        <f t="shared" si="128"/>
        <v/>
      </c>
      <c r="EJ189" s="24"/>
      <c r="EK189" s="24">
        <f t="shared" si="155"/>
        <v>12.926732009107788</v>
      </c>
      <c r="EL189" s="24">
        <f t="shared" si="168"/>
        <v>6.5192927351146235E-2</v>
      </c>
      <c r="EM189" s="24">
        <f t="shared" si="138"/>
        <v>12.86550425361744</v>
      </c>
      <c r="EN189" s="24">
        <f t="shared" si="138"/>
        <v>12.890752396971038</v>
      </c>
      <c r="EO189" s="24">
        <f t="shared" si="138"/>
        <v>13.011661510233569</v>
      </c>
      <c r="EP189" s="24">
        <f t="shared" si="129"/>
        <v>12.94952827712374</v>
      </c>
      <c r="EQ189" s="24">
        <f t="shared" si="129"/>
        <v>12.98635427708007</v>
      </c>
      <c r="ER189" s="24">
        <f t="shared" si="129"/>
        <v>12.856591339620859</v>
      </c>
      <c r="ES189" s="24" t="str">
        <f t="shared" si="129"/>
        <v/>
      </c>
      <c r="ET189" s="24" t="str">
        <f t="shared" si="129"/>
        <v/>
      </c>
      <c r="EU189" s="24" t="str">
        <f t="shared" si="129"/>
        <v/>
      </c>
      <c r="EV189" s="24"/>
      <c r="EW189" s="24">
        <f t="shared" si="156"/>
        <v>12.002654498816314</v>
      </c>
      <c r="EX189" s="24">
        <f t="shared" si="169"/>
        <v>1.3468494646376049E-2</v>
      </c>
      <c r="EY189" s="24">
        <f t="shared" si="171"/>
        <v>11.993858964762971</v>
      </c>
      <c r="EZ189" s="24">
        <f t="shared" si="171"/>
        <v>11.994523007420145</v>
      </c>
      <c r="FA189" s="24">
        <f t="shared" si="171"/>
        <v>12.008071978101583</v>
      </c>
      <c r="FB189" s="24">
        <f t="shared" si="171"/>
        <v>12.002364284120384</v>
      </c>
      <c r="FC189" s="24">
        <f t="shared" si="171"/>
        <v>11.990327082627967</v>
      </c>
      <c r="FD189" s="24">
        <f t="shared" si="171"/>
        <v>12.026781675864843</v>
      </c>
      <c r="FE189" s="24" t="str">
        <f t="shared" si="171"/>
        <v/>
      </c>
      <c r="FF189" s="24" t="str">
        <f t="shared" si="171"/>
        <v/>
      </c>
      <c r="FG189" s="24" t="str">
        <f t="shared" si="171"/>
        <v/>
      </c>
      <c r="FH189" s="24"/>
      <c r="FI189" s="24">
        <f t="shared" si="157"/>
        <v>13.01847948333655</v>
      </c>
      <c r="FJ189" s="24">
        <f t="shared" si="170"/>
        <v>2.5532803335873995E-2</v>
      </c>
      <c r="FK189" s="24">
        <f t="shared" si="172"/>
        <v>13.001874793588598</v>
      </c>
      <c r="FL189" s="24">
        <f t="shared" si="172"/>
        <v>13.050574475142579</v>
      </c>
      <c r="FM189" s="24">
        <f t="shared" si="172"/>
        <v>13.028429205382778</v>
      </c>
      <c r="FN189" s="24">
        <f t="shared" si="172"/>
        <v>12.988965792533319</v>
      </c>
      <c r="FO189" s="24">
        <f t="shared" si="172"/>
        <v>12.998431664589203</v>
      </c>
      <c r="FP189" s="24">
        <f t="shared" si="172"/>
        <v>13.042600968782827</v>
      </c>
      <c r="FQ189" s="24" t="str">
        <f t="shared" si="172"/>
        <v/>
      </c>
      <c r="FR189" s="24" t="str">
        <f t="shared" si="172"/>
        <v/>
      </c>
      <c r="FS189" s="24" t="str">
        <f t="shared" si="172"/>
        <v/>
      </c>
    </row>
    <row r="190" spans="1:175" s="3" customFormat="1">
      <c r="A190" s="27">
        <v>155</v>
      </c>
      <c r="B190" s="32">
        <f>IF(AND($B$3&lt;&gt;"",$C$3&lt;&gt;"",$B$4&lt;&gt;"",$C$4&lt;&gt;"",T190&lt;&gt;""),AirMass($B$3,$C$3,$B$4,$C$4,T190),"")</f>
        <v>1.0832673430094333</v>
      </c>
      <c r="C190" s="36">
        <f t="shared" si="158"/>
        <v>2458217.357975</v>
      </c>
      <c r="D190" s="5">
        <f t="shared" si="141"/>
        <v>11.022623891024658</v>
      </c>
      <c r="E190" s="14">
        <f t="shared" si="142"/>
        <v>11.20980992456254</v>
      </c>
      <c r="F190" s="32">
        <f t="shared" si="159"/>
        <v>0.18718603353788232</v>
      </c>
      <c r="G190" s="24">
        <f t="shared" si="143"/>
        <v>2.800061671225261E-2</v>
      </c>
      <c r="H190" s="24">
        <f t="shared" si="144"/>
        <v>3.6189709606602873E-2</v>
      </c>
      <c r="I190" s="24"/>
      <c r="J190" s="8">
        <f t="shared" si="145"/>
        <v>12.016528878857336</v>
      </c>
      <c r="K190" s="9">
        <f t="shared" si="146"/>
        <v>12.947632366391446</v>
      </c>
      <c r="L190" s="40">
        <f t="shared" si="160"/>
        <v>0.93110348753410932</v>
      </c>
      <c r="M190" s="24">
        <f t="shared" si="147"/>
        <v>2.8000616712252711E-2</v>
      </c>
      <c r="N190" s="25">
        <f t="shared" si="148"/>
        <v>3.6189709606603122E-2</v>
      </c>
      <c r="O190" s="25"/>
      <c r="P190" s="50">
        <f t="shared" si="161"/>
        <v>6</v>
      </c>
      <c r="Q190" s="50">
        <f t="shared" si="162"/>
        <v>6</v>
      </c>
      <c r="R190" s="25"/>
      <c r="S190" s="25"/>
      <c r="T190" s="16">
        <v>2458217.357975</v>
      </c>
      <c r="U190" s="17">
        <v>-11.3466558918511</v>
      </c>
      <c r="V190" s="17">
        <v>-10.264236793697799</v>
      </c>
      <c r="W190" s="17">
        <v>-12.109916232395801</v>
      </c>
      <c r="X190" s="17">
        <v>-10.9769129497761</v>
      </c>
      <c r="Y190" s="17">
        <v>-10.378182944185101</v>
      </c>
      <c r="Z190" s="17">
        <v>-11.802235949561499</v>
      </c>
      <c r="AA190" s="17">
        <v>-9.9289683996152895</v>
      </c>
      <c r="AB190" s="17">
        <v>-9.8396583726225799</v>
      </c>
      <c r="AC190" s="17"/>
      <c r="AD190" s="17"/>
      <c r="AE190" s="17"/>
      <c r="AF190" s="46">
        <f t="shared" si="149"/>
        <v>2458217.357975</v>
      </c>
      <c r="AG190" s="17">
        <v>-11.1816019395977</v>
      </c>
      <c r="AH190" s="17">
        <v>-9.7338102700312295</v>
      </c>
      <c r="AI190" s="17">
        <v>-11.7176683049763</v>
      </c>
      <c r="AJ190" s="17">
        <v>-10.6557487001089</v>
      </c>
      <c r="AK190" s="17">
        <v>-9.8570303699200394</v>
      </c>
      <c r="AL190" s="17">
        <v>-11.2810951242817</v>
      </c>
      <c r="AM190" s="17">
        <v>-9.3430231353774502</v>
      </c>
      <c r="AN190" s="17">
        <v>-9.5219073124932905</v>
      </c>
      <c r="AO190" s="17"/>
      <c r="AP190" s="17"/>
      <c r="AQ190" s="18"/>
      <c r="AR190" s="25"/>
      <c r="AS190" s="25"/>
      <c r="AT190" s="24">
        <f t="shared" si="140"/>
        <v>0.16505395225340003</v>
      </c>
      <c r="AU190" s="24">
        <f t="shared" si="139"/>
        <v>0.53042652366656995</v>
      </c>
      <c r="AV190" s="24">
        <f t="shared" si="139"/>
        <v>0.39224792741950054</v>
      </c>
      <c r="AW190" s="24">
        <f t="shared" si="139"/>
        <v>0.32116424966720025</v>
      </c>
      <c r="AX190" s="24">
        <f t="shared" si="139"/>
        <v>0.52115257426506112</v>
      </c>
      <c r="AY190" s="24">
        <f t="shared" si="139"/>
        <v>0.5211408252797991</v>
      </c>
      <c r="AZ190" s="24">
        <f t="shared" si="139"/>
        <v>0.58594526423783933</v>
      </c>
      <c r="BA190" s="24">
        <f t="shared" si="139"/>
        <v>0.31775106012928944</v>
      </c>
      <c r="BB190" s="24" t="str">
        <f t="shared" si="130"/>
        <v/>
      </c>
      <c r="BC190" s="24" t="str">
        <f t="shared" si="130"/>
        <v/>
      </c>
      <c r="BD190" s="25" t="str">
        <f t="shared" si="130"/>
        <v/>
      </c>
      <c r="BE190" s="25"/>
      <c r="BF190" s="24"/>
      <c r="BG190" s="24">
        <f t="shared" si="131"/>
        <v>-0.46959110243946922</v>
      </c>
      <c r="BH190" s="24">
        <f t="shared" si="131"/>
        <v>-0.40959110243946872</v>
      </c>
      <c r="BI190" s="24">
        <f t="shared" si="131"/>
        <v>-0.77559110243946838</v>
      </c>
      <c r="BJ190" s="24">
        <f t="shared" si="122"/>
        <v>-0.71759110243946855</v>
      </c>
      <c r="BK190" s="24">
        <f t="shared" si="122"/>
        <v>-0.78759110243946706</v>
      </c>
      <c r="BL190" s="24">
        <f t="shared" si="122"/>
        <v>-0.34259110243946855</v>
      </c>
      <c r="BM190" s="24" t="str">
        <f t="shared" si="122"/>
        <v/>
      </c>
      <c r="BN190" s="24" t="str">
        <f t="shared" si="122"/>
        <v/>
      </c>
      <c r="BO190" s="24" t="str">
        <f t="shared" si="122"/>
        <v/>
      </c>
      <c r="BP190" s="24"/>
      <c r="BQ190" s="24"/>
      <c r="BR190" s="24">
        <f t="shared" si="132"/>
        <v>0.27244322328601633</v>
      </c>
      <c r="BS190" s="24">
        <f t="shared" si="132"/>
        <v>0.33244322328601683</v>
      </c>
      <c r="BT190" s="24">
        <f t="shared" si="132"/>
        <v>-3.3556776713982828E-2</v>
      </c>
      <c r="BU190" s="24">
        <f t="shared" si="123"/>
        <v>2.4443223286017002E-2</v>
      </c>
      <c r="BV190" s="24">
        <f t="shared" si="123"/>
        <v>-4.5556776713981506E-2</v>
      </c>
      <c r="BW190" s="24">
        <f t="shared" si="123"/>
        <v>0.399443223286017</v>
      </c>
      <c r="BX190" s="24" t="str">
        <f t="shared" si="123"/>
        <v/>
      </c>
      <c r="BY190" s="24" t="str">
        <f t="shared" si="123"/>
        <v/>
      </c>
      <c r="BZ190" s="24" t="str">
        <f t="shared" si="123"/>
        <v/>
      </c>
      <c r="CA190" s="24"/>
      <c r="CB190" s="24"/>
      <c r="CC190" s="24">
        <f t="shared" si="150"/>
        <v>10.952989916174962</v>
      </c>
      <c r="CD190" s="24">
        <f t="shared" si="163"/>
        <v>4.002120251230095E-2</v>
      </c>
      <c r="CE190" s="24">
        <f t="shared" si="133"/>
        <v>10.9532603405447</v>
      </c>
      <c r="CF190" s="24">
        <f t="shared" si="133"/>
        <v>10.942257057925</v>
      </c>
      <c r="CG190" s="24">
        <f t="shared" si="133"/>
        <v>10.936527052334</v>
      </c>
      <c r="CH190" s="24">
        <f t="shared" si="124"/>
        <v>10.923580057710399</v>
      </c>
      <c r="CI190" s="24">
        <f t="shared" si="124"/>
        <v>10.93031250776419</v>
      </c>
      <c r="CJ190" s="24">
        <f t="shared" si="124"/>
        <v>11.03200248077148</v>
      </c>
      <c r="CK190" s="24" t="str">
        <f t="shared" si="124"/>
        <v/>
      </c>
      <c r="CL190" s="24" t="str">
        <f t="shared" si="124"/>
        <v/>
      </c>
      <c r="CM190" s="24" t="str">
        <f t="shared" si="124"/>
        <v/>
      </c>
      <c r="CN190" s="24"/>
      <c r="CO190" s="24">
        <f t="shared" si="151"/>
        <v>11.437976884928581</v>
      </c>
      <c r="CP190" s="24">
        <f t="shared" si="164"/>
        <v>6.4696276072599562E-2</v>
      </c>
      <c r="CQ190" s="24">
        <f t="shared" si="134"/>
        <v>11.375066365378601</v>
      </c>
      <c r="CR190" s="24">
        <f t="shared" si="134"/>
        <v>11.3751467605112</v>
      </c>
      <c r="CS190" s="24">
        <f t="shared" si="134"/>
        <v>11.535428430322339</v>
      </c>
      <c r="CT190" s="24">
        <f t="shared" si="125"/>
        <v>11.464493184684001</v>
      </c>
      <c r="CU190" s="24">
        <f t="shared" si="125"/>
        <v>11.47642119577975</v>
      </c>
      <c r="CV190" s="24">
        <f t="shared" si="125"/>
        <v>11.401305372895591</v>
      </c>
      <c r="CW190" s="24" t="str">
        <f t="shared" si="125"/>
        <v/>
      </c>
      <c r="CX190" s="24" t="str">
        <f t="shared" si="125"/>
        <v/>
      </c>
      <c r="CY190" s="24" t="str">
        <f t="shared" si="125"/>
        <v/>
      </c>
      <c r="CZ190" s="24"/>
      <c r="DA190" s="24">
        <f t="shared" si="152"/>
        <v>11.022623891024658</v>
      </c>
      <c r="DB190" s="24">
        <f t="shared" si="165"/>
        <v>2.800061671225261E-2</v>
      </c>
      <c r="DC190" s="24">
        <f t="shared" si="135"/>
        <v>11.009275860589911</v>
      </c>
      <c r="DD190" s="24">
        <f t="shared" si="135"/>
        <v>10.991115433839385</v>
      </c>
      <c r="DE190" s="24">
        <f t="shared" si="135"/>
        <v>11.029044007446421</v>
      </c>
      <c r="DF190" s="24">
        <f t="shared" si="126"/>
        <v>11.009178440163023</v>
      </c>
      <c r="DG190" s="24">
        <f t="shared" si="126"/>
        <v>11.024260891702776</v>
      </c>
      <c r="DH190" s="24">
        <f t="shared" si="126"/>
        <v>11.072868712406443</v>
      </c>
      <c r="DI190" s="24" t="str">
        <f t="shared" si="126"/>
        <v/>
      </c>
      <c r="DJ190" s="24" t="str">
        <f t="shared" si="126"/>
        <v/>
      </c>
      <c r="DK190" s="24" t="str">
        <f t="shared" si="126"/>
        <v/>
      </c>
      <c r="DL190" s="24"/>
      <c r="DM190" s="24">
        <f t="shared" si="153"/>
        <v>11.20980992456254</v>
      </c>
      <c r="DN190" s="24">
        <f t="shared" si="166"/>
        <v>3.6189709606602873E-2</v>
      </c>
      <c r="DO190" s="24">
        <f t="shared" si="136"/>
        <v>11.191522470754954</v>
      </c>
      <c r="DP190" s="24">
        <f t="shared" si="136"/>
        <v>11.215054404087935</v>
      </c>
      <c r="DQ190" s="24">
        <f t="shared" si="136"/>
        <v>11.232281690876743</v>
      </c>
      <c r="DR190" s="24">
        <f t="shared" si="127"/>
        <v>11.184016265498775</v>
      </c>
      <c r="DS190" s="24">
        <f t="shared" si="127"/>
        <v>11.168584148694078</v>
      </c>
      <c r="DT190" s="24">
        <f t="shared" si="127"/>
        <v>11.267400567462753</v>
      </c>
      <c r="DU190" s="24" t="str">
        <f t="shared" si="127"/>
        <v/>
      </c>
      <c r="DV190" s="24" t="str">
        <f t="shared" si="127"/>
        <v/>
      </c>
      <c r="DW190" s="24" t="str">
        <f t="shared" si="127"/>
        <v/>
      </c>
      <c r="DX190" s="24"/>
      <c r="DY190" s="24">
        <f t="shared" si="154"/>
        <v>12.035409014328261</v>
      </c>
      <c r="DZ190" s="24">
        <f t="shared" si="167"/>
        <v>4.002120251230095E-2</v>
      </c>
      <c r="EA190" s="24">
        <f t="shared" si="137"/>
        <v>12.035679438698001</v>
      </c>
      <c r="EB190" s="24">
        <f t="shared" si="137"/>
        <v>12.0246761560783</v>
      </c>
      <c r="EC190" s="24">
        <f t="shared" si="137"/>
        <v>12.018946150487301</v>
      </c>
      <c r="ED190" s="24">
        <f t="shared" si="128"/>
        <v>12.0059991558637</v>
      </c>
      <c r="EE190" s="24">
        <f t="shared" si="128"/>
        <v>12.012731605917491</v>
      </c>
      <c r="EF190" s="24">
        <f t="shared" si="128"/>
        <v>12.11442157892478</v>
      </c>
      <c r="EG190" s="24" t="str">
        <f t="shared" si="128"/>
        <v/>
      </c>
      <c r="EH190" s="24" t="str">
        <f t="shared" si="128"/>
        <v/>
      </c>
      <c r="EI190" s="24" t="str">
        <f t="shared" si="128"/>
        <v/>
      </c>
      <c r="EJ190" s="24"/>
      <c r="EK190" s="24">
        <f t="shared" si="155"/>
        <v>12.885768554495051</v>
      </c>
      <c r="EL190" s="24">
        <f t="shared" si="168"/>
        <v>6.4696276072599562E-2</v>
      </c>
      <c r="EM190" s="24">
        <f t="shared" si="138"/>
        <v>12.822858034945071</v>
      </c>
      <c r="EN190" s="24">
        <f t="shared" si="138"/>
        <v>12.82293843007767</v>
      </c>
      <c r="EO190" s="24">
        <f t="shared" si="138"/>
        <v>12.983220099888809</v>
      </c>
      <c r="EP190" s="24">
        <f t="shared" si="129"/>
        <v>12.912284854250471</v>
      </c>
      <c r="EQ190" s="24">
        <f t="shared" si="129"/>
        <v>12.92421286534622</v>
      </c>
      <c r="ER190" s="24">
        <f t="shared" si="129"/>
        <v>12.849097042462061</v>
      </c>
      <c r="ES190" s="24" t="str">
        <f t="shared" si="129"/>
        <v/>
      </c>
      <c r="ET190" s="24" t="str">
        <f t="shared" si="129"/>
        <v/>
      </c>
      <c r="EU190" s="24" t="str">
        <f t="shared" si="129"/>
        <v/>
      </c>
      <c r="EV190" s="24"/>
      <c r="EW190" s="24">
        <f t="shared" si="156"/>
        <v>12.016528878857336</v>
      </c>
      <c r="EX190" s="24">
        <f t="shared" si="169"/>
        <v>2.8000616712252711E-2</v>
      </c>
      <c r="EY190" s="24">
        <f t="shared" si="171"/>
        <v>12.003180848422588</v>
      </c>
      <c r="EZ190" s="24">
        <f t="shared" si="171"/>
        <v>11.985020421672061</v>
      </c>
      <c r="FA190" s="24">
        <f t="shared" si="171"/>
        <v>12.0229489952791</v>
      </c>
      <c r="FB190" s="24">
        <f t="shared" si="171"/>
        <v>12.003083427995699</v>
      </c>
      <c r="FC190" s="24">
        <f t="shared" si="171"/>
        <v>12.018165879535454</v>
      </c>
      <c r="FD190" s="24">
        <f t="shared" si="171"/>
        <v>12.06677370023912</v>
      </c>
      <c r="FE190" s="24" t="str">
        <f t="shared" si="171"/>
        <v/>
      </c>
      <c r="FF190" s="24" t="str">
        <f t="shared" si="171"/>
        <v/>
      </c>
      <c r="FG190" s="24" t="str">
        <f t="shared" si="171"/>
        <v/>
      </c>
      <c r="FH190" s="24"/>
      <c r="FI190" s="24">
        <f t="shared" si="157"/>
        <v>12.947632366391446</v>
      </c>
      <c r="FJ190" s="24">
        <f t="shared" si="170"/>
        <v>3.6189709606603122E-2</v>
      </c>
      <c r="FK190" s="24">
        <f t="shared" si="172"/>
        <v>12.92934491258386</v>
      </c>
      <c r="FL190" s="24">
        <f t="shared" si="172"/>
        <v>12.95287684591684</v>
      </c>
      <c r="FM190" s="24">
        <f t="shared" si="172"/>
        <v>12.970104132705648</v>
      </c>
      <c r="FN190" s="24">
        <f t="shared" si="172"/>
        <v>12.921838707327678</v>
      </c>
      <c r="FO190" s="24">
        <f t="shared" si="172"/>
        <v>12.906406590522984</v>
      </c>
      <c r="FP190" s="24">
        <f t="shared" si="172"/>
        <v>13.005223009291658</v>
      </c>
      <c r="FQ190" s="24" t="str">
        <f t="shared" si="172"/>
        <v/>
      </c>
      <c r="FR190" s="24" t="str">
        <f t="shared" si="172"/>
        <v/>
      </c>
      <c r="FS190" s="24" t="str">
        <f t="shared" si="172"/>
        <v/>
      </c>
    </row>
    <row r="191" spans="1:175" s="3" customFormat="1">
      <c r="A191" s="27">
        <v>156</v>
      </c>
      <c r="B191" s="32">
        <f>IF(AND($B$3&lt;&gt;"",$C$3&lt;&gt;"",$B$4&lt;&gt;"",$C$4&lt;&gt;"",T191&lt;&gt;""),AirMass($B$3,$C$3,$B$4,$C$4,T191),"")</f>
        <v>1.0841689855254124</v>
      </c>
      <c r="C191" s="36">
        <f t="shared" si="158"/>
        <v>2458217.3584719999</v>
      </c>
      <c r="D191" s="5">
        <f t="shared" si="141"/>
        <v>11.038189729441234</v>
      </c>
      <c r="E191" s="14">
        <f t="shared" si="142"/>
        <v>11.117355093194709</v>
      </c>
      <c r="F191" s="32">
        <f t="shared" si="159"/>
        <v>7.9165363753475049E-2</v>
      </c>
      <c r="G191" s="24">
        <f t="shared" si="143"/>
        <v>1.2069212615007818E-2</v>
      </c>
      <c r="H191" s="24">
        <f t="shared" si="144"/>
        <v>7.6127267326891582E-2</v>
      </c>
      <c r="I191" s="24"/>
      <c r="J191" s="8">
        <f t="shared" si="145"/>
        <v>11.990888625443825</v>
      </c>
      <c r="K191" s="9">
        <f t="shared" si="146"/>
        <v>13.028770072514542</v>
      </c>
      <c r="L191" s="40">
        <f t="shared" si="160"/>
        <v>1.0378814470707169</v>
      </c>
      <c r="M191" s="24">
        <f t="shared" si="147"/>
        <v>1.2069212615007921E-2</v>
      </c>
      <c r="N191" s="25">
        <f t="shared" si="148"/>
        <v>7.612726732689154E-2</v>
      </c>
      <c r="O191" s="25"/>
      <c r="P191" s="50">
        <f t="shared" si="161"/>
        <v>6</v>
      </c>
      <c r="Q191" s="50">
        <f t="shared" si="162"/>
        <v>6</v>
      </c>
      <c r="R191" s="25"/>
      <c r="S191" s="25"/>
      <c r="T191" s="16">
        <v>2458217.3584719999</v>
      </c>
      <c r="U191" s="17">
        <v>-11.3409688188729</v>
      </c>
      <c r="V191" s="17">
        <v>-10.2741982597993</v>
      </c>
      <c r="W191" s="17">
        <v>-12.1183459287024</v>
      </c>
      <c r="X191" s="17">
        <v>-11.0071449431712</v>
      </c>
      <c r="Y191" s="17">
        <v>-10.3663792951064</v>
      </c>
      <c r="Z191" s="17">
        <v>-11.817727484381599</v>
      </c>
      <c r="AA191" s="17">
        <v>-9.9079047450859008</v>
      </c>
      <c r="AB191" s="17">
        <v>-9.8071080202806904</v>
      </c>
      <c r="AC191" s="17"/>
      <c r="AD191" s="17"/>
      <c r="AE191" s="17"/>
      <c r="AF191" s="46">
        <f t="shared" si="149"/>
        <v>2458217.3584719999</v>
      </c>
      <c r="AG191" s="17">
        <v>-11.2244425227689</v>
      </c>
      <c r="AH191" s="17">
        <v>-9.6868017633322392</v>
      </c>
      <c r="AI191" s="17">
        <v>-11.713387712634701</v>
      </c>
      <c r="AJ191" s="17">
        <v>-10.6409356924003</v>
      </c>
      <c r="AK191" s="17">
        <v>-9.82975794678398</v>
      </c>
      <c r="AL191" s="17">
        <v>-11.296550683873299</v>
      </c>
      <c r="AM191" s="17">
        <v>-9.4946035341392108</v>
      </c>
      <c r="AN191" s="17">
        <v>-9.3346778350338706</v>
      </c>
      <c r="AO191" s="17"/>
      <c r="AP191" s="17"/>
      <c r="AQ191" s="18"/>
      <c r="AR191" s="25"/>
      <c r="AS191" s="25"/>
      <c r="AT191" s="24">
        <f t="shared" si="140"/>
        <v>0.11652629610400034</v>
      </c>
      <c r="AU191" s="24">
        <f t="shared" si="139"/>
        <v>0.58739649646706127</v>
      </c>
      <c r="AV191" s="24">
        <f t="shared" si="139"/>
        <v>0.40495821606769944</v>
      </c>
      <c r="AW191" s="24">
        <f t="shared" si="139"/>
        <v>0.3662092507709005</v>
      </c>
      <c r="AX191" s="24">
        <f t="shared" si="139"/>
        <v>0.53662134832242003</v>
      </c>
      <c r="AY191" s="24">
        <f t="shared" si="139"/>
        <v>0.52117680050830018</v>
      </c>
      <c r="AZ191" s="24">
        <f t="shared" si="139"/>
        <v>0.41330121094669003</v>
      </c>
      <c r="BA191" s="24">
        <f t="shared" si="139"/>
        <v>0.47243018524681979</v>
      </c>
      <c r="BB191" s="24" t="str">
        <f t="shared" si="130"/>
        <v/>
      </c>
      <c r="BC191" s="24" t="str">
        <f t="shared" si="130"/>
        <v/>
      </c>
      <c r="BD191" s="25" t="str">
        <f t="shared" si="130"/>
        <v/>
      </c>
      <c r="BE191" s="25"/>
      <c r="BF191" s="24"/>
      <c r="BG191" s="24">
        <f t="shared" si="131"/>
        <v>-0.56814580913401791</v>
      </c>
      <c r="BH191" s="24">
        <f t="shared" si="131"/>
        <v>-0.50814580913401741</v>
      </c>
      <c r="BI191" s="24">
        <f t="shared" si="131"/>
        <v>-0.87414580913401707</v>
      </c>
      <c r="BJ191" s="24">
        <f t="shared" si="122"/>
        <v>-0.81614580913401724</v>
      </c>
      <c r="BK191" s="24">
        <f t="shared" si="122"/>
        <v>-0.88614580913401575</v>
      </c>
      <c r="BL191" s="24">
        <f t="shared" si="122"/>
        <v>-0.44114580913401724</v>
      </c>
      <c r="BM191" s="24" t="str">
        <f t="shared" ref="BM191:BO254" si="173">IF(NOT($C$23),IF(AND($AT191&lt;&gt;"",BB$32&lt;&gt;""),$AT191*$D$19+$D$18-BB$32,""),IF(AND($B$23&lt;&gt;"",BB$32&lt;&gt;""),$B$23-BB$32,""))</f>
        <v/>
      </c>
      <c r="BN191" s="24" t="str">
        <f t="shared" si="173"/>
        <v/>
      </c>
      <c r="BO191" s="24" t="str">
        <f t="shared" si="173"/>
        <v/>
      </c>
      <c r="BP191" s="24"/>
      <c r="BQ191" s="24"/>
      <c r="BR191" s="24">
        <f t="shared" si="132"/>
        <v>0.3881434116994702</v>
      </c>
      <c r="BS191" s="24">
        <f t="shared" si="132"/>
        <v>0.4481434116994707</v>
      </c>
      <c r="BT191" s="24">
        <f t="shared" si="132"/>
        <v>8.2143411699471036E-2</v>
      </c>
      <c r="BU191" s="24">
        <f t="shared" si="123"/>
        <v>0.14014341169947087</v>
      </c>
      <c r="BV191" s="24">
        <f t="shared" si="123"/>
        <v>7.0143411699472358E-2</v>
      </c>
      <c r="BW191" s="24">
        <f t="shared" si="123"/>
        <v>0.51514341169947087</v>
      </c>
      <c r="BX191" s="24" t="str">
        <f t="shared" ref="BX191:BZ254" si="174">IF(NOT($C$23),IF(AND($AU191&lt;&gt;"",BB$32&lt;&gt;""),$AU191*$D$19+$D$18-BB$32,""),IF(AND($AU$32&lt;&gt;"",BB$32&lt;&gt;""),$AU$32-BB$32,""))</f>
        <v/>
      </c>
      <c r="BY191" s="24" t="str">
        <f t="shared" si="174"/>
        <v/>
      </c>
      <c r="BZ191" s="24" t="str">
        <f t="shared" si="174"/>
        <v/>
      </c>
      <c r="CA191" s="24"/>
      <c r="CB191" s="24"/>
      <c r="CC191" s="24">
        <f t="shared" si="150"/>
        <v>10.95679958391513</v>
      </c>
      <c r="CD191" s="24">
        <f t="shared" si="163"/>
        <v>3.316472134381087E-2</v>
      </c>
      <c r="CE191" s="24">
        <f t="shared" si="133"/>
        <v>10.967377109829499</v>
      </c>
      <c r="CF191" s="24">
        <f t="shared" si="133"/>
        <v>10.978176124298299</v>
      </c>
      <c r="CG191" s="24">
        <f t="shared" si="133"/>
        <v>10.930410476233499</v>
      </c>
      <c r="CH191" s="24">
        <f t="shared" si="124"/>
        <v>10.944758665508699</v>
      </c>
      <c r="CI191" s="24">
        <f t="shared" si="124"/>
        <v>10.914935926213001</v>
      </c>
      <c r="CJ191" s="24">
        <f t="shared" si="124"/>
        <v>11.00513920140779</v>
      </c>
      <c r="CK191" s="24" t="str">
        <f t="shared" ref="CK191:CM254" si="175">IF(AND($U191&lt;&gt;"",AC191&lt;&gt;"",AC$32&lt;&gt;""),$U191-AC191+AC$32,"")</f>
        <v/>
      </c>
      <c r="CL191" s="24" t="str">
        <f t="shared" si="175"/>
        <v/>
      </c>
      <c r="CM191" s="24" t="str">
        <f t="shared" si="175"/>
        <v/>
      </c>
      <c r="CN191" s="24"/>
      <c r="CO191" s="24">
        <f t="shared" si="151"/>
        <v>11.38404304470866</v>
      </c>
      <c r="CP191" s="24">
        <f t="shared" si="164"/>
        <v>0.1433405238646287</v>
      </c>
      <c r="CQ191" s="24">
        <f t="shared" si="134"/>
        <v>11.327945189865801</v>
      </c>
      <c r="CR191" s="24">
        <f t="shared" si="134"/>
        <v>11.317493169631399</v>
      </c>
      <c r="CS191" s="24">
        <f t="shared" si="134"/>
        <v>11.465315424015079</v>
      </c>
      <c r="CT191" s="24">
        <f t="shared" si="125"/>
        <v>11.437108161104399</v>
      </c>
      <c r="CU191" s="24">
        <f t="shared" si="125"/>
        <v>11.58516101137031</v>
      </c>
      <c r="CV191" s="24">
        <f t="shared" si="125"/>
        <v>11.171235312264971</v>
      </c>
      <c r="CW191" s="24" t="str">
        <f t="shared" ref="CW191:CY254" si="176">IF(AND($AG191&lt;&gt;"",AO191&lt;&gt;"",AO$32&lt;&gt;""),$AG191-AO191+AO$32,"")</f>
        <v/>
      </c>
      <c r="CX191" s="24" t="str">
        <f t="shared" si="176"/>
        <v/>
      </c>
      <c r="CY191" s="24" t="str">
        <f t="shared" si="176"/>
        <v/>
      </c>
      <c r="CZ191" s="24"/>
      <c r="DA191" s="24">
        <f t="shared" si="152"/>
        <v>11.038189729441234</v>
      </c>
      <c r="DB191" s="24">
        <f t="shared" si="165"/>
        <v>1.2069212615007818E-2</v>
      </c>
      <c r="DC191" s="24">
        <f t="shared" si="135"/>
        <v>11.035148800551111</v>
      </c>
      <c r="DD191" s="24">
        <f t="shared" si="135"/>
        <v>11.038790670889085</v>
      </c>
      <c r="DE191" s="24">
        <f t="shared" si="135"/>
        <v>11.034683602022323</v>
      </c>
      <c r="DF191" s="24">
        <f t="shared" si="126"/>
        <v>11.042113218637724</v>
      </c>
      <c r="DG191" s="24">
        <f t="shared" si="126"/>
        <v>11.020640480827989</v>
      </c>
      <c r="DH191" s="24">
        <f t="shared" si="126"/>
        <v>11.057761603719154</v>
      </c>
      <c r="DI191" s="24" t="str">
        <f t="shared" ref="DI191:DK254" si="177">IF(AND(CK191&lt;&gt;"",BM191&lt;&gt;""),CK191+BM191*$D$21,"")</f>
        <v/>
      </c>
      <c r="DJ191" s="24" t="str">
        <f t="shared" si="177"/>
        <v/>
      </c>
      <c r="DK191" s="24" t="str">
        <f t="shared" si="177"/>
        <v/>
      </c>
      <c r="DL191" s="24"/>
      <c r="DM191" s="24">
        <f t="shared" si="153"/>
        <v>11.117355093194709</v>
      </c>
      <c r="DN191" s="24">
        <f t="shared" si="166"/>
        <v>7.6127267326891582E-2</v>
      </c>
      <c r="DO191" s="24">
        <f t="shared" si="136"/>
        <v>11.105880304094242</v>
      </c>
      <c r="DP191" s="24">
        <f t="shared" si="136"/>
        <v>11.118879822060224</v>
      </c>
      <c r="DQ191" s="24">
        <f t="shared" si="136"/>
        <v>11.123647693421573</v>
      </c>
      <c r="DR191" s="24">
        <f t="shared" si="127"/>
        <v>11.118110250771261</v>
      </c>
      <c r="DS191" s="24">
        <f t="shared" si="127"/>
        <v>11.238802973136728</v>
      </c>
      <c r="DT191" s="24">
        <f t="shared" si="127"/>
        <v>10.998809515684222</v>
      </c>
      <c r="DU191" s="24" t="str">
        <f t="shared" ref="DU191:DW254" si="178">IF(AND(CW191&lt;&gt;"",BM191&lt;&gt;""),CW191+BM191*$D$20,"")</f>
        <v/>
      </c>
      <c r="DV191" s="24" t="str">
        <f t="shared" si="178"/>
        <v/>
      </c>
      <c r="DW191" s="24" t="str">
        <f t="shared" si="178"/>
        <v/>
      </c>
      <c r="DX191" s="24"/>
      <c r="DY191" s="24">
        <f t="shared" si="154"/>
        <v>12.023570142988731</v>
      </c>
      <c r="DZ191" s="24">
        <f t="shared" si="167"/>
        <v>3.316472134381087E-2</v>
      </c>
      <c r="EA191" s="24">
        <f t="shared" si="137"/>
        <v>12.034147668903099</v>
      </c>
      <c r="EB191" s="24">
        <f t="shared" si="137"/>
        <v>12.044946683371899</v>
      </c>
      <c r="EC191" s="24">
        <f t="shared" si="137"/>
        <v>11.997181035307099</v>
      </c>
      <c r="ED191" s="24">
        <f t="shared" si="128"/>
        <v>12.011529224582299</v>
      </c>
      <c r="EE191" s="24">
        <f t="shared" si="128"/>
        <v>11.981706485286601</v>
      </c>
      <c r="EF191" s="24">
        <f t="shared" si="128"/>
        <v>12.07190976048139</v>
      </c>
      <c r="EG191" s="24" t="str">
        <f t="shared" ref="EG191:EI254" si="179">IF(AND($V191&lt;&gt;"",AC191&lt;&gt;"",AC$32&lt;&gt;""),$V191-AC191+AC$32,"")</f>
        <v/>
      </c>
      <c r="EH191" s="24" t="str">
        <f t="shared" si="179"/>
        <v/>
      </c>
      <c r="EI191" s="24" t="str">
        <f t="shared" si="179"/>
        <v/>
      </c>
      <c r="EJ191" s="24"/>
      <c r="EK191" s="24">
        <f t="shared" si="155"/>
        <v>12.921683804145323</v>
      </c>
      <c r="EL191" s="24">
        <f t="shared" si="168"/>
        <v>0.1433405238646287</v>
      </c>
      <c r="EM191" s="24">
        <f t="shared" si="138"/>
        <v>12.865585949302462</v>
      </c>
      <c r="EN191" s="24">
        <f t="shared" si="138"/>
        <v>12.85513392906806</v>
      </c>
      <c r="EO191" s="24">
        <f t="shared" si="138"/>
        <v>13.00295618345174</v>
      </c>
      <c r="EP191" s="24">
        <f t="shared" si="129"/>
        <v>12.97474892054106</v>
      </c>
      <c r="EQ191" s="24">
        <f t="shared" si="129"/>
        <v>13.122801770806971</v>
      </c>
      <c r="ER191" s="24">
        <f t="shared" si="129"/>
        <v>12.708876071701631</v>
      </c>
      <c r="ES191" s="24" t="str">
        <f t="shared" ref="ES191:EU254" si="180">IF(AND($AH191&lt;&gt;"",AO191&lt;&gt;"",AO$32&lt;&gt;""),$AH191-AO191+AO$32,"")</f>
        <v/>
      </c>
      <c r="ET191" s="24" t="str">
        <f t="shared" si="180"/>
        <v/>
      </c>
      <c r="EU191" s="24" t="str">
        <f t="shared" si="180"/>
        <v/>
      </c>
      <c r="EV191" s="24"/>
      <c r="EW191" s="24">
        <f t="shared" si="156"/>
        <v>11.990888625443825</v>
      </c>
      <c r="EX191" s="24">
        <f t="shared" si="169"/>
        <v>1.2069212615007921E-2</v>
      </c>
      <c r="EY191" s="24">
        <f t="shared" si="171"/>
        <v>11.987847696553708</v>
      </c>
      <c r="EZ191" s="24">
        <f t="shared" si="171"/>
        <v>11.991489566891682</v>
      </c>
      <c r="FA191" s="24">
        <f t="shared" si="171"/>
        <v>11.987382498024918</v>
      </c>
      <c r="FB191" s="24">
        <f t="shared" si="171"/>
        <v>11.99481211464032</v>
      </c>
      <c r="FC191" s="24">
        <f t="shared" si="171"/>
        <v>11.973339376830586</v>
      </c>
      <c r="FD191" s="24">
        <f t="shared" si="171"/>
        <v>12.01046049972175</v>
      </c>
      <c r="FE191" s="24" t="str">
        <f t="shared" si="171"/>
        <v/>
      </c>
      <c r="FF191" s="24" t="str">
        <f t="shared" si="171"/>
        <v/>
      </c>
      <c r="FG191" s="24" t="str">
        <f t="shared" si="171"/>
        <v/>
      </c>
      <c r="FH191" s="24"/>
      <c r="FI191" s="24">
        <f t="shared" si="157"/>
        <v>13.028770072514542</v>
      </c>
      <c r="FJ191" s="24">
        <f t="shared" si="170"/>
        <v>7.612726732689154E-2</v>
      </c>
      <c r="FK191" s="24">
        <f t="shared" si="172"/>
        <v>13.017295283414075</v>
      </c>
      <c r="FL191" s="24">
        <f t="shared" si="172"/>
        <v>13.030294801380055</v>
      </c>
      <c r="FM191" s="24">
        <f t="shared" si="172"/>
        <v>13.035062672741404</v>
      </c>
      <c r="FN191" s="24">
        <f t="shared" si="172"/>
        <v>13.029525230091094</v>
      </c>
      <c r="FO191" s="24">
        <f t="shared" si="172"/>
        <v>13.150217952456559</v>
      </c>
      <c r="FP191" s="24">
        <f t="shared" si="172"/>
        <v>12.910224495004053</v>
      </c>
      <c r="FQ191" s="24" t="str">
        <f t="shared" si="172"/>
        <v/>
      </c>
      <c r="FR191" s="24" t="str">
        <f t="shared" si="172"/>
        <v/>
      </c>
      <c r="FS191" s="24" t="str">
        <f t="shared" si="172"/>
        <v/>
      </c>
    </row>
    <row r="192" spans="1:175" s="3" customFormat="1">
      <c r="A192" s="27">
        <v>157</v>
      </c>
      <c r="B192" s="32">
        <f>IF(AND($B$3&lt;&gt;"",$C$3&lt;&gt;"",$B$4&lt;&gt;"",$C$4&lt;&gt;"",T192&lt;&gt;""),AirMass($B$3,$C$3,$B$4,$C$4,T192),"")</f>
        <v>1.0850765859749916</v>
      </c>
      <c r="C192" s="36">
        <f t="shared" si="158"/>
        <v>2458217.3589699999</v>
      </c>
      <c r="D192" s="5">
        <f t="shared" si="141"/>
        <v>11.011721649238316</v>
      </c>
      <c r="E192" s="14">
        <f t="shared" si="142"/>
        <v>11.274765059199837</v>
      </c>
      <c r="F192" s="32">
        <f t="shared" si="159"/>
        <v>0.26304340996152042</v>
      </c>
      <c r="G192" s="24">
        <f t="shared" si="143"/>
        <v>1.8184264750664765E-2</v>
      </c>
      <c r="H192" s="24">
        <f t="shared" si="144"/>
        <v>4.2584758667270767E-2</v>
      </c>
      <c r="I192" s="24"/>
      <c r="J192" s="8">
        <f t="shared" si="145"/>
        <v>12.013269443607131</v>
      </c>
      <c r="K192" s="9">
        <f t="shared" si="146"/>
        <v>13.049429212507563</v>
      </c>
      <c r="L192" s="40">
        <f t="shared" si="160"/>
        <v>1.0361597689004327</v>
      </c>
      <c r="M192" s="24">
        <f t="shared" si="147"/>
        <v>1.8184264750665202E-2</v>
      </c>
      <c r="N192" s="25">
        <f t="shared" si="148"/>
        <v>4.2584758667271266E-2</v>
      </c>
      <c r="O192" s="25"/>
      <c r="P192" s="50">
        <f t="shared" si="161"/>
        <v>6</v>
      </c>
      <c r="Q192" s="50">
        <f t="shared" si="162"/>
        <v>6</v>
      </c>
      <c r="R192" s="25"/>
      <c r="S192" s="25"/>
      <c r="T192" s="16">
        <v>2458217.3589699999</v>
      </c>
      <c r="U192" s="17">
        <v>-11.3533579691328</v>
      </c>
      <c r="V192" s="17">
        <v>-10.259821868375701</v>
      </c>
      <c r="W192" s="17">
        <v>-12.0987820620451</v>
      </c>
      <c r="X192" s="17">
        <v>-11.0123023689591</v>
      </c>
      <c r="Y192" s="17">
        <v>-10.364909499906799</v>
      </c>
      <c r="Z192" s="17">
        <v>-11.810399602442001</v>
      </c>
      <c r="AA192" s="17">
        <v>-9.9515577237656494</v>
      </c>
      <c r="AB192" s="17">
        <v>-9.8093892161113807</v>
      </c>
      <c r="AC192" s="17"/>
      <c r="AD192" s="17"/>
      <c r="AE192" s="17"/>
      <c r="AF192" s="46">
        <f t="shared" si="149"/>
        <v>2458217.3589699999</v>
      </c>
      <c r="AG192" s="17">
        <v>-11.1630783319575</v>
      </c>
      <c r="AH192" s="17">
        <v>-9.6898287152052092</v>
      </c>
      <c r="AI192" s="17">
        <v>-11.7016799539375</v>
      </c>
      <c r="AJ192" s="17">
        <v>-10.6775148762081</v>
      </c>
      <c r="AK192" s="17">
        <v>-9.86919148985627</v>
      </c>
      <c r="AL192" s="17">
        <v>-11.3002376806397</v>
      </c>
      <c r="AM192" s="17">
        <v>-9.4707029870514692</v>
      </c>
      <c r="AN192" s="17">
        <v>-9.5155910474060192</v>
      </c>
      <c r="AO192" s="17"/>
      <c r="AP192" s="17"/>
      <c r="AQ192" s="18"/>
      <c r="AR192" s="25"/>
      <c r="AS192" s="25"/>
      <c r="AT192" s="24">
        <f t="shared" si="140"/>
        <v>0.1902796371752995</v>
      </c>
      <c r="AU192" s="24">
        <f t="shared" si="139"/>
        <v>0.5699931531704916</v>
      </c>
      <c r="AV192" s="24">
        <f t="shared" si="139"/>
        <v>0.39710210810759961</v>
      </c>
      <c r="AW192" s="24">
        <f t="shared" si="139"/>
        <v>0.3347874927509995</v>
      </c>
      <c r="AX192" s="24">
        <f t="shared" si="139"/>
        <v>0.4957180100505294</v>
      </c>
      <c r="AY192" s="24">
        <f t="shared" si="139"/>
        <v>0.51016192180230036</v>
      </c>
      <c r="AZ192" s="24">
        <f t="shared" si="139"/>
        <v>0.48085473671418022</v>
      </c>
      <c r="BA192" s="24">
        <f t="shared" si="139"/>
        <v>0.29379816870536146</v>
      </c>
      <c r="BB192" s="24" t="str">
        <f t="shared" si="130"/>
        <v/>
      </c>
      <c r="BC192" s="24" t="str">
        <f t="shared" si="130"/>
        <v/>
      </c>
      <c r="BD192" s="25" t="str">
        <f t="shared" si="130"/>
        <v/>
      </c>
      <c r="BE192" s="25"/>
      <c r="BF192" s="24"/>
      <c r="BG192" s="24">
        <f t="shared" si="131"/>
        <v>-0.41836031620505809</v>
      </c>
      <c r="BH192" s="24">
        <f t="shared" si="131"/>
        <v>-0.35836031620505759</v>
      </c>
      <c r="BI192" s="24">
        <f t="shared" si="131"/>
        <v>-0.72436031620505725</v>
      </c>
      <c r="BJ192" s="24">
        <f t="shared" si="131"/>
        <v>-0.66636031620505742</v>
      </c>
      <c r="BK192" s="24">
        <f t="shared" si="131"/>
        <v>-0.73636031620505593</v>
      </c>
      <c r="BL192" s="24">
        <f t="shared" si="131"/>
        <v>-0.29136031620505742</v>
      </c>
      <c r="BM192" s="24" t="str">
        <f t="shared" si="173"/>
        <v/>
      </c>
      <c r="BN192" s="24" t="str">
        <f t="shared" si="173"/>
        <v/>
      </c>
      <c r="BO192" s="24" t="str">
        <f t="shared" si="173"/>
        <v/>
      </c>
      <c r="BP192" s="24"/>
      <c r="BQ192" s="24"/>
      <c r="BR192" s="24">
        <f t="shared" si="132"/>
        <v>0.35279900131176212</v>
      </c>
      <c r="BS192" s="24">
        <f t="shared" si="132"/>
        <v>0.41279900131176261</v>
      </c>
      <c r="BT192" s="24">
        <f t="shared" si="132"/>
        <v>4.6799001311762956E-2</v>
      </c>
      <c r="BU192" s="24">
        <f t="shared" si="132"/>
        <v>0.10479900131176278</v>
      </c>
      <c r="BV192" s="24">
        <f t="shared" si="132"/>
        <v>3.4799001311764277E-2</v>
      </c>
      <c r="BW192" s="24">
        <f t="shared" si="132"/>
        <v>0.47979900131176278</v>
      </c>
      <c r="BX192" s="24" t="str">
        <f t="shared" si="174"/>
        <v/>
      </c>
      <c r="BY192" s="24" t="str">
        <f t="shared" si="174"/>
        <v/>
      </c>
      <c r="BZ192" s="24" t="str">
        <f t="shared" si="174"/>
        <v/>
      </c>
      <c r="CA192" s="24"/>
      <c r="CB192" s="24"/>
      <c r="CC192" s="24">
        <f t="shared" si="150"/>
        <v>10.948198776405539</v>
      </c>
      <c r="CD192" s="24">
        <f t="shared" si="163"/>
        <v>2.9717448556769794E-2</v>
      </c>
      <c r="CE192" s="24">
        <f t="shared" si="133"/>
        <v>10.935424092912299</v>
      </c>
      <c r="CF192" s="24">
        <f t="shared" si="133"/>
        <v>10.970944399826299</v>
      </c>
      <c r="CG192" s="24">
        <f t="shared" si="133"/>
        <v>10.916551530773999</v>
      </c>
      <c r="CH192" s="24">
        <f t="shared" si="133"/>
        <v>10.925041633309201</v>
      </c>
      <c r="CI192" s="24">
        <f t="shared" si="133"/>
        <v>10.94619975463285</v>
      </c>
      <c r="CJ192" s="24">
        <f t="shared" si="133"/>
        <v>10.995031246978581</v>
      </c>
      <c r="CK192" s="24" t="str">
        <f t="shared" si="175"/>
        <v/>
      </c>
      <c r="CL192" s="24" t="str">
        <f t="shared" si="175"/>
        <v/>
      </c>
      <c r="CM192" s="24" t="str">
        <f t="shared" si="175"/>
        <v/>
      </c>
      <c r="CN192" s="24"/>
      <c r="CO192" s="24">
        <f t="shared" si="151"/>
        <v>11.482908007225676</v>
      </c>
      <c r="CP192" s="24">
        <f t="shared" si="164"/>
        <v>9.7233731336717477E-2</v>
      </c>
      <c r="CQ192" s="24">
        <f t="shared" si="134"/>
        <v>11.37760162198</v>
      </c>
      <c r="CR192" s="24">
        <f t="shared" si="134"/>
        <v>11.4154365442506</v>
      </c>
      <c r="CS192" s="24">
        <f t="shared" si="134"/>
        <v>11.566113157898769</v>
      </c>
      <c r="CT192" s="24">
        <f t="shared" si="134"/>
        <v>11.5021593486822</v>
      </c>
      <c r="CU192" s="24">
        <f t="shared" si="134"/>
        <v>11.622624655093968</v>
      </c>
      <c r="CV192" s="24">
        <f t="shared" si="134"/>
        <v>11.413512715448519</v>
      </c>
      <c r="CW192" s="24" t="str">
        <f t="shared" si="176"/>
        <v/>
      </c>
      <c r="CX192" s="24" t="str">
        <f t="shared" si="176"/>
        <v/>
      </c>
      <c r="CY192" s="24" t="str">
        <f t="shared" si="176"/>
        <v/>
      </c>
      <c r="CZ192" s="24"/>
      <c r="DA192" s="24">
        <f t="shared" si="152"/>
        <v>11.011721649238316</v>
      </c>
      <c r="DB192" s="24">
        <f t="shared" si="165"/>
        <v>1.8184264750664765E-2</v>
      </c>
      <c r="DC192" s="24">
        <f t="shared" si="135"/>
        <v>10.98532851094059</v>
      </c>
      <c r="DD192" s="24">
        <f t="shared" si="135"/>
        <v>11.013691673723764</v>
      </c>
      <c r="DE192" s="24">
        <f t="shared" si="135"/>
        <v>11.0029573838695</v>
      </c>
      <c r="DF192" s="24">
        <f t="shared" si="135"/>
        <v>11.004528913744904</v>
      </c>
      <c r="DG192" s="24">
        <f t="shared" si="135"/>
        <v>11.034037036554516</v>
      </c>
      <c r="DH192" s="24">
        <f t="shared" si="135"/>
        <v>11.029786376596624</v>
      </c>
      <c r="DI192" s="24" t="str">
        <f t="shared" si="177"/>
        <v/>
      </c>
      <c r="DJ192" s="24" t="str">
        <f t="shared" si="177"/>
        <v/>
      </c>
      <c r="DK192" s="24" t="str">
        <f t="shared" si="177"/>
        <v/>
      </c>
      <c r="DL192" s="24"/>
      <c r="DM192" s="24">
        <f t="shared" si="153"/>
        <v>11.274765059199837</v>
      </c>
      <c r="DN192" s="24">
        <f t="shared" si="166"/>
        <v>4.2584758667270767E-2</v>
      </c>
      <c r="DO192" s="24">
        <f t="shared" si="136"/>
        <v>11.214081739696551</v>
      </c>
      <c r="DP192" s="24">
        <f t="shared" si="136"/>
        <v>11.275368200167534</v>
      </c>
      <c r="DQ192" s="24">
        <f t="shared" si="136"/>
        <v>11.282990430793372</v>
      </c>
      <c r="DR192" s="24">
        <f t="shared" si="136"/>
        <v>11.241706441837172</v>
      </c>
      <c r="DS192" s="24">
        <f t="shared" si="136"/>
        <v>11.334811620348495</v>
      </c>
      <c r="DT192" s="24">
        <f t="shared" si="136"/>
        <v>11.29963192235588</v>
      </c>
      <c r="DU192" s="24" t="str">
        <f t="shared" si="178"/>
        <v/>
      </c>
      <c r="DV192" s="24" t="str">
        <f t="shared" si="178"/>
        <v/>
      </c>
      <c r="DW192" s="24" t="str">
        <f t="shared" si="178"/>
        <v/>
      </c>
      <c r="DX192" s="24"/>
      <c r="DY192" s="24">
        <f t="shared" si="154"/>
        <v>12.041734877162638</v>
      </c>
      <c r="DZ192" s="24">
        <f t="shared" si="167"/>
        <v>2.9717448556769794E-2</v>
      </c>
      <c r="EA192" s="24">
        <f t="shared" si="137"/>
        <v>12.028960193669398</v>
      </c>
      <c r="EB192" s="24">
        <f t="shared" si="137"/>
        <v>12.064480500583398</v>
      </c>
      <c r="EC192" s="24">
        <f t="shared" si="137"/>
        <v>12.010087631531098</v>
      </c>
      <c r="ED192" s="24">
        <f t="shared" si="137"/>
        <v>12.0185777340663</v>
      </c>
      <c r="EE192" s="24">
        <f t="shared" si="137"/>
        <v>12.039735855389949</v>
      </c>
      <c r="EF192" s="24">
        <f t="shared" si="137"/>
        <v>12.08856734773568</v>
      </c>
      <c r="EG192" s="24" t="str">
        <f t="shared" si="179"/>
        <v/>
      </c>
      <c r="EH192" s="24" t="str">
        <f t="shared" si="179"/>
        <v/>
      </c>
      <c r="EI192" s="24" t="str">
        <f t="shared" si="179"/>
        <v/>
      </c>
      <c r="EJ192" s="24"/>
      <c r="EK192" s="24">
        <f t="shared" si="155"/>
        <v>12.956157623977967</v>
      </c>
      <c r="EL192" s="24">
        <f t="shared" si="168"/>
        <v>9.7233731336717477E-2</v>
      </c>
      <c r="EM192" s="24">
        <f t="shared" si="138"/>
        <v>12.850851238732291</v>
      </c>
      <c r="EN192" s="24">
        <f t="shared" si="138"/>
        <v>12.888686161002891</v>
      </c>
      <c r="EO192" s="24">
        <f t="shared" si="138"/>
        <v>13.03936277465106</v>
      </c>
      <c r="EP192" s="24">
        <f t="shared" si="138"/>
        <v>12.975408965434491</v>
      </c>
      <c r="EQ192" s="24">
        <f t="shared" si="138"/>
        <v>13.09587427184626</v>
      </c>
      <c r="ER192" s="24">
        <f t="shared" si="138"/>
        <v>12.88676233220081</v>
      </c>
      <c r="ES192" s="24" t="str">
        <f t="shared" si="180"/>
        <v/>
      </c>
      <c r="ET192" s="24" t="str">
        <f t="shared" si="180"/>
        <v/>
      </c>
      <c r="EU192" s="24" t="str">
        <f t="shared" si="180"/>
        <v/>
      </c>
      <c r="EV192" s="24"/>
      <c r="EW192" s="24">
        <f t="shared" si="156"/>
        <v>12.013269443607131</v>
      </c>
      <c r="EX192" s="24">
        <f t="shared" si="169"/>
        <v>1.8184264750665202E-2</v>
      </c>
      <c r="EY192" s="24">
        <f t="shared" si="171"/>
        <v>11.986876305309405</v>
      </c>
      <c r="EZ192" s="24">
        <f t="shared" si="171"/>
        <v>12.015239468092579</v>
      </c>
      <c r="FA192" s="24">
        <f t="shared" si="171"/>
        <v>12.004505178238315</v>
      </c>
      <c r="FB192" s="24">
        <f t="shared" si="171"/>
        <v>12.006076708113719</v>
      </c>
      <c r="FC192" s="24">
        <f t="shared" si="171"/>
        <v>12.035584830923332</v>
      </c>
      <c r="FD192" s="24">
        <f t="shared" si="171"/>
        <v>12.031334170965438</v>
      </c>
      <c r="FE192" s="24" t="str">
        <f t="shared" si="171"/>
        <v/>
      </c>
      <c r="FF192" s="24" t="str">
        <f t="shared" si="171"/>
        <v/>
      </c>
      <c r="FG192" s="24" t="str">
        <f t="shared" si="171"/>
        <v/>
      </c>
      <c r="FH192" s="24"/>
      <c r="FI192" s="24">
        <f t="shared" si="157"/>
        <v>13.049429212507563</v>
      </c>
      <c r="FJ192" s="24">
        <f t="shared" si="170"/>
        <v>4.2584758667271266E-2</v>
      </c>
      <c r="FK192" s="24">
        <f t="shared" si="172"/>
        <v>12.988745893004282</v>
      </c>
      <c r="FL192" s="24">
        <f t="shared" si="172"/>
        <v>13.050032353475265</v>
      </c>
      <c r="FM192" s="24">
        <f t="shared" si="172"/>
        <v>13.057654584101103</v>
      </c>
      <c r="FN192" s="24">
        <f t="shared" si="172"/>
        <v>13.016370595144902</v>
      </c>
      <c r="FO192" s="24">
        <f t="shared" si="172"/>
        <v>13.109475773656227</v>
      </c>
      <c r="FP192" s="24">
        <f t="shared" si="172"/>
        <v>13.074296075663611</v>
      </c>
      <c r="FQ192" s="24" t="str">
        <f t="shared" si="172"/>
        <v/>
      </c>
      <c r="FR192" s="24" t="str">
        <f t="shared" si="172"/>
        <v/>
      </c>
      <c r="FS192" s="24" t="str">
        <f t="shared" si="172"/>
        <v/>
      </c>
    </row>
    <row r="193" spans="1:175" s="3" customFormat="1">
      <c r="A193" s="27">
        <v>158</v>
      </c>
      <c r="B193" s="32">
        <f>IF(AND($B$3&lt;&gt;"",$C$3&lt;&gt;"",$B$4&lt;&gt;"",$C$4&lt;&gt;"",T193&lt;&gt;""),AirMass($B$3,$C$3,$B$4,$C$4,T193),"")</f>
        <v>1.0859901615490153</v>
      </c>
      <c r="C193" s="36">
        <f t="shared" si="158"/>
        <v>2458217.359468</v>
      </c>
      <c r="D193" s="5">
        <f t="shared" si="141"/>
        <v>11.027594162399327</v>
      </c>
      <c r="E193" s="14">
        <f t="shared" si="142"/>
        <v>11.235672932019966</v>
      </c>
      <c r="F193" s="32">
        <f t="shared" si="159"/>
        <v>0.20807876962063965</v>
      </c>
      <c r="G193" s="24">
        <f t="shared" si="143"/>
        <v>1.5957065362491564E-2</v>
      </c>
      <c r="H193" s="24">
        <f t="shared" si="144"/>
        <v>3.4558152059929473E-2</v>
      </c>
      <c r="I193" s="24"/>
      <c r="J193" s="8">
        <f t="shared" si="145"/>
        <v>12.034105689720519</v>
      </c>
      <c r="K193" s="9">
        <f t="shared" si="146"/>
        <v>12.935873355410598</v>
      </c>
      <c r="L193" s="40">
        <f t="shared" si="160"/>
        <v>0.9017676656900786</v>
      </c>
      <c r="M193" s="24">
        <f t="shared" si="147"/>
        <v>1.595706536249154E-2</v>
      </c>
      <c r="N193" s="25">
        <f t="shared" si="148"/>
        <v>3.4558152059928973E-2</v>
      </c>
      <c r="O193" s="25"/>
      <c r="P193" s="50">
        <f t="shared" si="161"/>
        <v>6</v>
      </c>
      <c r="Q193" s="50">
        <f t="shared" si="162"/>
        <v>6</v>
      </c>
      <c r="R193" s="25"/>
      <c r="S193" s="25"/>
      <c r="T193" s="16">
        <v>2458217.359468</v>
      </c>
      <c r="U193" s="17">
        <v>-11.348341982548099</v>
      </c>
      <c r="V193" s="17">
        <v>-10.2592927285678</v>
      </c>
      <c r="W193" s="17">
        <v>-12.1133738049522</v>
      </c>
      <c r="X193" s="17">
        <v>-11.024343145682399</v>
      </c>
      <c r="Y193" s="17">
        <v>-10.380180660914</v>
      </c>
      <c r="Z193" s="17">
        <v>-11.815111764806799</v>
      </c>
      <c r="AA193" s="17">
        <v>-9.9640846826488794</v>
      </c>
      <c r="AB193" s="17">
        <v>-9.7956572474878101</v>
      </c>
      <c r="AC193" s="17"/>
      <c r="AD193" s="17"/>
      <c r="AE193" s="17"/>
      <c r="AF193" s="46">
        <f t="shared" si="149"/>
        <v>2458217.359468</v>
      </c>
      <c r="AG193" s="17">
        <v>-11.1716349257703</v>
      </c>
      <c r="AH193" s="17">
        <v>-9.7418826887424501</v>
      </c>
      <c r="AI193" s="17">
        <v>-11.7125424193367</v>
      </c>
      <c r="AJ193" s="17">
        <v>-10.637157174567101</v>
      </c>
      <c r="AK193" s="17">
        <v>-9.8717998576857902</v>
      </c>
      <c r="AL193" s="17">
        <v>-11.2951671060466</v>
      </c>
      <c r="AM193" s="17">
        <v>-9.3732056572405593</v>
      </c>
      <c r="AN193" s="17">
        <v>-9.5264756657590404</v>
      </c>
      <c r="AO193" s="17"/>
      <c r="AP193" s="17"/>
      <c r="AQ193" s="18"/>
      <c r="AR193" s="25"/>
      <c r="AS193" s="25"/>
      <c r="AT193" s="24">
        <f t="shared" si="140"/>
        <v>0.17670705677779885</v>
      </c>
      <c r="AU193" s="24">
        <f t="shared" si="139"/>
        <v>0.51741003982535005</v>
      </c>
      <c r="AV193" s="24">
        <f t="shared" si="139"/>
        <v>0.40083138561550058</v>
      </c>
      <c r="AW193" s="24">
        <f t="shared" si="139"/>
        <v>0.38718597111529895</v>
      </c>
      <c r="AX193" s="24">
        <f t="shared" si="139"/>
        <v>0.50838080322821</v>
      </c>
      <c r="AY193" s="24">
        <f t="shared" si="139"/>
        <v>0.51994465876019902</v>
      </c>
      <c r="AZ193" s="24">
        <f t="shared" si="139"/>
        <v>0.59087902540832005</v>
      </c>
      <c r="BA193" s="24">
        <f t="shared" si="139"/>
        <v>0.26918158172876971</v>
      </c>
      <c r="BB193" s="24" t="str">
        <f t="shared" si="139"/>
        <v/>
      </c>
      <c r="BC193" s="24" t="str">
        <f t="shared" si="139"/>
        <v/>
      </c>
      <c r="BD193" s="25" t="str">
        <f t="shared" si="139"/>
        <v/>
      </c>
      <c r="BE193" s="25"/>
      <c r="BF193" s="24"/>
      <c r="BG193" s="24">
        <f t="shared" ref="BG193:BL235" si="181">IF(NOT($C$23),IF(AND($AT193&lt;&gt;"",AV$32&lt;&gt;""),$AT193*$D$19+$D$18-AV$32,""),IF(AND($B$23&lt;&gt;"",AV$32&lt;&gt;""),$B$23-AV$32,""))</f>
        <v>-0.44592483891857482</v>
      </c>
      <c r="BH193" s="24">
        <f t="shared" si="181"/>
        <v>-0.38592483891857432</v>
      </c>
      <c r="BI193" s="24">
        <f t="shared" si="181"/>
        <v>-0.75192483891857398</v>
      </c>
      <c r="BJ193" s="24">
        <f t="shared" si="181"/>
        <v>-0.69392483891857415</v>
      </c>
      <c r="BK193" s="24">
        <f t="shared" si="181"/>
        <v>-0.76392483891857266</v>
      </c>
      <c r="BL193" s="24">
        <f t="shared" si="181"/>
        <v>-0.31892483891857415</v>
      </c>
      <c r="BM193" s="24" t="str">
        <f t="shared" si="173"/>
        <v/>
      </c>
      <c r="BN193" s="24" t="str">
        <f t="shared" si="173"/>
        <v/>
      </c>
      <c r="BO193" s="24" t="str">
        <f t="shared" si="173"/>
        <v/>
      </c>
      <c r="BP193" s="24"/>
      <c r="BQ193" s="24"/>
      <c r="BR193" s="24">
        <f t="shared" ref="BR193:BW235" si="182">IF(NOT($C$23),IF(AND($AU193&lt;&gt;"",AV$32&lt;&gt;""),$AU193*$D$19+$D$18-AV$32,""),IF(AND($AU$32&lt;&gt;"",AV$32&lt;&gt;""),$AU$32-AV$32,""))</f>
        <v>0.24600807580606476</v>
      </c>
      <c r="BS193" s="24">
        <f t="shared" si="182"/>
        <v>0.30600807580606526</v>
      </c>
      <c r="BT193" s="24">
        <f t="shared" si="182"/>
        <v>-5.9991924193934398E-2</v>
      </c>
      <c r="BU193" s="24">
        <f t="shared" si="182"/>
        <v>-1.9919241939345689E-3</v>
      </c>
      <c r="BV193" s="24">
        <f t="shared" si="182"/>
        <v>-7.1991924193933077E-2</v>
      </c>
      <c r="BW193" s="24">
        <f t="shared" si="182"/>
        <v>0.37300807580606543</v>
      </c>
      <c r="BX193" s="24" t="str">
        <f t="shared" si="174"/>
        <v/>
      </c>
      <c r="BY193" s="24" t="str">
        <f t="shared" si="174"/>
        <v/>
      </c>
      <c r="BZ193" s="24" t="str">
        <f t="shared" si="174"/>
        <v/>
      </c>
      <c r="CA193" s="24"/>
      <c r="CB193" s="24"/>
      <c r="CC193" s="24">
        <f t="shared" si="150"/>
        <v>10.960783235200582</v>
      </c>
      <c r="CD193" s="24">
        <f t="shared" si="163"/>
        <v>2.3171443033288414E-2</v>
      </c>
      <c r="CE193" s="24">
        <f t="shared" ref="CE193:CJ235" si="183">IF(AND($U193&lt;&gt;"",W193&lt;&gt;"",W$32&lt;&gt;""),$U193-W193+W$32,"")</f>
        <v>10.9550318224041</v>
      </c>
      <c r="CF193" s="24">
        <f t="shared" si="183"/>
        <v>10.9880011631343</v>
      </c>
      <c r="CG193" s="24">
        <f t="shared" si="183"/>
        <v>10.9368386783659</v>
      </c>
      <c r="CH193" s="24">
        <f t="shared" si="183"/>
        <v>10.9347697822587</v>
      </c>
      <c r="CI193" s="24">
        <f t="shared" si="183"/>
        <v>10.963742700100781</v>
      </c>
      <c r="CJ193" s="24">
        <f t="shared" si="183"/>
        <v>10.98631526493971</v>
      </c>
      <c r="CK193" s="24" t="str">
        <f t="shared" si="175"/>
        <v/>
      </c>
      <c r="CL193" s="24" t="str">
        <f t="shared" si="175"/>
        <v/>
      </c>
      <c r="CM193" s="24" t="str">
        <f t="shared" si="175"/>
        <v/>
      </c>
      <c r="CN193" s="24"/>
      <c r="CO193" s="24">
        <f t="shared" si="151"/>
        <v>11.45458972100233</v>
      </c>
      <c r="CP193" s="24">
        <f t="shared" si="164"/>
        <v>7.8707889877195944E-2</v>
      </c>
      <c r="CQ193" s="24">
        <f t="shared" ref="CQ193:CV235" si="184">IF(AND($AG193&lt;&gt;"",AI193&lt;&gt;"",AI$32&lt;&gt;""),$AG193-AI193+AI$32,"")</f>
        <v>11.3799074935664</v>
      </c>
      <c r="CR193" s="24">
        <f t="shared" si="184"/>
        <v>11.3665222487968</v>
      </c>
      <c r="CS193" s="24">
        <f t="shared" si="184"/>
        <v>11.560164931915489</v>
      </c>
      <c r="CT193" s="24">
        <f t="shared" si="184"/>
        <v>11.4885321802763</v>
      </c>
      <c r="CU193" s="24">
        <f t="shared" si="184"/>
        <v>11.516570731470258</v>
      </c>
      <c r="CV193" s="24">
        <f t="shared" si="184"/>
        <v>11.41584073998874</v>
      </c>
      <c r="CW193" s="24" t="str">
        <f t="shared" si="176"/>
        <v/>
      </c>
      <c r="CX193" s="24" t="str">
        <f t="shared" si="176"/>
        <v/>
      </c>
      <c r="CY193" s="24" t="str">
        <f t="shared" si="176"/>
        <v/>
      </c>
      <c r="CZ193" s="24"/>
      <c r="DA193" s="24">
        <f t="shared" si="152"/>
        <v>11.027594162399327</v>
      </c>
      <c r="DB193" s="24">
        <f t="shared" si="165"/>
        <v>1.5957065362491564E-2</v>
      </c>
      <c r="DC193" s="24">
        <f t="shared" ref="DC193:DH235" si="185">IF(AND(CE193&lt;&gt;"",BG193&lt;&gt;""),CE193+BG193*$D$21,"")</f>
        <v>11.008224294798358</v>
      </c>
      <c r="DD193" s="24">
        <f t="shared" si="185"/>
        <v>11.034036491397732</v>
      </c>
      <c r="DE193" s="24">
        <f t="shared" si="185"/>
        <v>11.026532585827368</v>
      </c>
      <c r="DF193" s="24">
        <f t="shared" si="185"/>
        <v>11.01754511706037</v>
      </c>
      <c r="DG193" s="24">
        <f t="shared" si="185"/>
        <v>11.054868036388415</v>
      </c>
      <c r="DH193" s="24">
        <f t="shared" si="185"/>
        <v>11.024358448923721</v>
      </c>
      <c r="DI193" s="24" t="str">
        <f t="shared" si="177"/>
        <v/>
      </c>
      <c r="DJ193" s="24" t="str">
        <f t="shared" si="177"/>
        <v/>
      </c>
      <c r="DK193" s="24" t="str">
        <f t="shared" si="177"/>
        <v/>
      </c>
      <c r="DL193" s="24"/>
      <c r="DM193" s="24">
        <f t="shared" si="153"/>
        <v>11.235672932019966</v>
      </c>
      <c r="DN193" s="24">
        <f t="shared" si="166"/>
        <v>3.4558152059929473E-2</v>
      </c>
      <c r="DO193" s="24">
        <f t="shared" ref="DO193:DT235" si="186">IF(AND(CQ193&lt;&gt;"",BG193&lt;&gt;""),CQ193+BG193*$D$20,"")</f>
        <v>11.205613770326428</v>
      </c>
      <c r="DP193" s="24">
        <f t="shared" si="186"/>
        <v>11.215680063757212</v>
      </c>
      <c r="DQ193" s="24">
        <f t="shared" si="186"/>
        <v>11.26626836385357</v>
      </c>
      <c r="DR193" s="24">
        <f t="shared" si="186"/>
        <v>11.217305432474749</v>
      </c>
      <c r="DS193" s="24">
        <f t="shared" si="186"/>
        <v>11.217983855768264</v>
      </c>
      <c r="DT193" s="24">
        <f t="shared" si="186"/>
        <v>11.291186105939579</v>
      </c>
      <c r="DU193" s="24" t="str">
        <f t="shared" si="178"/>
        <v/>
      </c>
      <c r="DV193" s="24" t="str">
        <f t="shared" si="178"/>
        <v/>
      </c>
      <c r="DW193" s="24" t="str">
        <f t="shared" si="178"/>
        <v/>
      </c>
      <c r="DX193" s="24"/>
      <c r="DY193" s="24">
        <f t="shared" si="154"/>
        <v>12.049832489180881</v>
      </c>
      <c r="DZ193" s="24">
        <f t="shared" si="167"/>
        <v>2.3171443033288414E-2</v>
      </c>
      <c r="EA193" s="24">
        <f t="shared" ref="EA193:EF235" si="187">IF(AND($V193&lt;&gt;"",W193&lt;&gt;"",W$32&lt;&gt;""),$V193-W193+W$32,"")</f>
        <v>12.0440810763844</v>
      </c>
      <c r="EB193" s="24">
        <f t="shared" si="187"/>
        <v>12.077050417114599</v>
      </c>
      <c r="EC193" s="24">
        <f t="shared" si="187"/>
        <v>12.025887932346199</v>
      </c>
      <c r="ED193" s="24">
        <f t="shared" si="187"/>
        <v>12.023819036238999</v>
      </c>
      <c r="EE193" s="24">
        <f t="shared" si="187"/>
        <v>12.05279195408108</v>
      </c>
      <c r="EF193" s="24">
        <f t="shared" si="187"/>
        <v>12.07536451892001</v>
      </c>
      <c r="EG193" s="24" t="str">
        <f t="shared" si="179"/>
        <v/>
      </c>
      <c r="EH193" s="24" t="str">
        <f t="shared" si="179"/>
        <v/>
      </c>
      <c r="EI193" s="24" t="str">
        <f t="shared" si="179"/>
        <v/>
      </c>
      <c r="EJ193" s="24"/>
      <c r="EK193" s="24">
        <f t="shared" si="155"/>
        <v>12.884341958030182</v>
      </c>
      <c r="EL193" s="24">
        <f t="shared" si="168"/>
        <v>7.8707889877195944E-2</v>
      </c>
      <c r="EM193" s="24">
        <f t="shared" ref="EM193:ER235" si="188">IF(AND($AH193&lt;&gt;"",AI193&lt;&gt;"",AI$32&lt;&gt;""),$AH193-AI193+AI$32,"")</f>
        <v>12.80965973059425</v>
      </c>
      <c r="EN193" s="24">
        <f t="shared" si="188"/>
        <v>12.79627448582465</v>
      </c>
      <c r="EO193" s="24">
        <f t="shared" si="188"/>
        <v>12.989917168943339</v>
      </c>
      <c r="EP193" s="24">
        <f t="shared" si="188"/>
        <v>12.91828441730415</v>
      </c>
      <c r="EQ193" s="24">
        <f t="shared" si="188"/>
        <v>12.946322968498109</v>
      </c>
      <c r="ER193" s="24">
        <f t="shared" si="188"/>
        <v>12.84559297701659</v>
      </c>
      <c r="ES193" s="24" t="str">
        <f t="shared" si="180"/>
        <v/>
      </c>
      <c r="ET193" s="24" t="str">
        <f t="shared" si="180"/>
        <v/>
      </c>
      <c r="EU193" s="24" t="str">
        <f t="shared" si="180"/>
        <v/>
      </c>
      <c r="EV193" s="24"/>
      <c r="EW193" s="24">
        <f t="shared" si="156"/>
        <v>12.034105689720519</v>
      </c>
      <c r="EX193" s="24">
        <f t="shared" si="169"/>
        <v>1.595706536249154E-2</v>
      </c>
      <c r="EY193" s="24">
        <f t="shared" si="171"/>
        <v>12.014735822119547</v>
      </c>
      <c r="EZ193" s="24">
        <f t="shared" si="171"/>
        <v>12.040548018718921</v>
      </c>
      <c r="FA193" s="24">
        <f t="shared" si="171"/>
        <v>12.033044113148559</v>
      </c>
      <c r="FB193" s="24">
        <f t="shared" si="171"/>
        <v>12.02405664438156</v>
      </c>
      <c r="FC193" s="24">
        <f t="shared" si="171"/>
        <v>12.061379563709604</v>
      </c>
      <c r="FD193" s="24">
        <f t="shared" si="171"/>
        <v>12.03086997624491</v>
      </c>
      <c r="FE193" s="24" t="str">
        <f t="shared" si="171"/>
        <v/>
      </c>
      <c r="FF193" s="24" t="str">
        <f t="shared" si="171"/>
        <v/>
      </c>
      <c r="FG193" s="24" t="str">
        <f t="shared" si="171"/>
        <v/>
      </c>
      <c r="FH193" s="24"/>
      <c r="FI193" s="24">
        <f t="shared" si="157"/>
        <v>12.935873355410598</v>
      </c>
      <c r="FJ193" s="24">
        <f t="shared" si="170"/>
        <v>3.4558152059928973E-2</v>
      </c>
      <c r="FK193" s="24">
        <f t="shared" si="172"/>
        <v>12.905814193717058</v>
      </c>
      <c r="FL193" s="24">
        <f t="shared" si="172"/>
        <v>12.91588048714784</v>
      </c>
      <c r="FM193" s="24">
        <f t="shared" si="172"/>
        <v>12.966468787244198</v>
      </c>
      <c r="FN193" s="24">
        <f t="shared" si="172"/>
        <v>12.917505855865379</v>
      </c>
      <c r="FO193" s="24">
        <f t="shared" si="172"/>
        <v>12.918184279158892</v>
      </c>
      <c r="FP193" s="24">
        <f t="shared" si="172"/>
        <v>12.991386529330207</v>
      </c>
      <c r="FQ193" s="24" t="str">
        <f t="shared" si="172"/>
        <v/>
      </c>
      <c r="FR193" s="24" t="str">
        <f t="shared" si="172"/>
        <v/>
      </c>
      <c r="FS193" s="24" t="str">
        <f t="shared" si="172"/>
        <v/>
      </c>
    </row>
    <row r="194" spans="1:175" s="3" customFormat="1">
      <c r="A194" s="27">
        <v>159</v>
      </c>
      <c r="B194" s="32">
        <f>IF(AND($B$3&lt;&gt;"",$C$3&lt;&gt;"",$B$4&lt;&gt;"",$C$4&lt;&gt;"",T194&lt;&gt;""),AirMass($B$3,$C$3,$B$4,$C$4,T194),"")</f>
        <v>1.0869097295690806</v>
      </c>
      <c r="C194" s="36">
        <f t="shared" si="158"/>
        <v>2458217.3599649998</v>
      </c>
      <c r="D194" s="5">
        <f t="shared" si="141"/>
        <v>11.056829812040279</v>
      </c>
      <c r="E194" s="14">
        <f t="shared" si="142"/>
        <v>11.147319891900446</v>
      </c>
      <c r="F194" s="32">
        <f t="shared" si="159"/>
        <v>9.0490079860167327E-2</v>
      </c>
      <c r="G194" s="24">
        <f t="shared" si="143"/>
        <v>1.6696337023620514E-2</v>
      </c>
      <c r="H194" s="24">
        <f t="shared" si="144"/>
        <v>4.953343450919092E-2</v>
      </c>
      <c r="I194" s="24"/>
      <c r="J194" s="8">
        <f t="shared" si="145"/>
        <v>11.978751960433561</v>
      </c>
      <c r="K194" s="9">
        <f t="shared" si="146"/>
        <v>13.06504166668338</v>
      </c>
      <c r="L194" s="40">
        <f t="shared" si="160"/>
        <v>1.0862897062498185</v>
      </c>
      <c r="M194" s="24">
        <f t="shared" si="147"/>
        <v>1.6696337023620514E-2</v>
      </c>
      <c r="N194" s="25">
        <f t="shared" si="148"/>
        <v>4.9533434509190795E-2</v>
      </c>
      <c r="O194" s="25"/>
      <c r="P194" s="50">
        <f t="shared" si="161"/>
        <v>6</v>
      </c>
      <c r="Q194" s="50">
        <f t="shared" si="162"/>
        <v>6</v>
      </c>
      <c r="R194" s="25"/>
      <c r="S194" s="25"/>
      <c r="T194" s="16">
        <v>2458217.3599649998</v>
      </c>
      <c r="U194" s="17">
        <v>-11.312931259613899</v>
      </c>
      <c r="V194" s="17">
        <v>-10.2725251080372</v>
      </c>
      <c r="W194" s="17">
        <v>-12.096470113245401</v>
      </c>
      <c r="X194" s="17">
        <v>-10.992992076488701</v>
      </c>
      <c r="Y194" s="17">
        <v>-10.3442554178674</v>
      </c>
      <c r="Z194" s="17">
        <v>-11.803007505436</v>
      </c>
      <c r="AA194" s="17">
        <v>-9.9161869369873408</v>
      </c>
      <c r="AB194" s="17">
        <v>-9.8077979989848298</v>
      </c>
      <c r="AC194" s="17"/>
      <c r="AD194" s="17"/>
      <c r="AE194" s="17"/>
      <c r="AF194" s="46">
        <f t="shared" si="149"/>
        <v>2458217.3599649998</v>
      </c>
      <c r="AG194" s="17">
        <v>-11.2015754393157</v>
      </c>
      <c r="AH194" s="17">
        <v>-9.6720856291263804</v>
      </c>
      <c r="AI194" s="17">
        <v>-11.7170002992354</v>
      </c>
      <c r="AJ194" s="17">
        <v>-10.6387156708176</v>
      </c>
      <c r="AK194" s="17">
        <v>-9.7667561388024104</v>
      </c>
      <c r="AL194" s="17">
        <v>-11.2895718232351</v>
      </c>
      <c r="AM194" s="17">
        <v>-9.4490092634798994</v>
      </c>
      <c r="AN194" s="17">
        <v>-9.5160722752921796</v>
      </c>
      <c r="AO194" s="17"/>
      <c r="AP194" s="17"/>
      <c r="AQ194" s="18"/>
      <c r="AR194" s="25"/>
      <c r="AS194" s="25"/>
      <c r="AT194" s="24">
        <f t="shared" si="140"/>
        <v>0.11135582029819879</v>
      </c>
      <c r="AU194" s="24">
        <f t="shared" si="140"/>
        <v>0.60043947891082006</v>
      </c>
      <c r="AV194" s="24">
        <f t="shared" si="140"/>
        <v>0.37946981401000102</v>
      </c>
      <c r="AW194" s="24">
        <f t="shared" si="140"/>
        <v>0.35427640567110075</v>
      </c>
      <c r="AX194" s="24">
        <f t="shared" si="140"/>
        <v>0.57749927906498932</v>
      </c>
      <c r="AY194" s="24">
        <f t="shared" si="140"/>
        <v>0.51343568220089963</v>
      </c>
      <c r="AZ194" s="24">
        <f t="shared" si="140"/>
        <v>0.46717767350744133</v>
      </c>
      <c r="BA194" s="24">
        <f t="shared" si="140"/>
        <v>0.29172572369265026</v>
      </c>
      <c r="BB194" s="24" t="str">
        <f t="shared" si="140"/>
        <v/>
      </c>
      <c r="BC194" s="24" t="str">
        <f t="shared" si="140"/>
        <v/>
      </c>
      <c r="BD194" s="25" t="str">
        <f t="shared" si="140"/>
        <v/>
      </c>
      <c r="BE194" s="25"/>
      <c r="BF194" s="24"/>
      <c r="BG194" s="24">
        <f t="shared" si="181"/>
        <v>-0.57864651670875078</v>
      </c>
      <c r="BH194" s="24">
        <f t="shared" si="181"/>
        <v>-0.51864651670875028</v>
      </c>
      <c r="BI194" s="24">
        <f t="shared" si="181"/>
        <v>-0.88464651670874994</v>
      </c>
      <c r="BJ194" s="24">
        <f t="shared" si="181"/>
        <v>-0.82664651670875011</v>
      </c>
      <c r="BK194" s="24">
        <f t="shared" si="181"/>
        <v>-0.89664651670874862</v>
      </c>
      <c r="BL194" s="24">
        <f t="shared" si="181"/>
        <v>-0.45164651670875011</v>
      </c>
      <c r="BM194" s="24" t="str">
        <f t="shared" si="173"/>
        <v/>
      </c>
      <c r="BN194" s="24" t="str">
        <f t="shared" si="173"/>
        <v/>
      </c>
      <c r="BO194" s="24" t="str">
        <f t="shared" si="173"/>
        <v/>
      </c>
      <c r="BP194" s="24"/>
      <c r="BQ194" s="24"/>
      <c r="BR194" s="24">
        <f t="shared" si="182"/>
        <v>0.41463237513115425</v>
      </c>
      <c r="BS194" s="24">
        <f t="shared" si="182"/>
        <v>0.47463237513115475</v>
      </c>
      <c r="BT194" s="24">
        <f t="shared" si="182"/>
        <v>0.10863237513115509</v>
      </c>
      <c r="BU194" s="24">
        <f t="shared" si="182"/>
        <v>0.16663237513115492</v>
      </c>
      <c r="BV194" s="24">
        <f t="shared" si="182"/>
        <v>9.6632375131156412E-2</v>
      </c>
      <c r="BW194" s="24">
        <f t="shared" si="182"/>
        <v>0.54163237513115492</v>
      </c>
      <c r="BX194" s="24" t="str">
        <f t="shared" si="174"/>
        <v/>
      </c>
      <c r="BY194" s="24" t="str">
        <f t="shared" si="174"/>
        <v/>
      </c>
      <c r="BZ194" s="24" t="str">
        <f t="shared" si="174"/>
        <v/>
      </c>
      <c r="CA194" s="24"/>
      <c r="CB194" s="24"/>
      <c r="CC194" s="24">
        <f t="shared" si="150"/>
        <v>10.974187081887713</v>
      </c>
      <c r="CD194" s="24">
        <f t="shared" si="163"/>
        <v>3.4930105804120745E-2</v>
      </c>
      <c r="CE194" s="24">
        <f t="shared" si="183"/>
        <v>10.973538853631501</v>
      </c>
      <c r="CF194" s="24">
        <f t="shared" si="183"/>
        <v>10.992060816874801</v>
      </c>
      <c r="CG194" s="24">
        <f t="shared" si="183"/>
        <v>10.9363241582535</v>
      </c>
      <c r="CH194" s="24">
        <f t="shared" si="183"/>
        <v>10.958076245822101</v>
      </c>
      <c r="CI194" s="24">
        <f t="shared" si="183"/>
        <v>10.951255677373442</v>
      </c>
      <c r="CJ194" s="24">
        <f t="shared" si="183"/>
        <v>11.03386673937093</v>
      </c>
      <c r="CK194" s="24" t="str">
        <f t="shared" si="175"/>
        <v/>
      </c>
      <c r="CL194" s="24" t="str">
        <f t="shared" si="175"/>
        <v/>
      </c>
      <c r="CM194" s="24" t="str">
        <f t="shared" si="175"/>
        <v/>
      </c>
      <c r="CN194" s="24"/>
      <c r="CO194" s="24">
        <f t="shared" si="151"/>
        <v>11.418112139161396</v>
      </c>
      <c r="CP194" s="24">
        <f t="shared" si="164"/>
        <v>8.2901463746918633E-2</v>
      </c>
      <c r="CQ194" s="24">
        <f t="shared" si="184"/>
        <v>11.3544248599197</v>
      </c>
      <c r="CR194" s="24">
        <f t="shared" si="184"/>
        <v>11.3381402315019</v>
      </c>
      <c r="CS194" s="24">
        <f t="shared" si="184"/>
        <v>11.42518069948671</v>
      </c>
      <c r="CT194" s="24">
        <f t="shared" si="184"/>
        <v>11.4529963839194</v>
      </c>
      <c r="CU194" s="24">
        <f t="shared" si="184"/>
        <v>11.562433824164199</v>
      </c>
      <c r="CV194" s="24">
        <f t="shared" si="184"/>
        <v>11.375496835976479</v>
      </c>
      <c r="CW194" s="24" t="str">
        <f t="shared" si="176"/>
        <v/>
      </c>
      <c r="CX194" s="24" t="str">
        <f t="shared" si="176"/>
        <v/>
      </c>
      <c r="CY194" s="24" t="str">
        <f t="shared" si="176"/>
        <v/>
      </c>
      <c r="CZ194" s="24"/>
      <c r="DA194" s="24">
        <f t="shared" si="152"/>
        <v>11.056829812040279</v>
      </c>
      <c r="DB194" s="24">
        <f t="shared" si="165"/>
        <v>1.6696337023620514E-2</v>
      </c>
      <c r="DC194" s="24">
        <f t="shared" si="185"/>
        <v>11.04256312897958</v>
      </c>
      <c r="DD194" s="24">
        <f t="shared" si="185"/>
        <v>11.053927948092054</v>
      </c>
      <c r="DE194" s="24">
        <f t="shared" si="185"/>
        <v>11.041849868668789</v>
      </c>
      <c r="DF194" s="24">
        <f t="shared" si="185"/>
        <v>11.056683383577592</v>
      </c>
      <c r="DG194" s="24">
        <f t="shared" si="185"/>
        <v>11.058212816614898</v>
      </c>
      <c r="DH194" s="24">
        <f t="shared" si="185"/>
        <v>11.087741726308762</v>
      </c>
      <c r="DI194" s="24" t="str">
        <f t="shared" si="177"/>
        <v/>
      </c>
      <c r="DJ194" s="24" t="str">
        <f t="shared" si="177"/>
        <v/>
      </c>
      <c r="DK194" s="24" t="str">
        <f t="shared" si="177"/>
        <v/>
      </c>
      <c r="DL194" s="24"/>
      <c r="DM194" s="24">
        <f t="shared" si="153"/>
        <v>11.147319891900446</v>
      </c>
      <c r="DN194" s="24">
        <f t="shared" si="166"/>
        <v>4.953343450919092E-2</v>
      </c>
      <c r="DO194" s="24">
        <f t="shared" si="186"/>
        <v>11.128255678401144</v>
      </c>
      <c r="DP194" s="24">
        <f t="shared" si="186"/>
        <v>11.135422588183726</v>
      </c>
      <c r="DQ194" s="24">
        <f t="shared" si="186"/>
        <v>11.079408673146204</v>
      </c>
      <c r="DR194" s="24">
        <f t="shared" si="186"/>
        <v>11.129894177839263</v>
      </c>
      <c r="DS194" s="24">
        <f t="shared" si="186"/>
        <v>11.211971490183618</v>
      </c>
      <c r="DT194" s="24">
        <f t="shared" si="186"/>
        <v>11.198966743648732</v>
      </c>
      <c r="DU194" s="24" t="str">
        <f t="shared" si="178"/>
        <v/>
      </c>
      <c r="DV194" s="24" t="str">
        <f t="shared" si="178"/>
        <v/>
      </c>
      <c r="DW194" s="24" t="str">
        <f t="shared" si="178"/>
        <v/>
      </c>
      <c r="DX194" s="24"/>
      <c r="DY194" s="24">
        <f t="shared" si="154"/>
        <v>12.014593233464412</v>
      </c>
      <c r="DZ194" s="24">
        <f t="shared" si="167"/>
        <v>3.4930105804120745E-2</v>
      </c>
      <c r="EA194" s="24">
        <f t="shared" si="187"/>
        <v>12.0139450052082</v>
      </c>
      <c r="EB194" s="24">
        <f t="shared" si="187"/>
        <v>12.0324669684515</v>
      </c>
      <c r="EC194" s="24">
        <f t="shared" si="187"/>
        <v>11.976730309830199</v>
      </c>
      <c r="ED194" s="24">
        <f t="shared" si="187"/>
        <v>11.998482397398799</v>
      </c>
      <c r="EE194" s="24">
        <f t="shared" si="187"/>
        <v>11.991661828950141</v>
      </c>
      <c r="EF194" s="24">
        <f t="shared" si="187"/>
        <v>12.074272890947629</v>
      </c>
      <c r="EG194" s="24" t="str">
        <f t="shared" si="179"/>
        <v/>
      </c>
      <c r="EH194" s="24" t="str">
        <f t="shared" si="179"/>
        <v/>
      </c>
      <c r="EI194" s="24" t="str">
        <f t="shared" si="179"/>
        <v/>
      </c>
      <c r="EJ194" s="24"/>
      <c r="EK194" s="24">
        <f t="shared" si="155"/>
        <v>12.947601949350718</v>
      </c>
      <c r="EL194" s="24">
        <f t="shared" si="168"/>
        <v>8.2901463746918619E-2</v>
      </c>
      <c r="EM194" s="24">
        <f t="shared" si="188"/>
        <v>12.88391467010902</v>
      </c>
      <c r="EN194" s="24">
        <f t="shared" si="188"/>
        <v>12.867630041691219</v>
      </c>
      <c r="EO194" s="24">
        <f t="shared" si="188"/>
        <v>12.95467050967603</v>
      </c>
      <c r="EP194" s="24">
        <f t="shared" si="188"/>
        <v>12.98248619410872</v>
      </c>
      <c r="EQ194" s="24">
        <f t="shared" si="188"/>
        <v>13.091923634353519</v>
      </c>
      <c r="ER194" s="24">
        <f t="shared" si="188"/>
        <v>12.904986646165799</v>
      </c>
      <c r="ES194" s="24" t="str">
        <f t="shared" si="180"/>
        <v/>
      </c>
      <c r="ET194" s="24" t="str">
        <f t="shared" si="180"/>
        <v/>
      </c>
      <c r="EU194" s="24" t="str">
        <f t="shared" si="180"/>
        <v/>
      </c>
      <c r="EV194" s="24"/>
      <c r="EW194" s="24">
        <f t="shared" si="156"/>
        <v>11.978751960433561</v>
      </c>
      <c r="EX194" s="24">
        <f t="shared" si="169"/>
        <v>1.6696337023620514E-2</v>
      </c>
      <c r="EY194" s="24">
        <f t="shared" si="171"/>
        <v>11.964485277372862</v>
      </c>
      <c r="EZ194" s="24">
        <f t="shared" si="171"/>
        <v>11.975850096485336</v>
      </c>
      <c r="FA194" s="24">
        <f t="shared" si="171"/>
        <v>11.963772017062071</v>
      </c>
      <c r="FB194" s="24">
        <f t="shared" si="171"/>
        <v>11.978605531970874</v>
      </c>
      <c r="FC194" s="24">
        <f t="shared" si="171"/>
        <v>11.98013496500818</v>
      </c>
      <c r="FD194" s="24">
        <f t="shared" si="171"/>
        <v>12.009663874702044</v>
      </c>
      <c r="FE194" s="24" t="str">
        <f t="shared" si="171"/>
        <v/>
      </c>
      <c r="FF194" s="24" t="str">
        <f t="shared" si="171"/>
        <v/>
      </c>
      <c r="FG194" s="24" t="str">
        <f t="shared" si="171"/>
        <v/>
      </c>
      <c r="FH194" s="24"/>
      <c r="FI194" s="24">
        <f t="shared" si="157"/>
        <v>13.06504166668338</v>
      </c>
      <c r="FJ194" s="24">
        <f t="shared" si="170"/>
        <v>4.9533434509190795E-2</v>
      </c>
      <c r="FK194" s="24">
        <f t="shared" si="172"/>
        <v>13.045977453184078</v>
      </c>
      <c r="FL194" s="24">
        <f t="shared" si="172"/>
        <v>13.053144362966659</v>
      </c>
      <c r="FM194" s="24">
        <f t="shared" si="172"/>
        <v>12.997130447929138</v>
      </c>
      <c r="FN194" s="24">
        <f t="shared" si="172"/>
        <v>13.047615952622198</v>
      </c>
      <c r="FO194" s="24">
        <f t="shared" si="172"/>
        <v>13.129693264966551</v>
      </c>
      <c r="FP194" s="24">
        <f t="shared" si="172"/>
        <v>13.116688518431665</v>
      </c>
      <c r="FQ194" s="24" t="str">
        <f t="shared" si="172"/>
        <v/>
      </c>
      <c r="FR194" s="24" t="str">
        <f t="shared" si="172"/>
        <v/>
      </c>
      <c r="FS194" s="24" t="str">
        <f t="shared" si="172"/>
        <v/>
      </c>
    </row>
    <row r="195" spans="1:175" s="3" customFormat="1">
      <c r="A195" s="27">
        <v>160</v>
      </c>
      <c r="B195" s="32">
        <f>IF(AND($B$3&lt;&gt;"",$C$3&lt;&gt;"",$B$4&lt;&gt;"",$C$4&lt;&gt;"",T195&lt;&gt;""),AirMass($B$3,$C$3,$B$4,$C$4,T195),"")</f>
        <v>1.0878353074882026</v>
      </c>
      <c r="C195" s="36">
        <f t="shared" si="158"/>
        <v>2458217.3604629999</v>
      </c>
      <c r="D195" s="5">
        <f t="shared" si="141"/>
        <v>11.042873178648726</v>
      </c>
      <c r="E195" s="14">
        <f t="shared" si="142"/>
        <v>11.163767386707242</v>
      </c>
      <c r="F195" s="32">
        <f t="shared" si="159"/>
        <v>0.12089420805851603</v>
      </c>
      <c r="G195" s="24">
        <f t="shared" si="143"/>
        <v>2.2416210940093537E-2</v>
      </c>
      <c r="H195" s="24">
        <f t="shared" si="144"/>
        <v>5.3858106222076221E-2</v>
      </c>
      <c r="I195" s="24"/>
      <c r="J195" s="8">
        <f t="shared" si="145"/>
        <v>12.022153050441284</v>
      </c>
      <c r="K195" s="9">
        <f t="shared" si="146"/>
        <v>12.991021857162393</v>
      </c>
      <c r="L195" s="40">
        <f t="shared" si="160"/>
        <v>0.9688688067211082</v>
      </c>
      <c r="M195" s="24">
        <f t="shared" si="147"/>
        <v>2.2416210940093537E-2</v>
      </c>
      <c r="N195" s="25">
        <f t="shared" si="148"/>
        <v>5.3858106222076804E-2</v>
      </c>
      <c r="O195" s="25"/>
      <c r="P195" s="50">
        <f t="shared" si="161"/>
        <v>6</v>
      </c>
      <c r="Q195" s="50">
        <f t="shared" si="162"/>
        <v>6</v>
      </c>
      <c r="R195" s="25"/>
      <c r="S195" s="25"/>
      <c r="T195" s="16">
        <v>2458217.3604629999</v>
      </c>
      <c r="U195" s="17">
        <v>-11.336941261608001</v>
      </c>
      <c r="V195" s="17">
        <v>-10.2567661671373</v>
      </c>
      <c r="W195" s="17">
        <v>-12.1111552356733</v>
      </c>
      <c r="X195" s="17">
        <v>-10.991541936330499</v>
      </c>
      <c r="Y195" s="17">
        <v>-10.366026924681</v>
      </c>
      <c r="Z195" s="17">
        <v>-11.821681678599299</v>
      </c>
      <c r="AA195" s="17">
        <v>-9.9368184083314404</v>
      </c>
      <c r="AB195" s="17">
        <v>-9.8345068298397091</v>
      </c>
      <c r="AC195" s="17"/>
      <c r="AD195" s="17"/>
      <c r="AE195" s="17"/>
      <c r="AF195" s="46">
        <f t="shared" si="149"/>
        <v>2458217.3604629999</v>
      </c>
      <c r="AG195" s="17">
        <v>-11.197584371449899</v>
      </c>
      <c r="AH195" s="17">
        <v>-9.7009293867144208</v>
      </c>
      <c r="AI195" s="17">
        <v>-11.7325393802615</v>
      </c>
      <c r="AJ195" s="17">
        <v>-10.6803764156298</v>
      </c>
      <c r="AK195" s="17">
        <v>-9.7983285362579107</v>
      </c>
      <c r="AL195" s="17">
        <v>-11.2783201310822</v>
      </c>
      <c r="AM195" s="17">
        <v>-9.2974990946967999</v>
      </c>
      <c r="AN195" s="17">
        <v>-9.5314378871660992</v>
      </c>
      <c r="AO195" s="17"/>
      <c r="AP195" s="17"/>
      <c r="AQ195" s="18"/>
      <c r="AR195" s="25"/>
      <c r="AS195" s="25"/>
      <c r="AT195" s="24">
        <f t="shared" si="140"/>
        <v>0.13935689015810127</v>
      </c>
      <c r="AU195" s="24">
        <f t="shared" si="140"/>
        <v>0.55583678042287943</v>
      </c>
      <c r="AV195" s="24">
        <f t="shared" si="140"/>
        <v>0.37861585541179998</v>
      </c>
      <c r="AW195" s="24">
        <f t="shared" si="140"/>
        <v>0.31116552070069936</v>
      </c>
      <c r="AX195" s="24">
        <f t="shared" si="140"/>
        <v>0.56769838842308928</v>
      </c>
      <c r="AY195" s="24">
        <f t="shared" si="140"/>
        <v>0.5433615475170992</v>
      </c>
      <c r="AZ195" s="24">
        <f t="shared" si="140"/>
        <v>0.63931931363464045</v>
      </c>
      <c r="BA195" s="24">
        <f t="shared" si="140"/>
        <v>0.30306894267360995</v>
      </c>
      <c r="BB195" s="24" t="str">
        <f t="shared" si="140"/>
        <v/>
      </c>
      <c r="BC195" s="24" t="str">
        <f t="shared" si="140"/>
        <v/>
      </c>
      <c r="BD195" s="25" t="str">
        <f t="shared" si="140"/>
        <v/>
      </c>
      <c r="BE195" s="25"/>
      <c r="BF195" s="24"/>
      <c r="BG195" s="24">
        <f t="shared" si="181"/>
        <v>-0.52177920750510209</v>
      </c>
      <c r="BH195" s="24">
        <f t="shared" si="181"/>
        <v>-0.4617792075051016</v>
      </c>
      <c r="BI195" s="24">
        <f t="shared" si="181"/>
        <v>-0.82777920750510126</v>
      </c>
      <c r="BJ195" s="24">
        <f t="shared" si="181"/>
        <v>-0.76977920750510143</v>
      </c>
      <c r="BK195" s="24">
        <f t="shared" si="181"/>
        <v>-0.83977920750509993</v>
      </c>
      <c r="BL195" s="24">
        <f t="shared" si="181"/>
        <v>-0.39477920750510143</v>
      </c>
      <c r="BM195" s="24" t="str">
        <f t="shared" si="173"/>
        <v/>
      </c>
      <c r="BN195" s="24" t="str">
        <f t="shared" si="173"/>
        <v/>
      </c>
      <c r="BO195" s="24" t="str">
        <f t="shared" si="173"/>
        <v/>
      </c>
      <c r="BP195" s="24"/>
      <c r="BQ195" s="24"/>
      <c r="BR195" s="24">
        <f t="shared" si="182"/>
        <v>0.3240488560398711</v>
      </c>
      <c r="BS195" s="24">
        <f t="shared" si="182"/>
        <v>0.3840488560398716</v>
      </c>
      <c r="BT195" s="24">
        <f t="shared" si="182"/>
        <v>1.8048856039871941E-2</v>
      </c>
      <c r="BU195" s="24">
        <f t="shared" si="182"/>
        <v>7.6048856039871771E-2</v>
      </c>
      <c r="BV195" s="24">
        <f t="shared" si="182"/>
        <v>6.0488560398732627E-3</v>
      </c>
      <c r="BW195" s="24">
        <f t="shared" si="182"/>
        <v>0.45104885603987177</v>
      </c>
      <c r="BX195" s="24" t="str">
        <f t="shared" si="174"/>
        <v/>
      </c>
      <c r="BY195" s="24" t="str">
        <f t="shared" si="174"/>
        <v/>
      </c>
      <c r="BZ195" s="24" t="str">
        <f t="shared" si="174"/>
        <v/>
      </c>
      <c r="CA195" s="24"/>
      <c r="CB195" s="24"/>
      <c r="CC195" s="24">
        <f t="shared" si="150"/>
        <v>10.967013907301208</v>
      </c>
      <c r="CD195" s="24">
        <f t="shared" si="163"/>
        <v>3.6054573425493196E-2</v>
      </c>
      <c r="CE195" s="24">
        <f t="shared" si="183"/>
        <v>10.964213974065299</v>
      </c>
      <c r="CF195" s="24">
        <f t="shared" si="183"/>
        <v>10.966600674722498</v>
      </c>
      <c r="CG195" s="24">
        <f t="shared" si="183"/>
        <v>10.934085663072999</v>
      </c>
      <c r="CH195" s="24">
        <f t="shared" si="183"/>
        <v>10.952740416991299</v>
      </c>
      <c r="CI195" s="24">
        <f t="shared" si="183"/>
        <v>10.947877146723441</v>
      </c>
      <c r="CJ195" s="24">
        <f t="shared" si="183"/>
        <v>11.036565568231708</v>
      </c>
      <c r="CK195" s="24" t="str">
        <f t="shared" si="175"/>
        <v/>
      </c>
      <c r="CL195" s="24" t="str">
        <f t="shared" si="175"/>
        <v/>
      </c>
      <c r="CM195" s="24" t="str">
        <f t="shared" si="175"/>
        <v/>
      </c>
      <c r="CN195" s="24"/>
      <c r="CO195" s="24">
        <f t="shared" si="151"/>
        <v>11.412332536065819</v>
      </c>
      <c r="CP195" s="24">
        <f t="shared" si="164"/>
        <v>3.4811030609170956E-2</v>
      </c>
      <c r="CQ195" s="24">
        <f t="shared" si="184"/>
        <v>11.373955008811601</v>
      </c>
      <c r="CR195" s="24">
        <f t="shared" si="184"/>
        <v>11.3837920441799</v>
      </c>
      <c r="CS195" s="24">
        <f t="shared" si="184"/>
        <v>11.460744164808011</v>
      </c>
      <c r="CT195" s="24">
        <f t="shared" si="184"/>
        <v>11.445735759632301</v>
      </c>
      <c r="CU195" s="24">
        <f t="shared" si="184"/>
        <v>11.4149147232469</v>
      </c>
      <c r="CV195" s="24">
        <f t="shared" si="184"/>
        <v>11.3948535157162</v>
      </c>
      <c r="CW195" s="24" t="str">
        <f t="shared" si="176"/>
        <v/>
      </c>
      <c r="CX195" s="24" t="str">
        <f t="shared" si="176"/>
        <v/>
      </c>
      <c r="CY195" s="24" t="str">
        <f t="shared" si="176"/>
        <v/>
      </c>
      <c r="CZ195" s="24"/>
      <c r="DA195" s="24">
        <f t="shared" si="152"/>
        <v>11.042873178648726</v>
      </c>
      <c r="DB195" s="24">
        <f t="shared" si="165"/>
        <v>2.2416210940093537E-2</v>
      </c>
      <c r="DC195" s="24">
        <f t="shared" si="185"/>
        <v>11.026454790608332</v>
      </c>
      <c r="DD195" s="24">
        <f t="shared" si="185"/>
        <v>11.021684347134705</v>
      </c>
      <c r="DE195" s="24">
        <f t="shared" si="185"/>
        <v>11.032827914683242</v>
      </c>
      <c r="DF195" s="24">
        <f t="shared" si="185"/>
        <v>11.044564095941745</v>
      </c>
      <c r="DG195" s="24">
        <f t="shared" si="185"/>
        <v>11.04805082715985</v>
      </c>
      <c r="DH195" s="24">
        <f t="shared" si="185"/>
        <v>11.083657096364494</v>
      </c>
      <c r="DI195" s="24" t="str">
        <f t="shared" si="177"/>
        <v/>
      </c>
      <c r="DJ195" s="24" t="str">
        <f t="shared" si="177"/>
        <v/>
      </c>
      <c r="DK195" s="24" t="str">
        <f t="shared" si="177"/>
        <v/>
      </c>
      <c r="DL195" s="24"/>
      <c r="DM195" s="24">
        <f t="shared" si="153"/>
        <v>11.163767386707242</v>
      </c>
      <c r="DN195" s="24">
        <f t="shared" si="166"/>
        <v>5.3858106222076221E-2</v>
      </c>
      <c r="DO195" s="24">
        <f t="shared" si="186"/>
        <v>11.170012925195417</v>
      </c>
      <c r="DP195" s="24">
        <f t="shared" si="186"/>
        <v>11.203301498764098</v>
      </c>
      <c r="DQ195" s="24">
        <f t="shared" si="186"/>
        <v>11.137199236369877</v>
      </c>
      <c r="DR195" s="24">
        <f t="shared" si="186"/>
        <v>11.144860651454538</v>
      </c>
      <c r="DS195" s="24">
        <f t="shared" si="186"/>
        <v>11.086679487168691</v>
      </c>
      <c r="DT195" s="24">
        <f t="shared" si="186"/>
        <v>11.240550521290825</v>
      </c>
      <c r="DU195" s="24" t="str">
        <f t="shared" si="178"/>
        <v/>
      </c>
      <c r="DV195" s="24" t="str">
        <f t="shared" si="178"/>
        <v/>
      </c>
      <c r="DW195" s="24" t="str">
        <f t="shared" si="178"/>
        <v/>
      </c>
      <c r="DX195" s="24"/>
      <c r="DY195" s="24">
        <f t="shared" si="154"/>
        <v>12.047189001771907</v>
      </c>
      <c r="DZ195" s="24">
        <f t="shared" si="167"/>
        <v>3.6054573425493196E-2</v>
      </c>
      <c r="EA195" s="24">
        <f t="shared" si="187"/>
        <v>12.044389068535999</v>
      </c>
      <c r="EB195" s="24">
        <f t="shared" si="187"/>
        <v>12.046775769193198</v>
      </c>
      <c r="EC195" s="24">
        <f t="shared" si="187"/>
        <v>12.014260757543699</v>
      </c>
      <c r="ED195" s="24">
        <f t="shared" si="187"/>
        <v>12.032915511461999</v>
      </c>
      <c r="EE195" s="24">
        <f t="shared" si="187"/>
        <v>12.028052241194141</v>
      </c>
      <c r="EF195" s="24">
        <f t="shared" si="187"/>
        <v>12.116740662702409</v>
      </c>
      <c r="EG195" s="24" t="str">
        <f t="shared" si="179"/>
        <v/>
      </c>
      <c r="EH195" s="24" t="str">
        <f t="shared" si="179"/>
        <v/>
      </c>
      <c r="EI195" s="24" t="str">
        <f t="shared" si="179"/>
        <v/>
      </c>
      <c r="EJ195" s="24"/>
      <c r="EK195" s="24">
        <f t="shared" si="155"/>
        <v>12.908987520801297</v>
      </c>
      <c r="EL195" s="24">
        <f t="shared" si="168"/>
        <v>3.4811030609170956E-2</v>
      </c>
      <c r="EM195" s="24">
        <f t="shared" si="188"/>
        <v>12.870609993547079</v>
      </c>
      <c r="EN195" s="24">
        <f t="shared" si="188"/>
        <v>12.880447028915379</v>
      </c>
      <c r="EO195" s="24">
        <f t="shared" si="188"/>
        <v>12.957399149543489</v>
      </c>
      <c r="EP195" s="24">
        <f t="shared" si="188"/>
        <v>12.942390744367779</v>
      </c>
      <c r="EQ195" s="24">
        <f t="shared" si="188"/>
        <v>12.911569707982379</v>
      </c>
      <c r="ER195" s="24">
        <f t="shared" si="188"/>
        <v>12.891508500451678</v>
      </c>
      <c r="ES195" s="24" t="str">
        <f t="shared" si="180"/>
        <v/>
      </c>
      <c r="ET195" s="24" t="str">
        <f t="shared" si="180"/>
        <v/>
      </c>
      <c r="EU195" s="24" t="str">
        <f t="shared" si="180"/>
        <v/>
      </c>
      <c r="EV195" s="24"/>
      <c r="EW195" s="24">
        <f t="shared" si="156"/>
        <v>12.022153050441284</v>
      </c>
      <c r="EX195" s="24">
        <f t="shared" si="169"/>
        <v>2.2416210940093537E-2</v>
      </c>
      <c r="EY195" s="24">
        <f t="shared" si="171"/>
        <v>12.00573466240089</v>
      </c>
      <c r="EZ195" s="24">
        <f t="shared" si="171"/>
        <v>12.000964218927264</v>
      </c>
      <c r="FA195" s="24">
        <f t="shared" si="171"/>
        <v>12.0121077864758</v>
      </c>
      <c r="FB195" s="24">
        <f t="shared" si="171"/>
        <v>12.023843967734303</v>
      </c>
      <c r="FC195" s="24">
        <f t="shared" si="171"/>
        <v>12.027330698952408</v>
      </c>
      <c r="FD195" s="24">
        <f t="shared" si="171"/>
        <v>12.062936968157052</v>
      </c>
      <c r="FE195" s="24" t="str">
        <f t="shared" si="171"/>
        <v/>
      </c>
      <c r="FF195" s="24" t="str">
        <f t="shared" si="171"/>
        <v/>
      </c>
      <c r="FG195" s="24" t="str">
        <f t="shared" si="171"/>
        <v/>
      </c>
      <c r="FH195" s="24"/>
      <c r="FI195" s="24">
        <f t="shared" si="157"/>
        <v>12.991021857162393</v>
      </c>
      <c r="FJ195" s="24">
        <f t="shared" si="170"/>
        <v>5.3858106222076804E-2</v>
      </c>
      <c r="FK195" s="24">
        <f t="shared" si="172"/>
        <v>12.997267395650566</v>
      </c>
      <c r="FL195" s="24">
        <f t="shared" si="172"/>
        <v>13.030555969219249</v>
      </c>
      <c r="FM195" s="24">
        <f t="shared" si="172"/>
        <v>12.964453706825028</v>
      </c>
      <c r="FN195" s="24">
        <f t="shared" si="172"/>
        <v>12.972115121909686</v>
      </c>
      <c r="FO195" s="24">
        <f t="shared" si="172"/>
        <v>12.91393395762384</v>
      </c>
      <c r="FP195" s="24">
        <f t="shared" si="172"/>
        <v>13.067804991745975</v>
      </c>
      <c r="FQ195" s="24" t="str">
        <f t="shared" si="172"/>
        <v/>
      </c>
      <c r="FR195" s="24" t="str">
        <f t="shared" si="172"/>
        <v/>
      </c>
      <c r="FS195" s="24" t="str">
        <f t="shared" si="172"/>
        <v/>
      </c>
    </row>
    <row r="196" spans="1:175" s="3" customFormat="1">
      <c r="A196" s="27">
        <v>161</v>
      </c>
      <c r="B196" s="32">
        <f>IF(AND($B$3&lt;&gt;"",$C$3&lt;&gt;"",$B$4&lt;&gt;"",$C$4&lt;&gt;"",T196&lt;&gt;""),AirMass($B$3,$C$3,$B$4,$C$4,T196),"")</f>
        <v>1.0887669128914881</v>
      </c>
      <c r="C196" s="36">
        <f t="shared" si="158"/>
        <v>2458217.360961</v>
      </c>
      <c r="D196" s="5">
        <f t="shared" si="141"/>
        <v>11.012989972829807</v>
      </c>
      <c r="E196" s="14">
        <f t="shared" si="142"/>
        <v>11.207200569756864</v>
      </c>
      <c r="F196" s="32">
        <f t="shared" si="159"/>
        <v>0.19421059692705711</v>
      </c>
      <c r="G196" s="24">
        <f t="shared" si="143"/>
        <v>2.6314409685923693E-2</v>
      </c>
      <c r="H196" s="24">
        <f t="shared" si="144"/>
        <v>2.8980708800761208E-2</v>
      </c>
      <c r="I196" s="24"/>
      <c r="J196" s="8">
        <f t="shared" si="145"/>
        <v>12.049801072577869</v>
      </c>
      <c r="K196" s="9">
        <f t="shared" si="146"/>
        <v>12.987357152161325</v>
      </c>
      <c r="L196" s="40">
        <f t="shared" si="160"/>
        <v>0.93755607958345522</v>
      </c>
      <c r="M196" s="24">
        <f t="shared" si="147"/>
        <v>2.6314409685923693E-2</v>
      </c>
      <c r="N196" s="25">
        <f t="shared" si="148"/>
        <v>2.8980708800760539E-2</v>
      </c>
      <c r="O196" s="25"/>
      <c r="P196" s="50">
        <f t="shared" si="161"/>
        <v>6</v>
      </c>
      <c r="Q196" s="50">
        <f t="shared" si="162"/>
        <v>6</v>
      </c>
      <c r="R196" s="25"/>
      <c r="S196" s="25"/>
      <c r="T196" s="16">
        <v>2458217.360961</v>
      </c>
      <c r="U196" s="17">
        <v>-11.3560318107613</v>
      </c>
      <c r="V196" s="17">
        <v>-10.2307746560044</v>
      </c>
      <c r="W196" s="17">
        <v>-12.095317471445</v>
      </c>
      <c r="X196" s="17">
        <v>-10.9765527430276</v>
      </c>
      <c r="Y196" s="17">
        <v>-10.387701118245801</v>
      </c>
      <c r="Z196" s="17">
        <v>-11.804519373961799</v>
      </c>
      <c r="AA196" s="17">
        <v>-9.9259915868473207</v>
      </c>
      <c r="AB196" s="17">
        <v>-9.8261491150411704</v>
      </c>
      <c r="AC196" s="17"/>
      <c r="AD196" s="17"/>
      <c r="AE196" s="17"/>
      <c r="AF196" s="46">
        <f t="shared" si="149"/>
        <v>2458217.360961</v>
      </c>
      <c r="AG196" s="17">
        <v>-11.203427057920401</v>
      </c>
      <c r="AH196" s="17">
        <v>-9.7130782535624007</v>
      </c>
      <c r="AI196" s="17">
        <v>-11.733199533802701</v>
      </c>
      <c r="AJ196" s="17">
        <v>-10.657018706834601</v>
      </c>
      <c r="AK196" s="17">
        <v>-9.8926721126883095</v>
      </c>
      <c r="AL196" s="17">
        <v>-11.3116339428027</v>
      </c>
      <c r="AM196" s="17">
        <v>-9.4375269998338904</v>
      </c>
      <c r="AN196" s="17">
        <v>-9.5190088755142401</v>
      </c>
      <c r="AO196" s="17"/>
      <c r="AP196" s="17"/>
      <c r="AQ196" s="18"/>
      <c r="AR196" s="25"/>
      <c r="AS196" s="25"/>
      <c r="AT196" s="24">
        <f t="shared" si="140"/>
        <v>0.15260475284089914</v>
      </c>
      <c r="AU196" s="24">
        <f t="shared" si="140"/>
        <v>0.51769640244199877</v>
      </c>
      <c r="AV196" s="24">
        <f t="shared" si="140"/>
        <v>0.36211793764229938</v>
      </c>
      <c r="AW196" s="24">
        <f t="shared" si="140"/>
        <v>0.31953403619299969</v>
      </c>
      <c r="AX196" s="24">
        <f t="shared" si="140"/>
        <v>0.49502900555749108</v>
      </c>
      <c r="AY196" s="24">
        <f t="shared" si="140"/>
        <v>0.49288543115909889</v>
      </c>
      <c r="AZ196" s="24">
        <f t="shared" si="140"/>
        <v>0.48846458701343032</v>
      </c>
      <c r="BA196" s="24">
        <f t="shared" si="140"/>
        <v>0.30714023952693026</v>
      </c>
      <c r="BB196" s="24" t="str">
        <f t="shared" si="140"/>
        <v/>
      </c>
      <c r="BC196" s="24" t="str">
        <f t="shared" si="140"/>
        <v/>
      </c>
      <c r="BD196" s="25" t="str">
        <f t="shared" si="140"/>
        <v/>
      </c>
      <c r="BE196" s="25"/>
      <c r="BF196" s="24"/>
      <c r="BG196" s="24">
        <f t="shared" si="181"/>
        <v>-0.49487415326112222</v>
      </c>
      <c r="BH196" s="24">
        <f t="shared" si="181"/>
        <v>-0.43487415326112172</v>
      </c>
      <c r="BI196" s="24">
        <f t="shared" si="181"/>
        <v>-0.80087415326112144</v>
      </c>
      <c r="BJ196" s="24">
        <f t="shared" si="181"/>
        <v>-0.74287415326112161</v>
      </c>
      <c r="BK196" s="24">
        <f t="shared" si="181"/>
        <v>-0.81287415326112011</v>
      </c>
      <c r="BL196" s="24">
        <f t="shared" si="181"/>
        <v>-0.36787415326112155</v>
      </c>
      <c r="BM196" s="24" t="str">
        <f t="shared" si="173"/>
        <v/>
      </c>
      <c r="BN196" s="24" t="str">
        <f t="shared" si="173"/>
        <v/>
      </c>
      <c r="BO196" s="24" t="str">
        <f t="shared" si="173"/>
        <v/>
      </c>
      <c r="BP196" s="24"/>
      <c r="BQ196" s="24"/>
      <c r="BR196" s="24">
        <f t="shared" si="182"/>
        <v>0.24658964899404667</v>
      </c>
      <c r="BS196" s="24">
        <f t="shared" si="182"/>
        <v>0.30658964899404717</v>
      </c>
      <c r="BT196" s="24">
        <f t="shared" si="182"/>
        <v>-5.9410351005952489E-2</v>
      </c>
      <c r="BU196" s="24">
        <f t="shared" si="182"/>
        <v>-1.4103510059526592E-3</v>
      </c>
      <c r="BV196" s="24">
        <f t="shared" si="182"/>
        <v>-7.1410351005951167E-2</v>
      </c>
      <c r="BW196" s="24">
        <f t="shared" si="182"/>
        <v>0.37358964899404734</v>
      </c>
      <c r="BX196" s="24" t="str">
        <f t="shared" si="174"/>
        <v/>
      </c>
      <c r="BY196" s="24" t="str">
        <f t="shared" si="174"/>
        <v/>
      </c>
      <c r="BZ196" s="24" t="str">
        <f t="shared" si="174"/>
        <v/>
      </c>
      <c r="CA196" s="24"/>
      <c r="CB196" s="24"/>
      <c r="CC196" s="24">
        <f t="shared" si="150"/>
        <v>10.940340090666815</v>
      </c>
      <c r="CD196" s="24">
        <f t="shared" si="163"/>
        <v>3.4632184364137231E-2</v>
      </c>
      <c r="CE196" s="24">
        <f t="shared" si="183"/>
        <v>10.9292856606837</v>
      </c>
      <c r="CF196" s="24">
        <f t="shared" si="183"/>
        <v>10.9325209322663</v>
      </c>
      <c r="CG196" s="24">
        <f t="shared" si="183"/>
        <v>10.9366693074845</v>
      </c>
      <c r="CH196" s="24">
        <f t="shared" si="183"/>
        <v>10.9164875632005</v>
      </c>
      <c r="CI196" s="24">
        <f t="shared" si="183"/>
        <v>10.917959776086022</v>
      </c>
      <c r="CJ196" s="24">
        <f t="shared" si="183"/>
        <v>11.00911730427987</v>
      </c>
      <c r="CK196" s="24" t="str">
        <f t="shared" si="175"/>
        <v/>
      </c>
      <c r="CL196" s="24" t="str">
        <f t="shared" si="175"/>
        <v/>
      </c>
      <c r="CM196" s="24" t="str">
        <f t="shared" si="175"/>
        <v/>
      </c>
      <c r="CN196" s="24"/>
      <c r="CO196" s="24">
        <f t="shared" si="151"/>
        <v>11.445249637325674</v>
      </c>
      <c r="CP196" s="24">
        <f t="shared" si="164"/>
        <v>9.0735259800017787E-2</v>
      </c>
      <c r="CQ196" s="24">
        <f t="shared" si="184"/>
        <v>11.368772475882301</v>
      </c>
      <c r="CR196" s="24">
        <f t="shared" si="184"/>
        <v>11.3545916489142</v>
      </c>
      <c r="CS196" s="24">
        <f t="shared" si="184"/>
        <v>11.549245054767908</v>
      </c>
      <c r="CT196" s="24">
        <f t="shared" si="184"/>
        <v>11.4732068848823</v>
      </c>
      <c r="CU196" s="24">
        <f t="shared" si="184"/>
        <v>11.549099941913489</v>
      </c>
      <c r="CV196" s="24">
        <f t="shared" si="184"/>
        <v>11.37658181759384</v>
      </c>
      <c r="CW196" s="24" t="str">
        <f t="shared" si="176"/>
        <v/>
      </c>
      <c r="CX196" s="24" t="str">
        <f t="shared" si="176"/>
        <v/>
      </c>
      <c r="CY196" s="24" t="str">
        <f t="shared" si="176"/>
        <v/>
      </c>
      <c r="CZ196" s="24"/>
      <c r="DA196" s="24">
        <f t="shared" si="152"/>
        <v>11.012989972829807</v>
      </c>
      <c r="DB196" s="24">
        <f t="shared" si="165"/>
        <v>2.6314409685923693E-2</v>
      </c>
      <c r="DC196" s="24">
        <f t="shared" si="185"/>
        <v>10.988317088042203</v>
      </c>
      <c r="DD196" s="24">
        <f t="shared" si="185"/>
        <v>10.984395215493977</v>
      </c>
      <c r="DE196" s="24">
        <f t="shared" si="185"/>
        <v>11.032202169910214</v>
      </c>
      <c r="DF196" s="24">
        <f t="shared" si="185"/>
        <v>11.005101852966416</v>
      </c>
      <c r="DG196" s="24">
        <f t="shared" si="185"/>
        <v>11.014924067337901</v>
      </c>
      <c r="DH196" s="24">
        <f t="shared" si="185"/>
        <v>11.052999443228126</v>
      </c>
      <c r="DI196" s="24" t="str">
        <f t="shared" si="177"/>
        <v/>
      </c>
      <c r="DJ196" s="24" t="str">
        <f t="shared" si="177"/>
        <v/>
      </c>
      <c r="DK196" s="24" t="str">
        <f t="shared" si="177"/>
        <v/>
      </c>
      <c r="DL196" s="24"/>
      <c r="DM196" s="24">
        <f t="shared" si="153"/>
        <v>11.207200569756864</v>
      </c>
      <c r="DN196" s="24">
        <f t="shared" si="166"/>
        <v>2.8980708800761208E-2</v>
      </c>
      <c r="DO196" s="24">
        <f t="shared" si="186"/>
        <v>11.175346474055884</v>
      </c>
      <c r="DP196" s="24">
        <f t="shared" si="186"/>
        <v>11.184617185288165</v>
      </c>
      <c r="DQ196" s="24">
        <f t="shared" si="186"/>
        <v>11.236216208119544</v>
      </c>
      <c r="DR196" s="24">
        <f t="shared" si="186"/>
        <v>11.182847858494304</v>
      </c>
      <c r="DS196" s="24">
        <f t="shared" si="186"/>
        <v>11.231380787625048</v>
      </c>
      <c r="DT196" s="24">
        <f t="shared" si="186"/>
        <v>11.232794904958233</v>
      </c>
      <c r="DU196" s="24" t="str">
        <f t="shared" si="178"/>
        <v/>
      </c>
      <c r="DV196" s="24" t="str">
        <f t="shared" si="178"/>
        <v/>
      </c>
      <c r="DW196" s="24" t="str">
        <f t="shared" si="178"/>
        <v/>
      </c>
      <c r="DX196" s="24"/>
      <c r="DY196" s="24">
        <f t="shared" si="154"/>
        <v>12.065597245423717</v>
      </c>
      <c r="DZ196" s="24">
        <f t="shared" si="167"/>
        <v>3.4632184364137224E-2</v>
      </c>
      <c r="EA196" s="24">
        <f t="shared" si="187"/>
        <v>12.0545428154406</v>
      </c>
      <c r="EB196" s="24">
        <f t="shared" si="187"/>
        <v>12.0577780870232</v>
      </c>
      <c r="EC196" s="24">
        <f t="shared" si="187"/>
        <v>12.0619264622414</v>
      </c>
      <c r="ED196" s="24">
        <f t="shared" si="187"/>
        <v>12.0417447179574</v>
      </c>
      <c r="EE196" s="24">
        <f t="shared" si="187"/>
        <v>12.043216930842922</v>
      </c>
      <c r="EF196" s="24">
        <f t="shared" si="187"/>
        <v>12.134374459036771</v>
      </c>
      <c r="EG196" s="24" t="str">
        <f t="shared" si="179"/>
        <v/>
      </c>
      <c r="EH196" s="24" t="str">
        <f t="shared" si="179"/>
        <v/>
      </c>
      <c r="EI196" s="24" t="str">
        <f t="shared" si="179"/>
        <v/>
      </c>
      <c r="EJ196" s="24"/>
      <c r="EK196" s="24">
        <f t="shared" si="155"/>
        <v>12.935598441683672</v>
      </c>
      <c r="EL196" s="24">
        <f t="shared" si="168"/>
        <v>9.0735259800017787E-2</v>
      </c>
      <c r="EM196" s="24">
        <f t="shared" si="188"/>
        <v>12.8591212802403</v>
      </c>
      <c r="EN196" s="24">
        <f t="shared" si="188"/>
        <v>12.8449404532722</v>
      </c>
      <c r="EO196" s="24">
        <f t="shared" si="188"/>
        <v>13.039593859125908</v>
      </c>
      <c r="EP196" s="24">
        <f t="shared" si="188"/>
        <v>12.9635556892403</v>
      </c>
      <c r="EQ196" s="24">
        <f t="shared" si="188"/>
        <v>13.039448746271489</v>
      </c>
      <c r="ER196" s="24">
        <f t="shared" si="188"/>
        <v>12.866930621951839</v>
      </c>
      <c r="ES196" s="24" t="str">
        <f t="shared" si="180"/>
        <v/>
      </c>
      <c r="ET196" s="24" t="str">
        <f t="shared" si="180"/>
        <v/>
      </c>
      <c r="EU196" s="24" t="str">
        <f t="shared" si="180"/>
        <v/>
      </c>
      <c r="EV196" s="24"/>
      <c r="EW196" s="24">
        <f t="shared" si="156"/>
        <v>12.049801072577869</v>
      </c>
      <c r="EX196" s="24">
        <f t="shared" si="169"/>
        <v>2.6314409685923693E-2</v>
      </c>
      <c r="EY196" s="24">
        <f t="shared" si="171"/>
        <v>12.025128187790266</v>
      </c>
      <c r="EZ196" s="24">
        <f t="shared" si="171"/>
        <v>12.02120631524204</v>
      </c>
      <c r="FA196" s="24">
        <f t="shared" si="171"/>
        <v>12.069013269658276</v>
      </c>
      <c r="FB196" s="24">
        <f t="shared" si="171"/>
        <v>12.041912952714478</v>
      </c>
      <c r="FC196" s="24">
        <f t="shared" si="171"/>
        <v>12.051735167085964</v>
      </c>
      <c r="FD196" s="24">
        <f t="shared" si="171"/>
        <v>12.089810542976188</v>
      </c>
      <c r="FE196" s="24" t="str">
        <f t="shared" si="171"/>
        <v/>
      </c>
      <c r="FF196" s="24" t="str">
        <f t="shared" si="171"/>
        <v/>
      </c>
      <c r="FG196" s="24" t="str">
        <f t="shared" si="171"/>
        <v/>
      </c>
      <c r="FH196" s="24"/>
      <c r="FI196" s="24">
        <f t="shared" si="157"/>
        <v>12.987357152161325</v>
      </c>
      <c r="FJ196" s="24">
        <f t="shared" si="170"/>
        <v>2.8980708800760539E-2</v>
      </c>
      <c r="FK196" s="24">
        <f t="shared" si="172"/>
        <v>12.955503056460346</v>
      </c>
      <c r="FL196" s="24">
        <f t="shared" si="172"/>
        <v>12.964773767692627</v>
      </c>
      <c r="FM196" s="24">
        <f t="shared" si="172"/>
        <v>13.016372790524004</v>
      </c>
      <c r="FN196" s="24">
        <f t="shared" si="172"/>
        <v>12.963004440898766</v>
      </c>
      <c r="FO196" s="24">
        <f t="shared" si="172"/>
        <v>13.01153737002951</v>
      </c>
      <c r="FP196" s="24">
        <f t="shared" si="172"/>
        <v>13.012951487362693</v>
      </c>
      <c r="FQ196" s="24" t="str">
        <f t="shared" si="172"/>
        <v/>
      </c>
      <c r="FR196" s="24" t="str">
        <f t="shared" si="172"/>
        <v/>
      </c>
      <c r="FS196" s="24" t="str">
        <f t="shared" si="172"/>
        <v/>
      </c>
    </row>
    <row r="197" spans="1:175" s="3" customFormat="1">
      <c r="A197" s="27">
        <v>162</v>
      </c>
      <c r="B197" s="32">
        <f>IF(AND($B$3&lt;&gt;"",$C$3&lt;&gt;"",$B$4&lt;&gt;"",$C$4&lt;&gt;"",T197&lt;&gt;""),AirMass($B$3,$C$3,$B$4,$C$4,T197),"")</f>
        <v>1.0897045634968134</v>
      </c>
      <c r="C197" s="36">
        <f t="shared" si="158"/>
        <v>2458217.3614579998</v>
      </c>
      <c r="D197" s="5">
        <f t="shared" si="141"/>
        <v>11.060345201534574</v>
      </c>
      <c r="E197" s="14">
        <f t="shared" si="142"/>
        <v>11.21815399464136</v>
      </c>
      <c r="F197" s="32">
        <f t="shared" si="159"/>
        <v>0.15780879310678664</v>
      </c>
      <c r="G197" s="24">
        <f t="shared" si="143"/>
        <v>2.4352469654648809E-2</v>
      </c>
      <c r="H197" s="24">
        <f t="shared" si="144"/>
        <v>4.6458489664850354E-2</v>
      </c>
      <c r="I197" s="24"/>
      <c r="J197" s="8">
        <f t="shared" si="145"/>
        <v>12.051774229062255</v>
      </c>
      <c r="K197" s="9">
        <f t="shared" si="146"/>
        <v>12.840119649986649</v>
      </c>
      <c r="L197" s="40">
        <f t="shared" si="160"/>
        <v>0.78834542092439364</v>
      </c>
      <c r="M197" s="24">
        <f t="shared" si="147"/>
        <v>2.4352469654648809E-2</v>
      </c>
      <c r="N197" s="25">
        <f t="shared" si="148"/>
        <v>4.6458489664850354E-2</v>
      </c>
      <c r="O197" s="25"/>
      <c r="P197" s="50">
        <f t="shared" si="161"/>
        <v>6</v>
      </c>
      <c r="Q197" s="50">
        <f t="shared" si="162"/>
        <v>6</v>
      </c>
      <c r="R197" s="25"/>
      <c r="S197" s="25"/>
      <c r="T197" s="16">
        <v>2458217.3614579998</v>
      </c>
      <c r="U197" s="17">
        <v>-11.319080476506</v>
      </c>
      <c r="V197" s="17">
        <v>-10.2526278178805</v>
      </c>
      <c r="W197" s="17">
        <v>-12.1061190803588</v>
      </c>
      <c r="X197" s="17">
        <v>-11.0011737863982</v>
      </c>
      <c r="Y197" s="17">
        <v>-10.3703119939871</v>
      </c>
      <c r="Z197" s="17">
        <v>-11.8032804446254</v>
      </c>
      <c r="AA197" s="17">
        <v>-9.9574002929119008</v>
      </c>
      <c r="AB197" s="17">
        <v>-9.8312120851832692</v>
      </c>
      <c r="AC197" s="17"/>
      <c r="AD197" s="17"/>
      <c r="AE197" s="17"/>
      <c r="AF197" s="46">
        <f t="shared" si="149"/>
        <v>2458217.3614579998</v>
      </c>
      <c r="AG197" s="17">
        <v>-11.172775567019301</v>
      </c>
      <c r="AH197" s="17">
        <v>-9.7966369508479296</v>
      </c>
      <c r="AI197" s="17">
        <v>-11.739262909577899</v>
      </c>
      <c r="AJ197" s="17">
        <v>-10.600320748183901</v>
      </c>
      <c r="AK197" s="17">
        <v>-9.9071788998131094</v>
      </c>
      <c r="AL197" s="17">
        <v>-11.312851033640801</v>
      </c>
      <c r="AM197" s="17">
        <v>-9.4483517867212203</v>
      </c>
      <c r="AN197" s="17">
        <v>-9.4549110870544109</v>
      </c>
      <c r="AO197" s="17"/>
      <c r="AP197" s="17"/>
      <c r="AQ197" s="18"/>
      <c r="AR197" s="25"/>
      <c r="AS197" s="25"/>
      <c r="AT197" s="24">
        <f t="shared" si="140"/>
        <v>0.14630490948669994</v>
      </c>
      <c r="AU197" s="24">
        <f t="shared" si="140"/>
        <v>0.45599086703257008</v>
      </c>
      <c r="AV197" s="24">
        <f t="shared" si="140"/>
        <v>0.36685617078090083</v>
      </c>
      <c r="AW197" s="24">
        <f t="shared" si="140"/>
        <v>0.40085303821429896</v>
      </c>
      <c r="AX197" s="24">
        <f t="shared" si="140"/>
        <v>0.4631330941739904</v>
      </c>
      <c r="AY197" s="24">
        <f t="shared" si="140"/>
        <v>0.49042941098459991</v>
      </c>
      <c r="AZ197" s="24">
        <f t="shared" si="140"/>
        <v>0.50904850619068043</v>
      </c>
      <c r="BA197" s="24">
        <f t="shared" si="140"/>
        <v>0.37630099812885831</v>
      </c>
      <c r="BB197" s="24" t="str">
        <f t="shared" si="140"/>
        <v/>
      </c>
      <c r="BC197" s="24" t="str">
        <f t="shared" si="140"/>
        <v/>
      </c>
      <c r="BD197" s="25" t="str">
        <f t="shared" si="140"/>
        <v/>
      </c>
      <c r="BE197" s="25"/>
      <c r="BF197" s="24"/>
      <c r="BG197" s="24">
        <f t="shared" si="181"/>
        <v>-0.5076684908257314</v>
      </c>
      <c r="BH197" s="24">
        <f t="shared" si="181"/>
        <v>-0.44766849082573096</v>
      </c>
      <c r="BI197" s="24">
        <f t="shared" si="181"/>
        <v>-0.81366849082573056</v>
      </c>
      <c r="BJ197" s="24">
        <f t="shared" si="181"/>
        <v>-0.75566849082573073</v>
      </c>
      <c r="BK197" s="24">
        <f t="shared" si="181"/>
        <v>-0.82566849082572924</v>
      </c>
      <c r="BL197" s="24">
        <f t="shared" si="181"/>
        <v>-0.38066849082573079</v>
      </c>
      <c r="BM197" s="24" t="str">
        <f t="shared" si="173"/>
        <v/>
      </c>
      <c r="BN197" s="24" t="str">
        <f t="shared" si="173"/>
        <v/>
      </c>
      <c r="BO197" s="24" t="str">
        <f t="shared" si="173"/>
        <v/>
      </c>
      <c r="BP197" s="24"/>
      <c r="BQ197" s="24"/>
      <c r="BR197" s="24">
        <f t="shared" si="182"/>
        <v>0.12127201722992609</v>
      </c>
      <c r="BS197" s="24">
        <f t="shared" si="182"/>
        <v>0.18127201722992659</v>
      </c>
      <c r="BT197" s="24">
        <f t="shared" si="182"/>
        <v>-0.18472798277007307</v>
      </c>
      <c r="BU197" s="24">
        <f t="shared" si="182"/>
        <v>-0.12672798277007324</v>
      </c>
      <c r="BV197" s="24">
        <f t="shared" si="182"/>
        <v>-0.19672798277007175</v>
      </c>
      <c r="BW197" s="24">
        <f t="shared" si="182"/>
        <v>0.24827201722992676</v>
      </c>
      <c r="BX197" s="24" t="str">
        <f t="shared" si="174"/>
        <v/>
      </c>
      <c r="BY197" s="24" t="str">
        <f t="shared" si="174"/>
        <v/>
      </c>
      <c r="BZ197" s="24" t="str">
        <f t="shared" si="174"/>
        <v/>
      </c>
      <c r="CA197" s="24"/>
      <c r="CB197" s="24"/>
      <c r="CC197" s="24">
        <f t="shared" si="150"/>
        <v>10.986169137404779</v>
      </c>
      <c r="CD197" s="24">
        <f t="shared" si="163"/>
        <v>3.5823093331475639E-2</v>
      </c>
      <c r="CE197" s="24">
        <f t="shared" si="183"/>
        <v>10.977038603852799</v>
      </c>
      <c r="CF197" s="24">
        <f t="shared" si="183"/>
        <v>10.994093309892198</v>
      </c>
      <c r="CG197" s="24">
        <f t="shared" si="183"/>
        <v>10.956231517481099</v>
      </c>
      <c r="CH197" s="24">
        <f t="shared" si="183"/>
        <v>10.9521999681194</v>
      </c>
      <c r="CI197" s="24">
        <f t="shared" si="183"/>
        <v>10.986319816405901</v>
      </c>
      <c r="CJ197" s="24">
        <f t="shared" si="183"/>
        <v>11.051131608677268</v>
      </c>
      <c r="CK197" s="24" t="str">
        <f t="shared" si="175"/>
        <v/>
      </c>
      <c r="CL197" s="24" t="str">
        <f t="shared" si="175"/>
        <v/>
      </c>
      <c r="CM197" s="24" t="str">
        <f t="shared" si="175"/>
        <v/>
      </c>
      <c r="CN197" s="24"/>
      <c r="CO197" s="24">
        <f t="shared" si="151"/>
        <v>11.461203843812589</v>
      </c>
      <c r="CP197" s="24">
        <f t="shared" si="164"/>
        <v>0.11920303113860647</v>
      </c>
      <c r="CQ197" s="24">
        <f t="shared" si="184"/>
        <v>11.405487342558599</v>
      </c>
      <c r="CR197" s="24">
        <f t="shared" si="184"/>
        <v>11.3285451811646</v>
      </c>
      <c r="CS197" s="24">
        <f t="shared" si="184"/>
        <v>11.594403332793808</v>
      </c>
      <c r="CT197" s="24">
        <f t="shared" si="184"/>
        <v>11.5050754666215</v>
      </c>
      <c r="CU197" s="24">
        <f t="shared" si="184"/>
        <v>11.590576219701919</v>
      </c>
      <c r="CV197" s="24">
        <f t="shared" si="184"/>
        <v>11.34313552003511</v>
      </c>
      <c r="CW197" s="24" t="str">
        <f t="shared" si="176"/>
        <v/>
      </c>
      <c r="CX197" s="24" t="str">
        <f t="shared" si="176"/>
        <v/>
      </c>
      <c r="CY197" s="24" t="str">
        <f t="shared" si="176"/>
        <v/>
      </c>
      <c r="CZ197" s="24"/>
      <c r="DA197" s="24">
        <f t="shared" si="152"/>
        <v>11.060345201534574</v>
      </c>
      <c r="DB197" s="24">
        <f t="shared" si="165"/>
        <v>2.4352469654648809E-2</v>
      </c>
      <c r="DC197" s="24">
        <f t="shared" si="185"/>
        <v>11.037596213178107</v>
      </c>
      <c r="DD197" s="24">
        <f t="shared" si="185"/>
        <v>11.04749377508668</v>
      </c>
      <c r="DE197" s="24">
        <f t="shared" si="185"/>
        <v>11.053290561873618</v>
      </c>
      <c r="DF197" s="24">
        <f t="shared" si="185"/>
        <v>11.04234043985212</v>
      </c>
      <c r="DG197" s="24">
        <f t="shared" si="185"/>
        <v>11.084810289624585</v>
      </c>
      <c r="DH197" s="24">
        <f t="shared" si="185"/>
        <v>11.096539929592328</v>
      </c>
      <c r="DI197" s="24" t="str">
        <f t="shared" si="177"/>
        <v/>
      </c>
      <c r="DJ197" s="24" t="str">
        <f t="shared" si="177"/>
        <v/>
      </c>
      <c r="DK197" s="24" t="str">
        <f t="shared" si="177"/>
        <v/>
      </c>
      <c r="DL197" s="24"/>
      <c r="DM197" s="24">
        <f t="shared" si="153"/>
        <v>11.21815399464136</v>
      </c>
      <c r="DN197" s="24">
        <f t="shared" si="166"/>
        <v>4.6458489664850354E-2</v>
      </c>
      <c r="DO197" s="24">
        <f t="shared" si="186"/>
        <v>11.207060559129765</v>
      </c>
      <c r="DP197" s="24">
        <f t="shared" si="186"/>
        <v>11.153569935936149</v>
      </c>
      <c r="DQ197" s="24">
        <f t="shared" si="186"/>
        <v>11.276373704543026</v>
      </c>
      <c r="DR197" s="24">
        <f t="shared" si="186"/>
        <v>11.209715658631087</v>
      </c>
      <c r="DS197" s="24">
        <f t="shared" si="186"/>
        <v>11.26785628381106</v>
      </c>
      <c r="DT197" s="24">
        <f t="shared" si="186"/>
        <v>11.194347825797086</v>
      </c>
      <c r="DU197" s="24" t="str">
        <f t="shared" si="178"/>
        <v/>
      </c>
      <c r="DV197" s="24" t="str">
        <f t="shared" si="178"/>
        <v/>
      </c>
      <c r="DW197" s="24" t="str">
        <f t="shared" si="178"/>
        <v/>
      </c>
      <c r="DX197" s="24"/>
      <c r="DY197" s="24">
        <f t="shared" si="154"/>
        <v>12.05262179603028</v>
      </c>
      <c r="DZ197" s="24">
        <f t="shared" si="167"/>
        <v>3.5823093331475639E-2</v>
      </c>
      <c r="EA197" s="24">
        <f t="shared" si="187"/>
        <v>12.0434912624783</v>
      </c>
      <c r="EB197" s="24">
        <f t="shared" si="187"/>
        <v>12.060545968517699</v>
      </c>
      <c r="EC197" s="24">
        <f t="shared" si="187"/>
        <v>12.022684176106599</v>
      </c>
      <c r="ED197" s="24">
        <f t="shared" si="187"/>
        <v>12.018652626744901</v>
      </c>
      <c r="EE197" s="24">
        <f t="shared" si="187"/>
        <v>12.052772475031402</v>
      </c>
      <c r="EF197" s="24">
        <f t="shared" si="187"/>
        <v>12.117584267302769</v>
      </c>
      <c r="EG197" s="24" t="str">
        <f t="shared" si="179"/>
        <v/>
      </c>
      <c r="EH197" s="24" t="str">
        <f t="shared" si="179"/>
        <v/>
      </c>
      <c r="EI197" s="24" t="str">
        <f t="shared" si="179"/>
        <v/>
      </c>
      <c r="EJ197" s="24"/>
      <c r="EK197" s="24">
        <f t="shared" si="155"/>
        <v>12.83734245998396</v>
      </c>
      <c r="EL197" s="24">
        <f t="shared" si="168"/>
        <v>0.11920303113860647</v>
      </c>
      <c r="EM197" s="24">
        <f t="shared" si="188"/>
        <v>12.78162595872997</v>
      </c>
      <c r="EN197" s="24">
        <f t="shared" si="188"/>
        <v>12.704683797335971</v>
      </c>
      <c r="EO197" s="24">
        <f t="shared" si="188"/>
        <v>12.970541948965179</v>
      </c>
      <c r="EP197" s="24">
        <f t="shared" si="188"/>
        <v>12.881214082792871</v>
      </c>
      <c r="EQ197" s="24">
        <f t="shared" si="188"/>
        <v>12.96671483587329</v>
      </c>
      <c r="ER197" s="24">
        <f t="shared" si="188"/>
        <v>12.719274136206481</v>
      </c>
      <c r="ES197" s="24" t="str">
        <f t="shared" si="180"/>
        <v/>
      </c>
      <c r="ET197" s="24" t="str">
        <f t="shared" si="180"/>
        <v/>
      </c>
      <c r="EU197" s="24" t="str">
        <f t="shared" si="180"/>
        <v/>
      </c>
      <c r="EV197" s="24"/>
      <c r="EW197" s="24">
        <f t="shared" si="156"/>
        <v>12.051774229062255</v>
      </c>
      <c r="EX197" s="24">
        <f t="shared" si="169"/>
        <v>2.4352469654648809E-2</v>
      </c>
      <c r="EY197" s="24">
        <f t="shared" si="171"/>
        <v>12.02902524070579</v>
      </c>
      <c r="EZ197" s="24">
        <f t="shared" si="171"/>
        <v>12.038922802614364</v>
      </c>
      <c r="FA197" s="24">
        <f t="shared" si="171"/>
        <v>12.044719589401302</v>
      </c>
      <c r="FB197" s="24">
        <f t="shared" si="171"/>
        <v>12.033769467379804</v>
      </c>
      <c r="FC197" s="24">
        <f t="shared" si="171"/>
        <v>12.076239317152268</v>
      </c>
      <c r="FD197" s="24">
        <f t="shared" si="171"/>
        <v>12.087968957120012</v>
      </c>
      <c r="FE197" s="24" t="str">
        <f t="shared" si="171"/>
        <v/>
      </c>
      <c r="FF197" s="24" t="str">
        <f t="shared" si="171"/>
        <v/>
      </c>
      <c r="FG197" s="24" t="str">
        <f t="shared" si="171"/>
        <v/>
      </c>
      <c r="FH197" s="24"/>
      <c r="FI197" s="24">
        <f t="shared" si="157"/>
        <v>12.840119649986649</v>
      </c>
      <c r="FJ197" s="24">
        <f t="shared" si="170"/>
        <v>4.6458489664850354E-2</v>
      </c>
      <c r="FK197" s="24">
        <f t="shared" si="172"/>
        <v>12.829026214475054</v>
      </c>
      <c r="FL197" s="24">
        <f t="shared" si="172"/>
        <v>12.775535591281438</v>
      </c>
      <c r="FM197" s="24">
        <f t="shared" si="172"/>
        <v>12.898339359888315</v>
      </c>
      <c r="FN197" s="24">
        <f t="shared" si="172"/>
        <v>12.831681313976375</v>
      </c>
      <c r="FO197" s="24">
        <f t="shared" si="172"/>
        <v>12.889821939156349</v>
      </c>
      <c r="FP197" s="24">
        <f t="shared" si="172"/>
        <v>12.816313481142375</v>
      </c>
      <c r="FQ197" s="24" t="str">
        <f t="shared" si="172"/>
        <v/>
      </c>
      <c r="FR197" s="24" t="str">
        <f t="shared" si="172"/>
        <v/>
      </c>
      <c r="FS197" s="24" t="str">
        <f t="shared" si="172"/>
        <v/>
      </c>
    </row>
    <row r="198" spans="1:175" s="3" customFormat="1">
      <c r="A198" s="27">
        <v>163</v>
      </c>
      <c r="B198" s="32">
        <f>IF(AND($B$3&lt;&gt;"",$C$3&lt;&gt;"",$B$4&lt;&gt;"",$C$4&lt;&gt;"",T198&lt;&gt;""),AirMass($B$3,$C$3,$B$4,$C$4,T198),"")</f>
        <v>1.0906482771555095</v>
      </c>
      <c r="C198" s="36">
        <f t="shared" si="158"/>
        <v>2458217.3619559999</v>
      </c>
      <c r="D198" s="5">
        <f t="shared" si="141"/>
        <v>11.079509702599553</v>
      </c>
      <c r="E198" s="14">
        <f t="shared" si="142"/>
        <v>11.140014798741392</v>
      </c>
      <c r="F198" s="32">
        <f t="shared" si="159"/>
        <v>6.0505096141838521E-2</v>
      </c>
      <c r="G198" s="24">
        <f t="shared" si="143"/>
        <v>2.2438312171949509E-2</v>
      </c>
      <c r="H198" s="24">
        <f t="shared" si="144"/>
        <v>2.5258895089479608E-2</v>
      </c>
      <c r="I198" s="24"/>
      <c r="J198" s="8">
        <f t="shared" si="145"/>
        <v>11.955193869683661</v>
      </c>
      <c r="K198" s="9">
        <f t="shared" si="146"/>
        <v>13.084236769199864</v>
      </c>
      <c r="L198" s="40">
        <f t="shared" si="160"/>
        <v>1.1290428995162021</v>
      </c>
      <c r="M198" s="24">
        <f t="shared" si="147"/>
        <v>2.2438312171949509E-2</v>
      </c>
      <c r="N198" s="25">
        <f t="shared" si="148"/>
        <v>2.5258895089479903E-2</v>
      </c>
      <c r="O198" s="25"/>
      <c r="P198" s="50">
        <f t="shared" si="161"/>
        <v>6</v>
      </c>
      <c r="Q198" s="50">
        <f t="shared" si="162"/>
        <v>6</v>
      </c>
      <c r="R198" s="25"/>
      <c r="S198" s="25"/>
      <c r="T198" s="16">
        <v>2458217.3619559999</v>
      </c>
      <c r="U198" s="17">
        <v>-11.3091072528617</v>
      </c>
      <c r="V198" s="17">
        <v>-10.3062844193818</v>
      </c>
      <c r="W198" s="17">
        <v>-12.108797288597099</v>
      </c>
      <c r="X198" s="17">
        <v>-11.014874909315999</v>
      </c>
      <c r="Y198" s="17">
        <v>-10.4085496198201</v>
      </c>
      <c r="Z198" s="17">
        <v>-11.811802894734701</v>
      </c>
      <c r="AA198" s="17">
        <v>-9.9486057673728894</v>
      </c>
      <c r="AB198" s="17">
        <v>-9.7663019283354195</v>
      </c>
      <c r="AC198" s="17"/>
      <c r="AD198" s="17"/>
      <c r="AE198" s="17"/>
      <c r="AF198" s="46">
        <f t="shared" si="149"/>
        <v>2458217.3619559999</v>
      </c>
      <c r="AG198" s="17">
        <v>-11.208011153788499</v>
      </c>
      <c r="AH198" s="17">
        <v>-9.6803795491555409</v>
      </c>
      <c r="AI198" s="17">
        <v>-11.7112411619506</v>
      </c>
      <c r="AJ198" s="17">
        <v>-10.6794595214813</v>
      </c>
      <c r="AK198" s="17">
        <v>-9.8736081409360796</v>
      </c>
      <c r="AL198" s="17">
        <v>-11.2933204998308</v>
      </c>
      <c r="AM198" s="17">
        <v>-9.4027788469064308</v>
      </c>
      <c r="AN198" s="17">
        <v>-9.4603656951529107</v>
      </c>
      <c r="AO198" s="17"/>
      <c r="AP198" s="17"/>
      <c r="AQ198" s="18"/>
      <c r="AR198" s="25"/>
      <c r="AS198" s="25"/>
      <c r="AT198" s="24">
        <f t="shared" si="140"/>
        <v>0.10109609907320127</v>
      </c>
      <c r="AU198" s="24">
        <f t="shared" si="140"/>
        <v>0.62590487022625929</v>
      </c>
      <c r="AV198" s="24">
        <f t="shared" si="140"/>
        <v>0.39755612664649931</v>
      </c>
      <c r="AW198" s="24">
        <f t="shared" si="140"/>
        <v>0.33541538783469882</v>
      </c>
      <c r="AX198" s="24">
        <f t="shared" si="140"/>
        <v>0.53494147888402033</v>
      </c>
      <c r="AY198" s="24">
        <f t="shared" si="140"/>
        <v>0.51848239490390036</v>
      </c>
      <c r="AZ198" s="24">
        <f t="shared" si="140"/>
        <v>0.54582692046645853</v>
      </c>
      <c r="BA198" s="24">
        <f t="shared" si="140"/>
        <v>0.30593623318250884</v>
      </c>
      <c r="BB198" s="24" t="str">
        <f t="shared" si="140"/>
        <v/>
      </c>
      <c r="BC198" s="24" t="str">
        <f t="shared" si="140"/>
        <v/>
      </c>
      <c r="BD198" s="25" t="str">
        <f t="shared" si="140"/>
        <v/>
      </c>
      <c r="BE198" s="25"/>
      <c r="BF198" s="24"/>
      <c r="BG198" s="24">
        <f t="shared" si="181"/>
        <v>-0.59948296125048817</v>
      </c>
      <c r="BH198" s="24">
        <f t="shared" si="181"/>
        <v>-0.53948296125048767</v>
      </c>
      <c r="BI198" s="24">
        <f t="shared" si="181"/>
        <v>-0.90548296125048733</v>
      </c>
      <c r="BJ198" s="24">
        <f t="shared" si="181"/>
        <v>-0.8474829612504875</v>
      </c>
      <c r="BK198" s="24">
        <f t="shared" si="181"/>
        <v>-0.91748296125048601</v>
      </c>
      <c r="BL198" s="24">
        <f t="shared" si="181"/>
        <v>-0.4724829612504875</v>
      </c>
      <c r="BM198" s="24" t="str">
        <f t="shared" si="173"/>
        <v/>
      </c>
      <c r="BN198" s="24" t="str">
        <f t="shared" si="173"/>
        <v/>
      </c>
      <c r="BO198" s="24" t="str">
        <f t="shared" si="173"/>
        <v/>
      </c>
      <c r="BP198" s="24"/>
      <c r="BQ198" s="24"/>
      <c r="BR198" s="24">
        <f t="shared" si="182"/>
        <v>0.46634998053596566</v>
      </c>
      <c r="BS198" s="24">
        <f t="shared" si="182"/>
        <v>0.52634998053596616</v>
      </c>
      <c r="BT198" s="24">
        <f t="shared" si="182"/>
        <v>0.1603499805359665</v>
      </c>
      <c r="BU198" s="24">
        <f t="shared" si="182"/>
        <v>0.21834998053596633</v>
      </c>
      <c r="BV198" s="24">
        <f t="shared" si="182"/>
        <v>0.14834998053596782</v>
      </c>
      <c r="BW198" s="24">
        <f t="shared" si="182"/>
        <v>0.59334998053596633</v>
      </c>
      <c r="BX198" s="24" t="str">
        <f t="shared" si="174"/>
        <v/>
      </c>
      <c r="BY198" s="24" t="str">
        <f t="shared" si="174"/>
        <v/>
      </c>
      <c r="BZ198" s="24" t="str">
        <f t="shared" si="174"/>
        <v/>
      </c>
      <c r="CA198" s="24"/>
      <c r="CB198" s="24"/>
      <c r="CC198" s="24">
        <f t="shared" si="150"/>
        <v>10.994381481834333</v>
      </c>
      <c r="CD198" s="24">
        <f t="shared" si="163"/>
        <v>1.6011409459217515E-2</v>
      </c>
      <c r="CE198" s="24">
        <f t="shared" si="183"/>
        <v>10.989690035735398</v>
      </c>
      <c r="CF198" s="24">
        <f t="shared" si="183"/>
        <v>11.017767656454298</v>
      </c>
      <c r="CG198" s="24">
        <f t="shared" si="183"/>
        <v>11.004442366958399</v>
      </c>
      <c r="CH198" s="24">
        <f t="shared" si="183"/>
        <v>10.970695641873</v>
      </c>
      <c r="CI198" s="24">
        <f t="shared" si="183"/>
        <v>10.98749851451119</v>
      </c>
      <c r="CJ198" s="24">
        <f t="shared" si="183"/>
        <v>10.996194675473719</v>
      </c>
      <c r="CK198" s="24" t="str">
        <f t="shared" si="175"/>
        <v/>
      </c>
      <c r="CL198" s="24" t="str">
        <f t="shared" si="175"/>
        <v/>
      </c>
      <c r="CM198" s="24" t="str">
        <f t="shared" si="175"/>
        <v/>
      </c>
      <c r="CN198" s="24"/>
      <c r="CO198" s="24">
        <f t="shared" si="151"/>
        <v>11.41895115725452</v>
      </c>
      <c r="CP198" s="24">
        <f t="shared" si="164"/>
        <v>8.922286889176527E-2</v>
      </c>
      <c r="CQ198" s="24">
        <f t="shared" si="184"/>
        <v>11.342230008162101</v>
      </c>
      <c r="CR198" s="24">
        <f t="shared" si="184"/>
        <v>11.372448367692801</v>
      </c>
      <c r="CS198" s="24">
        <f t="shared" si="184"/>
        <v>11.52559698714758</v>
      </c>
      <c r="CT198" s="24">
        <f t="shared" si="184"/>
        <v>11.450309346042301</v>
      </c>
      <c r="CU198" s="24">
        <f t="shared" si="184"/>
        <v>11.509767693117931</v>
      </c>
      <c r="CV198" s="24">
        <f t="shared" si="184"/>
        <v>11.313354541364411</v>
      </c>
      <c r="CW198" s="24" t="str">
        <f t="shared" si="176"/>
        <v/>
      </c>
      <c r="CX198" s="24" t="str">
        <f t="shared" si="176"/>
        <v/>
      </c>
      <c r="CY198" s="24" t="str">
        <f t="shared" si="176"/>
        <v/>
      </c>
      <c r="CZ198" s="24"/>
      <c r="DA198" s="24">
        <f t="shared" si="152"/>
        <v>11.079509702599553</v>
      </c>
      <c r="DB198" s="24">
        <f t="shared" si="165"/>
        <v>2.2438312171949509E-2</v>
      </c>
      <c r="DC198" s="24">
        <f t="shared" si="185"/>
        <v>11.06119980169613</v>
      </c>
      <c r="DD198" s="24">
        <f t="shared" si="185"/>
        <v>11.082120278284204</v>
      </c>
      <c r="DE198" s="24">
        <f t="shared" si="185"/>
        <v>11.112453567986341</v>
      </c>
      <c r="DF198" s="24">
        <f t="shared" si="185"/>
        <v>11.071788270241145</v>
      </c>
      <c r="DG198" s="24">
        <f t="shared" si="185"/>
        <v>11.096941144365298</v>
      </c>
      <c r="DH198" s="24">
        <f t="shared" si="185"/>
        <v>11.052555153024203</v>
      </c>
      <c r="DI198" s="24" t="str">
        <f t="shared" si="177"/>
        <v/>
      </c>
      <c r="DJ198" s="24" t="str">
        <f t="shared" si="177"/>
        <v/>
      </c>
      <c r="DK198" s="24" t="str">
        <f t="shared" si="177"/>
        <v/>
      </c>
      <c r="DL198" s="24"/>
      <c r="DM198" s="24">
        <f t="shared" si="153"/>
        <v>11.140014798741392</v>
      </c>
      <c r="DN198" s="24">
        <f t="shared" si="166"/>
        <v>2.5258895089479608E-2</v>
      </c>
      <c r="DO198" s="24">
        <f t="shared" si="186"/>
        <v>11.107916715391367</v>
      </c>
      <c r="DP198" s="24">
        <f t="shared" si="186"/>
        <v>11.161586613122449</v>
      </c>
      <c r="DQ198" s="24">
        <f t="shared" si="186"/>
        <v>11.171680849554896</v>
      </c>
      <c r="DR198" s="24">
        <f t="shared" si="186"/>
        <v>11.119063028709988</v>
      </c>
      <c r="DS198" s="24">
        <f t="shared" si="186"/>
        <v>11.151161247885172</v>
      </c>
      <c r="DT198" s="24">
        <f t="shared" si="186"/>
        <v>11.128680337784486</v>
      </c>
      <c r="DU198" s="24" t="str">
        <f t="shared" si="178"/>
        <v/>
      </c>
      <c r="DV198" s="24" t="str">
        <f t="shared" si="178"/>
        <v/>
      </c>
      <c r="DW198" s="24" t="str">
        <f t="shared" si="178"/>
        <v/>
      </c>
      <c r="DX198" s="24"/>
      <c r="DY198" s="24">
        <f t="shared" si="154"/>
        <v>11.997204315314235</v>
      </c>
      <c r="DZ198" s="24">
        <f t="shared" si="167"/>
        <v>1.6011409459217515E-2</v>
      </c>
      <c r="EA198" s="24">
        <f t="shared" si="187"/>
        <v>11.992512869215298</v>
      </c>
      <c r="EB198" s="24">
        <f t="shared" si="187"/>
        <v>12.020590489934198</v>
      </c>
      <c r="EC198" s="24">
        <f t="shared" si="187"/>
        <v>12.007265200438299</v>
      </c>
      <c r="ED198" s="24">
        <f t="shared" si="187"/>
        <v>11.9735184753529</v>
      </c>
      <c r="EE198" s="24">
        <f t="shared" si="187"/>
        <v>11.99032134799109</v>
      </c>
      <c r="EF198" s="24">
        <f t="shared" si="187"/>
        <v>11.999017508953619</v>
      </c>
      <c r="EG198" s="24" t="str">
        <f t="shared" si="179"/>
        <v/>
      </c>
      <c r="EH198" s="24" t="str">
        <f t="shared" si="179"/>
        <v/>
      </c>
      <c r="EI198" s="24" t="str">
        <f t="shared" si="179"/>
        <v/>
      </c>
      <c r="EJ198" s="24"/>
      <c r="EK198" s="24">
        <f t="shared" si="155"/>
        <v>12.946582761887479</v>
      </c>
      <c r="EL198" s="24">
        <f t="shared" si="168"/>
        <v>8.922286889176527E-2</v>
      </c>
      <c r="EM198" s="24">
        <f t="shared" si="188"/>
        <v>12.869861612795059</v>
      </c>
      <c r="EN198" s="24">
        <f t="shared" si="188"/>
        <v>12.900079972325759</v>
      </c>
      <c r="EO198" s="24">
        <f t="shared" si="188"/>
        <v>13.053228591780538</v>
      </c>
      <c r="EP198" s="24">
        <f t="shared" si="188"/>
        <v>12.97794095067526</v>
      </c>
      <c r="EQ198" s="24">
        <f t="shared" si="188"/>
        <v>13.037399297750889</v>
      </c>
      <c r="ER198" s="24">
        <f t="shared" si="188"/>
        <v>12.84098614599737</v>
      </c>
      <c r="ES198" s="24" t="str">
        <f t="shared" si="180"/>
        <v/>
      </c>
      <c r="ET198" s="24" t="str">
        <f t="shared" si="180"/>
        <v/>
      </c>
      <c r="EU198" s="24" t="str">
        <f t="shared" si="180"/>
        <v/>
      </c>
      <c r="EV198" s="24"/>
      <c r="EW198" s="24">
        <f t="shared" si="156"/>
        <v>11.955193869683661</v>
      </c>
      <c r="EX198" s="24">
        <f t="shared" si="169"/>
        <v>2.2438312171949509E-2</v>
      </c>
      <c r="EY198" s="24">
        <f t="shared" si="171"/>
        <v>11.936883968780238</v>
      </c>
      <c r="EZ198" s="24">
        <f t="shared" si="171"/>
        <v>11.957804445368312</v>
      </c>
      <c r="FA198" s="24">
        <f t="shared" si="171"/>
        <v>11.988137735070449</v>
      </c>
      <c r="FB198" s="24">
        <f t="shared" si="171"/>
        <v>11.947472437325253</v>
      </c>
      <c r="FC198" s="24">
        <f t="shared" si="171"/>
        <v>11.972625311449406</v>
      </c>
      <c r="FD198" s="24">
        <f t="shared" si="171"/>
        <v>11.928239320108311</v>
      </c>
      <c r="FE198" s="24" t="str">
        <f t="shared" si="171"/>
        <v/>
      </c>
      <c r="FF198" s="24" t="str">
        <f t="shared" si="171"/>
        <v/>
      </c>
      <c r="FG198" s="24" t="str">
        <f t="shared" si="171"/>
        <v/>
      </c>
      <c r="FH198" s="24"/>
      <c r="FI198" s="24">
        <f t="shared" si="157"/>
        <v>13.084236769199864</v>
      </c>
      <c r="FJ198" s="24">
        <f t="shared" si="170"/>
        <v>2.5258895089479903E-2</v>
      </c>
      <c r="FK198" s="24">
        <f t="shared" si="172"/>
        <v>13.052138685849838</v>
      </c>
      <c r="FL198" s="24">
        <f t="shared" si="172"/>
        <v>13.10580858358092</v>
      </c>
      <c r="FM198" s="24">
        <f t="shared" si="172"/>
        <v>13.115902820013368</v>
      </c>
      <c r="FN198" s="24">
        <f t="shared" si="172"/>
        <v>13.063284999168458</v>
      </c>
      <c r="FO198" s="24">
        <f t="shared" si="172"/>
        <v>13.095383218343644</v>
      </c>
      <c r="FP198" s="24">
        <f t="shared" si="172"/>
        <v>13.072902308242957</v>
      </c>
      <c r="FQ198" s="24" t="str">
        <f t="shared" si="172"/>
        <v/>
      </c>
      <c r="FR198" s="24" t="str">
        <f t="shared" si="172"/>
        <v/>
      </c>
      <c r="FS198" s="24" t="str">
        <f t="shared" si="172"/>
        <v/>
      </c>
    </row>
    <row r="199" spans="1:175" s="3" customFormat="1">
      <c r="A199" s="27">
        <v>164</v>
      </c>
      <c r="B199" s="32">
        <f>IF(AND($B$3&lt;&gt;"",$C$3&lt;&gt;"",$B$4&lt;&gt;"",$C$4&lt;&gt;"",T199&lt;&gt;""),AirMass($B$3,$C$3,$B$4,$C$4,T199),"")</f>
        <v>1.0915980718530502</v>
      </c>
      <c r="C199" s="36">
        <f t="shared" si="158"/>
        <v>2458217.3624539999</v>
      </c>
      <c r="D199" s="5">
        <f t="shared" si="141"/>
        <v>11.065949588154416</v>
      </c>
      <c r="E199" s="14">
        <f t="shared" si="142"/>
        <v>11.152967327650002</v>
      </c>
      <c r="F199" s="32">
        <f t="shared" si="159"/>
        <v>8.7017739495586E-2</v>
      </c>
      <c r="G199" s="24">
        <f t="shared" si="143"/>
        <v>2.1017857873217933E-2</v>
      </c>
      <c r="H199" s="24">
        <f t="shared" si="144"/>
        <v>5.7651870764734776E-2</v>
      </c>
      <c r="I199" s="24"/>
      <c r="J199" s="8">
        <f t="shared" si="145"/>
        <v>12.007604592711218</v>
      </c>
      <c r="K199" s="9">
        <f t="shared" si="146"/>
        <v>12.964227410336695</v>
      </c>
      <c r="L199" s="40">
        <f t="shared" si="160"/>
        <v>0.95662281762547785</v>
      </c>
      <c r="M199" s="24">
        <f t="shared" si="147"/>
        <v>2.1017857873218502E-2</v>
      </c>
      <c r="N199" s="25">
        <f t="shared" si="148"/>
        <v>5.7651870764734124E-2</v>
      </c>
      <c r="O199" s="25"/>
      <c r="P199" s="50">
        <f t="shared" si="161"/>
        <v>6</v>
      </c>
      <c r="Q199" s="50">
        <f t="shared" si="162"/>
        <v>6</v>
      </c>
      <c r="R199" s="25"/>
      <c r="S199" s="25"/>
      <c r="T199" s="16">
        <v>2458217.3624539999</v>
      </c>
      <c r="U199" s="17">
        <v>-11.3063948897654</v>
      </c>
      <c r="V199" s="17">
        <v>-10.2612709863308</v>
      </c>
      <c r="W199" s="17">
        <v>-12.111795641725401</v>
      </c>
      <c r="X199" s="17">
        <v>-11.0291785510541</v>
      </c>
      <c r="Y199" s="17">
        <v>-10.370773316377599</v>
      </c>
      <c r="Z199" s="17">
        <v>-11.798359431802201</v>
      </c>
      <c r="AA199" s="17">
        <v>-9.8850594810260795</v>
      </c>
      <c r="AB199" s="17">
        <v>-9.7892333566694205</v>
      </c>
      <c r="AC199" s="17"/>
      <c r="AD199" s="17"/>
      <c r="AE199" s="17"/>
      <c r="AF199" s="46">
        <f t="shared" si="149"/>
        <v>2458217.3624539999</v>
      </c>
      <c r="AG199" s="17">
        <v>-11.1894050474188</v>
      </c>
      <c r="AH199" s="17">
        <v>-9.7171775160165197</v>
      </c>
      <c r="AI199" s="17">
        <v>-11.7300009256225</v>
      </c>
      <c r="AJ199" s="17">
        <v>-10.588638307647701</v>
      </c>
      <c r="AK199" s="17">
        <v>-9.8039891090474107</v>
      </c>
      <c r="AL199" s="17">
        <v>-11.284610204960201</v>
      </c>
      <c r="AM199" s="17">
        <v>-9.4843956142749999</v>
      </c>
      <c r="AN199" s="17">
        <v>-9.4195200349329102</v>
      </c>
      <c r="AO199" s="17"/>
      <c r="AP199" s="17"/>
      <c r="AQ199" s="18"/>
      <c r="AR199" s="25"/>
      <c r="AS199" s="25"/>
      <c r="AT199" s="24">
        <f t="shared" si="140"/>
        <v>0.11698984234659981</v>
      </c>
      <c r="AU199" s="24">
        <f t="shared" si="140"/>
        <v>0.54409347031428013</v>
      </c>
      <c r="AV199" s="24">
        <f t="shared" si="140"/>
        <v>0.38179471610290072</v>
      </c>
      <c r="AW199" s="24">
        <f t="shared" si="140"/>
        <v>0.44054024340639941</v>
      </c>
      <c r="AX199" s="24">
        <f t="shared" si="140"/>
        <v>0.56678420733018875</v>
      </c>
      <c r="AY199" s="24">
        <f t="shared" si="140"/>
        <v>0.51374922684200008</v>
      </c>
      <c r="AZ199" s="24">
        <f t="shared" si="140"/>
        <v>0.40066386675107957</v>
      </c>
      <c r="BA199" s="24">
        <f t="shared" si="140"/>
        <v>0.36971332173651028</v>
      </c>
      <c r="BB199" s="24" t="str">
        <f t="shared" si="140"/>
        <v/>
      </c>
      <c r="BC199" s="24" t="str">
        <f t="shared" si="140"/>
        <v/>
      </c>
      <c r="BD199" s="25" t="str">
        <f t="shared" si="140"/>
        <v/>
      </c>
      <c r="BE199" s="25"/>
      <c r="BF199" s="24"/>
      <c r="BG199" s="24">
        <f t="shared" si="181"/>
        <v>-0.56720439412237789</v>
      </c>
      <c r="BH199" s="24">
        <f t="shared" si="181"/>
        <v>-0.50720439412237739</v>
      </c>
      <c r="BI199" s="24">
        <f t="shared" si="181"/>
        <v>-0.87320439412237705</v>
      </c>
      <c r="BJ199" s="24">
        <f t="shared" si="181"/>
        <v>-0.81520439412237722</v>
      </c>
      <c r="BK199" s="24">
        <f t="shared" si="181"/>
        <v>-0.88520439412237573</v>
      </c>
      <c r="BL199" s="24">
        <f t="shared" si="181"/>
        <v>-0.44020439412237722</v>
      </c>
      <c r="BM199" s="24" t="str">
        <f t="shared" si="173"/>
        <v/>
      </c>
      <c r="BN199" s="24" t="str">
        <f t="shared" si="173"/>
        <v/>
      </c>
      <c r="BO199" s="24" t="str">
        <f t="shared" si="173"/>
        <v/>
      </c>
      <c r="BP199" s="24"/>
      <c r="BQ199" s="24"/>
      <c r="BR199" s="24">
        <f t="shared" si="182"/>
        <v>0.30019939420283048</v>
      </c>
      <c r="BS199" s="24">
        <f t="shared" si="182"/>
        <v>0.36019939420283098</v>
      </c>
      <c r="BT199" s="24">
        <f t="shared" si="182"/>
        <v>-5.8006057971686786E-3</v>
      </c>
      <c r="BU199" s="24">
        <f t="shared" si="182"/>
        <v>5.2199394202831151E-2</v>
      </c>
      <c r="BV199" s="24">
        <f t="shared" si="182"/>
        <v>-1.7800605797167357E-2</v>
      </c>
      <c r="BW199" s="24">
        <f t="shared" si="182"/>
        <v>0.42719939420283115</v>
      </c>
      <c r="BX199" s="24" t="str">
        <f t="shared" si="174"/>
        <v/>
      </c>
      <c r="BY199" s="24" t="str">
        <f t="shared" si="174"/>
        <v/>
      </c>
      <c r="BZ199" s="24" t="str">
        <f t="shared" si="174"/>
        <v/>
      </c>
      <c r="CA199" s="24"/>
      <c r="CB199" s="24"/>
      <c r="CC199" s="24">
        <f t="shared" si="150"/>
        <v>10.9846717400104</v>
      </c>
      <c r="CD199" s="24">
        <f t="shared" si="163"/>
        <v>4.0538481254424032E-2</v>
      </c>
      <c r="CE199" s="24">
        <f t="shared" si="183"/>
        <v>10.99540075196</v>
      </c>
      <c r="CF199" s="24">
        <f t="shared" si="183"/>
        <v>11.034783661288699</v>
      </c>
      <c r="CG199" s="24">
        <f t="shared" si="183"/>
        <v>10.969378426612199</v>
      </c>
      <c r="CH199" s="24">
        <f t="shared" si="183"/>
        <v>10.959964542036801</v>
      </c>
      <c r="CI199" s="24">
        <f t="shared" si="183"/>
        <v>10.92666459126068</v>
      </c>
      <c r="CJ199" s="24">
        <f t="shared" si="183"/>
        <v>11.02183846690402</v>
      </c>
      <c r="CK199" s="24" t="str">
        <f t="shared" si="175"/>
        <v/>
      </c>
      <c r="CL199" s="24" t="str">
        <f t="shared" si="175"/>
        <v/>
      </c>
      <c r="CM199" s="24" t="str">
        <f t="shared" si="175"/>
        <v/>
      </c>
      <c r="CN199" s="24"/>
      <c r="CO199" s="24">
        <f t="shared" si="151"/>
        <v>11.419287318662155</v>
      </c>
      <c r="CP199" s="24">
        <f t="shared" si="164"/>
        <v>0.12105961666883414</v>
      </c>
      <c r="CQ199" s="24">
        <f t="shared" si="184"/>
        <v>11.3795958782037</v>
      </c>
      <c r="CR199" s="24">
        <f t="shared" si="184"/>
        <v>11.3002332602289</v>
      </c>
      <c r="CS199" s="24">
        <f t="shared" si="184"/>
        <v>11.47458406162861</v>
      </c>
      <c r="CT199" s="24">
        <f t="shared" si="184"/>
        <v>11.460205157541401</v>
      </c>
      <c r="CU199" s="24">
        <f t="shared" si="184"/>
        <v>11.609990566856199</v>
      </c>
      <c r="CV199" s="24">
        <f t="shared" si="184"/>
        <v>11.29111498751411</v>
      </c>
      <c r="CW199" s="24" t="str">
        <f t="shared" si="176"/>
        <v/>
      </c>
      <c r="CX199" s="24" t="str">
        <f t="shared" si="176"/>
        <v/>
      </c>
      <c r="CY199" s="24" t="str">
        <f t="shared" si="176"/>
        <v/>
      </c>
      <c r="CZ199" s="24"/>
      <c r="DA199" s="24">
        <f t="shared" si="152"/>
        <v>11.065949588154416</v>
      </c>
      <c r="DB199" s="24">
        <f t="shared" si="165"/>
        <v>2.1017857873217933E-2</v>
      </c>
      <c r="DC199" s="24">
        <f t="shared" si="185"/>
        <v>11.063060145299525</v>
      </c>
      <c r="DD199" s="24">
        <f t="shared" si="185"/>
        <v>11.095285910497399</v>
      </c>
      <c r="DE199" s="24">
        <f t="shared" si="185"/>
        <v>11.073539255018934</v>
      </c>
      <c r="DF199" s="24">
        <f t="shared" si="185"/>
        <v>11.057206797783738</v>
      </c>
      <c r="DG199" s="24">
        <f t="shared" si="185"/>
        <v>11.032256848493581</v>
      </c>
      <c r="DH199" s="24">
        <f t="shared" si="185"/>
        <v>11.074348571833298</v>
      </c>
      <c r="DI199" s="24" t="str">
        <f t="shared" si="177"/>
        <v/>
      </c>
      <c r="DJ199" s="24" t="str">
        <f t="shared" si="177"/>
        <v/>
      </c>
      <c r="DK199" s="24" t="str">
        <f t="shared" si="177"/>
        <v/>
      </c>
      <c r="DL199" s="24"/>
      <c r="DM199" s="24">
        <f t="shared" si="153"/>
        <v>11.152967327650002</v>
      </c>
      <c r="DN199" s="24">
        <f t="shared" si="166"/>
        <v>5.7651870764734776E-2</v>
      </c>
      <c r="DO199" s="24">
        <f t="shared" si="186"/>
        <v>11.157898952933941</v>
      </c>
      <c r="DP199" s="24">
        <f t="shared" si="186"/>
        <v>11.101987873159523</v>
      </c>
      <c r="DQ199" s="24">
        <f t="shared" si="186"/>
        <v>11.133284291536901</v>
      </c>
      <c r="DR199" s="24">
        <f t="shared" si="186"/>
        <v>11.141575207710062</v>
      </c>
      <c r="DS199" s="24">
        <f t="shared" si="186"/>
        <v>11.264000489124415</v>
      </c>
      <c r="DT199" s="24">
        <f t="shared" si="186"/>
        <v>11.119057151435159</v>
      </c>
      <c r="DU199" s="24" t="str">
        <f t="shared" si="178"/>
        <v/>
      </c>
      <c r="DV199" s="24" t="str">
        <f t="shared" si="178"/>
        <v/>
      </c>
      <c r="DW199" s="24" t="str">
        <f t="shared" si="178"/>
        <v/>
      </c>
      <c r="DX199" s="24"/>
      <c r="DY199" s="24">
        <f t="shared" si="154"/>
        <v>12.029795643445</v>
      </c>
      <c r="DZ199" s="24">
        <f t="shared" si="167"/>
        <v>4.0538481254424032E-2</v>
      </c>
      <c r="EA199" s="24">
        <f t="shared" si="187"/>
        <v>12.0405246553946</v>
      </c>
      <c r="EB199" s="24">
        <f t="shared" si="187"/>
        <v>12.0799075647233</v>
      </c>
      <c r="EC199" s="24">
        <f t="shared" si="187"/>
        <v>12.014502330046799</v>
      </c>
      <c r="ED199" s="24">
        <f t="shared" si="187"/>
        <v>12.005088445471401</v>
      </c>
      <c r="EE199" s="24">
        <f t="shared" si="187"/>
        <v>11.97178849469528</v>
      </c>
      <c r="EF199" s="24">
        <f t="shared" si="187"/>
        <v>12.06696237033862</v>
      </c>
      <c r="EG199" s="24" t="str">
        <f t="shared" si="179"/>
        <v/>
      </c>
      <c r="EH199" s="24" t="str">
        <f t="shared" si="179"/>
        <v/>
      </c>
      <c r="EI199" s="24" t="str">
        <f t="shared" si="179"/>
        <v/>
      </c>
      <c r="EJ199" s="24"/>
      <c r="EK199" s="24">
        <f t="shared" si="155"/>
        <v>12.891514850064432</v>
      </c>
      <c r="EL199" s="24">
        <f t="shared" si="168"/>
        <v>0.12105961666883415</v>
      </c>
      <c r="EM199" s="24">
        <f t="shared" si="188"/>
        <v>12.851823409605981</v>
      </c>
      <c r="EN199" s="24">
        <f t="shared" si="188"/>
        <v>12.772460791631181</v>
      </c>
      <c r="EO199" s="24">
        <f t="shared" si="188"/>
        <v>12.94681159303089</v>
      </c>
      <c r="EP199" s="24">
        <f t="shared" si="188"/>
        <v>12.932432688943681</v>
      </c>
      <c r="EQ199" s="24">
        <f t="shared" si="188"/>
        <v>13.08221809825848</v>
      </c>
      <c r="ER199" s="24">
        <f t="shared" si="188"/>
        <v>12.76334251891639</v>
      </c>
      <c r="ES199" s="24" t="str">
        <f t="shared" si="180"/>
        <v/>
      </c>
      <c r="ET199" s="24" t="str">
        <f t="shared" si="180"/>
        <v/>
      </c>
      <c r="EU199" s="24" t="str">
        <f t="shared" si="180"/>
        <v/>
      </c>
      <c r="EV199" s="24"/>
      <c r="EW199" s="24">
        <f t="shared" si="156"/>
        <v>12.007604592711218</v>
      </c>
      <c r="EX199" s="24">
        <f t="shared" si="169"/>
        <v>2.1017857873218502E-2</v>
      </c>
      <c r="EY199" s="24">
        <f t="shared" si="171"/>
        <v>12.004715149856331</v>
      </c>
      <c r="EZ199" s="24">
        <f t="shared" si="171"/>
        <v>12.036940915054204</v>
      </c>
      <c r="FA199" s="24">
        <f t="shared" si="171"/>
        <v>12.01519425957574</v>
      </c>
      <c r="FB199" s="24">
        <f t="shared" si="171"/>
        <v>11.998861802340544</v>
      </c>
      <c r="FC199" s="24">
        <f t="shared" si="171"/>
        <v>11.973911853050385</v>
      </c>
      <c r="FD199" s="24">
        <f t="shared" si="171"/>
        <v>12.016003576390103</v>
      </c>
      <c r="FE199" s="24" t="str">
        <f t="shared" si="171"/>
        <v/>
      </c>
      <c r="FF199" s="24" t="str">
        <f t="shared" si="171"/>
        <v/>
      </c>
      <c r="FG199" s="24" t="str">
        <f t="shared" si="171"/>
        <v/>
      </c>
      <c r="FH199" s="24"/>
      <c r="FI199" s="24">
        <f t="shared" si="157"/>
        <v>12.964227410336695</v>
      </c>
      <c r="FJ199" s="24">
        <f t="shared" si="170"/>
        <v>5.7651870764734124E-2</v>
      </c>
      <c r="FK199" s="24">
        <f t="shared" si="172"/>
        <v>12.969159035620635</v>
      </c>
      <c r="FL199" s="24">
        <f t="shared" si="172"/>
        <v>12.913247955846218</v>
      </c>
      <c r="FM199" s="24">
        <f t="shared" si="172"/>
        <v>12.944544374223597</v>
      </c>
      <c r="FN199" s="24">
        <f t="shared" si="172"/>
        <v>12.952835290396756</v>
      </c>
      <c r="FO199" s="24">
        <f t="shared" si="172"/>
        <v>13.075260571811109</v>
      </c>
      <c r="FP199" s="24">
        <f t="shared" si="172"/>
        <v>12.930317234121855</v>
      </c>
      <c r="FQ199" s="24" t="str">
        <f t="shared" si="172"/>
        <v/>
      </c>
      <c r="FR199" s="24" t="str">
        <f t="shared" si="172"/>
        <v/>
      </c>
      <c r="FS199" s="24" t="str">
        <f t="shared" si="172"/>
        <v/>
      </c>
    </row>
    <row r="200" spans="1:175" s="3" customFormat="1">
      <c r="A200" s="27">
        <v>165</v>
      </c>
      <c r="B200" s="32">
        <f>IF(AND($B$3&lt;&gt;"",$C$3&lt;&gt;"",$B$4&lt;&gt;"",$C$4&lt;&gt;"",T200&lt;&gt;""),AirMass($B$3,$C$3,$B$4,$C$4,T200),"")</f>
        <v>1.0925539657097518</v>
      </c>
      <c r="C200" s="36">
        <f t="shared" si="158"/>
        <v>2458217.3629510002</v>
      </c>
      <c r="D200" s="5">
        <f t="shared" si="141"/>
        <v>11.037161447737903</v>
      </c>
      <c r="E200" s="14">
        <f t="shared" si="142"/>
        <v>11.241949405008389</v>
      </c>
      <c r="F200" s="32">
        <f t="shared" si="159"/>
        <v>0.20478795727048649</v>
      </c>
      <c r="G200" s="24">
        <f t="shared" si="143"/>
        <v>3.0426813535779314E-2</v>
      </c>
      <c r="H200" s="24">
        <f t="shared" si="144"/>
        <v>5.3147699570596882E-2</v>
      </c>
      <c r="I200" s="24"/>
      <c r="J200" s="8">
        <f t="shared" si="145"/>
        <v>11.972926019796793</v>
      </c>
      <c r="K200" s="9">
        <f t="shared" si="146"/>
        <v>13.1914203654572</v>
      </c>
      <c r="L200" s="40">
        <f t="shared" si="160"/>
        <v>1.2184943456604067</v>
      </c>
      <c r="M200" s="24">
        <f t="shared" si="147"/>
        <v>3.0426813535779175E-2</v>
      </c>
      <c r="N200" s="25">
        <f t="shared" si="148"/>
        <v>5.3147699570597319E-2</v>
      </c>
      <c r="O200" s="25"/>
      <c r="P200" s="50">
        <f t="shared" si="161"/>
        <v>6</v>
      </c>
      <c r="Q200" s="50">
        <f t="shared" si="162"/>
        <v>6</v>
      </c>
      <c r="R200" s="25"/>
      <c r="S200" s="25"/>
      <c r="T200" s="16">
        <v>2458217.3629510002</v>
      </c>
      <c r="U200" s="17">
        <v>-11.3291836543399</v>
      </c>
      <c r="V200" s="17">
        <v>-10.272804464876</v>
      </c>
      <c r="W200" s="17">
        <v>-12.1021758125896</v>
      </c>
      <c r="X200" s="17">
        <v>-10.9914220705997</v>
      </c>
      <c r="Y200" s="17">
        <v>-10.3542918232313</v>
      </c>
      <c r="Z200" s="17">
        <v>-11.8057413882151</v>
      </c>
      <c r="AA200" s="17">
        <v>-9.9113788816576402</v>
      </c>
      <c r="AB200" s="17">
        <v>-9.8471254137021393</v>
      </c>
      <c r="AC200" s="17"/>
      <c r="AD200" s="17"/>
      <c r="AE200" s="17"/>
      <c r="AF200" s="46">
        <f t="shared" si="149"/>
        <v>2458217.3629510002</v>
      </c>
      <c r="AG200" s="17">
        <v>-11.1683479290779</v>
      </c>
      <c r="AH200" s="17">
        <v>-9.6140902346880193</v>
      </c>
      <c r="AI200" s="17">
        <v>-11.721095351684401</v>
      </c>
      <c r="AJ200" s="17">
        <v>-10.669897523849601</v>
      </c>
      <c r="AK200" s="17">
        <v>-9.8179253368783002</v>
      </c>
      <c r="AL200" s="17">
        <v>-11.306932627122301</v>
      </c>
      <c r="AM200" s="17">
        <v>-9.4038911955147206</v>
      </c>
      <c r="AN200" s="17">
        <v>-9.5901341663762008</v>
      </c>
      <c r="AO200" s="17"/>
      <c r="AP200" s="17"/>
      <c r="AQ200" s="18"/>
      <c r="AR200" s="25"/>
      <c r="AS200" s="25"/>
      <c r="AT200" s="24">
        <f t="shared" si="140"/>
        <v>0.1608357252620003</v>
      </c>
      <c r="AU200" s="24">
        <f t="shared" si="140"/>
        <v>0.65871423018798048</v>
      </c>
      <c r="AV200" s="24">
        <f t="shared" si="140"/>
        <v>0.3810804609051992</v>
      </c>
      <c r="AW200" s="24">
        <f t="shared" si="140"/>
        <v>0.32152454675009956</v>
      </c>
      <c r="AX200" s="24">
        <f t="shared" si="140"/>
        <v>0.53636648635299977</v>
      </c>
      <c r="AY200" s="24">
        <f t="shared" si="140"/>
        <v>0.49880876109279981</v>
      </c>
      <c r="AZ200" s="24">
        <f t="shared" si="140"/>
        <v>0.50748768614291961</v>
      </c>
      <c r="BA200" s="24">
        <f t="shared" si="140"/>
        <v>0.25699124732593859</v>
      </c>
      <c r="BB200" s="24" t="str">
        <f t="shared" si="140"/>
        <v/>
      </c>
      <c r="BC200" s="24" t="str">
        <f t="shared" si="140"/>
        <v/>
      </c>
      <c r="BD200" s="25" t="str">
        <f t="shared" si="140"/>
        <v/>
      </c>
      <c r="BE200" s="25"/>
      <c r="BF200" s="24"/>
      <c r="BG200" s="24">
        <f t="shared" si="181"/>
        <v>-0.4781578900590599</v>
      </c>
      <c r="BH200" s="24">
        <f t="shared" si="181"/>
        <v>-0.4181578900590594</v>
      </c>
      <c r="BI200" s="24">
        <f t="shared" si="181"/>
        <v>-0.78415789005905912</v>
      </c>
      <c r="BJ200" s="24">
        <f t="shared" si="181"/>
        <v>-0.72615789005905929</v>
      </c>
      <c r="BK200" s="24">
        <f t="shared" si="181"/>
        <v>-0.79615789005905779</v>
      </c>
      <c r="BL200" s="24">
        <f t="shared" si="181"/>
        <v>-0.35115789005905923</v>
      </c>
      <c r="BM200" s="24" t="str">
        <f t="shared" si="173"/>
        <v/>
      </c>
      <c r="BN200" s="24" t="str">
        <f t="shared" si="173"/>
        <v/>
      </c>
      <c r="BO200" s="24" t="str">
        <f t="shared" si="173"/>
        <v/>
      </c>
      <c r="BP200" s="24"/>
      <c r="BQ200" s="24"/>
      <c r="BR200" s="24">
        <f t="shared" si="182"/>
        <v>0.53298243519045041</v>
      </c>
      <c r="BS200" s="24">
        <f t="shared" si="182"/>
        <v>0.59298243519045091</v>
      </c>
      <c r="BT200" s="24">
        <f t="shared" si="182"/>
        <v>0.22698243519045125</v>
      </c>
      <c r="BU200" s="24">
        <f t="shared" si="182"/>
        <v>0.28498243519045108</v>
      </c>
      <c r="BV200" s="24">
        <f t="shared" si="182"/>
        <v>0.21498243519045257</v>
      </c>
      <c r="BW200" s="24">
        <f t="shared" si="182"/>
        <v>0.65998243519045108</v>
      </c>
      <c r="BX200" s="24" t="str">
        <f t="shared" si="174"/>
        <v/>
      </c>
      <c r="BY200" s="24" t="str">
        <f t="shared" si="174"/>
        <v/>
      </c>
      <c r="BZ200" s="24" t="str">
        <f t="shared" si="174"/>
        <v/>
      </c>
      <c r="CA200" s="24"/>
      <c r="CB200" s="24"/>
      <c r="CC200" s="24">
        <f t="shared" si="150"/>
        <v>10.966505577326012</v>
      </c>
      <c r="CD200" s="24">
        <f t="shared" si="163"/>
        <v>4.7698563130332966E-2</v>
      </c>
      <c r="CE200" s="24">
        <f t="shared" si="183"/>
        <v>10.962992158249699</v>
      </c>
      <c r="CF200" s="24">
        <f t="shared" si="183"/>
        <v>10.9742384162598</v>
      </c>
      <c r="CG200" s="24">
        <f t="shared" si="183"/>
        <v>10.930108168891399</v>
      </c>
      <c r="CH200" s="24">
        <f t="shared" si="183"/>
        <v>10.9445577338752</v>
      </c>
      <c r="CI200" s="24">
        <f t="shared" si="183"/>
        <v>10.930195227317741</v>
      </c>
      <c r="CJ200" s="24">
        <f t="shared" si="183"/>
        <v>11.056941759362239</v>
      </c>
      <c r="CK200" s="24" t="str">
        <f t="shared" si="175"/>
        <v/>
      </c>
      <c r="CL200" s="24" t="str">
        <f t="shared" si="175"/>
        <v/>
      </c>
      <c r="CM200" s="24" t="str">
        <f t="shared" si="175"/>
        <v/>
      </c>
      <c r="CN200" s="24"/>
      <c r="CO200" s="24">
        <f t="shared" si="151"/>
        <v>11.473464771159689</v>
      </c>
      <c r="CP200" s="24">
        <f t="shared" si="164"/>
        <v>6.3160120301574932E-2</v>
      </c>
      <c r="CQ200" s="24">
        <f t="shared" si="184"/>
        <v>11.391747422606501</v>
      </c>
      <c r="CR200" s="24">
        <f t="shared" si="184"/>
        <v>11.402549594771701</v>
      </c>
      <c r="CS200" s="24">
        <f t="shared" si="184"/>
        <v>11.5095774078004</v>
      </c>
      <c r="CT200" s="24">
        <f t="shared" si="184"/>
        <v>11.503584698044401</v>
      </c>
      <c r="CU200" s="24">
        <f t="shared" si="184"/>
        <v>11.55054326643682</v>
      </c>
      <c r="CV200" s="24">
        <f t="shared" si="184"/>
        <v>11.482786237298301</v>
      </c>
      <c r="CW200" s="24" t="str">
        <f t="shared" si="176"/>
        <v/>
      </c>
      <c r="CX200" s="24" t="str">
        <f t="shared" si="176"/>
        <v/>
      </c>
      <c r="CY200" s="24" t="str">
        <f t="shared" si="176"/>
        <v/>
      </c>
      <c r="CZ200" s="24"/>
      <c r="DA200" s="24">
        <f t="shared" si="152"/>
        <v>11.037161447737903</v>
      </c>
      <c r="DB200" s="24">
        <f t="shared" si="165"/>
        <v>3.0426813535779314E-2</v>
      </c>
      <c r="DC200" s="24">
        <f t="shared" si="185"/>
        <v>11.020029573857103</v>
      </c>
      <c r="DD200" s="24">
        <f t="shared" si="185"/>
        <v>11.024118687736378</v>
      </c>
      <c r="DE200" s="24">
        <f t="shared" si="185"/>
        <v>11.023647019566013</v>
      </c>
      <c r="DF200" s="24">
        <f t="shared" si="185"/>
        <v>11.031178011890017</v>
      </c>
      <c r="DG200" s="24">
        <f t="shared" si="185"/>
        <v>11.025165506818519</v>
      </c>
      <c r="DH200" s="24">
        <f t="shared" si="185"/>
        <v>11.098829886559395</v>
      </c>
      <c r="DI200" s="24" t="str">
        <f t="shared" si="177"/>
        <v/>
      </c>
      <c r="DJ200" s="24" t="str">
        <f t="shared" si="177"/>
        <v/>
      </c>
      <c r="DK200" s="24" t="str">
        <f t="shared" si="177"/>
        <v/>
      </c>
      <c r="DL200" s="24"/>
      <c r="DM200" s="24">
        <f t="shared" si="153"/>
        <v>11.241949405008389</v>
      </c>
      <c r="DN200" s="24">
        <f t="shared" si="166"/>
        <v>5.3147699570596882E-2</v>
      </c>
      <c r="DO200" s="24">
        <f t="shared" si="186"/>
        <v>11.204855122197598</v>
      </c>
      <c r="DP200" s="24">
        <f t="shared" si="186"/>
        <v>11.239108832563179</v>
      </c>
      <c r="DQ200" s="24">
        <f t="shared" si="186"/>
        <v>11.203082262569547</v>
      </c>
      <c r="DR200" s="24">
        <f t="shared" si="186"/>
        <v>11.219759373073918</v>
      </c>
      <c r="DS200" s="24">
        <f t="shared" si="186"/>
        <v>11.239357813565892</v>
      </c>
      <c r="DT200" s="24">
        <f t="shared" si="186"/>
        <v>11.345533026080206</v>
      </c>
      <c r="DU200" s="24" t="str">
        <f t="shared" si="178"/>
        <v/>
      </c>
      <c r="DV200" s="24" t="str">
        <f t="shared" si="178"/>
        <v/>
      </c>
      <c r="DW200" s="24" t="str">
        <f t="shared" si="178"/>
        <v/>
      </c>
      <c r="DX200" s="24"/>
      <c r="DY200" s="24">
        <f t="shared" si="154"/>
        <v>12.022884766789913</v>
      </c>
      <c r="DZ200" s="24">
        <f t="shared" si="167"/>
        <v>4.7698563130332966E-2</v>
      </c>
      <c r="EA200" s="24">
        <f t="shared" si="187"/>
        <v>12.0193713477136</v>
      </c>
      <c r="EB200" s="24">
        <f t="shared" si="187"/>
        <v>12.0306176057237</v>
      </c>
      <c r="EC200" s="24">
        <f t="shared" si="187"/>
        <v>11.9864873583553</v>
      </c>
      <c r="ED200" s="24">
        <f t="shared" si="187"/>
        <v>12.000936923339101</v>
      </c>
      <c r="EE200" s="24">
        <f t="shared" si="187"/>
        <v>11.986574416781641</v>
      </c>
      <c r="EF200" s="24">
        <f t="shared" si="187"/>
        <v>12.113320948826139</v>
      </c>
      <c r="EG200" s="24" t="str">
        <f t="shared" si="179"/>
        <v/>
      </c>
      <c r="EH200" s="24" t="str">
        <f t="shared" si="179"/>
        <v/>
      </c>
      <c r="EI200" s="24" t="str">
        <f t="shared" si="179"/>
        <v/>
      </c>
      <c r="EJ200" s="24"/>
      <c r="EK200" s="24">
        <f t="shared" si="155"/>
        <v>13.027722465549568</v>
      </c>
      <c r="EL200" s="24">
        <f t="shared" si="168"/>
        <v>6.3160120301574932E-2</v>
      </c>
      <c r="EM200" s="24">
        <f t="shared" si="188"/>
        <v>12.946005116996382</v>
      </c>
      <c r="EN200" s="24">
        <f t="shared" si="188"/>
        <v>12.956807289161581</v>
      </c>
      <c r="EO200" s="24">
        <f t="shared" si="188"/>
        <v>13.06383510219028</v>
      </c>
      <c r="EP200" s="24">
        <f t="shared" si="188"/>
        <v>13.057842392434281</v>
      </c>
      <c r="EQ200" s="24">
        <f t="shared" si="188"/>
        <v>13.104800960826701</v>
      </c>
      <c r="ER200" s="24">
        <f t="shared" si="188"/>
        <v>13.037043931688181</v>
      </c>
      <c r="ES200" s="24" t="str">
        <f t="shared" si="180"/>
        <v/>
      </c>
      <c r="ET200" s="24" t="str">
        <f t="shared" si="180"/>
        <v/>
      </c>
      <c r="EU200" s="24" t="str">
        <f t="shared" si="180"/>
        <v/>
      </c>
      <c r="EV200" s="24"/>
      <c r="EW200" s="24">
        <f t="shared" si="156"/>
        <v>11.972926019796793</v>
      </c>
      <c r="EX200" s="24">
        <f t="shared" si="169"/>
        <v>3.0426813535779175E-2</v>
      </c>
      <c r="EY200" s="24">
        <f t="shared" si="171"/>
        <v>11.955794145915991</v>
      </c>
      <c r="EZ200" s="24">
        <f t="shared" si="171"/>
        <v>11.959883259795266</v>
      </c>
      <c r="FA200" s="24">
        <f t="shared" si="171"/>
        <v>11.959411591624901</v>
      </c>
      <c r="FB200" s="24">
        <f t="shared" si="171"/>
        <v>11.966942583948905</v>
      </c>
      <c r="FC200" s="24">
        <f t="shared" si="171"/>
        <v>11.960930078877409</v>
      </c>
      <c r="FD200" s="24">
        <f t="shared" si="171"/>
        <v>12.034594458618283</v>
      </c>
      <c r="FE200" s="24" t="str">
        <f t="shared" si="171"/>
        <v/>
      </c>
      <c r="FF200" s="24" t="str">
        <f t="shared" si="171"/>
        <v/>
      </c>
      <c r="FG200" s="24" t="str">
        <f t="shared" si="171"/>
        <v/>
      </c>
      <c r="FH200" s="24"/>
      <c r="FI200" s="24">
        <f t="shared" si="157"/>
        <v>13.1914203654572</v>
      </c>
      <c r="FJ200" s="24">
        <f t="shared" si="170"/>
        <v>5.3147699570597319E-2</v>
      </c>
      <c r="FK200" s="24">
        <f t="shared" si="172"/>
        <v>13.154326082646408</v>
      </c>
      <c r="FL200" s="24">
        <f t="shared" si="172"/>
        <v>13.188579793011989</v>
      </c>
      <c r="FM200" s="24">
        <f t="shared" si="172"/>
        <v>13.152553223018359</v>
      </c>
      <c r="FN200" s="24">
        <f t="shared" si="172"/>
        <v>13.169230333522728</v>
      </c>
      <c r="FO200" s="24">
        <f t="shared" si="172"/>
        <v>13.188828774014702</v>
      </c>
      <c r="FP200" s="24">
        <f t="shared" si="172"/>
        <v>13.295003986529018</v>
      </c>
      <c r="FQ200" s="24" t="str">
        <f t="shared" si="172"/>
        <v/>
      </c>
      <c r="FR200" s="24" t="str">
        <f t="shared" si="172"/>
        <v/>
      </c>
      <c r="FS200" s="24" t="str">
        <f t="shared" si="172"/>
        <v/>
      </c>
    </row>
    <row r="201" spans="1:175" s="3" customFormat="1">
      <c r="A201" s="27">
        <v>166</v>
      </c>
      <c r="B201" s="32">
        <f>IF(AND($B$3&lt;&gt;"",$C$3&lt;&gt;"",$B$4&lt;&gt;"",$C$4&lt;&gt;"",T201&lt;&gt;""),AirMass($B$3,$C$3,$B$4,$C$4,T201),"")</f>
        <v>1.0935159769814708</v>
      </c>
      <c r="C201" s="36">
        <f t="shared" si="158"/>
        <v>2458217.3634489998</v>
      </c>
      <c r="D201" s="5">
        <f t="shared" si="141"/>
        <v>11.091484709266551</v>
      </c>
      <c r="E201" s="14">
        <f t="shared" si="142"/>
        <v>11.181121341302548</v>
      </c>
      <c r="F201" s="32">
        <f t="shared" si="159"/>
        <v>8.9636632035997366E-2</v>
      </c>
      <c r="G201" s="24">
        <f t="shared" si="143"/>
        <v>2.2896682737316095E-2</v>
      </c>
      <c r="H201" s="24">
        <f t="shared" si="144"/>
        <v>1.9689291704314417E-2</v>
      </c>
      <c r="I201" s="24"/>
      <c r="J201" s="8">
        <f t="shared" si="145"/>
        <v>12.000400799482271</v>
      </c>
      <c r="K201" s="9">
        <f t="shared" si="146"/>
        <v>13.039047153719956</v>
      </c>
      <c r="L201" s="40">
        <f t="shared" si="160"/>
        <v>1.0386463542376845</v>
      </c>
      <c r="M201" s="24">
        <f t="shared" si="147"/>
        <v>2.2896682737316123E-2</v>
      </c>
      <c r="N201" s="25">
        <f t="shared" si="148"/>
        <v>1.9689291704314417E-2</v>
      </c>
      <c r="O201" s="25"/>
      <c r="P201" s="50">
        <f t="shared" si="161"/>
        <v>6</v>
      </c>
      <c r="Q201" s="50">
        <f t="shared" si="162"/>
        <v>6</v>
      </c>
      <c r="R201" s="25"/>
      <c r="S201" s="25"/>
      <c r="T201" s="16">
        <v>2458217.3634489998</v>
      </c>
      <c r="U201" s="17">
        <v>-11.3071480636362</v>
      </c>
      <c r="V201" s="17">
        <v>-10.2853152098803</v>
      </c>
      <c r="W201" s="17">
        <v>-12.122189101304</v>
      </c>
      <c r="X201" s="17">
        <v>-11.017643081504501</v>
      </c>
      <c r="Y201" s="17">
        <v>-10.3974044445541</v>
      </c>
      <c r="Z201" s="17">
        <v>-11.833467056516399</v>
      </c>
      <c r="AA201" s="17">
        <v>-9.9929229618278193</v>
      </c>
      <c r="AB201" s="17">
        <v>-9.8151868114795509</v>
      </c>
      <c r="AC201" s="17"/>
      <c r="AD201" s="17"/>
      <c r="AE201" s="17"/>
      <c r="AF201" s="46">
        <f t="shared" si="149"/>
        <v>2458217.3634489998</v>
      </c>
      <c r="AG201" s="17">
        <v>-11.164920636798801</v>
      </c>
      <c r="AH201" s="17">
        <v>-9.6769848295037999</v>
      </c>
      <c r="AI201" s="17">
        <v>-11.7198917143801</v>
      </c>
      <c r="AJ201" s="17">
        <v>-10.622407878282401</v>
      </c>
      <c r="AK201" s="17">
        <v>-9.8084917648691707</v>
      </c>
      <c r="AL201" s="17">
        <v>-11.287109699171699</v>
      </c>
      <c r="AM201" s="17">
        <v>-9.3194398636733897</v>
      </c>
      <c r="AN201" s="17">
        <v>-9.4556301453822194</v>
      </c>
      <c r="AO201" s="17"/>
      <c r="AP201" s="17"/>
      <c r="AQ201" s="18"/>
      <c r="AR201" s="25"/>
      <c r="AS201" s="25"/>
      <c r="AT201" s="24">
        <f t="shared" si="140"/>
        <v>0.14222742683739931</v>
      </c>
      <c r="AU201" s="24">
        <f t="shared" si="140"/>
        <v>0.60833038037650056</v>
      </c>
      <c r="AV201" s="24">
        <f t="shared" si="140"/>
        <v>0.40229738692389994</v>
      </c>
      <c r="AW201" s="24">
        <f t="shared" si="140"/>
        <v>0.39523520322210004</v>
      </c>
      <c r="AX201" s="24">
        <f t="shared" si="140"/>
        <v>0.58891267968492933</v>
      </c>
      <c r="AY201" s="24">
        <f t="shared" si="140"/>
        <v>0.54635735734470003</v>
      </c>
      <c r="AZ201" s="24">
        <f t="shared" si="140"/>
        <v>0.67348309815442953</v>
      </c>
      <c r="BA201" s="24">
        <f t="shared" si="140"/>
        <v>0.3595566660973315</v>
      </c>
      <c r="BB201" s="24" t="str">
        <f t="shared" si="140"/>
        <v/>
      </c>
      <c r="BC201" s="24" t="str">
        <f t="shared" si="140"/>
        <v/>
      </c>
      <c r="BD201" s="25" t="str">
        <f t="shared" si="140"/>
        <v/>
      </c>
      <c r="BE201" s="25"/>
      <c r="BF201" s="24"/>
      <c r="BG201" s="24">
        <f t="shared" si="181"/>
        <v>-0.515949441080505</v>
      </c>
      <c r="BH201" s="24">
        <f t="shared" si="181"/>
        <v>-0.4559494410805045</v>
      </c>
      <c r="BI201" s="24">
        <f t="shared" si="181"/>
        <v>-0.82194944108050416</v>
      </c>
      <c r="BJ201" s="24">
        <f t="shared" si="181"/>
        <v>-0.76394944108050433</v>
      </c>
      <c r="BK201" s="24">
        <f t="shared" si="181"/>
        <v>-0.83394944108050284</v>
      </c>
      <c r="BL201" s="24">
        <f t="shared" si="181"/>
        <v>-0.38894944108050433</v>
      </c>
      <c r="BM201" s="24" t="str">
        <f t="shared" si="173"/>
        <v/>
      </c>
      <c r="BN201" s="24" t="str">
        <f t="shared" si="173"/>
        <v/>
      </c>
      <c r="BO201" s="24" t="str">
        <f t="shared" si="173"/>
        <v/>
      </c>
      <c r="BP201" s="24"/>
      <c r="BQ201" s="24"/>
      <c r="BR201" s="24">
        <f t="shared" si="182"/>
        <v>0.43065798900196461</v>
      </c>
      <c r="BS201" s="24">
        <f t="shared" si="182"/>
        <v>0.49065798900196511</v>
      </c>
      <c r="BT201" s="24">
        <f t="shared" si="182"/>
        <v>0.12465798900196545</v>
      </c>
      <c r="BU201" s="24">
        <f t="shared" si="182"/>
        <v>0.18265798900196528</v>
      </c>
      <c r="BV201" s="24">
        <f t="shared" si="182"/>
        <v>0.11265798900196677</v>
      </c>
      <c r="BW201" s="24">
        <f t="shared" si="182"/>
        <v>0.55765798900196528</v>
      </c>
      <c r="BX201" s="24" t="str">
        <f t="shared" si="174"/>
        <v/>
      </c>
      <c r="BY201" s="24" t="str">
        <f t="shared" si="174"/>
        <v/>
      </c>
      <c r="BZ201" s="24" t="str">
        <f t="shared" si="174"/>
        <v/>
      </c>
      <c r="CA201" s="24"/>
      <c r="CB201" s="24"/>
      <c r="CC201" s="24">
        <f t="shared" si="150"/>
        <v>11.01632084589486</v>
      </c>
      <c r="CD201" s="24">
        <f t="shared" si="163"/>
        <v>2.16396910132114E-2</v>
      </c>
      <c r="CE201" s="24">
        <f t="shared" si="183"/>
        <v>11.0050410376678</v>
      </c>
      <c r="CF201" s="24">
        <f t="shared" si="183"/>
        <v>11.0224950178683</v>
      </c>
      <c r="CG201" s="24">
        <f t="shared" si="183"/>
        <v>10.995256380917899</v>
      </c>
      <c r="CH201" s="24">
        <f t="shared" si="183"/>
        <v>10.994318992880199</v>
      </c>
      <c r="CI201" s="24">
        <f t="shared" si="183"/>
        <v>11.03377489819162</v>
      </c>
      <c r="CJ201" s="24">
        <f t="shared" si="183"/>
        <v>11.04703874784335</v>
      </c>
      <c r="CK201" s="24" t="str">
        <f t="shared" si="175"/>
        <v/>
      </c>
      <c r="CL201" s="24" t="str">
        <f t="shared" si="175"/>
        <v/>
      </c>
      <c r="CM201" s="24" t="str">
        <f t="shared" si="175"/>
        <v/>
      </c>
      <c r="CN201" s="24"/>
      <c r="CO201" s="24">
        <f t="shared" si="151"/>
        <v>11.427407874161029</v>
      </c>
      <c r="CP201" s="24">
        <f t="shared" si="164"/>
        <v>6.7448222011762982E-2</v>
      </c>
      <c r="CQ201" s="24">
        <f t="shared" si="184"/>
        <v>11.3939710775813</v>
      </c>
      <c r="CR201" s="24">
        <f t="shared" si="184"/>
        <v>11.3584872414836</v>
      </c>
      <c r="CS201" s="24">
        <f t="shared" si="184"/>
        <v>11.503571128070369</v>
      </c>
      <c r="CT201" s="24">
        <f t="shared" si="184"/>
        <v>11.487189062372899</v>
      </c>
      <c r="CU201" s="24">
        <f t="shared" si="184"/>
        <v>11.469519226874588</v>
      </c>
      <c r="CV201" s="24">
        <f t="shared" si="184"/>
        <v>11.351709508583419</v>
      </c>
      <c r="CW201" s="24" t="str">
        <f t="shared" si="176"/>
        <v/>
      </c>
      <c r="CX201" s="24" t="str">
        <f t="shared" si="176"/>
        <v/>
      </c>
      <c r="CY201" s="24" t="str">
        <f t="shared" si="176"/>
        <v/>
      </c>
      <c r="CZ201" s="24"/>
      <c r="DA201" s="24">
        <f t="shared" si="152"/>
        <v>11.091484709266551</v>
      </c>
      <c r="DB201" s="24">
        <f t="shared" si="165"/>
        <v>2.2896682737316095E-2</v>
      </c>
      <c r="DC201" s="24">
        <f t="shared" si="185"/>
        <v>11.066586446235002</v>
      </c>
      <c r="DD201" s="24">
        <f t="shared" si="185"/>
        <v>11.076883282304676</v>
      </c>
      <c r="DE201" s="24">
        <f t="shared" si="185"/>
        <v>11.093303224552312</v>
      </c>
      <c r="DF201" s="24">
        <f t="shared" si="185"/>
        <v>11.085447263854814</v>
      </c>
      <c r="DG201" s="24">
        <f t="shared" si="185"/>
        <v>11.133253170652198</v>
      </c>
      <c r="DH201" s="24">
        <f t="shared" si="185"/>
        <v>11.093434868000305</v>
      </c>
      <c r="DI201" s="24" t="str">
        <f t="shared" si="177"/>
        <v/>
      </c>
      <c r="DJ201" s="24" t="str">
        <f t="shared" si="177"/>
        <v/>
      </c>
      <c r="DK201" s="24" t="str">
        <f t="shared" si="177"/>
        <v/>
      </c>
      <c r="DL201" s="24"/>
      <c r="DM201" s="24">
        <f t="shared" si="153"/>
        <v>11.181121341302548</v>
      </c>
      <c r="DN201" s="24">
        <f t="shared" si="166"/>
        <v>1.9689291704314417E-2</v>
      </c>
      <c r="DO201" s="24">
        <f t="shared" si="186"/>
        <v>11.192307610465212</v>
      </c>
      <c r="DP201" s="24">
        <f t="shared" si="186"/>
        <v>11.180275312567893</v>
      </c>
      <c r="DQ201" s="24">
        <f t="shared" si="186"/>
        <v>11.182304816132332</v>
      </c>
      <c r="DR201" s="24">
        <f t="shared" si="186"/>
        <v>11.188592570695231</v>
      </c>
      <c r="DS201" s="24">
        <f t="shared" si="186"/>
        <v>11.143562607296476</v>
      </c>
      <c r="DT201" s="24">
        <f t="shared" si="186"/>
        <v>11.199685130658139</v>
      </c>
      <c r="DU201" s="24" t="str">
        <f t="shared" si="178"/>
        <v/>
      </c>
      <c r="DV201" s="24" t="str">
        <f t="shared" si="178"/>
        <v/>
      </c>
      <c r="DW201" s="24" t="str">
        <f t="shared" si="178"/>
        <v/>
      </c>
      <c r="DX201" s="24"/>
      <c r="DY201" s="24">
        <f t="shared" si="154"/>
        <v>12.038153699650762</v>
      </c>
      <c r="DZ201" s="24">
        <f t="shared" si="167"/>
        <v>2.16396910132114E-2</v>
      </c>
      <c r="EA201" s="24">
        <f t="shared" si="187"/>
        <v>12.026873891423699</v>
      </c>
      <c r="EB201" s="24">
        <f t="shared" si="187"/>
        <v>12.044327871624199</v>
      </c>
      <c r="EC201" s="24">
        <f t="shared" si="187"/>
        <v>12.017089234673799</v>
      </c>
      <c r="ED201" s="24">
        <f t="shared" si="187"/>
        <v>12.016151846636099</v>
      </c>
      <c r="EE201" s="24">
        <f t="shared" si="187"/>
        <v>12.05560775194752</v>
      </c>
      <c r="EF201" s="24">
        <f t="shared" si="187"/>
        <v>12.06887160159925</v>
      </c>
      <c r="EG201" s="24" t="str">
        <f t="shared" si="179"/>
        <v/>
      </c>
      <c r="EH201" s="24" t="str">
        <f t="shared" si="179"/>
        <v/>
      </c>
      <c r="EI201" s="24" t="str">
        <f t="shared" si="179"/>
        <v/>
      </c>
      <c r="EJ201" s="24"/>
      <c r="EK201" s="24">
        <f t="shared" si="155"/>
        <v>12.915343681456029</v>
      </c>
      <c r="EL201" s="24">
        <f t="shared" si="168"/>
        <v>6.7448222011762982E-2</v>
      </c>
      <c r="EM201" s="24">
        <f t="shared" si="188"/>
        <v>12.881906884876301</v>
      </c>
      <c r="EN201" s="24">
        <f t="shared" si="188"/>
        <v>12.8464230487786</v>
      </c>
      <c r="EO201" s="24">
        <f t="shared" si="188"/>
        <v>12.99150693536537</v>
      </c>
      <c r="EP201" s="24">
        <f t="shared" si="188"/>
        <v>12.9751248696679</v>
      </c>
      <c r="EQ201" s="24">
        <f t="shared" si="188"/>
        <v>12.957455034169589</v>
      </c>
      <c r="ER201" s="24">
        <f t="shared" si="188"/>
        <v>12.839645315878419</v>
      </c>
      <c r="ES201" s="24" t="str">
        <f t="shared" si="180"/>
        <v/>
      </c>
      <c r="ET201" s="24" t="str">
        <f t="shared" si="180"/>
        <v/>
      </c>
      <c r="EU201" s="24" t="str">
        <f t="shared" si="180"/>
        <v/>
      </c>
      <c r="EV201" s="24"/>
      <c r="EW201" s="24">
        <f t="shared" si="156"/>
        <v>12.000400799482271</v>
      </c>
      <c r="EX201" s="24">
        <f t="shared" si="169"/>
        <v>2.2896682737316123E-2</v>
      </c>
      <c r="EY201" s="24">
        <f t="shared" si="171"/>
        <v>11.975502536450723</v>
      </c>
      <c r="EZ201" s="24">
        <f t="shared" si="171"/>
        <v>11.985799372520397</v>
      </c>
      <c r="FA201" s="24">
        <f t="shared" si="171"/>
        <v>12.002219314768034</v>
      </c>
      <c r="FB201" s="24">
        <f t="shared" si="171"/>
        <v>11.994363354070535</v>
      </c>
      <c r="FC201" s="24">
        <f t="shared" si="171"/>
        <v>12.042169260867919</v>
      </c>
      <c r="FD201" s="24">
        <f t="shared" si="171"/>
        <v>12.002350958216025</v>
      </c>
      <c r="FE201" s="24" t="str">
        <f t="shared" si="171"/>
        <v/>
      </c>
      <c r="FF201" s="24" t="str">
        <f t="shared" si="171"/>
        <v/>
      </c>
      <c r="FG201" s="24" t="str">
        <f t="shared" si="171"/>
        <v/>
      </c>
      <c r="FH201" s="24"/>
      <c r="FI201" s="24">
        <f t="shared" si="157"/>
        <v>13.039047153719956</v>
      </c>
      <c r="FJ201" s="24">
        <f t="shared" si="170"/>
        <v>1.9689291704314417E-2</v>
      </c>
      <c r="FK201" s="24">
        <f t="shared" si="172"/>
        <v>13.050233422882624</v>
      </c>
      <c r="FL201" s="24">
        <f t="shared" si="172"/>
        <v>13.038201124985305</v>
      </c>
      <c r="FM201" s="24">
        <f t="shared" si="172"/>
        <v>13.040230628549743</v>
      </c>
      <c r="FN201" s="24">
        <f t="shared" si="172"/>
        <v>13.046518383112643</v>
      </c>
      <c r="FO201" s="24">
        <f t="shared" si="172"/>
        <v>13.001488419713887</v>
      </c>
      <c r="FP201" s="24">
        <f t="shared" si="172"/>
        <v>13.05761094307555</v>
      </c>
      <c r="FQ201" s="24" t="str">
        <f t="shared" si="172"/>
        <v/>
      </c>
      <c r="FR201" s="24" t="str">
        <f t="shared" si="172"/>
        <v/>
      </c>
      <c r="FS201" s="24" t="str">
        <f t="shared" si="172"/>
        <v/>
      </c>
    </row>
    <row r="202" spans="1:175" s="3" customFormat="1">
      <c r="A202" s="27">
        <v>167</v>
      </c>
      <c r="B202" s="32">
        <f>IF(AND($B$3&lt;&gt;"",$C$3&lt;&gt;"",$B$4&lt;&gt;"",$C$4&lt;&gt;"",T202&lt;&gt;""),AirMass($B$3,$C$3,$B$4,$C$4,T202),"")</f>
        <v>1.0944841240603163</v>
      </c>
      <c r="C202" s="36">
        <f t="shared" si="158"/>
        <v>2458217.3639469999</v>
      </c>
      <c r="D202" s="5">
        <f t="shared" si="141"/>
        <v>11.056856794723428</v>
      </c>
      <c r="E202" s="14">
        <f t="shared" si="142"/>
        <v>11.219109728293789</v>
      </c>
      <c r="F202" s="32">
        <f t="shared" si="159"/>
        <v>0.16225293357036108</v>
      </c>
      <c r="G202" s="24">
        <f t="shared" si="143"/>
        <v>2.3098852138522794E-2</v>
      </c>
      <c r="H202" s="24">
        <f t="shared" si="144"/>
        <v>3.0883004074444161E-2</v>
      </c>
      <c r="I202" s="24"/>
      <c r="J202" s="8">
        <f t="shared" si="145"/>
        <v>12.012388484620196</v>
      </c>
      <c r="K202" s="9">
        <f t="shared" si="146"/>
        <v>13.069185640740249</v>
      </c>
      <c r="L202" s="40">
        <f t="shared" si="160"/>
        <v>1.0567971561200533</v>
      </c>
      <c r="M202" s="24">
        <f t="shared" si="147"/>
        <v>2.3098852138523206E-2</v>
      </c>
      <c r="N202" s="25">
        <f t="shared" si="148"/>
        <v>3.0883004074443648E-2</v>
      </c>
      <c r="O202" s="25"/>
      <c r="P202" s="50">
        <f t="shared" si="161"/>
        <v>6</v>
      </c>
      <c r="Q202" s="50">
        <f t="shared" si="162"/>
        <v>6</v>
      </c>
      <c r="R202" s="25"/>
      <c r="S202" s="25"/>
      <c r="T202" s="16">
        <v>2458217.3639469999</v>
      </c>
      <c r="U202" s="17">
        <v>-11.3019741189032</v>
      </c>
      <c r="V202" s="17">
        <v>-10.2400061764678</v>
      </c>
      <c r="W202" s="17">
        <v>-12.111432631964201</v>
      </c>
      <c r="X202" s="17">
        <v>-10.996258091474299</v>
      </c>
      <c r="Y202" s="17">
        <v>-10.374575070370099</v>
      </c>
      <c r="Z202" s="17">
        <v>-11.7816163810843</v>
      </c>
      <c r="AA202" s="17">
        <v>-9.9506472552925995</v>
      </c>
      <c r="AB202" s="17">
        <v>-9.7506824744901799</v>
      </c>
      <c r="AC202" s="17"/>
      <c r="AD202" s="17"/>
      <c r="AE202" s="17"/>
      <c r="AF202" s="46">
        <f t="shared" si="149"/>
        <v>2458217.3639469999</v>
      </c>
      <c r="AG202" s="17">
        <v>-11.142403134275201</v>
      </c>
      <c r="AH202" s="17">
        <v>-9.6410827864351099</v>
      </c>
      <c r="AI202" s="17">
        <v>-11.715987134038899</v>
      </c>
      <c r="AJ202" s="17">
        <v>-10.595078713836701</v>
      </c>
      <c r="AK202" s="17">
        <v>-9.7644213783135694</v>
      </c>
      <c r="AL202" s="17">
        <v>-11.2907757807469</v>
      </c>
      <c r="AM202" s="17">
        <v>-9.38851515483843</v>
      </c>
      <c r="AN202" s="17">
        <v>-9.4684148762215106</v>
      </c>
      <c r="AO202" s="17"/>
      <c r="AP202" s="17"/>
      <c r="AQ202" s="18"/>
      <c r="AR202" s="25"/>
      <c r="AS202" s="25"/>
      <c r="AT202" s="24">
        <f t="shared" si="140"/>
        <v>0.15957098462799912</v>
      </c>
      <c r="AU202" s="24">
        <f t="shared" si="140"/>
        <v>0.5989233900326898</v>
      </c>
      <c r="AV202" s="24">
        <f t="shared" si="140"/>
        <v>0.39544549792530148</v>
      </c>
      <c r="AW202" s="24">
        <f t="shared" si="140"/>
        <v>0.40117937763759848</v>
      </c>
      <c r="AX202" s="24">
        <f t="shared" si="140"/>
        <v>0.61015369205652981</v>
      </c>
      <c r="AY202" s="24">
        <f t="shared" si="140"/>
        <v>0.49084060033739974</v>
      </c>
      <c r="AZ202" s="24">
        <f t="shared" si="140"/>
        <v>0.5621321004541695</v>
      </c>
      <c r="BA202" s="24">
        <f t="shared" si="140"/>
        <v>0.28226759826866932</v>
      </c>
      <c r="BB202" s="24" t="str">
        <f t="shared" si="140"/>
        <v/>
      </c>
      <c r="BC202" s="24" t="str">
        <f t="shared" si="140"/>
        <v/>
      </c>
      <c r="BD202" s="25" t="str">
        <f t="shared" si="140"/>
        <v/>
      </c>
      <c r="BE202" s="25"/>
      <c r="BF202" s="24"/>
      <c r="BG202" s="24">
        <f t="shared" si="181"/>
        <v>-0.48072644894113159</v>
      </c>
      <c r="BH202" s="24">
        <f t="shared" si="181"/>
        <v>-0.42072644894113109</v>
      </c>
      <c r="BI202" s="24">
        <f t="shared" si="181"/>
        <v>-0.78672644894113075</v>
      </c>
      <c r="BJ202" s="24">
        <f t="shared" si="181"/>
        <v>-0.72872644894113092</v>
      </c>
      <c r="BK202" s="24">
        <f t="shared" si="181"/>
        <v>-0.79872644894112943</v>
      </c>
      <c r="BL202" s="24">
        <f t="shared" si="181"/>
        <v>-0.35372644894113092</v>
      </c>
      <c r="BM202" s="24" t="str">
        <f t="shared" si="173"/>
        <v/>
      </c>
      <c r="BN202" s="24" t="str">
        <f t="shared" si="173"/>
        <v/>
      </c>
      <c r="BO202" s="24" t="str">
        <f t="shared" si="173"/>
        <v/>
      </c>
      <c r="BP202" s="24"/>
      <c r="BQ202" s="24"/>
      <c r="BR202" s="24">
        <f t="shared" si="182"/>
        <v>0.41155335367075274</v>
      </c>
      <c r="BS202" s="24">
        <f t="shared" si="182"/>
        <v>0.47155335367075324</v>
      </c>
      <c r="BT202" s="24">
        <f t="shared" si="182"/>
        <v>0.10555335367075358</v>
      </c>
      <c r="BU202" s="24">
        <f t="shared" si="182"/>
        <v>0.16355335367075341</v>
      </c>
      <c r="BV202" s="24">
        <f t="shared" si="182"/>
        <v>9.3553353670754902E-2</v>
      </c>
      <c r="BW202" s="24">
        <f t="shared" si="182"/>
        <v>0.53855335367075341</v>
      </c>
      <c r="BX202" s="24" t="str">
        <f t="shared" si="174"/>
        <v/>
      </c>
      <c r="BY202" s="24" t="str">
        <f t="shared" si="174"/>
        <v/>
      </c>
      <c r="BZ202" s="24" t="str">
        <f t="shared" si="174"/>
        <v/>
      </c>
      <c r="CA202" s="24"/>
      <c r="CB202" s="24"/>
      <c r="CC202" s="24">
        <f t="shared" si="150"/>
        <v>10.985894531876077</v>
      </c>
      <c r="CD202" s="24">
        <f t="shared" si="163"/>
        <v>2.1218853701227169E-2</v>
      </c>
      <c r="CE202" s="24">
        <f t="shared" si="183"/>
        <v>10.999458513061001</v>
      </c>
      <c r="CF202" s="24">
        <f t="shared" si="183"/>
        <v>11.006283972571099</v>
      </c>
      <c r="CG202" s="24">
        <f t="shared" si="183"/>
        <v>10.977600951466899</v>
      </c>
      <c r="CH202" s="24">
        <f t="shared" si="183"/>
        <v>10.9476422621811</v>
      </c>
      <c r="CI202" s="24">
        <f t="shared" si="183"/>
        <v>10.996673136389401</v>
      </c>
      <c r="CJ202" s="24">
        <f t="shared" si="183"/>
        <v>10.98770835558698</v>
      </c>
      <c r="CK202" s="24" t="str">
        <f t="shared" si="175"/>
        <v/>
      </c>
      <c r="CL202" s="24" t="str">
        <f t="shared" si="175"/>
        <v/>
      </c>
      <c r="CM202" s="24" t="str">
        <f t="shared" si="175"/>
        <v/>
      </c>
      <c r="CN202" s="24"/>
      <c r="CO202" s="24">
        <f t="shared" si="151"/>
        <v>11.451629038724136</v>
      </c>
      <c r="CP202" s="24">
        <f t="shared" si="164"/>
        <v>8.002136025076878E-2</v>
      </c>
      <c r="CQ202" s="24">
        <f t="shared" si="184"/>
        <v>11.412583999763699</v>
      </c>
      <c r="CR202" s="24">
        <f t="shared" si="184"/>
        <v>11.3536755795615</v>
      </c>
      <c r="CS202" s="24">
        <f t="shared" si="184"/>
        <v>11.482018244038368</v>
      </c>
      <c r="CT202" s="24">
        <f t="shared" si="184"/>
        <v>11.5133726464717</v>
      </c>
      <c r="CU202" s="24">
        <f t="shared" si="184"/>
        <v>11.561112020563229</v>
      </c>
      <c r="CV202" s="24">
        <f t="shared" si="184"/>
        <v>11.38701174194631</v>
      </c>
      <c r="CW202" s="24" t="str">
        <f t="shared" si="176"/>
        <v/>
      </c>
      <c r="CX202" s="24" t="str">
        <f t="shared" si="176"/>
        <v/>
      </c>
      <c r="CY202" s="24" t="str">
        <f t="shared" si="176"/>
        <v/>
      </c>
      <c r="CZ202" s="24"/>
      <c r="DA202" s="24">
        <f t="shared" si="152"/>
        <v>11.056856794723428</v>
      </c>
      <c r="DB202" s="24">
        <f t="shared" si="165"/>
        <v>2.3098852138522794E-2</v>
      </c>
      <c r="DC202" s="24">
        <f t="shared" si="185"/>
        <v>11.056802321103861</v>
      </c>
      <c r="DD202" s="24">
        <f t="shared" si="185"/>
        <v>11.056470636483136</v>
      </c>
      <c r="DE202" s="24">
        <f t="shared" si="185"/>
        <v>11.071446194576971</v>
      </c>
      <c r="DF202" s="24">
        <f t="shared" si="185"/>
        <v>11.034568932631375</v>
      </c>
      <c r="DG202" s="24">
        <f t="shared" si="185"/>
        <v>11.091949808325637</v>
      </c>
      <c r="DH202" s="24">
        <f t="shared" si="185"/>
        <v>11.029902875219594</v>
      </c>
      <c r="DI202" s="24" t="str">
        <f t="shared" si="177"/>
        <v/>
      </c>
      <c r="DJ202" s="24" t="str">
        <f t="shared" si="177"/>
        <v/>
      </c>
      <c r="DK202" s="24" t="str">
        <f t="shared" si="177"/>
        <v/>
      </c>
      <c r="DL202" s="24"/>
      <c r="DM202" s="24">
        <f t="shared" si="153"/>
        <v>11.219109728293789</v>
      </c>
      <c r="DN202" s="24">
        <f t="shared" si="166"/>
        <v>3.0883004074444161E-2</v>
      </c>
      <c r="DO202" s="24">
        <f t="shared" si="186"/>
        <v>11.224687755075749</v>
      </c>
      <c r="DP202" s="24">
        <f t="shared" si="186"/>
        <v>11.189230873073932</v>
      </c>
      <c r="DQ202" s="24">
        <f t="shared" si="186"/>
        <v>11.174519154528468</v>
      </c>
      <c r="DR202" s="24">
        <f t="shared" si="186"/>
        <v>11.22854337722217</v>
      </c>
      <c r="DS202" s="24">
        <f t="shared" si="186"/>
        <v>11.248922623413254</v>
      </c>
      <c r="DT202" s="24">
        <f t="shared" si="186"/>
        <v>11.248754586449168</v>
      </c>
      <c r="DU202" s="24" t="str">
        <f t="shared" si="178"/>
        <v/>
      </c>
      <c r="DV202" s="24" t="str">
        <f t="shared" si="178"/>
        <v/>
      </c>
      <c r="DW202" s="24" t="str">
        <f t="shared" si="178"/>
        <v/>
      </c>
      <c r="DX202" s="24"/>
      <c r="DY202" s="24">
        <f t="shared" si="154"/>
        <v>12.047862474311479</v>
      </c>
      <c r="DZ202" s="24">
        <f t="shared" si="167"/>
        <v>2.1218853701227169E-2</v>
      </c>
      <c r="EA202" s="24">
        <f t="shared" si="187"/>
        <v>12.061426455496401</v>
      </c>
      <c r="EB202" s="24">
        <f t="shared" si="187"/>
        <v>12.068251915006499</v>
      </c>
      <c r="EC202" s="24">
        <f t="shared" si="187"/>
        <v>12.039568893902299</v>
      </c>
      <c r="ED202" s="24">
        <f t="shared" si="187"/>
        <v>12.0096102046165</v>
      </c>
      <c r="EE202" s="24">
        <f t="shared" si="187"/>
        <v>12.058641078824801</v>
      </c>
      <c r="EF202" s="24">
        <f t="shared" si="187"/>
        <v>12.04967629802238</v>
      </c>
      <c r="EG202" s="24" t="str">
        <f t="shared" si="179"/>
        <v/>
      </c>
      <c r="EH202" s="24" t="str">
        <f t="shared" si="179"/>
        <v/>
      </c>
      <c r="EI202" s="24" t="str">
        <f t="shared" si="179"/>
        <v/>
      </c>
      <c r="EJ202" s="24"/>
      <c r="EK202" s="24">
        <f t="shared" si="155"/>
        <v>12.952949386564226</v>
      </c>
      <c r="EL202" s="24">
        <f t="shared" si="168"/>
        <v>8.002136025076878E-2</v>
      </c>
      <c r="EM202" s="24">
        <f t="shared" si="188"/>
        <v>12.91390434760379</v>
      </c>
      <c r="EN202" s="24">
        <f t="shared" si="188"/>
        <v>12.854995927401591</v>
      </c>
      <c r="EO202" s="24">
        <f t="shared" si="188"/>
        <v>12.983338591878459</v>
      </c>
      <c r="EP202" s="24">
        <f t="shared" si="188"/>
        <v>13.01469299431179</v>
      </c>
      <c r="EQ202" s="24">
        <f t="shared" si="188"/>
        <v>13.06243236840332</v>
      </c>
      <c r="ER202" s="24">
        <f t="shared" si="188"/>
        <v>12.888332089786401</v>
      </c>
      <c r="ES202" s="24" t="str">
        <f t="shared" si="180"/>
        <v/>
      </c>
      <c r="ET202" s="24" t="str">
        <f t="shared" si="180"/>
        <v/>
      </c>
      <c r="EU202" s="24" t="str">
        <f t="shared" si="180"/>
        <v/>
      </c>
      <c r="EV202" s="24"/>
      <c r="EW202" s="24">
        <f t="shared" si="156"/>
        <v>12.012388484620196</v>
      </c>
      <c r="EX202" s="24">
        <f t="shared" si="169"/>
        <v>2.3098852138523206E-2</v>
      </c>
      <c r="EY202" s="24">
        <f t="shared" si="171"/>
        <v>12.012334011000629</v>
      </c>
      <c r="EZ202" s="24">
        <f t="shared" si="171"/>
        <v>12.012002326379903</v>
      </c>
      <c r="FA202" s="24">
        <f t="shared" si="171"/>
        <v>12.026977884473739</v>
      </c>
      <c r="FB202" s="24">
        <f t="shared" si="171"/>
        <v>11.990100622528143</v>
      </c>
      <c r="FC202" s="24">
        <f t="shared" si="171"/>
        <v>12.047481498222405</v>
      </c>
      <c r="FD202" s="24">
        <f t="shared" si="171"/>
        <v>11.985434565116361</v>
      </c>
      <c r="FE202" s="24" t="str">
        <f t="shared" si="171"/>
        <v/>
      </c>
      <c r="FF202" s="24" t="str">
        <f t="shared" si="171"/>
        <v/>
      </c>
      <c r="FG202" s="24" t="str">
        <f t="shared" si="171"/>
        <v/>
      </c>
      <c r="FH202" s="24"/>
      <c r="FI202" s="24">
        <f t="shared" si="157"/>
        <v>13.069185640740249</v>
      </c>
      <c r="FJ202" s="24">
        <f t="shared" si="170"/>
        <v>3.0883004074443648E-2</v>
      </c>
      <c r="FK202" s="24">
        <f t="shared" si="172"/>
        <v>13.074763667522207</v>
      </c>
      <c r="FL202" s="24">
        <f t="shared" si="172"/>
        <v>13.039306785520392</v>
      </c>
      <c r="FM202" s="24">
        <f t="shared" si="172"/>
        <v>13.024595066974928</v>
      </c>
      <c r="FN202" s="24">
        <f t="shared" si="172"/>
        <v>13.078619289668628</v>
      </c>
      <c r="FO202" s="24">
        <f t="shared" si="172"/>
        <v>13.098998535859712</v>
      </c>
      <c r="FP202" s="24">
        <f t="shared" si="172"/>
        <v>13.098830498895628</v>
      </c>
      <c r="FQ202" s="24" t="str">
        <f t="shared" si="172"/>
        <v/>
      </c>
      <c r="FR202" s="24" t="str">
        <f t="shared" si="172"/>
        <v/>
      </c>
      <c r="FS202" s="24" t="str">
        <f t="shared" si="172"/>
        <v/>
      </c>
    </row>
    <row r="203" spans="1:175" s="3" customFormat="1">
      <c r="A203" s="27">
        <v>168</v>
      </c>
      <c r="B203" s="32">
        <f>IF(AND($B$3&lt;&gt;"",$C$3&lt;&gt;"",$B$4&lt;&gt;"",$C$4&lt;&gt;"",T203&lt;&gt;""),AirMass($B$3,$C$3,$B$4,$C$4,T203),"")</f>
        <v>1.0954584254753617</v>
      </c>
      <c r="C203" s="36">
        <f t="shared" si="158"/>
        <v>2458217.3644440002</v>
      </c>
      <c r="D203" s="5">
        <f t="shared" si="141"/>
        <v>11.057990472717222</v>
      </c>
      <c r="E203" s="14">
        <f t="shared" si="142"/>
        <v>11.209213247082857</v>
      </c>
      <c r="F203" s="32">
        <f t="shared" si="159"/>
        <v>0.15122277436563536</v>
      </c>
      <c r="G203" s="24">
        <f t="shared" si="143"/>
        <v>2.2656575841723883E-2</v>
      </c>
      <c r="H203" s="24">
        <f t="shared" si="144"/>
        <v>3.9647331168632401E-2</v>
      </c>
      <c r="I203" s="24"/>
      <c r="J203" s="8">
        <f t="shared" si="145"/>
        <v>11.99955390612814</v>
      </c>
      <c r="K203" s="9">
        <f t="shared" si="146"/>
        <v>13.049635379097785</v>
      </c>
      <c r="L203" s="40">
        <f t="shared" si="160"/>
        <v>1.0500814729696444</v>
      </c>
      <c r="M203" s="24">
        <f t="shared" si="147"/>
        <v>2.2656575841723883E-2</v>
      </c>
      <c r="N203" s="25">
        <f t="shared" si="148"/>
        <v>3.9647331168632401E-2</v>
      </c>
      <c r="O203" s="25"/>
      <c r="P203" s="50">
        <f t="shared" si="161"/>
        <v>6</v>
      </c>
      <c r="Q203" s="50">
        <f t="shared" si="162"/>
        <v>6</v>
      </c>
      <c r="R203" s="25"/>
      <c r="S203" s="25"/>
      <c r="T203" s="16">
        <v>2458217.3644440002</v>
      </c>
      <c r="U203" s="17">
        <v>-11.299499055634101</v>
      </c>
      <c r="V203" s="17">
        <v>-10.250986017017</v>
      </c>
      <c r="W203" s="17">
        <v>-12.088998327099601</v>
      </c>
      <c r="X203" s="17">
        <v>-10.995065241904401</v>
      </c>
      <c r="Y203" s="17">
        <v>-10.350936467109999</v>
      </c>
      <c r="Z203" s="17">
        <v>-11.77805635052</v>
      </c>
      <c r="AA203" s="17">
        <v>-9.9280127758150805</v>
      </c>
      <c r="AB203" s="17">
        <v>-9.8119568863004503</v>
      </c>
      <c r="AC203" s="17"/>
      <c r="AD203" s="17"/>
      <c r="AE203" s="17"/>
      <c r="AF203" s="46">
        <f t="shared" si="149"/>
        <v>2458217.3644440002</v>
      </c>
      <c r="AG203" s="17">
        <v>-11.1427745949207</v>
      </c>
      <c r="AH203" s="17">
        <v>-9.6527901104034903</v>
      </c>
      <c r="AI203" s="17">
        <v>-11.722613055661901</v>
      </c>
      <c r="AJ203" s="17">
        <v>-10.5608452081668</v>
      </c>
      <c r="AK203" s="17">
        <v>-9.7810776124633101</v>
      </c>
      <c r="AL203" s="17">
        <v>-11.2736593414095</v>
      </c>
      <c r="AM203" s="17">
        <v>-9.3481682568424898</v>
      </c>
      <c r="AN203" s="17">
        <v>-9.4932367718430406</v>
      </c>
      <c r="AO203" s="17"/>
      <c r="AP203" s="17"/>
      <c r="AQ203" s="18"/>
      <c r="AR203" s="25"/>
      <c r="AS203" s="25"/>
      <c r="AT203" s="24">
        <f t="shared" si="140"/>
        <v>0.1567244607134004</v>
      </c>
      <c r="AU203" s="24">
        <f t="shared" si="140"/>
        <v>0.59819590661351008</v>
      </c>
      <c r="AV203" s="24">
        <f t="shared" si="140"/>
        <v>0.36638527143770006</v>
      </c>
      <c r="AW203" s="24">
        <f t="shared" si="140"/>
        <v>0.43422003373760099</v>
      </c>
      <c r="AX203" s="24">
        <f t="shared" si="140"/>
        <v>0.56985885464668939</v>
      </c>
      <c r="AY203" s="24">
        <f t="shared" si="140"/>
        <v>0.50439700911049989</v>
      </c>
      <c r="AZ203" s="24">
        <f t="shared" si="140"/>
        <v>0.57984451897259071</v>
      </c>
      <c r="BA203" s="24">
        <f t="shared" si="140"/>
        <v>0.31872011445740966</v>
      </c>
      <c r="BB203" s="24" t="str">
        <f t="shared" si="140"/>
        <v/>
      </c>
      <c r="BC203" s="24" t="str">
        <f t="shared" si="140"/>
        <v/>
      </c>
      <c r="BD203" s="25" t="str">
        <f t="shared" si="140"/>
        <v/>
      </c>
      <c r="BE203" s="25"/>
      <c r="BF203" s="24"/>
      <c r="BG203" s="24">
        <f t="shared" si="181"/>
        <v>-0.48650744789642042</v>
      </c>
      <c r="BH203" s="24">
        <f t="shared" si="181"/>
        <v>-0.42650744789641992</v>
      </c>
      <c r="BI203" s="24">
        <f t="shared" si="181"/>
        <v>-0.79250744789641958</v>
      </c>
      <c r="BJ203" s="24">
        <f t="shared" si="181"/>
        <v>-0.73450744789641975</v>
      </c>
      <c r="BK203" s="24">
        <f t="shared" si="181"/>
        <v>-0.80450744789641826</v>
      </c>
      <c r="BL203" s="24">
        <f t="shared" si="181"/>
        <v>-0.35950744789641975</v>
      </c>
      <c r="BM203" s="24" t="str">
        <f t="shared" si="173"/>
        <v/>
      </c>
      <c r="BN203" s="24" t="str">
        <f t="shared" si="173"/>
        <v/>
      </c>
      <c r="BO203" s="24" t="str">
        <f t="shared" si="173"/>
        <v/>
      </c>
      <c r="BP203" s="24"/>
      <c r="BQ203" s="24"/>
      <c r="BR203" s="24">
        <f t="shared" si="182"/>
        <v>0.4100759092464501</v>
      </c>
      <c r="BS203" s="24">
        <f t="shared" si="182"/>
        <v>0.4700759092464506</v>
      </c>
      <c r="BT203" s="24">
        <f t="shared" si="182"/>
        <v>0.10407590924645094</v>
      </c>
      <c r="BU203" s="24">
        <f t="shared" si="182"/>
        <v>0.16207590924645077</v>
      </c>
      <c r="BV203" s="24">
        <f t="shared" si="182"/>
        <v>9.2075909246452259E-2</v>
      </c>
      <c r="BW203" s="24">
        <f t="shared" si="182"/>
        <v>0.53707590924645077</v>
      </c>
      <c r="BX203" s="24" t="str">
        <f t="shared" si="174"/>
        <v/>
      </c>
      <c r="BY203" s="24" t="str">
        <f t="shared" si="174"/>
        <v/>
      </c>
      <c r="BZ203" s="24" t="str">
        <f t="shared" si="174"/>
        <v/>
      </c>
      <c r="CA203" s="24"/>
      <c r="CB203" s="24"/>
      <c r="CC203" s="24">
        <f t="shared" si="150"/>
        <v>10.986338619157488</v>
      </c>
      <c r="CD203" s="24">
        <f t="shared" si="163"/>
        <v>3.823888756602125E-2</v>
      </c>
      <c r="CE203" s="24">
        <f t="shared" si="183"/>
        <v>10.9794992714655</v>
      </c>
      <c r="CF203" s="24">
        <f t="shared" si="183"/>
        <v>11.007566186270299</v>
      </c>
      <c r="CG203" s="24">
        <f t="shared" si="183"/>
        <v>10.956437411475898</v>
      </c>
      <c r="CH203" s="24">
        <f t="shared" si="183"/>
        <v>10.946557294885899</v>
      </c>
      <c r="CI203" s="24">
        <f t="shared" si="183"/>
        <v>10.97651372018098</v>
      </c>
      <c r="CJ203" s="24">
        <f t="shared" si="183"/>
        <v>11.051457830666349</v>
      </c>
      <c r="CK203" s="24" t="str">
        <f t="shared" si="175"/>
        <v/>
      </c>
      <c r="CL203" s="24" t="str">
        <f t="shared" si="175"/>
        <v/>
      </c>
      <c r="CM203" s="24" t="str">
        <f t="shared" si="175"/>
        <v/>
      </c>
      <c r="CN203" s="24"/>
      <c r="CO203" s="24">
        <f t="shared" si="151"/>
        <v>11.443992112810472</v>
      </c>
      <c r="CP203" s="24">
        <f t="shared" si="164"/>
        <v>7.5863035141266105E-2</v>
      </c>
      <c r="CQ203" s="24">
        <f t="shared" si="184"/>
        <v>11.418838460741201</v>
      </c>
      <c r="CR203" s="24">
        <f t="shared" si="184"/>
        <v>11.319070613246099</v>
      </c>
      <c r="CS203" s="24">
        <f t="shared" si="184"/>
        <v>11.498303017542609</v>
      </c>
      <c r="CT203" s="24">
        <f t="shared" si="184"/>
        <v>11.4958847464888</v>
      </c>
      <c r="CU203" s="24">
        <f t="shared" si="184"/>
        <v>11.520393661921789</v>
      </c>
      <c r="CV203" s="24">
        <f t="shared" si="184"/>
        <v>11.41146217692234</v>
      </c>
      <c r="CW203" s="24" t="str">
        <f t="shared" si="176"/>
        <v/>
      </c>
      <c r="CX203" s="24" t="str">
        <f t="shared" si="176"/>
        <v/>
      </c>
      <c r="CY203" s="24" t="str">
        <f t="shared" si="176"/>
        <v/>
      </c>
      <c r="CZ203" s="24"/>
      <c r="DA203" s="24">
        <f t="shared" si="152"/>
        <v>11.057990472717222</v>
      </c>
      <c r="DB203" s="24">
        <f t="shared" si="165"/>
        <v>2.2656575841723883E-2</v>
      </c>
      <c r="DC203" s="24">
        <f t="shared" si="185"/>
        <v>11.037532670220747</v>
      </c>
      <c r="DD203" s="24">
        <f t="shared" si="185"/>
        <v>11.058442440894721</v>
      </c>
      <c r="DE203" s="24">
        <f t="shared" si="185"/>
        <v>11.050972245298356</v>
      </c>
      <c r="DF203" s="24">
        <f t="shared" si="185"/>
        <v>11.034173556048559</v>
      </c>
      <c r="DG203" s="24">
        <f t="shared" si="185"/>
        <v>11.072479982829604</v>
      </c>
      <c r="DH203" s="24">
        <f t="shared" si="185"/>
        <v>11.094341941011349</v>
      </c>
      <c r="DI203" s="24" t="str">
        <f t="shared" si="177"/>
        <v/>
      </c>
      <c r="DJ203" s="24" t="str">
        <f t="shared" si="177"/>
        <v/>
      </c>
      <c r="DK203" s="24" t="str">
        <f t="shared" si="177"/>
        <v/>
      </c>
      <c r="DL203" s="24"/>
      <c r="DM203" s="24">
        <f t="shared" si="153"/>
        <v>11.209213247082857</v>
      </c>
      <c r="DN203" s="24">
        <f t="shared" si="166"/>
        <v>3.9647331168632401E-2</v>
      </c>
      <c r="DO203" s="24">
        <f t="shared" si="186"/>
        <v>11.228682660755979</v>
      </c>
      <c r="DP203" s="24">
        <f t="shared" si="186"/>
        <v>11.152366351461259</v>
      </c>
      <c r="DQ203" s="24">
        <f t="shared" si="186"/>
        <v>11.188544372735437</v>
      </c>
      <c r="DR203" s="24">
        <f t="shared" si="186"/>
        <v>11.208795921941999</v>
      </c>
      <c r="DS203" s="24">
        <f t="shared" si="186"/>
        <v>11.205944709474542</v>
      </c>
      <c r="DT203" s="24">
        <f t="shared" si="186"/>
        <v>11.270945466127927</v>
      </c>
      <c r="DU203" s="24" t="str">
        <f t="shared" si="178"/>
        <v/>
      </c>
      <c r="DV203" s="24" t="str">
        <f t="shared" si="178"/>
        <v/>
      </c>
      <c r="DW203" s="24" t="str">
        <f t="shared" si="178"/>
        <v/>
      </c>
      <c r="DX203" s="24"/>
      <c r="DY203" s="24">
        <f t="shared" si="154"/>
        <v>12.034851657774588</v>
      </c>
      <c r="DZ203" s="24">
        <f t="shared" si="167"/>
        <v>3.823888756602125E-2</v>
      </c>
      <c r="EA203" s="24">
        <f t="shared" si="187"/>
        <v>12.0280123100826</v>
      </c>
      <c r="EB203" s="24">
        <f t="shared" si="187"/>
        <v>12.0560792248874</v>
      </c>
      <c r="EC203" s="24">
        <f t="shared" si="187"/>
        <v>12.004950450092998</v>
      </c>
      <c r="ED203" s="24">
        <f t="shared" si="187"/>
        <v>11.995070333503</v>
      </c>
      <c r="EE203" s="24">
        <f t="shared" si="187"/>
        <v>12.025026758798081</v>
      </c>
      <c r="EF203" s="24">
        <f t="shared" si="187"/>
        <v>12.09997086928345</v>
      </c>
      <c r="EG203" s="24" t="str">
        <f t="shared" si="179"/>
        <v/>
      </c>
      <c r="EH203" s="24" t="str">
        <f t="shared" si="179"/>
        <v/>
      </c>
      <c r="EI203" s="24" t="str">
        <f t="shared" si="179"/>
        <v/>
      </c>
      <c r="EJ203" s="24"/>
      <c r="EK203" s="24">
        <f t="shared" si="155"/>
        <v>12.933976597327684</v>
      </c>
      <c r="EL203" s="24">
        <f t="shared" si="168"/>
        <v>7.5863035141266091E-2</v>
      </c>
      <c r="EM203" s="24">
        <f t="shared" si="188"/>
        <v>12.908822945258411</v>
      </c>
      <c r="EN203" s="24">
        <f t="shared" si="188"/>
        <v>12.809055097763309</v>
      </c>
      <c r="EO203" s="24">
        <f t="shared" si="188"/>
        <v>12.988287502059819</v>
      </c>
      <c r="EP203" s="24">
        <f t="shared" si="188"/>
        <v>12.98586923100601</v>
      </c>
      <c r="EQ203" s="24">
        <f t="shared" si="188"/>
        <v>13.010378146438999</v>
      </c>
      <c r="ER203" s="24">
        <f t="shared" si="188"/>
        <v>12.90144666143955</v>
      </c>
      <c r="ES203" s="24" t="str">
        <f t="shared" si="180"/>
        <v/>
      </c>
      <c r="ET203" s="24" t="str">
        <f t="shared" si="180"/>
        <v/>
      </c>
      <c r="EU203" s="24" t="str">
        <f t="shared" si="180"/>
        <v/>
      </c>
      <c r="EV203" s="24"/>
      <c r="EW203" s="24">
        <f t="shared" si="156"/>
        <v>11.99955390612814</v>
      </c>
      <c r="EX203" s="24">
        <f t="shared" si="169"/>
        <v>2.2656575841723883E-2</v>
      </c>
      <c r="EY203" s="24">
        <f t="shared" si="171"/>
        <v>11.979096103631663</v>
      </c>
      <c r="EZ203" s="24">
        <f t="shared" si="171"/>
        <v>12.000005874305637</v>
      </c>
      <c r="FA203" s="24">
        <f t="shared" si="171"/>
        <v>11.992535678709272</v>
      </c>
      <c r="FB203" s="24">
        <f t="shared" si="171"/>
        <v>11.975736989459476</v>
      </c>
      <c r="FC203" s="24">
        <f t="shared" si="171"/>
        <v>12.01404341624052</v>
      </c>
      <c r="FD203" s="24">
        <f t="shared" si="171"/>
        <v>12.035905374422265</v>
      </c>
      <c r="FE203" s="24" t="str">
        <f t="shared" si="171"/>
        <v/>
      </c>
      <c r="FF203" s="24" t="str">
        <f t="shared" si="171"/>
        <v/>
      </c>
      <c r="FG203" s="24" t="str">
        <f t="shared" si="171"/>
        <v/>
      </c>
      <c r="FH203" s="24"/>
      <c r="FI203" s="24">
        <f t="shared" si="157"/>
        <v>13.049635379097785</v>
      </c>
      <c r="FJ203" s="24">
        <f t="shared" si="170"/>
        <v>3.9647331168632401E-2</v>
      </c>
      <c r="FK203" s="24">
        <f t="shared" si="172"/>
        <v>13.069104792770904</v>
      </c>
      <c r="FL203" s="24">
        <f t="shared" si="172"/>
        <v>12.992788483476184</v>
      </c>
      <c r="FM203" s="24">
        <f t="shared" si="172"/>
        <v>13.028966504750363</v>
      </c>
      <c r="FN203" s="24">
        <f t="shared" si="172"/>
        <v>13.049218053956924</v>
      </c>
      <c r="FO203" s="24">
        <f t="shared" si="172"/>
        <v>13.046366841489467</v>
      </c>
      <c r="FP203" s="24">
        <f t="shared" si="172"/>
        <v>13.111367598142852</v>
      </c>
      <c r="FQ203" s="24" t="str">
        <f t="shared" si="172"/>
        <v/>
      </c>
      <c r="FR203" s="24" t="str">
        <f t="shared" si="172"/>
        <v/>
      </c>
      <c r="FS203" s="24" t="str">
        <f t="shared" si="172"/>
        <v/>
      </c>
    </row>
    <row r="204" spans="1:175" s="3" customFormat="1">
      <c r="A204" s="27">
        <v>169</v>
      </c>
      <c r="B204" s="32">
        <f>IF(AND($B$3&lt;&gt;"",$C$3&lt;&gt;"",$B$4&lt;&gt;"",$C$4&lt;&gt;"",T204&lt;&gt;""),AirMass($B$3,$C$3,$B$4,$C$4,T204),"")</f>
        <v>1.0964388998933667</v>
      </c>
      <c r="C204" s="36">
        <f t="shared" si="158"/>
        <v>2458217.3649419998</v>
      </c>
      <c r="D204" s="5">
        <f t="shared" si="141"/>
        <v>11.048605994711545</v>
      </c>
      <c r="E204" s="14">
        <f t="shared" si="142"/>
        <v>11.209561526888223</v>
      </c>
      <c r="F204" s="32">
        <f t="shared" si="159"/>
        <v>0.16095553217667735</v>
      </c>
      <c r="G204" s="24">
        <f t="shared" si="143"/>
        <v>2.6373040348577598E-2</v>
      </c>
      <c r="H204" s="24">
        <f t="shared" si="144"/>
        <v>2.2046031382146634E-2</v>
      </c>
      <c r="I204" s="24"/>
      <c r="J204" s="8">
        <f t="shared" si="145"/>
        <v>11.958947489253333</v>
      </c>
      <c r="K204" s="9">
        <f t="shared" si="146"/>
        <v>13.129789007074569</v>
      </c>
      <c r="L204" s="40">
        <f t="shared" si="160"/>
        <v>1.1708415178212359</v>
      </c>
      <c r="M204" s="24">
        <f t="shared" si="147"/>
        <v>2.6373040348577192E-2</v>
      </c>
      <c r="N204" s="25">
        <f t="shared" si="148"/>
        <v>2.2046031382147134E-2</v>
      </c>
      <c r="O204" s="25"/>
      <c r="P204" s="50">
        <f t="shared" si="161"/>
        <v>6</v>
      </c>
      <c r="Q204" s="50">
        <f t="shared" si="162"/>
        <v>6</v>
      </c>
      <c r="R204" s="25"/>
      <c r="S204" s="25"/>
      <c r="T204" s="16">
        <v>2458217.3649419998</v>
      </c>
      <c r="U204" s="17">
        <v>-11.2922348671413</v>
      </c>
      <c r="V204" s="17">
        <v>-10.2617333211524</v>
      </c>
      <c r="W204" s="17">
        <v>-12.0838811364631</v>
      </c>
      <c r="X204" s="17">
        <v>-10.958505355980201</v>
      </c>
      <c r="Y204" s="17">
        <v>-10.3121790329359</v>
      </c>
      <c r="Z204" s="17">
        <v>-11.7887781089226</v>
      </c>
      <c r="AA204" s="17">
        <v>-9.9401489199725397</v>
      </c>
      <c r="AB204" s="17">
        <v>-9.7760604212668998</v>
      </c>
      <c r="AC204" s="17"/>
      <c r="AD204" s="17"/>
      <c r="AE204" s="17"/>
      <c r="AF204" s="46">
        <f t="shared" si="149"/>
        <v>2458217.3649419998</v>
      </c>
      <c r="AG204" s="17">
        <v>-11.1310943507836</v>
      </c>
      <c r="AH204" s="17">
        <v>-9.6045906779096004</v>
      </c>
      <c r="AI204" s="17">
        <v>-11.711068323985501</v>
      </c>
      <c r="AJ204" s="17">
        <v>-10.5873836927982</v>
      </c>
      <c r="AK204" s="17">
        <v>-9.8038203411349407</v>
      </c>
      <c r="AL204" s="17">
        <v>-11.275693762481099</v>
      </c>
      <c r="AM204" s="17">
        <v>-9.3283009737316291</v>
      </c>
      <c r="AN204" s="17">
        <v>-9.3843087196615596</v>
      </c>
      <c r="AO204" s="17"/>
      <c r="AP204" s="17"/>
      <c r="AQ204" s="18"/>
      <c r="AR204" s="25"/>
      <c r="AS204" s="25"/>
      <c r="AT204" s="24">
        <f t="shared" si="140"/>
        <v>0.16114051635769933</v>
      </c>
      <c r="AU204" s="24">
        <f t="shared" si="140"/>
        <v>0.65714264324279981</v>
      </c>
      <c r="AV204" s="24">
        <f t="shared" si="140"/>
        <v>0.37281281247759956</v>
      </c>
      <c r="AW204" s="24">
        <f t="shared" si="140"/>
        <v>0.37112166318200046</v>
      </c>
      <c r="AX204" s="24">
        <f t="shared" si="140"/>
        <v>0.50835869180095905</v>
      </c>
      <c r="AY204" s="24">
        <f t="shared" si="140"/>
        <v>0.51308434644150047</v>
      </c>
      <c r="AZ204" s="24">
        <f t="shared" si="140"/>
        <v>0.61184794624091055</v>
      </c>
      <c r="BA204" s="24">
        <f t="shared" si="140"/>
        <v>0.39175170160534023</v>
      </c>
      <c r="BB204" s="24" t="str">
        <f t="shared" si="140"/>
        <v/>
      </c>
      <c r="BC204" s="24" t="str">
        <f t="shared" si="140"/>
        <v/>
      </c>
      <c r="BD204" s="25" t="str">
        <f t="shared" si="140"/>
        <v/>
      </c>
      <c r="BE204" s="25"/>
      <c r="BF204" s="24"/>
      <c r="BG204" s="24">
        <f t="shared" si="181"/>
        <v>-0.47753889051481546</v>
      </c>
      <c r="BH204" s="24">
        <f t="shared" si="181"/>
        <v>-0.41753889051481496</v>
      </c>
      <c r="BI204" s="24">
        <f t="shared" si="181"/>
        <v>-0.78353889051481462</v>
      </c>
      <c r="BJ204" s="24">
        <f t="shared" si="181"/>
        <v>-0.72553889051481479</v>
      </c>
      <c r="BK204" s="24">
        <f t="shared" si="181"/>
        <v>-0.7955388905148133</v>
      </c>
      <c r="BL204" s="24">
        <f t="shared" si="181"/>
        <v>-0.35053889051481479</v>
      </c>
      <c r="BM204" s="24" t="str">
        <f t="shared" si="173"/>
        <v/>
      </c>
      <c r="BN204" s="24" t="str">
        <f t="shared" si="173"/>
        <v/>
      </c>
      <c r="BO204" s="24" t="str">
        <f t="shared" si="173"/>
        <v/>
      </c>
      <c r="BP204" s="24"/>
      <c r="BQ204" s="24"/>
      <c r="BR204" s="24">
        <f t="shared" si="182"/>
        <v>0.52979070283168128</v>
      </c>
      <c r="BS204" s="24">
        <f t="shared" si="182"/>
        <v>0.58979070283168178</v>
      </c>
      <c r="BT204" s="24">
        <f t="shared" si="182"/>
        <v>0.22379070283168212</v>
      </c>
      <c r="BU204" s="24">
        <f t="shared" si="182"/>
        <v>0.28179070283168195</v>
      </c>
      <c r="BV204" s="24">
        <f t="shared" si="182"/>
        <v>0.21179070283168344</v>
      </c>
      <c r="BW204" s="24">
        <f t="shared" si="182"/>
        <v>0.65679070283168195</v>
      </c>
      <c r="BX204" s="24" t="str">
        <f t="shared" si="174"/>
        <v/>
      </c>
      <c r="BY204" s="24" t="str">
        <f t="shared" si="174"/>
        <v/>
      </c>
      <c r="BZ204" s="24" t="str">
        <f t="shared" si="174"/>
        <v/>
      </c>
      <c r="CA204" s="24"/>
      <c r="CB204" s="24"/>
      <c r="CC204" s="24">
        <f t="shared" si="150"/>
        <v>10.978023962115573</v>
      </c>
      <c r="CD204" s="24">
        <f t="shared" si="163"/>
        <v>3.2679089569864823E-2</v>
      </c>
      <c r="CE204" s="24">
        <f t="shared" si="183"/>
        <v>10.9816462693218</v>
      </c>
      <c r="CF204" s="24">
        <f t="shared" si="183"/>
        <v>10.9782704888389</v>
      </c>
      <c r="CG204" s="24">
        <f t="shared" si="183"/>
        <v>10.924944165794599</v>
      </c>
      <c r="CH204" s="24">
        <f t="shared" si="183"/>
        <v>10.9645432417813</v>
      </c>
      <c r="CI204" s="24">
        <f t="shared" si="183"/>
        <v>10.995914052831241</v>
      </c>
      <c r="CJ204" s="24">
        <f t="shared" si="183"/>
        <v>11.0228255541256</v>
      </c>
      <c r="CK204" s="24" t="str">
        <f t="shared" si="175"/>
        <v/>
      </c>
      <c r="CL204" s="24" t="str">
        <f t="shared" si="175"/>
        <v/>
      </c>
      <c r="CM204" s="24" t="str">
        <f t="shared" si="175"/>
        <v/>
      </c>
      <c r="CN204" s="24"/>
      <c r="CO204" s="24">
        <f t="shared" si="151"/>
        <v>11.440834951515221</v>
      </c>
      <c r="CP204" s="24">
        <f t="shared" si="164"/>
        <v>9.1385964647421908E-2</v>
      </c>
      <c r="CQ204" s="24">
        <f t="shared" si="184"/>
        <v>11.418973973201901</v>
      </c>
      <c r="CR204" s="24">
        <f t="shared" si="184"/>
        <v>11.357289342014599</v>
      </c>
      <c r="CS204" s="24">
        <f t="shared" si="184"/>
        <v>11.53272599035134</v>
      </c>
      <c r="CT204" s="24">
        <f t="shared" si="184"/>
        <v>11.509599411697499</v>
      </c>
      <c r="CU204" s="24">
        <f t="shared" si="184"/>
        <v>11.512206622948028</v>
      </c>
      <c r="CV204" s="24">
        <f t="shared" si="184"/>
        <v>11.314214368877959</v>
      </c>
      <c r="CW204" s="24" t="str">
        <f t="shared" si="176"/>
        <v/>
      </c>
      <c r="CX204" s="24" t="str">
        <f t="shared" si="176"/>
        <v/>
      </c>
      <c r="CY204" s="24" t="str">
        <f t="shared" si="176"/>
        <v/>
      </c>
      <c r="CZ204" s="24"/>
      <c r="DA204" s="24">
        <f t="shared" si="152"/>
        <v>11.048605994711545</v>
      </c>
      <c r="DB204" s="24">
        <f t="shared" si="165"/>
        <v>2.6373040348577598E-2</v>
      </c>
      <c r="DC204" s="24">
        <f t="shared" si="185"/>
        <v>11.038609847113285</v>
      </c>
      <c r="DD204" s="24">
        <f t="shared" si="185"/>
        <v>11.02807692249956</v>
      </c>
      <c r="DE204" s="24">
        <f t="shared" si="185"/>
        <v>11.018409178653295</v>
      </c>
      <c r="DF204" s="24">
        <f t="shared" si="185"/>
        <v>11.051089681980198</v>
      </c>
      <c r="DG204" s="24">
        <f t="shared" si="185"/>
        <v>11.090810494516102</v>
      </c>
      <c r="DH204" s="24">
        <f t="shared" si="185"/>
        <v>11.064639843506837</v>
      </c>
      <c r="DI204" s="24" t="str">
        <f t="shared" si="177"/>
        <v/>
      </c>
      <c r="DJ204" s="24" t="str">
        <f t="shared" si="177"/>
        <v/>
      </c>
      <c r="DK204" s="24" t="str">
        <f t="shared" si="177"/>
        <v/>
      </c>
      <c r="DL204" s="24"/>
      <c r="DM204" s="24">
        <f t="shared" si="153"/>
        <v>11.209561526888223</v>
      </c>
      <c r="DN204" s="24">
        <f t="shared" si="166"/>
        <v>2.2046031382146634E-2</v>
      </c>
      <c r="DO204" s="24">
        <f t="shared" si="186"/>
        <v>11.232323614317295</v>
      </c>
      <c r="DP204" s="24">
        <f t="shared" si="186"/>
        <v>11.194090521330377</v>
      </c>
      <c r="DQ204" s="24">
        <f t="shared" si="186"/>
        <v>11.226472786644786</v>
      </c>
      <c r="DR204" s="24">
        <f t="shared" si="186"/>
        <v>11.226016028251314</v>
      </c>
      <c r="DS204" s="24">
        <f t="shared" si="186"/>
        <v>11.201263111601397</v>
      </c>
      <c r="DT204" s="24">
        <f t="shared" si="186"/>
        <v>11.177203099184164</v>
      </c>
      <c r="DU204" s="24" t="str">
        <f t="shared" si="178"/>
        <v/>
      </c>
      <c r="DV204" s="24" t="str">
        <f t="shared" si="178"/>
        <v/>
      </c>
      <c r="DW204" s="24" t="str">
        <f t="shared" si="178"/>
        <v/>
      </c>
      <c r="DX204" s="24"/>
      <c r="DY204" s="24">
        <f t="shared" si="154"/>
        <v>12.008525508104471</v>
      </c>
      <c r="DZ204" s="24">
        <f t="shared" si="167"/>
        <v>3.267908956986483E-2</v>
      </c>
      <c r="EA204" s="24">
        <f t="shared" si="187"/>
        <v>12.0121478153107</v>
      </c>
      <c r="EB204" s="24">
        <f t="shared" si="187"/>
        <v>12.0087720348278</v>
      </c>
      <c r="EC204" s="24">
        <f t="shared" si="187"/>
        <v>11.955445711783499</v>
      </c>
      <c r="ED204" s="24">
        <f t="shared" si="187"/>
        <v>11.995044787770199</v>
      </c>
      <c r="EE204" s="24">
        <f t="shared" si="187"/>
        <v>12.02641559882014</v>
      </c>
      <c r="EF204" s="24">
        <f t="shared" si="187"/>
        <v>12.053327100114499</v>
      </c>
      <c r="EG204" s="24" t="str">
        <f t="shared" si="179"/>
        <v/>
      </c>
      <c r="EH204" s="24" t="str">
        <f t="shared" si="179"/>
        <v/>
      </c>
      <c r="EI204" s="24" t="str">
        <f t="shared" si="179"/>
        <v/>
      </c>
      <c r="EJ204" s="24"/>
      <c r="EK204" s="24">
        <f t="shared" si="155"/>
        <v>12.967338624389221</v>
      </c>
      <c r="EL204" s="24">
        <f t="shared" si="168"/>
        <v>9.1385964647421908E-2</v>
      </c>
      <c r="EM204" s="24">
        <f t="shared" si="188"/>
        <v>12.945477646075901</v>
      </c>
      <c r="EN204" s="24">
        <f t="shared" si="188"/>
        <v>12.8837930148886</v>
      </c>
      <c r="EO204" s="24">
        <f t="shared" si="188"/>
        <v>13.05922966322534</v>
      </c>
      <c r="EP204" s="24">
        <f t="shared" si="188"/>
        <v>13.036103084571499</v>
      </c>
      <c r="EQ204" s="24">
        <f t="shared" si="188"/>
        <v>13.038710295822028</v>
      </c>
      <c r="ER204" s="24">
        <f t="shared" si="188"/>
        <v>12.840718041751959</v>
      </c>
      <c r="ES204" s="24" t="str">
        <f t="shared" si="180"/>
        <v/>
      </c>
      <c r="ET204" s="24" t="str">
        <f t="shared" si="180"/>
        <v/>
      </c>
      <c r="EU204" s="24" t="str">
        <f t="shared" si="180"/>
        <v/>
      </c>
      <c r="EV204" s="24"/>
      <c r="EW204" s="24">
        <f t="shared" si="156"/>
        <v>11.958947489253333</v>
      </c>
      <c r="EX204" s="24">
        <f t="shared" si="169"/>
        <v>2.6373040348577192E-2</v>
      </c>
      <c r="EY204" s="24">
        <f t="shared" si="171"/>
        <v>11.94895134165507</v>
      </c>
      <c r="EZ204" s="24">
        <f t="shared" si="171"/>
        <v>11.938418417041344</v>
      </c>
      <c r="FA204" s="24">
        <f t="shared" si="171"/>
        <v>11.928750673195081</v>
      </c>
      <c r="FB204" s="24">
        <f t="shared" si="171"/>
        <v>11.961431176521982</v>
      </c>
      <c r="FC204" s="24">
        <f t="shared" si="171"/>
        <v>12.001151989057886</v>
      </c>
      <c r="FD204" s="24">
        <f t="shared" si="171"/>
        <v>11.974981338048622</v>
      </c>
      <c r="FE204" s="24" t="str">
        <f t="shared" si="171"/>
        <v/>
      </c>
      <c r="FF204" s="24" t="str">
        <f t="shared" si="171"/>
        <v/>
      </c>
      <c r="FG204" s="24" t="str">
        <f t="shared" si="171"/>
        <v/>
      </c>
      <c r="FH204" s="24"/>
      <c r="FI204" s="24">
        <f t="shared" si="157"/>
        <v>13.129789007074569</v>
      </c>
      <c r="FJ204" s="24">
        <f t="shared" si="170"/>
        <v>2.2046031382147134E-2</v>
      </c>
      <c r="FK204" s="24">
        <f t="shared" si="172"/>
        <v>13.152551094503643</v>
      </c>
      <c r="FL204" s="24">
        <f t="shared" si="172"/>
        <v>13.114318001516724</v>
      </c>
      <c r="FM204" s="24">
        <f t="shared" si="172"/>
        <v>13.146700266831132</v>
      </c>
      <c r="FN204" s="24">
        <f t="shared" si="172"/>
        <v>13.146243508437662</v>
      </c>
      <c r="FO204" s="24">
        <f t="shared" si="172"/>
        <v>13.121490591787746</v>
      </c>
      <c r="FP204" s="24">
        <f t="shared" si="172"/>
        <v>13.09743057937051</v>
      </c>
      <c r="FQ204" s="24" t="str">
        <f t="shared" si="172"/>
        <v/>
      </c>
      <c r="FR204" s="24" t="str">
        <f t="shared" si="172"/>
        <v/>
      </c>
      <c r="FS204" s="24" t="str">
        <f t="shared" si="172"/>
        <v/>
      </c>
    </row>
    <row r="205" spans="1:175" s="3" customFormat="1">
      <c r="A205" s="27">
        <v>170</v>
      </c>
      <c r="B205" s="32">
        <f>IF(AND($B$3&lt;&gt;"",$C$3&lt;&gt;"",$B$4&lt;&gt;"",$C$4&lt;&gt;"",T205&lt;&gt;""),AirMass($B$3,$C$3,$B$4,$C$4,T205),"")</f>
        <v>1.0974255661195023</v>
      </c>
      <c r="C205" s="36">
        <f t="shared" si="158"/>
        <v>2458217.3654399998</v>
      </c>
      <c r="D205" s="5">
        <f t="shared" si="141"/>
        <v>11.058560931255828</v>
      </c>
      <c r="E205" s="14">
        <f t="shared" si="142"/>
        <v>11.309120444020573</v>
      </c>
      <c r="F205" s="32">
        <f t="shared" si="159"/>
        <v>0.25055951276474531</v>
      </c>
      <c r="G205" s="24">
        <f t="shared" si="143"/>
        <v>1.802386031257867E-2</v>
      </c>
      <c r="H205" s="24">
        <f t="shared" si="144"/>
        <v>6.4054554103078198E-2</v>
      </c>
      <c r="I205" s="24"/>
      <c r="J205" s="8">
        <f t="shared" si="145"/>
        <v>11.930209052166182</v>
      </c>
      <c r="K205" s="9">
        <f t="shared" si="146"/>
        <v>13.026380992473634</v>
      </c>
      <c r="L205" s="40">
        <f t="shared" si="160"/>
        <v>1.0961719403074515</v>
      </c>
      <c r="M205" s="24">
        <f t="shared" si="147"/>
        <v>1.8023860312578754E-2</v>
      </c>
      <c r="N205" s="25">
        <f t="shared" si="148"/>
        <v>6.4054554103078531E-2</v>
      </c>
      <c r="O205" s="25"/>
      <c r="P205" s="50">
        <f t="shared" si="161"/>
        <v>6</v>
      </c>
      <c r="Q205" s="50">
        <f t="shared" si="162"/>
        <v>6</v>
      </c>
      <c r="R205" s="25"/>
      <c r="S205" s="25"/>
      <c r="T205" s="16">
        <v>2458217.3654399998</v>
      </c>
      <c r="U205" s="17">
        <v>-11.2674044649598</v>
      </c>
      <c r="V205" s="17">
        <v>-10.295142181418999</v>
      </c>
      <c r="W205" s="17">
        <v>-12.0704197118345</v>
      </c>
      <c r="X205" s="17">
        <v>-10.9612327837149</v>
      </c>
      <c r="Y205" s="17">
        <v>-10.3298416820827</v>
      </c>
      <c r="Z205" s="17">
        <v>-11.774229232256999</v>
      </c>
      <c r="AA205" s="17">
        <v>-9.9251888780002808</v>
      </c>
      <c r="AB205" s="17">
        <v>-9.7487681891230995</v>
      </c>
      <c r="AC205" s="17"/>
      <c r="AD205" s="17"/>
      <c r="AE205" s="17"/>
      <c r="AF205" s="46">
        <f t="shared" si="149"/>
        <v>2458217.3654399998</v>
      </c>
      <c r="AG205" s="17">
        <v>-11.079171319523599</v>
      </c>
      <c r="AH205" s="17">
        <v>-9.6915893181693509</v>
      </c>
      <c r="AI205" s="17">
        <v>-11.6550260343529</v>
      </c>
      <c r="AJ205" s="17">
        <v>-10.6219499081619</v>
      </c>
      <c r="AK205" s="17">
        <v>-9.8738074616882106</v>
      </c>
      <c r="AL205" s="17">
        <v>-11.281955449672401</v>
      </c>
      <c r="AM205" s="17">
        <v>-9.2860643781817203</v>
      </c>
      <c r="AN205" s="17">
        <v>-9.5285520018473004</v>
      </c>
      <c r="AO205" s="17"/>
      <c r="AP205" s="17"/>
      <c r="AQ205" s="18"/>
      <c r="AR205" s="25"/>
      <c r="AS205" s="25"/>
      <c r="AT205" s="24">
        <f t="shared" si="140"/>
        <v>0.18823314543620029</v>
      </c>
      <c r="AU205" s="24">
        <f t="shared" si="140"/>
        <v>0.6035528632496483</v>
      </c>
      <c r="AV205" s="24">
        <f t="shared" si="140"/>
        <v>0.41539367748159961</v>
      </c>
      <c r="AW205" s="24">
        <f t="shared" si="140"/>
        <v>0.33928287555299974</v>
      </c>
      <c r="AX205" s="24">
        <f t="shared" si="140"/>
        <v>0.45603422039448915</v>
      </c>
      <c r="AY205" s="24">
        <f t="shared" si="140"/>
        <v>0.49227378258459886</v>
      </c>
      <c r="AZ205" s="24">
        <f t="shared" si="140"/>
        <v>0.63912449981856057</v>
      </c>
      <c r="BA205" s="24">
        <f t="shared" si="140"/>
        <v>0.22021618727579906</v>
      </c>
      <c r="BB205" s="24" t="str">
        <f t="shared" si="140"/>
        <v/>
      </c>
      <c r="BC205" s="24" t="str">
        <f t="shared" si="140"/>
        <v/>
      </c>
      <c r="BD205" s="25" t="str">
        <f t="shared" si="140"/>
        <v/>
      </c>
      <c r="BE205" s="25"/>
      <c r="BF205" s="24"/>
      <c r="BG205" s="24">
        <f t="shared" si="181"/>
        <v>-0.42251653163155228</v>
      </c>
      <c r="BH205" s="24">
        <f t="shared" si="181"/>
        <v>-0.36251653163155179</v>
      </c>
      <c r="BI205" s="24">
        <f t="shared" si="181"/>
        <v>-0.72851653163155139</v>
      </c>
      <c r="BJ205" s="24">
        <f t="shared" si="181"/>
        <v>-0.67051653163155156</v>
      </c>
      <c r="BK205" s="24">
        <f t="shared" si="181"/>
        <v>-0.74051653163155007</v>
      </c>
      <c r="BL205" s="24">
        <f t="shared" si="181"/>
        <v>-0.29551653163155162</v>
      </c>
      <c r="BM205" s="24" t="str">
        <f t="shared" si="173"/>
        <v/>
      </c>
      <c r="BN205" s="24" t="str">
        <f t="shared" si="173"/>
        <v/>
      </c>
      <c r="BO205" s="24" t="str">
        <f t="shared" si="173"/>
        <v/>
      </c>
      <c r="BP205" s="24"/>
      <c r="BQ205" s="24"/>
      <c r="BR205" s="24">
        <f t="shared" si="182"/>
        <v>0.42095534031611948</v>
      </c>
      <c r="BS205" s="24">
        <f t="shared" si="182"/>
        <v>0.48095534031611997</v>
      </c>
      <c r="BT205" s="24">
        <f t="shared" si="182"/>
        <v>0.11495534031612031</v>
      </c>
      <c r="BU205" s="24">
        <f t="shared" si="182"/>
        <v>0.17295534031612014</v>
      </c>
      <c r="BV205" s="24">
        <f t="shared" si="182"/>
        <v>0.10295534031612164</v>
      </c>
      <c r="BW205" s="24">
        <f t="shared" si="182"/>
        <v>0.54795534031612014</v>
      </c>
      <c r="BX205" s="24" t="str">
        <f t="shared" si="174"/>
        <v/>
      </c>
      <c r="BY205" s="24" t="str">
        <f t="shared" si="174"/>
        <v/>
      </c>
      <c r="BZ205" s="24" t="str">
        <f t="shared" si="174"/>
        <v/>
      </c>
      <c r="CA205" s="24"/>
      <c r="CB205" s="24"/>
      <c r="CC205" s="24">
        <f t="shared" si="150"/>
        <v>10.994542281208945</v>
      </c>
      <c r="CD205" s="24">
        <f t="shared" si="163"/>
        <v>2.0230194144804065E-2</v>
      </c>
      <c r="CE205" s="24">
        <f t="shared" si="183"/>
        <v>10.9930152468747</v>
      </c>
      <c r="CF205" s="24">
        <f t="shared" si="183"/>
        <v>11.0058283187551</v>
      </c>
      <c r="CG205" s="24">
        <f t="shared" si="183"/>
        <v>10.9674372171229</v>
      </c>
      <c r="CH205" s="24">
        <f t="shared" si="183"/>
        <v>10.9748247672972</v>
      </c>
      <c r="CI205" s="24">
        <f t="shared" si="183"/>
        <v>11.005784413040482</v>
      </c>
      <c r="CJ205" s="24">
        <f t="shared" si="183"/>
        <v>11.0203637241633</v>
      </c>
      <c r="CK205" s="24" t="str">
        <f t="shared" si="175"/>
        <v/>
      </c>
      <c r="CL205" s="24" t="str">
        <f t="shared" si="175"/>
        <v/>
      </c>
      <c r="CM205" s="24" t="str">
        <f t="shared" si="175"/>
        <v/>
      </c>
      <c r="CN205" s="24"/>
      <c r="CO205" s="24">
        <f t="shared" si="151"/>
        <v>11.518887886127139</v>
      </c>
      <c r="CP205" s="24">
        <f t="shared" si="164"/>
        <v>8.6445523394432788E-2</v>
      </c>
      <c r="CQ205" s="24">
        <f t="shared" si="184"/>
        <v>11.414854714829302</v>
      </c>
      <c r="CR205" s="24">
        <f t="shared" si="184"/>
        <v>11.443778588638301</v>
      </c>
      <c r="CS205" s="24">
        <f t="shared" si="184"/>
        <v>11.654636142164611</v>
      </c>
      <c r="CT205" s="24">
        <f t="shared" si="184"/>
        <v>11.567784130148802</v>
      </c>
      <c r="CU205" s="24">
        <f t="shared" si="184"/>
        <v>11.521893058658121</v>
      </c>
      <c r="CV205" s="24">
        <f t="shared" si="184"/>
        <v>11.510380682323701</v>
      </c>
      <c r="CW205" s="24" t="str">
        <f t="shared" si="176"/>
        <v/>
      </c>
      <c r="CX205" s="24" t="str">
        <f t="shared" si="176"/>
        <v/>
      </c>
      <c r="CY205" s="24" t="str">
        <f t="shared" si="176"/>
        <v/>
      </c>
      <c r="CZ205" s="24"/>
      <c r="DA205" s="24">
        <f t="shared" si="152"/>
        <v>11.058560931255828</v>
      </c>
      <c r="DB205" s="24">
        <f t="shared" si="165"/>
        <v>1.802386031257867E-2</v>
      </c>
      <c r="DC205" s="24">
        <f t="shared" si="185"/>
        <v>11.043415442117093</v>
      </c>
      <c r="DD205" s="24">
        <f t="shared" si="185"/>
        <v>11.049071369866667</v>
      </c>
      <c r="DE205" s="24">
        <f t="shared" si="185"/>
        <v>11.054338847432504</v>
      </c>
      <c r="DF205" s="24">
        <f t="shared" si="185"/>
        <v>11.054807824947005</v>
      </c>
      <c r="DG205" s="24">
        <f t="shared" si="185"/>
        <v>11.094117472176251</v>
      </c>
      <c r="DH205" s="24">
        <f t="shared" si="185"/>
        <v>11.055614630995445</v>
      </c>
      <c r="DI205" s="24" t="str">
        <f t="shared" si="177"/>
        <v/>
      </c>
      <c r="DJ205" s="24" t="str">
        <f t="shared" si="177"/>
        <v/>
      </c>
      <c r="DK205" s="24" t="str">
        <f t="shared" si="177"/>
        <v/>
      </c>
      <c r="DL205" s="24"/>
      <c r="DM205" s="24">
        <f t="shared" si="153"/>
        <v>11.309120444020573</v>
      </c>
      <c r="DN205" s="24">
        <f t="shared" si="166"/>
        <v>6.4054554103078198E-2</v>
      </c>
      <c r="DO205" s="24">
        <f t="shared" si="186"/>
        <v>11.24971033846513</v>
      </c>
      <c r="DP205" s="24">
        <f t="shared" si="186"/>
        <v>11.302085750474511</v>
      </c>
      <c r="DQ205" s="24">
        <f t="shared" si="186"/>
        <v>11.369888920978489</v>
      </c>
      <c r="DR205" s="24">
        <f t="shared" si="186"/>
        <v>11.305706729223049</v>
      </c>
      <c r="DS205" s="24">
        <f t="shared" si="186"/>
        <v>11.232455529831924</v>
      </c>
      <c r="DT205" s="24">
        <f t="shared" si="186"/>
        <v>11.394875395150338</v>
      </c>
      <c r="DU205" s="24" t="str">
        <f t="shared" si="178"/>
        <v/>
      </c>
      <c r="DV205" s="24" t="str">
        <f t="shared" si="178"/>
        <v/>
      </c>
      <c r="DW205" s="24" t="str">
        <f t="shared" si="178"/>
        <v/>
      </c>
      <c r="DX205" s="24"/>
      <c r="DY205" s="24">
        <f t="shared" si="154"/>
        <v>11.966804564749745</v>
      </c>
      <c r="DZ205" s="24">
        <f t="shared" si="167"/>
        <v>2.0230194144804065E-2</v>
      </c>
      <c r="EA205" s="24">
        <f t="shared" si="187"/>
        <v>11.9652775304155</v>
      </c>
      <c r="EB205" s="24">
        <f t="shared" si="187"/>
        <v>11.9780906022959</v>
      </c>
      <c r="EC205" s="24">
        <f t="shared" si="187"/>
        <v>11.9396995006637</v>
      </c>
      <c r="ED205" s="24">
        <f t="shared" si="187"/>
        <v>11.947087050838</v>
      </c>
      <c r="EE205" s="24">
        <f t="shared" si="187"/>
        <v>11.978046696581282</v>
      </c>
      <c r="EF205" s="24">
        <f t="shared" si="187"/>
        <v>11.9926260077041</v>
      </c>
      <c r="EG205" s="24" t="str">
        <f t="shared" si="179"/>
        <v/>
      </c>
      <c r="EH205" s="24" t="str">
        <f t="shared" si="179"/>
        <v/>
      </c>
      <c r="EI205" s="24" t="str">
        <f t="shared" si="179"/>
        <v/>
      </c>
      <c r="EJ205" s="24"/>
      <c r="EK205" s="24">
        <f t="shared" si="155"/>
        <v>12.906469887481387</v>
      </c>
      <c r="EL205" s="24">
        <f t="shared" si="168"/>
        <v>8.6445523394432788E-2</v>
      </c>
      <c r="EM205" s="24">
        <f t="shared" si="188"/>
        <v>12.80243671618355</v>
      </c>
      <c r="EN205" s="24">
        <f t="shared" si="188"/>
        <v>12.831360589992549</v>
      </c>
      <c r="EO205" s="24">
        <f t="shared" si="188"/>
        <v>13.042218143518859</v>
      </c>
      <c r="EP205" s="24">
        <f t="shared" si="188"/>
        <v>12.95536613150305</v>
      </c>
      <c r="EQ205" s="24">
        <f t="shared" si="188"/>
        <v>12.909475060012369</v>
      </c>
      <c r="ER205" s="24">
        <f t="shared" si="188"/>
        <v>12.89796268367795</v>
      </c>
      <c r="ES205" s="24" t="str">
        <f t="shared" si="180"/>
        <v/>
      </c>
      <c r="ET205" s="24" t="str">
        <f t="shared" si="180"/>
        <v/>
      </c>
      <c r="EU205" s="24" t="str">
        <f t="shared" si="180"/>
        <v/>
      </c>
      <c r="EV205" s="24"/>
      <c r="EW205" s="24">
        <f t="shared" si="156"/>
        <v>11.930209052166182</v>
      </c>
      <c r="EX205" s="24">
        <f t="shared" si="169"/>
        <v>1.8023860312578754E-2</v>
      </c>
      <c r="EY205" s="24">
        <f t="shared" si="171"/>
        <v>11.915063563027447</v>
      </c>
      <c r="EZ205" s="24">
        <f t="shared" si="171"/>
        <v>11.920719490777021</v>
      </c>
      <c r="FA205" s="24">
        <f t="shared" si="171"/>
        <v>11.925986968342857</v>
      </c>
      <c r="FB205" s="24">
        <f t="shared" si="171"/>
        <v>11.926455945857359</v>
      </c>
      <c r="FC205" s="24">
        <f t="shared" si="171"/>
        <v>11.965765593086605</v>
      </c>
      <c r="FD205" s="24">
        <f t="shared" si="171"/>
        <v>11.927262751905799</v>
      </c>
      <c r="FE205" s="24" t="str">
        <f t="shared" si="171"/>
        <v/>
      </c>
      <c r="FF205" s="24" t="str">
        <f t="shared" si="171"/>
        <v/>
      </c>
      <c r="FG205" s="24" t="str">
        <f t="shared" si="171"/>
        <v/>
      </c>
      <c r="FH205" s="24"/>
      <c r="FI205" s="24">
        <f t="shared" si="157"/>
        <v>13.026380992473634</v>
      </c>
      <c r="FJ205" s="24">
        <f t="shared" si="170"/>
        <v>6.4054554103078531E-2</v>
      </c>
      <c r="FK205" s="24">
        <f t="shared" si="172"/>
        <v>12.966970886918189</v>
      </c>
      <c r="FL205" s="24">
        <f t="shared" si="172"/>
        <v>13.019346298927571</v>
      </c>
      <c r="FM205" s="24">
        <f t="shared" si="172"/>
        <v>13.08714946943155</v>
      </c>
      <c r="FN205" s="24">
        <f t="shared" si="172"/>
        <v>13.022967277676109</v>
      </c>
      <c r="FO205" s="24">
        <f t="shared" si="172"/>
        <v>12.949716078284984</v>
      </c>
      <c r="FP205" s="24">
        <f t="shared" si="172"/>
        <v>13.112135943603398</v>
      </c>
      <c r="FQ205" s="24" t="str">
        <f t="shared" si="172"/>
        <v/>
      </c>
      <c r="FR205" s="24" t="str">
        <f t="shared" si="172"/>
        <v/>
      </c>
      <c r="FS205" s="24" t="str">
        <f t="shared" si="172"/>
        <v/>
      </c>
    </row>
    <row r="206" spans="1:175" s="3" customFormat="1">
      <c r="A206" s="27">
        <v>171</v>
      </c>
      <c r="B206" s="32">
        <f>IF(AND($B$3&lt;&gt;"",$C$3&lt;&gt;"",$B$4&lt;&gt;"",$C$4&lt;&gt;"",T206&lt;&gt;""),AirMass($B$3,$C$3,$B$4,$C$4,T206),"")</f>
        <v>1.0984184430980857</v>
      </c>
      <c r="C206" s="36">
        <f t="shared" si="158"/>
        <v>2458217.3659379999</v>
      </c>
      <c r="D206" s="5">
        <f t="shared" si="141"/>
        <v>11.047982965279289</v>
      </c>
      <c r="E206" s="14">
        <f t="shared" si="142"/>
        <v>11.264948017227715</v>
      </c>
      <c r="F206" s="32">
        <f t="shared" si="159"/>
        <v>0.21696505194842608</v>
      </c>
      <c r="G206" s="24">
        <f t="shared" si="143"/>
        <v>2.0744738948651663E-2</v>
      </c>
      <c r="H206" s="24">
        <f t="shared" si="144"/>
        <v>2.2264671050442039E-2</v>
      </c>
      <c r="I206" s="24"/>
      <c r="J206" s="8">
        <f t="shared" si="145"/>
        <v>12.022812209373884</v>
      </c>
      <c r="K206" s="9">
        <f t="shared" si="146"/>
        <v>12.979830015119836</v>
      </c>
      <c r="L206" s="40">
        <f t="shared" si="160"/>
        <v>0.95701780574595219</v>
      </c>
      <c r="M206" s="24">
        <f t="shared" si="147"/>
        <v>2.0744738948651718E-2</v>
      </c>
      <c r="N206" s="25">
        <f t="shared" si="148"/>
        <v>2.2264671050442258E-2</v>
      </c>
      <c r="O206" s="25"/>
      <c r="P206" s="50">
        <f t="shared" si="161"/>
        <v>6</v>
      </c>
      <c r="Q206" s="50">
        <f t="shared" si="162"/>
        <v>6</v>
      </c>
      <c r="R206" s="25"/>
      <c r="S206" s="25"/>
      <c r="T206" s="16">
        <v>2458217.3659379999</v>
      </c>
      <c r="U206" s="17">
        <v>-11.280728185681699</v>
      </c>
      <c r="V206" s="17">
        <v>-10.217844667902799</v>
      </c>
      <c r="W206" s="17">
        <v>-12.0683638580356</v>
      </c>
      <c r="X206" s="17">
        <v>-10.9728265757666</v>
      </c>
      <c r="Y206" s="17">
        <v>-10.339145957260101</v>
      </c>
      <c r="Z206" s="17">
        <v>-11.7652187630172</v>
      </c>
      <c r="AA206" s="17">
        <v>-9.9301424218070498</v>
      </c>
      <c r="AB206" s="17">
        <v>-9.74519198378038</v>
      </c>
      <c r="AC206" s="17"/>
      <c r="AD206" s="17"/>
      <c r="AE206" s="17"/>
      <c r="AF206" s="46">
        <f t="shared" si="149"/>
        <v>2458217.3659379999</v>
      </c>
      <c r="AG206" s="17">
        <v>-11.096117531377301</v>
      </c>
      <c r="AH206" s="17">
        <v>-9.6697595767722806</v>
      </c>
      <c r="AI206" s="17">
        <v>-11.6972159382093</v>
      </c>
      <c r="AJ206" s="17">
        <v>-10.5893841021255</v>
      </c>
      <c r="AK206" s="17">
        <v>-9.8079753037936896</v>
      </c>
      <c r="AL206" s="17">
        <v>-11.2483062077184</v>
      </c>
      <c r="AM206" s="17">
        <v>-9.3679639991263901</v>
      </c>
      <c r="AN206" s="17">
        <v>-9.3904054765762197</v>
      </c>
      <c r="AO206" s="17"/>
      <c r="AP206" s="17"/>
      <c r="AQ206" s="18"/>
      <c r="AR206" s="25"/>
      <c r="AS206" s="25"/>
      <c r="AT206" s="24">
        <f t="shared" si="140"/>
        <v>0.18461065430439838</v>
      </c>
      <c r="AU206" s="24">
        <f t="shared" si="140"/>
        <v>0.54808509113051862</v>
      </c>
      <c r="AV206" s="24">
        <f t="shared" si="140"/>
        <v>0.37114791982629924</v>
      </c>
      <c r="AW206" s="24">
        <f t="shared" si="140"/>
        <v>0.38344247364110018</v>
      </c>
      <c r="AX206" s="24">
        <f t="shared" si="140"/>
        <v>0.53117065346641112</v>
      </c>
      <c r="AY206" s="24">
        <f t="shared" si="140"/>
        <v>0.51691255529880031</v>
      </c>
      <c r="AZ206" s="24">
        <f t="shared" si="140"/>
        <v>0.56217842268065965</v>
      </c>
      <c r="BA206" s="24">
        <f t="shared" si="140"/>
        <v>0.35478650720416027</v>
      </c>
      <c r="BB206" s="24" t="str">
        <f t="shared" si="140"/>
        <v/>
      </c>
      <c r="BC206" s="24" t="str">
        <f t="shared" si="140"/>
        <v/>
      </c>
      <c r="BD206" s="25" t="str">
        <f t="shared" si="140"/>
        <v/>
      </c>
      <c r="BE206" s="25"/>
      <c r="BF206" s="24"/>
      <c r="BG206" s="24">
        <f t="shared" si="181"/>
        <v>-0.42987344064646987</v>
      </c>
      <c r="BH206" s="24">
        <f t="shared" si="181"/>
        <v>-0.36987344064646938</v>
      </c>
      <c r="BI206" s="24">
        <f t="shared" si="181"/>
        <v>-0.73587344064646909</v>
      </c>
      <c r="BJ206" s="24">
        <f t="shared" si="181"/>
        <v>-0.67787344064646926</v>
      </c>
      <c r="BK206" s="24">
        <f t="shared" si="181"/>
        <v>-0.74787344064646777</v>
      </c>
      <c r="BL206" s="24">
        <f t="shared" si="181"/>
        <v>-0.30287344064646921</v>
      </c>
      <c r="BM206" s="24" t="str">
        <f t="shared" si="173"/>
        <v/>
      </c>
      <c r="BN206" s="24" t="str">
        <f t="shared" si="173"/>
        <v/>
      </c>
      <c r="BO206" s="24" t="str">
        <f t="shared" si="173"/>
        <v/>
      </c>
      <c r="BP206" s="24"/>
      <c r="BQ206" s="24"/>
      <c r="BR206" s="24">
        <f t="shared" si="182"/>
        <v>0.30830596785578246</v>
      </c>
      <c r="BS206" s="24">
        <f t="shared" si="182"/>
        <v>0.36830596785578296</v>
      </c>
      <c r="BT206" s="24">
        <f t="shared" si="182"/>
        <v>2.3059678557832974E-3</v>
      </c>
      <c r="BU206" s="24">
        <f t="shared" si="182"/>
        <v>6.0305967855783127E-2</v>
      </c>
      <c r="BV206" s="24">
        <f t="shared" si="182"/>
        <v>-9.694032144215381E-3</v>
      </c>
      <c r="BW206" s="24">
        <f t="shared" si="182"/>
        <v>0.43530596785578313</v>
      </c>
      <c r="BX206" s="24" t="str">
        <f t="shared" si="174"/>
        <v/>
      </c>
      <c r="BY206" s="24" t="str">
        <f t="shared" si="174"/>
        <v/>
      </c>
      <c r="BZ206" s="24" t="str">
        <f t="shared" si="174"/>
        <v/>
      </c>
      <c r="CA206" s="24"/>
      <c r="CB206" s="24"/>
      <c r="CC206" s="24">
        <f t="shared" si="150"/>
        <v>10.983086740929457</v>
      </c>
      <c r="CD206" s="24">
        <f t="shared" si="163"/>
        <v>2.1975890008433925E-2</v>
      </c>
      <c r="CE206" s="24">
        <f t="shared" si="183"/>
        <v>10.9776356723539</v>
      </c>
      <c r="CF206" s="24">
        <f t="shared" si="183"/>
        <v>11.0040983900849</v>
      </c>
      <c r="CG206" s="24">
        <f t="shared" si="183"/>
        <v>10.963417771578401</v>
      </c>
      <c r="CH206" s="24">
        <f t="shared" si="183"/>
        <v>10.952490577335501</v>
      </c>
      <c r="CI206" s="24">
        <f t="shared" si="183"/>
        <v>10.997414236125351</v>
      </c>
      <c r="CJ206" s="24">
        <f t="shared" si="183"/>
        <v>11.00346379809868</v>
      </c>
      <c r="CK206" s="24" t="str">
        <f t="shared" si="175"/>
        <v/>
      </c>
      <c r="CL206" s="24" t="str">
        <f t="shared" si="175"/>
        <v/>
      </c>
      <c r="CM206" s="24" t="str">
        <f t="shared" si="175"/>
        <v/>
      </c>
      <c r="CN206" s="24"/>
      <c r="CO206" s="24">
        <f t="shared" si="151"/>
        <v>11.477590973214284</v>
      </c>
      <c r="CP206" s="24">
        <f t="shared" si="164"/>
        <v>9.5600888963190411E-2</v>
      </c>
      <c r="CQ206" s="24">
        <f t="shared" si="184"/>
        <v>11.440098406832</v>
      </c>
      <c r="CR206" s="24">
        <f t="shared" si="184"/>
        <v>11.394266570748199</v>
      </c>
      <c r="CS206" s="24">
        <f t="shared" si="184"/>
        <v>11.571857772416388</v>
      </c>
      <c r="CT206" s="24">
        <f t="shared" si="184"/>
        <v>11.5171886763411</v>
      </c>
      <c r="CU206" s="24">
        <f t="shared" si="184"/>
        <v>11.586846467749089</v>
      </c>
      <c r="CV206" s="24">
        <f t="shared" si="184"/>
        <v>11.355287945198919</v>
      </c>
      <c r="CW206" s="24" t="str">
        <f t="shared" si="176"/>
        <v/>
      </c>
      <c r="CX206" s="24" t="str">
        <f t="shared" si="176"/>
        <v/>
      </c>
      <c r="CY206" s="24" t="str">
        <f t="shared" si="176"/>
        <v/>
      </c>
      <c r="CZ206" s="24"/>
      <c r="DA206" s="24">
        <f t="shared" si="152"/>
        <v>11.047982965279289</v>
      </c>
      <c r="DB206" s="24">
        <f t="shared" si="165"/>
        <v>2.0744738948651663E-2</v>
      </c>
      <c r="DC206" s="24">
        <f t="shared" si="185"/>
        <v>11.028913441899245</v>
      </c>
      <c r="DD206" s="24">
        <f t="shared" si="185"/>
        <v>11.04821901549942</v>
      </c>
      <c r="DE206" s="24">
        <f t="shared" si="185"/>
        <v>11.051196976190957</v>
      </c>
      <c r="DF206" s="24">
        <f t="shared" si="185"/>
        <v>11.033351209288259</v>
      </c>
      <c r="DG206" s="24">
        <f t="shared" si="185"/>
        <v>11.086624869564073</v>
      </c>
      <c r="DH206" s="24">
        <f t="shared" si="185"/>
        <v>11.039592279233778</v>
      </c>
      <c r="DI206" s="24" t="str">
        <f t="shared" si="177"/>
        <v/>
      </c>
      <c r="DJ206" s="24" t="str">
        <f t="shared" si="177"/>
        <v/>
      </c>
      <c r="DK206" s="24" t="str">
        <f t="shared" si="177"/>
        <v/>
      </c>
      <c r="DL206" s="24"/>
      <c r="DM206" s="24">
        <f t="shared" si="153"/>
        <v>11.264948017227715</v>
      </c>
      <c r="DN206" s="24">
        <f t="shared" si="166"/>
        <v>2.2264671050442039E-2</v>
      </c>
      <c r="DO206" s="24">
        <f t="shared" si="186"/>
        <v>11.272078516587825</v>
      </c>
      <c r="DP206" s="24">
        <f t="shared" si="186"/>
        <v>11.249698218704408</v>
      </c>
      <c r="DQ206" s="24">
        <f t="shared" si="186"/>
        <v>11.284235037350266</v>
      </c>
      <c r="DR206" s="24">
        <f t="shared" si="186"/>
        <v>11.252235761535346</v>
      </c>
      <c r="DS206" s="24">
        <f t="shared" si="186"/>
        <v>11.294533425042891</v>
      </c>
      <c r="DT206" s="24">
        <f t="shared" si="186"/>
        <v>11.236907144145555</v>
      </c>
      <c r="DU206" s="24" t="str">
        <f t="shared" si="178"/>
        <v/>
      </c>
      <c r="DV206" s="24" t="str">
        <f t="shared" si="178"/>
        <v/>
      </c>
      <c r="DW206" s="24" t="str">
        <f t="shared" si="178"/>
        <v/>
      </c>
      <c r="DX206" s="24"/>
      <c r="DY206" s="24">
        <f t="shared" si="154"/>
        <v>12.045970258708357</v>
      </c>
      <c r="DZ206" s="24">
        <f t="shared" si="167"/>
        <v>2.1975890008433925E-2</v>
      </c>
      <c r="EA206" s="24">
        <f t="shared" si="187"/>
        <v>12.0405191901328</v>
      </c>
      <c r="EB206" s="24">
        <f t="shared" si="187"/>
        <v>12.0669819078638</v>
      </c>
      <c r="EC206" s="24">
        <f t="shared" si="187"/>
        <v>12.026301289357301</v>
      </c>
      <c r="ED206" s="24">
        <f t="shared" si="187"/>
        <v>12.015374095114401</v>
      </c>
      <c r="EE206" s="24">
        <f t="shared" si="187"/>
        <v>12.060297753904251</v>
      </c>
      <c r="EF206" s="24">
        <f t="shared" si="187"/>
        <v>12.06634731587758</v>
      </c>
      <c r="EG206" s="24" t="str">
        <f t="shared" si="179"/>
        <v/>
      </c>
      <c r="EH206" s="24" t="str">
        <f t="shared" si="179"/>
        <v/>
      </c>
      <c r="EI206" s="24" t="str">
        <f t="shared" si="179"/>
        <v/>
      </c>
      <c r="EJ206" s="24"/>
      <c r="EK206" s="24">
        <f t="shared" si="155"/>
        <v>12.903948927819302</v>
      </c>
      <c r="EL206" s="24">
        <f t="shared" si="168"/>
        <v>9.5600888963190411E-2</v>
      </c>
      <c r="EM206" s="24">
        <f t="shared" si="188"/>
        <v>12.86645636143702</v>
      </c>
      <c r="EN206" s="24">
        <f t="shared" si="188"/>
        <v>12.820624525353219</v>
      </c>
      <c r="EO206" s="24">
        <f t="shared" si="188"/>
        <v>12.998215727021408</v>
      </c>
      <c r="EP206" s="24">
        <f t="shared" si="188"/>
        <v>12.94354663094612</v>
      </c>
      <c r="EQ206" s="24">
        <f t="shared" si="188"/>
        <v>13.013204422354109</v>
      </c>
      <c r="ER206" s="24">
        <f t="shared" si="188"/>
        <v>12.781645899803939</v>
      </c>
      <c r="ES206" s="24" t="str">
        <f t="shared" si="180"/>
        <v/>
      </c>
      <c r="ET206" s="24" t="str">
        <f t="shared" si="180"/>
        <v/>
      </c>
      <c r="EU206" s="24" t="str">
        <f t="shared" si="180"/>
        <v/>
      </c>
      <c r="EV206" s="24"/>
      <c r="EW206" s="24">
        <f t="shared" si="156"/>
        <v>12.022812209373884</v>
      </c>
      <c r="EX206" s="24">
        <f t="shared" si="169"/>
        <v>2.0744738948651718E-2</v>
      </c>
      <c r="EY206" s="24">
        <f t="shared" si="171"/>
        <v>12.00374268599384</v>
      </c>
      <c r="EZ206" s="24">
        <f t="shared" si="171"/>
        <v>12.023048259594015</v>
      </c>
      <c r="FA206" s="24">
        <f t="shared" si="171"/>
        <v>12.026026220285553</v>
      </c>
      <c r="FB206" s="24">
        <f t="shared" si="171"/>
        <v>12.008180453382854</v>
      </c>
      <c r="FC206" s="24">
        <f t="shared" si="171"/>
        <v>12.061454113658668</v>
      </c>
      <c r="FD206" s="24">
        <f t="shared" si="171"/>
        <v>12.014421523328373</v>
      </c>
      <c r="FE206" s="24" t="str">
        <f t="shared" si="171"/>
        <v/>
      </c>
      <c r="FF206" s="24" t="str">
        <f t="shared" si="171"/>
        <v/>
      </c>
      <c r="FG206" s="24" t="str">
        <f t="shared" si="171"/>
        <v/>
      </c>
      <c r="FH206" s="24"/>
      <c r="FI206" s="24">
        <f t="shared" si="157"/>
        <v>12.979830015119836</v>
      </c>
      <c r="FJ206" s="24">
        <f t="shared" si="170"/>
        <v>2.2264671050442258E-2</v>
      </c>
      <c r="FK206" s="24">
        <f t="shared" si="172"/>
        <v>12.986960514479948</v>
      </c>
      <c r="FL206" s="24">
        <f t="shared" si="172"/>
        <v>12.964580216596529</v>
      </c>
      <c r="FM206" s="24">
        <f t="shared" si="172"/>
        <v>12.999117035242389</v>
      </c>
      <c r="FN206" s="24">
        <f t="shared" si="172"/>
        <v>12.967117759427468</v>
      </c>
      <c r="FO206" s="24">
        <f t="shared" si="172"/>
        <v>13.009415422935012</v>
      </c>
      <c r="FP206" s="24">
        <f t="shared" si="172"/>
        <v>12.951789142037676</v>
      </c>
      <c r="FQ206" s="24" t="str">
        <f t="shared" si="172"/>
        <v/>
      </c>
      <c r="FR206" s="24" t="str">
        <f t="shared" si="172"/>
        <v/>
      </c>
      <c r="FS206" s="24" t="str">
        <f t="shared" si="172"/>
        <v/>
      </c>
    </row>
    <row r="207" spans="1:175" s="3" customFormat="1">
      <c r="A207" s="27">
        <v>172</v>
      </c>
      <c r="B207" s="32">
        <f>IF(AND($B$3&lt;&gt;"",$C$3&lt;&gt;"",$B$4&lt;&gt;"",$C$4&lt;&gt;"",T207&lt;&gt;""),AirMass($B$3,$C$3,$B$4,$C$4,T207),"")</f>
        <v>1.0994175499133172</v>
      </c>
      <c r="C207" s="36">
        <f t="shared" si="158"/>
        <v>2458217.3664350002</v>
      </c>
      <c r="D207" s="5">
        <f t="shared" si="141"/>
        <v>11.090293156111144</v>
      </c>
      <c r="E207" s="14">
        <f t="shared" si="142"/>
        <v>11.214588543305979</v>
      </c>
      <c r="F207" s="32">
        <f t="shared" si="159"/>
        <v>0.12429538719483446</v>
      </c>
      <c r="G207" s="24">
        <f t="shared" si="143"/>
        <v>4.1374153635026036E-2</v>
      </c>
      <c r="H207" s="24">
        <f t="shared" si="144"/>
        <v>4.6162869727116321E-2</v>
      </c>
      <c r="I207" s="24"/>
      <c r="J207" s="8">
        <f t="shared" si="145"/>
        <v>11.955355241626163</v>
      </c>
      <c r="K207" s="9">
        <f t="shared" si="146"/>
        <v>13.198115746673897</v>
      </c>
      <c r="L207" s="40">
        <f t="shared" si="160"/>
        <v>1.2427605050477339</v>
      </c>
      <c r="M207" s="24">
        <f t="shared" si="147"/>
        <v>4.1374153635025772E-2</v>
      </c>
      <c r="N207" s="25">
        <f t="shared" si="148"/>
        <v>4.6162869727115884E-2</v>
      </c>
      <c r="O207" s="25"/>
      <c r="P207" s="50">
        <f t="shared" si="161"/>
        <v>6</v>
      </c>
      <c r="Q207" s="50">
        <f t="shared" si="162"/>
        <v>6</v>
      </c>
      <c r="R207" s="25"/>
      <c r="S207" s="25"/>
      <c r="T207" s="16">
        <v>2458217.3664350002</v>
      </c>
      <c r="U207" s="17">
        <v>-11.2317578274901</v>
      </c>
      <c r="V207" s="17">
        <v>-10.233616535001801</v>
      </c>
      <c r="W207" s="17">
        <v>-12.0515964976953</v>
      </c>
      <c r="X207" s="17">
        <v>-10.9677767855716</v>
      </c>
      <c r="Y207" s="17">
        <v>-10.2512724908996</v>
      </c>
      <c r="Z207" s="17">
        <v>-11.754338945224999</v>
      </c>
      <c r="AA207" s="17">
        <v>-9.9041622293826403</v>
      </c>
      <c r="AB207" s="17">
        <v>-9.7868528957578693</v>
      </c>
      <c r="AC207" s="17"/>
      <c r="AD207" s="17"/>
      <c r="AE207" s="17"/>
      <c r="AF207" s="46">
        <f t="shared" si="149"/>
        <v>2458217.3664350002</v>
      </c>
      <c r="AG207" s="17">
        <v>-11.091816454354699</v>
      </c>
      <c r="AH207" s="17">
        <v>-9.5443447570605997</v>
      </c>
      <c r="AI207" s="17">
        <v>-11.661919442276499</v>
      </c>
      <c r="AJ207" s="17">
        <v>-10.5812232193743</v>
      </c>
      <c r="AK207" s="17">
        <v>-9.7443422467935097</v>
      </c>
      <c r="AL207" s="17">
        <v>-11.244378224259</v>
      </c>
      <c r="AM207" s="17">
        <v>-9.2689390184620706</v>
      </c>
      <c r="AN207" s="17">
        <v>-9.4852349743814894</v>
      </c>
      <c r="AO207" s="17"/>
      <c r="AP207" s="17"/>
      <c r="AQ207" s="18"/>
      <c r="AR207" s="25"/>
      <c r="AS207" s="25"/>
      <c r="AT207" s="24">
        <f t="shared" si="140"/>
        <v>0.13994137313540023</v>
      </c>
      <c r="AU207" s="24">
        <f t="shared" si="140"/>
        <v>0.68927177794120098</v>
      </c>
      <c r="AV207" s="24">
        <f t="shared" si="140"/>
        <v>0.38967705541880093</v>
      </c>
      <c r="AW207" s="24">
        <f t="shared" si="140"/>
        <v>0.38655356619729986</v>
      </c>
      <c r="AX207" s="24">
        <f t="shared" si="140"/>
        <v>0.50693024410609056</v>
      </c>
      <c r="AY207" s="24">
        <f t="shared" si="140"/>
        <v>0.50996072096599931</v>
      </c>
      <c r="AZ207" s="24">
        <f t="shared" si="140"/>
        <v>0.63522321092056977</v>
      </c>
      <c r="BA207" s="24">
        <f t="shared" si="140"/>
        <v>0.30161792137637988</v>
      </c>
      <c r="BB207" s="24" t="str">
        <f t="shared" si="140"/>
        <v/>
      </c>
      <c r="BC207" s="24" t="str">
        <f t="shared" si="140"/>
        <v/>
      </c>
      <c r="BD207" s="25" t="str">
        <f t="shared" si="140"/>
        <v/>
      </c>
      <c r="BE207" s="25"/>
      <c r="BF207" s="24"/>
      <c r="BG207" s="24">
        <f t="shared" si="181"/>
        <v>-0.52059218235354077</v>
      </c>
      <c r="BH207" s="24">
        <f t="shared" si="181"/>
        <v>-0.46059218235354027</v>
      </c>
      <c r="BI207" s="24">
        <f t="shared" si="181"/>
        <v>-0.82659218235353993</v>
      </c>
      <c r="BJ207" s="24">
        <f t="shared" si="181"/>
        <v>-0.7685921823535401</v>
      </c>
      <c r="BK207" s="24">
        <f t="shared" si="181"/>
        <v>-0.83859218235353861</v>
      </c>
      <c r="BL207" s="24">
        <f t="shared" si="181"/>
        <v>-0.3935921823535401</v>
      </c>
      <c r="BM207" s="24" t="str">
        <f t="shared" si="173"/>
        <v/>
      </c>
      <c r="BN207" s="24" t="str">
        <f t="shared" si="173"/>
        <v/>
      </c>
      <c r="BO207" s="24" t="str">
        <f t="shared" si="173"/>
        <v/>
      </c>
      <c r="BP207" s="24"/>
      <c r="BQ207" s="24"/>
      <c r="BR207" s="24">
        <f t="shared" si="182"/>
        <v>0.59504168954330194</v>
      </c>
      <c r="BS207" s="24">
        <f t="shared" si="182"/>
        <v>0.65504168954330244</v>
      </c>
      <c r="BT207" s="24">
        <f t="shared" si="182"/>
        <v>0.28904168954330278</v>
      </c>
      <c r="BU207" s="24">
        <f t="shared" si="182"/>
        <v>0.34704168954330261</v>
      </c>
      <c r="BV207" s="24">
        <f t="shared" si="182"/>
        <v>0.2770416895433041</v>
      </c>
      <c r="BW207" s="24">
        <f t="shared" si="182"/>
        <v>0.72204168954330261</v>
      </c>
      <c r="BX207" s="24" t="str">
        <f t="shared" si="174"/>
        <v/>
      </c>
      <c r="BY207" s="24" t="str">
        <f t="shared" si="174"/>
        <v/>
      </c>
      <c r="BZ207" s="24" t="str">
        <f t="shared" si="174"/>
        <v/>
      </c>
      <c r="CA207" s="24"/>
      <c r="CB207" s="24"/>
      <c r="CC207" s="24">
        <f t="shared" si="150"/>
        <v>11.014575479931901</v>
      </c>
      <c r="CD207" s="24">
        <f t="shared" si="163"/>
        <v>5.6894507551048037E-2</v>
      </c>
      <c r="CE207" s="24">
        <f t="shared" si="183"/>
        <v>11.0098386702052</v>
      </c>
      <c r="CF207" s="24">
        <f t="shared" si="183"/>
        <v>11.048018958081499</v>
      </c>
      <c r="CG207" s="24">
        <f t="shared" si="183"/>
        <v>10.9245146634095</v>
      </c>
      <c r="CH207" s="24">
        <f t="shared" si="183"/>
        <v>10.9905811177349</v>
      </c>
      <c r="CI207" s="24">
        <f t="shared" si="183"/>
        <v>11.020404401892542</v>
      </c>
      <c r="CJ207" s="24">
        <f t="shared" si="183"/>
        <v>11.094095068267769</v>
      </c>
      <c r="CK207" s="24" t="str">
        <f t="shared" si="175"/>
        <v/>
      </c>
      <c r="CL207" s="24" t="str">
        <f t="shared" si="175"/>
        <v/>
      </c>
      <c r="CM207" s="24" t="str">
        <f t="shared" si="175"/>
        <v/>
      </c>
      <c r="CN207" s="24"/>
      <c r="CO207" s="24">
        <f t="shared" si="151"/>
        <v>11.462689733236445</v>
      </c>
      <c r="CP207" s="24">
        <f t="shared" si="164"/>
        <v>5.3899247626641757E-2</v>
      </c>
      <c r="CQ207" s="24">
        <f t="shared" si="184"/>
        <v>11.4091029879218</v>
      </c>
      <c r="CR207" s="24">
        <f t="shared" si="184"/>
        <v>11.3904067650196</v>
      </c>
      <c r="CS207" s="24">
        <f t="shared" si="184"/>
        <v>11.51252579243881</v>
      </c>
      <c r="CT207" s="24">
        <f t="shared" si="184"/>
        <v>11.517561769904301</v>
      </c>
      <c r="CU207" s="24">
        <f t="shared" si="184"/>
        <v>11.492122564107371</v>
      </c>
      <c r="CV207" s="24">
        <f t="shared" si="184"/>
        <v>11.45441852002679</v>
      </c>
      <c r="CW207" s="24" t="str">
        <f t="shared" si="176"/>
        <v/>
      </c>
      <c r="CX207" s="24" t="str">
        <f t="shared" si="176"/>
        <v/>
      </c>
      <c r="CY207" s="24" t="str">
        <f t="shared" si="176"/>
        <v/>
      </c>
      <c r="CZ207" s="24"/>
      <c r="DA207" s="24">
        <f t="shared" si="152"/>
        <v>11.090293156111144</v>
      </c>
      <c r="DB207" s="24">
        <f t="shared" si="165"/>
        <v>4.1374153635026036E-2</v>
      </c>
      <c r="DC207" s="24">
        <f t="shared" si="185"/>
        <v>11.071937891579957</v>
      </c>
      <c r="DD207" s="24">
        <f t="shared" si="185"/>
        <v>11.10296103532543</v>
      </c>
      <c r="DE207" s="24">
        <f t="shared" si="185"/>
        <v>11.023115319851467</v>
      </c>
      <c r="DF207" s="24">
        <f t="shared" si="185"/>
        <v>11.082263201517069</v>
      </c>
      <c r="DG207" s="24">
        <f t="shared" si="185"/>
        <v>11.120436487160674</v>
      </c>
      <c r="DH207" s="24">
        <f t="shared" si="185"/>
        <v>11.141045001232278</v>
      </c>
      <c r="DI207" s="24" t="str">
        <f t="shared" si="177"/>
        <v/>
      </c>
      <c r="DJ207" s="24" t="str">
        <f t="shared" si="177"/>
        <v/>
      </c>
      <c r="DK207" s="24" t="str">
        <f t="shared" si="177"/>
        <v/>
      </c>
      <c r="DL207" s="24"/>
      <c r="DM207" s="24">
        <f t="shared" si="153"/>
        <v>11.214588543305979</v>
      </c>
      <c r="DN207" s="24">
        <f t="shared" si="166"/>
        <v>4.6162869727116321E-2</v>
      </c>
      <c r="DO207" s="24">
        <f t="shared" si="186"/>
        <v>11.205624863733727</v>
      </c>
      <c r="DP207" s="24">
        <f t="shared" si="186"/>
        <v>11.21038017903191</v>
      </c>
      <c r="DQ207" s="24">
        <f t="shared" si="186"/>
        <v>11.189444823428788</v>
      </c>
      <c r="DR207" s="24">
        <f t="shared" si="186"/>
        <v>11.217150621154648</v>
      </c>
      <c r="DS207" s="24">
        <f t="shared" si="186"/>
        <v>11.164351287457272</v>
      </c>
      <c r="DT207" s="24">
        <f t="shared" si="186"/>
        <v>11.300579485029527</v>
      </c>
      <c r="DU207" s="24" t="str">
        <f t="shared" si="178"/>
        <v/>
      </c>
      <c r="DV207" s="24" t="str">
        <f t="shared" si="178"/>
        <v/>
      </c>
      <c r="DW207" s="24" t="str">
        <f t="shared" si="178"/>
        <v/>
      </c>
      <c r="DX207" s="24"/>
      <c r="DY207" s="24">
        <f t="shared" si="154"/>
        <v>12.0127167724202</v>
      </c>
      <c r="DZ207" s="24">
        <f t="shared" si="167"/>
        <v>5.6894507551048037E-2</v>
      </c>
      <c r="EA207" s="24">
        <f t="shared" si="187"/>
        <v>12.007979962693499</v>
      </c>
      <c r="EB207" s="24">
        <f t="shared" si="187"/>
        <v>12.046160250569798</v>
      </c>
      <c r="EC207" s="24">
        <f t="shared" si="187"/>
        <v>11.922655955897799</v>
      </c>
      <c r="ED207" s="24">
        <f t="shared" si="187"/>
        <v>11.988722410223199</v>
      </c>
      <c r="EE207" s="24">
        <f t="shared" si="187"/>
        <v>12.01854569438084</v>
      </c>
      <c r="EF207" s="24">
        <f t="shared" si="187"/>
        <v>12.092236360756068</v>
      </c>
      <c r="EG207" s="24" t="str">
        <f t="shared" si="179"/>
        <v/>
      </c>
      <c r="EH207" s="24" t="str">
        <f t="shared" si="179"/>
        <v/>
      </c>
      <c r="EI207" s="24" t="str">
        <f t="shared" si="179"/>
        <v/>
      </c>
      <c r="EJ207" s="24"/>
      <c r="EK207" s="24">
        <f t="shared" si="155"/>
        <v>13.010161430530546</v>
      </c>
      <c r="EL207" s="24">
        <f t="shared" si="168"/>
        <v>5.389924762664175E-2</v>
      </c>
      <c r="EM207" s="24">
        <f t="shared" si="188"/>
        <v>12.9565746852159</v>
      </c>
      <c r="EN207" s="24">
        <f t="shared" si="188"/>
        <v>12.9378784623137</v>
      </c>
      <c r="EO207" s="24">
        <f t="shared" si="188"/>
        <v>13.059997489732909</v>
      </c>
      <c r="EP207" s="24">
        <f t="shared" si="188"/>
        <v>13.065033467198401</v>
      </c>
      <c r="EQ207" s="24">
        <f t="shared" si="188"/>
        <v>13.03959426140147</v>
      </c>
      <c r="ER207" s="24">
        <f t="shared" si="188"/>
        <v>13.00189021732089</v>
      </c>
      <c r="ES207" s="24" t="str">
        <f t="shared" si="180"/>
        <v/>
      </c>
      <c r="ET207" s="24" t="str">
        <f t="shared" si="180"/>
        <v/>
      </c>
      <c r="EU207" s="24" t="str">
        <f t="shared" si="180"/>
        <v/>
      </c>
      <c r="EV207" s="24"/>
      <c r="EW207" s="24">
        <f t="shared" si="156"/>
        <v>11.955355241626163</v>
      </c>
      <c r="EX207" s="24">
        <f t="shared" si="169"/>
        <v>4.1374153635025772E-2</v>
      </c>
      <c r="EY207" s="24">
        <f t="shared" si="171"/>
        <v>11.936999977094976</v>
      </c>
      <c r="EZ207" s="24">
        <f t="shared" si="171"/>
        <v>11.968023120840449</v>
      </c>
      <c r="FA207" s="24">
        <f t="shared" si="171"/>
        <v>11.888177405366486</v>
      </c>
      <c r="FB207" s="24">
        <f t="shared" si="171"/>
        <v>11.947325287032088</v>
      </c>
      <c r="FC207" s="24">
        <f t="shared" si="171"/>
        <v>11.985498572675692</v>
      </c>
      <c r="FD207" s="24">
        <f t="shared" si="171"/>
        <v>12.006107086747297</v>
      </c>
      <c r="FE207" s="24" t="str">
        <f t="shared" si="171"/>
        <v/>
      </c>
      <c r="FF207" s="24" t="str">
        <f t="shared" si="171"/>
        <v/>
      </c>
      <c r="FG207" s="24" t="str">
        <f t="shared" si="171"/>
        <v/>
      </c>
      <c r="FH207" s="24"/>
      <c r="FI207" s="24">
        <f t="shared" si="157"/>
        <v>13.198115746673897</v>
      </c>
      <c r="FJ207" s="24">
        <f t="shared" si="170"/>
        <v>4.6162869727115884E-2</v>
      </c>
      <c r="FK207" s="24">
        <f t="shared" si="172"/>
        <v>13.189152067101645</v>
      </c>
      <c r="FL207" s="24">
        <f t="shared" si="172"/>
        <v>13.193907382399827</v>
      </c>
      <c r="FM207" s="24">
        <f t="shared" si="172"/>
        <v>13.172972026796705</v>
      </c>
      <c r="FN207" s="24">
        <f t="shared" si="172"/>
        <v>13.200677824522566</v>
      </c>
      <c r="FO207" s="24">
        <f t="shared" si="172"/>
        <v>13.147878490825191</v>
      </c>
      <c r="FP207" s="24">
        <f t="shared" si="172"/>
        <v>13.284106688397443</v>
      </c>
      <c r="FQ207" s="24" t="str">
        <f t="shared" si="172"/>
        <v/>
      </c>
      <c r="FR207" s="24" t="str">
        <f t="shared" si="172"/>
        <v/>
      </c>
      <c r="FS207" s="24" t="str">
        <f t="shared" si="172"/>
        <v/>
      </c>
    </row>
    <row r="208" spans="1:175" s="3" customFormat="1">
      <c r="A208" s="27">
        <v>173</v>
      </c>
      <c r="B208" s="32">
        <f>IF(AND($B$3&lt;&gt;"",$C$3&lt;&gt;"",$B$4&lt;&gt;"",$C$4&lt;&gt;"",T208&lt;&gt;""),AirMass($B$3,$C$3,$B$4,$C$4,T208),"")</f>
        <v>1.1004229057900274</v>
      </c>
      <c r="C208" s="36">
        <f t="shared" si="158"/>
        <v>2458217.3669329998</v>
      </c>
      <c r="D208" s="5">
        <f t="shared" si="141"/>
        <v>11.079272870217949</v>
      </c>
      <c r="E208" s="14">
        <f t="shared" si="142"/>
        <v>11.339802471367735</v>
      </c>
      <c r="F208" s="32">
        <f t="shared" si="159"/>
        <v>0.26052960114978596</v>
      </c>
      <c r="G208" s="24">
        <f t="shared" si="143"/>
        <v>5.8934442134216017E-2</v>
      </c>
      <c r="H208" s="24">
        <f t="shared" si="144"/>
        <v>3.4063536368964628E-2</v>
      </c>
      <c r="I208" s="24"/>
      <c r="J208" s="8">
        <f t="shared" si="145"/>
        <v>11.993188014837907</v>
      </c>
      <c r="K208" s="9">
        <f t="shared" si="146"/>
        <v>13.07320195243272</v>
      </c>
      <c r="L208" s="40">
        <f t="shared" si="160"/>
        <v>1.0800139375948135</v>
      </c>
      <c r="M208" s="24">
        <f t="shared" si="147"/>
        <v>5.8934442134216135E-2</v>
      </c>
      <c r="N208" s="25">
        <f t="shared" si="148"/>
        <v>3.406353636896467E-2</v>
      </c>
      <c r="O208" s="25"/>
      <c r="P208" s="50">
        <f t="shared" si="161"/>
        <v>6</v>
      </c>
      <c r="Q208" s="50">
        <f t="shared" si="162"/>
        <v>6</v>
      </c>
      <c r="R208" s="25"/>
      <c r="S208" s="25"/>
      <c r="T208" s="16">
        <v>2458217.3669329998</v>
      </c>
      <c r="U208" s="17">
        <v>-11.2402417593111</v>
      </c>
      <c r="V208" s="17">
        <v>-10.228821271090901</v>
      </c>
      <c r="W208" s="17">
        <v>-12.058385072483601</v>
      </c>
      <c r="X208" s="17">
        <v>-10.9459752131222</v>
      </c>
      <c r="Y208" s="17">
        <v>-10.2703951844912</v>
      </c>
      <c r="Z208" s="17">
        <v>-11.7630763620149</v>
      </c>
      <c r="AA208" s="17">
        <v>-9.9076500723641203</v>
      </c>
      <c r="AB208" s="17">
        <v>-9.8585784753189607</v>
      </c>
      <c r="AC208" s="17"/>
      <c r="AD208" s="17"/>
      <c r="AE208" s="17"/>
      <c r="AF208" s="46">
        <f t="shared" si="149"/>
        <v>2458217.3669329998</v>
      </c>
      <c r="AG208" s="17">
        <v>-11.029247327839199</v>
      </c>
      <c r="AH208" s="17">
        <v>-9.6153398464300306</v>
      </c>
      <c r="AI208" s="17">
        <v>-11.6622995944204</v>
      </c>
      <c r="AJ208" s="17">
        <v>-10.548305996894999</v>
      </c>
      <c r="AK208" s="17">
        <v>-9.8040211287561299</v>
      </c>
      <c r="AL208" s="17">
        <v>-11.221327745041901</v>
      </c>
      <c r="AM208" s="17">
        <v>-9.3707979117043205</v>
      </c>
      <c r="AN208" s="17">
        <v>-9.4167443561132895</v>
      </c>
      <c r="AO208" s="17"/>
      <c r="AP208" s="17"/>
      <c r="AQ208" s="18"/>
      <c r="AR208" s="25"/>
      <c r="AS208" s="25"/>
      <c r="AT208" s="24">
        <f t="shared" si="140"/>
        <v>0.21099443147190122</v>
      </c>
      <c r="AU208" s="24">
        <f t="shared" si="140"/>
        <v>0.61348142466087019</v>
      </c>
      <c r="AV208" s="24">
        <f t="shared" si="140"/>
        <v>0.39608547806320082</v>
      </c>
      <c r="AW208" s="24">
        <f t="shared" si="140"/>
        <v>0.3976692162272002</v>
      </c>
      <c r="AX208" s="24">
        <f t="shared" si="140"/>
        <v>0.46637405573506996</v>
      </c>
      <c r="AY208" s="24">
        <f t="shared" si="140"/>
        <v>0.54174861697299903</v>
      </c>
      <c r="AZ208" s="24">
        <f t="shared" si="140"/>
        <v>0.53685216065979979</v>
      </c>
      <c r="BA208" s="24">
        <f t="shared" si="140"/>
        <v>0.44183411920567117</v>
      </c>
      <c r="BB208" s="24" t="str">
        <f t="shared" si="140"/>
        <v/>
      </c>
      <c r="BC208" s="24" t="str">
        <f t="shared" si="140"/>
        <v/>
      </c>
      <c r="BD208" s="25" t="str">
        <f t="shared" si="140"/>
        <v/>
      </c>
      <c r="BE208" s="25"/>
      <c r="BF208" s="24"/>
      <c r="BG208" s="24">
        <f t="shared" si="181"/>
        <v>-0.37629068749984507</v>
      </c>
      <c r="BH208" s="24">
        <f t="shared" si="181"/>
        <v>-0.31629068749984457</v>
      </c>
      <c r="BI208" s="24">
        <f t="shared" si="181"/>
        <v>-0.68229068749984423</v>
      </c>
      <c r="BJ208" s="24">
        <f t="shared" si="181"/>
        <v>-0.6242906874998444</v>
      </c>
      <c r="BK208" s="24">
        <f t="shared" si="181"/>
        <v>-0.69429068749984291</v>
      </c>
      <c r="BL208" s="24">
        <f t="shared" si="181"/>
        <v>-0.2492906874998444</v>
      </c>
      <c r="BM208" s="24" t="str">
        <f t="shared" si="173"/>
        <v/>
      </c>
      <c r="BN208" s="24" t="str">
        <f t="shared" si="173"/>
        <v/>
      </c>
      <c r="BO208" s="24" t="str">
        <f t="shared" si="173"/>
        <v/>
      </c>
      <c r="BP208" s="24"/>
      <c r="BQ208" s="24"/>
      <c r="BR208" s="24">
        <f t="shared" si="182"/>
        <v>0.44111923314393953</v>
      </c>
      <c r="BS208" s="24">
        <f t="shared" si="182"/>
        <v>0.50111923314394002</v>
      </c>
      <c r="BT208" s="24">
        <f t="shared" si="182"/>
        <v>0.13511923314394036</v>
      </c>
      <c r="BU208" s="24">
        <f t="shared" si="182"/>
        <v>0.19311923314394019</v>
      </c>
      <c r="BV208" s="24">
        <f t="shared" si="182"/>
        <v>0.12311923314394169</v>
      </c>
      <c r="BW208" s="24">
        <f t="shared" si="182"/>
        <v>0.56811923314394019</v>
      </c>
      <c r="BX208" s="24" t="str">
        <f t="shared" si="174"/>
        <v/>
      </c>
      <c r="BY208" s="24" t="str">
        <f t="shared" si="174"/>
        <v/>
      </c>
      <c r="BZ208" s="24" t="str">
        <f t="shared" si="174"/>
        <v/>
      </c>
      <c r="CA208" s="24"/>
      <c r="CB208" s="24"/>
      <c r="CC208" s="24">
        <f t="shared" si="150"/>
        <v>11.020768303988064</v>
      </c>
      <c r="CD208" s="24">
        <f t="shared" si="163"/>
        <v>7.3585590055391115E-2</v>
      </c>
      <c r="CE208" s="24">
        <f t="shared" si="183"/>
        <v>11.0081433131725</v>
      </c>
      <c r="CF208" s="24">
        <f t="shared" si="183"/>
        <v>11.017733453811099</v>
      </c>
      <c r="CG208" s="24">
        <f t="shared" si="183"/>
        <v>10.935153425180099</v>
      </c>
      <c r="CH208" s="24">
        <f t="shared" si="183"/>
        <v>10.990834602703799</v>
      </c>
      <c r="CI208" s="24">
        <f t="shared" si="183"/>
        <v>11.015408313053021</v>
      </c>
      <c r="CJ208" s="24">
        <f t="shared" si="183"/>
        <v>11.15733671600786</v>
      </c>
      <c r="CK208" s="24" t="str">
        <f t="shared" si="175"/>
        <v/>
      </c>
      <c r="CL208" s="24" t="str">
        <f t="shared" si="175"/>
        <v/>
      </c>
      <c r="CM208" s="24" t="str">
        <f t="shared" si="175"/>
        <v/>
      </c>
      <c r="CN208" s="24"/>
      <c r="CO208" s="24">
        <f t="shared" si="151"/>
        <v>11.531502127649309</v>
      </c>
      <c r="CP208" s="24">
        <f t="shared" si="164"/>
        <v>9.9799980725969767E-2</v>
      </c>
      <c r="CQ208" s="24">
        <f t="shared" si="184"/>
        <v>11.472052266581201</v>
      </c>
      <c r="CR208" s="24">
        <f t="shared" si="184"/>
        <v>11.4200586690558</v>
      </c>
      <c r="CS208" s="24">
        <f t="shared" si="184"/>
        <v>11.63477380091693</v>
      </c>
      <c r="CT208" s="24">
        <f t="shared" si="184"/>
        <v>11.557080417202702</v>
      </c>
      <c r="CU208" s="24">
        <f t="shared" si="184"/>
        <v>11.656550583865121</v>
      </c>
      <c r="CV208" s="24">
        <f t="shared" si="184"/>
        <v>11.44849702827409</v>
      </c>
      <c r="CW208" s="24" t="str">
        <f t="shared" si="176"/>
        <v/>
      </c>
      <c r="CX208" s="24" t="str">
        <f t="shared" si="176"/>
        <v/>
      </c>
      <c r="CY208" s="24" t="str">
        <f t="shared" si="176"/>
        <v/>
      </c>
      <c r="CZ208" s="24"/>
      <c r="DA208" s="24">
        <f t="shared" si="152"/>
        <v>11.079272870217949</v>
      </c>
      <c r="DB208" s="24">
        <f t="shared" si="165"/>
        <v>5.8934442134216017E-2</v>
      </c>
      <c r="DC208" s="24">
        <f t="shared" si="185"/>
        <v>11.053029424597899</v>
      </c>
      <c r="DD208" s="24">
        <f t="shared" si="185"/>
        <v>11.055462421105672</v>
      </c>
      <c r="DE208" s="24">
        <f t="shared" si="185"/>
        <v>11.016540971672708</v>
      </c>
      <c r="DF208" s="24">
        <f t="shared" si="185"/>
        <v>11.065303576536611</v>
      </c>
      <c r="DG208" s="24">
        <f t="shared" si="185"/>
        <v>11.098227288371794</v>
      </c>
      <c r="DH208" s="24">
        <f t="shared" si="185"/>
        <v>11.187073539023011</v>
      </c>
      <c r="DI208" s="24" t="str">
        <f t="shared" si="177"/>
        <v/>
      </c>
      <c r="DJ208" s="24" t="str">
        <f t="shared" si="177"/>
        <v/>
      </c>
      <c r="DK208" s="24" t="str">
        <f t="shared" si="177"/>
        <v/>
      </c>
      <c r="DL208" s="24"/>
      <c r="DM208" s="24">
        <f t="shared" si="153"/>
        <v>11.339802471367735</v>
      </c>
      <c r="DN208" s="24">
        <f t="shared" si="166"/>
        <v>3.4063536368964628E-2</v>
      </c>
      <c r="DO208" s="24">
        <f t="shared" si="186"/>
        <v>11.324975676042023</v>
      </c>
      <c r="DP208" s="24">
        <f t="shared" si="186"/>
        <v>11.296433616717005</v>
      </c>
      <c r="DQ208" s="24">
        <f t="shared" si="186"/>
        <v>11.368094365555804</v>
      </c>
      <c r="DR208" s="24">
        <f t="shared" si="186"/>
        <v>11.313070802101944</v>
      </c>
      <c r="DS208" s="24">
        <f t="shared" si="186"/>
        <v>11.385180840863917</v>
      </c>
      <c r="DT208" s="24">
        <f t="shared" si="186"/>
        <v>11.351059526925722</v>
      </c>
      <c r="DU208" s="24" t="str">
        <f t="shared" si="178"/>
        <v/>
      </c>
      <c r="DV208" s="24" t="str">
        <f t="shared" si="178"/>
        <v/>
      </c>
      <c r="DW208" s="24" t="str">
        <f t="shared" si="178"/>
        <v/>
      </c>
      <c r="DX208" s="24"/>
      <c r="DY208" s="24">
        <f t="shared" si="154"/>
        <v>12.032188792208265</v>
      </c>
      <c r="DZ208" s="24">
        <f t="shared" si="167"/>
        <v>7.3585590055391115E-2</v>
      </c>
      <c r="EA208" s="24">
        <f t="shared" si="187"/>
        <v>12.0195638013927</v>
      </c>
      <c r="EB208" s="24">
        <f t="shared" si="187"/>
        <v>12.029153942031298</v>
      </c>
      <c r="EC208" s="24">
        <f t="shared" si="187"/>
        <v>11.946573913400298</v>
      </c>
      <c r="ED208" s="24">
        <f t="shared" si="187"/>
        <v>12.002255090923999</v>
      </c>
      <c r="EE208" s="24">
        <f t="shared" si="187"/>
        <v>12.02682880127322</v>
      </c>
      <c r="EF208" s="24">
        <f t="shared" si="187"/>
        <v>12.16875720422806</v>
      </c>
      <c r="EG208" s="24" t="str">
        <f t="shared" si="179"/>
        <v/>
      </c>
      <c r="EH208" s="24" t="str">
        <f t="shared" si="179"/>
        <v/>
      </c>
      <c r="EI208" s="24" t="str">
        <f t="shared" si="179"/>
        <v/>
      </c>
      <c r="EJ208" s="24"/>
      <c r="EK208" s="24">
        <f t="shared" si="155"/>
        <v>12.945409609058478</v>
      </c>
      <c r="EL208" s="24">
        <f t="shared" si="168"/>
        <v>9.9799980725969767E-2</v>
      </c>
      <c r="EM208" s="24">
        <f t="shared" si="188"/>
        <v>12.88595974799037</v>
      </c>
      <c r="EN208" s="24">
        <f t="shared" si="188"/>
        <v>12.833966150464969</v>
      </c>
      <c r="EO208" s="24">
        <f t="shared" si="188"/>
        <v>13.048681282326099</v>
      </c>
      <c r="EP208" s="24">
        <f t="shared" si="188"/>
        <v>12.97098789861187</v>
      </c>
      <c r="EQ208" s="24">
        <f t="shared" si="188"/>
        <v>13.070458065274289</v>
      </c>
      <c r="ER208" s="24">
        <f t="shared" si="188"/>
        <v>12.862404509683259</v>
      </c>
      <c r="ES208" s="24" t="str">
        <f t="shared" si="180"/>
        <v/>
      </c>
      <c r="ET208" s="24" t="str">
        <f t="shared" si="180"/>
        <v/>
      </c>
      <c r="EU208" s="24" t="str">
        <f t="shared" si="180"/>
        <v/>
      </c>
      <c r="EV208" s="24"/>
      <c r="EW208" s="24">
        <f t="shared" si="156"/>
        <v>11.993188014837907</v>
      </c>
      <c r="EX208" s="24">
        <f t="shared" si="169"/>
        <v>5.8934442134216135E-2</v>
      </c>
      <c r="EY208" s="24">
        <f t="shared" si="171"/>
        <v>11.966944569217858</v>
      </c>
      <c r="EZ208" s="24">
        <f t="shared" si="171"/>
        <v>11.969377565725631</v>
      </c>
      <c r="FA208" s="24">
        <f t="shared" si="171"/>
        <v>11.930456116292667</v>
      </c>
      <c r="FB208" s="24">
        <f t="shared" si="171"/>
        <v>11.97921872115657</v>
      </c>
      <c r="FC208" s="24">
        <f t="shared" si="171"/>
        <v>12.012142432991755</v>
      </c>
      <c r="FD208" s="24">
        <f t="shared" si="171"/>
        <v>12.100988683642971</v>
      </c>
      <c r="FE208" s="24" t="str">
        <f t="shared" si="171"/>
        <v/>
      </c>
      <c r="FF208" s="24" t="str">
        <f t="shared" si="171"/>
        <v/>
      </c>
      <c r="FG208" s="24" t="str">
        <f t="shared" si="171"/>
        <v/>
      </c>
      <c r="FH208" s="24"/>
      <c r="FI208" s="24">
        <f t="shared" si="157"/>
        <v>13.07320195243272</v>
      </c>
      <c r="FJ208" s="24">
        <f t="shared" si="170"/>
        <v>3.406353636896467E-2</v>
      </c>
      <c r="FK208" s="24">
        <f t="shared" si="172"/>
        <v>13.05837515710701</v>
      </c>
      <c r="FL208" s="24">
        <f t="shared" si="172"/>
        <v>13.029833097781991</v>
      </c>
      <c r="FM208" s="24">
        <f t="shared" si="172"/>
        <v>13.101493846620789</v>
      </c>
      <c r="FN208" s="24">
        <f t="shared" si="172"/>
        <v>13.046470283166931</v>
      </c>
      <c r="FO208" s="24">
        <f t="shared" si="172"/>
        <v>13.118580321928905</v>
      </c>
      <c r="FP208" s="24">
        <f t="shared" si="172"/>
        <v>13.084459007990707</v>
      </c>
      <c r="FQ208" s="24" t="str">
        <f t="shared" si="172"/>
        <v/>
      </c>
      <c r="FR208" s="24" t="str">
        <f t="shared" si="172"/>
        <v/>
      </c>
      <c r="FS208" s="24" t="str">
        <f t="shared" si="172"/>
        <v/>
      </c>
    </row>
    <row r="209" spans="1:175" s="3" customFormat="1">
      <c r="A209" s="27">
        <v>174</v>
      </c>
      <c r="B209" s="32">
        <f>IF(AND($B$3&lt;&gt;"",$C$3&lt;&gt;"",$B$4&lt;&gt;"",$C$4&lt;&gt;"",T209&lt;&gt;""),AirMass($B$3,$C$3,$B$4,$C$4,T209),"")</f>
        <v>1.1014345300944279</v>
      </c>
      <c r="C209" s="36">
        <f t="shared" si="158"/>
        <v>2458217.3674309999</v>
      </c>
      <c r="D209" s="5">
        <f t="shared" si="141"/>
        <v>11.080070405923303</v>
      </c>
      <c r="E209" s="14">
        <f t="shared" si="142"/>
        <v>11.319983397260962</v>
      </c>
      <c r="F209" s="32">
        <f t="shared" si="159"/>
        <v>0.23991299133765942</v>
      </c>
      <c r="G209" s="24">
        <f t="shared" si="143"/>
        <v>2.3671928493086365E-2</v>
      </c>
      <c r="H209" s="24">
        <f t="shared" si="144"/>
        <v>2.5734824232178006E-2</v>
      </c>
      <c r="I209" s="24"/>
      <c r="J209" s="8">
        <f t="shared" si="145"/>
        <v>12.062630324205822</v>
      </c>
      <c r="K209" s="9">
        <f t="shared" si="146"/>
        <v>12.965162348601162</v>
      </c>
      <c r="L209" s="40">
        <f t="shared" si="160"/>
        <v>0.90253202439533986</v>
      </c>
      <c r="M209" s="24">
        <f t="shared" si="147"/>
        <v>2.3671928493086365E-2</v>
      </c>
      <c r="N209" s="25">
        <f t="shared" si="148"/>
        <v>2.5734824232177961E-2</v>
      </c>
      <c r="O209" s="25"/>
      <c r="P209" s="50">
        <f t="shared" si="161"/>
        <v>6</v>
      </c>
      <c r="Q209" s="50">
        <f t="shared" si="162"/>
        <v>6</v>
      </c>
      <c r="R209" s="25"/>
      <c r="S209" s="25"/>
      <c r="T209" s="16">
        <v>2458217.3674309999</v>
      </c>
      <c r="U209" s="17">
        <v>-11.230701563149299</v>
      </c>
      <c r="V209" s="17">
        <v>-10.169300727937699</v>
      </c>
      <c r="W209" s="17">
        <v>-12.045229982552</v>
      </c>
      <c r="X209" s="17">
        <v>-10.956452194082599</v>
      </c>
      <c r="Y209" s="17">
        <v>-10.3246526125378</v>
      </c>
      <c r="Z209" s="17">
        <v>-11.7559224967112</v>
      </c>
      <c r="AA209" s="17">
        <v>-9.8687845589925001</v>
      </c>
      <c r="AB209" s="17">
        <v>-9.7822675327583006</v>
      </c>
      <c r="AC209" s="17"/>
      <c r="AD209" s="17"/>
      <c r="AE209" s="17"/>
      <c r="AF209" s="46">
        <f t="shared" si="149"/>
        <v>2458217.3674309999</v>
      </c>
      <c r="AG209" s="17">
        <v>-11.032293647683099</v>
      </c>
      <c r="AH209" s="17">
        <v>-9.6454496888089896</v>
      </c>
      <c r="AI209" s="17">
        <v>-11.647621160064</v>
      </c>
      <c r="AJ209" s="17">
        <v>-10.5907229215964</v>
      </c>
      <c r="AK209" s="17">
        <v>-9.76630274740576</v>
      </c>
      <c r="AL209" s="17">
        <v>-11.219671996745401</v>
      </c>
      <c r="AM209" s="17">
        <v>-9.3660505944064791</v>
      </c>
      <c r="AN209" s="17">
        <v>-9.3924374373691002</v>
      </c>
      <c r="AO209" s="17"/>
      <c r="AP209" s="17"/>
      <c r="AQ209" s="18"/>
      <c r="AR209" s="25"/>
      <c r="AS209" s="25"/>
      <c r="AT209" s="24">
        <f t="shared" si="140"/>
        <v>0.19840791546620018</v>
      </c>
      <c r="AU209" s="24">
        <f t="shared" si="140"/>
        <v>0.52385103912870967</v>
      </c>
      <c r="AV209" s="24">
        <f t="shared" si="140"/>
        <v>0.39760882248799945</v>
      </c>
      <c r="AW209" s="24">
        <f t="shared" si="140"/>
        <v>0.36572927248619891</v>
      </c>
      <c r="AX209" s="24">
        <f t="shared" si="140"/>
        <v>0.55834986513204043</v>
      </c>
      <c r="AY209" s="24">
        <f t="shared" si="140"/>
        <v>0.53625049996579932</v>
      </c>
      <c r="AZ209" s="24">
        <f t="shared" si="140"/>
        <v>0.50273396458602093</v>
      </c>
      <c r="BA209" s="24">
        <f t="shared" si="140"/>
        <v>0.38983009538920044</v>
      </c>
      <c r="BB209" s="24" t="str">
        <f t="shared" si="140"/>
        <v/>
      </c>
      <c r="BC209" s="24" t="str">
        <f t="shared" si="140"/>
        <v/>
      </c>
      <c r="BD209" s="25" t="str">
        <f t="shared" si="140"/>
        <v/>
      </c>
      <c r="BE209" s="25"/>
      <c r="BF209" s="24"/>
      <c r="BG209" s="24">
        <f t="shared" si="181"/>
        <v>-0.40185261427885877</v>
      </c>
      <c r="BH209" s="24">
        <f t="shared" si="181"/>
        <v>-0.34185261427885827</v>
      </c>
      <c r="BI209" s="24">
        <f t="shared" si="181"/>
        <v>-0.70785261427885793</v>
      </c>
      <c r="BJ209" s="24">
        <f t="shared" si="181"/>
        <v>-0.6498526142788581</v>
      </c>
      <c r="BK209" s="24">
        <f t="shared" si="181"/>
        <v>-0.71985261427885661</v>
      </c>
      <c r="BL209" s="24">
        <f t="shared" si="181"/>
        <v>-0.2748526142788581</v>
      </c>
      <c r="BM209" s="24" t="str">
        <f t="shared" si="173"/>
        <v/>
      </c>
      <c r="BN209" s="24" t="str">
        <f t="shared" si="173"/>
        <v/>
      </c>
      <c r="BO209" s="24" t="str">
        <f t="shared" si="173"/>
        <v/>
      </c>
      <c r="BP209" s="24"/>
      <c r="BQ209" s="24"/>
      <c r="BR209" s="24">
        <f t="shared" si="182"/>
        <v>0.25908908666733743</v>
      </c>
      <c r="BS209" s="24">
        <f t="shared" si="182"/>
        <v>0.31908908666733793</v>
      </c>
      <c r="BT209" s="24">
        <f t="shared" si="182"/>
        <v>-4.691091333266173E-2</v>
      </c>
      <c r="BU209" s="24">
        <f t="shared" si="182"/>
        <v>1.1089086667338099E-2</v>
      </c>
      <c r="BV209" s="24">
        <f t="shared" si="182"/>
        <v>-5.8910913332660408E-2</v>
      </c>
      <c r="BW209" s="24">
        <f t="shared" si="182"/>
        <v>0.3860890866673381</v>
      </c>
      <c r="BX209" s="24" t="str">
        <f t="shared" si="174"/>
        <v/>
      </c>
      <c r="BY209" s="24" t="str">
        <f t="shared" si="174"/>
        <v/>
      </c>
      <c r="BZ209" s="24" t="str">
        <f t="shared" si="174"/>
        <v/>
      </c>
      <c r="CA209" s="24"/>
      <c r="CB209" s="24"/>
      <c r="CC209" s="24">
        <f t="shared" si="150"/>
        <v>11.018516666456435</v>
      </c>
      <c r="CD209" s="24">
        <f t="shared" si="163"/>
        <v>3.9576126625207701E-2</v>
      </c>
      <c r="CE209" s="24">
        <f t="shared" si="183"/>
        <v>11.0045284194027</v>
      </c>
      <c r="CF209" s="24">
        <f t="shared" si="183"/>
        <v>11.037750630933299</v>
      </c>
      <c r="CG209" s="24">
        <f t="shared" si="183"/>
        <v>10.9989510493885</v>
      </c>
      <c r="CH209" s="24">
        <f t="shared" si="183"/>
        <v>10.993220933561901</v>
      </c>
      <c r="CI209" s="24">
        <f t="shared" si="183"/>
        <v>10.986082995843201</v>
      </c>
      <c r="CJ209" s="24">
        <f t="shared" si="183"/>
        <v>11.090565969609001</v>
      </c>
      <c r="CK209" s="24" t="str">
        <f t="shared" si="175"/>
        <v/>
      </c>
      <c r="CL209" s="24" t="str">
        <f t="shared" si="175"/>
        <v/>
      </c>
      <c r="CM209" s="24" t="str">
        <f t="shared" si="175"/>
        <v/>
      </c>
      <c r="CN209" s="24"/>
      <c r="CO209" s="24">
        <f t="shared" si="151"/>
        <v>11.521674161914758</v>
      </c>
      <c r="CP209" s="24">
        <f t="shared" si="164"/>
        <v>9.0378623088627902E-2</v>
      </c>
      <c r="CQ209" s="24">
        <f t="shared" si="184"/>
        <v>11.454327512380901</v>
      </c>
      <c r="CR209" s="24">
        <f t="shared" si="184"/>
        <v>11.459429273913301</v>
      </c>
      <c r="CS209" s="24">
        <f t="shared" si="184"/>
        <v>11.59400909972266</v>
      </c>
      <c r="CT209" s="24">
        <f t="shared" si="184"/>
        <v>11.552378349062302</v>
      </c>
      <c r="CU209" s="24">
        <f t="shared" si="184"/>
        <v>11.648756946723379</v>
      </c>
      <c r="CV209" s="24">
        <f t="shared" si="184"/>
        <v>11.421143789686001</v>
      </c>
      <c r="CW209" s="24" t="str">
        <f t="shared" si="176"/>
        <v/>
      </c>
      <c r="CX209" s="24" t="str">
        <f t="shared" si="176"/>
        <v/>
      </c>
      <c r="CY209" s="24" t="str">
        <f t="shared" si="176"/>
        <v/>
      </c>
      <c r="CZ209" s="24"/>
      <c r="DA209" s="24">
        <f t="shared" si="152"/>
        <v>11.080070405923303</v>
      </c>
      <c r="DB209" s="24">
        <f t="shared" si="165"/>
        <v>2.3671928493086365E-2</v>
      </c>
      <c r="DC209" s="24">
        <f t="shared" si="185"/>
        <v>11.052463704065081</v>
      </c>
      <c r="DD209" s="24">
        <f t="shared" si="185"/>
        <v>11.078528771464855</v>
      </c>
      <c r="DE209" s="24">
        <f t="shared" si="185"/>
        <v>11.083387769118092</v>
      </c>
      <c r="DF209" s="24">
        <f t="shared" si="185"/>
        <v>11.070739080631695</v>
      </c>
      <c r="DG209" s="24">
        <f t="shared" si="185"/>
        <v>11.071951144398959</v>
      </c>
      <c r="DH209" s="24">
        <f t="shared" si="185"/>
        <v>11.123351965861135</v>
      </c>
      <c r="DI209" s="24" t="str">
        <f t="shared" si="177"/>
        <v/>
      </c>
      <c r="DJ209" s="24" t="str">
        <f t="shared" si="177"/>
        <v/>
      </c>
      <c r="DK209" s="24" t="str">
        <f t="shared" si="177"/>
        <v/>
      </c>
      <c r="DL209" s="24"/>
      <c r="DM209" s="24">
        <f t="shared" si="153"/>
        <v>11.319983397260962</v>
      </c>
      <c r="DN209" s="24">
        <f t="shared" si="166"/>
        <v>2.5734824232178006E-2</v>
      </c>
      <c r="DO209" s="24">
        <f t="shared" si="186"/>
        <v>11.2972598134695</v>
      </c>
      <c r="DP209" s="24">
        <f t="shared" si="186"/>
        <v>11.325813113202281</v>
      </c>
      <c r="DQ209" s="24">
        <f t="shared" si="186"/>
        <v>11.317338555989309</v>
      </c>
      <c r="DR209" s="24">
        <f t="shared" si="186"/>
        <v>11.298377625589321</v>
      </c>
      <c r="DS209" s="24">
        <f t="shared" si="186"/>
        <v>11.367396095349953</v>
      </c>
      <c r="DT209" s="24">
        <f t="shared" si="186"/>
        <v>11.313715179965408</v>
      </c>
      <c r="DU209" s="24" t="str">
        <f t="shared" si="178"/>
        <v/>
      </c>
      <c r="DV209" s="24" t="str">
        <f t="shared" si="178"/>
        <v/>
      </c>
      <c r="DW209" s="24" t="str">
        <f t="shared" si="178"/>
        <v/>
      </c>
      <c r="DX209" s="24"/>
      <c r="DY209" s="24">
        <f t="shared" si="154"/>
        <v>12.079917501668035</v>
      </c>
      <c r="DZ209" s="24">
        <f t="shared" si="167"/>
        <v>3.9576126625207701E-2</v>
      </c>
      <c r="EA209" s="24">
        <f t="shared" si="187"/>
        <v>12.0659292546143</v>
      </c>
      <c r="EB209" s="24">
        <f t="shared" si="187"/>
        <v>12.0991514661449</v>
      </c>
      <c r="EC209" s="24">
        <f t="shared" si="187"/>
        <v>12.060351884600101</v>
      </c>
      <c r="ED209" s="24">
        <f t="shared" si="187"/>
        <v>12.054621768773501</v>
      </c>
      <c r="EE209" s="24">
        <f t="shared" si="187"/>
        <v>12.047483831054802</v>
      </c>
      <c r="EF209" s="24">
        <f t="shared" si="187"/>
        <v>12.151966804820601</v>
      </c>
      <c r="EG209" s="24" t="str">
        <f t="shared" si="179"/>
        <v/>
      </c>
      <c r="EH209" s="24" t="str">
        <f t="shared" si="179"/>
        <v/>
      </c>
      <c r="EI209" s="24" t="str">
        <f t="shared" si="179"/>
        <v/>
      </c>
      <c r="EJ209" s="24"/>
      <c r="EK209" s="24">
        <f t="shared" si="155"/>
        <v>12.908518120788868</v>
      </c>
      <c r="EL209" s="24">
        <f t="shared" si="168"/>
        <v>9.0378623088627902E-2</v>
      </c>
      <c r="EM209" s="24">
        <f t="shared" si="188"/>
        <v>12.841171471255011</v>
      </c>
      <c r="EN209" s="24">
        <f t="shared" si="188"/>
        <v>12.846273232787411</v>
      </c>
      <c r="EO209" s="24">
        <f t="shared" si="188"/>
        <v>12.98085305859677</v>
      </c>
      <c r="EP209" s="24">
        <f t="shared" si="188"/>
        <v>12.939222307936411</v>
      </c>
      <c r="EQ209" s="24">
        <f t="shared" si="188"/>
        <v>13.035600905597489</v>
      </c>
      <c r="ER209" s="24">
        <f t="shared" si="188"/>
        <v>12.807987748560111</v>
      </c>
      <c r="ES209" s="24" t="str">
        <f t="shared" si="180"/>
        <v/>
      </c>
      <c r="ET209" s="24" t="str">
        <f t="shared" si="180"/>
        <v/>
      </c>
      <c r="EU209" s="24" t="str">
        <f t="shared" si="180"/>
        <v/>
      </c>
      <c r="EV209" s="24"/>
      <c r="EW209" s="24">
        <f t="shared" si="156"/>
        <v>12.062630324205822</v>
      </c>
      <c r="EX209" s="24">
        <f t="shared" si="169"/>
        <v>2.3671928493086365E-2</v>
      </c>
      <c r="EY209" s="24">
        <f t="shared" si="171"/>
        <v>12.035023622347598</v>
      </c>
      <c r="EZ209" s="24">
        <f t="shared" si="171"/>
        <v>12.061088689747372</v>
      </c>
      <c r="FA209" s="24">
        <f t="shared" si="171"/>
        <v>12.065947687400609</v>
      </c>
      <c r="FB209" s="24">
        <f t="shared" si="171"/>
        <v>12.053298998914212</v>
      </c>
      <c r="FC209" s="24">
        <f t="shared" si="171"/>
        <v>12.054511062681476</v>
      </c>
      <c r="FD209" s="24">
        <f t="shared" si="171"/>
        <v>12.105911884143651</v>
      </c>
      <c r="FE209" s="24" t="str">
        <f t="shared" si="171"/>
        <v/>
      </c>
      <c r="FF209" s="24" t="str">
        <f t="shared" si="171"/>
        <v/>
      </c>
      <c r="FG209" s="24" t="str">
        <f t="shared" si="171"/>
        <v/>
      </c>
      <c r="FH209" s="24"/>
      <c r="FI209" s="24">
        <f t="shared" si="157"/>
        <v>12.965162348601162</v>
      </c>
      <c r="FJ209" s="24">
        <f t="shared" si="170"/>
        <v>2.5734824232177961E-2</v>
      </c>
      <c r="FK209" s="24">
        <f t="shared" si="172"/>
        <v>12.942438764809697</v>
      </c>
      <c r="FL209" s="24">
        <f t="shared" si="172"/>
        <v>12.970992064542481</v>
      </c>
      <c r="FM209" s="24">
        <f t="shared" si="172"/>
        <v>12.962517507329508</v>
      </c>
      <c r="FN209" s="24">
        <f t="shared" si="172"/>
        <v>12.943556576929518</v>
      </c>
      <c r="FO209" s="24">
        <f t="shared" si="172"/>
        <v>13.01257504669015</v>
      </c>
      <c r="FP209" s="24">
        <f t="shared" si="172"/>
        <v>12.958894131305607</v>
      </c>
      <c r="FQ209" s="24" t="str">
        <f t="shared" si="172"/>
        <v/>
      </c>
      <c r="FR209" s="24" t="str">
        <f t="shared" si="172"/>
        <v/>
      </c>
      <c r="FS209" s="24" t="str">
        <f t="shared" si="172"/>
        <v/>
      </c>
    </row>
    <row r="210" spans="1:175" s="3" customFormat="1">
      <c r="A210" s="27">
        <v>175</v>
      </c>
      <c r="B210" s="32">
        <f>IF(AND($B$3&lt;&gt;"",$C$3&lt;&gt;"",$B$4&lt;&gt;"",$C$4&lt;&gt;"",T210&lt;&gt;""),AirMass($B$3,$C$3,$B$4,$C$4,T210),"")</f>
        <v>1.1024524423348701</v>
      </c>
      <c r="C210" s="36">
        <f t="shared" si="158"/>
        <v>2458217.3679280002</v>
      </c>
      <c r="D210" s="5">
        <f t="shared" si="141"/>
        <v>11.096931444882422</v>
      </c>
      <c r="E210" s="14">
        <f t="shared" si="142"/>
        <v>11.280644237901321</v>
      </c>
      <c r="F210" s="32">
        <f t="shared" si="159"/>
        <v>0.18371279301889842</v>
      </c>
      <c r="G210" s="24">
        <f t="shared" si="143"/>
        <v>3.4815629678966932E-2</v>
      </c>
      <c r="H210" s="24">
        <f t="shared" si="144"/>
        <v>7.6318595102876391E-2</v>
      </c>
      <c r="I210" s="24"/>
      <c r="J210" s="8">
        <f t="shared" si="145"/>
        <v>11.980207161548586</v>
      </c>
      <c r="K210" s="9">
        <f t="shared" si="146"/>
        <v>13.061729522374312</v>
      </c>
      <c r="L210" s="40">
        <f t="shared" si="160"/>
        <v>1.0815223608257263</v>
      </c>
      <c r="M210" s="24">
        <f t="shared" si="147"/>
        <v>3.4815629678967092E-2</v>
      </c>
      <c r="N210" s="25">
        <f t="shared" si="148"/>
        <v>7.6318595102876405E-2</v>
      </c>
      <c r="O210" s="25"/>
      <c r="P210" s="50">
        <f t="shared" si="161"/>
        <v>6</v>
      </c>
      <c r="Q210" s="50">
        <f t="shared" si="162"/>
        <v>6</v>
      </c>
      <c r="R210" s="25"/>
      <c r="S210" s="25"/>
      <c r="T210" s="16">
        <v>2458217.3679280002</v>
      </c>
      <c r="U210" s="17">
        <v>-11.2133580544692</v>
      </c>
      <c r="V210" s="17">
        <v>-10.223257562144299</v>
      </c>
      <c r="W210" s="17">
        <v>-12.034027429278</v>
      </c>
      <c r="X210" s="17">
        <v>-10.95800847185</v>
      </c>
      <c r="Y210" s="17">
        <v>-10.3036067558005</v>
      </c>
      <c r="Z210" s="17">
        <v>-11.752623885155</v>
      </c>
      <c r="AA210" s="17">
        <v>-9.8733710715480196</v>
      </c>
      <c r="AB210" s="17">
        <v>-9.80286946183449</v>
      </c>
      <c r="AC210" s="17"/>
      <c r="AD210" s="17"/>
      <c r="AE210" s="17"/>
      <c r="AF210" s="46">
        <f t="shared" si="149"/>
        <v>2458217.3679280002</v>
      </c>
      <c r="AG210" s="17">
        <v>-11.0190143357627</v>
      </c>
      <c r="AH210" s="17">
        <v>-9.5879576746226096</v>
      </c>
      <c r="AI210" s="17">
        <v>-11.6298554283389</v>
      </c>
      <c r="AJ210" s="17">
        <v>-10.5079105309844</v>
      </c>
      <c r="AK210" s="17">
        <v>-9.7393188789010292</v>
      </c>
      <c r="AL210" s="17">
        <v>-11.1934842921514</v>
      </c>
      <c r="AM210" s="17">
        <v>-9.3859872226226795</v>
      </c>
      <c r="AN210" s="17">
        <v>-9.2298965014279002</v>
      </c>
      <c r="AO210" s="17"/>
      <c r="AP210" s="17"/>
      <c r="AQ210" s="18"/>
      <c r="AR210" s="25"/>
      <c r="AS210" s="25"/>
      <c r="AT210" s="24">
        <f t="shared" si="140"/>
        <v>0.19434371870650047</v>
      </c>
      <c r="AU210" s="24">
        <f t="shared" si="140"/>
        <v>0.63529988752168975</v>
      </c>
      <c r="AV210" s="24">
        <f t="shared" si="140"/>
        <v>0.40417200093910033</v>
      </c>
      <c r="AW210" s="24">
        <f t="shared" si="140"/>
        <v>0.45009794086560007</v>
      </c>
      <c r="AX210" s="24">
        <f t="shared" si="140"/>
        <v>0.56428787689947058</v>
      </c>
      <c r="AY210" s="24">
        <f t="shared" si="140"/>
        <v>0.55913959300360005</v>
      </c>
      <c r="AZ210" s="24">
        <f t="shared" si="140"/>
        <v>0.48738384892534015</v>
      </c>
      <c r="BA210" s="24">
        <f t="shared" si="140"/>
        <v>0.57297296040658985</v>
      </c>
      <c r="BB210" s="24" t="str">
        <f t="shared" si="140"/>
        <v/>
      </c>
      <c r="BC210" s="24" t="str">
        <f t="shared" si="140"/>
        <v/>
      </c>
      <c r="BD210" s="25" t="str">
        <f t="shared" si="140"/>
        <v/>
      </c>
      <c r="BE210" s="25"/>
      <c r="BF210" s="24"/>
      <c r="BG210" s="24">
        <f t="shared" si="181"/>
        <v>-0.41010658225060664</v>
      </c>
      <c r="BH210" s="24">
        <f t="shared" si="181"/>
        <v>-0.35010658225060615</v>
      </c>
      <c r="BI210" s="24">
        <f t="shared" si="181"/>
        <v>-0.71610658225060586</v>
      </c>
      <c r="BJ210" s="24">
        <f t="shared" si="181"/>
        <v>-0.65810658225060603</v>
      </c>
      <c r="BK210" s="24">
        <f t="shared" si="181"/>
        <v>-0.72810658225060454</v>
      </c>
      <c r="BL210" s="24">
        <f t="shared" si="181"/>
        <v>-0.28310658225060598</v>
      </c>
      <c r="BM210" s="24" t="str">
        <f t="shared" si="173"/>
        <v/>
      </c>
      <c r="BN210" s="24" t="str">
        <f t="shared" si="173"/>
        <v/>
      </c>
      <c r="BO210" s="24" t="str">
        <f t="shared" si="173"/>
        <v/>
      </c>
      <c r="BP210" s="24"/>
      <c r="BQ210" s="24"/>
      <c r="BR210" s="24">
        <f t="shared" si="182"/>
        <v>0.48543029983040609</v>
      </c>
      <c r="BS210" s="24">
        <f t="shared" si="182"/>
        <v>0.54543029983040658</v>
      </c>
      <c r="BT210" s="24">
        <f t="shared" si="182"/>
        <v>0.17943029983040693</v>
      </c>
      <c r="BU210" s="24">
        <f t="shared" si="182"/>
        <v>0.23743029983040675</v>
      </c>
      <c r="BV210" s="24">
        <f t="shared" si="182"/>
        <v>0.16743029983040825</v>
      </c>
      <c r="BW210" s="24">
        <f t="shared" si="182"/>
        <v>0.61243029983040675</v>
      </c>
      <c r="BX210" s="24" t="str">
        <f t="shared" si="174"/>
        <v/>
      </c>
      <c r="BY210" s="24" t="str">
        <f t="shared" si="174"/>
        <v/>
      </c>
      <c r="BZ210" s="24" t="str">
        <f t="shared" si="174"/>
        <v/>
      </c>
      <c r="CA210" s="24"/>
      <c r="CB210" s="24"/>
      <c r="CC210" s="24">
        <f t="shared" si="150"/>
        <v>11.034393124775136</v>
      </c>
      <c r="CD210" s="24">
        <f t="shared" si="163"/>
        <v>5.0755375198590309E-2</v>
      </c>
      <c r="CE210" s="24">
        <f t="shared" si="183"/>
        <v>11.010669374808799</v>
      </c>
      <c r="CF210" s="24">
        <f t="shared" si="183"/>
        <v>11.0566504173808</v>
      </c>
      <c r="CG210" s="24">
        <f t="shared" si="183"/>
        <v>10.995248701331299</v>
      </c>
      <c r="CH210" s="24">
        <f t="shared" si="183"/>
        <v>11.0072658306858</v>
      </c>
      <c r="CI210" s="24">
        <f t="shared" si="183"/>
        <v>11.00801301707882</v>
      </c>
      <c r="CJ210" s="24">
        <f t="shared" si="183"/>
        <v>11.12851140736529</v>
      </c>
      <c r="CK210" s="24" t="str">
        <f t="shared" si="175"/>
        <v/>
      </c>
      <c r="CL210" s="24" t="str">
        <f t="shared" si="175"/>
        <v/>
      </c>
      <c r="CM210" s="24" t="str">
        <f t="shared" si="175"/>
        <v/>
      </c>
      <c r="CN210" s="24"/>
      <c r="CO210" s="24">
        <f t="shared" si="151"/>
        <v>11.485561139975019</v>
      </c>
      <c r="CP210" s="24">
        <f t="shared" si="164"/>
        <v>0.14597702199141935</v>
      </c>
      <c r="CQ210" s="24">
        <f t="shared" si="184"/>
        <v>11.4498410925762</v>
      </c>
      <c r="CR210" s="24">
        <f t="shared" si="184"/>
        <v>11.3898961952217</v>
      </c>
      <c r="CS210" s="24">
        <f t="shared" si="184"/>
        <v>11.580304543138329</v>
      </c>
      <c r="CT210" s="24">
        <f t="shared" si="184"/>
        <v>11.5394699563887</v>
      </c>
      <c r="CU210" s="24">
        <f t="shared" si="184"/>
        <v>11.681972886859979</v>
      </c>
      <c r="CV210" s="24">
        <f t="shared" si="184"/>
        <v>11.2718821656652</v>
      </c>
      <c r="CW210" s="24" t="str">
        <f t="shared" si="176"/>
        <v/>
      </c>
      <c r="CX210" s="24" t="str">
        <f t="shared" si="176"/>
        <v/>
      </c>
      <c r="CY210" s="24" t="str">
        <f t="shared" si="176"/>
        <v/>
      </c>
      <c r="CZ210" s="24"/>
      <c r="DA210" s="24">
        <f t="shared" si="152"/>
        <v>11.096931444882422</v>
      </c>
      <c r="DB210" s="24">
        <f t="shared" si="165"/>
        <v>3.4815629678966932E-2</v>
      </c>
      <c r="DC210" s="24">
        <f t="shared" si="185"/>
        <v>11.059589240111597</v>
      </c>
      <c r="DD210" s="24">
        <f t="shared" si="185"/>
        <v>11.098413138552772</v>
      </c>
      <c r="DE210" s="24">
        <f t="shared" si="185"/>
        <v>11.080670001701309</v>
      </c>
      <c r="DF210" s="24">
        <f t="shared" si="185"/>
        <v>11.08576855839601</v>
      </c>
      <c r="DG210" s="24">
        <f t="shared" si="185"/>
        <v>11.094865746274994</v>
      </c>
      <c r="DH210" s="24">
        <f t="shared" si="185"/>
        <v>11.16228198425784</v>
      </c>
      <c r="DI210" s="24" t="str">
        <f t="shared" si="177"/>
        <v/>
      </c>
      <c r="DJ210" s="24" t="str">
        <f t="shared" si="177"/>
        <v/>
      </c>
      <c r="DK210" s="24" t="str">
        <f t="shared" si="177"/>
        <v/>
      </c>
      <c r="DL210" s="24"/>
      <c r="DM210" s="24">
        <f t="shared" si="153"/>
        <v>11.280644237901321</v>
      </c>
      <c r="DN210" s="24">
        <f t="shared" si="166"/>
        <v>7.6318595102876391E-2</v>
      </c>
      <c r="DO210" s="24">
        <f t="shared" si="186"/>
        <v>11.289547256244896</v>
      </c>
      <c r="DP210" s="24">
        <f t="shared" si="186"/>
        <v>11.253053897090778</v>
      </c>
      <c r="DQ210" s="24">
        <f t="shared" si="186"/>
        <v>11.300407861985075</v>
      </c>
      <c r="DR210" s="24">
        <f t="shared" si="186"/>
        <v>11.282243095495815</v>
      </c>
      <c r="DS210" s="24">
        <f t="shared" si="186"/>
        <v>11.39738589806665</v>
      </c>
      <c r="DT210" s="24">
        <f t="shared" si="186"/>
        <v>11.161227418524705</v>
      </c>
      <c r="DU210" s="24" t="str">
        <f t="shared" si="178"/>
        <v/>
      </c>
      <c r="DV210" s="24" t="str">
        <f t="shared" si="178"/>
        <v/>
      </c>
      <c r="DW210" s="24" t="str">
        <f t="shared" si="178"/>
        <v/>
      </c>
      <c r="DX210" s="24"/>
      <c r="DY210" s="24">
        <f t="shared" si="154"/>
        <v>12.024493617100035</v>
      </c>
      <c r="DZ210" s="24">
        <f t="shared" si="167"/>
        <v>5.0755375198590309E-2</v>
      </c>
      <c r="EA210" s="24">
        <f t="shared" si="187"/>
        <v>12.0007698671337</v>
      </c>
      <c r="EB210" s="24">
        <f t="shared" si="187"/>
        <v>12.0467509097057</v>
      </c>
      <c r="EC210" s="24">
        <f t="shared" si="187"/>
        <v>11.9853491936562</v>
      </c>
      <c r="ED210" s="24">
        <f t="shared" si="187"/>
        <v>11.9973663230107</v>
      </c>
      <c r="EE210" s="24">
        <f t="shared" si="187"/>
        <v>11.998113509403721</v>
      </c>
      <c r="EF210" s="24">
        <f t="shared" si="187"/>
        <v>12.11861189969019</v>
      </c>
      <c r="EG210" s="24" t="str">
        <f t="shared" si="179"/>
        <v/>
      </c>
      <c r="EH210" s="24" t="str">
        <f t="shared" si="179"/>
        <v/>
      </c>
      <c r="EI210" s="24" t="str">
        <f t="shared" si="179"/>
        <v/>
      </c>
      <c r="EJ210" s="24"/>
      <c r="EK210" s="24">
        <f t="shared" si="155"/>
        <v>12.916617801115109</v>
      </c>
      <c r="EL210" s="24">
        <f t="shared" si="168"/>
        <v>0.14597702199141935</v>
      </c>
      <c r="EM210" s="24">
        <f t="shared" si="188"/>
        <v>12.88089775371629</v>
      </c>
      <c r="EN210" s="24">
        <f t="shared" si="188"/>
        <v>12.82095285636179</v>
      </c>
      <c r="EO210" s="24">
        <f t="shared" si="188"/>
        <v>13.011361204278419</v>
      </c>
      <c r="EP210" s="24">
        <f t="shared" si="188"/>
        <v>12.97052661752879</v>
      </c>
      <c r="EQ210" s="24">
        <f t="shared" si="188"/>
        <v>13.113029548000069</v>
      </c>
      <c r="ER210" s="24">
        <f t="shared" si="188"/>
        <v>12.702938826805291</v>
      </c>
      <c r="ES210" s="24" t="str">
        <f t="shared" si="180"/>
        <v/>
      </c>
      <c r="ET210" s="24" t="str">
        <f t="shared" si="180"/>
        <v/>
      </c>
      <c r="EU210" s="24" t="str">
        <f t="shared" si="180"/>
        <v/>
      </c>
      <c r="EV210" s="24"/>
      <c r="EW210" s="24">
        <f t="shared" si="156"/>
        <v>11.980207161548586</v>
      </c>
      <c r="EX210" s="24">
        <f t="shared" si="169"/>
        <v>3.4815629678967092E-2</v>
      </c>
      <c r="EY210" s="24">
        <f t="shared" si="171"/>
        <v>11.942864956777765</v>
      </c>
      <c r="EZ210" s="24">
        <f t="shared" si="171"/>
        <v>11.981688855218939</v>
      </c>
      <c r="FA210" s="24">
        <f t="shared" si="171"/>
        <v>11.963945718367475</v>
      </c>
      <c r="FB210" s="24">
        <f t="shared" si="171"/>
        <v>11.969044275062178</v>
      </c>
      <c r="FC210" s="24">
        <f t="shared" si="171"/>
        <v>11.978141462941162</v>
      </c>
      <c r="FD210" s="24">
        <f t="shared" si="171"/>
        <v>12.045557700924007</v>
      </c>
      <c r="FE210" s="24" t="str">
        <f t="shared" si="171"/>
        <v/>
      </c>
      <c r="FF210" s="24" t="str">
        <f t="shared" si="171"/>
        <v/>
      </c>
      <c r="FG210" s="24" t="str">
        <f t="shared" si="171"/>
        <v/>
      </c>
      <c r="FH210" s="24"/>
      <c r="FI210" s="24">
        <f t="shared" si="157"/>
        <v>13.061729522374312</v>
      </c>
      <c r="FJ210" s="24">
        <f t="shared" si="170"/>
        <v>7.6318595102876405E-2</v>
      </c>
      <c r="FK210" s="24">
        <f t="shared" si="172"/>
        <v>13.070632540717886</v>
      </c>
      <c r="FL210" s="24">
        <f t="shared" si="172"/>
        <v>13.034139181563768</v>
      </c>
      <c r="FM210" s="24">
        <f t="shared" si="172"/>
        <v>13.081493146458065</v>
      </c>
      <c r="FN210" s="24">
        <f t="shared" si="172"/>
        <v>13.063328379968807</v>
      </c>
      <c r="FO210" s="24">
        <f t="shared" si="172"/>
        <v>13.17847118253964</v>
      </c>
      <c r="FP210" s="24">
        <f t="shared" si="172"/>
        <v>12.942312702997695</v>
      </c>
      <c r="FQ210" s="24" t="str">
        <f t="shared" si="172"/>
        <v/>
      </c>
      <c r="FR210" s="24" t="str">
        <f t="shared" si="172"/>
        <v/>
      </c>
      <c r="FS210" s="24" t="str">
        <f t="shared" si="172"/>
        <v/>
      </c>
    </row>
    <row r="211" spans="1:175" s="3" customFormat="1">
      <c r="A211" s="27">
        <v>176</v>
      </c>
      <c r="B211" s="32">
        <f>IF(AND($B$3&lt;&gt;"",$C$3&lt;&gt;"",$B$4&lt;&gt;"",$C$4&lt;&gt;"",T211&lt;&gt;""),AirMass($B$3,$C$3,$B$4,$C$4,T211),"")</f>
        <v>1.1034766621626089</v>
      </c>
      <c r="C211" s="36">
        <f t="shared" si="158"/>
        <v>2458217.3684259998</v>
      </c>
      <c r="D211" s="5">
        <f t="shared" si="141"/>
        <v>11.090590067627977</v>
      </c>
      <c r="E211" s="14">
        <f t="shared" si="142"/>
        <v>11.314080154517299</v>
      </c>
      <c r="F211" s="32">
        <f t="shared" si="159"/>
        <v>0.22349008688932237</v>
      </c>
      <c r="G211" s="24">
        <f t="shared" si="143"/>
        <v>2.7134446117826401E-2</v>
      </c>
      <c r="H211" s="24">
        <f t="shared" si="144"/>
        <v>2.4471498411108881E-2</v>
      </c>
      <c r="I211" s="24"/>
      <c r="J211" s="8">
        <f t="shared" si="145"/>
        <v>11.965336751089609</v>
      </c>
      <c r="K211" s="9">
        <f t="shared" si="146"/>
        <v>13.1006639716514</v>
      </c>
      <c r="L211" s="40">
        <f t="shared" si="160"/>
        <v>1.1353272205617913</v>
      </c>
      <c r="M211" s="24">
        <f t="shared" si="147"/>
        <v>2.7134446117825797E-2</v>
      </c>
      <c r="N211" s="25">
        <f t="shared" si="148"/>
        <v>2.4471498411108881E-2</v>
      </c>
      <c r="O211" s="25"/>
      <c r="P211" s="50">
        <f t="shared" si="161"/>
        <v>6</v>
      </c>
      <c r="Q211" s="50">
        <f t="shared" si="162"/>
        <v>6</v>
      </c>
      <c r="R211" s="25"/>
      <c r="S211" s="25"/>
      <c r="T211" s="16">
        <v>2458217.3684259998</v>
      </c>
      <c r="U211" s="17">
        <v>-11.193045703884099</v>
      </c>
      <c r="V211" s="17">
        <v>-10.209805191959701</v>
      </c>
      <c r="W211" s="17">
        <v>-12.013060071264601</v>
      </c>
      <c r="X211" s="17">
        <v>-10.9426734120491</v>
      </c>
      <c r="Y211" s="17">
        <v>-10.3367132629691</v>
      </c>
      <c r="Z211" s="17">
        <v>-11.7305986742254</v>
      </c>
      <c r="AA211" s="17">
        <v>-9.8366409871626193</v>
      </c>
      <c r="AB211" s="17">
        <v>-9.68907254103393</v>
      </c>
      <c r="AC211" s="17"/>
      <c r="AD211" s="17"/>
      <c r="AE211" s="17"/>
      <c r="AF211" s="46">
        <f t="shared" si="149"/>
        <v>2458217.3684259998</v>
      </c>
      <c r="AG211" s="17">
        <v>-11.009589700337701</v>
      </c>
      <c r="AH211" s="17">
        <v>-9.5785034275022891</v>
      </c>
      <c r="AI211" s="17">
        <v>-11.640265548616</v>
      </c>
      <c r="AJ211" s="17">
        <v>-10.5636929281203</v>
      </c>
      <c r="AK211" s="17">
        <v>-9.7528202577267304</v>
      </c>
      <c r="AL211" s="17">
        <v>-11.188100994105101</v>
      </c>
      <c r="AM211" s="17">
        <v>-9.3248295060590092</v>
      </c>
      <c r="AN211" s="17">
        <v>-9.4126669636054991</v>
      </c>
      <c r="AO211" s="17"/>
      <c r="AP211" s="17"/>
      <c r="AQ211" s="18"/>
      <c r="AR211" s="25"/>
      <c r="AS211" s="25"/>
      <c r="AT211" s="24">
        <f t="shared" si="140"/>
        <v>0.18345600354639835</v>
      </c>
      <c r="AU211" s="24">
        <f t="shared" si="140"/>
        <v>0.63130176445741171</v>
      </c>
      <c r="AV211" s="24">
        <f t="shared" si="140"/>
        <v>0.37279452264860069</v>
      </c>
      <c r="AW211" s="24">
        <f t="shared" si="140"/>
        <v>0.37898048392879957</v>
      </c>
      <c r="AX211" s="24">
        <f t="shared" si="140"/>
        <v>0.58389300524236987</v>
      </c>
      <c r="AY211" s="24">
        <f t="shared" si="140"/>
        <v>0.54249768012029875</v>
      </c>
      <c r="AZ211" s="24">
        <f t="shared" si="140"/>
        <v>0.51181148110361008</v>
      </c>
      <c r="BA211" s="24">
        <f t="shared" si="140"/>
        <v>0.27640557742843086</v>
      </c>
      <c r="BB211" s="24" t="str">
        <f t="shared" si="140"/>
        <v/>
      </c>
      <c r="BC211" s="24" t="str">
        <f t="shared" si="140"/>
        <v/>
      </c>
      <c r="BD211" s="25" t="str">
        <f t="shared" si="140"/>
        <v/>
      </c>
      <c r="BE211" s="25"/>
      <c r="BF211" s="24"/>
      <c r="BG211" s="24">
        <f t="shared" si="181"/>
        <v>-0.43221841824932367</v>
      </c>
      <c r="BH211" s="24">
        <f t="shared" si="181"/>
        <v>-0.37221841824932317</v>
      </c>
      <c r="BI211" s="24">
        <f t="shared" si="181"/>
        <v>-0.73821841824932277</v>
      </c>
      <c r="BJ211" s="24">
        <f t="shared" si="181"/>
        <v>-0.68021841824932294</v>
      </c>
      <c r="BK211" s="24">
        <f t="shared" si="181"/>
        <v>-0.75021841824932145</v>
      </c>
      <c r="BL211" s="24">
        <f t="shared" si="181"/>
        <v>-0.305218418249323</v>
      </c>
      <c r="BM211" s="24" t="str">
        <f t="shared" si="173"/>
        <v/>
      </c>
      <c r="BN211" s="24" t="str">
        <f t="shared" si="173"/>
        <v/>
      </c>
      <c r="BO211" s="24" t="str">
        <f t="shared" si="173"/>
        <v/>
      </c>
      <c r="BP211" s="24"/>
      <c r="BQ211" s="24"/>
      <c r="BR211" s="24">
        <f t="shared" si="182"/>
        <v>0.47731052077667346</v>
      </c>
      <c r="BS211" s="24">
        <f t="shared" si="182"/>
        <v>0.53731052077667396</v>
      </c>
      <c r="BT211" s="24">
        <f t="shared" si="182"/>
        <v>0.1713105207766743</v>
      </c>
      <c r="BU211" s="24">
        <f t="shared" si="182"/>
        <v>0.22931052077667413</v>
      </c>
      <c r="BV211" s="24">
        <f t="shared" si="182"/>
        <v>0.15931052077667562</v>
      </c>
      <c r="BW211" s="24">
        <f t="shared" si="182"/>
        <v>0.60431052077667413</v>
      </c>
      <c r="BX211" s="24" t="str">
        <f t="shared" si="174"/>
        <v/>
      </c>
      <c r="BY211" s="24" t="str">
        <f t="shared" si="174"/>
        <v/>
      </c>
      <c r="BZ211" s="24" t="str">
        <f t="shared" si="174"/>
        <v/>
      </c>
      <c r="CA211" s="24"/>
      <c r="CB211" s="24"/>
      <c r="CC211" s="24">
        <f t="shared" si="150"/>
        <v>11.025414120900026</v>
      </c>
      <c r="CD211" s="24">
        <f t="shared" si="163"/>
        <v>2.7275931117994111E-2</v>
      </c>
      <c r="CE211" s="24">
        <f t="shared" si="183"/>
        <v>11.010014367380501</v>
      </c>
      <c r="CF211" s="24">
        <f t="shared" si="183"/>
        <v>11.061627708165</v>
      </c>
      <c r="CG211" s="24">
        <f t="shared" si="183"/>
        <v>11.048667559085001</v>
      </c>
      <c r="CH211" s="24">
        <f t="shared" si="183"/>
        <v>11.0055529703413</v>
      </c>
      <c r="CI211" s="24">
        <f t="shared" si="183"/>
        <v>10.991595283278521</v>
      </c>
      <c r="CJ211" s="24">
        <f t="shared" si="183"/>
        <v>11.035026837149831</v>
      </c>
      <c r="CK211" s="24" t="str">
        <f t="shared" si="175"/>
        <v/>
      </c>
      <c r="CL211" s="24" t="str">
        <f t="shared" si="175"/>
        <v/>
      </c>
      <c r="CM211" s="24" t="str">
        <f t="shared" si="175"/>
        <v/>
      </c>
      <c r="CN211" s="24"/>
      <c r="CO211" s="24">
        <f t="shared" si="151"/>
        <v>11.527639666034405</v>
      </c>
      <c r="CP211" s="24">
        <f t="shared" si="164"/>
        <v>7.6359934749891847E-2</v>
      </c>
      <c r="CQ211" s="24">
        <f t="shared" si="184"/>
        <v>11.4696758482783</v>
      </c>
      <c r="CR211" s="24">
        <f t="shared" si="184"/>
        <v>11.455103227782599</v>
      </c>
      <c r="CS211" s="24">
        <f t="shared" si="184"/>
        <v>11.603230557389029</v>
      </c>
      <c r="CT211" s="24">
        <f t="shared" si="184"/>
        <v>11.5435112937674</v>
      </c>
      <c r="CU211" s="24">
        <f t="shared" si="184"/>
        <v>11.630239805721308</v>
      </c>
      <c r="CV211" s="24">
        <f t="shared" si="184"/>
        <v>11.464077263267798</v>
      </c>
      <c r="CW211" s="24" t="str">
        <f t="shared" si="176"/>
        <v/>
      </c>
      <c r="CX211" s="24" t="str">
        <f t="shared" si="176"/>
        <v/>
      </c>
      <c r="CY211" s="24" t="str">
        <f t="shared" si="176"/>
        <v/>
      </c>
      <c r="CZ211" s="24"/>
      <c r="DA211" s="24">
        <f t="shared" si="152"/>
        <v>11.090590067627977</v>
      </c>
      <c r="DB211" s="24">
        <f t="shared" si="165"/>
        <v>2.7134446117826401E-2</v>
      </c>
      <c r="DC211" s="24">
        <f t="shared" si="185"/>
        <v>11.061571859303966</v>
      </c>
      <c r="DD211" s="24">
        <f t="shared" si="185"/>
        <v>11.106028055957639</v>
      </c>
      <c r="DE211" s="24">
        <f t="shared" si="185"/>
        <v>11.136726486075677</v>
      </c>
      <c r="DF211" s="24">
        <f t="shared" si="185"/>
        <v>11.086693324672177</v>
      </c>
      <c r="DG211" s="24">
        <f t="shared" si="185"/>
        <v>11.081085639095361</v>
      </c>
      <c r="DH211" s="24">
        <f t="shared" si="185"/>
        <v>11.071435040663047</v>
      </c>
      <c r="DI211" s="24" t="str">
        <f t="shared" si="177"/>
        <v/>
      </c>
      <c r="DJ211" s="24" t="str">
        <f t="shared" si="177"/>
        <v/>
      </c>
      <c r="DK211" s="24" t="str">
        <f t="shared" si="177"/>
        <v/>
      </c>
      <c r="DL211" s="24"/>
      <c r="DM211" s="24">
        <f t="shared" si="153"/>
        <v>11.314080154517299</v>
      </c>
      <c r="DN211" s="24">
        <f t="shared" si="166"/>
        <v>2.4471498411108881E-2</v>
      </c>
      <c r="DO211" s="24">
        <f t="shared" si="186"/>
        <v>11.300739402503586</v>
      </c>
      <c r="DP211" s="24">
        <f t="shared" si="186"/>
        <v>11.309618320208269</v>
      </c>
      <c r="DQ211" s="24">
        <f t="shared" si="186"/>
        <v>11.314691266792368</v>
      </c>
      <c r="DR211" s="24">
        <f t="shared" si="186"/>
        <v>11.277641823431107</v>
      </c>
      <c r="DS211" s="24">
        <f t="shared" si="186"/>
        <v>11.337010207484569</v>
      </c>
      <c r="DT211" s="24">
        <f t="shared" si="186"/>
        <v>11.344779906683895</v>
      </c>
      <c r="DU211" s="24" t="str">
        <f t="shared" si="178"/>
        <v/>
      </c>
      <c r="DV211" s="24" t="str">
        <f t="shared" si="178"/>
        <v/>
      </c>
      <c r="DW211" s="24" t="str">
        <f t="shared" si="178"/>
        <v/>
      </c>
      <c r="DX211" s="24"/>
      <c r="DY211" s="24">
        <f t="shared" si="154"/>
        <v>12.008654632824424</v>
      </c>
      <c r="DZ211" s="24">
        <f t="shared" si="167"/>
        <v>2.7275931117994111E-2</v>
      </c>
      <c r="EA211" s="24">
        <f t="shared" si="187"/>
        <v>11.993254879304899</v>
      </c>
      <c r="EB211" s="24">
        <f t="shared" si="187"/>
        <v>12.044868220089398</v>
      </c>
      <c r="EC211" s="24">
        <f t="shared" si="187"/>
        <v>12.031908071009399</v>
      </c>
      <c r="ED211" s="24">
        <f t="shared" si="187"/>
        <v>11.988793482265699</v>
      </c>
      <c r="EE211" s="24">
        <f t="shared" si="187"/>
        <v>11.974835795202919</v>
      </c>
      <c r="EF211" s="24">
        <f t="shared" si="187"/>
        <v>12.018267349074229</v>
      </c>
      <c r="EG211" s="24" t="str">
        <f t="shared" si="179"/>
        <v/>
      </c>
      <c r="EH211" s="24" t="str">
        <f t="shared" si="179"/>
        <v/>
      </c>
      <c r="EI211" s="24" t="str">
        <f t="shared" si="179"/>
        <v/>
      </c>
      <c r="EJ211" s="24"/>
      <c r="EK211" s="24">
        <f t="shared" si="155"/>
        <v>12.958725938869819</v>
      </c>
      <c r="EL211" s="24">
        <f t="shared" si="168"/>
        <v>7.6359934749891847E-2</v>
      </c>
      <c r="EM211" s="24">
        <f t="shared" si="188"/>
        <v>12.900762121113711</v>
      </c>
      <c r="EN211" s="24">
        <f t="shared" si="188"/>
        <v>12.886189500618011</v>
      </c>
      <c r="EO211" s="24">
        <f t="shared" si="188"/>
        <v>13.034316830224441</v>
      </c>
      <c r="EP211" s="24">
        <f t="shared" si="188"/>
        <v>12.974597566602812</v>
      </c>
      <c r="EQ211" s="24">
        <f t="shared" si="188"/>
        <v>13.06132607855672</v>
      </c>
      <c r="ER211" s="24">
        <f t="shared" si="188"/>
        <v>12.89516353610321</v>
      </c>
      <c r="ES211" s="24" t="str">
        <f t="shared" si="180"/>
        <v/>
      </c>
      <c r="ET211" s="24" t="str">
        <f t="shared" si="180"/>
        <v/>
      </c>
      <c r="EU211" s="24" t="str">
        <f t="shared" si="180"/>
        <v/>
      </c>
      <c r="EV211" s="24"/>
      <c r="EW211" s="24">
        <f t="shared" si="156"/>
        <v>11.965336751089609</v>
      </c>
      <c r="EX211" s="24">
        <f t="shared" si="169"/>
        <v>2.7134446117825797E-2</v>
      </c>
      <c r="EY211" s="24">
        <f t="shared" si="171"/>
        <v>11.936318542765598</v>
      </c>
      <c r="EZ211" s="24">
        <f t="shared" si="171"/>
        <v>11.980774739419271</v>
      </c>
      <c r="FA211" s="24">
        <f t="shared" si="171"/>
        <v>12.011473169537307</v>
      </c>
      <c r="FB211" s="24">
        <f t="shared" si="171"/>
        <v>11.96144000813381</v>
      </c>
      <c r="FC211" s="24">
        <f t="shared" si="171"/>
        <v>11.955832322556994</v>
      </c>
      <c r="FD211" s="24">
        <f t="shared" si="171"/>
        <v>11.946181724124679</v>
      </c>
      <c r="FE211" s="24" t="str">
        <f t="shared" si="171"/>
        <v/>
      </c>
      <c r="FF211" s="24" t="str">
        <f t="shared" si="171"/>
        <v/>
      </c>
      <c r="FG211" s="24" t="str">
        <f t="shared" si="171"/>
        <v/>
      </c>
      <c r="FH211" s="24"/>
      <c r="FI211" s="24">
        <f t="shared" si="157"/>
        <v>13.1006639716514</v>
      </c>
      <c r="FJ211" s="24">
        <f t="shared" si="170"/>
        <v>2.4471498411108881E-2</v>
      </c>
      <c r="FK211" s="24">
        <f t="shared" si="172"/>
        <v>13.087323219637685</v>
      </c>
      <c r="FL211" s="24">
        <f t="shared" si="172"/>
        <v>13.096202137342368</v>
      </c>
      <c r="FM211" s="24">
        <f t="shared" si="172"/>
        <v>13.101275083926467</v>
      </c>
      <c r="FN211" s="24">
        <f t="shared" si="172"/>
        <v>13.064225640565207</v>
      </c>
      <c r="FO211" s="24">
        <f t="shared" si="172"/>
        <v>13.123594024618669</v>
      </c>
      <c r="FP211" s="24">
        <f t="shared" si="172"/>
        <v>13.131363723817994</v>
      </c>
      <c r="FQ211" s="24" t="str">
        <f t="shared" si="172"/>
        <v/>
      </c>
      <c r="FR211" s="24" t="str">
        <f t="shared" si="172"/>
        <v/>
      </c>
      <c r="FS211" s="24" t="str">
        <f t="shared" si="172"/>
        <v/>
      </c>
    </row>
    <row r="212" spans="1:175" s="3" customFormat="1">
      <c r="A212" s="27">
        <v>177</v>
      </c>
      <c r="B212" s="32">
        <f>IF(AND($B$3&lt;&gt;"",$C$3&lt;&gt;"",$B$4&lt;&gt;"",$C$4&lt;&gt;"",T212&lt;&gt;""),AirMass($B$3,$C$3,$B$4,$C$4,T212),"")</f>
        <v>1.1045072093725754</v>
      </c>
      <c r="C212" s="36">
        <f t="shared" si="158"/>
        <v>2458217.3689239998</v>
      </c>
      <c r="D212" s="5">
        <f t="shared" si="141"/>
        <v>11.109501638577635</v>
      </c>
      <c r="E212" s="14">
        <f t="shared" si="142"/>
        <v>11.362161363792934</v>
      </c>
      <c r="F212" s="32">
        <f t="shared" si="159"/>
        <v>0.25265972521529889</v>
      </c>
      <c r="G212" s="24">
        <f t="shared" si="143"/>
        <v>3.1788828940700967E-2</v>
      </c>
      <c r="H212" s="24">
        <f t="shared" si="144"/>
        <v>4.6863510749895011E-2</v>
      </c>
      <c r="I212" s="24"/>
      <c r="J212" s="8">
        <f t="shared" si="145"/>
        <v>11.984678340651037</v>
      </c>
      <c r="K212" s="9">
        <f t="shared" si="146"/>
        <v>13.005326223553006</v>
      </c>
      <c r="L212" s="40">
        <f t="shared" si="160"/>
        <v>1.0206478829019687</v>
      </c>
      <c r="M212" s="24">
        <f t="shared" si="147"/>
        <v>3.1788828940700765E-2</v>
      </c>
      <c r="N212" s="25">
        <f t="shared" si="148"/>
        <v>4.686351074989481E-2</v>
      </c>
      <c r="O212" s="25"/>
      <c r="P212" s="50">
        <f t="shared" si="161"/>
        <v>6</v>
      </c>
      <c r="Q212" s="50">
        <f t="shared" si="162"/>
        <v>6</v>
      </c>
      <c r="R212" s="25"/>
      <c r="S212" s="25"/>
      <c r="T212" s="16">
        <v>2458217.3689239998</v>
      </c>
      <c r="U212" s="17">
        <v>-11.1644889692645</v>
      </c>
      <c r="V212" s="17">
        <v>-10.1979341335699</v>
      </c>
      <c r="W212" s="17">
        <v>-11.997743708359099</v>
      </c>
      <c r="X212" s="17">
        <v>-10.9435587339183</v>
      </c>
      <c r="Y212" s="17">
        <v>-10.244255038188401</v>
      </c>
      <c r="Z212" s="17">
        <v>-11.712035324330699</v>
      </c>
      <c r="AA212" s="17">
        <v>-9.8543059193062206</v>
      </c>
      <c r="AB212" s="17">
        <v>-9.7353345125167507</v>
      </c>
      <c r="AC212" s="17"/>
      <c r="AD212" s="17"/>
      <c r="AE212" s="17"/>
      <c r="AF212" s="46">
        <f t="shared" si="149"/>
        <v>2458217.3689239998</v>
      </c>
      <c r="AG212" s="17">
        <v>-10.9835473258901</v>
      </c>
      <c r="AH212" s="17">
        <v>-9.6397976731072799</v>
      </c>
      <c r="AI212" s="17">
        <v>-11.634069992085299</v>
      </c>
      <c r="AJ212" s="17">
        <v>-10.525948059360299</v>
      </c>
      <c r="AK212" s="17">
        <v>-9.8259016865173603</v>
      </c>
      <c r="AL212" s="17">
        <v>-11.2439065623738</v>
      </c>
      <c r="AM212" s="17">
        <v>-9.3656234389594903</v>
      </c>
      <c r="AN212" s="17">
        <v>-9.4311347809875201</v>
      </c>
      <c r="AO212" s="17"/>
      <c r="AP212" s="17"/>
      <c r="AQ212" s="18"/>
      <c r="AR212" s="25"/>
      <c r="AS212" s="25"/>
      <c r="AT212" s="24">
        <f t="shared" si="140"/>
        <v>0.18094164337439977</v>
      </c>
      <c r="AU212" s="24">
        <f t="shared" si="140"/>
        <v>0.55813646046262022</v>
      </c>
      <c r="AV212" s="24">
        <f t="shared" si="140"/>
        <v>0.36367371627379974</v>
      </c>
      <c r="AW212" s="24">
        <f t="shared" si="140"/>
        <v>0.41761067455800038</v>
      </c>
      <c r="AX212" s="24">
        <f t="shared" si="140"/>
        <v>0.41835335167104049</v>
      </c>
      <c r="AY212" s="24">
        <f t="shared" si="140"/>
        <v>0.46812876195689945</v>
      </c>
      <c r="AZ212" s="24">
        <f t="shared" si="140"/>
        <v>0.48868248034673023</v>
      </c>
      <c r="BA212" s="24">
        <f t="shared" si="140"/>
        <v>0.30419973152923063</v>
      </c>
      <c r="BB212" s="24" t="str">
        <f t="shared" si="140"/>
        <v/>
      </c>
      <c r="BC212" s="24" t="str">
        <f t="shared" si="140"/>
        <v/>
      </c>
      <c r="BD212" s="25" t="str">
        <f t="shared" si="140"/>
        <v/>
      </c>
      <c r="BE212" s="25"/>
      <c r="BF212" s="24"/>
      <c r="BG212" s="24">
        <f t="shared" si="181"/>
        <v>-0.43732482661392463</v>
      </c>
      <c r="BH212" s="24">
        <f t="shared" si="181"/>
        <v>-0.37732482661392414</v>
      </c>
      <c r="BI212" s="24">
        <f t="shared" si="181"/>
        <v>-0.74332482661392385</v>
      </c>
      <c r="BJ212" s="24">
        <f t="shared" si="181"/>
        <v>-0.68532482661392402</v>
      </c>
      <c r="BK212" s="24">
        <f t="shared" si="181"/>
        <v>-0.75532482661392253</v>
      </c>
      <c r="BL212" s="24">
        <f t="shared" si="181"/>
        <v>-0.31032482661392397</v>
      </c>
      <c r="BM212" s="24" t="str">
        <f t="shared" si="173"/>
        <v/>
      </c>
      <c r="BN212" s="24" t="str">
        <f t="shared" si="173"/>
        <v/>
      </c>
      <c r="BO212" s="24" t="str">
        <f t="shared" si="173"/>
        <v/>
      </c>
      <c r="BP212" s="24"/>
      <c r="BQ212" s="24"/>
      <c r="BR212" s="24">
        <f t="shared" si="182"/>
        <v>0.32871927101128851</v>
      </c>
      <c r="BS212" s="24">
        <f t="shared" si="182"/>
        <v>0.388719271011289</v>
      </c>
      <c r="BT212" s="24">
        <f t="shared" si="182"/>
        <v>2.2719271011289344E-2</v>
      </c>
      <c r="BU212" s="24">
        <f t="shared" si="182"/>
        <v>8.0719271011289173E-2</v>
      </c>
      <c r="BV212" s="24">
        <f t="shared" si="182"/>
        <v>1.0719271011290665E-2</v>
      </c>
      <c r="BW212" s="24">
        <f t="shared" si="182"/>
        <v>0.45571927101128917</v>
      </c>
      <c r="BX212" s="24" t="str">
        <f t="shared" si="174"/>
        <v/>
      </c>
      <c r="BY212" s="24" t="str">
        <f t="shared" si="174"/>
        <v/>
      </c>
      <c r="BZ212" s="24" t="str">
        <f t="shared" si="174"/>
        <v/>
      </c>
      <c r="CA212" s="24"/>
      <c r="CB212" s="24"/>
      <c r="CC212" s="24">
        <f t="shared" si="150"/>
        <v>11.043716570172078</v>
      </c>
      <c r="CD212" s="24">
        <f t="shared" si="163"/>
        <v>4.7618443430063072E-2</v>
      </c>
      <c r="CE212" s="24">
        <f t="shared" si="183"/>
        <v>11.023254739094599</v>
      </c>
      <c r="CF212" s="24">
        <f t="shared" si="183"/>
        <v>11.091069764653799</v>
      </c>
      <c r="CG212" s="24">
        <f t="shared" si="183"/>
        <v>10.9847660689239</v>
      </c>
      <c r="CH212" s="24">
        <f t="shared" si="183"/>
        <v>11.015546355066199</v>
      </c>
      <c r="CI212" s="24">
        <f t="shared" si="183"/>
        <v>11.037816950041721</v>
      </c>
      <c r="CJ212" s="24">
        <f t="shared" si="183"/>
        <v>11.10984554325225</v>
      </c>
      <c r="CK212" s="24" t="str">
        <f t="shared" si="175"/>
        <v/>
      </c>
      <c r="CL212" s="24" t="str">
        <f t="shared" si="175"/>
        <v/>
      </c>
      <c r="CM212" s="24" t="str">
        <f t="shared" si="175"/>
        <v/>
      </c>
      <c r="CN212" s="24"/>
      <c r="CO212" s="24">
        <f t="shared" si="151"/>
        <v>11.577716760823861</v>
      </c>
      <c r="CP212" s="24">
        <f t="shared" si="164"/>
        <v>0.11193645177678391</v>
      </c>
      <c r="CQ212" s="24">
        <f t="shared" si="184"/>
        <v>11.489522666195199</v>
      </c>
      <c r="CR212" s="24">
        <f t="shared" si="184"/>
        <v>11.443400733470199</v>
      </c>
      <c r="CS212" s="24">
        <f t="shared" si="184"/>
        <v>11.702354360627259</v>
      </c>
      <c r="CT212" s="24">
        <f t="shared" si="184"/>
        <v>11.6253592364837</v>
      </c>
      <c r="CU212" s="24">
        <f t="shared" si="184"/>
        <v>11.697076113069389</v>
      </c>
      <c r="CV212" s="24">
        <f t="shared" si="184"/>
        <v>11.50858745509742</v>
      </c>
      <c r="CW212" s="24" t="str">
        <f t="shared" si="176"/>
        <v/>
      </c>
      <c r="CX212" s="24" t="str">
        <f t="shared" si="176"/>
        <v/>
      </c>
      <c r="CY212" s="24" t="str">
        <f t="shared" si="176"/>
        <v/>
      </c>
      <c r="CZ212" s="24"/>
      <c r="DA212" s="24">
        <f t="shared" si="152"/>
        <v>11.109501638577635</v>
      </c>
      <c r="DB212" s="24">
        <f t="shared" si="165"/>
        <v>3.1788828940700967E-2</v>
      </c>
      <c r="DC212" s="24">
        <f t="shared" si="185"/>
        <v>11.075421352695669</v>
      </c>
      <c r="DD212" s="24">
        <f t="shared" si="185"/>
        <v>11.136079234124043</v>
      </c>
      <c r="DE212" s="24">
        <f t="shared" si="185"/>
        <v>11.07343411759218</v>
      </c>
      <c r="DF212" s="24">
        <f t="shared" si="185"/>
        <v>11.097295831074682</v>
      </c>
      <c r="DG212" s="24">
        <f t="shared" si="185"/>
        <v>11.127916427536167</v>
      </c>
      <c r="DH212" s="24">
        <f t="shared" si="185"/>
        <v>11.146862868443073</v>
      </c>
      <c r="DI212" s="24" t="str">
        <f t="shared" si="177"/>
        <v/>
      </c>
      <c r="DJ212" s="24" t="str">
        <f t="shared" si="177"/>
        <v/>
      </c>
      <c r="DK212" s="24" t="str">
        <f t="shared" si="177"/>
        <v/>
      </c>
      <c r="DL212" s="24"/>
      <c r="DM212" s="24">
        <f t="shared" si="153"/>
        <v>11.362161363792934</v>
      </c>
      <c r="DN212" s="24">
        <f t="shared" si="166"/>
        <v>4.6863510749895011E-2</v>
      </c>
      <c r="DO212" s="24">
        <f t="shared" si="186"/>
        <v>11.318590334906666</v>
      </c>
      <c r="DP212" s="24">
        <f t="shared" si="186"/>
        <v>11.295919940382047</v>
      </c>
      <c r="DQ212" s="24">
        <f t="shared" si="186"/>
        <v>11.411819184516778</v>
      </c>
      <c r="DR212" s="24">
        <f t="shared" si="186"/>
        <v>11.357493880633587</v>
      </c>
      <c r="DS212" s="24">
        <f t="shared" si="186"/>
        <v>11.401850629318831</v>
      </c>
      <c r="DT212" s="24">
        <f t="shared" si="186"/>
        <v>11.387294212999697</v>
      </c>
      <c r="DU212" s="24" t="str">
        <f t="shared" si="178"/>
        <v/>
      </c>
      <c r="DV212" s="24" t="str">
        <f t="shared" si="178"/>
        <v/>
      </c>
      <c r="DW212" s="24" t="str">
        <f t="shared" si="178"/>
        <v/>
      </c>
      <c r="DX212" s="24"/>
      <c r="DY212" s="24">
        <f t="shared" si="154"/>
        <v>12.01027140586668</v>
      </c>
      <c r="DZ212" s="24">
        <f t="shared" si="167"/>
        <v>4.7618443430063072E-2</v>
      </c>
      <c r="EA212" s="24">
        <f t="shared" si="187"/>
        <v>11.989809574789199</v>
      </c>
      <c r="EB212" s="24">
        <f t="shared" si="187"/>
        <v>12.057624600348399</v>
      </c>
      <c r="EC212" s="24">
        <f t="shared" si="187"/>
        <v>11.9513209046185</v>
      </c>
      <c r="ED212" s="24">
        <f t="shared" si="187"/>
        <v>11.982101190760799</v>
      </c>
      <c r="EE212" s="24">
        <f t="shared" si="187"/>
        <v>12.004371785736321</v>
      </c>
      <c r="EF212" s="24">
        <f t="shared" si="187"/>
        <v>12.07640037894685</v>
      </c>
      <c r="EG212" s="24" t="str">
        <f t="shared" si="179"/>
        <v/>
      </c>
      <c r="EH212" s="24" t="str">
        <f t="shared" si="179"/>
        <v/>
      </c>
      <c r="EI212" s="24" t="str">
        <f t="shared" si="179"/>
        <v/>
      </c>
      <c r="EJ212" s="24"/>
      <c r="EK212" s="24">
        <f t="shared" si="155"/>
        <v>12.921466413606682</v>
      </c>
      <c r="EL212" s="24">
        <f t="shared" si="168"/>
        <v>0.11193645177678391</v>
      </c>
      <c r="EM212" s="24">
        <f t="shared" si="188"/>
        <v>12.83327231897802</v>
      </c>
      <c r="EN212" s="24">
        <f t="shared" si="188"/>
        <v>12.787150386253019</v>
      </c>
      <c r="EO212" s="24">
        <f t="shared" si="188"/>
        <v>13.04610401341008</v>
      </c>
      <c r="EP212" s="24">
        <f t="shared" si="188"/>
        <v>12.96910888926652</v>
      </c>
      <c r="EQ212" s="24">
        <f t="shared" si="188"/>
        <v>13.04082576585221</v>
      </c>
      <c r="ER212" s="24">
        <f t="shared" si="188"/>
        <v>12.85233710788024</v>
      </c>
      <c r="ES212" s="24" t="str">
        <f t="shared" si="180"/>
        <v/>
      </c>
      <c r="ET212" s="24" t="str">
        <f t="shared" si="180"/>
        <v/>
      </c>
      <c r="EU212" s="24" t="str">
        <f t="shared" si="180"/>
        <v/>
      </c>
      <c r="EV212" s="24"/>
      <c r="EW212" s="24">
        <f t="shared" si="156"/>
        <v>11.984678340651037</v>
      </c>
      <c r="EX212" s="24">
        <f t="shared" si="169"/>
        <v>3.1788828940700765E-2</v>
      </c>
      <c r="EY212" s="24">
        <f t="shared" si="171"/>
        <v>11.95059805476907</v>
      </c>
      <c r="EZ212" s="24">
        <f t="shared" si="171"/>
        <v>12.011255936197445</v>
      </c>
      <c r="FA212" s="24">
        <f t="shared" si="171"/>
        <v>11.948610819665582</v>
      </c>
      <c r="FB212" s="24">
        <f t="shared" si="171"/>
        <v>11.972472533148084</v>
      </c>
      <c r="FC212" s="24">
        <f t="shared" si="171"/>
        <v>12.003093129609567</v>
      </c>
      <c r="FD212" s="24">
        <f t="shared" si="171"/>
        <v>12.022039570516474</v>
      </c>
      <c r="FE212" s="24" t="str">
        <f t="shared" si="171"/>
        <v/>
      </c>
      <c r="FF212" s="24" t="str">
        <f t="shared" si="171"/>
        <v/>
      </c>
      <c r="FG212" s="24" t="str">
        <f t="shared" si="171"/>
        <v/>
      </c>
      <c r="FH212" s="24"/>
      <c r="FI212" s="24">
        <f t="shared" si="157"/>
        <v>13.005326223553006</v>
      </c>
      <c r="FJ212" s="24">
        <f t="shared" si="170"/>
        <v>4.686351074989481E-2</v>
      </c>
      <c r="FK212" s="24">
        <f t="shared" si="172"/>
        <v>12.961755194666736</v>
      </c>
      <c r="FL212" s="24">
        <f t="shared" si="172"/>
        <v>12.939084800142119</v>
      </c>
      <c r="FM212" s="24">
        <f t="shared" si="172"/>
        <v>13.054984044276848</v>
      </c>
      <c r="FN212" s="24">
        <f t="shared" si="172"/>
        <v>13.000658740393657</v>
      </c>
      <c r="FO212" s="24">
        <f t="shared" si="172"/>
        <v>13.045015489078903</v>
      </c>
      <c r="FP212" s="24">
        <f t="shared" si="172"/>
        <v>13.030459072759767</v>
      </c>
      <c r="FQ212" s="24" t="str">
        <f t="shared" si="172"/>
        <v/>
      </c>
      <c r="FR212" s="24" t="str">
        <f t="shared" si="172"/>
        <v/>
      </c>
      <c r="FS212" s="24" t="str">
        <f t="shared" si="172"/>
        <v/>
      </c>
    </row>
    <row r="213" spans="1:175" s="3" customFormat="1">
      <c r="A213" s="27">
        <v>178</v>
      </c>
      <c r="B213" s="32">
        <f>IF(AND($B$3&lt;&gt;"",$C$3&lt;&gt;"",$B$4&lt;&gt;"",$C$4&lt;&gt;"",T213&lt;&gt;""),AirMass($B$3,$C$3,$B$4,$C$4,T213),"")</f>
        <v>1.1055441039041527</v>
      </c>
      <c r="C213" s="36">
        <f t="shared" si="158"/>
        <v>2458217.3694210001</v>
      </c>
      <c r="D213" s="5">
        <f t="shared" si="141"/>
        <v>11.10479765335481</v>
      </c>
      <c r="E213" s="14">
        <f t="shared" si="142"/>
        <v>11.26739364092635</v>
      </c>
      <c r="F213" s="32">
        <f t="shared" si="159"/>
        <v>0.16259598757154059</v>
      </c>
      <c r="G213" s="24">
        <f t="shared" si="143"/>
        <v>2.4100148445836817E-2</v>
      </c>
      <c r="H213" s="24">
        <f t="shared" si="144"/>
        <v>3.989313964844176E-2</v>
      </c>
      <c r="I213" s="24"/>
      <c r="J213" s="8">
        <f t="shared" si="145"/>
        <v>11.966139052088815</v>
      </c>
      <c r="K213" s="9">
        <f t="shared" si="146"/>
        <v>12.951793803878674</v>
      </c>
      <c r="L213" s="40">
        <f t="shared" si="160"/>
        <v>0.98565475178985906</v>
      </c>
      <c r="M213" s="24">
        <f t="shared" si="147"/>
        <v>2.4100148445836543E-2</v>
      </c>
      <c r="N213" s="25">
        <f t="shared" si="148"/>
        <v>3.989313964844176E-2</v>
      </c>
      <c r="O213" s="25"/>
      <c r="P213" s="50">
        <f t="shared" si="161"/>
        <v>6</v>
      </c>
      <c r="Q213" s="50">
        <f t="shared" si="162"/>
        <v>6</v>
      </c>
      <c r="R213" s="25"/>
      <c r="S213" s="25"/>
      <c r="T213" s="16">
        <v>2458217.3694210001</v>
      </c>
      <c r="U213" s="17">
        <v>-11.1508055636656</v>
      </c>
      <c r="V213" s="17">
        <v>-10.191533522405299</v>
      </c>
      <c r="W213" s="17">
        <v>-11.9966565877178</v>
      </c>
      <c r="X213" s="17">
        <v>-10.9075597132771</v>
      </c>
      <c r="Y213" s="17">
        <v>-10.234197745691301</v>
      </c>
      <c r="Z213" s="17">
        <v>-11.7308393887755</v>
      </c>
      <c r="AA213" s="17">
        <v>-9.7769892476246998</v>
      </c>
      <c r="AB213" s="17">
        <v>-9.6752584747176797</v>
      </c>
      <c r="AC213" s="17"/>
      <c r="AD213" s="17"/>
      <c r="AE213" s="17"/>
      <c r="AF213" s="46">
        <f t="shared" si="149"/>
        <v>2458217.3694210001</v>
      </c>
      <c r="AG213" s="17">
        <v>-11.007983014396499</v>
      </c>
      <c r="AH213" s="17">
        <v>-9.6444684116918502</v>
      </c>
      <c r="AI213" s="17">
        <v>-11.6191201673871</v>
      </c>
      <c r="AJ213" s="17">
        <v>-10.5311899830443</v>
      </c>
      <c r="AK213" s="17">
        <v>-9.8144971012084596</v>
      </c>
      <c r="AL213" s="17">
        <v>-11.214205492545499</v>
      </c>
      <c r="AM213" s="17">
        <v>-9.2608529001258493</v>
      </c>
      <c r="AN213" s="17">
        <v>-9.3462790549597408</v>
      </c>
      <c r="AO213" s="17"/>
      <c r="AP213" s="17"/>
      <c r="AQ213" s="18"/>
      <c r="AR213" s="25"/>
      <c r="AS213" s="25"/>
      <c r="AT213" s="24">
        <f t="shared" si="140"/>
        <v>0.14282254926910021</v>
      </c>
      <c r="AU213" s="24">
        <f t="shared" si="140"/>
        <v>0.54706511071344899</v>
      </c>
      <c r="AV213" s="24">
        <f t="shared" si="140"/>
        <v>0.37753642033069923</v>
      </c>
      <c r="AW213" s="24">
        <f t="shared" si="140"/>
        <v>0.37636973023280085</v>
      </c>
      <c r="AX213" s="24">
        <f t="shared" si="140"/>
        <v>0.41970064448284106</v>
      </c>
      <c r="AY213" s="24">
        <f t="shared" si="140"/>
        <v>0.516633896230001</v>
      </c>
      <c r="AZ213" s="24">
        <f t="shared" si="140"/>
        <v>0.51613634749885051</v>
      </c>
      <c r="BA213" s="24">
        <f t="shared" si="140"/>
        <v>0.32897941975793898</v>
      </c>
      <c r="BB213" s="24" t="str">
        <f t="shared" si="140"/>
        <v/>
      </c>
      <c r="BC213" s="24" t="str">
        <f t="shared" si="140"/>
        <v/>
      </c>
      <c r="BD213" s="25" t="str">
        <f t="shared" si="140"/>
        <v/>
      </c>
      <c r="BE213" s="25"/>
      <c r="BF213" s="24"/>
      <c r="BG213" s="24">
        <f t="shared" si="181"/>
        <v>-0.514740808285155</v>
      </c>
      <c r="BH213" s="24">
        <f t="shared" si="181"/>
        <v>-0.45474080828515456</v>
      </c>
      <c r="BI213" s="24">
        <f t="shared" si="181"/>
        <v>-0.82074080828515417</v>
      </c>
      <c r="BJ213" s="24">
        <f t="shared" si="181"/>
        <v>-0.76274080828515434</v>
      </c>
      <c r="BK213" s="24">
        <f t="shared" si="181"/>
        <v>-0.83274080828515284</v>
      </c>
      <c r="BL213" s="24">
        <f t="shared" si="181"/>
        <v>-0.38774080828515439</v>
      </c>
      <c r="BM213" s="24" t="str">
        <f t="shared" si="173"/>
        <v/>
      </c>
      <c r="BN213" s="24" t="str">
        <f t="shared" si="173"/>
        <v/>
      </c>
      <c r="BO213" s="24" t="str">
        <f t="shared" si="173"/>
        <v/>
      </c>
      <c r="BP213" s="24"/>
      <c r="BQ213" s="24"/>
      <c r="BR213" s="24">
        <f t="shared" si="182"/>
        <v>0.30623449194256303</v>
      </c>
      <c r="BS213" s="24">
        <f t="shared" si="182"/>
        <v>0.36623449194256352</v>
      </c>
      <c r="BT213" s="24">
        <f t="shared" si="182"/>
        <v>2.3449194256386363E-4</v>
      </c>
      <c r="BU213" s="24">
        <f t="shared" si="182"/>
        <v>5.8234491942563693E-2</v>
      </c>
      <c r="BV213" s="24">
        <f t="shared" si="182"/>
        <v>-1.1765508057434815E-2</v>
      </c>
      <c r="BW213" s="24">
        <f t="shared" si="182"/>
        <v>0.43323449194256369</v>
      </c>
      <c r="BX213" s="24" t="str">
        <f t="shared" si="174"/>
        <v/>
      </c>
      <c r="BY213" s="24" t="str">
        <f t="shared" si="174"/>
        <v/>
      </c>
      <c r="BZ213" s="24" t="str">
        <f t="shared" si="174"/>
        <v/>
      </c>
      <c r="CA213" s="24"/>
      <c r="CB213" s="24"/>
      <c r="CC213" s="24">
        <f t="shared" si="150"/>
        <v>11.02977796263508</v>
      </c>
      <c r="CD213" s="24">
        <f t="shared" si="163"/>
        <v>3.9564657334379277E-2</v>
      </c>
      <c r="CE213" s="24">
        <f t="shared" si="183"/>
        <v>11.035851024052199</v>
      </c>
      <c r="CF213" s="24">
        <f t="shared" si="183"/>
        <v>11.0687541496115</v>
      </c>
      <c r="CG213" s="24">
        <f t="shared" si="183"/>
        <v>10.9883921820257</v>
      </c>
      <c r="CH213" s="24">
        <f t="shared" si="183"/>
        <v>11.048033825109901</v>
      </c>
      <c r="CI213" s="24">
        <f t="shared" si="183"/>
        <v>10.974183683959101</v>
      </c>
      <c r="CJ213" s="24">
        <f t="shared" si="183"/>
        <v>11.06345291105208</v>
      </c>
      <c r="CK213" s="24" t="str">
        <f t="shared" si="175"/>
        <v/>
      </c>
      <c r="CL213" s="24" t="str">
        <f t="shared" si="175"/>
        <v/>
      </c>
      <c r="CM213" s="24" t="str">
        <f t="shared" si="175"/>
        <v/>
      </c>
      <c r="CN213" s="24"/>
      <c r="CO213" s="24">
        <f t="shared" si="151"/>
        <v>11.513207768815326</v>
      </c>
      <c r="CP213" s="24">
        <f t="shared" si="164"/>
        <v>0.10462447849965581</v>
      </c>
      <c r="CQ213" s="24">
        <f t="shared" si="184"/>
        <v>11.450137152990601</v>
      </c>
      <c r="CR213" s="24">
        <f t="shared" si="184"/>
        <v>11.4242069686478</v>
      </c>
      <c r="CS213" s="24">
        <f t="shared" si="184"/>
        <v>11.66651408681196</v>
      </c>
      <c r="CT213" s="24">
        <f t="shared" si="184"/>
        <v>11.571222478149</v>
      </c>
      <c r="CU213" s="24">
        <f t="shared" si="184"/>
        <v>11.567869885729349</v>
      </c>
      <c r="CV213" s="24">
        <f t="shared" si="184"/>
        <v>11.399296040563241</v>
      </c>
      <c r="CW213" s="24" t="str">
        <f t="shared" si="176"/>
        <v/>
      </c>
      <c r="CX213" s="24" t="str">
        <f t="shared" si="176"/>
        <v/>
      </c>
      <c r="CY213" s="24" t="str">
        <f t="shared" si="176"/>
        <v/>
      </c>
      <c r="CZ213" s="24"/>
      <c r="DA213" s="24">
        <f t="shared" si="152"/>
        <v>11.10479765335481</v>
      </c>
      <c r="DB213" s="24">
        <f t="shared" si="165"/>
        <v>2.4100148445836817E-2</v>
      </c>
      <c r="DC213" s="24">
        <f t="shared" si="185"/>
        <v>11.097252259967442</v>
      </c>
      <c r="DD213" s="24">
        <f t="shared" si="185"/>
        <v>11.122998241395917</v>
      </c>
      <c r="DE213" s="24">
        <f t="shared" si="185"/>
        <v>11.086294853008154</v>
      </c>
      <c r="DF213" s="24">
        <f t="shared" si="185"/>
        <v>11.139017923432556</v>
      </c>
      <c r="DG213" s="24">
        <f t="shared" si="185"/>
        <v>11.07351778376772</v>
      </c>
      <c r="DH213" s="24">
        <f t="shared" si="185"/>
        <v>11.109704858557075</v>
      </c>
      <c r="DI213" s="24" t="str">
        <f t="shared" si="177"/>
        <v/>
      </c>
      <c r="DJ213" s="24" t="str">
        <f t="shared" si="177"/>
        <v/>
      </c>
      <c r="DK213" s="24" t="str">
        <f t="shared" si="177"/>
        <v/>
      </c>
      <c r="DL213" s="24"/>
      <c r="DM213" s="24">
        <f t="shared" si="153"/>
        <v>11.26739364092635</v>
      </c>
      <c r="DN213" s="24">
        <f t="shared" si="166"/>
        <v>3.989313964844176E-2</v>
      </c>
      <c r="DO213" s="24">
        <f t="shared" si="186"/>
        <v>11.248946090844019</v>
      </c>
      <c r="DP213" s="24">
        <f t="shared" si="186"/>
        <v>11.246467444701601</v>
      </c>
      <c r="DQ213" s="24">
        <f t="shared" si="186"/>
        <v>11.345720179843429</v>
      </c>
      <c r="DR213" s="24">
        <f t="shared" si="186"/>
        <v>11.273098391440838</v>
      </c>
      <c r="DS213" s="24">
        <f t="shared" si="186"/>
        <v>11.242385671120742</v>
      </c>
      <c r="DT213" s="24">
        <f t="shared" si="186"/>
        <v>11.247744067607469</v>
      </c>
      <c r="DU213" s="24" t="str">
        <f t="shared" si="178"/>
        <v/>
      </c>
      <c r="DV213" s="24" t="str">
        <f t="shared" si="178"/>
        <v/>
      </c>
      <c r="DW213" s="24" t="str">
        <f t="shared" si="178"/>
        <v/>
      </c>
      <c r="DX213" s="24"/>
      <c r="DY213" s="24">
        <f t="shared" si="154"/>
        <v>11.989050003895381</v>
      </c>
      <c r="DZ213" s="24">
        <f t="shared" si="167"/>
        <v>3.9564657334379277E-2</v>
      </c>
      <c r="EA213" s="24">
        <f t="shared" si="187"/>
        <v>11.9951230653125</v>
      </c>
      <c r="EB213" s="24">
        <f t="shared" si="187"/>
        <v>12.028026190871801</v>
      </c>
      <c r="EC213" s="24">
        <f t="shared" si="187"/>
        <v>11.947664223286001</v>
      </c>
      <c r="ED213" s="24">
        <f t="shared" si="187"/>
        <v>12.007305866370201</v>
      </c>
      <c r="EE213" s="24">
        <f t="shared" si="187"/>
        <v>11.933455725219401</v>
      </c>
      <c r="EF213" s="24">
        <f t="shared" si="187"/>
        <v>12.02272495231238</v>
      </c>
      <c r="EG213" s="24" t="str">
        <f t="shared" si="179"/>
        <v/>
      </c>
      <c r="EH213" s="24" t="str">
        <f t="shared" si="179"/>
        <v/>
      </c>
      <c r="EI213" s="24" t="str">
        <f t="shared" si="179"/>
        <v/>
      </c>
      <c r="EJ213" s="24"/>
      <c r="EK213" s="24">
        <f t="shared" si="155"/>
        <v>12.876722371519975</v>
      </c>
      <c r="EL213" s="24">
        <f t="shared" si="168"/>
        <v>0.10462447849965581</v>
      </c>
      <c r="EM213" s="24">
        <f t="shared" si="188"/>
        <v>12.813651755695251</v>
      </c>
      <c r="EN213" s="24">
        <f t="shared" si="188"/>
        <v>12.787721571352449</v>
      </c>
      <c r="EO213" s="24">
        <f t="shared" si="188"/>
        <v>13.030028689516609</v>
      </c>
      <c r="EP213" s="24">
        <f t="shared" si="188"/>
        <v>12.934737080853649</v>
      </c>
      <c r="EQ213" s="24">
        <f t="shared" si="188"/>
        <v>12.931384488433999</v>
      </c>
      <c r="ER213" s="24">
        <f t="shared" si="188"/>
        <v>12.76281064326789</v>
      </c>
      <c r="ES213" s="24" t="str">
        <f t="shared" si="180"/>
        <v/>
      </c>
      <c r="ET213" s="24" t="str">
        <f t="shared" si="180"/>
        <v/>
      </c>
      <c r="EU213" s="24" t="str">
        <f t="shared" si="180"/>
        <v/>
      </c>
      <c r="EV213" s="24"/>
      <c r="EW213" s="24">
        <f t="shared" si="156"/>
        <v>11.966139052088815</v>
      </c>
      <c r="EX213" s="24">
        <f t="shared" si="169"/>
        <v>2.4100148445836543E-2</v>
      </c>
      <c r="EY213" s="24">
        <f t="shared" si="171"/>
        <v>11.958593658701448</v>
      </c>
      <c r="EZ213" s="24">
        <f t="shared" si="171"/>
        <v>11.984339640129923</v>
      </c>
      <c r="FA213" s="24">
        <f t="shared" si="171"/>
        <v>11.947636251742161</v>
      </c>
      <c r="FB213" s="24">
        <f t="shared" ref="FB213:FG255" si="189">IF(AND(ED213&lt;&gt;"",BU213&lt;&gt;""),ED213+BU213*$D$21,"")</f>
        <v>12.000359322166561</v>
      </c>
      <c r="FC213" s="24">
        <f t="shared" si="189"/>
        <v>11.934859182501725</v>
      </c>
      <c r="FD213" s="24">
        <f t="shared" si="189"/>
        <v>11.97104625729108</v>
      </c>
      <c r="FE213" s="24" t="str">
        <f t="shared" si="189"/>
        <v/>
      </c>
      <c r="FF213" s="24" t="str">
        <f t="shared" si="189"/>
        <v/>
      </c>
      <c r="FG213" s="24" t="str">
        <f t="shared" si="189"/>
        <v/>
      </c>
      <c r="FH213" s="24"/>
      <c r="FI213" s="24">
        <f t="shared" si="157"/>
        <v>12.951793803878674</v>
      </c>
      <c r="FJ213" s="24">
        <f t="shared" si="170"/>
        <v>3.989313964844176E-2</v>
      </c>
      <c r="FK213" s="24">
        <f t="shared" si="172"/>
        <v>12.933346253796344</v>
      </c>
      <c r="FL213" s="24">
        <f t="shared" si="172"/>
        <v>12.930867607653926</v>
      </c>
      <c r="FM213" s="24">
        <f t="shared" si="172"/>
        <v>13.030120342795755</v>
      </c>
      <c r="FN213" s="24">
        <f t="shared" ref="FN213:FS255" si="190">IF(AND(EP213&lt;&gt;"",BU213&lt;&gt;""),EP213+BU213*$D$20,"")</f>
        <v>12.957498554393164</v>
      </c>
      <c r="FO213" s="24">
        <f t="shared" si="190"/>
        <v>12.926785834073067</v>
      </c>
      <c r="FP213" s="24">
        <f t="shared" si="190"/>
        <v>12.932144230559794</v>
      </c>
      <c r="FQ213" s="24" t="str">
        <f t="shared" si="190"/>
        <v/>
      </c>
      <c r="FR213" s="24" t="str">
        <f t="shared" si="190"/>
        <v/>
      </c>
      <c r="FS213" s="24" t="str">
        <f t="shared" si="190"/>
        <v/>
      </c>
    </row>
    <row r="214" spans="1:175" s="3" customFormat="1">
      <c r="A214" s="27">
        <v>179</v>
      </c>
      <c r="B214" s="32">
        <f>IF(AND($B$3&lt;&gt;"",$C$3&lt;&gt;"",$B$4&lt;&gt;"",$C$4&lt;&gt;"",T214&lt;&gt;""),AirMass($B$3,$C$3,$B$4,$C$4,T214),"")</f>
        <v>1.1065873658419623</v>
      </c>
      <c r="C214" s="36">
        <f t="shared" si="158"/>
        <v>2458217.3699190002</v>
      </c>
      <c r="D214" s="5">
        <f t="shared" si="141"/>
        <v>11.115926611933176</v>
      </c>
      <c r="E214" s="14">
        <f t="shared" si="142"/>
        <v>11.406985167400792</v>
      </c>
      <c r="F214" s="32">
        <f t="shared" si="159"/>
        <v>0.29105855546761639</v>
      </c>
      <c r="G214" s="24">
        <f t="shared" si="143"/>
        <v>2.2701300623738065E-2</v>
      </c>
      <c r="H214" s="24">
        <f t="shared" si="144"/>
        <v>3.9521473623754244E-2</v>
      </c>
      <c r="I214" s="24"/>
      <c r="J214" s="8">
        <f t="shared" si="145"/>
        <v>12.009683185443349</v>
      </c>
      <c r="K214" s="9">
        <f t="shared" si="146"/>
        <v>13.07041136757814</v>
      </c>
      <c r="L214" s="40">
        <f t="shared" si="160"/>
        <v>1.0607281821347918</v>
      </c>
      <c r="M214" s="24">
        <f t="shared" si="147"/>
        <v>2.2701300623738065E-2</v>
      </c>
      <c r="N214" s="25">
        <f t="shared" si="148"/>
        <v>3.9521473623753876E-2</v>
      </c>
      <c r="O214" s="25"/>
      <c r="P214" s="50">
        <f t="shared" si="161"/>
        <v>6</v>
      </c>
      <c r="Q214" s="50">
        <f t="shared" si="162"/>
        <v>6</v>
      </c>
      <c r="R214" s="25"/>
      <c r="S214" s="25"/>
      <c r="T214" s="16">
        <v>2458217.3699190002</v>
      </c>
      <c r="U214" s="17">
        <v>-11.1717802984213</v>
      </c>
      <c r="V214" s="17">
        <v>-10.1864455237555</v>
      </c>
      <c r="W214" s="17">
        <v>-12.0387901927441</v>
      </c>
      <c r="X214" s="17">
        <v>-10.926015075955901</v>
      </c>
      <c r="Y214" s="17">
        <v>-10.3219310795005</v>
      </c>
      <c r="Z214" s="17">
        <v>-11.7229077205574</v>
      </c>
      <c r="AA214" s="17">
        <v>-9.8557332454928197</v>
      </c>
      <c r="AB214" s="17">
        <v>-9.7553197079466205</v>
      </c>
      <c r="AC214" s="17"/>
      <c r="AD214" s="17"/>
      <c r="AE214" s="17"/>
      <c r="AF214" s="46">
        <f t="shared" si="149"/>
        <v>2458217.3699190002</v>
      </c>
      <c r="AG214" s="17">
        <v>-10.955637784918</v>
      </c>
      <c r="AH214" s="17">
        <v>-9.5922823452935493</v>
      </c>
      <c r="AI214" s="17">
        <v>-11.627072586336601</v>
      </c>
      <c r="AJ214" s="17">
        <v>-10.543841171532501</v>
      </c>
      <c r="AK214" s="17">
        <v>-9.7833244711518805</v>
      </c>
      <c r="AL214" s="17">
        <v>-11.2154123283449</v>
      </c>
      <c r="AM214" s="17">
        <v>-9.3357992021475198</v>
      </c>
      <c r="AN214" s="17">
        <v>-9.4549667739492698</v>
      </c>
      <c r="AO214" s="17"/>
      <c r="AP214" s="17"/>
      <c r="AQ214" s="18"/>
      <c r="AR214" s="25"/>
      <c r="AS214" s="25"/>
      <c r="AT214" s="24">
        <f t="shared" ref="AT214:BD237" si="191">IF(AND(U214&lt;&gt;"",AG214&lt;&gt;""),AG214-U214,"")</f>
        <v>0.21614251350329994</v>
      </c>
      <c r="AU214" s="24">
        <f t="shared" si="191"/>
        <v>0.59416317846195099</v>
      </c>
      <c r="AV214" s="24">
        <f t="shared" si="191"/>
        <v>0.41171760640749966</v>
      </c>
      <c r="AW214" s="24">
        <f t="shared" si="191"/>
        <v>0.38217390442340005</v>
      </c>
      <c r="AX214" s="24">
        <f t="shared" si="191"/>
        <v>0.53860660834861918</v>
      </c>
      <c r="AY214" s="24">
        <f t="shared" si="191"/>
        <v>0.5074953922124994</v>
      </c>
      <c r="AZ214" s="24">
        <f t="shared" si="191"/>
        <v>0.51993404334529991</v>
      </c>
      <c r="BA214" s="24">
        <f t="shared" si="191"/>
        <v>0.30035293399735075</v>
      </c>
      <c r="BB214" s="24" t="str">
        <f t="shared" si="191"/>
        <v/>
      </c>
      <c r="BC214" s="24" t="str">
        <f t="shared" si="191"/>
        <v/>
      </c>
      <c r="BD214" s="25" t="str">
        <f t="shared" si="191"/>
        <v/>
      </c>
      <c r="BE214" s="25"/>
      <c r="BF214" s="24"/>
      <c r="BG214" s="24">
        <f t="shared" si="181"/>
        <v>-0.36583545939070317</v>
      </c>
      <c r="BH214" s="24">
        <f t="shared" si="181"/>
        <v>-0.30583545939070267</v>
      </c>
      <c r="BI214" s="24">
        <f t="shared" si="181"/>
        <v>-0.67183545939070233</v>
      </c>
      <c r="BJ214" s="24">
        <f t="shared" si="181"/>
        <v>-0.6138354593907025</v>
      </c>
      <c r="BK214" s="24">
        <f t="shared" si="181"/>
        <v>-0.68383545939070101</v>
      </c>
      <c r="BL214" s="24">
        <f t="shared" si="181"/>
        <v>-0.2388354593907025</v>
      </c>
      <c r="BM214" s="24" t="str">
        <f t="shared" si="173"/>
        <v/>
      </c>
      <c r="BN214" s="24" t="str">
        <f t="shared" si="173"/>
        <v/>
      </c>
      <c r="BO214" s="24" t="str">
        <f t="shared" si="173"/>
        <v/>
      </c>
      <c r="BP214" s="24"/>
      <c r="BQ214" s="24"/>
      <c r="BR214" s="24">
        <f t="shared" si="182"/>
        <v>0.40188585079952732</v>
      </c>
      <c r="BS214" s="24">
        <f t="shared" si="182"/>
        <v>0.46188585079952782</v>
      </c>
      <c r="BT214" s="24">
        <f t="shared" si="182"/>
        <v>9.5885850799528161E-2</v>
      </c>
      <c r="BU214" s="24">
        <f t="shared" si="182"/>
        <v>0.15388585079952799</v>
      </c>
      <c r="BV214" s="24">
        <f t="shared" si="182"/>
        <v>8.3885850799529482E-2</v>
      </c>
      <c r="BW214" s="24">
        <f t="shared" si="182"/>
        <v>0.52888585079952799</v>
      </c>
      <c r="BX214" s="24" t="str">
        <f t="shared" si="174"/>
        <v/>
      </c>
      <c r="BY214" s="24" t="str">
        <f t="shared" si="174"/>
        <v/>
      </c>
      <c r="BZ214" s="24" t="str">
        <f t="shared" si="174"/>
        <v/>
      </c>
      <c r="CA214" s="24"/>
      <c r="CB214" s="24"/>
      <c r="CC214" s="24">
        <f t="shared" si="150"/>
        <v>11.058669205278257</v>
      </c>
      <c r="CD214" s="24">
        <f t="shared" si="163"/>
        <v>3.5858289313488868E-2</v>
      </c>
      <c r="CE214" s="24">
        <f t="shared" si="183"/>
        <v>11.0570098943228</v>
      </c>
      <c r="CF214" s="24">
        <f t="shared" si="183"/>
        <v>11.0662347775346</v>
      </c>
      <c r="CG214" s="24">
        <f t="shared" si="183"/>
        <v>11.055150781079199</v>
      </c>
      <c r="CH214" s="24">
        <f t="shared" si="183"/>
        <v>11.0191274221361</v>
      </c>
      <c r="CI214" s="24">
        <f t="shared" si="183"/>
        <v>11.03195294707152</v>
      </c>
      <c r="CJ214" s="24">
        <f t="shared" si="183"/>
        <v>11.12253940952532</v>
      </c>
      <c r="CK214" s="24" t="str">
        <f t="shared" si="175"/>
        <v/>
      </c>
      <c r="CL214" s="24" t="str">
        <f t="shared" si="175"/>
        <v/>
      </c>
      <c r="CM214" s="24" t="str">
        <f t="shared" si="175"/>
        <v/>
      </c>
      <c r="CN214" s="24"/>
      <c r="CO214" s="24">
        <f t="shared" si="151"/>
        <v>11.594598303992447</v>
      </c>
      <c r="CP214" s="24">
        <f t="shared" si="164"/>
        <v>8.8379818738414648E-2</v>
      </c>
      <c r="CQ214" s="24">
        <f t="shared" si="184"/>
        <v>11.510434801418601</v>
      </c>
      <c r="CR214" s="24">
        <f t="shared" si="184"/>
        <v>11.4892033866145</v>
      </c>
      <c r="CS214" s="24">
        <f t="shared" si="184"/>
        <v>11.68768668623388</v>
      </c>
      <c r="CT214" s="24">
        <f t="shared" si="184"/>
        <v>11.6247745434269</v>
      </c>
      <c r="CU214" s="24">
        <f t="shared" si="184"/>
        <v>11.695161417229519</v>
      </c>
      <c r="CV214" s="24">
        <f t="shared" si="184"/>
        <v>11.560328989031269</v>
      </c>
      <c r="CW214" s="24" t="str">
        <f t="shared" si="176"/>
        <v/>
      </c>
      <c r="CX214" s="24" t="str">
        <f t="shared" si="176"/>
        <v/>
      </c>
      <c r="CY214" s="24" t="str">
        <f t="shared" si="176"/>
        <v/>
      </c>
      <c r="CZ214" s="24"/>
      <c r="DA214" s="24">
        <f t="shared" si="152"/>
        <v>11.115926611933176</v>
      </c>
      <c r="DB214" s="24">
        <f t="shared" si="165"/>
        <v>2.2701300623738065E-2</v>
      </c>
      <c r="DC214" s="24">
        <f t="shared" si="185"/>
        <v>11.100648846173234</v>
      </c>
      <c r="DD214" s="24">
        <f t="shared" si="185"/>
        <v>11.102716585254209</v>
      </c>
      <c r="DE214" s="24">
        <f t="shared" si="185"/>
        <v>11.135291167996844</v>
      </c>
      <c r="DF214" s="24">
        <f t="shared" si="185"/>
        <v>11.092349236393947</v>
      </c>
      <c r="DG214" s="24">
        <f t="shared" si="185"/>
        <v>11.113524762815331</v>
      </c>
      <c r="DH214" s="24">
        <f t="shared" si="185"/>
        <v>11.151029072965507</v>
      </c>
      <c r="DI214" s="24" t="str">
        <f t="shared" si="177"/>
        <v/>
      </c>
      <c r="DJ214" s="24" t="str">
        <f t="shared" si="177"/>
        <v/>
      </c>
      <c r="DK214" s="24" t="str">
        <f t="shared" si="177"/>
        <v/>
      </c>
      <c r="DL214" s="24"/>
      <c r="DM214" s="24">
        <f t="shared" si="153"/>
        <v>11.406985167400792</v>
      </c>
      <c r="DN214" s="24">
        <f t="shared" si="166"/>
        <v>3.9521473623754244E-2</v>
      </c>
      <c r="DO214" s="24">
        <f t="shared" si="186"/>
        <v>11.367444730569343</v>
      </c>
      <c r="DP214" s="24">
        <f t="shared" si="186"/>
        <v>11.369664853965626</v>
      </c>
      <c r="DQ214" s="24">
        <f t="shared" si="186"/>
        <v>11.425093770562674</v>
      </c>
      <c r="DR214" s="24">
        <f t="shared" si="186"/>
        <v>11.384851448016063</v>
      </c>
      <c r="DS214" s="24">
        <f t="shared" si="186"/>
        <v>11.427878193918236</v>
      </c>
      <c r="DT214" s="24">
        <f t="shared" si="186"/>
        <v>11.466978007372822</v>
      </c>
      <c r="DU214" s="24" t="str">
        <f t="shared" si="178"/>
        <v/>
      </c>
      <c r="DV214" s="24" t="str">
        <f t="shared" si="178"/>
        <v/>
      </c>
      <c r="DW214" s="24" t="str">
        <f t="shared" si="178"/>
        <v/>
      </c>
      <c r="DX214" s="24"/>
      <c r="DY214" s="24">
        <f t="shared" si="154"/>
        <v>12.044003979944057</v>
      </c>
      <c r="DZ214" s="24">
        <f t="shared" si="167"/>
        <v>3.5858289313488868E-2</v>
      </c>
      <c r="EA214" s="24">
        <f t="shared" si="187"/>
        <v>12.0423446689886</v>
      </c>
      <c r="EB214" s="24">
        <f t="shared" si="187"/>
        <v>12.0515695522004</v>
      </c>
      <c r="EC214" s="24">
        <f t="shared" si="187"/>
        <v>12.040485555744999</v>
      </c>
      <c r="ED214" s="24">
        <f t="shared" si="187"/>
        <v>12.004462196801899</v>
      </c>
      <c r="EE214" s="24">
        <f t="shared" si="187"/>
        <v>12.01728772173732</v>
      </c>
      <c r="EF214" s="24">
        <f t="shared" si="187"/>
        <v>12.10787418419112</v>
      </c>
      <c r="EG214" s="24" t="str">
        <f t="shared" si="179"/>
        <v/>
      </c>
      <c r="EH214" s="24" t="str">
        <f t="shared" si="179"/>
        <v/>
      </c>
      <c r="EI214" s="24" t="str">
        <f t="shared" si="179"/>
        <v/>
      </c>
      <c r="EJ214" s="24"/>
      <c r="EK214" s="24">
        <f t="shared" si="155"/>
        <v>12.957953743616896</v>
      </c>
      <c r="EL214" s="24">
        <f t="shared" si="168"/>
        <v>8.8379818738414648E-2</v>
      </c>
      <c r="EM214" s="24">
        <f t="shared" si="188"/>
        <v>12.873790241043052</v>
      </c>
      <c r="EN214" s="24">
        <f t="shared" si="188"/>
        <v>12.852558826238951</v>
      </c>
      <c r="EO214" s="24">
        <f t="shared" si="188"/>
        <v>13.051042125858331</v>
      </c>
      <c r="EP214" s="24">
        <f t="shared" si="188"/>
        <v>12.988129983051351</v>
      </c>
      <c r="EQ214" s="24">
        <f t="shared" si="188"/>
        <v>13.05851685685397</v>
      </c>
      <c r="ER214" s="24">
        <f t="shared" si="188"/>
        <v>12.92368442865572</v>
      </c>
      <c r="ES214" s="24" t="str">
        <f t="shared" si="180"/>
        <v/>
      </c>
      <c r="ET214" s="24" t="str">
        <f t="shared" si="180"/>
        <v/>
      </c>
      <c r="EU214" s="24" t="str">
        <f t="shared" si="180"/>
        <v/>
      </c>
      <c r="EV214" s="24"/>
      <c r="EW214" s="24">
        <f t="shared" si="156"/>
        <v>12.009683185443349</v>
      </c>
      <c r="EX214" s="24">
        <f t="shared" si="169"/>
        <v>2.2701300623738065E-2</v>
      </c>
      <c r="EY214" s="24">
        <f t="shared" ref="EY214:FD277" si="192">IF(AND(EA214&lt;&gt;"",BR214&lt;&gt;""),EA214+BR214*$D$21,"")</f>
        <v>11.994405419683405</v>
      </c>
      <c r="EZ214" s="24">
        <f t="shared" si="192"/>
        <v>11.996473158764379</v>
      </c>
      <c r="FA214" s="24">
        <f t="shared" si="192"/>
        <v>12.029047741507014</v>
      </c>
      <c r="FB214" s="24">
        <f t="shared" si="189"/>
        <v>11.986105809904117</v>
      </c>
      <c r="FC214" s="24">
        <f t="shared" si="189"/>
        <v>12.007281336325502</v>
      </c>
      <c r="FD214" s="24">
        <f t="shared" si="189"/>
        <v>12.044785646475678</v>
      </c>
      <c r="FE214" s="24" t="str">
        <f t="shared" si="189"/>
        <v/>
      </c>
      <c r="FF214" s="24" t="str">
        <f t="shared" si="189"/>
        <v/>
      </c>
      <c r="FG214" s="24" t="str">
        <f t="shared" si="189"/>
        <v/>
      </c>
      <c r="FH214" s="24"/>
      <c r="FI214" s="24">
        <f t="shared" si="157"/>
        <v>13.07041136757814</v>
      </c>
      <c r="FJ214" s="24">
        <f t="shared" si="170"/>
        <v>3.9521473623753876E-2</v>
      </c>
      <c r="FK214" s="24">
        <f t="shared" ref="FK214:FP277" si="193">IF(AND(EM214&lt;&gt;"",BR214&lt;&gt;""),EM214+BR214*$D$20,"")</f>
        <v>13.030870930746689</v>
      </c>
      <c r="FL214" s="24">
        <f t="shared" si="193"/>
        <v>13.03309105414297</v>
      </c>
      <c r="FM214" s="24">
        <f t="shared" si="193"/>
        <v>13.088519970740018</v>
      </c>
      <c r="FN214" s="24">
        <f t="shared" si="190"/>
        <v>13.048277648193409</v>
      </c>
      <c r="FO214" s="24">
        <f t="shared" si="190"/>
        <v>13.091304394095582</v>
      </c>
      <c r="FP214" s="24">
        <f t="shared" si="190"/>
        <v>13.130404207550166</v>
      </c>
      <c r="FQ214" s="24" t="str">
        <f t="shared" si="190"/>
        <v/>
      </c>
      <c r="FR214" s="24" t="str">
        <f t="shared" si="190"/>
        <v/>
      </c>
      <c r="FS214" s="24" t="str">
        <f t="shared" si="190"/>
        <v/>
      </c>
    </row>
    <row r="215" spans="1:175" s="3" customFormat="1">
      <c r="A215" s="27">
        <v>180</v>
      </c>
      <c r="B215" s="32">
        <f>IF(AND($B$3&lt;&gt;"",$C$3&lt;&gt;"",$B$4&lt;&gt;"",$C$4&lt;&gt;"",T215&lt;&gt;""),AirMass($B$3,$C$3,$B$4,$C$4,T215),"")</f>
        <v>1.1076370154166528</v>
      </c>
      <c r="C215" s="36">
        <f t="shared" si="158"/>
        <v>2458217.3704169998</v>
      </c>
      <c r="D215" s="5">
        <f t="shared" si="141"/>
        <v>11.124741212536234</v>
      </c>
      <c r="E215" s="14">
        <f t="shared" si="142"/>
        <v>11.319593949198632</v>
      </c>
      <c r="F215" s="32">
        <f t="shared" si="159"/>
        <v>0.19485273666239777</v>
      </c>
      <c r="G215" s="24">
        <f t="shared" si="143"/>
        <v>1.3268548645486898E-2</v>
      </c>
      <c r="H215" s="24">
        <f t="shared" si="144"/>
        <v>3.6758707818571025E-2</v>
      </c>
      <c r="I215" s="24"/>
      <c r="J215" s="8">
        <f t="shared" si="145"/>
        <v>12.04794819951236</v>
      </c>
      <c r="K215" s="9">
        <f t="shared" si="146"/>
        <v>13.030275357653059</v>
      </c>
      <c r="L215" s="40">
        <f t="shared" si="160"/>
        <v>0.98232715814069849</v>
      </c>
      <c r="M215" s="24">
        <f t="shared" si="147"/>
        <v>1.3268548645486848E-2</v>
      </c>
      <c r="N215" s="25">
        <f t="shared" si="148"/>
        <v>3.6758707818571025E-2</v>
      </c>
      <c r="O215" s="25"/>
      <c r="P215" s="50">
        <f t="shared" si="161"/>
        <v>6</v>
      </c>
      <c r="Q215" s="50">
        <f t="shared" si="162"/>
        <v>6</v>
      </c>
      <c r="R215" s="25"/>
      <c r="S215" s="25"/>
      <c r="T215" s="16">
        <v>2458217.3704169998</v>
      </c>
      <c r="U215" s="17">
        <v>-11.183610138284701</v>
      </c>
      <c r="V215" s="17">
        <v>-10.166706468372899</v>
      </c>
      <c r="W215" s="17">
        <v>-12.0566867992444</v>
      </c>
      <c r="X215" s="17">
        <v>-10.9295202067483</v>
      </c>
      <c r="Y215" s="17">
        <v>-10.3162396451559</v>
      </c>
      <c r="Z215" s="17">
        <v>-11.763071192415399</v>
      </c>
      <c r="AA215" s="17">
        <v>-9.8850377698714809</v>
      </c>
      <c r="AB215" s="17">
        <v>-9.7409061044391407</v>
      </c>
      <c r="AC215" s="17"/>
      <c r="AD215" s="17"/>
      <c r="AE215" s="17"/>
      <c r="AF215" s="46">
        <f t="shared" si="149"/>
        <v>2458217.3704169998</v>
      </c>
      <c r="AG215" s="17">
        <v>-11.004000396969801</v>
      </c>
      <c r="AH215" s="17">
        <v>-9.6003312966301699</v>
      </c>
      <c r="AI215" s="17">
        <v>-11.637946057520001</v>
      </c>
      <c r="AJ215" s="17">
        <v>-10.6026417024603</v>
      </c>
      <c r="AK215" s="17">
        <v>-9.7845029434181594</v>
      </c>
      <c r="AL215" s="17">
        <v>-11.1875810445532</v>
      </c>
      <c r="AM215" s="17">
        <v>-9.2652872607236194</v>
      </c>
      <c r="AN215" s="17">
        <v>-9.4222829904543701</v>
      </c>
      <c r="AO215" s="17"/>
      <c r="AP215" s="17"/>
      <c r="AQ215" s="18"/>
      <c r="AR215" s="25"/>
      <c r="AS215" s="25"/>
      <c r="AT215" s="24">
        <f t="shared" si="191"/>
        <v>0.17960974131490026</v>
      </c>
      <c r="AU215" s="24">
        <f t="shared" si="191"/>
        <v>0.56637517174272922</v>
      </c>
      <c r="AV215" s="24">
        <f t="shared" si="191"/>
        <v>0.4187407417243989</v>
      </c>
      <c r="AW215" s="24">
        <f t="shared" si="191"/>
        <v>0.32687850428800047</v>
      </c>
      <c r="AX215" s="24">
        <f t="shared" si="191"/>
        <v>0.53173670173774035</v>
      </c>
      <c r="AY215" s="24">
        <f t="shared" si="191"/>
        <v>0.57549014786219921</v>
      </c>
      <c r="AZ215" s="24">
        <f t="shared" si="191"/>
        <v>0.61975050914786145</v>
      </c>
      <c r="BA215" s="24">
        <f t="shared" si="191"/>
        <v>0.31862311398477061</v>
      </c>
      <c r="BB215" s="24" t="str">
        <f t="shared" si="191"/>
        <v/>
      </c>
      <c r="BC215" s="24" t="str">
        <f t="shared" si="191"/>
        <v/>
      </c>
      <c r="BD215" s="25" t="str">
        <f t="shared" si="191"/>
        <v/>
      </c>
      <c r="BE215" s="25"/>
      <c r="BF215" s="24"/>
      <c r="BG215" s="24">
        <f t="shared" si="181"/>
        <v>-0.44002978348255478</v>
      </c>
      <c r="BH215" s="24">
        <f t="shared" si="181"/>
        <v>-0.38002978348255428</v>
      </c>
      <c r="BI215" s="24">
        <f t="shared" si="181"/>
        <v>-0.746029783482554</v>
      </c>
      <c r="BJ215" s="24">
        <f t="shared" si="181"/>
        <v>-0.68802978348255417</v>
      </c>
      <c r="BK215" s="24">
        <f t="shared" si="181"/>
        <v>-0.75802978348255268</v>
      </c>
      <c r="BL215" s="24">
        <f t="shared" si="181"/>
        <v>-0.31302978348255411</v>
      </c>
      <c r="BM215" s="24" t="str">
        <f t="shared" si="173"/>
        <v/>
      </c>
      <c r="BN215" s="24" t="str">
        <f t="shared" si="173"/>
        <v/>
      </c>
      <c r="BO215" s="24" t="str">
        <f t="shared" si="173"/>
        <v/>
      </c>
      <c r="BP215" s="24"/>
      <c r="BQ215" s="24"/>
      <c r="BR215" s="24">
        <f t="shared" si="182"/>
        <v>0.34545125104453933</v>
      </c>
      <c r="BS215" s="24">
        <f t="shared" si="182"/>
        <v>0.40545125104453983</v>
      </c>
      <c r="BT215" s="24">
        <f t="shared" si="182"/>
        <v>3.945125104454017E-2</v>
      </c>
      <c r="BU215" s="24">
        <f t="shared" si="182"/>
        <v>9.7451251044539999E-2</v>
      </c>
      <c r="BV215" s="24">
        <f t="shared" si="182"/>
        <v>2.7451251044541491E-2</v>
      </c>
      <c r="BW215" s="24">
        <f t="shared" si="182"/>
        <v>0.47245125104454</v>
      </c>
      <c r="BX215" s="24" t="str">
        <f t="shared" si="174"/>
        <v/>
      </c>
      <c r="BY215" s="24" t="str">
        <f t="shared" si="174"/>
        <v/>
      </c>
      <c r="BZ215" s="24" t="str">
        <f t="shared" si="174"/>
        <v/>
      </c>
      <c r="CA215" s="24"/>
      <c r="CB215" s="24"/>
      <c r="CC215" s="24">
        <f t="shared" si="150"/>
        <v>11.058633481361069</v>
      </c>
      <c r="CD215" s="24">
        <f t="shared" si="163"/>
        <v>2.0442434672184245E-2</v>
      </c>
      <c r="CE215" s="24">
        <f t="shared" si="183"/>
        <v>11.063076660959698</v>
      </c>
      <c r="CF215" s="24">
        <f t="shared" si="183"/>
        <v>11.057910068463599</v>
      </c>
      <c r="CG215" s="24">
        <f t="shared" si="183"/>
        <v>11.037629506871198</v>
      </c>
      <c r="CH215" s="24">
        <f t="shared" si="183"/>
        <v>11.047461054130698</v>
      </c>
      <c r="CI215" s="24">
        <f t="shared" si="183"/>
        <v>11.049427631586781</v>
      </c>
      <c r="CJ215" s="24">
        <f t="shared" si="183"/>
        <v>11.09629596615444</v>
      </c>
      <c r="CK215" s="24" t="str">
        <f t="shared" si="175"/>
        <v/>
      </c>
      <c r="CL215" s="24" t="str">
        <f t="shared" si="175"/>
        <v/>
      </c>
      <c r="CM215" s="24" t="str">
        <f t="shared" si="175"/>
        <v/>
      </c>
      <c r="CN215" s="24"/>
      <c r="CO215" s="24">
        <f t="shared" si="151"/>
        <v>11.536206602885143</v>
      </c>
      <c r="CP215" s="24">
        <f t="shared" si="164"/>
        <v>6.5140615259816445E-2</v>
      </c>
      <c r="CQ215" s="24">
        <f t="shared" si="184"/>
        <v>11.4729456605502</v>
      </c>
      <c r="CR215" s="24">
        <f t="shared" si="184"/>
        <v>11.499641305490499</v>
      </c>
      <c r="CS215" s="24">
        <f t="shared" si="184"/>
        <v>11.640502546448358</v>
      </c>
      <c r="CT215" s="24">
        <f t="shared" si="184"/>
        <v>11.5485806475834</v>
      </c>
      <c r="CU215" s="24">
        <f t="shared" si="184"/>
        <v>11.576286863753818</v>
      </c>
      <c r="CV215" s="24">
        <f t="shared" si="184"/>
        <v>11.479282593484569</v>
      </c>
      <c r="CW215" s="24" t="str">
        <f t="shared" si="176"/>
        <v/>
      </c>
      <c r="CX215" s="24" t="str">
        <f t="shared" si="176"/>
        <v/>
      </c>
      <c r="CY215" s="24" t="str">
        <f t="shared" si="176"/>
        <v/>
      </c>
      <c r="CZ215" s="24"/>
      <c r="DA215" s="24">
        <f t="shared" si="152"/>
        <v>11.124741212536234</v>
      </c>
      <c r="DB215" s="24">
        <f t="shared" si="165"/>
        <v>1.3268548645486898E-2</v>
      </c>
      <c r="DC215" s="24">
        <f t="shared" si="185"/>
        <v>11.115565937330375</v>
      </c>
      <c r="DD215" s="24">
        <f t="shared" si="185"/>
        <v>11.10324220070345</v>
      </c>
      <c r="DE215" s="24">
        <f t="shared" si="185"/>
        <v>11.126620218309087</v>
      </c>
      <c r="DF215" s="24">
        <f t="shared" si="185"/>
        <v>11.129533192908788</v>
      </c>
      <c r="DG215" s="24">
        <f t="shared" si="185"/>
        <v>11.139849771850834</v>
      </c>
      <c r="DH215" s="24">
        <f t="shared" si="185"/>
        <v>11.133635954114869</v>
      </c>
      <c r="DI215" s="24" t="str">
        <f t="shared" si="177"/>
        <v/>
      </c>
      <c r="DJ215" s="24" t="str">
        <f t="shared" si="177"/>
        <v/>
      </c>
      <c r="DK215" s="24" t="str">
        <f t="shared" si="177"/>
        <v/>
      </c>
      <c r="DL215" s="24"/>
      <c r="DM215" s="24">
        <f t="shared" si="153"/>
        <v>11.319593949198632</v>
      </c>
      <c r="DN215" s="24">
        <f t="shared" si="166"/>
        <v>3.6758707818571025E-2</v>
      </c>
      <c r="DO215" s="24">
        <f t="shared" si="186"/>
        <v>11.300956072606082</v>
      </c>
      <c r="DP215" s="24">
        <f t="shared" si="186"/>
        <v>11.351103255746764</v>
      </c>
      <c r="DQ215" s="24">
        <f t="shared" si="186"/>
        <v>11.348910113682292</v>
      </c>
      <c r="DR215" s="24">
        <f t="shared" si="186"/>
        <v>11.279658035077702</v>
      </c>
      <c r="DS215" s="24">
        <f t="shared" si="186"/>
        <v>11.280004123347677</v>
      </c>
      <c r="DT215" s="24">
        <f t="shared" si="186"/>
        <v>11.356932094731262</v>
      </c>
      <c r="DU215" s="24" t="str">
        <f t="shared" si="178"/>
        <v/>
      </c>
      <c r="DV215" s="24" t="str">
        <f t="shared" si="178"/>
        <v/>
      </c>
      <c r="DW215" s="24" t="str">
        <f t="shared" si="178"/>
        <v/>
      </c>
      <c r="DX215" s="24"/>
      <c r="DY215" s="24">
        <f t="shared" si="154"/>
        <v>12.07553715127287</v>
      </c>
      <c r="DZ215" s="24">
        <f t="shared" si="167"/>
        <v>2.0442434672184245E-2</v>
      </c>
      <c r="EA215" s="24">
        <f t="shared" si="187"/>
        <v>12.0799803308715</v>
      </c>
      <c r="EB215" s="24">
        <f t="shared" si="187"/>
        <v>12.074813738375401</v>
      </c>
      <c r="EC215" s="24">
        <f t="shared" si="187"/>
        <v>12.054533176783</v>
      </c>
      <c r="ED215" s="24">
        <f t="shared" si="187"/>
        <v>12.0643647240425</v>
      </c>
      <c r="EE215" s="24">
        <f t="shared" si="187"/>
        <v>12.066331301498582</v>
      </c>
      <c r="EF215" s="24">
        <f t="shared" si="187"/>
        <v>12.113199636066241</v>
      </c>
      <c r="EG215" s="24" t="str">
        <f t="shared" si="179"/>
        <v/>
      </c>
      <c r="EH215" s="24" t="str">
        <f t="shared" si="179"/>
        <v/>
      </c>
      <c r="EI215" s="24" t="str">
        <f t="shared" si="179"/>
        <v/>
      </c>
      <c r="EJ215" s="24"/>
      <c r="EK215" s="24">
        <f t="shared" si="155"/>
        <v>12.939875703224772</v>
      </c>
      <c r="EL215" s="24">
        <f t="shared" si="168"/>
        <v>6.5140615259816445E-2</v>
      </c>
      <c r="EM215" s="24">
        <f t="shared" si="188"/>
        <v>12.876614760889831</v>
      </c>
      <c r="EN215" s="24">
        <f t="shared" si="188"/>
        <v>12.90331040583013</v>
      </c>
      <c r="EO215" s="24">
        <f t="shared" si="188"/>
        <v>13.044171646787989</v>
      </c>
      <c r="EP215" s="24">
        <f t="shared" si="188"/>
        <v>12.95224974792303</v>
      </c>
      <c r="EQ215" s="24">
        <f t="shared" si="188"/>
        <v>12.979955964093449</v>
      </c>
      <c r="ER215" s="24">
        <f t="shared" si="188"/>
        <v>12.8829516938242</v>
      </c>
      <c r="ES215" s="24" t="str">
        <f t="shared" si="180"/>
        <v/>
      </c>
      <c r="ET215" s="24" t="str">
        <f t="shared" si="180"/>
        <v/>
      </c>
      <c r="EU215" s="24" t="str">
        <f t="shared" si="180"/>
        <v/>
      </c>
      <c r="EV215" s="24"/>
      <c r="EW215" s="24">
        <f t="shared" si="156"/>
        <v>12.04794819951236</v>
      </c>
      <c r="EX215" s="24">
        <f t="shared" si="169"/>
        <v>1.3268548645486848E-2</v>
      </c>
      <c r="EY215" s="24">
        <f t="shared" si="192"/>
        <v>12.038772924306503</v>
      </c>
      <c r="EZ215" s="24">
        <f t="shared" si="192"/>
        <v>12.026449187679578</v>
      </c>
      <c r="FA215" s="24">
        <f t="shared" si="192"/>
        <v>12.049827205285213</v>
      </c>
      <c r="FB215" s="24">
        <f t="shared" si="189"/>
        <v>12.052740179884916</v>
      </c>
      <c r="FC215" s="24">
        <f t="shared" si="189"/>
        <v>12.063056758826962</v>
      </c>
      <c r="FD215" s="24">
        <f t="shared" si="189"/>
        <v>12.056842941090997</v>
      </c>
      <c r="FE215" s="24" t="str">
        <f t="shared" si="189"/>
        <v/>
      </c>
      <c r="FF215" s="24" t="str">
        <f t="shared" si="189"/>
        <v/>
      </c>
      <c r="FG215" s="24" t="str">
        <f t="shared" si="189"/>
        <v/>
      </c>
      <c r="FH215" s="24"/>
      <c r="FI215" s="24">
        <f t="shared" si="157"/>
        <v>13.030275357653059</v>
      </c>
      <c r="FJ215" s="24">
        <f t="shared" si="170"/>
        <v>3.6758707818571025E-2</v>
      </c>
      <c r="FK215" s="24">
        <f t="shared" si="193"/>
        <v>13.011637481060511</v>
      </c>
      <c r="FL215" s="24">
        <f t="shared" si="193"/>
        <v>13.061784664201193</v>
      </c>
      <c r="FM215" s="24">
        <f t="shared" si="193"/>
        <v>13.059591522136721</v>
      </c>
      <c r="FN215" s="24">
        <f t="shared" si="190"/>
        <v>12.990339443532131</v>
      </c>
      <c r="FO215" s="24">
        <f t="shared" si="190"/>
        <v>12.990685531802106</v>
      </c>
      <c r="FP215" s="24">
        <f t="shared" si="190"/>
        <v>13.06761350318569</v>
      </c>
      <c r="FQ215" s="24" t="str">
        <f t="shared" si="190"/>
        <v/>
      </c>
      <c r="FR215" s="24" t="str">
        <f t="shared" si="190"/>
        <v/>
      </c>
      <c r="FS215" s="24" t="str">
        <f t="shared" si="190"/>
        <v/>
      </c>
    </row>
    <row r="216" spans="1:175" s="3" customFormat="1">
      <c r="A216" s="27">
        <v>181</v>
      </c>
      <c r="B216" s="32">
        <f>IF(AND($B$3&lt;&gt;"",$C$3&lt;&gt;"",$B$4&lt;&gt;"",$C$4&lt;&gt;"",T216&lt;&gt;""),AirMass($B$3,$C$3,$B$4,$C$4,T216),"")</f>
        <v>1.1086930730056979</v>
      </c>
      <c r="C216" s="36">
        <f t="shared" si="158"/>
        <v>2458217.3709140001</v>
      </c>
      <c r="D216" s="5">
        <f t="shared" si="141"/>
        <v>11.145583348597119</v>
      </c>
      <c r="E216" s="14">
        <f t="shared" si="142"/>
        <v>11.36961800574853</v>
      </c>
      <c r="F216" s="32">
        <f t="shared" si="159"/>
        <v>0.22403465715141024</v>
      </c>
      <c r="G216" s="24">
        <f t="shared" si="143"/>
        <v>1.2901463098897998E-2</v>
      </c>
      <c r="H216" s="24">
        <f t="shared" si="144"/>
        <v>3.9249149835859851E-2</v>
      </c>
      <c r="I216" s="24"/>
      <c r="J216" s="8">
        <f t="shared" si="145"/>
        <v>12.034945856781318</v>
      </c>
      <c r="K216" s="9">
        <f t="shared" si="146"/>
        <v>13.047297914459401</v>
      </c>
      <c r="L216" s="40">
        <f t="shared" si="160"/>
        <v>1.0123520576780827</v>
      </c>
      <c r="M216" s="24">
        <f t="shared" si="147"/>
        <v>1.2901463098898098E-2</v>
      </c>
      <c r="N216" s="25">
        <f t="shared" si="148"/>
        <v>3.9249149835859497E-2</v>
      </c>
      <c r="O216" s="25"/>
      <c r="P216" s="50">
        <f t="shared" si="161"/>
        <v>6</v>
      </c>
      <c r="Q216" s="50">
        <f t="shared" si="162"/>
        <v>6</v>
      </c>
      <c r="R216" s="25"/>
      <c r="S216" s="25"/>
      <c r="T216" s="16">
        <v>2458217.3709140001</v>
      </c>
      <c r="U216" s="17">
        <v>-11.1905963587106</v>
      </c>
      <c r="V216" s="17">
        <v>-10.207436866757501</v>
      </c>
      <c r="W216" s="17">
        <v>-12.084748897414</v>
      </c>
      <c r="X216" s="17">
        <v>-10.9918032385209</v>
      </c>
      <c r="Y216" s="17">
        <v>-10.349659733532601</v>
      </c>
      <c r="Z216" s="17">
        <v>-11.780982882879201</v>
      </c>
      <c r="AA216" s="17">
        <v>-9.8910388648090208</v>
      </c>
      <c r="AB216" s="17">
        <v>-9.7831923343596507</v>
      </c>
      <c r="AC216" s="17"/>
      <c r="AD216" s="17"/>
      <c r="AE216" s="17"/>
      <c r="AF216" s="46">
        <f t="shared" si="149"/>
        <v>2458217.3709140001</v>
      </c>
      <c r="AG216" s="17">
        <v>-10.9951672723505</v>
      </c>
      <c r="AH216" s="17">
        <v>-9.6248283236271401</v>
      </c>
      <c r="AI216" s="17">
        <v>-11.684948899044899</v>
      </c>
      <c r="AJ216" s="17">
        <v>-10.639458259839699</v>
      </c>
      <c r="AK216" s="17">
        <v>-9.8104267471686004</v>
      </c>
      <c r="AL216" s="17">
        <v>-11.1891779708111</v>
      </c>
      <c r="AM216" s="17">
        <v>-9.3123804242995796</v>
      </c>
      <c r="AN216" s="17">
        <v>-9.4356514260119599</v>
      </c>
      <c r="AO216" s="17"/>
      <c r="AP216" s="17"/>
      <c r="AQ216" s="18"/>
      <c r="AR216" s="25"/>
      <c r="AS216" s="25"/>
      <c r="AT216" s="24">
        <f t="shared" si="191"/>
        <v>0.19542908636010026</v>
      </c>
      <c r="AU216" s="24">
        <f t="shared" si="191"/>
        <v>0.5826085431303607</v>
      </c>
      <c r="AV216" s="24">
        <f t="shared" si="191"/>
        <v>0.39979999836910096</v>
      </c>
      <c r="AW216" s="24">
        <f t="shared" si="191"/>
        <v>0.35234497868120052</v>
      </c>
      <c r="AX216" s="24">
        <f t="shared" si="191"/>
        <v>0.53923298636400041</v>
      </c>
      <c r="AY216" s="24">
        <f t="shared" si="191"/>
        <v>0.59180491206810082</v>
      </c>
      <c r="AZ216" s="24">
        <f t="shared" si="191"/>
        <v>0.57865844050944126</v>
      </c>
      <c r="BA216" s="24">
        <f t="shared" si="191"/>
        <v>0.3475409083476908</v>
      </c>
      <c r="BB216" s="24" t="str">
        <f t="shared" si="191"/>
        <v/>
      </c>
      <c r="BC216" s="24" t="str">
        <f t="shared" si="191"/>
        <v/>
      </c>
      <c r="BD216" s="25" t="str">
        <f t="shared" si="191"/>
        <v/>
      </c>
      <c r="BE216" s="25"/>
      <c r="BF216" s="24"/>
      <c r="BG216" s="24">
        <f t="shared" si="181"/>
        <v>-0.40790231154717604</v>
      </c>
      <c r="BH216" s="24">
        <f t="shared" si="181"/>
        <v>-0.34790231154717555</v>
      </c>
      <c r="BI216" s="24">
        <f t="shared" si="181"/>
        <v>-0.71390231154717521</v>
      </c>
      <c r="BJ216" s="24">
        <f t="shared" si="181"/>
        <v>-0.65590231154717538</v>
      </c>
      <c r="BK216" s="24">
        <f t="shared" si="181"/>
        <v>-0.72590231154717388</v>
      </c>
      <c r="BL216" s="24">
        <f t="shared" si="181"/>
        <v>-0.28090231154717538</v>
      </c>
      <c r="BM216" s="24" t="str">
        <f t="shared" si="173"/>
        <v/>
      </c>
      <c r="BN216" s="24" t="str">
        <f t="shared" si="173"/>
        <v/>
      </c>
      <c r="BO216" s="24" t="str">
        <f t="shared" si="173"/>
        <v/>
      </c>
      <c r="BP216" s="24"/>
      <c r="BQ216" s="24"/>
      <c r="BR216" s="24">
        <f t="shared" si="182"/>
        <v>0.378419568138739</v>
      </c>
      <c r="BS216" s="24">
        <f t="shared" si="182"/>
        <v>0.4384195681387395</v>
      </c>
      <c r="BT216" s="24">
        <f t="shared" si="182"/>
        <v>7.2419568138739843E-2</v>
      </c>
      <c r="BU216" s="24">
        <f t="shared" si="182"/>
        <v>0.13041956813873967</v>
      </c>
      <c r="BV216" s="24">
        <f t="shared" si="182"/>
        <v>6.0419568138741164E-2</v>
      </c>
      <c r="BW216" s="24">
        <f t="shared" si="182"/>
        <v>0.50541956813873967</v>
      </c>
      <c r="BX216" s="24" t="str">
        <f t="shared" si="174"/>
        <v/>
      </c>
      <c r="BY216" s="24" t="str">
        <f t="shared" si="174"/>
        <v/>
      </c>
      <c r="BZ216" s="24" t="str">
        <f t="shared" si="174"/>
        <v/>
      </c>
      <c r="CA216" s="24"/>
      <c r="CB216" s="24"/>
      <c r="CC216" s="24">
        <f t="shared" si="150"/>
        <v>11.083307966541961</v>
      </c>
      <c r="CD216" s="24">
        <f t="shared" si="163"/>
        <v>3.2964899734919749E-2</v>
      </c>
      <c r="CE216" s="24">
        <f t="shared" si="183"/>
        <v>11.0841525387034</v>
      </c>
      <c r="CF216" s="24">
        <f t="shared" si="183"/>
        <v>11.113206879810299</v>
      </c>
      <c r="CG216" s="24">
        <f t="shared" si="183"/>
        <v>11.064063374822</v>
      </c>
      <c r="CH216" s="24">
        <f t="shared" si="183"/>
        <v>11.058386524168601</v>
      </c>
      <c r="CI216" s="24">
        <f t="shared" si="183"/>
        <v>11.048442506098421</v>
      </c>
      <c r="CJ216" s="24">
        <f t="shared" si="183"/>
        <v>11.13159597564905</v>
      </c>
      <c r="CK216" s="24" t="str">
        <f t="shared" si="175"/>
        <v/>
      </c>
      <c r="CL216" s="24" t="str">
        <f t="shared" si="175"/>
        <v/>
      </c>
      <c r="CM216" s="24" t="str">
        <f t="shared" si="175"/>
        <v/>
      </c>
      <c r="CN216" s="24"/>
      <c r="CO216" s="24">
        <f t="shared" si="151"/>
        <v>11.573673348845473</v>
      </c>
      <c r="CP216" s="24">
        <f t="shared" si="164"/>
        <v>6.6323069755564248E-2</v>
      </c>
      <c r="CQ216" s="24">
        <f t="shared" si="184"/>
        <v>11.5287816266944</v>
      </c>
      <c r="CR216" s="24">
        <f t="shared" si="184"/>
        <v>11.545290987489199</v>
      </c>
      <c r="CS216" s="24">
        <f t="shared" si="184"/>
        <v>11.6752594748181</v>
      </c>
      <c r="CT216" s="24">
        <f t="shared" si="184"/>
        <v>11.5590106984606</v>
      </c>
      <c r="CU216" s="24">
        <f t="shared" si="184"/>
        <v>11.632213151949079</v>
      </c>
      <c r="CV216" s="24">
        <f t="shared" si="184"/>
        <v>11.50148415366146</v>
      </c>
      <c r="CW216" s="24" t="str">
        <f t="shared" si="176"/>
        <v/>
      </c>
      <c r="CX216" s="24" t="str">
        <f t="shared" si="176"/>
        <v/>
      </c>
      <c r="CY216" s="24" t="str">
        <f t="shared" si="176"/>
        <v/>
      </c>
      <c r="CZ216" s="24"/>
      <c r="DA216" s="24">
        <f t="shared" si="152"/>
        <v>11.145583348597119</v>
      </c>
      <c r="DB216" s="24">
        <f t="shared" si="165"/>
        <v>1.2901463098897998E-2</v>
      </c>
      <c r="DC216" s="24">
        <f t="shared" si="185"/>
        <v>11.132809465954068</v>
      </c>
      <c r="DD216" s="24">
        <f t="shared" si="185"/>
        <v>11.154706662930142</v>
      </c>
      <c r="DE216" s="24">
        <f t="shared" si="185"/>
        <v>11.149221737139879</v>
      </c>
      <c r="DF216" s="24">
        <f t="shared" si="185"/>
        <v>11.136626313826682</v>
      </c>
      <c r="DG216" s="24">
        <f t="shared" si="185"/>
        <v>11.135032297242466</v>
      </c>
      <c r="DH216" s="24">
        <f t="shared" si="185"/>
        <v>11.165103614489471</v>
      </c>
      <c r="DI216" s="24" t="str">
        <f t="shared" si="177"/>
        <v/>
      </c>
      <c r="DJ216" s="24" t="str">
        <f t="shared" si="177"/>
        <v/>
      </c>
      <c r="DK216" s="24" t="str">
        <f t="shared" si="177"/>
        <v/>
      </c>
      <c r="DL216" s="24"/>
      <c r="DM216" s="24">
        <f t="shared" si="153"/>
        <v>11.36961800574853</v>
      </c>
      <c r="DN216" s="24">
        <f t="shared" si="166"/>
        <v>3.9249149835859851E-2</v>
      </c>
      <c r="DO216" s="24">
        <f t="shared" si="186"/>
        <v>11.369349349339853</v>
      </c>
      <c r="DP216" s="24">
        <f t="shared" si="186"/>
        <v>11.409310248335036</v>
      </c>
      <c r="DQ216" s="24">
        <f t="shared" si="186"/>
        <v>11.396224352641605</v>
      </c>
      <c r="DR216" s="24">
        <f t="shared" si="186"/>
        <v>11.302645396544474</v>
      </c>
      <c r="DS216" s="24">
        <f t="shared" si="186"/>
        <v>11.348487722132507</v>
      </c>
      <c r="DT216" s="24">
        <f t="shared" si="186"/>
        <v>11.391690965497723</v>
      </c>
      <c r="DU216" s="24" t="str">
        <f t="shared" si="178"/>
        <v/>
      </c>
      <c r="DV216" s="24" t="str">
        <f t="shared" si="178"/>
        <v/>
      </c>
      <c r="DW216" s="24" t="str">
        <f t="shared" si="178"/>
        <v/>
      </c>
      <c r="DX216" s="24"/>
      <c r="DY216" s="24">
        <f t="shared" si="154"/>
        <v>12.066467458495062</v>
      </c>
      <c r="DZ216" s="24">
        <f t="shared" si="167"/>
        <v>3.2964899734919749E-2</v>
      </c>
      <c r="EA216" s="24">
        <f t="shared" si="187"/>
        <v>12.067312030656499</v>
      </c>
      <c r="EB216" s="24">
        <f t="shared" si="187"/>
        <v>12.096366371763398</v>
      </c>
      <c r="EC216" s="24">
        <f t="shared" si="187"/>
        <v>12.047222866775099</v>
      </c>
      <c r="ED216" s="24">
        <f t="shared" si="187"/>
        <v>12.0415460161217</v>
      </c>
      <c r="EE216" s="24">
        <f t="shared" si="187"/>
        <v>12.031601998051521</v>
      </c>
      <c r="EF216" s="24">
        <f t="shared" si="187"/>
        <v>12.11475546760215</v>
      </c>
      <c r="EG216" s="24" t="str">
        <f t="shared" si="179"/>
        <v/>
      </c>
      <c r="EH216" s="24" t="str">
        <f t="shared" si="179"/>
        <v/>
      </c>
      <c r="EI216" s="24" t="str">
        <f t="shared" si="179"/>
        <v/>
      </c>
      <c r="EJ216" s="24"/>
      <c r="EK216" s="24">
        <f t="shared" si="155"/>
        <v>12.944012297568834</v>
      </c>
      <c r="EL216" s="24">
        <f t="shared" si="168"/>
        <v>6.6323069755564235E-2</v>
      </c>
      <c r="EM216" s="24">
        <f t="shared" si="188"/>
        <v>12.89912057541776</v>
      </c>
      <c r="EN216" s="24">
        <f t="shared" si="188"/>
        <v>12.915629936212559</v>
      </c>
      <c r="EO216" s="24">
        <f t="shared" si="188"/>
        <v>13.04559842354146</v>
      </c>
      <c r="EP216" s="24">
        <f t="shared" si="188"/>
        <v>12.92934964718396</v>
      </c>
      <c r="EQ216" s="24">
        <f t="shared" si="188"/>
        <v>13.002552100672439</v>
      </c>
      <c r="ER216" s="24">
        <f t="shared" si="188"/>
        <v>12.87182310238482</v>
      </c>
      <c r="ES216" s="24" t="str">
        <f t="shared" si="180"/>
        <v/>
      </c>
      <c r="ET216" s="24" t="str">
        <f t="shared" si="180"/>
        <v/>
      </c>
      <c r="EU216" s="24" t="str">
        <f t="shared" si="180"/>
        <v/>
      </c>
      <c r="EV216" s="24"/>
      <c r="EW216" s="24">
        <f t="shared" si="156"/>
        <v>12.034945856781318</v>
      </c>
      <c r="EX216" s="24">
        <f t="shared" si="169"/>
        <v>1.2901463098898098E-2</v>
      </c>
      <c r="EY216" s="24">
        <f t="shared" si="192"/>
        <v>12.022171974138269</v>
      </c>
      <c r="EZ216" s="24">
        <f t="shared" si="192"/>
        <v>12.044069171114343</v>
      </c>
      <c r="FA216" s="24">
        <f t="shared" si="192"/>
        <v>12.038584245324081</v>
      </c>
      <c r="FB216" s="24">
        <f t="shared" si="189"/>
        <v>12.025988822010882</v>
      </c>
      <c r="FC216" s="24">
        <f t="shared" si="189"/>
        <v>12.024394805426667</v>
      </c>
      <c r="FD216" s="24">
        <f t="shared" si="189"/>
        <v>12.054466122673672</v>
      </c>
      <c r="FE216" s="24" t="str">
        <f t="shared" si="189"/>
        <v/>
      </c>
      <c r="FF216" s="24" t="str">
        <f t="shared" si="189"/>
        <v/>
      </c>
      <c r="FG216" s="24" t="str">
        <f t="shared" si="189"/>
        <v/>
      </c>
      <c r="FH216" s="24"/>
      <c r="FI216" s="24">
        <f t="shared" si="157"/>
        <v>13.047297914459401</v>
      </c>
      <c r="FJ216" s="24">
        <f t="shared" si="170"/>
        <v>3.9249149835859497E-2</v>
      </c>
      <c r="FK216" s="24">
        <f t="shared" si="193"/>
        <v>13.047029258050722</v>
      </c>
      <c r="FL216" s="24">
        <f t="shared" si="193"/>
        <v>13.086990157045904</v>
      </c>
      <c r="FM216" s="24">
        <f t="shared" si="193"/>
        <v>13.073904261352475</v>
      </c>
      <c r="FN216" s="24">
        <f t="shared" si="190"/>
        <v>12.980325305255343</v>
      </c>
      <c r="FO216" s="24">
        <f t="shared" si="190"/>
        <v>13.026167630843377</v>
      </c>
      <c r="FP216" s="24">
        <f t="shared" si="190"/>
        <v>13.069370874208593</v>
      </c>
      <c r="FQ216" s="24" t="str">
        <f t="shared" si="190"/>
        <v/>
      </c>
      <c r="FR216" s="24" t="str">
        <f t="shared" si="190"/>
        <v/>
      </c>
      <c r="FS216" s="24" t="str">
        <f t="shared" si="190"/>
        <v/>
      </c>
    </row>
    <row r="217" spans="1:175" s="3" customFormat="1">
      <c r="A217" s="27">
        <v>182</v>
      </c>
      <c r="B217" s="32">
        <f>IF(AND($B$3&lt;&gt;"",$C$3&lt;&gt;"",$B$4&lt;&gt;"",$C$4&lt;&gt;"",T217&lt;&gt;""),AirMass($B$3,$C$3,$B$4,$C$4,T217),"")</f>
        <v>1.1097555591342023</v>
      </c>
      <c r="C217" s="36">
        <f t="shared" si="158"/>
        <v>2458217.3714120002</v>
      </c>
      <c r="D217" s="5">
        <f t="shared" si="141"/>
        <v>11.141627288910351</v>
      </c>
      <c r="E217" s="14">
        <f t="shared" si="142"/>
        <v>11.422969023698649</v>
      </c>
      <c r="F217" s="32">
        <f t="shared" si="159"/>
        <v>0.28134173478829716</v>
      </c>
      <c r="G217" s="24">
        <f t="shared" si="143"/>
        <v>2.6327177260065969E-2</v>
      </c>
      <c r="H217" s="24">
        <f t="shared" si="144"/>
        <v>7.3204746561205583E-2</v>
      </c>
      <c r="I217" s="24"/>
      <c r="J217" s="8">
        <f t="shared" si="145"/>
        <v>12.094423260585879</v>
      </c>
      <c r="K217" s="9">
        <f t="shared" si="146"/>
        <v>13.087038710743892</v>
      </c>
      <c r="L217" s="40">
        <f t="shared" si="160"/>
        <v>0.99261545015801289</v>
      </c>
      <c r="M217" s="24">
        <f t="shared" si="147"/>
        <v>2.632717726006574E-2</v>
      </c>
      <c r="N217" s="25">
        <f t="shared" si="148"/>
        <v>7.3204746561205583E-2</v>
      </c>
      <c r="O217" s="25"/>
      <c r="P217" s="50">
        <f t="shared" si="161"/>
        <v>6</v>
      </c>
      <c r="Q217" s="50">
        <f t="shared" si="162"/>
        <v>6</v>
      </c>
      <c r="R217" s="25"/>
      <c r="S217" s="25"/>
      <c r="T217" s="16">
        <v>2458217.3714120002</v>
      </c>
      <c r="U217" s="17">
        <v>-11.1989629968692</v>
      </c>
      <c r="V217" s="17">
        <v>-10.1615369902722</v>
      </c>
      <c r="W217" s="17">
        <v>-12.0831605867706</v>
      </c>
      <c r="X217" s="17">
        <v>-10.978251959860801</v>
      </c>
      <c r="Y217" s="17">
        <v>-10.3700969205091</v>
      </c>
      <c r="Z217" s="17">
        <v>-11.7801924953002</v>
      </c>
      <c r="AA217" s="17">
        <v>-9.9549744674698406</v>
      </c>
      <c r="AB217" s="17">
        <v>-9.7582047293183294</v>
      </c>
      <c r="AC217" s="17"/>
      <c r="AD217" s="17"/>
      <c r="AE217" s="17"/>
      <c r="AF217" s="46">
        <f t="shared" si="149"/>
        <v>2458217.3714120002</v>
      </c>
      <c r="AG217" s="17">
        <v>-10.9918440330891</v>
      </c>
      <c r="AH217" s="17">
        <v>-9.6050783182123798</v>
      </c>
      <c r="AI217" s="17">
        <v>-11.687536022591701</v>
      </c>
      <c r="AJ217" s="17">
        <v>-10.6065760182244</v>
      </c>
      <c r="AK217" s="17">
        <v>-9.8828727883942804</v>
      </c>
      <c r="AL217" s="17">
        <v>-11.2167751320028</v>
      </c>
      <c r="AM217" s="17">
        <v>-9.3509576005369297</v>
      </c>
      <c r="AN217" s="17">
        <v>-9.5718166685013895</v>
      </c>
      <c r="AO217" s="17"/>
      <c r="AP217" s="17"/>
      <c r="AQ217" s="18"/>
      <c r="AR217" s="25"/>
      <c r="AS217" s="25"/>
      <c r="AT217" s="24">
        <f t="shared" si="191"/>
        <v>0.20711896378010053</v>
      </c>
      <c r="AU217" s="24">
        <f t="shared" si="191"/>
        <v>0.55645867205982036</v>
      </c>
      <c r="AV217" s="24">
        <f t="shared" si="191"/>
        <v>0.39562456417889891</v>
      </c>
      <c r="AW217" s="24">
        <f t="shared" si="191"/>
        <v>0.37167594163640061</v>
      </c>
      <c r="AX217" s="24">
        <f t="shared" si="191"/>
        <v>0.48722413211481985</v>
      </c>
      <c r="AY217" s="24">
        <f t="shared" si="191"/>
        <v>0.56341736329740044</v>
      </c>
      <c r="AZ217" s="24">
        <f t="shared" si="191"/>
        <v>0.6040168669329109</v>
      </c>
      <c r="BA217" s="24">
        <f t="shared" si="191"/>
        <v>0.18638806081693993</v>
      </c>
      <c r="BB217" s="24" t="str">
        <f t="shared" si="191"/>
        <v/>
      </c>
      <c r="BC217" s="24" t="str">
        <f t="shared" si="191"/>
        <v/>
      </c>
      <c r="BD217" s="25" t="str">
        <f t="shared" si="191"/>
        <v/>
      </c>
      <c r="BE217" s="25"/>
      <c r="BF217" s="24"/>
      <c r="BG217" s="24">
        <f t="shared" si="181"/>
        <v>-0.38416136603609541</v>
      </c>
      <c r="BH217" s="24">
        <f t="shared" si="181"/>
        <v>-0.32416136603609491</v>
      </c>
      <c r="BI217" s="24">
        <f t="shared" si="181"/>
        <v>-0.69016136603609457</v>
      </c>
      <c r="BJ217" s="24">
        <f t="shared" si="181"/>
        <v>-0.63216136603609474</v>
      </c>
      <c r="BK217" s="24">
        <f t="shared" si="181"/>
        <v>-0.70216136603609325</v>
      </c>
      <c r="BL217" s="24">
        <f t="shared" si="181"/>
        <v>-0.25716136603609474</v>
      </c>
      <c r="BM217" s="24" t="str">
        <f t="shared" si="173"/>
        <v/>
      </c>
      <c r="BN217" s="24" t="str">
        <f t="shared" si="173"/>
        <v/>
      </c>
      <c r="BO217" s="24" t="str">
        <f t="shared" si="173"/>
        <v/>
      </c>
      <c r="BP217" s="24"/>
      <c r="BQ217" s="24"/>
      <c r="BR217" s="24">
        <f t="shared" si="182"/>
        <v>0.32531185435336485</v>
      </c>
      <c r="BS217" s="24">
        <f t="shared" si="182"/>
        <v>0.38531185435336535</v>
      </c>
      <c r="BT217" s="24">
        <f t="shared" si="182"/>
        <v>1.9311854353365687E-2</v>
      </c>
      <c r="BU217" s="24">
        <f t="shared" si="182"/>
        <v>7.7311854353365517E-2</v>
      </c>
      <c r="BV217" s="24">
        <f t="shared" si="182"/>
        <v>7.3118543533670088E-3</v>
      </c>
      <c r="BW217" s="24">
        <f t="shared" si="182"/>
        <v>0.45231185435336552</v>
      </c>
      <c r="BX217" s="24" t="str">
        <f t="shared" si="174"/>
        <v/>
      </c>
      <c r="BY217" s="24" t="str">
        <f t="shared" si="174"/>
        <v/>
      </c>
      <c r="BZ217" s="24" t="str">
        <f t="shared" si="174"/>
        <v/>
      </c>
      <c r="CA217" s="24"/>
      <c r="CB217" s="24"/>
      <c r="CC217" s="24">
        <f t="shared" si="150"/>
        <v>11.082183863002278</v>
      </c>
      <c r="CD217" s="24">
        <f t="shared" si="163"/>
        <v>2.0017866714926214E-2</v>
      </c>
      <c r="CE217" s="24">
        <f t="shared" si="183"/>
        <v>11.074197589901399</v>
      </c>
      <c r="CF217" s="24">
        <f t="shared" si="183"/>
        <v>11.0912889629916</v>
      </c>
      <c r="CG217" s="24">
        <f t="shared" si="183"/>
        <v>11.076133923639899</v>
      </c>
      <c r="CH217" s="24">
        <f t="shared" si="183"/>
        <v>11.049229498431</v>
      </c>
      <c r="CI217" s="24">
        <f t="shared" si="183"/>
        <v>11.104011470600641</v>
      </c>
      <c r="CJ217" s="24">
        <f t="shared" si="183"/>
        <v>11.098241732449129</v>
      </c>
      <c r="CK217" s="24" t="str">
        <f t="shared" si="175"/>
        <v/>
      </c>
      <c r="CL217" s="24" t="str">
        <f t="shared" si="175"/>
        <v/>
      </c>
      <c r="CM217" s="24" t="str">
        <f t="shared" si="175"/>
        <v/>
      </c>
      <c r="CN217" s="24"/>
      <c r="CO217" s="24">
        <f t="shared" si="151"/>
        <v>11.617745005286148</v>
      </c>
      <c r="CP217" s="24">
        <f t="shared" si="164"/>
        <v>8.8948938969863639E-2</v>
      </c>
      <c r="CQ217" s="24">
        <f t="shared" si="184"/>
        <v>11.534691989502601</v>
      </c>
      <c r="CR217" s="24">
        <f t="shared" si="184"/>
        <v>11.5157319851353</v>
      </c>
      <c r="CS217" s="24">
        <f t="shared" si="184"/>
        <v>11.75102875530518</v>
      </c>
      <c r="CT217" s="24">
        <f t="shared" si="184"/>
        <v>11.5899310989137</v>
      </c>
      <c r="CU217" s="24">
        <f t="shared" si="184"/>
        <v>11.674113567447829</v>
      </c>
      <c r="CV217" s="24">
        <f t="shared" si="184"/>
        <v>11.64097263541229</v>
      </c>
      <c r="CW217" s="24" t="str">
        <f t="shared" si="176"/>
        <v/>
      </c>
      <c r="CX217" s="24" t="str">
        <f t="shared" si="176"/>
        <v/>
      </c>
      <c r="CY217" s="24" t="str">
        <f t="shared" si="176"/>
        <v/>
      </c>
      <c r="CZ217" s="24"/>
      <c r="DA217" s="24">
        <f t="shared" si="152"/>
        <v>11.141627288910351</v>
      </c>
      <c r="DB217" s="24">
        <f t="shared" si="165"/>
        <v>2.6327177260065969E-2</v>
      </c>
      <c r="DC217" s="24">
        <f t="shared" si="185"/>
        <v>11.120022561004985</v>
      </c>
      <c r="DD217" s="24">
        <f t="shared" si="185"/>
        <v>11.129956789964361</v>
      </c>
      <c r="DE217" s="24">
        <f t="shared" si="185"/>
        <v>11.158460329810698</v>
      </c>
      <c r="DF217" s="24">
        <f t="shared" si="185"/>
        <v>11.124637331941999</v>
      </c>
      <c r="DG217" s="24">
        <f t="shared" si="185"/>
        <v>11.187769305597604</v>
      </c>
      <c r="DH217" s="24">
        <f t="shared" si="185"/>
        <v>11.128917415142467</v>
      </c>
      <c r="DI217" s="24" t="str">
        <f t="shared" si="177"/>
        <v/>
      </c>
      <c r="DJ217" s="24" t="str">
        <f t="shared" si="177"/>
        <v/>
      </c>
      <c r="DK217" s="24" t="str">
        <f t="shared" si="177"/>
        <v/>
      </c>
      <c r="DL217" s="24"/>
      <c r="DM217" s="24">
        <f t="shared" si="153"/>
        <v>11.422969023698649</v>
      </c>
      <c r="DN217" s="24">
        <f t="shared" si="166"/>
        <v>7.3204746561205583E-2</v>
      </c>
      <c r="DO217" s="24">
        <f t="shared" si="186"/>
        <v>11.384539073657493</v>
      </c>
      <c r="DP217" s="24">
        <f t="shared" si="186"/>
        <v>11.389030607490573</v>
      </c>
      <c r="DQ217" s="24">
        <f t="shared" si="186"/>
        <v>11.481272994638122</v>
      </c>
      <c r="DR217" s="24">
        <f t="shared" si="186"/>
        <v>11.342845158507012</v>
      </c>
      <c r="DS217" s="24">
        <f t="shared" si="186"/>
        <v>11.399667499140696</v>
      </c>
      <c r="DT217" s="24">
        <f t="shared" si="186"/>
        <v>11.54045880875799</v>
      </c>
      <c r="DU217" s="24" t="str">
        <f t="shared" si="178"/>
        <v/>
      </c>
      <c r="DV217" s="24" t="str">
        <f t="shared" si="178"/>
        <v/>
      </c>
      <c r="DW217" s="24" t="str">
        <f t="shared" si="178"/>
        <v/>
      </c>
      <c r="DX217" s="24"/>
      <c r="DY217" s="24">
        <f t="shared" si="154"/>
        <v>12.119609869599278</v>
      </c>
      <c r="DZ217" s="24">
        <f t="shared" si="167"/>
        <v>2.0017866714926214E-2</v>
      </c>
      <c r="EA217" s="24">
        <f t="shared" si="187"/>
        <v>12.111623596498399</v>
      </c>
      <c r="EB217" s="24">
        <f t="shared" si="187"/>
        <v>12.1287149695886</v>
      </c>
      <c r="EC217" s="24">
        <f t="shared" si="187"/>
        <v>12.113559930236899</v>
      </c>
      <c r="ED217" s="24">
        <f t="shared" si="187"/>
        <v>12.086655505028</v>
      </c>
      <c r="EE217" s="24">
        <f t="shared" si="187"/>
        <v>12.141437477197641</v>
      </c>
      <c r="EF217" s="24">
        <f t="shared" si="187"/>
        <v>12.135667739046129</v>
      </c>
      <c r="EG217" s="24" t="str">
        <f t="shared" si="179"/>
        <v/>
      </c>
      <c r="EH217" s="24" t="str">
        <f t="shared" si="179"/>
        <v/>
      </c>
      <c r="EI217" s="24" t="str">
        <f t="shared" si="179"/>
        <v/>
      </c>
      <c r="EJ217" s="24"/>
      <c r="EK217" s="24">
        <f t="shared" si="155"/>
        <v>13.00451072016287</v>
      </c>
      <c r="EL217" s="24">
        <f t="shared" si="168"/>
        <v>8.8948938969863639E-2</v>
      </c>
      <c r="EM217" s="24">
        <f t="shared" si="188"/>
        <v>12.921457704379321</v>
      </c>
      <c r="EN217" s="24">
        <f t="shared" si="188"/>
        <v>12.90249770001202</v>
      </c>
      <c r="EO217" s="24">
        <f t="shared" si="188"/>
        <v>13.1377944701819</v>
      </c>
      <c r="EP217" s="24">
        <f t="shared" si="188"/>
        <v>12.97669681379042</v>
      </c>
      <c r="EQ217" s="24">
        <f t="shared" si="188"/>
        <v>13.060879282324549</v>
      </c>
      <c r="ER217" s="24">
        <f t="shared" si="188"/>
        <v>13.02773835028901</v>
      </c>
      <c r="ES217" s="24" t="str">
        <f t="shared" si="180"/>
        <v/>
      </c>
      <c r="ET217" s="24" t="str">
        <f t="shared" si="180"/>
        <v/>
      </c>
      <c r="EU217" s="24" t="str">
        <f t="shared" si="180"/>
        <v/>
      </c>
      <c r="EV217" s="24"/>
      <c r="EW217" s="24">
        <f t="shared" si="156"/>
        <v>12.094423260585879</v>
      </c>
      <c r="EX217" s="24">
        <f t="shared" si="169"/>
        <v>2.632717726006574E-2</v>
      </c>
      <c r="EY217" s="24">
        <f t="shared" si="192"/>
        <v>12.072818532680513</v>
      </c>
      <c r="EZ217" s="24">
        <f t="shared" si="192"/>
        <v>12.082752761639888</v>
      </c>
      <c r="FA217" s="24">
        <f t="shared" si="192"/>
        <v>12.111256301486224</v>
      </c>
      <c r="FB217" s="24">
        <f t="shared" si="189"/>
        <v>12.077433303617527</v>
      </c>
      <c r="FC217" s="24">
        <f t="shared" si="189"/>
        <v>12.140565277273131</v>
      </c>
      <c r="FD217" s="24">
        <f t="shared" si="189"/>
        <v>12.081713386817995</v>
      </c>
      <c r="FE217" s="24" t="str">
        <f t="shared" si="189"/>
        <v/>
      </c>
      <c r="FF217" s="24" t="str">
        <f t="shared" si="189"/>
        <v/>
      </c>
      <c r="FG217" s="24" t="str">
        <f t="shared" si="189"/>
        <v/>
      </c>
      <c r="FH217" s="24"/>
      <c r="FI217" s="24">
        <f t="shared" si="157"/>
        <v>13.087038710743892</v>
      </c>
      <c r="FJ217" s="24">
        <f t="shared" si="170"/>
        <v>7.3204746561205583E-2</v>
      </c>
      <c r="FK217" s="24">
        <f t="shared" si="193"/>
        <v>13.04860876070274</v>
      </c>
      <c r="FL217" s="24">
        <f t="shared" si="193"/>
        <v>13.05310029453582</v>
      </c>
      <c r="FM217" s="24">
        <f t="shared" si="193"/>
        <v>13.145342681683369</v>
      </c>
      <c r="FN217" s="24">
        <f t="shared" si="190"/>
        <v>13.006914845552259</v>
      </c>
      <c r="FO217" s="24">
        <f t="shared" si="190"/>
        <v>13.063737186185943</v>
      </c>
      <c r="FP217" s="24">
        <f t="shared" si="190"/>
        <v>13.204528495803237</v>
      </c>
      <c r="FQ217" s="24" t="str">
        <f t="shared" si="190"/>
        <v/>
      </c>
      <c r="FR217" s="24" t="str">
        <f t="shared" si="190"/>
        <v/>
      </c>
      <c r="FS217" s="24" t="str">
        <f t="shared" si="190"/>
        <v/>
      </c>
    </row>
    <row r="218" spans="1:175" s="3" customFormat="1">
      <c r="A218" s="27">
        <v>183</v>
      </c>
      <c r="B218" s="32">
        <f>IF(AND($B$3&lt;&gt;"",$C$3&lt;&gt;"",$B$4&lt;&gt;"",$C$4&lt;&gt;"",T218&lt;&gt;""),AirMass($B$3,$C$3,$B$4,$C$4,T218),"")</f>
        <v>1.1108244944757117</v>
      </c>
      <c r="C218" s="36">
        <f t="shared" si="158"/>
        <v>2458217.3719100002</v>
      </c>
      <c r="D218" s="5">
        <f t="shared" si="141"/>
        <v>11.140776420627683</v>
      </c>
      <c r="E218" s="14">
        <f t="shared" si="142"/>
        <v>11.341985628359396</v>
      </c>
      <c r="F218" s="32">
        <f t="shared" si="159"/>
        <v>0.20120920773171314</v>
      </c>
      <c r="G218" s="24">
        <f t="shared" si="143"/>
        <v>2.2774140122107614E-2</v>
      </c>
      <c r="H218" s="24">
        <f t="shared" si="144"/>
        <v>5.862842831852811E-2</v>
      </c>
      <c r="I218" s="24"/>
      <c r="J218" s="8">
        <f t="shared" si="145"/>
        <v>12.002656774066438</v>
      </c>
      <c r="K218" s="9">
        <f t="shared" si="146"/>
        <v>12.909796906174487</v>
      </c>
      <c r="L218" s="40">
        <f t="shared" si="160"/>
        <v>0.907140132108049</v>
      </c>
      <c r="M218" s="24">
        <f t="shared" si="147"/>
        <v>2.2774140122107212E-2</v>
      </c>
      <c r="N218" s="25">
        <f t="shared" si="148"/>
        <v>5.8628428318528089E-2</v>
      </c>
      <c r="O218" s="25"/>
      <c r="P218" s="50">
        <f t="shared" si="161"/>
        <v>6</v>
      </c>
      <c r="Q218" s="50">
        <f t="shared" si="162"/>
        <v>6</v>
      </c>
      <c r="R218" s="25"/>
      <c r="S218" s="25"/>
      <c r="T218" s="16">
        <v>2458217.3719100002</v>
      </c>
      <c r="U218" s="17">
        <v>-11.193410962219099</v>
      </c>
      <c r="V218" s="17">
        <v>-10.2475362793244</v>
      </c>
      <c r="W218" s="17">
        <v>-12.0933925710401</v>
      </c>
      <c r="X218" s="17">
        <v>-10.9557509093611</v>
      </c>
      <c r="Y218" s="17">
        <v>-10.326648266291199</v>
      </c>
      <c r="Z218" s="17">
        <v>-11.793236671655</v>
      </c>
      <c r="AA218" s="17">
        <v>-9.8668412228962499</v>
      </c>
      <c r="AB218" s="17">
        <v>-9.7910914690908708</v>
      </c>
      <c r="AC218" s="17"/>
      <c r="AD218" s="17"/>
      <c r="AE218" s="17"/>
      <c r="AF218" s="46">
        <f t="shared" si="149"/>
        <v>2458217.3719100002</v>
      </c>
      <c r="AG218" s="17">
        <v>-11.027228276516301</v>
      </c>
      <c r="AH218" s="17">
        <v>-9.73463797928307</v>
      </c>
      <c r="AI218" s="17">
        <v>-11.6859054235193</v>
      </c>
      <c r="AJ218" s="17">
        <v>-10.568652186188199</v>
      </c>
      <c r="AK218" s="17">
        <v>-9.8876230994022603</v>
      </c>
      <c r="AL218" s="17">
        <v>-11.286463547983701</v>
      </c>
      <c r="AM218" s="17">
        <v>-9.4245000389946103</v>
      </c>
      <c r="AN218" s="17">
        <v>-9.3847650002959799</v>
      </c>
      <c r="AO218" s="17"/>
      <c r="AP218" s="17"/>
      <c r="AQ218" s="18"/>
      <c r="AR218" s="25"/>
      <c r="AS218" s="25"/>
      <c r="AT218" s="24">
        <f t="shared" si="191"/>
        <v>0.16618268570279859</v>
      </c>
      <c r="AU218" s="24">
        <f t="shared" si="191"/>
        <v>0.5128983000413303</v>
      </c>
      <c r="AV218" s="24">
        <f t="shared" si="191"/>
        <v>0.40748714752080062</v>
      </c>
      <c r="AW218" s="24">
        <f t="shared" si="191"/>
        <v>0.38709872317290106</v>
      </c>
      <c r="AX218" s="24">
        <f t="shared" si="191"/>
        <v>0.43902516688893911</v>
      </c>
      <c r="AY218" s="24">
        <f t="shared" si="191"/>
        <v>0.50677312367129979</v>
      </c>
      <c r="AZ218" s="24">
        <f t="shared" si="191"/>
        <v>0.44234118390163957</v>
      </c>
      <c r="BA218" s="24">
        <f t="shared" si="191"/>
        <v>0.40632646879489087</v>
      </c>
      <c r="BB218" s="24" t="str">
        <f t="shared" si="191"/>
        <v/>
      </c>
      <c r="BC218" s="24" t="str">
        <f t="shared" si="191"/>
        <v/>
      </c>
      <c r="BD218" s="25" t="str">
        <f t="shared" si="191"/>
        <v/>
      </c>
      <c r="BE218" s="25"/>
      <c r="BF218" s="24"/>
      <c r="BG218" s="24">
        <f t="shared" si="181"/>
        <v>-0.46729876023981043</v>
      </c>
      <c r="BH218" s="24">
        <f t="shared" si="181"/>
        <v>-0.40729876023980993</v>
      </c>
      <c r="BI218" s="24">
        <f t="shared" si="181"/>
        <v>-0.77329876023980959</v>
      </c>
      <c r="BJ218" s="24">
        <f t="shared" si="181"/>
        <v>-0.71529876023980976</v>
      </c>
      <c r="BK218" s="24">
        <f t="shared" si="181"/>
        <v>-0.78529876023980827</v>
      </c>
      <c r="BL218" s="24">
        <f t="shared" si="181"/>
        <v>-0.34029876023980976</v>
      </c>
      <c r="BM218" s="24" t="str">
        <f t="shared" si="173"/>
        <v/>
      </c>
      <c r="BN218" s="24" t="str">
        <f t="shared" si="173"/>
        <v/>
      </c>
      <c r="BO218" s="24" t="str">
        <f t="shared" si="173"/>
        <v/>
      </c>
      <c r="BP218" s="24"/>
      <c r="BQ218" s="24"/>
      <c r="BR218" s="24">
        <f t="shared" si="182"/>
        <v>0.23684519372234614</v>
      </c>
      <c r="BS218" s="24">
        <f t="shared" si="182"/>
        <v>0.29684519372234663</v>
      </c>
      <c r="BT218" s="24">
        <f t="shared" si="182"/>
        <v>-6.9154806277653025E-2</v>
      </c>
      <c r="BU218" s="24">
        <f t="shared" si="182"/>
        <v>-1.1154806277653195E-2</v>
      </c>
      <c r="BV218" s="24">
        <f t="shared" si="182"/>
        <v>-8.1154806277651703E-2</v>
      </c>
      <c r="BW218" s="24">
        <f t="shared" si="182"/>
        <v>0.3638451937223468</v>
      </c>
      <c r="BX218" s="24" t="str">
        <f t="shared" si="174"/>
        <v/>
      </c>
      <c r="BY218" s="24" t="str">
        <f t="shared" si="174"/>
        <v/>
      </c>
      <c r="BZ218" s="24" t="str">
        <f t="shared" si="174"/>
        <v/>
      </c>
      <c r="CA218" s="24"/>
      <c r="CB218" s="24"/>
      <c r="CC218" s="24">
        <f t="shared" si="150"/>
        <v>11.071415889503321</v>
      </c>
      <c r="CD218" s="24">
        <f t="shared" si="163"/>
        <v>4.055854371248642E-2</v>
      </c>
      <c r="CE218" s="24">
        <f t="shared" si="183"/>
        <v>11.089981608821001</v>
      </c>
      <c r="CF218" s="24">
        <f t="shared" si="183"/>
        <v>11.074339947142001</v>
      </c>
      <c r="CG218" s="24">
        <f t="shared" si="183"/>
        <v>11.0382373040721</v>
      </c>
      <c r="CH218" s="24">
        <f t="shared" si="183"/>
        <v>11.067825709435901</v>
      </c>
      <c r="CI218" s="24">
        <f t="shared" si="183"/>
        <v>11.021430260677151</v>
      </c>
      <c r="CJ218" s="24">
        <f t="shared" si="183"/>
        <v>11.136680506871771</v>
      </c>
      <c r="CK218" s="24" t="str">
        <f t="shared" si="175"/>
        <v/>
      </c>
      <c r="CL218" s="24" t="str">
        <f t="shared" si="175"/>
        <v/>
      </c>
      <c r="CM218" s="24" t="str">
        <f t="shared" si="175"/>
        <v/>
      </c>
      <c r="CN218" s="24"/>
      <c r="CO218" s="24">
        <f t="shared" si="151"/>
        <v>11.569256606214374</v>
      </c>
      <c r="CP218" s="24">
        <f t="shared" si="164"/>
        <v>0.13434685254759476</v>
      </c>
      <c r="CQ218" s="24">
        <f t="shared" si="184"/>
        <v>11.497677147002999</v>
      </c>
      <c r="CR218" s="24">
        <f t="shared" si="184"/>
        <v>11.442423909671898</v>
      </c>
      <c r="CS218" s="24">
        <f t="shared" si="184"/>
        <v>11.720394822885959</v>
      </c>
      <c r="CT218" s="24">
        <f t="shared" si="184"/>
        <v>11.6242352714674</v>
      </c>
      <c r="CU218" s="24">
        <f t="shared" si="184"/>
        <v>11.712271762478309</v>
      </c>
      <c r="CV218" s="24">
        <f t="shared" si="184"/>
        <v>11.418536723779679</v>
      </c>
      <c r="CW218" s="24" t="str">
        <f t="shared" si="176"/>
        <v/>
      </c>
      <c r="CX218" s="24" t="str">
        <f t="shared" si="176"/>
        <v/>
      </c>
      <c r="CY218" s="24" t="str">
        <f t="shared" si="176"/>
        <v/>
      </c>
      <c r="CZ218" s="24"/>
      <c r="DA218" s="24">
        <f t="shared" si="152"/>
        <v>11.140776420627683</v>
      </c>
      <c r="DB218" s="24">
        <f t="shared" si="165"/>
        <v>2.2774140122107614E-2</v>
      </c>
      <c r="DC218" s="24">
        <f t="shared" si="185"/>
        <v>11.145723685140876</v>
      </c>
      <c r="DD218" s="24">
        <f t="shared" si="185"/>
        <v>11.12292487933105</v>
      </c>
      <c r="DE218" s="24">
        <f t="shared" si="185"/>
        <v>11.130480815459185</v>
      </c>
      <c r="DF218" s="24">
        <f t="shared" si="185"/>
        <v>11.153150648163189</v>
      </c>
      <c r="DG218" s="24">
        <f t="shared" si="185"/>
        <v>11.115105200890401</v>
      </c>
      <c r="DH218" s="24">
        <f t="shared" si="185"/>
        <v>11.177273294781399</v>
      </c>
      <c r="DI218" s="24" t="str">
        <f t="shared" si="177"/>
        <v/>
      </c>
      <c r="DJ218" s="24" t="str">
        <f t="shared" si="177"/>
        <v/>
      </c>
      <c r="DK218" s="24" t="str">
        <f t="shared" si="177"/>
        <v/>
      </c>
      <c r="DL218" s="24"/>
      <c r="DM218" s="24">
        <f t="shared" si="153"/>
        <v>11.341985628359396</v>
      </c>
      <c r="DN218" s="24">
        <f t="shared" si="166"/>
        <v>5.862842831852811E-2</v>
      </c>
      <c r="DO218" s="24">
        <f t="shared" si="186"/>
        <v>11.315029234890414</v>
      </c>
      <c r="DP218" s="24">
        <f t="shared" si="186"/>
        <v>11.283227535759695</v>
      </c>
      <c r="DQ218" s="24">
        <f t="shared" si="186"/>
        <v>11.418144065951424</v>
      </c>
      <c r="DR218" s="24">
        <f t="shared" si="186"/>
        <v>11.344654334793235</v>
      </c>
      <c r="DS218" s="24">
        <f t="shared" si="186"/>
        <v>11.405330697903699</v>
      </c>
      <c r="DT218" s="24">
        <f t="shared" si="186"/>
        <v>11.285527900857902</v>
      </c>
      <c r="DU218" s="24" t="str">
        <f t="shared" si="178"/>
        <v/>
      </c>
      <c r="DV218" s="24" t="str">
        <f t="shared" si="178"/>
        <v/>
      </c>
      <c r="DW218" s="24" t="str">
        <f t="shared" si="178"/>
        <v/>
      </c>
      <c r="DX218" s="24"/>
      <c r="DY218" s="24">
        <f t="shared" si="154"/>
        <v>12.01729057239802</v>
      </c>
      <c r="DZ218" s="24">
        <f t="shared" si="167"/>
        <v>4.055854371248642E-2</v>
      </c>
      <c r="EA218" s="24">
        <f t="shared" si="187"/>
        <v>12.035856291715699</v>
      </c>
      <c r="EB218" s="24">
        <f t="shared" si="187"/>
        <v>12.020214630036699</v>
      </c>
      <c r="EC218" s="24">
        <f t="shared" si="187"/>
        <v>11.984111986966798</v>
      </c>
      <c r="ED218" s="24">
        <f t="shared" si="187"/>
        <v>12.0137003923306</v>
      </c>
      <c r="EE218" s="24">
        <f t="shared" si="187"/>
        <v>11.96730494357185</v>
      </c>
      <c r="EF218" s="24">
        <f t="shared" si="187"/>
        <v>12.08255518976647</v>
      </c>
      <c r="EG218" s="24" t="str">
        <f t="shared" si="179"/>
        <v/>
      </c>
      <c r="EH218" s="24" t="str">
        <f t="shared" si="179"/>
        <v/>
      </c>
      <c r="EI218" s="24" t="str">
        <f t="shared" si="179"/>
        <v/>
      </c>
      <c r="EJ218" s="24"/>
      <c r="EK218" s="24">
        <f t="shared" si="155"/>
        <v>12.861846903447606</v>
      </c>
      <c r="EL218" s="24">
        <f t="shared" si="168"/>
        <v>0.13434685254759476</v>
      </c>
      <c r="EM218" s="24">
        <f t="shared" si="188"/>
        <v>12.79026744423623</v>
      </c>
      <c r="EN218" s="24">
        <f t="shared" si="188"/>
        <v>12.735014206905129</v>
      </c>
      <c r="EO218" s="24">
        <f t="shared" si="188"/>
        <v>13.01298512011919</v>
      </c>
      <c r="EP218" s="24">
        <f t="shared" si="188"/>
        <v>12.916825568700631</v>
      </c>
      <c r="EQ218" s="24">
        <f t="shared" si="188"/>
        <v>13.00486205971154</v>
      </c>
      <c r="ER218" s="24">
        <f t="shared" si="188"/>
        <v>12.71112702101291</v>
      </c>
      <c r="ES218" s="24" t="str">
        <f t="shared" si="180"/>
        <v/>
      </c>
      <c r="ET218" s="24" t="str">
        <f t="shared" si="180"/>
        <v/>
      </c>
      <c r="EU218" s="24" t="str">
        <f t="shared" si="180"/>
        <v/>
      </c>
      <c r="EV218" s="24"/>
      <c r="EW218" s="24">
        <f t="shared" si="156"/>
        <v>12.002656774066438</v>
      </c>
      <c r="EX218" s="24">
        <f t="shared" si="169"/>
        <v>2.2774140122107212E-2</v>
      </c>
      <c r="EY218" s="24">
        <f t="shared" si="192"/>
        <v>12.007604038579631</v>
      </c>
      <c r="EZ218" s="24">
        <f t="shared" si="192"/>
        <v>11.984805232769805</v>
      </c>
      <c r="FA218" s="24">
        <f t="shared" si="192"/>
        <v>11.99236116889794</v>
      </c>
      <c r="FB218" s="24">
        <f t="shared" si="189"/>
        <v>12.015031001601944</v>
      </c>
      <c r="FC218" s="24">
        <f t="shared" si="189"/>
        <v>11.976985554329158</v>
      </c>
      <c r="FD218" s="24">
        <f t="shared" si="189"/>
        <v>12.039153648220154</v>
      </c>
      <c r="FE218" s="24" t="str">
        <f t="shared" si="189"/>
        <v/>
      </c>
      <c r="FF218" s="24" t="str">
        <f t="shared" si="189"/>
        <v/>
      </c>
      <c r="FG218" s="24" t="str">
        <f t="shared" si="189"/>
        <v/>
      </c>
      <c r="FH218" s="24"/>
      <c r="FI218" s="24">
        <f t="shared" si="157"/>
        <v>12.909796906174487</v>
      </c>
      <c r="FJ218" s="24">
        <f t="shared" si="170"/>
        <v>5.8628428318528089E-2</v>
      </c>
      <c r="FK218" s="24">
        <f t="shared" si="193"/>
        <v>12.882840512705506</v>
      </c>
      <c r="FL218" s="24">
        <f t="shared" si="193"/>
        <v>12.851038813574787</v>
      </c>
      <c r="FM218" s="24">
        <f t="shared" si="193"/>
        <v>12.985955343766516</v>
      </c>
      <c r="FN218" s="24">
        <f t="shared" si="190"/>
        <v>12.912465612608326</v>
      </c>
      <c r="FO218" s="24">
        <f t="shared" si="190"/>
        <v>12.973141975718791</v>
      </c>
      <c r="FP218" s="24">
        <f t="shared" si="190"/>
        <v>12.853339178672995</v>
      </c>
      <c r="FQ218" s="24" t="str">
        <f t="shared" si="190"/>
        <v/>
      </c>
      <c r="FR218" s="24" t="str">
        <f t="shared" si="190"/>
        <v/>
      </c>
      <c r="FS218" s="24" t="str">
        <f t="shared" si="190"/>
        <v/>
      </c>
    </row>
    <row r="219" spans="1:175" s="3" customFormat="1">
      <c r="A219" s="27">
        <v>184</v>
      </c>
      <c r="B219" s="32">
        <f>IF(AND($B$3&lt;&gt;"",$C$3&lt;&gt;"",$B$4&lt;&gt;"",$C$4&lt;&gt;"",T219&lt;&gt;""),AirMass($B$3,$C$3,$B$4,$C$4,T219),"")</f>
        <v>1.1118998998530301</v>
      </c>
      <c r="C219" s="36">
        <f t="shared" si="158"/>
        <v>2458217.372407</v>
      </c>
      <c r="D219" s="5">
        <f t="shared" si="141"/>
        <v>11.163968696701559</v>
      </c>
      <c r="E219" s="14">
        <f t="shared" si="142"/>
        <v>11.292160403683829</v>
      </c>
      <c r="F219" s="32">
        <f t="shared" si="159"/>
        <v>0.12819170698226934</v>
      </c>
      <c r="G219" s="24">
        <f t="shared" si="143"/>
        <v>2.3644046493655473E-2</v>
      </c>
      <c r="H219" s="24">
        <f t="shared" si="144"/>
        <v>3.9425509743474502E-2</v>
      </c>
      <c r="I219" s="24"/>
      <c r="J219" s="8">
        <f t="shared" si="145"/>
        <v>11.980163901911482</v>
      </c>
      <c r="K219" s="9">
        <f t="shared" si="146"/>
        <v>13.010094901124903</v>
      </c>
      <c r="L219" s="40">
        <f t="shared" si="160"/>
        <v>1.0299309992134216</v>
      </c>
      <c r="M219" s="24">
        <f t="shared" si="147"/>
        <v>2.3644046493655625E-2</v>
      </c>
      <c r="N219" s="25">
        <f t="shared" si="148"/>
        <v>3.9425509743474502E-2</v>
      </c>
      <c r="O219" s="25"/>
      <c r="P219" s="50">
        <f t="shared" si="161"/>
        <v>6</v>
      </c>
      <c r="Q219" s="50">
        <f t="shared" si="162"/>
        <v>6</v>
      </c>
      <c r="R219" s="25"/>
      <c r="S219" s="25"/>
      <c r="T219" s="16">
        <v>2458217.372407</v>
      </c>
      <c r="U219" s="17">
        <v>-11.186575547822001</v>
      </c>
      <c r="V219" s="17">
        <v>-10.263087993488901</v>
      </c>
      <c r="W219" s="17">
        <v>-12.0944359734071</v>
      </c>
      <c r="X219" s="17">
        <v>-10.9950097093546</v>
      </c>
      <c r="Y219" s="17">
        <v>-10.360181821733899</v>
      </c>
      <c r="Z219" s="17">
        <v>-11.793593499480099</v>
      </c>
      <c r="AA219" s="17">
        <v>-9.9348306943190892</v>
      </c>
      <c r="AB219" s="17">
        <v>-9.7262301054076108</v>
      </c>
      <c r="AC219" s="17"/>
      <c r="AD219" s="17"/>
      <c r="AE219" s="17"/>
      <c r="AF219" s="46">
        <f t="shared" si="149"/>
        <v>2458217.372407</v>
      </c>
      <c r="AG219" s="17">
        <v>-11.034716813934599</v>
      </c>
      <c r="AH219" s="17">
        <v>-9.6683430197681499</v>
      </c>
      <c r="AI219" s="17">
        <v>-11.6811113917878</v>
      </c>
      <c r="AJ219" s="17">
        <v>-10.548104349895601</v>
      </c>
      <c r="AK219" s="17">
        <v>-9.7439990085700892</v>
      </c>
      <c r="AL219" s="17">
        <v>-11.275073062948801</v>
      </c>
      <c r="AM219" s="17">
        <v>-9.3901541007502303</v>
      </c>
      <c r="AN219" s="17">
        <v>-9.4136689120481698</v>
      </c>
      <c r="AO219" s="17"/>
      <c r="AP219" s="17"/>
      <c r="AQ219" s="18"/>
      <c r="AR219" s="25"/>
      <c r="AS219" s="25"/>
      <c r="AT219" s="24">
        <f t="shared" si="191"/>
        <v>0.15185873388740134</v>
      </c>
      <c r="AU219" s="24">
        <f t="shared" si="191"/>
        <v>0.59474497372075064</v>
      </c>
      <c r="AV219" s="24">
        <f t="shared" si="191"/>
        <v>0.41332458161929964</v>
      </c>
      <c r="AW219" s="24">
        <f t="shared" si="191"/>
        <v>0.44690535945899867</v>
      </c>
      <c r="AX219" s="24">
        <f t="shared" si="191"/>
        <v>0.61618281316381029</v>
      </c>
      <c r="AY219" s="24">
        <f t="shared" si="191"/>
        <v>0.51852043653129876</v>
      </c>
      <c r="AZ219" s="24">
        <f t="shared" si="191"/>
        <v>0.54467659356885889</v>
      </c>
      <c r="BA219" s="24">
        <f t="shared" si="191"/>
        <v>0.31256119335944099</v>
      </c>
      <c r="BB219" s="24" t="str">
        <f t="shared" si="191"/>
        <v/>
      </c>
      <c r="BC219" s="24" t="str">
        <f t="shared" si="191"/>
        <v/>
      </c>
      <c r="BD219" s="25" t="str">
        <f t="shared" si="191"/>
        <v/>
      </c>
      <c r="BE219" s="25"/>
      <c r="BF219" s="24"/>
      <c r="BG219" s="24">
        <f t="shared" si="181"/>
        <v>-0.49638924145998753</v>
      </c>
      <c r="BH219" s="24">
        <f t="shared" si="181"/>
        <v>-0.43638924145998703</v>
      </c>
      <c r="BI219" s="24">
        <f t="shared" si="181"/>
        <v>-0.80238924145998669</v>
      </c>
      <c r="BJ219" s="24">
        <f t="shared" si="181"/>
        <v>-0.74438924145998686</v>
      </c>
      <c r="BK219" s="24">
        <f t="shared" si="181"/>
        <v>-0.81438924145998537</v>
      </c>
      <c r="BL219" s="24">
        <f t="shared" si="181"/>
        <v>-0.36938924145998686</v>
      </c>
      <c r="BM219" s="24" t="str">
        <f t="shared" si="173"/>
        <v/>
      </c>
      <c r="BN219" s="24" t="str">
        <f t="shared" si="173"/>
        <v/>
      </c>
      <c r="BO219" s="24" t="str">
        <f t="shared" si="173"/>
        <v/>
      </c>
      <c r="BP219" s="24"/>
      <c r="BQ219" s="24"/>
      <c r="BR219" s="24">
        <f t="shared" si="182"/>
        <v>0.40306741746969066</v>
      </c>
      <c r="BS219" s="24">
        <f t="shared" si="182"/>
        <v>0.46306741746969116</v>
      </c>
      <c r="BT219" s="24">
        <f t="shared" si="182"/>
        <v>9.7067417469691497E-2</v>
      </c>
      <c r="BU219" s="24">
        <f t="shared" si="182"/>
        <v>0.15506741746969133</v>
      </c>
      <c r="BV219" s="24">
        <f t="shared" si="182"/>
        <v>8.5067417469692819E-2</v>
      </c>
      <c r="BW219" s="24">
        <f t="shared" si="182"/>
        <v>0.53006741746969133</v>
      </c>
      <c r="BX219" s="24" t="str">
        <f t="shared" si="174"/>
        <v/>
      </c>
      <c r="BY219" s="24" t="str">
        <f t="shared" si="174"/>
        <v/>
      </c>
      <c r="BZ219" s="24" t="str">
        <f t="shared" si="174"/>
        <v/>
      </c>
      <c r="CA219" s="24"/>
      <c r="CB219" s="24"/>
      <c r="CC219" s="24">
        <f t="shared" si="150"/>
        <v>11.091138086128398</v>
      </c>
      <c r="CD219" s="24">
        <f t="shared" si="163"/>
        <v>1.7334230449173569E-2</v>
      </c>
      <c r="CE219" s="24">
        <f t="shared" si="183"/>
        <v>11.097860425585099</v>
      </c>
      <c r="CF219" s="24">
        <f t="shared" si="183"/>
        <v>11.120434161532598</v>
      </c>
      <c r="CG219" s="24">
        <f t="shared" si="183"/>
        <v>11.078606273911898</v>
      </c>
      <c r="CH219" s="24">
        <f t="shared" si="183"/>
        <v>11.075017951658099</v>
      </c>
      <c r="CI219" s="24">
        <f t="shared" si="183"/>
        <v>11.096255146497089</v>
      </c>
      <c r="CJ219" s="24">
        <f t="shared" si="183"/>
        <v>11.07865455758561</v>
      </c>
      <c r="CK219" s="24" t="str">
        <f t="shared" si="175"/>
        <v/>
      </c>
      <c r="CL219" s="24" t="str">
        <f t="shared" si="175"/>
        <v/>
      </c>
      <c r="CM219" s="24" t="str">
        <f t="shared" si="175"/>
        <v/>
      </c>
      <c r="CN219" s="24"/>
      <c r="CO219" s="24">
        <f t="shared" si="151"/>
        <v>11.530801657065515</v>
      </c>
      <c r="CP219" s="24">
        <f t="shared" si="164"/>
        <v>0.1004041242628143</v>
      </c>
      <c r="CQ219" s="24">
        <f t="shared" si="184"/>
        <v>11.485394577853201</v>
      </c>
      <c r="CR219" s="24">
        <f t="shared" si="184"/>
        <v>11.414387535961001</v>
      </c>
      <c r="CS219" s="24">
        <f t="shared" si="184"/>
        <v>11.569282194635489</v>
      </c>
      <c r="CT219" s="24">
        <f t="shared" si="184"/>
        <v>11.605356249014202</v>
      </c>
      <c r="CU219" s="24">
        <f t="shared" si="184"/>
        <v>11.670437286815631</v>
      </c>
      <c r="CV219" s="24">
        <f t="shared" si="184"/>
        <v>11.439952098113571</v>
      </c>
      <c r="CW219" s="24" t="str">
        <f t="shared" si="176"/>
        <v/>
      </c>
      <c r="CX219" s="24" t="str">
        <f t="shared" si="176"/>
        <v/>
      </c>
      <c r="CY219" s="24" t="str">
        <f t="shared" si="176"/>
        <v/>
      </c>
      <c r="CZ219" s="24"/>
      <c r="DA219" s="24">
        <f t="shared" si="152"/>
        <v>11.163968696701559</v>
      </c>
      <c r="DB219" s="24">
        <f t="shared" si="165"/>
        <v>2.3644046493655473E-2</v>
      </c>
      <c r="DC219" s="24">
        <f t="shared" si="185"/>
        <v>11.157072581353772</v>
      </c>
      <c r="DD219" s="24">
        <f t="shared" si="185"/>
        <v>11.172489173170446</v>
      </c>
      <c r="DE219" s="24">
        <f t="shared" si="185"/>
        <v>11.174319864747781</v>
      </c>
      <c r="DF219" s="24">
        <f t="shared" si="185"/>
        <v>11.163812969834185</v>
      </c>
      <c r="DG219" s="24">
        <f t="shared" si="185"/>
        <v>11.193400166159138</v>
      </c>
      <c r="DH219" s="24">
        <f t="shared" si="185"/>
        <v>11.122717424944035</v>
      </c>
      <c r="DI219" s="24" t="str">
        <f t="shared" si="177"/>
        <v/>
      </c>
      <c r="DJ219" s="24" t="str">
        <f t="shared" si="177"/>
        <v/>
      </c>
      <c r="DK219" s="24" t="str">
        <f t="shared" si="177"/>
        <v/>
      </c>
      <c r="DL219" s="24"/>
      <c r="DM219" s="24">
        <f t="shared" si="153"/>
        <v>11.292160403683829</v>
      </c>
      <c r="DN219" s="24">
        <f t="shared" si="166"/>
        <v>3.9425509743474502E-2</v>
      </c>
      <c r="DO219" s="24">
        <f t="shared" si="186"/>
        <v>11.291376390213907</v>
      </c>
      <c r="DP219" s="24">
        <f t="shared" si="186"/>
        <v>11.243820886522089</v>
      </c>
      <c r="DQ219" s="24">
        <f t="shared" si="186"/>
        <v>11.255661162174246</v>
      </c>
      <c r="DR219" s="24">
        <f t="shared" si="186"/>
        <v>11.314405036813328</v>
      </c>
      <c r="DS219" s="24">
        <f t="shared" si="186"/>
        <v>11.352125946714311</v>
      </c>
      <c r="DT219" s="24">
        <f t="shared" si="186"/>
        <v>11.295572999665085</v>
      </c>
      <c r="DU219" s="24" t="str">
        <f t="shared" si="178"/>
        <v/>
      </c>
      <c r="DV219" s="24" t="str">
        <f t="shared" si="178"/>
        <v/>
      </c>
      <c r="DW219" s="24" t="str">
        <f t="shared" si="178"/>
        <v/>
      </c>
      <c r="DX219" s="24"/>
      <c r="DY219" s="24">
        <f t="shared" si="154"/>
        <v>12.014625640461498</v>
      </c>
      <c r="DZ219" s="24">
        <f t="shared" si="167"/>
        <v>1.7334230449173569E-2</v>
      </c>
      <c r="EA219" s="24">
        <f t="shared" si="187"/>
        <v>12.021347979918199</v>
      </c>
      <c r="EB219" s="24">
        <f t="shared" si="187"/>
        <v>12.043921715865698</v>
      </c>
      <c r="EC219" s="24">
        <f t="shared" si="187"/>
        <v>12.002093828244998</v>
      </c>
      <c r="ED219" s="24">
        <f t="shared" si="187"/>
        <v>11.998505505991199</v>
      </c>
      <c r="EE219" s="24">
        <f t="shared" si="187"/>
        <v>12.019742700830189</v>
      </c>
      <c r="EF219" s="24">
        <f t="shared" si="187"/>
        <v>12.00214211191871</v>
      </c>
      <c r="EG219" s="24" t="str">
        <f t="shared" si="179"/>
        <v/>
      </c>
      <c r="EH219" s="24" t="str">
        <f t="shared" si="179"/>
        <v/>
      </c>
      <c r="EI219" s="24" t="str">
        <f t="shared" si="179"/>
        <v/>
      </c>
      <c r="EJ219" s="24"/>
      <c r="EK219" s="24">
        <f t="shared" si="155"/>
        <v>12.897175451231965</v>
      </c>
      <c r="EL219" s="24">
        <f t="shared" si="168"/>
        <v>0.1004041242628143</v>
      </c>
      <c r="EM219" s="24">
        <f t="shared" si="188"/>
        <v>12.85176837201965</v>
      </c>
      <c r="EN219" s="24">
        <f t="shared" si="188"/>
        <v>12.780761330127451</v>
      </c>
      <c r="EO219" s="24">
        <f t="shared" si="188"/>
        <v>12.935655988801939</v>
      </c>
      <c r="EP219" s="24">
        <f t="shared" si="188"/>
        <v>12.971730043180651</v>
      </c>
      <c r="EQ219" s="24">
        <f t="shared" si="188"/>
        <v>13.03681108098208</v>
      </c>
      <c r="ER219" s="24">
        <f t="shared" si="188"/>
        <v>12.80632589228002</v>
      </c>
      <c r="ES219" s="24" t="str">
        <f t="shared" si="180"/>
        <v/>
      </c>
      <c r="ET219" s="24" t="str">
        <f t="shared" si="180"/>
        <v/>
      </c>
      <c r="EU219" s="24" t="str">
        <f t="shared" si="180"/>
        <v/>
      </c>
      <c r="EV219" s="24"/>
      <c r="EW219" s="24">
        <f t="shared" si="156"/>
        <v>11.980163901911482</v>
      </c>
      <c r="EX219" s="24">
        <f t="shared" si="169"/>
        <v>2.3644046493655625E-2</v>
      </c>
      <c r="EY219" s="24">
        <f t="shared" si="192"/>
        <v>11.973267786563694</v>
      </c>
      <c r="EZ219" s="24">
        <f t="shared" si="192"/>
        <v>11.988684378380368</v>
      </c>
      <c r="FA219" s="24">
        <f t="shared" si="192"/>
        <v>11.990515069957706</v>
      </c>
      <c r="FB219" s="24">
        <f t="shared" si="189"/>
        <v>11.980008175044107</v>
      </c>
      <c r="FC219" s="24">
        <f t="shared" si="189"/>
        <v>12.009595371369061</v>
      </c>
      <c r="FD219" s="24">
        <f t="shared" si="189"/>
        <v>11.938912630153958</v>
      </c>
      <c r="FE219" s="24" t="str">
        <f t="shared" si="189"/>
        <v/>
      </c>
      <c r="FF219" s="24" t="str">
        <f t="shared" si="189"/>
        <v/>
      </c>
      <c r="FG219" s="24" t="str">
        <f t="shared" si="189"/>
        <v/>
      </c>
      <c r="FH219" s="24"/>
      <c r="FI219" s="24">
        <f t="shared" si="157"/>
        <v>13.010094901124903</v>
      </c>
      <c r="FJ219" s="24">
        <f t="shared" si="170"/>
        <v>3.9425509743474502E-2</v>
      </c>
      <c r="FK219" s="24">
        <f t="shared" si="193"/>
        <v>13.009310887654982</v>
      </c>
      <c r="FL219" s="24">
        <f t="shared" si="193"/>
        <v>12.961755383963164</v>
      </c>
      <c r="FM219" s="24">
        <f t="shared" si="193"/>
        <v>12.97359565961532</v>
      </c>
      <c r="FN219" s="24">
        <f t="shared" si="190"/>
        <v>13.032339534254403</v>
      </c>
      <c r="FO219" s="24">
        <f t="shared" si="190"/>
        <v>13.070060444155386</v>
      </c>
      <c r="FP219" s="24">
        <f t="shared" si="190"/>
        <v>13.01350749710616</v>
      </c>
      <c r="FQ219" s="24" t="str">
        <f t="shared" si="190"/>
        <v/>
      </c>
      <c r="FR219" s="24" t="str">
        <f t="shared" si="190"/>
        <v/>
      </c>
      <c r="FS219" s="24" t="str">
        <f t="shared" si="190"/>
        <v/>
      </c>
    </row>
    <row r="220" spans="1:175" s="3" customFormat="1">
      <c r="A220" s="27">
        <v>185</v>
      </c>
      <c r="B220" s="32">
        <f>IF(AND($B$3&lt;&gt;"",$C$3&lt;&gt;"",$B$4&lt;&gt;"",$C$4&lt;&gt;"",T220&lt;&gt;""),AirMass($B$3,$C$3,$B$4,$C$4,T220),"")</f>
        <v>1.112981796239046</v>
      </c>
      <c r="C220" s="36">
        <f t="shared" si="158"/>
        <v>2458217.3729050001</v>
      </c>
      <c r="D220" s="5">
        <f t="shared" si="141"/>
        <v>11.197754168581119</v>
      </c>
      <c r="E220" s="14">
        <f t="shared" si="142"/>
        <v>11.290962781658751</v>
      </c>
      <c r="F220" s="32">
        <f t="shared" si="159"/>
        <v>9.3208613077631952E-2</v>
      </c>
      <c r="G220" s="24">
        <f t="shared" si="143"/>
        <v>2.8186729578809588E-2</v>
      </c>
      <c r="H220" s="24">
        <f t="shared" si="144"/>
        <v>5.5272346277077222E-2</v>
      </c>
      <c r="I220" s="24"/>
      <c r="J220" s="8">
        <f t="shared" si="145"/>
        <v>11.9899336513854</v>
      </c>
      <c r="K220" s="9">
        <f t="shared" si="146"/>
        <v>13.040432131898724</v>
      </c>
      <c r="L220" s="40">
        <f t="shared" si="160"/>
        <v>1.0504984805133244</v>
      </c>
      <c r="M220" s="24">
        <f t="shared" si="147"/>
        <v>2.8186729578809588E-2</v>
      </c>
      <c r="N220" s="25">
        <f t="shared" si="148"/>
        <v>5.5272346277076993E-2</v>
      </c>
      <c r="O220" s="25"/>
      <c r="P220" s="50">
        <f t="shared" si="161"/>
        <v>6</v>
      </c>
      <c r="Q220" s="50">
        <f t="shared" si="162"/>
        <v>6</v>
      </c>
      <c r="R220" s="25"/>
      <c r="S220" s="25"/>
      <c r="T220" s="16">
        <v>2458217.3729050001</v>
      </c>
      <c r="U220" s="17">
        <v>-11.1728897147065</v>
      </c>
      <c r="V220" s="17">
        <v>-10.266808265387199</v>
      </c>
      <c r="W220" s="17">
        <v>-12.0903694857652</v>
      </c>
      <c r="X220" s="17">
        <v>-11.0130638105329</v>
      </c>
      <c r="Y220" s="17">
        <v>-10.351377166827</v>
      </c>
      <c r="Z220" s="17">
        <v>-11.773132034967899</v>
      </c>
      <c r="AA220" s="17">
        <v>-9.9533492577623601</v>
      </c>
      <c r="AB220" s="17">
        <v>-9.8076584189397593</v>
      </c>
      <c r="AC220" s="17"/>
      <c r="AD220" s="17"/>
      <c r="AE220" s="17"/>
      <c r="AF220" s="46">
        <f t="shared" si="149"/>
        <v>2458217.3729050001</v>
      </c>
      <c r="AG220" s="17">
        <v>-11.045749525103799</v>
      </c>
      <c r="AH220" s="17">
        <v>-9.6694983565853505</v>
      </c>
      <c r="AI220" s="17">
        <v>-11.7087264054359</v>
      </c>
      <c r="AJ220" s="17">
        <v>-10.5387365910415</v>
      </c>
      <c r="AK220" s="17">
        <v>-9.8854758470111701</v>
      </c>
      <c r="AL220" s="17">
        <v>-11.2786579409649</v>
      </c>
      <c r="AM220" s="17">
        <v>-9.3985429641507707</v>
      </c>
      <c r="AN220" s="17">
        <v>-9.4187102933228193</v>
      </c>
      <c r="AO220" s="17"/>
      <c r="AP220" s="17"/>
      <c r="AQ220" s="18"/>
      <c r="AR220" s="25"/>
      <c r="AS220" s="25"/>
      <c r="AT220" s="24">
        <f t="shared" si="191"/>
        <v>0.12714018960270046</v>
      </c>
      <c r="AU220" s="24">
        <f t="shared" si="191"/>
        <v>0.59730990880184898</v>
      </c>
      <c r="AV220" s="24">
        <f t="shared" si="191"/>
        <v>0.38164308032929917</v>
      </c>
      <c r="AW220" s="24">
        <f t="shared" si="191"/>
        <v>0.47432721949139989</v>
      </c>
      <c r="AX220" s="24">
        <f t="shared" si="191"/>
        <v>0.4659013198158295</v>
      </c>
      <c r="AY220" s="24">
        <f t="shared" si="191"/>
        <v>0.49447409400299946</v>
      </c>
      <c r="AZ220" s="24">
        <f t="shared" si="191"/>
        <v>0.5548062936115894</v>
      </c>
      <c r="BA220" s="24">
        <f t="shared" si="191"/>
        <v>0.38894812561694003</v>
      </c>
      <c r="BB220" s="24" t="str">
        <f t="shared" si="191"/>
        <v/>
      </c>
      <c r="BC220" s="24" t="str">
        <f t="shared" si="191"/>
        <v/>
      </c>
      <c r="BD220" s="25" t="str">
        <f t="shared" si="191"/>
        <v/>
      </c>
      <c r="BE220" s="25"/>
      <c r="BF220" s="24"/>
      <c r="BG220" s="24">
        <f t="shared" si="181"/>
        <v>-0.5465900769257459</v>
      </c>
      <c r="BH220" s="24">
        <f t="shared" si="181"/>
        <v>-0.48659007692574535</v>
      </c>
      <c r="BI220" s="24">
        <f t="shared" si="181"/>
        <v>-0.85259007692574507</v>
      </c>
      <c r="BJ220" s="24">
        <f t="shared" si="181"/>
        <v>-0.79459007692574524</v>
      </c>
      <c r="BK220" s="24">
        <f t="shared" si="181"/>
        <v>-0.86459007692574374</v>
      </c>
      <c r="BL220" s="24">
        <f t="shared" si="181"/>
        <v>-0.41959007692574518</v>
      </c>
      <c r="BM220" s="24" t="str">
        <f t="shared" si="173"/>
        <v/>
      </c>
      <c r="BN220" s="24" t="str">
        <f t="shared" si="173"/>
        <v/>
      </c>
      <c r="BO220" s="24" t="str">
        <f t="shared" si="173"/>
        <v/>
      </c>
      <c r="BP220" s="24"/>
      <c r="BQ220" s="24"/>
      <c r="BR220" s="24">
        <f t="shared" si="182"/>
        <v>0.40827653830235477</v>
      </c>
      <c r="BS220" s="24">
        <f t="shared" si="182"/>
        <v>0.46827653830235527</v>
      </c>
      <c r="BT220" s="24">
        <f t="shared" si="182"/>
        <v>0.10227653830235561</v>
      </c>
      <c r="BU220" s="24">
        <f t="shared" si="182"/>
        <v>0.16027653830235544</v>
      </c>
      <c r="BV220" s="24">
        <f t="shared" si="182"/>
        <v>9.0276538302356935E-2</v>
      </c>
      <c r="BW220" s="24">
        <f t="shared" si="182"/>
        <v>0.53527653830235544</v>
      </c>
      <c r="BX220" s="24" t="str">
        <f t="shared" si="174"/>
        <v/>
      </c>
      <c r="BY220" s="24" t="str">
        <f t="shared" si="174"/>
        <v/>
      </c>
      <c r="BZ220" s="24" t="str">
        <f t="shared" si="174"/>
        <v/>
      </c>
      <c r="CA220" s="24"/>
      <c r="CB220" s="24"/>
      <c r="CC220" s="24">
        <f t="shared" si="150"/>
        <v>11.118935314426018</v>
      </c>
      <c r="CD220" s="24">
        <f t="shared" si="163"/>
        <v>4.039749554359616E-2</v>
      </c>
      <c r="CE220" s="24">
        <f t="shared" si="183"/>
        <v>11.107479771058699</v>
      </c>
      <c r="CF220" s="24">
        <f t="shared" si="183"/>
        <v>11.1521740958264</v>
      </c>
      <c r="CG220" s="24">
        <f t="shared" si="183"/>
        <v>11.083487452120499</v>
      </c>
      <c r="CH220" s="24">
        <f t="shared" si="183"/>
        <v>11.068242320261399</v>
      </c>
      <c r="CI220" s="24">
        <f t="shared" si="183"/>
        <v>11.128459543055861</v>
      </c>
      <c r="CJ220" s="24">
        <f t="shared" si="183"/>
        <v>11.173768704233259</v>
      </c>
      <c r="CK220" s="24" t="str">
        <f t="shared" si="175"/>
        <v/>
      </c>
      <c r="CL220" s="24" t="str">
        <f t="shared" si="175"/>
        <v/>
      </c>
      <c r="CM220" s="24" t="str">
        <f t="shared" si="175"/>
        <v/>
      </c>
      <c r="CN220" s="24"/>
      <c r="CO220" s="24">
        <f t="shared" si="151"/>
        <v>11.549225481884044</v>
      </c>
      <c r="CP220" s="24">
        <f t="shared" si="164"/>
        <v>0.12545616104803703</v>
      </c>
      <c r="CQ220" s="24">
        <f t="shared" si="184"/>
        <v>11.501976880332101</v>
      </c>
      <c r="CR220" s="24">
        <f t="shared" si="184"/>
        <v>11.393987065937701</v>
      </c>
      <c r="CS220" s="24">
        <f t="shared" si="184"/>
        <v>11.69972632190737</v>
      </c>
      <c r="CT220" s="24">
        <f t="shared" si="184"/>
        <v>11.597908415861101</v>
      </c>
      <c r="CU220" s="24">
        <f t="shared" si="184"/>
        <v>11.667793439046971</v>
      </c>
      <c r="CV220" s="24">
        <f t="shared" si="184"/>
        <v>11.43396076821902</v>
      </c>
      <c r="CW220" s="24" t="str">
        <f t="shared" si="176"/>
        <v/>
      </c>
      <c r="CX220" s="24" t="str">
        <f t="shared" si="176"/>
        <v/>
      </c>
      <c r="CY220" s="24" t="str">
        <f t="shared" si="176"/>
        <v/>
      </c>
      <c r="CZ220" s="24"/>
      <c r="DA220" s="24">
        <f t="shared" si="152"/>
        <v>11.197754168581119</v>
      </c>
      <c r="DB220" s="24">
        <f t="shared" si="165"/>
        <v>2.8186729578809588E-2</v>
      </c>
      <c r="DC220" s="24">
        <f t="shared" si="185"/>
        <v>11.172680170409309</v>
      </c>
      <c r="DD220" s="24">
        <f t="shared" si="185"/>
        <v>11.210217351046184</v>
      </c>
      <c r="DE220" s="24">
        <f t="shared" si="185"/>
        <v>11.185189286538321</v>
      </c>
      <c r="DF220" s="24">
        <f t="shared" si="185"/>
        <v>11.163025582019422</v>
      </c>
      <c r="DG220" s="24">
        <f t="shared" si="185"/>
        <v>11.231592806299847</v>
      </c>
      <c r="DH220" s="24">
        <f t="shared" si="185"/>
        <v>11.223819815173622</v>
      </c>
      <c r="DI220" s="24" t="str">
        <f t="shared" si="177"/>
        <v/>
      </c>
      <c r="DJ220" s="24" t="str">
        <f t="shared" si="177"/>
        <v/>
      </c>
      <c r="DK220" s="24" t="str">
        <f t="shared" si="177"/>
        <v/>
      </c>
      <c r="DL220" s="24"/>
      <c r="DM220" s="24">
        <f t="shared" si="153"/>
        <v>11.290962781658751</v>
      </c>
      <c r="DN220" s="24">
        <f t="shared" si="166"/>
        <v>5.5272346277077222E-2</v>
      </c>
      <c r="DO220" s="24">
        <f t="shared" si="186"/>
        <v>11.288337245849203</v>
      </c>
      <c r="DP220" s="24">
        <f t="shared" si="186"/>
        <v>11.203798969655184</v>
      </c>
      <c r="DQ220" s="24">
        <f t="shared" si="186"/>
        <v>11.366483842602522</v>
      </c>
      <c r="DR220" s="24">
        <f t="shared" si="186"/>
        <v>11.287335756816621</v>
      </c>
      <c r="DS220" s="24">
        <f t="shared" si="186"/>
        <v>11.329860652102047</v>
      </c>
      <c r="DT220" s="24">
        <f t="shared" si="186"/>
        <v>11.26996022292693</v>
      </c>
      <c r="DU220" s="24" t="str">
        <f t="shared" si="178"/>
        <v/>
      </c>
      <c r="DV220" s="24" t="str">
        <f t="shared" si="178"/>
        <v/>
      </c>
      <c r="DW220" s="24" t="str">
        <f t="shared" si="178"/>
        <v/>
      </c>
      <c r="DX220" s="24"/>
      <c r="DY220" s="24">
        <f t="shared" si="154"/>
        <v>12.02501676374532</v>
      </c>
      <c r="DZ220" s="24">
        <f t="shared" si="167"/>
        <v>4.039749554359616E-2</v>
      </c>
      <c r="EA220" s="24">
        <f t="shared" si="187"/>
        <v>12.013561220378</v>
      </c>
      <c r="EB220" s="24">
        <f t="shared" si="187"/>
        <v>12.0582555451457</v>
      </c>
      <c r="EC220" s="24">
        <f t="shared" si="187"/>
        <v>11.989568901439799</v>
      </c>
      <c r="ED220" s="24">
        <f t="shared" si="187"/>
        <v>11.9743237695807</v>
      </c>
      <c r="EE220" s="24">
        <f t="shared" si="187"/>
        <v>12.034540992375161</v>
      </c>
      <c r="EF220" s="24">
        <f t="shared" si="187"/>
        <v>12.07985015355256</v>
      </c>
      <c r="EG220" s="24" t="str">
        <f t="shared" si="179"/>
        <v/>
      </c>
      <c r="EH220" s="24" t="str">
        <f t="shared" si="179"/>
        <v/>
      </c>
      <c r="EI220" s="24" t="str">
        <f t="shared" si="179"/>
        <v/>
      </c>
      <c r="EJ220" s="24"/>
      <c r="EK220" s="24">
        <f t="shared" si="155"/>
        <v>12.925476650402494</v>
      </c>
      <c r="EL220" s="24">
        <f t="shared" si="168"/>
        <v>0.12545616104803703</v>
      </c>
      <c r="EM220" s="24">
        <f t="shared" si="188"/>
        <v>12.87822804885055</v>
      </c>
      <c r="EN220" s="24">
        <f t="shared" si="188"/>
        <v>12.77023823445615</v>
      </c>
      <c r="EO220" s="24">
        <f t="shared" si="188"/>
        <v>13.075977490425819</v>
      </c>
      <c r="EP220" s="24">
        <f t="shared" si="188"/>
        <v>12.974159584379549</v>
      </c>
      <c r="EQ220" s="24">
        <f t="shared" si="188"/>
        <v>13.04404460756542</v>
      </c>
      <c r="ER220" s="24">
        <f t="shared" si="188"/>
        <v>12.810211936737469</v>
      </c>
      <c r="ES220" s="24" t="str">
        <f t="shared" si="180"/>
        <v/>
      </c>
      <c r="ET220" s="24" t="str">
        <f t="shared" si="180"/>
        <v/>
      </c>
      <c r="EU220" s="24" t="str">
        <f t="shared" si="180"/>
        <v/>
      </c>
      <c r="EV220" s="24"/>
      <c r="EW220" s="24">
        <f t="shared" si="156"/>
        <v>11.9899336513854</v>
      </c>
      <c r="EX220" s="24">
        <f t="shared" si="169"/>
        <v>2.8186729578809588E-2</v>
      </c>
      <c r="EY220" s="24">
        <f t="shared" si="192"/>
        <v>11.96485965321359</v>
      </c>
      <c r="EZ220" s="24">
        <f t="shared" si="192"/>
        <v>12.002396833850465</v>
      </c>
      <c r="FA220" s="24">
        <f t="shared" si="192"/>
        <v>11.977368769342602</v>
      </c>
      <c r="FB220" s="24">
        <f t="shared" si="189"/>
        <v>11.955205064823703</v>
      </c>
      <c r="FC220" s="24">
        <f t="shared" si="189"/>
        <v>12.023772289104128</v>
      </c>
      <c r="FD220" s="24">
        <f t="shared" si="189"/>
        <v>12.015999297977903</v>
      </c>
      <c r="FE220" s="24" t="str">
        <f t="shared" si="189"/>
        <v/>
      </c>
      <c r="FF220" s="24" t="str">
        <f t="shared" si="189"/>
        <v/>
      </c>
      <c r="FG220" s="24" t="str">
        <f t="shared" si="189"/>
        <v/>
      </c>
      <c r="FH220" s="24"/>
      <c r="FI220" s="24">
        <f t="shared" si="157"/>
        <v>13.040432131898724</v>
      </c>
      <c r="FJ220" s="24">
        <f t="shared" si="170"/>
        <v>5.5272346277076993E-2</v>
      </c>
      <c r="FK220" s="24">
        <f t="shared" si="193"/>
        <v>13.037806596089174</v>
      </c>
      <c r="FL220" s="24">
        <f t="shared" si="193"/>
        <v>12.953268319895157</v>
      </c>
      <c r="FM220" s="24">
        <f t="shared" si="193"/>
        <v>13.115953192842495</v>
      </c>
      <c r="FN220" s="24">
        <f t="shared" si="190"/>
        <v>13.036805107056594</v>
      </c>
      <c r="FO220" s="24">
        <f t="shared" si="190"/>
        <v>13.079330002342019</v>
      </c>
      <c r="FP220" s="24">
        <f t="shared" si="190"/>
        <v>13.019429573166903</v>
      </c>
      <c r="FQ220" s="24" t="str">
        <f t="shared" si="190"/>
        <v/>
      </c>
      <c r="FR220" s="24" t="str">
        <f t="shared" si="190"/>
        <v/>
      </c>
      <c r="FS220" s="24" t="str">
        <f t="shared" si="190"/>
        <v/>
      </c>
    </row>
    <row r="221" spans="1:175" s="3" customFormat="1">
      <c r="A221" s="27">
        <v>186</v>
      </c>
      <c r="B221" s="32">
        <f>IF(AND($B$3&lt;&gt;"",$C$3&lt;&gt;"",$B$4&lt;&gt;"",$C$4&lt;&gt;"",T221&lt;&gt;""),AirMass($B$3,$C$3,$B$4,$C$4,T221),"")</f>
        <v>1.1140702047575628</v>
      </c>
      <c r="C221" s="36">
        <f t="shared" si="158"/>
        <v>2458217.3734030002</v>
      </c>
      <c r="D221" s="5">
        <f t="shared" si="141"/>
        <v>11.159039659374093</v>
      </c>
      <c r="E221" s="14">
        <f t="shared" si="142"/>
        <v>11.352494384137414</v>
      </c>
      <c r="F221" s="32">
        <f t="shared" si="159"/>
        <v>0.19345472476332048</v>
      </c>
      <c r="G221" s="24">
        <f t="shared" si="143"/>
        <v>1.6645292176109258E-2</v>
      </c>
      <c r="H221" s="24">
        <f t="shared" si="144"/>
        <v>2.760029468239155E-2</v>
      </c>
      <c r="I221" s="24"/>
      <c r="J221" s="8">
        <f t="shared" si="145"/>
        <v>11.998966007029892</v>
      </c>
      <c r="K221" s="9">
        <f t="shared" si="146"/>
        <v>12.851401811505822</v>
      </c>
      <c r="L221" s="40">
        <f t="shared" si="160"/>
        <v>0.85243580447592926</v>
      </c>
      <c r="M221" s="24">
        <f t="shared" si="147"/>
        <v>1.6645292176108641E-2</v>
      </c>
      <c r="N221" s="25">
        <f t="shared" si="148"/>
        <v>2.760029468239155E-2</v>
      </c>
      <c r="O221" s="25"/>
      <c r="P221" s="50">
        <f t="shared" si="161"/>
        <v>6</v>
      </c>
      <c r="Q221" s="50">
        <f t="shared" si="162"/>
        <v>6</v>
      </c>
      <c r="R221" s="25"/>
      <c r="S221" s="25"/>
      <c r="T221" s="16">
        <v>2458217.3734030002</v>
      </c>
      <c r="U221" s="17">
        <v>-11.1850073530755</v>
      </c>
      <c r="V221" s="17">
        <v>-10.266672945929299</v>
      </c>
      <c r="W221" s="17">
        <v>-12.0907749427393</v>
      </c>
      <c r="X221" s="17">
        <v>-10.980464899220101</v>
      </c>
      <c r="Y221" s="17">
        <v>-10.3742284513995</v>
      </c>
      <c r="Z221" s="17">
        <v>-11.788320568758699</v>
      </c>
      <c r="AA221" s="17">
        <v>-9.9028134486447392</v>
      </c>
      <c r="AB221" s="17">
        <v>-9.7404710680354096</v>
      </c>
      <c r="AC221" s="17"/>
      <c r="AD221" s="17"/>
      <c r="AE221" s="17"/>
      <c r="AF221" s="46">
        <f t="shared" si="149"/>
        <v>2458217.3734030002</v>
      </c>
      <c r="AG221" s="17">
        <v>-11.025047744739</v>
      </c>
      <c r="AH221" s="17">
        <v>-9.7830569825579499</v>
      </c>
      <c r="AI221" s="17">
        <v>-11.7069532741682</v>
      </c>
      <c r="AJ221" s="17">
        <v>-10.614309572879</v>
      </c>
      <c r="AK221" s="17">
        <v>-9.8646181081706299</v>
      </c>
      <c r="AL221" s="17">
        <v>-11.272438121043299</v>
      </c>
      <c r="AM221" s="17">
        <v>-9.3828565464585001</v>
      </c>
      <c r="AN221" s="17">
        <v>-9.47634208872568</v>
      </c>
      <c r="AO221" s="17"/>
      <c r="AP221" s="17"/>
      <c r="AQ221" s="18"/>
      <c r="AR221" s="25"/>
      <c r="AS221" s="25"/>
      <c r="AT221" s="24">
        <f t="shared" si="191"/>
        <v>0.15995960833650003</v>
      </c>
      <c r="AU221" s="24">
        <f t="shared" si="191"/>
        <v>0.48361596337134927</v>
      </c>
      <c r="AV221" s="24">
        <f t="shared" si="191"/>
        <v>0.38382166857110001</v>
      </c>
      <c r="AW221" s="24">
        <f t="shared" si="191"/>
        <v>0.36615532634110082</v>
      </c>
      <c r="AX221" s="24">
        <f t="shared" si="191"/>
        <v>0.50961034322886967</v>
      </c>
      <c r="AY221" s="24">
        <f t="shared" si="191"/>
        <v>0.51588244771540026</v>
      </c>
      <c r="AZ221" s="24">
        <f t="shared" si="191"/>
        <v>0.51995690218623913</v>
      </c>
      <c r="BA221" s="24">
        <f t="shared" si="191"/>
        <v>0.26412897930972967</v>
      </c>
      <c r="BB221" s="24" t="str">
        <f t="shared" si="191"/>
        <v/>
      </c>
      <c r="BC221" s="24" t="str">
        <f t="shared" si="191"/>
        <v/>
      </c>
      <c r="BD221" s="25" t="str">
        <f t="shared" si="191"/>
        <v/>
      </c>
      <c r="BE221" s="25"/>
      <c r="BF221" s="24"/>
      <c r="BG221" s="24">
        <f t="shared" si="181"/>
        <v>-0.47993719393388501</v>
      </c>
      <c r="BH221" s="24">
        <f t="shared" si="181"/>
        <v>-0.41993719393388451</v>
      </c>
      <c r="BI221" s="24">
        <f t="shared" si="181"/>
        <v>-0.78593719393388417</v>
      </c>
      <c r="BJ221" s="24">
        <f t="shared" si="181"/>
        <v>-0.72793719393388434</v>
      </c>
      <c r="BK221" s="24">
        <f t="shared" si="181"/>
        <v>-0.79793719393388285</v>
      </c>
      <c r="BL221" s="24">
        <f t="shared" si="181"/>
        <v>-0.35293719393388434</v>
      </c>
      <c r="BM221" s="24" t="str">
        <f t="shared" si="173"/>
        <v/>
      </c>
      <c r="BN221" s="24" t="str">
        <f t="shared" si="173"/>
        <v/>
      </c>
      <c r="BO221" s="24" t="str">
        <f t="shared" si="173"/>
        <v/>
      </c>
      <c r="BP221" s="24"/>
      <c r="BQ221" s="24"/>
      <c r="BR221" s="24">
        <f t="shared" si="182"/>
        <v>0.17737576266315191</v>
      </c>
      <c r="BS221" s="24">
        <f t="shared" si="182"/>
        <v>0.23737576266315241</v>
      </c>
      <c r="BT221" s="24">
        <f t="shared" si="182"/>
        <v>-0.12862423733684725</v>
      </c>
      <c r="BU221" s="24">
        <f t="shared" si="182"/>
        <v>-7.0624237336847417E-2</v>
      </c>
      <c r="BV221" s="24">
        <f t="shared" si="182"/>
        <v>-0.14062423733684593</v>
      </c>
      <c r="BW221" s="24">
        <f t="shared" si="182"/>
        <v>0.30437576266315258</v>
      </c>
      <c r="BX221" s="24" t="str">
        <f t="shared" si="174"/>
        <v/>
      </c>
      <c r="BY221" s="24" t="str">
        <f t="shared" si="174"/>
        <v/>
      </c>
      <c r="BZ221" s="24" t="str">
        <f t="shared" si="174"/>
        <v/>
      </c>
      <c r="CA221" s="24"/>
      <c r="CB221" s="24"/>
      <c r="CC221" s="24">
        <f t="shared" si="150"/>
        <v>11.088171543390791</v>
      </c>
      <c r="CD221" s="24">
        <f t="shared" si="163"/>
        <v>1.6063964818822309E-2</v>
      </c>
      <c r="CE221" s="24">
        <f t="shared" si="183"/>
        <v>11.095767589663799</v>
      </c>
      <c r="CF221" s="24">
        <f t="shared" si="183"/>
        <v>11.1074575461446</v>
      </c>
      <c r="CG221" s="24">
        <f t="shared" si="183"/>
        <v>11.094221098323999</v>
      </c>
      <c r="CH221" s="24">
        <f t="shared" si="183"/>
        <v>11.071313215683199</v>
      </c>
      <c r="CI221" s="24">
        <f t="shared" si="183"/>
        <v>11.06580609556924</v>
      </c>
      <c r="CJ221" s="24">
        <f t="shared" si="183"/>
        <v>11.094463714959909</v>
      </c>
      <c r="CK221" s="24" t="str">
        <f t="shared" si="175"/>
        <v/>
      </c>
      <c r="CL221" s="24" t="str">
        <f t="shared" si="175"/>
        <v/>
      </c>
      <c r="CM221" s="24" t="str">
        <f t="shared" si="175"/>
        <v/>
      </c>
      <c r="CN221" s="24"/>
      <c r="CO221" s="24">
        <f t="shared" si="151"/>
        <v>11.584705207168549</v>
      </c>
      <c r="CP221" s="24">
        <f t="shared" si="164"/>
        <v>8.939351197367025E-2</v>
      </c>
      <c r="CQ221" s="24">
        <f t="shared" si="184"/>
        <v>11.5209055294292</v>
      </c>
      <c r="CR221" s="24">
        <f t="shared" si="184"/>
        <v>11.49026182814</v>
      </c>
      <c r="CS221" s="24">
        <f t="shared" si="184"/>
        <v>11.699570363431629</v>
      </c>
      <c r="CT221" s="24">
        <f t="shared" si="184"/>
        <v>11.612390376304299</v>
      </c>
      <c r="CU221" s="24">
        <f t="shared" si="184"/>
        <v>11.6728088017195</v>
      </c>
      <c r="CV221" s="24">
        <f t="shared" si="184"/>
        <v>11.51229434398668</v>
      </c>
      <c r="CW221" s="24" t="str">
        <f t="shared" si="176"/>
        <v/>
      </c>
      <c r="CX221" s="24" t="str">
        <f t="shared" si="176"/>
        <v/>
      </c>
      <c r="CY221" s="24" t="str">
        <f t="shared" si="176"/>
        <v/>
      </c>
      <c r="CZ221" s="24"/>
      <c r="DA221" s="24">
        <f t="shared" si="152"/>
        <v>11.159039659374093</v>
      </c>
      <c r="DB221" s="24">
        <f t="shared" si="165"/>
        <v>1.6645292176109258E-2</v>
      </c>
      <c r="DC221" s="24">
        <f t="shared" si="185"/>
        <v>11.153017250842613</v>
      </c>
      <c r="DD221" s="24">
        <f t="shared" si="185"/>
        <v>11.157550063192588</v>
      </c>
      <c r="DE221" s="24">
        <f t="shared" si="185"/>
        <v>11.187972194570024</v>
      </c>
      <c r="DF221" s="24">
        <f t="shared" si="185"/>
        <v>11.158145739269425</v>
      </c>
      <c r="DG221" s="24">
        <f t="shared" si="185"/>
        <v>11.160988620641429</v>
      </c>
      <c r="DH221" s="24">
        <f t="shared" si="185"/>
        <v>11.136564087728475</v>
      </c>
      <c r="DI221" s="24" t="str">
        <f t="shared" si="177"/>
        <v/>
      </c>
      <c r="DJ221" s="24" t="str">
        <f t="shared" si="177"/>
        <v/>
      </c>
      <c r="DK221" s="24" t="str">
        <f t="shared" si="177"/>
        <v/>
      </c>
      <c r="DL221" s="24"/>
      <c r="DM221" s="24">
        <f t="shared" si="153"/>
        <v>11.352494384137414</v>
      </c>
      <c r="DN221" s="24">
        <f t="shared" si="166"/>
        <v>2.760029468239155E-2</v>
      </c>
      <c r="DO221" s="24">
        <f t="shared" si="186"/>
        <v>11.333317772140454</v>
      </c>
      <c r="DP221" s="24">
        <f t="shared" si="186"/>
        <v>11.326125609051637</v>
      </c>
      <c r="DQ221" s="24">
        <f t="shared" si="186"/>
        <v>11.392379761320935</v>
      </c>
      <c r="DR221" s="24">
        <f t="shared" si="186"/>
        <v>11.327869594453974</v>
      </c>
      <c r="DS221" s="24">
        <f t="shared" si="186"/>
        <v>11.360927891968728</v>
      </c>
      <c r="DT221" s="24">
        <f t="shared" si="186"/>
        <v>11.374345675888744</v>
      </c>
      <c r="DU221" s="24" t="str">
        <f t="shared" si="178"/>
        <v/>
      </c>
      <c r="DV221" s="24" t="str">
        <f t="shared" si="178"/>
        <v/>
      </c>
      <c r="DW221" s="24" t="str">
        <f t="shared" si="178"/>
        <v/>
      </c>
      <c r="DX221" s="24"/>
      <c r="DY221" s="24">
        <f t="shared" si="154"/>
        <v>12.006505950536992</v>
      </c>
      <c r="DZ221" s="24">
        <f t="shared" si="167"/>
        <v>1.6063964818822309E-2</v>
      </c>
      <c r="EA221" s="24">
        <f t="shared" si="187"/>
        <v>12.01410199681</v>
      </c>
      <c r="EB221" s="24">
        <f t="shared" si="187"/>
        <v>12.025791953290801</v>
      </c>
      <c r="EC221" s="24">
        <f t="shared" si="187"/>
        <v>12.0125555054702</v>
      </c>
      <c r="ED221" s="24">
        <f t="shared" si="187"/>
        <v>11.9896476228294</v>
      </c>
      <c r="EE221" s="24">
        <f t="shared" si="187"/>
        <v>11.984140502715441</v>
      </c>
      <c r="EF221" s="24">
        <f t="shared" si="187"/>
        <v>12.01279812210611</v>
      </c>
      <c r="EG221" s="24" t="str">
        <f t="shared" si="179"/>
        <v/>
      </c>
      <c r="EH221" s="24" t="str">
        <f t="shared" si="179"/>
        <v/>
      </c>
      <c r="EI221" s="24" t="str">
        <f t="shared" si="179"/>
        <v/>
      </c>
      <c r="EJ221" s="24"/>
      <c r="EK221" s="24">
        <f t="shared" si="155"/>
        <v>12.826695969349601</v>
      </c>
      <c r="EL221" s="24">
        <f t="shared" si="168"/>
        <v>8.9393511973670264E-2</v>
      </c>
      <c r="EM221" s="24">
        <f t="shared" si="188"/>
        <v>12.76289629161025</v>
      </c>
      <c r="EN221" s="24">
        <f t="shared" si="188"/>
        <v>12.73225259032105</v>
      </c>
      <c r="EO221" s="24">
        <f t="shared" si="188"/>
        <v>12.941561125612679</v>
      </c>
      <c r="EP221" s="24">
        <f t="shared" si="188"/>
        <v>12.854381138485349</v>
      </c>
      <c r="EQ221" s="24">
        <f t="shared" si="188"/>
        <v>12.91479956390055</v>
      </c>
      <c r="ER221" s="24">
        <f t="shared" si="188"/>
        <v>12.75428510616773</v>
      </c>
      <c r="ES221" s="24" t="str">
        <f t="shared" si="180"/>
        <v/>
      </c>
      <c r="ET221" s="24" t="str">
        <f t="shared" si="180"/>
        <v/>
      </c>
      <c r="EU221" s="24" t="str">
        <f t="shared" si="180"/>
        <v/>
      </c>
      <c r="EV221" s="24"/>
      <c r="EW221" s="24">
        <f t="shared" si="156"/>
        <v>11.998966007029892</v>
      </c>
      <c r="EX221" s="24">
        <f t="shared" si="169"/>
        <v>1.6645292176108641E-2</v>
      </c>
      <c r="EY221" s="24">
        <f t="shared" si="192"/>
        <v>11.992943598498412</v>
      </c>
      <c r="EZ221" s="24">
        <f t="shared" si="192"/>
        <v>11.997476410848387</v>
      </c>
      <c r="FA221" s="24">
        <f t="shared" si="192"/>
        <v>12.027898542225822</v>
      </c>
      <c r="FB221" s="24">
        <f t="shared" si="189"/>
        <v>11.998072086925225</v>
      </c>
      <c r="FC221" s="24">
        <f t="shared" si="189"/>
        <v>12.000914968297229</v>
      </c>
      <c r="FD221" s="24">
        <f t="shared" si="189"/>
        <v>11.976490435384274</v>
      </c>
      <c r="FE221" s="24" t="str">
        <f t="shared" si="189"/>
        <v/>
      </c>
      <c r="FF221" s="24" t="str">
        <f t="shared" si="189"/>
        <v/>
      </c>
      <c r="FG221" s="24" t="str">
        <f t="shared" si="189"/>
        <v/>
      </c>
      <c r="FH221" s="24"/>
      <c r="FI221" s="24">
        <f t="shared" si="157"/>
        <v>12.851401811505822</v>
      </c>
      <c r="FJ221" s="24">
        <f t="shared" si="170"/>
        <v>2.760029468239155E-2</v>
      </c>
      <c r="FK221" s="24">
        <f t="shared" si="193"/>
        <v>12.832225199508864</v>
      </c>
      <c r="FL221" s="24">
        <f t="shared" si="193"/>
        <v>12.825033036420047</v>
      </c>
      <c r="FM221" s="24">
        <f t="shared" si="193"/>
        <v>12.891287188689345</v>
      </c>
      <c r="FN221" s="24">
        <f t="shared" si="190"/>
        <v>12.826777021822384</v>
      </c>
      <c r="FO221" s="24">
        <f t="shared" si="190"/>
        <v>12.859835319337138</v>
      </c>
      <c r="FP221" s="24">
        <f t="shared" si="190"/>
        <v>12.873253103257154</v>
      </c>
      <c r="FQ221" s="24" t="str">
        <f t="shared" si="190"/>
        <v/>
      </c>
      <c r="FR221" s="24" t="str">
        <f t="shared" si="190"/>
        <v/>
      </c>
      <c r="FS221" s="24" t="str">
        <f t="shared" si="190"/>
        <v/>
      </c>
    </row>
    <row r="222" spans="1:175" s="3" customFormat="1">
      <c r="A222" s="27">
        <v>187</v>
      </c>
      <c r="B222" s="32">
        <f>IF(AND($B$3&lt;&gt;"",$C$3&lt;&gt;"",$B$4&lt;&gt;"",$C$4&lt;&gt;"",T222&lt;&gt;""),AirMass($B$3,$C$3,$B$4,$C$4,T222),"")</f>
        <v>1.1151651466841388</v>
      </c>
      <c r="C222" s="36">
        <f t="shared" si="158"/>
        <v>2458217.3739</v>
      </c>
      <c r="D222" s="5">
        <f t="shared" si="141"/>
        <v>11.188661898522822</v>
      </c>
      <c r="E222" s="14">
        <f t="shared" si="142"/>
        <v>11.318869173357955</v>
      </c>
      <c r="F222" s="32">
        <f t="shared" si="159"/>
        <v>0.13020727483513284</v>
      </c>
      <c r="G222" s="24">
        <f t="shared" si="143"/>
        <v>1.9063582571785441E-2</v>
      </c>
      <c r="H222" s="24">
        <f t="shared" si="144"/>
        <v>3.4285699607842612E-2</v>
      </c>
      <c r="I222" s="24"/>
      <c r="J222" s="8">
        <f t="shared" si="145"/>
        <v>11.988935681376367</v>
      </c>
      <c r="K222" s="9">
        <f t="shared" si="146"/>
        <v>12.968175197949725</v>
      </c>
      <c r="L222" s="40">
        <f t="shared" si="160"/>
        <v>0.97923951657335806</v>
      </c>
      <c r="M222" s="24">
        <f t="shared" si="147"/>
        <v>1.9063582571784827E-2</v>
      </c>
      <c r="N222" s="25">
        <f t="shared" si="148"/>
        <v>3.4285699607841752E-2</v>
      </c>
      <c r="O222" s="25"/>
      <c r="P222" s="50">
        <f t="shared" si="161"/>
        <v>6</v>
      </c>
      <c r="Q222" s="50">
        <f t="shared" si="162"/>
        <v>6</v>
      </c>
      <c r="R222" s="25"/>
      <c r="S222" s="25"/>
      <c r="T222" s="16">
        <v>2458217.3739</v>
      </c>
      <c r="U222" s="17">
        <v>-11.1686519029263</v>
      </c>
      <c r="V222" s="17">
        <v>-10.2673570550241</v>
      </c>
      <c r="W222" s="17">
        <v>-12.085249012026001</v>
      </c>
      <c r="X222" s="17">
        <v>-10.980237517099701</v>
      </c>
      <c r="Y222" s="17">
        <v>-10.384592129036699</v>
      </c>
      <c r="Z222" s="17">
        <v>-11.7889560759681</v>
      </c>
      <c r="AA222" s="17">
        <v>-9.9193160475064701</v>
      </c>
      <c r="AB222" s="17">
        <v>-9.7568025425089395</v>
      </c>
      <c r="AC222" s="17"/>
      <c r="AD222" s="17"/>
      <c r="AE222" s="17"/>
      <c r="AF222" s="46">
        <f t="shared" si="149"/>
        <v>2458217.3739</v>
      </c>
      <c r="AG222" s="17">
        <v>-11.0372575279762</v>
      </c>
      <c r="AH222" s="17">
        <v>-9.7189633319471902</v>
      </c>
      <c r="AI222" s="17">
        <v>-11.681354617996501</v>
      </c>
      <c r="AJ222" s="17">
        <v>-10.644239982179601</v>
      </c>
      <c r="AK222" s="17">
        <v>-9.8517437618012504</v>
      </c>
      <c r="AL222" s="17">
        <v>-11.2606232098963</v>
      </c>
      <c r="AM222" s="17">
        <v>-9.4112209696802704</v>
      </c>
      <c r="AN222" s="17">
        <v>-9.47589217179946</v>
      </c>
      <c r="AO222" s="17"/>
      <c r="AP222" s="17"/>
      <c r="AQ222" s="18"/>
      <c r="AR222" s="25"/>
      <c r="AS222" s="25"/>
      <c r="AT222" s="24">
        <f t="shared" si="191"/>
        <v>0.13139437495009965</v>
      </c>
      <c r="AU222" s="24">
        <f t="shared" si="191"/>
        <v>0.54839372307690937</v>
      </c>
      <c r="AV222" s="24">
        <f t="shared" si="191"/>
        <v>0.40389439402949989</v>
      </c>
      <c r="AW222" s="24">
        <f t="shared" si="191"/>
        <v>0.33599753492010009</v>
      </c>
      <c r="AX222" s="24">
        <f t="shared" si="191"/>
        <v>0.53284836723544871</v>
      </c>
      <c r="AY222" s="24">
        <f t="shared" si="191"/>
        <v>0.52833286607179986</v>
      </c>
      <c r="AZ222" s="24">
        <f t="shared" si="191"/>
        <v>0.50809507782619967</v>
      </c>
      <c r="BA222" s="24">
        <f t="shared" si="191"/>
        <v>0.28091037070947955</v>
      </c>
      <c r="BB222" s="24" t="str">
        <f t="shared" si="191"/>
        <v/>
      </c>
      <c r="BC222" s="24" t="str">
        <f t="shared" si="191"/>
        <v/>
      </c>
      <c r="BD222" s="25" t="str">
        <f t="shared" si="191"/>
        <v/>
      </c>
      <c r="BE222" s="25"/>
      <c r="BF222" s="24"/>
      <c r="BG222" s="24">
        <f t="shared" si="181"/>
        <v>-0.53795026156259729</v>
      </c>
      <c r="BH222" s="24">
        <f t="shared" si="181"/>
        <v>-0.47795026156259679</v>
      </c>
      <c r="BI222" s="24">
        <f t="shared" si="181"/>
        <v>-0.84395026156259645</v>
      </c>
      <c r="BJ222" s="24">
        <f t="shared" si="181"/>
        <v>-0.78595026156259662</v>
      </c>
      <c r="BK222" s="24">
        <f t="shared" si="181"/>
        <v>-0.85595026156259513</v>
      </c>
      <c r="BL222" s="24">
        <f t="shared" si="181"/>
        <v>-0.41095026156259662</v>
      </c>
      <c r="BM222" s="24" t="str">
        <f t="shared" si="173"/>
        <v/>
      </c>
      <c r="BN222" s="24" t="str">
        <f t="shared" si="173"/>
        <v/>
      </c>
      <c r="BO222" s="24" t="str">
        <f t="shared" si="173"/>
        <v/>
      </c>
      <c r="BP222" s="24"/>
      <c r="BQ222" s="24"/>
      <c r="BR222" s="24">
        <f t="shared" si="182"/>
        <v>0.30893276777497625</v>
      </c>
      <c r="BS222" s="24">
        <f t="shared" si="182"/>
        <v>0.36893276777497674</v>
      </c>
      <c r="BT222" s="24">
        <f t="shared" si="182"/>
        <v>2.9327677749770853E-3</v>
      </c>
      <c r="BU222" s="24">
        <f t="shared" si="182"/>
        <v>6.0932767774976915E-2</v>
      </c>
      <c r="BV222" s="24">
        <f t="shared" si="182"/>
        <v>-9.0672322250215931E-3</v>
      </c>
      <c r="BW222" s="24">
        <f t="shared" si="182"/>
        <v>0.43593276777497691</v>
      </c>
      <c r="BX222" s="24" t="str">
        <f t="shared" si="174"/>
        <v/>
      </c>
      <c r="BY222" s="24" t="str">
        <f t="shared" si="174"/>
        <v/>
      </c>
      <c r="BZ222" s="24" t="str">
        <f t="shared" si="174"/>
        <v/>
      </c>
      <c r="CA222" s="24"/>
      <c r="CB222" s="24"/>
      <c r="CC222" s="24">
        <f t="shared" si="150"/>
        <v>11.110873651098018</v>
      </c>
      <c r="CD222" s="24">
        <f t="shared" si="163"/>
        <v>1.5521678339928869E-2</v>
      </c>
      <c r="CE222" s="24">
        <f t="shared" si="183"/>
        <v>11.106597109099701</v>
      </c>
      <c r="CF222" s="24">
        <f t="shared" si="183"/>
        <v>11.1235856141734</v>
      </c>
      <c r="CG222" s="24">
        <f t="shared" si="183"/>
        <v>11.120940226110399</v>
      </c>
      <c r="CH222" s="24">
        <f t="shared" si="183"/>
        <v>11.0883041730418</v>
      </c>
      <c r="CI222" s="24">
        <f t="shared" si="183"/>
        <v>11.098664144580171</v>
      </c>
      <c r="CJ222" s="24">
        <f t="shared" si="183"/>
        <v>11.12715063958264</v>
      </c>
      <c r="CK222" s="24" t="str">
        <f t="shared" si="175"/>
        <v/>
      </c>
      <c r="CL222" s="24" t="str">
        <f t="shared" si="175"/>
        <v/>
      </c>
      <c r="CM222" s="24" t="str">
        <f t="shared" si="175"/>
        <v/>
      </c>
      <c r="CN222" s="24"/>
      <c r="CO222" s="24">
        <f t="shared" si="151"/>
        <v>11.573754924249364</v>
      </c>
      <c r="CP222" s="24">
        <f t="shared" si="164"/>
        <v>9.1292880506809115E-2</v>
      </c>
      <c r="CQ222" s="24">
        <f t="shared" si="184"/>
        <v>11.483097090020301</v>
      </c>
      <c r="CR222" s="24">
        <f t="shared" si="184"/>
        <v>11.5079824542034</v>
      </c>
      <c r="CS222" s="24">
        <f t="shared" si="184"/>
        <v>11.67448623382505</v>
      </c>
      <c r="CT222" s="24">
        <f t="shared" si="184"/>
        <v>11.5883656819201</v>
      </c>
      <c r="CU222" s="24">
        <f t="shared" si="184"/>
        <v>11.68896344170407</v>
      </c>
      <c r="CV222" s="24">
        <f t="shared" si="184"/>
        <v>11.49963464382326</v>
      </c>
      <c r="CW222" s="24" t="str">
        <f t="shared" si="176"/>
        <v/>
      </c>
      <c r="CX222" s="24" t="str">
        <f t="shared" si="176"/>
        <v/>
      </c>
      <c r="CY222" s="24" t="str">
        <f t="shared" si="176"/>
        <v/>
      </c>
      <c r="CZ222" s="24"/>
      <c r="DA222" s="24">
        <f t="shared" si="152"/>
        <v>11.188661898522822</v>
      </c>
      <c r="DB222" s="24">
        <f t="shared" si="165"/>
        <v>1.9063582571785441E-2</v>
      </c>
      <c r="DC222" s="24">
        <f t="shared" si="185"/>
        <v>11.170766901720015</v>
      </c>
      <c r="DD222" s="24">
        <f t="shared" si="185"/>
        <v>11.180598262662889</v>
      </c>
      <c r="DE222" s="24">
        <f t="shared" si="185"/>
        <v>11.221611453797925</v>
      </c>
      <c r="DF222" s="24">
        <f t="shared" si="185"/>
        <v>11.182056828069527</v>
      </c>
      <c r="DG222" s="24">
        <f t="shared" si="185"/>
        <v>11.200766801093861</v>
      </c>
      <c r="DH222" s="24">
        <f t="shared" si="185"/>
        <v>11.176171143792706</v>
      </c>
      <c r="DI222" s="24" t="str">
        <f t="shared" si="177"/>
        <v/>
      </c>
      <c r="DJ222" s="24" t="str">
        <f t="shared" si="177"/>
        <v/>
      </c>
      <c r="DK222" s="24" t="str">
        <f t="shared" si="177"/>
        <v/>
      </c>
      <c r="DL222" s="24"/>
      <c r="DM222" s="24">
        <f t="shared" si="153"/>
        <v>11.318869173357955</v>
      </c>
      <c r="DN222" s="24">
        <f t="shared" si="166"/>
        <v>3.4285699607842612E-2</v>
      </c>
      <c r="DO222" s="24">
        <f t="shared" si="186"/>
        <v>11.272834404871286</v>
      </c>
      <c r="DP222" s="24">
        <f t="shared" si="186"/>
        <v>11.321171307254769</v>
      </c>
      <c r="DQ222" s="24">
        <f t="shared" si="186"/>
        <v>11.344620703854087</v>
      </c>
      <c r="DR222" s="24">
        <f t="shared" si="186"/>
        <v>11.281169972209506</v>
      </c>
      <c r="DS222" s="24">
        <f t="shared" si="186"/>
        <v>11.354407604093032</v>
      </c>
      <c r="DT222" s="24">
        <f t="shared" si="186"/>
        <v>11.339011047865055</v>
      </c>
      <c r="DU222" s="24" t="str">
        <f t="shared" si="178"/>
        <v/>
      </c>
      <c r="DV222" s="24" t="str">
        <f t="shared" si="178"/>
        <v/>
      </c>
      <c r="DW222" s="24" t="str">
        <f t="shared" si="178"/>
        <v/>
      </c>
      <c r="DX222" s="24"/>
      <c r="DY222" s="24">
        <f t="shared" si="154"/>
        <v>12.012168499000218</v>
      </c>
      <c r="DZ222" s="24">
        <f t="shared" si="167"/>
        <v>1.5521678339928869E-2</v>
      </c>
      <c r="EA222" s="24">
        <f t="shared" si="187"/>
        <v>12.007891957001901</v>
      </c>
      <c r="EB222" s="24">
        <f t="shared" si="187"/>
        <v>12.0248804620756</v>
      </c>
      <c r="EC222" s="24">
        <f t="shared" si="187"/>
        <v>12.022235074012599</v>
      </c>
      <c r="ED222" s="24">
        <f t="shared" si="187"/>
        <v>11.989599020944</v>
      </c>
      <c r="EE222" s="24">
        <f t="shared" si="187"/>
        <v>11.999958992482371</v>
      </c>
      <c r="EF222" s="24">
        <f t="shared" si="187"/>
        <v>12.02844548748484</v>
      </c>
      <c r="EG222" s="24" t="str">
        <f t="shared" si="179"/>
        <v/>
      </c>
      <c r="EH222" s="24" t="str">
        <f t="shared" si="179"/>
        <v/>
      </c>
      <c r="EI222" s="24" t="str">
        <f t="shared" si="179"/>
        <v/>
      </c>
      <c r="EJ222" s="24"/>
      <c r="EK222" s="24">
        <f t="shared" si="155"/>
        <v>12.892049120278374</v>
      </c>
      <c r="EL222" s="24">
        <f t="shared" si="168"/>
        <v>9.1292880506809115E-2</v>
      </c>
      <c r="EM222" s="24">
        <f t="shared" si="188"/>
        <v>12.801391286049311</v>
      </c>
      <c r="EN222" s="24">
        <f t="shared" si="188"/>
        <v>12.82627665023241</v>
      </c>
      <c r="EO222" s="24">
        <f t="shared" si="188"/>
        <v>12.99278042985406</v>
      </c>
      <c r="EP222" s="24">
        <f t="shared" si="188"/>
        <v>12.90665987794911</v>
      </c>
      <c r="EQ222" s="24">
        <f t="shared" si="188"/>
        <v>13.00725763773308</v>
      </c>
      <c r="ER222" s="24">
        <f t="shared" si="188"/>
        <v>12.81792883985227</v>
      </c>
      <c r="ES222" s="24" t="str">
        <f t="shared" si="180"/>
        <v/>
      </c>
      <c r="ET222" s="24" t="str">
        <f t="shared" si="180"/>
        <v/>
      </c>
      <c r="EU222" s="24" t="str">
        <f t="shared" si="180"/>
        <v/>
      </c>
      <c r="EV222" s="24"/>
      <c r="EW222" s="24">
        <f t="shared" si="156"/>
        <v>11.988935681376367</v>
      </c>
      <c r="EX222" s="24">
        <f t="shared" si="169"/>
        <v>1.9063582571784827E-2</v>
      </c>
      <c r="EY222" s="24">
        <f t="shared" si="192"/>
        <v>11.971040684573561</v>
      </c>
      <c r="EZ222" s="24">
        <f t="shared" si="192"/>
        <v>11.980872045516435</v>
      </c>
      <c r="FA222" s="24">
        <f t="shared" si="192"/>
        <v>12.021885236651469</v>
      </c>
      <c r="FB222" s="24">
        <f t="shared" si="189"/>
        <v>11.982330610923073</v>
      </c>
      <c r="FC222" s="24">
        <f t="shared" si="189"/>
        <v>12.001040583947407</v>
      </c>
      <c r="FD222" s="24">
        <f t="shared" si="189"/>
        <v>11.976444926646252</v>
      </c>
      <c r="FE222" s="24" t="str">
        <f t="shared" si="189"/>
        <v/>
      </c>
      <c r="FF222" s="24" t="str">
        <f t="shared" si="189"/>
        <v/>
      </c>
      <c r="FG222" s="24" t="str">
        <f t="shared" si="189"/>
        <v/>
      </c>
      <c r="FH222" s="24"/>
      <c r="FI222" s="24">
        <f t="shared" si="157"/>
        <v>12.968175197949725</v>
      </c>
      <c r="FJ222" s="24">
        <f t="shared" si="170"/>
        <v>3.4285699607841752E-2</v>
      </c>
      <c r="FK222" s="24">
        <f t="shared" si="193"/>
        <v>12.922140429463056</v>
      </c>
      <c r="FL222" s="24">
        <f t="shared" si="193"/>
        <v>12.970477331846537</v>
      </c>
      <c r="FM222" s="24">
        <f t="shared" si="193"/>
        <v>12.993926728445855</v>
      </c>
      <c r="FN222" s="24">
        <f t="shared" si="190"/>
        <v>12.930475996801276</v>
      </c>
      <c r="FO222" s="24">
        <f t="shared" si="190"/>
        <v>13.0037136286848</v>
      </c>
      <c r="FP222" s="24">
        <f t="shared" si="190"/>
        <v>12.988317072456823</v>
      </c>
      <c r="FQ222" s="24" t="str">
        <f t="shared" si="190"/>
        <v/>
      </c>
      <c r="FR222" s="24" t="str">
        <f t="shared" si="190"/>
        <v/>
      </c>
      <c r="FS222" s="24" t="str">
        <f t="shared" si="190"/>
        <v/>
      </c>
    </row>
    <row r="223" spans="1:175" s="3" customFormat="1">
      <c r="A223" s="27">
        <v>188</v>
      </c>
      <c r="B223" s="32">
        <f>IF(AND($B$3&lt;&gt;"",$C$3&lt;&gt;"",$B$4&lt;&gt;"",$C$4&lt;&gt;"",T223&lt;&gt;""),AirMass($B$3,$C$3,$B$4,$C$4,T223),"")</f>
        <v>1.1162666434469317</v>
      </c>
      <c r="C223" s="36">
        <f t="shared" si="158"/>
        <v>2458217.3743980001</v>
      </c>
      <c r="D223" s="5">
        <f t="shared" si="141"/>
        <v>11.165658689556759</v>
      </c>
      <c r="E223" s="14">
        <f t="shared" si="142"/>
        <v>11.330442816060831</v>
      </c>
      <c r="F223" s="32">
        <f t="shared" si="159"/>
        <v>0.16478412650407215</v>
      </c>
      <c r="G223" s="24">
        <f t="shared" si="143"/>
        <v>3.1866181454543098E-2</v>
      </c>
      <c r="H223" s="24">
        <f t="shared" si="144"/>
        <v>3.7814626883395874E-2</v>
      </c>
      <c r="I223" s="24"/>
      <c r="J223" s="8">
        <f t="shared" si="145"/>
        <v>12.056850872740625</v>
      </c>
      <c r="K223" s="9">
        <f t="shared" si="146"/>
        <v>13.002267009448248</v>
      </c>
      <c r="L223" s="40">
        <f t="shared" si="160"/>
        <v>0.94541613670762281</v>
      </c>
      <c r="M223" s="24">
        <f t="shared" si="147"/>
        <v>3.1866181454543098E-2</v>
      </c>
      <c r="N223" s="25">
        <f t="shared" si="148"/>
        <v>3.7814626883395999E-2</v>
      </c>
      <c r="O223" s="25"/>
      <c r="P223" s="50">
        <f t="shared" si="161"/>
        <v>6</v>
      </c>
      <c r="Q223" s="50">
        <f t="shared" si="162"/>
        <v>6</v>
      </c>
      <c r="R223" s="25"/>
      <c r="S223" s="25"/>
      <c r="T223" s="16">
        <v>2458217.3743980001</v>
      </c>
      <c r="U223" s="17">
        <v>-11.178078188776301</v>
      </c>
      <c r="V223" s="17">
        <v>-10.194003458611199</v>
      </c>
      <c r="W223" s="17">
        <v>-12.1036801413394</v>
      </c>
      <c r="X223" s="17">
        <v>-10.982163888248801</v>
      </c>
      <c r="Y223" s="17">
        <v>-10.367793893830401</v>
      </c>
      <c r="Z223" s="17">
        <v>-11.782691449212001</v>
      </c>
      <c r="AA223" s="17">
        <v>-9.8354587090190897</v>
      </c>
      <c r="AB223" s="17">
        <v>-9.7804420772149392</v>
      </c>
      <c r="AC223" s="17"/>
      <c r="AD223" s="17"/>
      <c r="AE223" s="17"/>
      <c r="AF223" s="46">
        <f t="shared" si="149"/>
        <v>2458217.3743980001</v>
      </c>
      <c r="AG223" s="17">
        <v>-11.0339298902993</v>
      </c>
      <c r="AH223" s="17">
        <v>-9.6664503571371299</v>
      </c>
      <c r="AI223" s="17">
        <v>-11.6997064346698</v>
      </c>
      <c r="AJ223" s="17">
        <v>-10.5894159334531</v>
      </c>
      <c r="AK223" s="17">
        <v>-9.8594232809444602</v>
      </c>
      <c r="AL223" s="17">
        <v>-11.273588291857299</v>
      </c>
      <c r="AM223" s="17">
        <v>-9.4129493407967306</v>
      </c>
      <c r="AN223" s="17">
        <v>-9.4787234884417906</v>
      </c>
      <c r="AO223" s="17"/>
      <c r="AP223" s="17"/>
      <c r="AQ223" s="18"/>
      <c r="AR223" s="25"/>
      <c r="AS223" s="25"/>
      <c r="AT223" s="24">
        <f t="shared" si="191"/>
        <v>0.14414829847700084</v>
      </c>
      <c r="AU223" s="24">
        <f t="shared" si="191"/>
        <v>0.52755310147406931</v>
      </c>
      <c r="AV223" s="24">
        <f t="shared" si="191"/>
        <v>0.40397370666959986</v>
      </c>
      <c r="AW223" s="24">
        <f t="shared" si="191"/>
        <v>0.39274795479570024</v>
      </c>
      <c r="AX223" s="24">
        <f t="shared" si="191"/>
        <v>0.50837061288594043</v>
      </c>
      <c r="AY223" s="24">
        <f t="shared" si="191"/>
        <v>0.50910315735470135</v>
      </c>
      <c r="AZ223" s="24">
        <f t="shared" si="191"/>
        <v>0.42250936822235907</v>
      </c>
      <c r="BA223" s="24">
        <f t="shared" si="191"/>
        <v>0.30171858877314861</v>
      </c>
      <c r="BB223" s="24" t="str">
        <f t="shared" si="191"/>
        <v/>
      </c>
      <c r="BC223" s="24" t="str">
        <f t="shared" si="191"/>
        <v/>
      </c>
      <c r="BD223" s="25" t="str">
        <f t="shared" si="191"/>
        <v/>
      </c>
      <c r="BE223" s="25"/>
      <c r="BF223" s="24"/>
      <c r="BG223" s="24">
        <f t="shared" si="181"/>
        <v>-0.5120483472288675</v>
      </c>
      <c r="BH223" s="24">
        <f t="shared" si="181"/>
        <v>-0.45204834722886694</v>
      </c>
      <c r="BI223" s="24">
        <f t="shared" si="181"/>
        <v>-0.81804834722886666</v>
      </c>
      <c r="BJ223" s="24">
        <f t="shared" si="181"/>
        <v>-0.76004834722886683</v>
      </c>
      <c r="BK223" s="24">
        <f t="shared" si="181"/>
        <v>-0.83004834722886534</v>
      </c>
      <c r="BL223" s="24">
        <f t="shared" si="181"/>
        <v>-0.38504834722886677</v>
      </c>
      <c r="BM223" s="24" t="str">
        <f t="shared" si="173"/>
        <v/>
      </c>
      <c r="BN223" s="24" t="str">
        <f t="shared" si="173"/>
        <v/>
      </c>
      <c r="BO223" s="24" t="str">
        <f t="shared" si="173"/>
        <v/>
      </c>
      <c r="BP223" s="24"/>
      <c r="BQ223" s="24"/>
      <c r="BR223" s="24">
        <f t="shared" si="182"/>
        <v>0.26660759667920764</v>
      </c>
      <c r="BS223" s="24">
        <f t="shared" si="182"/>
        <v>0.32660759667920813</v>
      </c>
      <c r="BT223" s="24">
        <f t="shared" si="182"/>
        <v>-3.9392403320791525E-2</v>
      </c>
      <c r="BU223" s="24">
        <f t="shared" si="182"/>
        <v>1.8607596679208305E-2</v>
      </c>
      <c r="BV223" s="24">
        <f t="shared" si="182"/>
        <v>-5.1392403320790203E-2</v>
      </c>
      <c r="BW223" s="24">
        <f t="shared" si="182"/>
        <v>0.3936075966792083</v>
      </c>
      <c r="BX223" s="24" t="str">
        <f t="shared" si="174"/>
        <v/>
      </c>
      <c r="BY223" s="24" t="str">
        <f t="shared" si="174"/>
        <v/>
      </c>
      <c r="BZ223" s="24" t="str">
        <f t="shared" si="174"/>
        <v/>
      </c>
      <c r="CA223" s="24"/>
      <c r="CB223" s="24"/>
      <c r="CC223" s="24">
        <f t="shared" si="150"/>
        <v>11.090960171034469</v>
      </c>
      <c r="CD223" s="24">
        <f t="shared" si="163"/>
        <v>4.7861537999257624E-2</v>
      </c>
      <c r="CE223" s="24">
        <f t="shared" si="183"/>
        <v>11.115601952563098</v>
      </c>
      <c r="CF223" s="24">
        <f t="shared" si="183"/>
        <v>11.116085699472499</v>
      </c>
      <c r="CG223" s="24">
        <f t="shared" si="183"/>
        <v>11.094715705054099</v>
      </c>
      <c r="CH223" s="24">
        <f t="shared" si="183"/>
        <v>11.0726132604357</v>
      </c>
      <c r="CI223" s="24">
        <f t="shared" si="183"/>
        <v>11.00538052024279</v>
      </c>
      <c r="CJ223" s="24">
        <f t="shared" si="183"/>
        <v>11.141363888438638</v>
      </c>
      <c r="CK223" s="24" t="str">
        <f t="shared" si="175"/>
        <v/>
      </c>
      <c r="CL223" s="24" t="str">
        <f t="shared" si="175"/>
        <v/>
      </c>
      <c r="CM223" s="24" t="str">
        <f t="shared" si="175"/>
        <v/>
      </c>
      <c r="CN223" s="24"/>
      <c r="CO223" s="24">
        <f t="shared" si="151"/>
        <v>11.575204571394565</v>
      </c>
      <c r="CP223" s="24">
        <f t="shared" si="164"/>
        <v>0.10101505472470043</v>
      </c>
      <c r="CQ223" s="24">
        <f t="shared" si="184"/>
        <v>11.5047765443705</v>
      </c>
      <c r="CR223" s="24">
        <f t="shared" si="184"/>
        <v>11.4564860431538</v>
      </c>
      <c r="CS223" s="24">
        <f t="shared" si="184"/>
        <v>11.68549339064516</v>
      </c>
      <c r="CT223" s="24">
        <f t="shared" si="184"/>
        <v>11.604658401558</v>
      </c>
      <c r="CU223" s="24">
        <f t="shared" si="184"/>
        <v>11.69401945049743</v>
      </c>
      <c r="CV223" s="24">
        <f t="shared" si="184"/>
        <v>11.505793598142491</v>
      </c>
      <c r="CW223" s="24" t="str">
        <f t="shared" si="176"/>
        <v/>
      </c>
      <c r="CX223" s="24" t="str">
        <f t="shared" si="176"/>
        <v/>
      </c>
      <c r="CY223" s="24" t="str">
        <f t="shared" si="176"/>
        <v/>
      </c>
      <c r="CZ223" s="24"/>
      <c r="DA223" s="24">
        <f t="shared" si="152"/>
        <v>11.165658689556759</v>
      </c>
      <c r="DB223" s="24">
        <f t="shared" si="165"/>
        <v>3.1866181454543098E-2</v>
      </c>
      <c r="DC223" s="24">
        <f t="shared" si="185"/>
        <v>11.1766820162809</v>
      </c>
      <c r="DD223" s="24">
        <f t="shared" si="185"/>
        <v>11.170008619059475</v>
      </c>
      <c r="DE223" s="24">
        <f t="shared" si="185"/>
        <v>11.192297203839111</v>
      </c>
      <c r="DF223" s="24">
        <f t="shared" si="185"/>
        <v>11.163276186560914</v>
      </c>
      <c r="DG223" s="24">
        <f t="shared" si="185"/>
        <v>11.104393447853967</v>
      </c>
      <c r="DH223" s="24">
        <f t="shared" si="185"/>
        <v>11.187294663746192</v>
      </c>
      <c r="DI223" s="24" t="str">
        <f t="shared" si="177"/>
        <v/>
      </c>
      <c r="DJ223" s="24" t="str">
        <f t="shared" si="177"/>
        <v/>
      </c>
      <c r="DK223" s="24" t="str">
        <f t="shared" si="177"/>
        <v/>
      </c>
      <c r="DL223" s="24"/>
      <c r="DM223" s="24">
        <f t="shared" si="153"/>
        <v>11.330442816060831</v>
      </c>
      <c r="DN223" s="24">
        <f t="shared" si="166"/>
        <v>3.7814626883395874E-2</v>
      </c>
      <c r="DO223" s="24">
        <f t="shared" si="186"/>
        <v>11.304637854779161</v>
      </c>
      <c r="DP223" s="24">
        <f t="shared" si="186"/>
        <v>11.279798891762844</v>
      </c>
      <c r="DQ223" s="24">
        <f t="shared" si="186"/>
        <v>11.365751856231872</v>
      </c>
      <c r="DR223" s="24">
        <f t="shared" si="186"/>
        <v>11.307586687405081</v>
      </c>
      <c r="DS223" s="24">
        <f t="shared" si="186"/>
        <v>11.369587608444066</v>
      </c>
      <c r="DT223" s="24">
        <f t="shared" si="186"/>
        <v>11.355293997741962</v>
      </c>
      <c r="DU223" s="24" t="str">
        <f t="shared" si="178"/>
        <v/>
      </c>
      <c r="DV223" s="24" t="str">
        <f t="shared" si="178"/>
        <v/>
      </c>
      <c r="DW223" s="24" t="str">
        <f t="shared" si="178"/>
        <v/>
      </c>
      <c r="DX223" s="24"/>
      <c r="DY223" s="24">
        <f t="shared" si="154"/>
        <v>12.075034901199572</v>
      </c>
      <c r="DZ223" s="24">
        <f t="shared" si="167"/>
        <v>4.7861537999257624E-2</v>
      </c>
      <c r="EA223" s="24">
        <f t="shared" si="187"/>
        <v>12.0996766827282</v>
      </c>
      <c r="EB223" s="24">
        <f t="shared" si="187"/>
        <v>12.100160429637601</v>
      </c>
      <c r="EC223" s="24">
        <f t="shared" si="187"/>
        <v>12.078790435219201</v>
      </c>
      <c r="ED223" s="24">
        <f t="shared" si="187"/>
        <v>12.056687990600802</v>
      </c>
      <c r="EE223" s="24">
        <f t="shared" si="187"/>
        <v>11.989455250407891</v>
      </c>
      <c r="EF223" s="24">
        <f t="shared" si="187"/>
        <v>12.12543861860374</v>
      </c>
      <c r="EG223" s="24" t="str">
        <f t="shared" si="179"/>
        <v/>
      </c>
      <c r="EH223" s="24" t="str">
        <f t="shared" si="179"/>
        <v/>
      </c>
      <c r="EI223" s="24" t="str">
        <f t="shared" si="179"/>
        <v/>
      </c>
      <c r="EJ223" s="24"/>
      <c r="EK223" s="24">
        <f t="shared" si="155"/>
        <v>12.942684104556733</v>
      </c>
      <c r="EL223" s="24">
        <f t="shared" si="168"/>
        <v>0.10101505472470043</v>
      </c>
      <c r="EM223" s="24">
        <f t="shared" si="188"/>
        <v>12.87225607753267</v>
      </c>
      <c r="EN223" s="24">
        <f t="shared" si="188"/>
        <v>12.82396557631597</v>
      </c>
      <c r="EO223" s="24">
        <f t="shared" si="188"/>
        <v>13.05297292380733</v>
      </c>
      <c r="EP223" s="24">
        <f t="shared" si="188"/>
        <v>12.97213793472017</v>
      </c>
      <c r="EQ223" s="24">
        <f t="shared" si="188"/>
        <v>13.0614989836596</v>
      </c>
      <c r="ER223" s="24">
        <f t="shared" si="188"/>
        <v>12.873273131304661</v>
      </c>
      <c r="ES223" s="24" t="str">
        <f t="shared" si="180"/>
        <v/>
      </c>
      <c r="ET223" s="24" t="str">
        <f t="shared" si="180"/>
        <v/>
      </c>
      <c r="EU223" s="24" t="str">
        <f t="shared" si="180"/>
        <v/>
      </c>
      <c r="EV223" s="24"/>
      <c r="EW223" s="24">
        <f t="shared" si="156"/>
        <v>12.056850872740625</v>
      </c>
      <c r="EX223" s="24">
        <f t="shared" si="169"/>
        <v>3.1866181454543098E-2</v>
      </c>
      <c r="EY223" s="24">
        <f t="shared" si="192"/>
        <v>12.067874199464764</v>
      </c>
      <c r="EZ223" s="24">
        <f t="shared" si="192"/>
        <v>12.06120080224334</v>
      </c>
      <c r="FA223" s="24">
        <f t="shared" si="192"/>
        <v>12.083489387022976</v>
      </c>
      <c r="FB223" s="24">
        <f t="shared" si="189"/>
        <v>12.054468369744779</v>
      </c>
      <c r="FC223" s="24">
        <f t="shared" si="189"/>
        <v>11.995585631037832</v>
      </c>
      <c r="FD223" s="24">
        <f t="shared" si="189"/>
        <v>12.078486846930057</v>
      </c>
      <c r="FE223" s="24" t="str">
        <f t="shared" si="189"/>
        <v/>
      </c>
      <c r="FF223" s="24" t="str">
        <f t="shared" si="189"/>
        <v/>
      </c>
      <c r="FG223" s="24" t="str">
        <f t="shared" si="189"/>
        <v/>
      </c>
      <c r="FH223" s="24"/>
      <c r="FI223" s="24">
        <f t="shared" si="157"/>
        <v>13.002267009448248</v>
      </c>
      <c r="FJ223" s="24">
        <f t="shared" si="170"/>
        <v>3.7814626883395999E-2</v>
      </c>
      <c r="FK223" s="24">
        <f t="shared" si="193"/>
        <v>12.97646204816658</v>
      </c>
      <c r="FL223" s="24">
        <f t="shared" si="193"/>
        <v>12.951623085150262</v>
      </c>
      <c r="FM223" s="24">
        <f t="shared" si="193"/>
        <v>13.03757604961929</v>
      </c>
      <c r="FN223" s="24">
        <f t="shared" si="190"/>
        <v>12.979410880792498</v>
      </c>
      <c r="FO223" s="24">
        <f t="shared" si="190"/>
        <v>13.041411801831485</v>
      </c>
      <c r="FP223" s="24">
        <f t="shared" si="190"/>
        <v>13.027118191129379</v>
      </c>
      <c r="FQ223" s="24" t="str">
        <f t="shared" si="190"/>
        <v/>
      </c>
      <c r="FR223" s="24" t="str">
        <f t="shared" si="190"/>
        <v/>
      </c>
      <c r="FS223" s="24" t="str">
        <f t="shared" si="190"/>
        <v/>
      </c>
    </row>
    <row r="224" spans="1:175" s="3" customFormat="1">
      <c r="A224" s="27">
        <v>189</v>
      </c>
      <c r="B224" s="32">
        <f>IF(AND($B$3&lt;&gt;"",$C$3&lt;&gt;"",$B$4&lt;&gt;"",$C$4&lt;&gt;"",T224&lt;&gt;""),AirMass($B$3,$C$3,$B$4,$C$4,T224),"")</f>
        <v>1.1173747166275527</v>
      </c>
      <c r="C224" s="36">
        <f t="shared" si="158"/>
        <v>2458217.3748960001</v>
      </c>
      <c r="D224" s="5">
        <f t="shared" si="141"/>
        <v>11.192802575472284</v>
      </c>
      <c r="E224" s="14">
        <f t="shared" si="142"/>
        <v>11.371588105965493</v>
      </c>
      <c r="F224" s="32">
        <f t="shared" si="159"/>
        <v>0.17878553049320978</v>
      </c>
      <c r="G224" s="24">
        <f t="shared" si="143"/>
        <v>3.7219000919488272E-2</v>
      </c>
      <c r="H224" s="24">
        <f t="shared" si="144"/>
        <v>3.2575899407269564E-2</v>
      </c>
      <c r="I224" s="24"/>
      <c r="J224" s="8">
        <f t="shared" si="145"/>
        <v>11.963103278923512</v>
      </c>
      <c r="K224" s="9">
        <f t="shared" si="146"/>
        <v>13.07753933784222</v>
      </c>
      <c r="L224" s="40">
        <f t="shared" si="160"/>
        <v>1.1144360589187077</v>
      </c>
      <c r="M224" s="24">
        <f t="shared" si="147"/>
        <v>3.7219000919488272E-2</v>
      </c>
      <c r="N224" s="25">
        <f t="shared" si="148"/>
        <v>3.2575899407269647E-2</v>
      </c>
      <c r="O224" s="25"/>
      <c r="P224" s="50">
        <f t="shared" si="161"/>
        <v>6</v>
      </c>
      <c r="Q224" s="50">
        <f t="shared" si="162"/>
        <v>6</v>
      </c>
      <c r="R224" s="25"/>
      <c r="S224" s="25"/>
      <c r="T224" s="16">
        <v>2458217.3748960001</v>
      </c>
      <c r="U224" s="17">
        <v>-11.1665569322069</v>
      </c>
      <c r="V224" s="17">
        <v>-10.2849289925822</v>
      </c>
      <c r="W224" s="17">
        <v>-12.0966088738379</v>
      </c>
      <c r="X224" s="17">
        <v>-10.980542867394201</v>
      </c>
      <c r="Y224" s="17">
        <v>-10.3237491555718</v>
      </c>
      <c r="Z224" s="17">
        <v>-11.792316250117601</v>
      </c>
      <c r="AA224" s="17">
        <v>-9.9613626379840206</v>
      </c>
      <c r="AB224" s="17">
        <v>-9.8322021571030493</v>
      </c>
      <c r="AC224" s="17"/>
      <c r="AD224" s="17"/>
      <c r="AE224" s="17"/>
      <c r="AF224" s="46">
        <f t="shared" si="149"/>
        <v>2458217.3748960001</v>
      </c>
      <c r="AG224" s="17">
        <v>-10.9943282719229</v>
      </c>
      <c r="AH224" s="17">
        <v>-9.6531587021368406</v>
      </c>
      <c r="AI224" s="17">
        <v>-11.6973419204768</v>
      </c>
      <c r="AJ224" s="17">
        <v>-10.624364383625201</v>
      </c>
      <c r="AK224" s="17">
        <v>-9.7793246298363403</v>
      </c>
      <c r="AL224" s="17">
        <v>-11.272213118309701</v>
      </c>
      <c r="AM224" s="17">
        <v>-9.4137691292546499</v>
      </c>
      <c r="AN224" s="17">
        <v>-9.4023153813017597</v>
      </c>
      <c r="AO224" s="17"/>
      <c r="AP224" s="17"/>
      <c r="AQ224" s="18"/>
      <c r="AR224" s="25"/>
      <c r="AS224" s="25"/>
      <c r="AT224" s="24">
        <f t="shared" si="191"/>
        <v>0.17222866028400041</v>
      </c>
      <c r="AU224" s="24">
        <f t="shared" si="191"/>
        <v>0.63177029044535971</v>
      </c>
      <c r="AV224" s="24">
        <f t="shared" si="191"/>
        <v>0.3992669533610993</v>
      </c>
      <c r="AW224" s="24">
        <f t="shared" si="191"/>
        <v>0.35617848376899985</v>
      </c>
      <c r="AX224" s="24">
        <f t="shared" si="191"/>
        <v>0.54442452573545985</v>
      </c>
      <c r="AY224" s="24">
        <f t="shared" si="191"/>
        <v>0.52010313180790035</v>
      </c>
      <c r="AZ224" s="24">
        <f t="shared" si="191"/>
        <v>0.54759350872937063</v>
      </c>
      <c r="BA224" s="24">
        <f t="shared" si="191"/>
        <v>0.42988677580128964</v>
      </c>
      <c r="BB224" s="24" t="str">
        <f t="shared" si="191"/>
        <v/>
      </c>
      <c r="BC224" s="24" t="str">
        <f t="shared" si="191"/>
        <v/>
      </c>
      <c r="BD224" s="25" t="str">
        <f t="shared" si="191"/>
        <v/>
      </c>
      <c r="BE224" s="25"/>
      <c r="BF224" s="24"/>
      <c r="BG224" s="24">
        <f t="shared" si="181"/>
        <v>-0.45502000418988703</v>
      </c>
      <c r="BH224" s="24">
        <f t="shared" si="181"/>
        <v>-0.39502000418988653</v>
      </c>
      <c r="BI224" s="24">
        <f t="shared" si="181"/>
        <v>-0.76102000418988625</v>
      </c>
      <c r="BJ224" s="24">
        <f t="shared" si="181"/>
        <v>-0.70302000418988642</v>
      </c>
      <c r="BK224" s="24">
        <f t="shared" si="181"/>
        <v>-0.77302000418988492</v>
      </c>
      <c r="BL224" s="24">
        <f t="shared" si="181"/>
        <v>-0.32802000418988636</v>
      </c>
      <c r="BM224" s="24" t="str">
        <f t="shared" si="173"/>
        <v/>
      </c>
      <c r="BN224" s="24" t="str">
        <f t="shared" si="173"/>
        <v/>
      </c>
      <c r="BO224" s="24" t="str">
        <f t="shared" si="173"/>
        <v/>
      </c>
      <c r="BP224" s="24"/>
      <c r="BQ224" s="24"/>
      <c r="BR224" s="24">
        <f t="shared" si="182"/>
        <v>0.47826204914183568</v>
      </c>
      <c r="BS224" s="24">
        <f t="shared" si="182"/>
        <v>0.53826204914183617</v>
      </c>
      <c r="BT224" s="24">
        <f t="shared" si="182"/>
        <v>0.17226204914183652</v>
      </c>
      <c r="BU224" s="24">
        <f t="shared" si="182"/>
        <v>0.23026204914183634</v>
      </c>
      <c r="BV224" s="24">
        <f t="shared" si="182"/>
        <v>0.16026204914183784</v>
      </c>
      <c r="BW224" s="24">
        <f t="shared" si="182"/>
        <v>0.60526204914183634</v>
      </c>
      <c r="BX224" s="24" t="str">
        <f t="shared" si="174"/>
        <v/>
      </c>
      <c r="BY224" s="24" t="str">
        <f t="shared" si="174"/>
        <v/>
      </c>
      <c r="BZ224" s="24" t="str">
        <f t="shared" si="174"/>
        <v/>
      </c>
      <c r="CA224" s="24"/>
      <c r="CB224" s="24"/>
      <c r="CC224" s="24">
        <f t="shared" si="150"/>
        <v>11.124906724794528</v>
      </c>
      <c r="CD224" s="24">
        <f t="shared" si="163"/>
        <v>4.8180089618973854E-2</v>
      </c>
      <c r="CE224" s="24">
        <f t="shared" si="183"/>
        <v>11.120051941630999</v>
      </c>
      <c r="CF224" s="24">
        <f t="shared" si="183"/>
        <v>11.1259859351873</v>
      </c>
      <c r="CG224" s="24">
        <f t="shared" si="183"/>
        <v>11.062192223364899</v>
      </c>
      <c r="CH224" s="24">
        <f t="shared" si="183"/>
        <v>11.093759317910701</v>
      </c>
      <c r="CI224" s="24">
        <f t="shared" si="183"/>
        <v>11.142805705777121</v>
      </c>
      <c r="CJ224" s="24">
        <f t="shared" si="183"/>
        <v>11.204645224896149</v>
      </c>
      <c r="CK224" s="24" t="str">
        <f t="shared" si="175"/>
        <v/>
      </c>
      <c r="CL224" s="24" t="str">
        <f t="shared" si="175"/>
        <v/>
      </c>
      <c r="CM224" s="24" t="str">
        <f t="shared" si="175"/>
        <v/>
      </c>
      <c r="CN224" s="24"/>
      <c r="CO224" s="24">
        <f t="shared" si="151"/>
        <v>11.594059821877842</v>
      </c>
      <c r="CP224" s="24">
        <f t="shared" si="164"/>
        <v>9.6963110975800321E-2</v>
      </c>
      <c r="CQ224" s="24">
        <f t="shared" si="184"/>
        <v>11.542013648553901</v>
      </c>
      <c r="CR224" s="24">
        <f t="shared" si="184"/>
        <v>11.531036111702301</v>
      </c>
      <c r="CS224" s="24">
        <f t="shared" si="184"/>
        <v>11.64499635791344</v>
      </c>
      <c r="CT224" s="24">
        <f t="shared" si="184"/>
        <v>11.642884846386801</v>
      </c>
      <c r="CU224" s="24">
        <f t="shared" si="184"/>
        <v>11.73444085733175</v>
      </c>
      <c r="CV224" s="24">
        <f t="shared" si="184"/>
        <v>11.46898710937886</v>
      </c>
      <c r="CW224" s="24" t="str">
        <f t="shared" si="176"/>
        <v/>
      </c>
      <c r="CX224" s="24" t="str">
        <f t="shared" si="176"/>
        <v/>
      </c>
      <c r="CY224" s="24" t="str">
        <f t="shared" si="176"/>
        <v/>
      </c>
      <c r="CZ224" s="24"/>
      <c r="DA224" s="24">
        <f t="shared" si="152"/>
        <v>11.192802575472284</v>
      </c>
      <c r="DB224" s="24">
        <f t="shared" si="165"/>
        <v>3.7219000919488272E-2</v>
      </c>
      <c r="DC224" s="24">
        <f t="shared" si="185"/>
        <v>11.174329337504265</v>
      </c>
      <c r="DD224" s="24">
        <f t="shared" si="185"/>
        <v>11.17310618692974</v>
      </c>
      <c r="DE224" s="24">
        <f t="shared" si="185"/>
        <v>11.152971054305375</v>
      </c>
      <c r="DF224" s="24">
        <f t="shared" si="185"/>
        <v>11.177619576191379</v>
      </c>
      <c r="DG224" s="24">
        <f t="shared" si="185"/>
        <v>11.235015965543763</v>
      </c>
      <c r="DH224" s="24">
        <f t="shared" si="185"/>
        <v>11.243773332359167</v>
      </c>
      <c r="DI224" s="24" t="str">
        <f t="shared" si="177"/>
        <v/>
      </c>
      <c r="DJ224" s="24" t="str">
        <f t="shared" si="177"/>
        <v/>
      </c>
      <c r="DK224" s="24" t="str">
        <f t="shared" si="177"/>
        <v/>
      </c>
      <c r="DL224" s="24"/>
      <c r="DM224" s="24">
        <f t="shared" si="153"/>
        <v>11.371588105965493</v>
      </c>
      <c r="DN224" s="24">
        <f t="shared" si="166"/>
        <v>3.2575899407269564E-2</v>
      </c>
      <c r="DO224" s="24">
        <f t="shared" si="186"/>
        <v>11.364164998383949</v>
      </c>
      <c r="DP224" s="24">
        <f t="shared" si="186"/>
        <v>11.37663899973273</v>
      </c>
      <c r="DQ224" s="24">
        <f t="shared" si="186"/>
        <v>11.347544862921538</v>
      </c>
      <c r="DR224" s="24">
        <f t="shared" si="186"/>
        <v>11.368103171655267</v>
      </c>
      <c r="DS224" s="24">
        <f t="shared" si="186"/>
        <v>11.432299054699772</v>
      </c>
      <c r="DT224" s="24">
        <f t="shared" si="186"/>
        <v>11.340777548399716</v>
      </c>
      <c r="DU224" s="24" t="str">
        <f t="shared" si="178"/>
        <v/>
      </c>
      <c r="DV224" s="24" t="str">
        <f t="shared" si="178"/>
        <v/>
      </c>
      <c r="DW224" s="24" t="str">
        <f t="shared" si="178"/>
        <v/>
      </c>
      <c r="DX224" s="24"/>
      <c r="DY224" s="24">
        <f t="shared" si="154"/>
        <v>12.006534664419229</v>
      </c>
      <c r="DZ224" s="24">
        <f t="shared" si="167"/>
        <v>4.8180089618973854E-2</v>
      </c>
      <c r="EA224" s="24">
        <f t="shared" si="187"/>
        <v>12.001679881255699</v>
      </c>
      <c r="EB224" s="24">
        <f t="shared" si="187"/>
        <v>12.007613874812</v>
      </c>
      <c r="EC224" s="24">
        <f t="shared" si="187"/>
        <v>11.943820162989599</v>
      </c>
      <c r="ED224" s="24">
        <f t="shared" si="187"/>
        <v>11.975387257535401</v>
      </c>
      <c r="EE224" s="24">
        <f t="shared" si="187"/>
        <v>12.024433645401821</v>
      </c>
      <c r="EF224" s="24">
        <f t="shared" si="187"/>
        <v>12.086273164520849</v>
      </c>
      <c r="EG224" s="24" t="str">
        <f t="shared" si="179"/>
        <v/>
      </c>
      <c r="EH224" s="24" t="str">
        <f t="shared" si="179"/>
        <v/>
      </c>
      <c r="EI224" s="24" t="str">
        <f t="shared" si="179"/>
        <v/>
      </c>
      <c r="EJ224" s="24"/>
      <c r="EK224" s="24">
        <f t="shared" si="155"/>
        <v>12.935229391663901</v>
      </c>
      <c r="EL224" s="24">
        <f t="shared" si="168"/>
        <v>9.6963110975800321E-2</v>
      </c>
      <c r="EM224" s="24">
        <f t="shared" si="188"/>
        <v>12.88318321833996</v>
      </c>
      <c r="EN224" s="24">
        <f t="shared" si="188"/>
        <v>12.87220568148836</v>
      </c>
      <c r="EO224" s="24">
        <f t="shared" si="188"/>
        <v>12.986165927699499</v>
      </c>
      <c r="EP224" s="24">
        <f t="shared" si="188"/>
        <v>12.98405441617286</v>
      </c>
      <c r="EQ224" s="24">
        <f t="shared" si="188"/>
        <v>13.075610427117809</v>
      </c>
      <c r="ER224" s="24">
        <f t="shared" si="188"/>
        <v>12.810156679164919</v>
      </c>
      <c r="ES224" s="24" t="str">
        <f t="shared" si="180"/>
        <v/>
      </c>
      <c r="ET224" s="24" t="str">
        <f t="shared" si="180"/>
        <v/>
      </c>
      <c r="EU224" s="24" t="str">
        <f t="shared" si="180"/>
        <v/>
      </c>
      <c r="EV224" s="24"/>
      <c r="EW224" s="24">
        <f t="shared" si="156"/>
        <v>11.963103278923512</v>
      </c>
      <c r="EX224" s="24">
        <f t="shared" si="169"/>
        <v>3.7219000919488272E-2</v>
      </c>
      <c r="EY224" s="24">
        <f t="shared" si="192"/>
        <v>11.944630040955497</v>
      </c>
      <c r="EZ224" s="24">
        <f t="shared" si="192"/>
        <v>11.943406890380972</v>
      </c>
      <c r="FA224" s="24">
        <f t="shared" si="192"/>
        <v>11.923271757756607</v>
      </c>
      <c r="FB224" s="24">
        <f t="shared" si="189"/>
        <v>11.947920279642611</v>
      </c>
      <c r="FC224" s="24">
        <f t="shared" si="189"/>
        <v>12.005316668994995</v>
      </c>
      <c r="FD224" s="24">
        <f t="shared" si="189"/>
        <v>12.014074035810399</v>
      </c>
      <c r="FE224" s="24" t="str">
        <f t="shared" si="189"/>
        <v/>
      </c>
      <c r="FF224" s="24" t="str">
        <f t="shared" si="189"/>
        <v/>
      </c>
      <c r="FG224" s="24" t="str">
        <f t="shared" si="189"/>
        <v/>
      </c>
      <c r="FH224" s="24"/>
      <c r="FI224" s="24">
        <f t="shared" si="157"/>
        <v>13.07753933784222</v>
      </c>
      <c r="FJ224" s="24">
        <f t="shared" si="170"/>
        <v>3.2575899407269647E-2</v>
      </c>
      <c r="FK224" s="24">
        <f t="shared" si="193"/>
        <v>13.070116230260673</v>
      </c>
      <c r="FL224" s="24">
        <f t="shared" si="193"/>
        <v>13.082590231609457</v>
      </c>
      <c r="FM224" s="24">
        <f t="shared" si="193"/>
        <v>13.053496094798264</v>
      </c>
      <c r="FN224" s="24">
        <f t="shared" si="190"/>
        <v>13.074054403531994</v>
      </c>
      <c r="FO224" s="24">
        <f t="shared" si="190"/>
        <v>13.138250286576499</v>
      </c>
      <c r="FP224" s="24">
        <f t="shared" si="190"/>
        <v>13.046728780276442</v>
      </c>
      <c r="FQ224" s="24" t="str">
        <f t="shared" si="190"/>
        <v/>
      </c>
      <c r="FR224" s="24" t="str">
        <f t="shared" si="190"/>
        <v/>
      </c>
      <c r="FS224" s="24" t="str">
        <f t="shared" si="190"/>
        <v/>
      </c>
    </row>
    <row r="225" spans="1:175" s="3" customFormat="1">
      <c r="A225" s="27">
        <v>190</v>
      </c>
      <c r="B225" s="32">
        <f>IF(AND($B$3&lt;&gt;"",$C$3&lt;&gt;"",$B$4&lt;&gt;"",$C$4&lt;&gt;"",T225&lt;&gt;""),AirMass($B$3,$C$3,$B$4,$C$4,T225),"")</f>
        <v>1.118489387961926</v>
      </c>
      <c r="C225" s="36">
        <f t="shared" si="158"/>
        <v>2458217.3753940002</v>
      </c>
      <c r="D225" s="5">
        <f t="shared" si="141"/>
        <v>11.166920272132694</v>
      </c>
      <c r="E225" s="14">
        <f t="shared" si="142"/>
        <v>11.376256345681393</v>
      </c>
      <c r="F225" s="32">
        <f t="shared" si="159"/>
        <v>0.20933607354869821</v>
      </c>
      <c r="G225" s="24">
        <f t="shared" si="143"/>
        <v>1.6993696735506551E-2</v>
      </c>
      <c r="H225" s="24">
        <f t="shared" si="144"/>
        <v>7.8901913999696843E-2</v>
      </c>
      <c r="I225" s="24"/>
      <c r="J225" s="8">
        <f t="shared" si="145"/>
        <v>12.03448594844393</v>
      </c>
      <c r="K225" s="9">
        <f t="shared" si="146"/>
        <v>12.961546565353771</v>
      </c>
      <c r="L225" s="40">
        <f t="shared" si="160"/>
        <v>0.92706061690984143</v>
      </c>
      <c r="M225" s="24">
        <f t="shared" si="147"/>
        <v>1.6993696735506551E-2</v>
      </c>
      <c r="N225" s="25">
        <f t="shared" si="148"/>
        <v>7.8901913999697135E-2</v>
      </c>
      <c r="O225" s="25"/>
      <c r="P225" s="50">
        <f t="shared" si="161"/>
        <v>6</v>
      </c>
      <c r="Q225" s="50">
        <f t="shared" si="162"/>
        <v>6</v>
      </c>
      <c r="R225" s="25"/>
      <c r="S225" s="25"/>
      <c r="T225" s="16">
        <v>2458217.3753940002</v>
      </c>
      <c r="U225" s="17">
        <v>-11.1818396475021</v>
      </c>
      <c r="V225" s="17">
        <v>-10.228876392374</v>
      </c>
      <c r="W225" s="17">
        <v>-12.078987805665101</v>
      </c>
      <c r="X225" s="17">
        <v>-10.9904802314765</v>
      </c>
      <c r="Y225" s="17">
        <v>-10.364593571714</v>
      </c>
      <c r="Z225" s="17">
        <v>-11.8023911748597</v>
      </c>
      <c r="AA225" s="17">
        <v>-9.9279237410991801</v>
      </c>
      <c r="AB225" s="17">
        <v>-9.7546387874119898</v>
      </c>
      <c r="AC225" s="17"/>
      <c r="AD225" s="17"/>
      <c r="AE225" s="17"/>
      <c r="AF225" s="46">
        <f t="shared" si="149"/>
        <v>2458217.3753940002</v>
      </c>
      <c r="AG225" s="17">
        <v>-11.012479221702201</v>
      </c>
      <c r="AH225" s="17">
        <v>-9.7070079556845794</v>
      </c>
      <c r="AI225" s="17">
        <v>-11.675238353608099</v>
      </c>
      <c r="AJ225" s="17">
        <v>-10.6159156440043</v>
      </c>
      <c r="AK225" s="17">
        <v>-9.7673948191127895</v>
      </c>
      <c r="AL225" s="17">
        <v>-11.2735575567596</v>
      </c>
      <c r="AM225" s="17">
        <v>-9.5277714393726303</v>
      </c>
      <c r="AN225" s="17">
        <v>-9.4800266210981707</v>
      </c>
      <c r="AO225" s="17"/>
      <c r="AP225" s="17"/>
      <c r="AQ225" s="18"/>
      <c r="AR225" s="25"/>
      <c r="AS225" s="25"/>
      <c r="AT225" s="24">
        <f t="shared" si="191"/>
        <v>0.16936042579989952</v>
      </c>
      <c r="AU225" s="24">
        <f t="shared" si="191"/>
        <v>0.52186843668942018</v>
      </c>
      <c r="AV225" s="24">
        <f t="shared" si="191"/>
        <v>0.40374945205700108</v>
      </c>
      <c r="AW225" s="24">
        <f t="shared" si="191"/>
        <v>0.37456458747220012</v>
      </c>
      <c r="AX225" s="24">
        <f t="shared" si="191"/>
        <v>0.59719875260121036</v>
      </c>
      <c r="AY225" s="24">
        <f t="shared" si="191"/>
        <v>0.52883361810009966</v>
      </c>
      <c r="AZ225" s="24">
        <f t="shared" si="191"/>
        <v>0.40015230172654981</v>
      </c>
      <c r="BA225" s="24">
        <f t="shared" si="191"/>
        <v>0.27461216631381902</v>
      </c>
      <c r="BB225" s="24" t="str">
        <f t="shared" si="191"/>
        <v/>
      </c>
      <c r="BC225" s="24" t="str">
        <f t="shared" si="191"/>
        <v/>
      </c>
      <c r="BD225" s="25" t="str">
        <f t="shared" si="191"/>
        <v/>
      </c>
      <c r="BE225" s="25"/>
      <c r="BF225" s="24"/>
      <c r="BG225" s="24">
        <f t="shared" si="181"/>
        <v>-0.46084509509148525</v>
      </c>
      <c r="BH225" s="24">
        <f t="shared" si="181"/>
        <v>-0.40084509509148475</v>
      </c>
      <c r="BI225" s="24">
        <f t="shared" si="181"/>
        <v>-0.76684509509148446</v>
      </c>
      <c r="BJ225" s="24">
        <f t="shared" si="181"/>
        <v>-0.70884509509148463</v>
      </c>
      <c r="BK225" s="24">
        <f t="shared" si="181"/>
        <v>-0.77884509509148314</v>
      </c>
      <c r="BL225" s="24">
        <f t="shared" si="181"/>
        <v>-0.33384509509148458</v>
      </c>
      <c r="BM225" s="24" t="str">
        <f t="shared" si="173"/>
        <v/>
      </c>
      <c r="BN225" s="24" t="str">
        <f t="shared" si="173"/>
        <v/>
      </c>
      <c r="BO225" s="24" t="str">
        <f t="shared" si="173"/>
        <v/>
      </c>
      <c r="BP225" s="24"/>
      <c r="BQ225" s="24"/>
      <c r="BR225" s="24">
        <f t="shared" si="182"/>
        <v>0.25506262387476974</v>
      </c>
      <c r="BS225" s="24">
        <f t="shared" si="182"/>
        <v>0.31506262387477024</v>
      </c>
      <c r="BT225" s="24">
        <f t="shared" si="182"/>
        <v>-5.0937376125229417E-2</v>
      </c>
      <c r="BU225" s="24">
        <f t="shared" si="182"/>
        <v>7.0626238747704129E-3</v>
      </c>
      <c r="BV225" s="24">
        <f t="shared" si="182"/>
        <v>-6.2937376125228095E-2</v>
      </c>
      <c r="BW225" s="24">
        <f t="shared" si="182"/>
        <v>0.38206262387477041</v>
      </c>
      <c r="BX225" s="24" t="str">
        <f t="shared" si="174"/>
        <v/>
      </c>
      <c r="BY225" s="24" t="str">
        <f t="shared" si="174"/>
        <v/>
      </c>
      <c r="BZ225" s="24" t="str">
        <f t="shared" si="174"/>
        <v/>
      </c>
      <c r="CA225" s="24"/>
      <c r="CB225" s="24"/>
      <c r="CC225" s="24">
        <f t="shared" si="150"/>
        <v>11.098329571202312</v>
      </c>
      <c r="CD225" s="24">
        <f t="shared" si="163"/>
        <v>1.4350701031179946E-2</v>
      </c>
      <c r="CE225" s="24">
        <f t="shared" si="183"/>
        <v>11.087148158163</v>
      </c>
      <c r="CF225" s="24">
        <f t="shared" si="183"/>
        <v>11.120640583974399</v>
      </c>
      <c r="CG225" s="24">
        <f t="shared" si="183"/>
        <v>11.087753924211899</v>
      </c>
      <c r="CH225" s="24">
        <f t="shared" si="183"/>
        <v>11.0885515273576</v>
      </c>
      <c r="CI225" s="24">
        <f t="shared" si="183"/>
        <v>11.094084093597081</v>
      </c>
      <c r="CJ225" s="24">
        <f t="shared" si="183"/>
        <v>11.111799139909889</v>
      </c>
      <c r="CK225" s="24" t="str">
        <f t="shared" si="175"/>
        <v/>
      </c>
      <c r="CL225" s="24" t="str">
        <f t="shared" si="175"/>
        <v/>
      </c>
      <c r="CM225" s="24" t="str">
        <f t="shared" si="175"/>
        <v/>
      </c>
      <c r="CN225" s="24"/>
      <c r="CO225" s="24">
        <f t="shared" si="151"/>
        <v>11.601004850623731</v>
      </c>
      <c r="CP225" s="24">
        <f t="shared" si="164"/>
        <v>0.12475587477611889</v>
      </c>
      <c r="CQ225" s="24">
        <f t="shared" si="184"/>
        <v>11.501759131905899</v>
      </c>
      <c r="CR225" s="24">
        <f t="shared" si="184"/>
        <v>11.504436422302099</v>
      </c>
      <c r="CS225" s="24">
        <f t="shared" si="184"/>
        <v>11.614915597410588</v>
      </c>
      <c r="CT225" s="24">
        <f t="shared" si="184"/>
        <v>11.6260783350574</v>
      </c>
      <c r="CU225" s="24">
        <f t="shared" si="184"/>
        <v>11.830292217670429</v>
      </c>
      <c r="CV225" s="24">
        <f t="shared" si="184"/>
        <v>11.52854739939597</v>
      </c>
      <c r="CW225" s="24" t="str">
        <f t="shared" si="176"/>
        <v/>
      </c>
      <c r="CX225" s="24" t="str">
        <f t="shared" si="176"/>
        <v/>
      </c>
      <c r="CY225" s="24" t="str">
        <f t="shared" si="176"/>
        <v/>
      </c>
      <c r="CZ225" s="24"/>
      <c r="DA225" s="24">
        <f t="shared" si="152"/>
        <v>11.166920272132694</v>
      </c>
      <c r="DB225" s="24">
        <f t="shared" si="165"/>
        <v>1.6993696735506551E-2</v>
      </c>
      <c r="DC225" s="24">
        <f t="shared" si="185"/>
        <v>11.142120404288898</v>
      </c>
      <c r="DD225" s="24">
        <f t="shared" si="185"/>
        <v>11.168455685969471</v>
      </c>
      <c r="DE225" s="24">
        <f t="shared" si="185"/>
        <v>11.179227605405007</v>
      </c>
      <c r="DF225" s="24">
        <f t="shared" si="185"/>
        <v>11.17310663589091</v>
      </c>
      <c r="DG225" s="24">
        <f t="shared" si="185"/>
        <v>11.186989203616353</v>
      </c>
      <c r="DH225" s="24">
        <f t="shared" si="185"/>
        <v>11.151622097625539</v>
      </c>
      <c r="DI225" s="24" t="str">
        <f t="shared" si="177"/>
        <v/>
      </c>
      <c r="DJ225" s="24" t="str">
        <f t="shared" si="177"/>
        <v/>
      </c>
      <c r="DK225" s="24" t="str">
        <f t="shared" si="177"/>
        <v/>
      </c>
      <c r="DL225" s="24"/>
      <c r="DM225" s="24">
        <f t="shared" si="153"/>
        <v>11.376256345681393</v>
      </c>
      <c r="DN225" s="24">
        <f t="shared" si="166"/>
        <v>7.8901913999696843E-2</v>
      </c>
      <c r="DO225" s="24">
        <f t="shared" si="186"/>
        <v>11.321633692705953</v>
      </c>
      <c r="DP225" s="24">
        <f t="shared" si="186"/>
        <v>11.347762521302537</v>
      </c>
      <c r="DQ225" s="24">
        <f t="shared" si="186"/>
        <v>11.315187313388694</v>
      </c>
      <c r="DR225" s="24">
        <f t="shared" si="186"/>
        <v>11.349019871295875</v>
      </c>
      <c r="DS225" s="24">
        <f t="shared" si="186"/>
        <v>11.525873626008458</v>
      </c>
      <c r="DT225" s="24">
        <f t="shared" si="186"/>
        <v>11.398061049386834</v>
      </c>
      <c r="DU225" s="24" t="str">
        <f t="shared" si="178"/>
        <v/>
      </c>
      <c r="DV225" s="24" t="str">
        <f t="shared" si="178"/>
        <v/>
      </c>
      <c r="DW225" s="24" t="str">
        <f t="shared" si="178"/>
        <v/>
      </c>
      <c r="DX225" s="24"/>
      <c r="DY225" s="24">
        <f t="shared" si="154"/>
        <v>12.05129282633041</v>
      </c>
      <c r="DZ225" s="24">
        <f t="shared" si="167"/>
        <v>1.4350701031179946E-2</v>
      </c>
      <c r="EA225" s="24">
        <f t="shared" si="187"/>
        <v>12.0401114132911</v>
      </c>
      <c r="EB225" s="24">
        <f t="shared" si="187"/>
        <v>12.0736038391025</v>
      </c>
      <c r="EC225" s="24">
        <f t="shared" si="187"/>
        <v>12.04071717934</v>
      </c>
      <c r="ED225" s="24">
        <f t="shared" si="187"/>
        <v>12.041514782485701</v>
      </c>
      <c r="EE225" s="24">
        <f t="shared" si="187"/>
        <v>12.047047348725181</v>
      </c>
      <c r="EF225" s="24">
        <f t="shared" si="187"/>
        <v>12.06476239503799</v>
      </c>
      <c r="EG225" s="24" t="str">
        <f t="shared" si="179"/>
        <v/>
      </c>
      <c r="EH225" s="24" t="str">
        <f t="shared" si="179"/>
        <v/>
      </c>
      <c r="EI225" s="24" t="str">
        <f t="shared" si="179"/>
        <v/>
      </c>
      <c r="EJ225" s="24"/>
      <c r="EK225" s="24">
        <f t="shared" si="155"/>
        <v>12.906476116641352</v>
      </c>
      <c r="EL225" s="24">
        <f t="shared" si="168"/>
        <v>0.12475587477611889</v>
      </c>
      <c r="EM225" s="24">
        <f t="shared" si="188"/>
        <v>12.80723039792352</v>
      </c>
      <c r="EN225" s="24">
        <f t="shared" si="188"/>
        <v>12.80990768831972</v>
      </c>
      <c r="EO225" s="24">
        <f t="shared" si="188"/>
        <v>12.92038686342821</v>
      </c>
      <c r="EP225" s="24">
        <f t="shared" si="188"/>
        <v>12.931549601075021</v>
      </c>
      <c r="EQ225" s="24">
        <f t="shared" si="188"/>
        <v>13.13576348368805</v>
      </c>
      <c r="ER225" s="24">
        <f t="shared" si="188"/>
        <v>12.834018665413591</v>
      </c>
      <c r="ES225" s="24" t="str">
        <f t="shared" si="180"/>
        <v/>
      </c>
      <c r="ET225" s="24" t="str">
        <f t="shared" si="180"/>
        <v/>
      </c>
      <c r="EU225" s="24" t="str">
        <f t="shared" si="180"/>
        <v/>
      </c>
      <c r="EV225" s="24"/>
      <c r="EW225" s="24">
        <f t="shared" si="156"/>
        <v>12.03448594844393</v>
      </c>
      <c r="EX225" s="24">
        <f t="shared" si="169"/>
        <v>1.6993696735506551E-2</v>
      </c>
      <c r="EY225" s="24">
        <f t="shared" si="192"/>
        <v>12.00968608060013</v>
      </c>
      <c r="EZ225" s="24">
        <f t="shared" si="192"/>
        <v>12.036021362280703</v>
      </c>
      <c r="FA225" s="24">
        <f t="shared" si="192"/>
        <v>12.046793281716239</v>
      </c>
      <c r="FB225" s="24">
        <f t="shared" si="189"/>
        <v>12.040672312202142</v>
      </c>
      <c r="FC225" s="24">
        <f t="shared" si="189"/>
        <v>12.054554879927585</v>
      </c>
      <c r="FD225" s="24">
        <f t="shared" si="189"/>
        <v>12.019187773936771</v>
      </c>
      <c r="FE225" s="24" t="str">
        <f t="shared" si="189"/>
        <v/>
      </c>
      <c r="FF225" s="24" t="str">
        <f t="shared" si="189"/>
        <v/>
      </c>
      <c r="FG225" s="24" t="str">
        <f t="shared" si="189"/>
        <v/>
      </c>
      <c r="FH225" s="24"/>
      <c r="FI225" s="24">
        <f t="shared" si="157"/>
        <v>12.961546565353771</v>
      </c>
      <c r="FJ225" s="24">
        <f t="shared" si="170"/>
        <v>7.8901913999697135E-2</v>
      </c>
      <c r="FK225" s="24">
        <f t="shared" si="193"/>
        <v>12.906923912378335</v>
      </c>
      <c r="FL225" s="24">
        <f t="shared" si="193"/>
        <v>12.933052740974917</v>
      </c>
      <c r="FM225" s="24">
        <f t="shared" si="193"/>
        <v>12.900477533061075</v>
      </c>
      <c r="FN225" s="24">
        <f t="shared" si="190"/>
        <v>12.934310090968257</v>
      </c>
      <c r="FO225" s="24">
        <f t="shared" si="190"/>
        <v>13.11116384568084</v>
      </c>
      <c r="FP225" s="24">
        <f t="shared" si="190"/>
        <v>12.983351269059215</v>
      </c>
      <c r="FQ225" s="24" t="str">
        <f t="shared" si="190"/>
        <v/>
      </c>
      <c r="FR225" s="24" t="str">
        <f t="shared" si="190"/>
        <v/>
      </c>
      <c r="FS225" s="24" t="str">
        <f t="shared" si="190"/>
        <v/>
      </c>
    </row>
    <row r="226" spans="1:175" s="3" customFormat="1">
      <c r="A226" s="27">
        <v>191</v>
      </c>
      <c r="B226" s="32">
        <f>IF(AND($B$3&lt;&gt;"",$C$3&lt;&gt;"",$B$4&lt;&gt;"",$C$4&lt;&gt;"",T226&lt;&gt;""),AirMass($B$3,$C$3,$B$4,$C$4,T226),"")</f>
        <v>1.1196106793411555</v>
      </c>
      <c r="C226" s="36">
        <f t="shared" si="158"/>
        <v>2458217.375891</v>
      </c>
      <c r="D226" s="5">
        <f t="shared" si="141"/>
        <v>11.176048266622919</v>
      </c>
      <c r="E226" s="14">
        <f t="shared" si="142"/>
        <v>11.378586459819234</v>
      </c>
      <c r="F226" s="32">
        <f t="shared" si="159"/>
        <v>0.20253819319631461</v>
      </c>
      <c r="G226" s="24">
        <f t="shared" si="143"/>
        <v>2.0523665314190507E-2</v>
      </c>
      <c r="H226" s="24">
        <f t="shared" si="144"/>
        <v>4.0403965594639324E-2</v>
      </c>
      <c r="I226" s="24"/>
      <c r="J226" s="8">
        <f t="shared" si="145"/>
        <v>12.004884134327691</v>
      </c>
      <c r="K226" s="9">
        <f t="shared" si="146"/>
        <v>13.036320638810748</v>
      </c>
      <c r="L226" s="40">
        <f t="shared" si="160"/>
        <v>1.0314365044830573</v>
      </c>
      <c r="M226" s="24">
        <f t="shared" si="147"/>
        <v>2.0523665314190889E-2</v>
      </c>
      <c r="N226" s="25">
        <f t="shared" si="148"/>
        <v>4.0403965594638498E-2</v>
      </c>
      <c r="O226" s="25"/>
      <c r="P226" s="50">
        <f t="shared" si="161"/>
        <v>6</v>
      </c>
      <c r="Q226" s="50">
        <f t="shared" si="162"/>
        <v>6</v>
      </c>
      <c r="R226" s="25"/>
      <c r="S226" s="25"/>
      <c r="T226" s="16">
        <v>2458217.375891</v>
      </c>
      <c r="U226" s="17">
        <v>-11.1626123182801</v>
      </c>
      <c r="V226" s="17">
        <v>-10.235150996668199</v>
      </c>
      <c r="W226" s="17">
        <v>-12.0902859919848</v>
      </c>
      <c r="X226" s="17">
        <v>-10.978333514980299</v>
      </c>
      <c r="Y226" s="17">
        <v>-10.362232989243701</v>
      </c>
      <c r="Z226" s="17">
        <v>-11.800590066466</v>
      </c>
      <c r="AA226" s="17">
        <v>-9.8931501956346501</v>
      </c>
      <c r="AB226" s="17">
        <v>-9.7212669218051904</v>
      </c>
      <c r="AC226" s="17"/>
      <c r="AD226" s="17"/>
      <c r="AE226" s="17"/>
      <c r="AF226" s="46">
        <f t="shared" si="149"/>
        <v>2458217.375891</v>
      </c>
      <c r="AG226" s="17">
        <v>-11.0018925901768</v>
      </c>
      <c r="AH226" s="17">
        <v>-9.6673206330932295</v>
      </c>
      <c r="AI226" s="17">
        <v>-11.6989686034229</v>
      </c>
      <c r="AJ226" s="17">
        <v>-10.6683515094239</v>
      </c>
      <c r="AK226" s="17">
        <v>-9.8312194010077008</v>
      </c>
      <c r="AL226" s="17">
        <v>-11.2551369421485</v>
      </c>
      <c r="AM226" s="17">
        <v>-9.3559067729526308</v>
      </c>
      <c r="AN226" s="17">
        <v>-9.5219357354338605</v>
      </c>
      <c r="AO226" s="17"/>
      <c r="AP226" s="17"/>
      <c r="AQ226" s="18"/>
      <c r="AR226" s="25"/>
      <c r="AS226" s="25"/>
      <c r="AT226" s="24">
        <f t="shared" si="191"/>
        <v>0.1607197281033006</v>
      </c>
      <c r="AU226" s="24">
        <f t="shared" si="191"/>
        <v>0.56783036357496997</v>
      </c>
      <c r="AV226" s="24">
        <f t="shared" si="191"/>
        <v>0.3913173885618999</v>
      </c>
      <c r="AW226" s="24">
        <f t="shared" si="191"/>
        <v>0.30998200555639954</v>
      </c>
      <c r="AX226" s="24">
        <f t="shared" si="191"/>
        <v>0.53101358823600009</v>
      </c>
      <c r="AY226" s="24">
        <f t="shared" si="191"/>
        <v>0.54545312431750048</v>
      </c>
      <c r="AZ226" s="24">
        <f t="shared" si="191"/>
        <v>0.5372434226820193</v>
      </c>
      <c r="BA226" s="24">
        <f t="shared" si="191"/>
        <v>0.19933118637132985</v>
      </c>
      <c r="BB226" s="24" t="str">
        <f t="shared" si="191"/>
        <v/>
      </c>
      <c r="BC226" s="24" t="str">
        <f t="shared" si="191"/>
        <v/>
      </c>
      <c r="BD226" s="25" t="str">
        <f t="shared" si="191"/>
        <v/>
      </c>
      <c r="BE226" s="25"/>
      <c r="BF226" s="24"/>
      <c r="BG226" s="24">
        <f t="shared" si="181"/>
        <v>-0.47839346842529817</v>
      </c>
      <c r="BH226" s="24">
        <f t="shared" si="181"/>
        <v>-0.41839346842529768</v>
      </c>
      <c r="BI226" s="24">
        <f t="shared" si="181"/>
        <v>-0.78439346842529734</v>
      </c>
      <c r="BJ226" s="24">
        <f t="shared" si="181"/>
        <v>-0.72639346842529751</v>
      </c>
      <c r="BK226" s="24">
        <f t="shared" si="181"/>
        <v>-0.79639346842529601</v>
      </c>
      <c r="BL226" s="24">
        <f t="shared" si="181"/>
        <v>-0.35139346842529751</v>
      </c>
      <c r="BM226" s="24" t="str">
        <f t="shared" si="173"/>
        <v/>
      </c>
      <c r="BN226" s="24" t="str">
        <f t="shared" si="173"/>
        <v/>
      </c>
      <c r="BO226" s="24" t="str">
        <f t="shared" si="173"/>
        <v/>
      </c>
      <c r="BP226" s="24"/>
      <c r="BQ226" s="24"/>
      <c r="BR226" s="24">
        <f t="shared" si="182"/>
        <v>0.34840659683270725</v>
      </c>
      <c r="BS226" s="24">
        <f t="shared" si="182"/>
        <v>0.40840659683270775</v>
      </c>
      <c r="BT226" s="24">
        <f t="shared" si="182"/>
        <v>4.2406596832708088E-2</v>
      </c>
      <c r="BU226" s="24">
        <f t="shared" si="182"/>
        <v>0.10040659683270792</v>
      </c>
      <c r="BV226" s="24">
        <f t="shared" si="182"/>
        <v>3.0406596832709409E-2</v>
      </c>
      <c r="BW226" s="24">
        <f t="shared" si="182"/>
        <v>0.47540659683270792</v>
      </c>
      <c r="BX226" s="24" t="str">
        <f t="shared" si="174"/>
        <v/>
      </c>
      <c r="BY226" s="24" t="str">
        <f t="shared" si="174"/>
        <v/>
      </c>
      <c r="BZ226" s="24" t="str">
        <f t="shared" si="174"/>
        <v/>
      </c>
      <c r="CA226" s="24"/>
      <c r="CB226" s="24"/>
      <c r="CC226" s="24">
        <f t="shared" si="150"/>
        <v>11.10536429507234</v>
      </c>
      <c r="CD226" s="24">
        <f t="shared" si="163"/>
        <v>1.6919676034565328E-2</v>
      </c>
      <c r="CE226" s="24">
        <f t="shared" si="183"/>
        <v>11.117673673704699</v>
      </c>
      <c r="CF226" s="24">
        <f t="shared" si="183"/>
        <v>11.127721196700199</v>
      </c>
      <c r="CG226" s="24">
        <f t="shared" si="183"/>
        <v>11.1046206709636</v>
      </c>
      <c r="CH226" s="24">
        <f t="shared" si="183"/>
        <v>11.1059777481859</v>
      </c>
      <c r="CI226" s="24">
        <f t="shared" si="183"/>
        <v>11.078537877354551</v>
      </c>
      <c r="CJ226" s="24">
        <f t="shared" si="183"/>
        <v>11.09765460352509</v>
      </c>
      <c r="CK226" s="24" t="str">
        <f t="shared" si="175"/>
        <v/>
      </c>
      <c r="CL226" s="24" t="str">
        <f t="shared" si="175"/>
        <v/>
      </c>
      <c r="CM226" s="24" t="str">
        <f t="shared" si="175"/>
        <v/>
      </c>
      <c r="CN226" s="24"/>
      <c r="CO226" s="24">
        <f t="shared" si="151"/>
        <v>11.610193903888117</v>
      </c>
      <c r="CP226" s="24">
        <f t="shared" si="164"/>
        <v>5.992688751845214E-2</v>
      </c>
      <c r="CQ226" s="24">
        <f t="shared" si="184"/>
        <v>11.536076013246101</v>
      </c>
      <c r="CR226" s="24">
        <f t="shared" si="184"/>
        <v>11.5674589192471</v>
      </c>
      <c r="CS226" s="24">
        <f t="shared" si="184"/>
        <v>11.689326810830901</v>
      </c>
      <c r="CT226" s="24">
        <f t="shared" si="184"/>
        <v>11.6182443519717</v>
      </c>
      <c r="CU226" s="24">
        <f t="shared" si="184"/>
        <v>11.669014182775831</v>
      </c>
      <c r="CV226" s="24">
        <f t="shared" si="184"/>
        <v>11.581043145257061</v>
      </c>
      <c r="CW226" s="24" t="str">
        <f t="shared" si="176"/>
        <v/>
      </c>
      <c r="CX226" s="24" t="str">
        <f t="shared" si="176"/>
        <v/>
      </c>
      <c r="CY226" s="24" t="str">
        <f t="shared" si="176"/>
        <v/>
      </c>
      <c r="CZ226" s="24"/>
      <c r="DA226" s="24">
        <f t="shared" si="152"/>
        <v>11.176048266622919</v>
      </c>
      <c r="DB226" s="24">
        <f t="shared" si="165"/>
        <v>2.0523665314190507E-2</v>
      </c>
      <c r="DC226" s="24">
        <f t="shared" si="185"/>
        <v>11.17473919045079</v>
      </c>
      <c r="DD226" s="24">
        <f t="shared" si="185"/>
        <v>11.177629569315464</v>
      </c>
      <c r="DE226" s="24">
        <f t="shared" si="185"/>
        <v>11.198187622776901</v>
      </c>
      <c r="DF226" s="24">
        <f t="shared" si="185"/>
        <v>11.192626127339404</v>
      </c>
      <c r="DG226" s="24">
        <f t="shared" si="185"/>
        <v>11.173536257994018</v>
      </c>
      <c r="DH226" s="24">
        <f t="shared" si="185"/>
        <v>11.139570831860933</v>
      </c>
      <c r="DI226" s="24" t="str">
        <f t="shared" si="177"/>
        <v/>
      </c>
      <c r="DJ226" s="24" t="str">
        <f t="shared" si="177"/>
        <v/>
      </c>
      <c r="DK226" s="24" t="str">
        <f t="shared" si="177"/>
        <v/>
      </c>
      <c r="DL226" s="24"/>
      <c r="DM226" s="24">
        <f t="shared" si="153"/>
        <v>11.378586459819234</v>
      </c>
      <c r="DN226" s="24">
        <f t="shared" si="166"/>
        <v>4.0403965594639324E-2</v>
      </c>
      <c r="DO226" s="24">
        <f t="shared" si="186"/>
        <v>11.349091634919613</v>
      </c>
      <c r="DP226" s="24">
        <f t="shared" si="186"/>
        <v>11.403926079120996</v>
      </c>
      <c r="DQ226" s="24">
        <f t="shared" si="186"/>
        <v>11.382739587682465</v>
      </c>
      <c r="DR226" s="24">
        <f t="shared" si="186"/>
        <v>11.334326949083634</v>
      </c>
      <c r="DS226" s="24">
        <f t="shared" si="186"/>
        <v>11.357736651987318</v>
      </c>
      <c r="DT226" s="24">
        <f t="shared" si="186"/>
        <v>11.443697856121384</v>
      </c>
      <c r="DU226" s="24" t="str">
        <f t="shared" si="178"/>
        <v/>
      </c>
      <c r="DV226" s="24" t="str">
        <f t="shared" si="178"/>
        <v/>
      </c>
      <c r="DW226" s="24" t="str">
        <f t="shared" si="178"/>
        <v/>
      </c>
      <c r="DX226" s="24"/>
      <c r="DY226" s="24">
        <f t="shared" si="154"/>
        <v>12.03282561668424</v>
      </c>
      <c r="DZ226" s="24">
        <f t="shared" si="167"/>
        <v>1.6919676034565328E-2</v>
      </c>
      <c r="EA226" s="24">
        <f t="shared" si="187"/>
        <v>12.0451349953166</v>
      </c>
      <c r="EB226" s="24">
        <f t="shared" si="187"/>
        <v>12.055182518312099</v>
      </c>
      <c r="EC226" s="24">
        <f t="shared" si="187"/>
        <v>12.032081992575501</v>
      </c>
      <c r="ED226" s="24">
        <f t="shared" si="187"/>
        <v>12.033439069797801</v>
      </c>
      <c r="EE226" s="24">
        <f t="shared" si="187"/>
        <v>12.005999198966451</v>
      </c>
      <c r="EF226" s="24">
        <f t="shared" si="187"/>
        <v>12.025115925136991</v>
      </c>
      <c r="EG226" s="24" t="str">
        <f t="shared" si="179"/>
        <v/>
      </c>
      <c r="EH226" s="24" t="str">
        <f t="shared" si="179"/>
        <v/>
      </c>
      <c r="EI226" s="24" t="str">
        <f t="shared" si="179"/>
        <v/>
      </c>
      <c r="EJ226" s="24"/>
      <c r="EK226" s="24">
        <f t="shared" si="155"/>
        <v>12.944765860971685</v>
      </c>
      <c r="EL226" s="24">
        <f t="shared" si="168"/>
        <v>5.992688751845214E-2</v>
      </c>
      <c r="EM226" s="24">
        <f t="shared" si="188"/>
        <v>12.870647970329671</v>
      </c>
      <c r="EN226" s="24">
        <f t="shared" si="188"/>
        <v>12.90203087633067</v>
      </c>
      <c r="EO226" s="24">
        <f t="shared" si="188"/>
        <v>13.023898767914471</v>
      </c>
      <c r="EP226" s="24">
        <f t="shared" si="188"/>
        <v>12.952816309055271</v>
      </c>
      <c r="EQ226" s="24">
        <f t="shared" si="188"/>
        <v>13.003586139859401</v>
      </c>
      <c r="ER226" s="24">
        <f t="shared" si="188"/>
        <v>12.915615102340631</v>
      </c>
      <c r="ES226" s="24" t="str">
        <f t="shared" si="180"/>
        <v/>
      </c>
      <c r="ET226" s="24" t="str">
        <f t="shared" si="180"/>
        <v/>
      </c>
      <c r="EU226" s="24" t="str">
        <f t="shared" si="180"/>
        <v/>
      </c>
      <c r="EV226" s="24"/>
      <c r="EW226" s="24">
        <f t="shared" si="156"/>
        <v>12.004884134327691</v>
      </c>
      <c r="EX226" s="24">
        <f t="shared" si="169"/>
        <v>2.0523665314190889E-2</v>
      </c>
      <c r="EY226" s="24">
        <f t="shared" si="192"/>
        <v>12.003575058155564</v>
      </c>
      <c r="EZ226" s="24">
        <f t="shared" si="192"/>
        <v>12.006465437020237</v>
      </c>
      <c r="FA226" s="24">
        <f t="shared" si="192"/>
        <v>12.027023490481676</v>
      </c>
      <c r="FB226" s="24">
        <f t="shared" si="189"/>
        <v>12.021461995044177</v>
      </c>
      <c r="FC226" s="24">
        <f t="shared" si="189"/>
        <v>12.002372125698791</v>
      </c>
      <c r="FD226" s="24">
        <f t="shared" si="189"/>
        <v>11.968406699565707</v>
      </c>
      <c r="FE226" s="24" t="str">
        <f t="shared" si="189"/>
        <v/>
      </c>
      <c r="FF226" s="24" t="str">
        <f t="shared" si="189"/>
        <v/>
      </c>
      <c r="FG226" s="24" t="str">
        <f t="shared" si="189"/>
        <v/>
      </c>
      <c r="FH226" s="24"/>
      <c r="FI226" s="24">
        <f t="shared" si="157"/>
        <v>13.036320638810748</v>
      </c>
      <c r="FJ226" s="24">
        <f t="shared" si="170"/>
        <v>4.0403965594638498E-2</v>
      </c>
      <c r="FK226" s="24">
        <f t="shared" si="193"/>
        <v>13.006825813911128</v>
      </c>
      <c r="FL226" s="24">
        <f t="shared" si="193"/>
        <v>13.061660258112509</v>
      </c>
      <c r="FM226" s="24">
        <f t="shared" si="193"/>
        <v>13.040473766673978</v>
      </c>
      <c r="FN226" s="24">
        <f t="shared" si="190"/>
        <v>12.992061128075148</v>
      </c>
      <c r="FO226" s="24">
        <f t="shared" si="190"/>
        <v>13.015470830978833</v>
      </c>
      <c r="FP226" s="24">
        <f t="shared" si="190"/>
        <v>13.101432035112897</v>
      </c>
      <c r="FQ226" s="24" t="str">
        <f t="shared" si="190"/>
        <v/>
      </c>
      <c r="FR226" s="24" t="str">
        <f t="shared" si="190"/>
        <v/>
      </c>
      <c r="FS226" s="24" t="str">
        <f t="shared" si="190"/>
        <v/>
      </c>
    </row>
    <row r="227" spans="1:175" s="3" customFormat="1">
      <c r="A227" s="27">
        <v>192</v>
      </c>
      <c r="B227" s="32">
        <f>IF(AND($B$3&lt;&gt;"",$C$3&lt;&gt;"",$B$4&lt;&gt;"",$C$4&lt;&gt;"",T227&lt;&gt;""),AirMass($B$3,$C$3,$B$4,$C$4,T227),"")</f>
        <v>1.1207386128124006</v>
      </c>
      <c r="C227" s="36">
        <f t="shared" si="158"/>
        <v>2458217.3763890001</v>
      </c>
      <c r="D227" s="5">
        <f t="shared" si="141"/>
        <v>11.196303557397668</v>
      </c>
      <c r="E227" s="14">
        <f t="shared" si="142"/>
        <v>11.392130161511782</v>
      </c>
      <c r="F227" s="32">
        <f t="shared" si="159"/>
        <v>0.19582660411411368</v>
      </c>
      <c r="G227" s="24">
        <f t="shared" si="143"/>
        <v>1.8339782569845621E-2</v>
      </c>
      <c r="H227" s="24">
        <f t="shared" si="144"/>
        <v>3.3731367308814007E-2</v>
      </c>
      <c r="I227" s="24"/>
      <c r="J227" s="8">
        <f t="shared" si="145"/>
        <v>12.013947150004961</v>
      </c>
      <c r="K227" s="9">
        <f t="shared" si="146"/>
        <v>13.028817808955573</v>
      </c>
      <c r="L227" s="40">
        <f t="shared" si="160"/>
        <v>1.0148706589506116</v>
      </c>
      <c r="M227" s="24">
        <f t="shared" si="147"/>
        <v>1.8339782569845621E-2</v>
      </c>
      <c r="N227" s="25">
        <f t="shared" si="148"/>
        <v>3.3731367308813869E-2</v>
      </c>
      <c r="O227" s="25"/>
      <c r="P227" s="50">
        <f t="shared" si="161"/>
        <v>6</v>
      </c>
      <c r="Q227" s="50">
        <f t="shared" si="162"/>
        <v>6</v>
      </c>
      <c r="R227" s="25"/>
      <c r="S227" s="25"/>
      <c r="T227" s="16">
        <v>2458217.3763890001</v>
      </c>
      <c r="U227" s="17">
        <v>-11.1487061905258</v>
      </c>
      <c r="V227" s="17">
        <v>-10.233609640688099</v>
      </c>
      <c r="W227" s="17">
        <v>-12.0765642866901</v>
      </c>
      <c r="X227" s="17">
        <v>-10.9672662346709</v>
      </c>
      <c r="Y227" s="17">
        <v>-10.3702814082455</v>
      </c>
      <c r="Z227" s="17">
        <v>-11.7897714838216</v>
      </c>
      <c r="AA227" s="17">
        <v>-9.9217024554191795</v>
      </c>
      <c r="AB227" s="17">
        <v>-9.7706131374153191</v>
      </c>
      <c r="AC227" s="17"/>
      <c r="AD227" s="17"/>
      <c r="AE227" s="17"/>
      <c r="AF227" s="46">
        <f t="shared" si="149"/>
        <v>2458217.3763890001</v>
      </c>
      <c r="AG227" s="17">
        <v>-10.979562666286</v>
      </c>
      <c r="AH227" s="17">
        <v>-9.6621953660999704</v>
      </c>
      <c r="AI227" s="17">
        <v>-11.6990767378564</v>
      </c>
      <c r="AJ227" s="17">
        <v>-10.607448011990099</v>
      </c>
      <c r="AK227" s="17">
        <v>-9.8384699757957694</v>
      </c>
      <c r="AL227" s="17">
        <v>-11.279474748657799</v>
      </c>
      <c r="AM227" s="17">
        <v>-9.4133462741101201</v>
      </c>
      <c r="AN227" s="17">
        <v>-9.4008652997465596</v>
      </c>
      <c r="AO227" s="17"/>
      <c r="AP227" s="17"/>
      <c r="AQ227" s="18"/>
      <c r="AR227" s="25"/>
      <c r="AS227" s="25"/>
      <c r="AT227" s="24">
        <f t="shared" si="191"/>
        <v>0.16914352423980006</v>
      </c>
      <c r="AU227" s="24">
        <f t="shared" si="191"/>
        <v>0.57141427458812899</v>
      </c>
      <c r="AV227" s="24">
        <f t="shared" si="191"/>
        <v>0.37748754883370061</v>
      </c>
      <c r="AW227" s="24">
        <f t="shared" si="191"/>
        <v>0.35981822268080066</v>
      </c>
      <c r="AX227" s="24">
        <f t="shared" si="191"/>
        <v>0.5318114324497305</v>
      </c>
      <c r="AY227" s="24">
        <f t="shared" si="191"/>
        <v>0.51029673516380036</v>
      </c>
      <c r="AZ227" s="24">
        <f t="shared" si="191"/>
        <v>0.50835618130905935</v>
      </c>
      <c r="BA227" s="24">
        <f t="shared" si="191"/>
        <v>0.36974783766875952</v>
      </c>
      <c r="BB227" s="24" t="str">
        <f t="shared" si="191"/>
        <v/>
      </c>
      <c r="BC227" s="24" t="str">
        <f t="shared" si="191"/>
        <v/>
      </c>
      <c r="BD227" s="25" t="str">
        <f t="shared" si="191"/>
        <v/>
      </c>
      <c r="BE227" s="25"/>
      <c r="BF227" s="24"/>
      <c r="BG227" s="24">
        <f t="shared" si="181"/>
        <v>-0.46128559997742863</v>
      </c>
      <c r="BH227" s="24">
        <f t="shared" si="181"/>
        <v>-0.40128559997742813</v>
      </c>
      <c r="BI227" s="24">
        <f t="shared" si="181"/>
        <v>-0.76728559997742773</v>
      </c>
      <c r="BJ227" s="24">
        <f t="shared" si="181"/>
        <v>-0.70928559997742791</v>
      </c>
      <c r="BK227" s="24">
        <f t="shared" si="181"/>
        <v>-0.77928559997742641</v>
      </c>
      <c r="BL227" s="24">
        <f t="shared" si="181"/>
        <v>-0.33428559997742796</v>
      </c>
      <c r="BM227" s="24" t="str">
        <f t="shared" si="173"/>
        <v/>
      </c>
      <c r="BN227" s="24" t="str">
        <f t="shared" si="173"/>
        <v/>
      </c>
      <c r="BO227" s="24" t="str">
        <f t="shared" si="173"/>
        <v/>
      </c>
      <c r="BP227" s="24"/>
      <c r="BQ227" s="24"/>
      <c r="BR227" s="24">
        <f t="shared" si="182"/>
        <v>0.35568515357226693</v>
      </c>
      <c r="BS227" s="24">
        <f t="shared" si="182"/>
        <v>0.41568515357226743</v>
      </c>
      <c r="BT227" s="24">
        <f t="shared" si="182"/>
        <v>4.9685153572267771E-2</v>
      </c>
      <c r="BU227" s="24">
        <f t="shared" si="182"/>
        <v>0.1076851535722676</v>
      </c>
      <c r="BV227" s="24">
        <f t="shared" si="182"/>
        <v>3.7685153572269092E-2</v>
      </c>
      <c r="BW227" s="24">
        <f t="shared" si="182"/>
        <v>0.4826851535722676</v>
      </c>
      <c r="BX227" s="24" t="str">
        <f t="shared" si="174"/>
        <v/>
      </c>
      <c r="BY227" s="24" t="str">
        <f t="shared" si="174"/>
        <v/>
      </c>
      <c r="BZ227" s="24" t="str">
        <f t="shared" si="174"/>
        <v/>
      </c>
      <c r="CA227" s="24"/>
      <c r="CB227" s="24"/>
      <c r="CC227" s="24">
        <f t="shared" si="150"/>
        <v>11.127660310517966</v>
      </c>
      <c r="CD227" s="24">
        <f t="shared" si="163"/>
        <v>1.7895207667562165E-2</v>
      </c>
      <c r="CE227" s="24">
        <f t="shared" si="183"/>
        <v>11.1178580961643</v>
      </c>
      <c r="CF227" s="24">
        <f t="shared" si="183"/>
        <v>11.130560044145099</v>
      </c>
      <c r="CG227" s="24">
        <f t="shared" si="183"/>
        <v>11.126575217719699</v>
      </c>
      <c r="CH227" s="24">
        <f t="shared" si="183"/>
        <v>11.109065293295799</v>
      </c>
      <c r="CI227" s="24">
        <f t="shared" si="183"/>
        <v>11.12099626489338</v>
      </c>
      <c r="CJ227" s="24">
        <f t="shared" si="183"/>
        <v>11.160906946889519</v>
      </c>
      <c r="CK227" s="24" t="str">
        <f t="shared" si="175"/>
        <v/>
      </c>
      <c r="CL227" s="24" t="str">
        <f t="shared" si="175"/>
        <v/>
      </c>
      <c r="CM227" s="24" t="str">
        <f t="shared" si="175"/>
        <v/>
      </c>
      <c r="CN227" s="24"/>
      <c r="CO227" s="24">
        <f t="shared" si="151"/>
        <v>11.617050841740124</v>
      </c>
      <c r="CP227" s="24">
        <f t="shared" si="164"/>
        <v>0.10897315984148283</v>
      </c>
      <c r="CQ227" s="24">
        <f t="shared" si="184"/>
        <v>11.5585140715704</v>
      </c>
      <c r="CR227" s="24">
        <f t="shared" si="184"/>
        <v>11.528885345704099</v>
      </c>
      <c r="CS227" s="24">
        <f t="shared" si="184"/>
        <v>11.718907309509769</v>
      </c>
      <c r="CT227" s="24">
        <f t="shared" si="184"/>
        <v>11.664912082371799</v>
      </c>
      <c r="CU227" s="24">
        <f t="shared" si="184"/>
        <v>11.748783607824119</v>
      </c>
      <c r="CV227" s="24">
        <f t="shared" si="184"/>
        <v>11.482302633460559</v>
      </c>
      <c r="CW227" s="24" t="str">
        <f t="shared" si="176"/>
        <v/>
      </c>
      <c r="CX227" s="24" t="str">
        <f t="shared" si="176"/>
        <v/>
      </c>
      <c r="CY227" s="24" t="str">
        <f t="shared" si="176"/>
        <v/>
      </c>
      <c r="CZ227" s="24"/>
      <c r="DA227" s="24">
        <f t="shared" si="152"/>
        <v>11.196303557397668</v>
      </c>
      <c r="DB227" s="24">
        <f t="shared" si="165"/>
        <v>1.8339782569845621E-2</v>
      </c>
      <c r="DC227" s="24">
        <f t="shared" si="185"/>
        <v>11.172882888239513</v>
      </c>
      <c r="DD227" s="24">
        <f t="shared" si="185"/>
        <v>11.178427692089487</v>
      </c>
      <c r="DE227" s="24">
        <f t="shared" si="185"/>
        <v>11.218101444862125</v>
      </c>
      <c r="DF227" s="24">
        <f t="shared" si="185"/>
        <v>11.193672947778426</v>
      </c>
      <c r="DG227" s="24">
        <f t="shared" si="185"/>
        <v>11.21395392086197</v>
      </c>
      <c r="DH227" s="24">
        <f t="shared" si="185"/>
        <v>11.200782450554485</v>
      </c>
      <c r="DI227" s="24" t="str">
        <f t="shared" si="177"/>
        <v/>
      </c>
      <c r="DJ227" s="24" t="str">
        <f t="shared" si="177"/>
        <v/>
      </c>
      <c r="DK227" s="24" t="str">
        <f t="shared" si="177"/>
        <v/>
      </c>
      <c r="DL227" s="24"/>
      <c r="DM227" s="24">
        <f t="shared" si="153"/>
        <v>11.392130161511782</v>
      </c>
      <c r="DN227" s="24">
        <f t="shared" si="166"/>
        <v>3.3731367308814007E-2</v>
      </c>
      <c r="DO227" s="24">
        <f t="shared" si="186"/>
        <v>11.378216457084452</v>
      </c>
      <c r="DP227" s="24">
        <f t="shared" si="186"/>
        <v>11.372039269418533</v>
      </c>
      <c r="DQ227" s="24">
        <f t="shared" si="186"/>
        <v>11.419006850201871</v>
      </c>
      <c r="DR227" s="24">
        <f t="shared" si="186"/>
        <v>11.387681443324272</v>
      </c>
      <c r="DS227" s="24">
        <f t="shared" si="186"/>
        <v>11.444192840876147</v>
      </c>
      <c r="DT227" s="24">
        <f t="shared" si="186"/>
        <v>11.35164410816542</v>
      </c>
      <c r="DU227" s="24" t="str">
        <f t="shared" si="178"/>
        <v/>
      </c>
      <c r="DV227" s="24" t="str">
        <f t="shared" si="178"/>
        <v/>
      </c>
      <c r="DW227" s="24" t="str">
        <f t="shared" si="178"/>
        <v/>
      </c>
      <c r="DX227" s="24"/>
      <c r="DY227" s="24">
        <f t="shared" si="154"/>
        <v>12.042756860355667</v>
      </c>
      <c r="DZ227" s="24">
        <f t="shared" si="167"/>
        <v>1.7895207667562165E-2</v>
      </c>
      <c r="EA227" s="24">
        <f t="shared" si="187"/>
        <v>12.032954646002</v>
      </c>
      <c r="EB227" s="24">
        <f t="shared" si="187"/>
        <v>12.0456565939828</v>
      </c>
      <c r="EC227" s="24">
        <f t="shared" si="187"/>
        <v>12.0416717675574</v>
      </c>
      <c r="ED227" s="24">
        <f t="shared" si="187"/>
        <v>12.0241618431335</v>
      </c>
      <c r="EE227" s="24">
        <f t="shared" si="187"/>
        <v>12.036092814731081</v>
      </c>
      <c r="EF227" s="24">
        <f t="shared" si="187"/>
        <v>12.076003496727219</v>
      </c>
      <c r="EG227" s="24" t="str">
        <f t="shared" si="179"/>
        <v/>
      </c>
      <c r="EH227" s="24" t="str">
        <f t="shared" si="179"/>
        <v/>
      </c>
      <c r="EI227" s="24" t="str">
        <f t="shared" si="179"/>
        <v/>
      </c>
      <c r="EJ227" s="24"/>
      <c r="EK227" s="24">
        <f t="shared" si="155"/>
        <v>12.934418141926153</v>
      </c>
      <c r="EL227" s="24">
        <f t="shared" si="168"/>
        <v>0.10897315984148283</v>
      </c>
      <c r="EM227" s="24">
        <f t="shared" si="188"/>
        <v>12.87588137175643</v>
      </c>
      <c r="EN227" s="24">
        <f t="shared" si="188"/>
        <v>12.846252645890129</v>
      </c>
      <c r="EO227" s="24">
        <f t="shared" si="188"/>
        <v>13.036274609695798</v>
      </c>
      <c r="EP227" s="24">
        <f t="shared" si="188"/>
        <v>12.982279382557829</v>
      </c>
      <c r="EQ227" s="24">
        <f t="shared" si="188"/>
        <v>13.066150908010149</v>
      </c>
      <c r="ER227" s="24">
        <f t="shared" si="188"/>
        <v>12.799669933646589</v>
      </c>
      <c r="ES227" s="24" t="str">
        <f t="shared" si="180"/>
        <v/>
      </c>
      <c r="ET227" s="24" t="str">
        <f t="shared" si="180"/>
        <v/>
      </c>
      <c r="EU227" s="24" t="str">
        <f t="shared" si="180"/>
        <v/>
      </c>
      <c r="EV227" s="24"/>
      <c r="EW227" s="24">
        <f t="shared" si="156"/>
        <v>12.013947150004961</v>
      </c>
      <c r="EX227" s="24">
        <f t="shared" si="169"/>
        <v>1.8339782569845621E-2</v>
      </c>
      <c r="EY227" s="24">
        <f t="shared" si="192"/>
        <v>11.990526480846807</v>
      </c>
      <c r="EZ227" s="24">
        <f t="shared" si="192"/>
        <v>11.996071284696781</v>
      </c>
      <c r="FA227" s="24">
        <f t="shared" si="192"/>
        <v>12.035745037469418</v>
      </c>
      <c r="FB227" s="24">
        <f t="shared" si="189"/>
        <v>12.011316540385719</v>
      </c>
      <c r="FC227" s="24">
        <f t="shared" si="189"/>
        <v>12.031597513469263</v>
      </c>
      <c r="FD227" s="24">
        <f t="shared" si="189"/>
        <v>12.018426043161778</v>
      </c>
      <c r="FE227" s="24" t="str">
        <f t="shared" si="189"/>
        <v/>
      </c>
      <c r="FF227" s="24" t="str">
        <f t="shared" si="189"/>
        <v/>
      </c>
      <c r="FG227" s="24" t="str">
        <f t="shared" si="189"/>
        <v/>
      </c>
      <c r="FH227" s="24"/>
      <c r="FI227" s="24">
        <f t="shared" si="157"/>
        <v>13.028817808955573</v>
      </c>
      <c r="FJ227" s="24">
        <f t="shared" si="170"/>
        <v>3.3731367308813869E-2</v>
      </c>
      <c r="FK227" s="24">
        <f t="shared" si="193"/>
        <v>13.014904104528243</v>
      </c>
      <c r="FL227" s="24">
        <f t="shared" si="193"/>
        <v>13.008726916862324</v>
      </c>
      <c r="FM227" s="24">
        <f t="shared" si="193"/>
        <v>13.055694497645664</v>
      </c>
      <c r="FN227" s="24">
        <f t="shared" si="190"/>
        <v>13.024369090768063</v>
      </c>
      <c r="FO227" s="24">
        <f t="shared" si="190"/>
        <v>13.080880488319938</v>
      </c>
      <c r="FP227" s="24">
        <f t="shared" si="190"/>
        <v>12.988331755609213</v>
      </c>
      <c r="FQ227" s="24" t="str">
        <f t="shared" si="190"/>
        <v/>
      </c>
      <c r="FR227" s="24" t="str">
        <f t="shared" si="190"/>
        <v/>
      </c>
      <c r="FS227" s="24" t="str">
        <f t="shared" si="190"/>
        <v/>
      </c>
    </row>
    <row r="228" spans="1:175" s="3" customFormat="1">
      <c r="A228" s="27">
        <v>193</v>
      </c>
      <c r="B228" s="32">
        <f>IF(AND($B$3&lt;&gt;"",$C$3&lt;&gt;"",$B$4&lt;&gt;"",$C$4&lt;&gt;"",T228&lt;&gt;""),AirMass($B$3,$C$3,$B$4,$C$4,T228),"")</f>
        <v>1.1218732105797562</v>
      </c>
      <c r="C228" s="36">
        <f t="shared" si="158"/>
        <v>2458217.3768870002</v>
      </c>
      <c r="D228" s="5">
        <f t="shared" ref="D228:D291" si="194">IF($B$24&lt;&gt;0,DA228,CC228)</f>
        <v>11.208757964986676</v>
      </c>
      <c r="E228" s="14">
        <f t="shared" ref="E228:E291" si="195">IF($B$24&lt;&gt;0,DM228,CO228)</f>
        <v>11.380935856583923</v>
      </c>
      <c r="F228" s="32">
        <f t="shared" si="159"/>
        <v>0.17217789159724717</v>
      </c>
      <c r="G228" s="24">
        <f t="shared" ref="G228:G291" si="196">IF($B$24&lt;&gt;0,DB228,CD228)</f>
        <v>1.8554760753682426E-2</v>
      </c>
      <c r="H228" s="24">
        <f t="shared" ref="H228:H291" si="197">IF($B$24&lt;&gt;0,DN228,CP228)</f>
        <v>5.7744868729782933E-2</v>
      </c>
      <c r="I228" s="24"/>
      <c r="J228" s="8">
        <f t="shared" ref="J228:J291" si="198">IF($B$24&lt;&gt;0,EW228,DY228)</f>
        <v>12.033340246952378</v>
      </c>
      <c r="K228" s="9">
        <f t="shared" ref="K228:K291" si="199">IF($B$24&lt;&gt;0,FI228,EK228)</f>
        <v>13.032135121478468</v>
      </c>
      <c r="L228" s="40">
        <f t="shared" si="160"/>
        <v>0.99879487452609084</v>
      </c>
      <c r="M228" s="24">
        <f t="shared" ref="M228:M291" si="200">IF($B$24&lt;&gt;0,EX228,DZ228)</f>
        <v>1.8554760753682856E-2</v>
      </c>
      <c r="N228" s="25">
        <f t="shared" ref="N228:N291" si="201">IF($B$24&lt;&gt;0,FJ228,EL228)</f>
        <v>5.7744868729782933E-2</v>
      </c>
      <c r="O228" s="25"/>
      <c r="P228" s="50">
        <f t="shared" si="161"/>
        <v>6</v>
      </c>
      <c r="Q228" s="50">
        <f t="shared" si="162"/>
        <v>6</v>
      </c>
      <c r="R228" s="25"/>
      <c r="S228" s="25"/>
      <c r="T228" s="16">
        <v>2458217.3768870002</v>
      </c>
      <c r="U228" s="17">
        <v>-11.1467331404875</v>
      </c>
      <c r="V228" s="17">
        <v>-10.223796845684999</v>
      </c>
      <c r="W228" s="17">
        <v>-12.0763451040599</v>
      </c>
      <c r="X228" s="17">
        <v>-10.9949754772868</v>
      </c>
      <c r="Y228" s="17">
        <v>-10.362618116827001</v>
      </c>
      <c r="Z228" s="17">
        <v>-11.786362152231</v>
      </c>
      <c r="AA228" s="17">
        <v>-9.9337192059111796</v>
      </c>
      <c r="AB228" s="17">
        <v>-9.7797041671040805</v>
      </c>
      <c r="AC228" s="17"/>
      <c r="AD228" s="17"/>
      <c r="AE228" s="17"/>
      <c r="AF228" s="46">
        <f t="shared" ref="AF228:AF291" si="202">IF(T228&lt;&gt;"",T228,"")</f>
        <v>2458217.3768870002</v>
      </c>
      <c r="AG228" s="17">
        <v>-10.9950386576906</v>
      </c>
      <c r="AH228" s="17">
        <v>-9.6661121942153798</v>
      </c>
      <c r="AI228" s="17">
        <v>-11.669599329122599</v>
      </c>
      <c r="AJ228" s="17">
        <v>-10.626128052151101</v>
      </c>
      <c r="AK228" s="17">
        <v>-9.7878736703002396</v>
      </c>
      <c r="AL228" s="17">
        <v>-11.2872290625251</v>
      </c>
      <c r="AM228" s="17">
        <v>-9.4711665728793797</v>
      </c>
      <c r="AN228" s="17">
        <v>-9.5054802087257908</v>
      </c>
      <c r="AO228" s="17"/>
      <c r="AP228" s="17"/>
      <c r="AQ228" s="18"/>
      <c r="AR228" s="25"/>
      <c r="AS228" s="25"/>
      <c r="AT228" s="24">
        <f t="shared" si="191"/>
        <v>0.15169448279690023</v>
      </c>
      <c r="AU228" s="24">
        <f t="shared" si="191"/>
        <v>0.55768465146961965</v>
      </c>
      <c r="AV228" s="24">
        <f t="shared" si="191"/>
        <v>0.40674577493730091</v>
      </c>
      <c r="AW228" s="24">
        <f t="shared" si="191"/>
        <v>0.36884742513569968</v>
      </c>
      <c r="AX228" s="24">
        <f t="shared" si="191"/>
        <v>0.57474444652676127</v>
      </c>
      <c r="AY228" s="24">
        <f t="shared" si="191"/>
        <v>0.49913308970590009</v>
      </c>
      <c r="AZ228" s="24">
        <f t="shared" si="191"/>
        <v>0.46255263303179994</v>
      </c>
      <c r="BA228" s="24">
        <f t="shared" si="191"/>
        <v>0.27422395837828972</v>
      </c>
      <c r="BB228" s="24" t="str">
        <f t="shared" si="191"/>
        <v/>
      </c>
      <c r="BC228" s="24" t="str">
        <f t="shared" si="191"/>
        <v/>
      </c>
      <c r="BD228" s="25" t="str">
        <f t="shared" si="191"/>
        <v/>
      </c>
      <c r="BE228" s="25"/>
      <c r="BF228" s="24"/>
      <c r="BG228" s="24">
        <f t="shared" si="181"/>
        <v>-0.49672281862676354</v>
      </c>
      <c r="BH228" s="24">
        <f t="shared" si="181"/>
        <v>-0.43672281862676304</v>
      </c>
      <c r="BI228" s="24">
        <f t="shared" si="181"/>
        <v>-0.80272281862676276</v>
      </c>
      <c r="BJ228" s="24">
        <f t="shared" si="181"/>
        <v>-0.74472281862676293</v>
      </c>
      <c r="BK228" s="24">
        <f t="shared" si="181"/>
        <v>-0.81472281862676144</v>
      </c>
      <c r="BL228" s="24">
        <f t="shared" si="181"/>
        <v>-0.36972281862676287</v>
      </c>
      <c r="BM228" s="24" t="str">
        <f t="shared" si="173"/>
        <v/>
      </c>
      <c r="BN228" s="24" t="str">
        <f t="shared" si="173"/>
        <v/>
      </c>
      <c r="BO228" s="24" t="str">
        <f t="shared" si="173"/>
        <v/>
      </c>
      <c r="BP228" s="24"/>
      <c r="BQ228" s="24"/>
      <c r="BR228" s="24">
        <f t="shared" si="182"/>
        <v>0.32780169315321017</v>
      </c>
      <c r="BS228" s="24">
        <f t="shared" si="182"/>
        <v>0.38780169315321067</v>
      </c>
      <c r="BT228" s="24">
        <f t="shared" si="182"/>
        <v>2.180169315321101E-2</v>
      </c>
      <c r="BU228" s="24">
        <f t="shared" si="182"/>
        <v>7.980169315321084E-2</v>
      </c>
      <c r="BV228" s="24">
        <f t="shared" si="182"/>
        <v>9.8016931532123319E-3</v>
      </c>
      <c r="BW228" s="24">
        <f t="shared" si="182"/>
        <v>0.45480169315321084</v>
      </c>
      <c r="BX228" s="24" t="str">
        <f t="shared" si="174"/>
        <v/>
      </c>
      <c r="BY228" s="24" t="str">
        <f t="shared" si="174"/>
        <v/>
      </c>
      <c r="BZ228" s="24" t="str">
        <f t="shared" si="174"/>
        <v/>
      </c>
      <c r="CA228" s="24"/>
      <c r="CB228" s="24"/>
      <c r="CC228" s="24">
        <f t="shared" ref="CC228:CC291" si="203">IF(AND(U228&lt;&gt;"",COUNT(W228:AE228)&gt;0),AVERAGE(CE228:CM228),"")</f>
        <v>11.135887563415826</v>
      </c>
      <c r="CD228" s="24">
        <f t="shared" si="163"/>
        <v>2.5236887738443511E-2</v>
      </c>
      <c r="CE228" s="24">
        <f t="shared" si="183"/>
        <v>11.1196119635724</v>
      </c>
      <c r="CF228" s="24">
        <f t="shared" si="183"/>
        <v>11.1602423367993</v>
      </c>
      <c r="CG228" s="24">
        <f t="shared" si="183"/>
        <v>11.1208849763395</v>
      </c>
      <c r="CH228" s="24">
        <f t="shared" si="183"/>
        <v>11.1076290117435</v>
      </c>
      <c r="CI228" s="24">
        <f t="shared" si="183"/>
        <v>11.13498606542368</v>
      </c>
      <c r="CJ228" s="24">
        <f t="shared" si="183"/>
        <v>11.17197102661658</v>
      </c>
      <c r="CK228" s="24" t="str">
        <f t="shared" si="175"/>
        <v/>
      </c>
      <c r="CL228" s="24" t="str">
        <f t="shared" si="175"/>
        <v/>
      </c>
      <c r="CM228" s="24" t="str">
        <f t="shared" si="175"/>
        <v/>
      </c>
      <c r="CN228" s="24"/>
      <c r="CO228" s="24">
        <f t="shared" ref="CO228:CO291" si="204">IF(AND(AG228&lt;&gt;"",COUNT(AI228:AQ228)&gt;0),AVERAGE(CQ228:CY228),"")</f>
        <v>11.619707491593436</v>
      </c>
      <c r="CP228" s="24">
        <f t="shared" si="164"/>
        <v>0.10311260102710616</v>
      </c>
      <c r="CQ228" s="24">
        <f t="shared" si="184"/>
        <v>11.513560671432</v>
      </c>
      <c r="CR228" s="24">
        <f t="shared" si="184"/>
        <v>11.532089394460501</v>
      </c>
      <c r="CS228" s="24">
        <f t="shared" si="184"/>
        <v>11.652835012609639</v>
      </c>
      <c r="CT228" s="24">
        <f t="shared" si="184"/>
        <v>11.6571904048345</v>
      </c>
      <c r="CU228" s="24">
        <f t="shared" si="184"/>
        <v>11.791127915188779</v>
      </c>
      <c r="CV228" s="24">
        <f t="shared" si="184"/>
        <v>11.571441551035191</v>
      </c>
      <c r="CW228" s="24" t="str">
        <f t="shared" si="176"/>
        <v/>
      </c>
      <c r="CX228" s="24" t="str">
        <f t="shared" si="176"/>
        <v/>
      </c>
      <c r="CY228" s="24" t="str">
        <f t="shared" si="176"/>
        <v/>
      </c>
      <c r="CZ228" s="24"/>
      <c r="DA228" s="24">
        <f t="shared" ref="DA228:DA291" si="205">IF(AND(U228&lt;&gt;"",COUNT(W228:AE228)&gt;0),AVERAGE(DC228:DK228),"")</f>
        <v>11.208757964986676</v>
      </c>
      <c r="DB228" s="24">
        <f t="shared" si="165"/>
        <v>1.8554760753682426E-2</v>
      </c>
      <c r="DC228" s="24">
        <f t="shared" si="185"/>
        <v>11.178863910338762</v>
      </c>
      <c r="DD228" s="24">
        <f t="shared" si="185"/>
        <v>11.212337139434837</v>
      </c>
      <c r="DE228" s="24">
        <f t="shared" si="185"/>
        <v>11.216638358173073</v>
      </c>
      <c r="DF228" s="24">
        <f t="shared" si="185"/>
        <v>11.196463820917275</v>
      </c>
      <c r="DG228" s="24">
        <f t="shared" si="185"/>
        <v>11.232170876083417</v>
      </c>
      <c r="DH228" s="24">
        <f t="shared" si="185"/>
        <v>11.216073684972695</v>
      </c>
      <c r="DI228" s="24" t="str">
        <f t="shared" si="177"/>
        <v/>
      </c>
      <c r="DJ228" s="24" t="str">
        <f t="shared" si="177"/>
        <v/>
      </c>
      <c r="DK228" s="24" t="str">
        <f t="shared" si="177"/>
        <v/>
      </c>
      <c r="DL228" s="24"/>
      <c r="DM228" s="24">
        <f t="shared" ref="DM228:DM291" si="206">IF(AND(AG228&lt;&gt;"",COUNT(AI228:AQ228)&gt;0),AVERAGE(DO228:DW228),"")</f>
        <v>11.380935856583923</v>
      </c>
      <c r="DN228" s="24">
        <f t="shared" si="166"/>
        <v>5.7744868729782933E-2</v>
      </c>
      <c r="DO228" s="24">
        <f t="shared" si="186"/>
        <v>11.319412102164883</v>
      </c>
      <c r="DP228" s="24">
        <f t="shared" si="186"/>
        <v>11.361392363393765</v>
      </c>
      <c r="DQ228" s="24">
        <f t="shared" si="186"/>
        <v>11.339083598520572</v>
      </c>
      <c r="DR228" s="24">
        <f t="shared" si="186"/>
        <v>11.366108811005804</v>
      </c>
      <c r="DS228" s="24">
        <f t="shared" si="186"/>
        <v>11.472686193459637</v>
      </c>
      <c r="DT228" s="24">
        <f t="shared" si="186"/>
        <v>11.426932070958882</v>
      </c>
      <c r="DU228" s="24" t="str">
        <f t="shared" si="178"/>
        <v/>
      </c>
      <c r="DV228" s="24" t="str">
        <f t="shared" si="178"/>
        <v/>
      </c>
      <c r="DW228" s="24" t="str">
        <f t="shared" si="178"/>
        <v/>
      </c>
      <c r="DX228" s="24"/>
      <c r="DY228" s="24">
        <f t="shared" ref="DY228:DY291" si="207">IF(AND(V228&lt;&gt;"",COUNT(W228:AE228)&gt;0),AVERAGE(EA228:EI228),"")</f>
        <v>12.058823858218327</v>
      </c>
      <c r="DZ228" s="24">
        <f t="shared" si="167"/>
        <v>2.5236887738443511E-2</v>
      </c>
      <c r="EA228" s="24">
        <f t="shared" si="187"/>
        <v>12.0425482583749</v>
      </c>
      <c r="EB228" s="24">
        <f t="shared" si="187"/>
        <v>12.0831786316018</v>
      </c>
      <c r="EC228" s="24">
        <f t="shared" si="187"/>
        <v>12.043821271142001</v>
      </c>
      <c r="ED228" s="24">
        <f t="shared" si="187"/>
        <v>12.030565306546</v>
      </c>
      <c r="EE228" s="24">
        <f t="shared" si="187"/>
        <v>12.057922360226181</v>
      </c>
      <c r="EF228" s="24">
        <f t="shared" si="187"/>
        <v>12.094907321419081</v>
      </c>
      <c r="EG228" s="24" t="str">
        <f t="shared" si="179"/>
        <v/>
      </c>
      <c r="EH228" s="24" t="str">
        <f t="shared" si="179"/>
        <v/>
      </c>
      <c r="EI228" s="24" t="str">
        <f t="shared" si="179"/>
        <v/>
      </c>
      <c r="EJ228" s="24"/>
      <c r="EK228" s="24">
        <f t="shared" ref="EK228:EK291" si="208">IF(AND(AH228&lt;&gt;"",COUNT(AI228:AQ228)&gt;0),AVERAGE(EM228:EU228),"")</f>
        <v>12.948633955068653</v>
      </c>
      <c r="EL228" s="24">
        <f t="shared" si="168"/>
        <v>0.10311260102710615</v>
      </c>
      <c r="EM228" s="24">
        <f t="shared" si="188"/>
        <v>12.84248713490722</v>
      </c>
      <c r="EN228" s="24">
        <f t="shared" si="188"/>
        <v>12.861015857935721</v>
      </c>
      <c r="EO228" s="24">
        <f t="shared" si="188"/>
        <v>12.981761476084859</v>
      </c>
      <c r="EP228" s="24">
        <f t="shared" si="188"/>
        <v>12.98611686830972</v>
      </c>
      <c r="EQ228" s="24">
        <f t="shared" si="188"/>
        <v>13.120054378663999</v>
      </c>
      <c r="ER228" s="24">
        <f t="shared" si="188"/>
        <v>12.900368014510411</v>
      </c>
      <c r="ES228" s="24" t="str">
        <f t="shared" si="180"/>
        <v/>
      </c>
      <c r="ET228" s="24" t="str">
        <f t="shared" si="180"/>
        <v/>
      </c>
      <c r="EU228" s="24" t="str">
        <f t="shared" si="180"/>
        <v/>
      </c>
      <c r="EV228" s="24"/>
      <c r="EW228" s="24">
        <f t="shared" ref="EW228:EW291" si="209">IF(AND(V228&lt;&gt;"",COUNT(W228:AE228)&gt;0),AVERAGE(EY228:FG228),"")</f>
        <v>12.033340246952378</v>
      </c>
      <c r="EX228" s="24">
        <f t="shared" si="169"/>
        <v>1.8554760753682856E-2</v>
      </c>
      <c r="EY228" s="24">
        <f t="shared" si="192"/>
        <v>12.003446192304462</v>
      </c>
      <c r="EZ228" s="24">
        <f t="shared" si="192"/>
        <v>12.036919421400539</v>
      </c>
      <c r="FA228" s="24">
        <f t="shared" si="192"/>
        <v>12.041220640138775</v>
      </c>
      <c r="FB228" s="24">
        <f t="shared" si="189"/>
        <v>12.021046102882977</v>
      </c>
      <c r="FC228" s="24">
        <f t="shared" si="189"/>
        <v>12.056753158049119</v>
      </c>
      <c r="FD228" s="24">
        <f t="shared" si="189"/>
        <v>12.040655966938395</v>
      </c>
      <c r="FE228" s="24" t="str">
        <f t="shared" si="189"/>
        <v/>
      </c>
      <c r="FF228" s="24" t="str">
        <f t="shared" si="189"/>
        <v/>
      </c>
      <c r="FG228" s="24" t="str">
        <f t="shared" si="189"/>
        <v/>
      </c>
      <c r="FH228" s="24"/>
      <c r="FI228" s="24">
        <f t="shared" ref="FI228:FI291" si="210">IF(AND(AH228&lt;&gt;"",COUNT(AI228:AQ228)&gt;0),AVERAGE(FK228:FS228),"")</f>
        <v>13.032135121478468</v>
      </c>
      <c r="FJ228" s="24">
        <f t="shared" si="170"/>
        <v>5.7744868729782933E-2</v>
      </c>
      <c r="FK228" s="24">
        <f t="shared" si="193"/>
        <v>12.970611367059428</v>
      </c>
      <c r="FL228" s="24">
        <f t="shared" si="193"/>
        <v>13.012591628288311</v>
      </c>
      <c r="FM228" s="24">
        <f t="shared" si="193"/>
        <v>12.990282863415118</v>
      </c>
      <c r="FN228" s="24">
        <f t="shared" si="190"/>
        <v>13.017308075900349</v>
      </c>
      <c r="FO228" s="24">
        <f t="shared" si="190"/>
        <v>13.123885458354183</v>
      </c>
      <c r="FP228" s="24">
        <f t="shared" si="190"/>
        <v>13.078131335853428</v>
      </c>
      <c r="FQ228" s="24" t="str">
        <f t="shared" si="190"/>
        <v/>
      </c>
      <c r="FR228" s="24" t="str">
        <f t="shared" si="190"/>
        <v/>
      </c>
      <c r="FS228" s="24" t="str">
        <f t="shared" si="190"/>
        <v/>
      </c>
    </row>
    <row r="229" spans="1:175" s="3" customFormat="1">
      <c r="A229" s="27">
        <v>194</v>
      </c>
      <c r="B229" s="32">
        <f>IF(AND($B$3&lt;&gt;"",$C$3&lt;&gt;"",$B$4&lt;&gt;"",$C$4&lt;&gt;"",T229&lt;&gt;""),AirMass($B$3,$C$3,$B$4,$C$4,T229),"")</f>
        <v>1.1230144950051435</v>
      </c>
      <c r="C229" s="36">
        <f t="shared" ref="C229:C292" si="211">IF(T229&lt;&gt;"",T229,NA())</f>
        <v>2458217.377384</v>
      </c>
      <c r="D229" s="5">
        <f t="shared" si="194"/>
        <v>11.180631731950124</v>
      </c>
      <c r="E229" s="14">
        <f t="shared" si="195"/>
        <v>11.444420869965493</v>
      </c>
      <c r="F229" s="32">
        <f t="shared" ref="F229:F292" si="212">IF(AND(D229&lt;&gt;"",E229&lt;&gt;""),E229-D229,"")</f>
        <v>0.26378913801536896</v>
      </c>
      <c r="G229" s="24">
        <f t="shared" si="196"/>
        <v>1.648515465067776E-2</v>
      </c>
      <c r="H229" s="24">
        <f t="shared" si="197"/>
        <v>4.2604333552240053E-2</v>
      </c>
      <c r="I229" s="24"/>
      <c r="J229" s="8">
        <f t="shared" si="198"/>
        <v>12.055638640981643</v>
      </c>
      <c r="K229" s="9">
        <f t="shared" si="199"/>
        <v>12.929611298028766</v>
      </c>
      <c r="L229" s="40">
        <f t="shared" ref="L229:L292" si="213">IF(AND(J229&lt;&gt;"",K229&lt;&gt;""),K229-J229,"")</f>
        <v>0.87397265704712268</v>
      </c>
      <c r="M229" s="24">
        <f t="shared" si="200"/>
        <v>1.6485154650677094E-2</v>
      </c>
      <c r="N229" s="25">
        <f t="shared" si="201"/>
        <v>4.2604333552240081E-2</v>
      </c>
      <c r="O229" s="25"/>
      <c r="P229" s="50">
        <f t="shared" ref="P229:P292" si="214">MIN(COUNT(W$32:AE$32),COUNT(W229:AE229))</f>
        <v>6</v>
      </c>
      <c r="Q229" s="50">
        <f t="shared" ref="Q229:Q292" si="215">MIN(COUNT(AI$32:AQ$32),COUNT(AI229:AQ229))</f>
        <v>6</v>
      </c>
      <c r="R229" s="25"/>
      <c r="S229" s="25"/>
      <c r="T229" s="16">
        <v>2458217.377384</v>
      </c>
      <c r="U229" s="17">
        <v>-11.142290513538599</v>
      </c>
      <c r="V229" s="17">
        <v>-10.1946816632174</v>
      </c>
      <c r="W229" s="17">
        <v>-12.085380913044199</v>
      </c>
      <c r="X229" s="17">
        <v>-10.9827446651566</v>
      </c>
      <c r="Y229" s="17">
        <v>-10.3496771389041</v>
      </c>
      <c r="Z229" s="17">
        <v>-11.7786979742285</v>
      </c>
      <c r="AA229" s="17">
        <v>-9.8585467980417292</v>
      </c>
      <c r="AB229" s="17">
        <v>-9.7536609398007599</v>
      </c>
      <c r="AC229" s="17"/>
      <c r="AD229" s="17"/>
      <c r="AE229" s="17"/>
      <c r="AF229" s="46">
        <f t="shared" si="202"/>
        <v>2458217.377384</v>
      </c>
      <c r="AG229" s="17">
        <v>-10.942164455968101</v>
      </c>
      <c r="AH229" s="17">
        <v>-9.6948660094626202</v>
      </c>
      <c r="AI229" s="17">
        <v>-11.7016271430046</v>
      </c>
      <c r="AJ229" s="17">
        <v>-10.5887530400427</v>
      </c>
      <c r="AK229" s="17">
        <v>-9.8780588839263803</v>
      </c>
      <c r="AL229" s="17">
        <v>-11.270881023068601</v>
      </c>
      <c r="AM229" s="17">
        <v>-9.3581932104478405</v>
      </c>
      <c r="AN229" s="17">
        <v>-9.38296013154166</v>
      </c>
      <c r="AO229" s="17"/>
      <c r="AP229" s="17"/>
      <c r="AQ229" s="18"/>
      <c r="AR229" s="25"/>
      <c r="AS229" s="25"/>
      <c r="AT229" s="24">
        <f t="shared" si="191"/>
        <v>0.20012605757049862</v>
      </c>
      <c r="AU229" s="24">
        <f t="shared" si="191"/>
        <v>0.49981565375477999</v>
      </c>
      <c r="AV229" s="24">
        <f t="shared" si="191"/>
        <v>0.38375377003959876</v>
      </c>
      <c r="AW229" s="24">
        <f t="shared" si="191"/>
        <v>0.39399162511389996</v>
      </c>
      <c r="AX229" s="24">
        <f t="shared" si="191"/>
        <v>0.47161825497772014</v>
      </c>
      <c r="AY229" s="24">
        <f t="shared" si="191"/>
        <v>0.50781695115989933</v>
      </c>
      <c r="AZ229" s="24">
        <f t="shared" si="191"/>
        <v>0.5003535875938887</v>
      </c>
      <c r="BA229" s="24">
        <f t="shared" si="191"/>
        <v>0.3707008082590999</v>
      </c>
      <c r="BB229" s="24" t="str">
        <f t="shared" si="191"/>
        <v/>
      </c>
      <c r="BC229" s="24" t="str">
        <f t="shared" si="191"/>
        <v/>
      </c>
      <c r="BD229" s="25" t="str">
        <f t="shared" si="191"/>
        <v/>
      </c>
      <c r="BE229" s="25"/>
      <c r="BF229" s="24"/>
      <c r="BG229" s="24">
        <f t="shared" si="181"/>
        <v>-0.39836324338018242</v>
      </c>
      <c r="BH229" s="24">
        <f t="shared" si="181"/>
        <v>-0.33836324338018192</v>
      </c>
      <c r="BI229" s="24">
        <f t="shared" si="181"/>
        <v>-0.70436324338018164</v>
      </c>
      <c r="BJ229" s="24">
        <f t="shared" si="181"/>
        <v>-0.64636324338018181</v>
      </c>
      <c r="BK229" s="24">
        <f t="shared" si="181"/>
        <v>-0.71636324338018031</v>
      </c>
      <c r="BL229" s="24">
        <f t="shared" si="181"/>
        <v>-0.27136324338018175</v>
      </c>
      <c r="BM229" s="24" t="str">
        <f t="shared" si="173"/>
        <v/>
      </c>
      <c r="BN229" s="24" t="str">
        <f t="shared" si="173"/>
        <v/>
      </c>
      <c r="BO229" s="24" t="str">
        <f t="shared" si="173"/>
        <v/>
      </c>
      <c r="BP229" s="24"/>
      <c r="BQ229" s="24"/>
      <c r="BR229" s="24">
        <f t="shared" si="182"/>
        <v>0.21027567708239103</v>
      </c>
      <c r="BS229" s="24">
        <f t="shared" si="182"/>
        <v>0.27027567708239153</v>
      </c>
      <c r="BT229" s="24">
        <f t="shared" si="182"/>
        <v>-9.5724322917608129E-2</v>
      </c>
      <c r="BU229" s="24">
        <f t="shared" si="182"/>
        <v>-3.7724322917608299E-2</v>
      </c>
      <c r="BV229" s="24">
        <f t="shared" si="182"/>
        <v>-0.10772432291760681</v>
      </c>
      <c r="BW229" s="24">
        <f t="shared" si="182"/>
        <v>0.3372756770823917</v>
      </c>
      <c r="BX229" s="24" t="str">
        <f t="shared" si="174"/>
        <v/>
      </c>
      <c r="BY229" s="24" t="str">
        <f t="shared" si="174"/>
        <v/>
      </c>
      <c r="BZ229" s="24" t="str">
        <f t="shared" si="174"/>
        <v/>
      </c>
      <c r="CA229" s="24"/>
      <c r="CB229" s="24"/>
      <c r="CC229" s="24">
        <f t="shared" si="203"/>
        <v>11.119494224657382</v>
      </c>
      <c r="CD229" s="24">
        <f t="shared" ref="CD229:CD292" si="216">IF(CC229&lt;&gt;"",STDEV(CE229:CM229),"")</f>
        <v>3.3328399386951119E-2</v>
      </c>
      <c r="CE229" s="24">
        <f t="shared" si="183"/>
        <v>11.133090399505599</v>
      </c>
      <c r="CF229" s="24">
        <f t="shared" si="183"/>
        <v>11.152454151618</v>
      </c>
      <c r="CG229" s="24">
        <f t="shared" si="183"/>
        <v>11.112386625365501</v>
      </c>
      <c r="CH229" s="24">
        <f t="shared" si="183"/>
        <v>11.104407460689901</v>
      </c>
      <c r="CI229" s="24">
        <f t="shared" si="183"/>
        <v>11.064256284503131</v>
      </c>
      <c r="CJ229" s="24">
        <f t="shared" si="183"/>
        <v>11.15037042626216</v>
      </c>
      <c r="CK229" s="24" t="str">
        <f t="shared" si="175"/>
        <v/>
      </c>
      <c r="CL229" s="24" t="str">
        <f t="shared" si="175"/>
        <v/>
      </c>
      <c r="CM229" s="24" t="str">
        <f t="shared" si="175"/>
        <v/>
      </c>
      <c r="CN229" s="24"/>
      <c r="CO229" s="24">
        <f t="shared" si="204"/>
        <v>11.644747782703861</v>
      </c>
      <c r="CP229" s="24">
        <f t="shared" ref="CP229:CP292" si="217">IF(CO229&lt;&gt;"",STDEV(CQ229:CY229),"")</f>
        <v>0.11375867544917148</v>
      </c>
      <c r="CQ229" s="24">
        <f t="shared" si="184"/>
        <v>11.5984626870365</v>
      </c>
      <c r="CR229" s="24">
        <f t="shared" si="184"/>
        <v>11.5475885840746</v>
      </c>
      <c r="CS229" s="24">
        <f t="shared" si="184"/>
        <v>11.795894427958279</v>
      </c>
      <c r="CT229" s="24">
        <f t="shared" si="184"/>
        <v>11.6937165671005</v>
      </c>
      <c r="CU229" s="24">
        <f t="shared" si="184"/>
        <v>11.731028754479739</v>
      </c>
      <c r="CV229" s="24">
        <f t="shared" si="184"/>
        <v>11.501795675573559</v>
      </c>
      <c r="CW229" s="24" t="str">
        <f t="shared" si="176"/>
        <v/>
      </c>
      <c r="CX229" s="24" t="str">
        <f t="shared" si="176"/>
        <v/>
      </c>
      <c r="CY229" s="24" t="str">
        <f t="shared" si="176"/>
        <v/>
      </c>
      <c r="CZ229" s="24"/>
      <c r="DA229" s="24">
        <f t="shared" si="205"/>
        <v>11.180631731950124</v>
      </c>
      <c r="DB229" s="24">
        <f t="shared" ref="DB229:DB292" si="218">IF(DA229&lt;&gt;"",STDEV(DC229:DK229),"")</f>
        <v>1.648515465067776E-2</v>
      </c>
      <c r="DC229" s="24">
        <f t="shared" si="185"/>
        <v>11.180609451993853</v>
      </c>
      <c r="DD229" s="24">
        <f t="shared" si="185"/>
        <v>11.192816059975428</v>
      </c>
      <c r="DE229" s="24">
        <f t="shared" si="185"/>
        <v>11.196407112920964</v>
      </c>
      <c r="DF229" s="24">
        <f t="shared" si="185"/>
        <v>11.181509375585566</v>
      </c>
      <c r="DG229" s="24">
        <f t="shared" si="185"/>
        <v>11.149708200884758</v>
      </c>
      <c r="DH229" s="24">
        <f t="shared" si="185"/>
        <v>11.182740190340166</v>
      </c>
      <c r="DI229" s="24" t="str">
        <f t="shared" si="177"/>
        <v/>
      </c>
      <c r="DJ229" s="24" t="str">
        <f t="shared" si="177"/>
        <v/>
      </c>
      <c r="DK229" s="24" t="str">
        <f t="shared" si="177"/>
        <v/>
      </c>
      <c r="DL229" s="24"/>
      <c r="DM229" s="24">
        <f t="shared" si="206"/>
        <v>11.444420869965493</v>
      </c>
      <c r="DN229" s="24">
        <f t="shared" ref="DN229:DN292" si="219">IF(DM229&lt;&gt;"",STDEV(DO229:DW229),"")</f>
        <v>4.2604333552240053E-2</v>
      </c>
      <c r="DO229" s="24">
        <f t="shared" si="186"/>
        <v>11.442758840040526</v>
      </c>
      <c r="DP229" s="24">
        <f t="shared" si="186"/>
        <v>11.415336275279007</v>
      </c>
      <c r="DQ229" s="24">
        <f t="shared" si="186"/>
        <v>11.520587736140355</v>
      </c>
      <c r="DR229" s="24">
        <f t="shared" si="186"/>
        <v>11.441079695542946</v>
      </c>
      <c r="DS229" s="24">
        <f t="shared" si="186"/>
        <v>11.45103175502174</v>
      </c>
      <c r="DT229" s="24">
        <f t="shared" si="186"/>
        <v>11.395730917768393</v>
      </c>
      <c r="DU229" s="24" t="str">
        <f t="shared" si="178"/>
        <v/>
      </c>
      <c r="DV229" s="24" t="str">
        <f t="shared" si="178"/>
        <v/>
      </c>
      <c r="DW229" s="24" t="str">
        <f t="shared" si="178"/>
        <v/>
      </c>
      <c r="DX229" s="24"/>
      <c r="DY229" s="24">
        <f t="shared" si="207"/>
        <v>12.067103074978581</v>
      </c>
      <c r="DZ229" s="24">
        <f t="shared" ref="DZ229:DZ292" si="220">IF(DY229&lt;&gt;"",STDEV(EA229:EI229),"")</f>
        <v>3.3328399386951119E-2</v>
      </c>
      <c r="EA229" s="24">
        <f t="shared" si="187"/>
        <v>12.080699249826798</v>
      </c>
      <c r="EB229" s="24">
        <f t="shared" si="187"/>
        <v>12.100063001939199</v>
      </c>
      <c r="EC229" s="24">
        <f t="shared" si="187"/>
        <v>12.0599954756867</v>
      </c>
      <c r="ED229" s="24">
        <f t="shared" si="187"/>
        <v>12.0520163110111</v>
      </c>
      <c r="EE229" s="24">
        <f t="shared" si="187"/>
        <v>12.01186513482433</v>
      </c>
      <c r="EF229" s="24">
        <f t="shared" si="187"/>
        <v>12.097979276583359</v>
      </c>
      <c r="EG229" s="24" t="str">
        <f t="shared" si="179"/>
        <v/>
      </c>
      <c r="EH229" s="24" t="str">
        <f t="shared" si="179"/>
        <v/>
      </c>
      <c r="EI229" s="24" t="str">
        <f t="shared" si="179"/>
        <v/>
      </c>
      <c r="EJ229" s="24"/>
      <c r="EK229" s="24">
        <f t="shared" si="208"/>
        <v>12.892046229209344</v>
      </c>
      <c r="EL229" s="24">
        <f t="shared" ref="EL229:EL292" si="221">IF(EK229&lt;&gt;"",STDEV(EM229:EU229),"")</f>
        <v>0.11375867544917147</v>
      </c>
      <c r="EM229" s="24">
        <f t="shared" si="188"/>
        <v>12.845761133541981</v>
      </c>
      <c r="EN229" s="24">
        <f t="shared" si="188"/>
        <v>12.79488703058008</v>
      </c>
      <c r="EO229" s="24">
        <f t="shared" si="188"/>
        <v>13.04319287446376</v>
      </c>
      <c r="EP229" s="24">
        <f t="shared" si="188"/>
        <v>12.94101501360598</v>
      </c>
      <c r="EQ229" s="24">
        <f t="shared" si="188"/>
        <v>12.97832720098522</v>
      </c>
      <c r="ER229" s="24">
        <f t="shared" si="188"/>
        <v>12.74909412207904</v>
      </c>
      <c r="ES229" s="24" t="str">
        <f t="shared" si="180"/>
        <v/>
      </c>
      <c r="ET229" s="24" t="str">
        <f t="shared" si="180"/>
        <v/>
      </c>
      <c r="EU229" s="24" t="str">
        <f t="shared" si="180"/>
        <v/>
      </c>
      <c r="EV229" s="24"/>
      <c r="EW229" s="24">
        <f t="shared" si="209"/>
        <v>12.055638640981643</v>
      </c>
      <c r="EX229" s="24">
        <f t="shared" ref="EX229:EX292" si="222">IF(EW229&lt;&gt;"",STDEV(EY229:FG229),"")</f>
        <v>1.6485154650677094E-2</v>
      </c>
      <c r="EY229" s="24">
        <f t="shared" si="192"/>
        <v>12.055616361025372</v>
      </c>
      <c r="EZ229" s="24">
        <f t="shared" si="192"/>
        <v>12.067822969006947</v>
      </c>
      <c r="FA229" s="24">
        <f t="shared" si="192"/>
        <v>12.071414021952483</v>
      </c>
      <c r="FB229" s="24">
        <f t="shared" si="189"/>
        <v>12.056516284617086</v>
      </c>
      <c r="FC229" s="24">
        <f t="shared" si="189"/>
        <v>12.024715109916279</v>
      </c>
      <c r="FD229" s="24">
        <f t="shared" si="189"/>
        <v>12.057747099371685</v>
      </c>
      <c r="FE229" s="24" t="str">
        <f t="shared" si="189"/>
        <v/>
      </c>
      <c r="FF229" s="24" t="str">
        <f t="shared" si="189"/>
        <v/>
      </c>
      <c r="FG229" s="24" t="str">
        <f t="shared" si="189"/>
        <v/>
      </c>
      <c r="FH229" s="24"/>
      <c r="FI229" s="24">
        <f t="shared" si="210"/>
        <v>12.929611298028766</v>
      </c>
      <c r="FJ229" s="24">
        <f t="shared" ref="FJ229:FJ292" si="223">IF(FI229&lt;&gt;"",STDEV(FK229:FS229),"")</f>
        <v>4.2604333552240081E-2</v>
      </c>
      <c r="FK229" s="24">
        <f t="shared" si="193"/>
        <v>12.927949268103797</v>
      </c>
      <c r="FL229" s="24">
        <f t="shared" si="193"/>
        <v>12.900526703342278</v>
      </c>
      <c r="FM229" s="24">
        <f t="shared" si="193"/>
        <v>13.005778164203626</v>
      </c>
      <c r="FN229" s="24">
        <f t="shared" si="190"/>
        <v>12.926270123606216</v>
      </c>
      <c r="FO229" s="24">
        <f t="shared" si="190"/>
        <v>12.936222183085011</v>
      </c>
      <c r="FP229" s="24">
        <f t="shared" si="190"/>
        <v>12.880921345831664</v>
      </c>
      <c r="FQ229" s="24" t="str">
        <f t="shared" si="190"/>
        <v/>
      </c>
      <c r="FR229" s="24" t="str">
        <f t="shared" si="190"/>
        <v/>
      </c>
      <c r="FS229" s="24" t="str">
        <f t="shared" si="190"/>
        <v/>
      </c>
    </row>
    <row r="230" spans="1:175" s="3" customFormat="1">
      <c r="A230" s="27">
        <v>195</v>
      </c>
      <c r="B230" s="32">
        <f>IF(AND($B$3&lt;&gt;"",$C$3&lt;&gt;"",$B$4&lt;&gt;"",$C$4&lt;&gt;"",T230&lt;&gt;""),AirMass($B$3,$C$3,$B$4,$C$4,T230),"")</f>
        <v>1.1241624886092068</v>
      </c>
      <c r="C230" s="36">
        <f t="shared" si="211"/>
        <v>2458217.3778820001</v>
      </c>
      <c r="D230" s="5">
        <f t="shared" si="194"/>
        <v>11.213270110121989</v>
      </c>
      <c r="E230" s="14">
        <f t="shared" si="195"/>
        <v>11.408540114268675</v>
      </c>
      <c r="F230" s="32">
        <f t="shared" si="212"/>
        <v>0.19527000414668549</v>
      </c>
      <c r="G230" s="24">
        <f t="shared" si="196"/>
        <v>2.2760501987843466E-2</v>
      </c>
      <c r="H230" s="24">
        <f t="shared" si="197"/>
        <v>1.8626254185713443E-2</v>
      </c>
      <c r="I230" s="24"/>
      <c r="J230" s="8">
        <f t="shared" si="198"/>
        <v>11.997276995189379</v>
      </c>
      <c r="K230" s="9">
        <f t="shared" si="199"/>
        <v>13.141310262563353</v>
      </c>
      <c r="L230" s="40">
        <f t="shared" si="213"/>
        <v>1.1440332673739739</v>
      </c>
      <c r="M230" s="24">
        <f t="shared" si="200"/>
        <v>2.2760501987843657E-2</v>
      </c>
      <c r="N230" s="25">
        <f t="shared" si="201"/>
        <v>1.8626254185713443E-2</v>
      </c>
      <c r="O230" s="25"/>
      <c r="P230" s="50">
        <f t="shared" si="214"/>
        <v>6</v>
      </c>
      <c r="Q230" s="50">
        <f t="shared" si="215"/>
        <v>6</v>
      </c>
      <c r="R230" s="25"/>
      <c r="S230" s="25"/>
      <c r="T230" s="16">
        <v>2458217.3778820001</v>
      </c>
      <c r="U230" s="17">
        <v>-11.1242965233811</v>
      </c>
      <c r="V230" s="17">
        <v>-10.227402199393801</v>
      </c>
      <c r="W230" s="17">
        <v>-12.0832692267797</v>
      </c>
      <c r="X230" s="17">
        <v>-10.9515337059503</v>
      </c>
      <c r="Y230" s="17">
        <v>-10.332606794556799</v>
      </c>
      <c r="Z230" s="17">
        <v>-11.7804452958457</v>
      </c>
      <c r="AA230" s="17">
        <v>-9.9091551648043907</v>
      </c>
      <c r="AB230" s="17">
        <v>-9.79835383063131</v>
      </c>
      <c r="AC230" s="17"/>
      <c r="AD230" s="17"/>
      <c r="AE230" s="17"/>
      <c r="AF230" s="46">
        <f t="shared" si="202"/>
        <v>2458217.3778820001</v>
      </c>
      <c r="AG230" s="17">
        <v>-10.952522392812</v>
      </c>
      <c r="AH230" s="17">
        <v>-9.5896461627872291</v>
      </c>
      <c r="AI230" s="17">
        <v>-11.6747433122991</v>
      </c>
      <c r="AJ230" s="17">
        <v>-10.631157570543801</v>
      </c>
      <c r="AK230" s="17">
        <v>-9.7772178363680702</v>
      </c>
      <c r="AL230" s="17">
        <v>-11.280971755068901</v>
      </c>
      <c r="AM230" s="17">
        <v>-9.3629425833069302</v>
      </c>
      <c r="AN230" s="17">
        <v>-9.4353370997564099</v>
      </c>
      <c r="AO230" s="17"/>
      <c r="AP230" s="17"/>
      <c r="AQ230" s="18"/>
      <c r="AR230" s="25"/>
      <c r="AS230" s="25"/>
      <c r="AT230" s="24">
        <f t="shared" si="191"/>
        <v>0.17177413056909963</v>
      </c>
      <c r="AU230" s="24">
        <f t="shared" si="191"/>
        <v>0.63775603660657154</v>
      </c>
      <c r="AV230" s="24">
        <f t="shared" si="191"/>
        <v>0.4085259144806006</v>
      </c>
      <c r="AW230" s="24">
        <f t="shared" si="191"/>
        <v>0.32037613540649978</v>
      </c>
      <c r="AX230" s="24">
        <f t="shared" si="191"/>
        <v>0.55538895818872902</v>
      </c>
      <c r="AY230" s="24">
        <f t="shared" si="191"/>
        <v>0.4994735407767994</v>
      </c>
      <c r="AZ230" s="24">
        <f t="shared" si="191"/>
        <v>0.54621258149746055</v>
      </c>
      <c r="BA230" s="24">
        <f t="shared" si="191"/>
        <v>0.36301673087490016</v>
      </c>
      <c r="BB230" s="24" t="str">
        <f t="shared" si="191"/>
        <v/>
      </c>
      <c r="BC230" s="24" t="str">
        <f t="shared" si="191"/>
        <v/>
      </c>
      <c r="BD230" s="25" t="str">
        <f t="shared" si="191"/>
        <v/>
      </c>
      <c r="BE230" s="25"/>
      <c r="BF230" s="24"/>
      <c r="BG230" s="24">
        <f t="shared" si="181"/>
        <v>-0.45594310755589534</v>
      </c>
      <c r="BH230" s="24">
        <f t="shared" si="181"/>
        <v>-0.39594310755589485</v>
      </c>
      <c r="BI230" s="24">
        <f t="shared" si="181"/>
        <v>-0.76194310755589445</v>
      </c>
      <c r="BJ230" s="24">
        <f t="shared" si="181"/>
        <v>-0.70394310755589462</v>
      </c>
      <c r="BK230" s="24">
        <f t="shared" si="181"/>
        <v>-0.77394310755589313</v>
      </c>
      <c r="BL230" s="24">
        <f t="shared" si="181"/>
        <v>-0.32894310755589468</v>
      </c>
      <c r="BM230" s="24" t="str">
        <f t="shared" si="173"/>
        <v/>
      </c>
      <c r="BN230" s="24" t="str">
        <f t="shared" si="173"/>
        <v/>
      </c>
      <c r="BO230" s="24" t="str">
        <f t="shared" si="173"/>
        <v/>
      </c>
      <c r="BP230" s="24"/>
      <c r="BQ230" s="24"/>
      <c r="BR230" s="24">
        <f t="shared" si="182"/>
        <v>0.49041848743034655</v>
      </c>
      <c r="BS230" s="24">
        <f t="shared" si="182"/>
        <v>0.55041848743034705</v>
      </c>
      <c r="BT230" s="24">
        <f t="shared" si="182"/>
        <v>0.18441848743034739</v>
      </c>
      <c r="BU230" s="24">
        <f t="shared" si="182"/>
        <v>0.24241848743034722</v>
      </c>
      <c r="BV230" s="24">
        <f t="shared" si="182"/>
        <v>0.17241848743034871</v>
      </c>
      <c r="BW230" s="24">
        <f t="shared" si="182"/>
        <v>0.61741848743034722</v>
      </c>
      <c r="BX230" s="24" t="str">
        <f t="shared" si="174"/>
        <v/>
      </c>
      <c r="BY230" s="24" t="str">
        <f t="shared" si="174"/>
        <v/>
      </c>
      <c r="BZ230" s="24" t="str">
        <f t="shared" si="174"/>
        <v/>
      </c>
      <c r="CA230" s="24"/>
      <c r="CB230" s="24"/>
      <c r="CC230" s="24">
        <f t="shared" si="203"/>
        <v>11.145264146380265</v>
      </c>
      <c r="CD230" s="24">
        <f t="shared" si="216"/>
        <v>3.5402813611635942E-2</v>
      </c>
      <c r="CE230" s="24">
        <f t="shared" si="183"/>
        <v>11.1489727033986</v>
      </c>
      <c r="CF230" s="24">
        <f t="shared" si="183"/>
        <v>11.1392371825692</v>
      </c>
      <c r="CG230" s="24">
        <f t="shared" si="183"/>
        <v>11.113310271175699</v>
      </c>
      <c r="CH230" s="24">
        <f t="shared" si="183"/>
        <v>11.124148772464601</v>
      </c>
      <c r="CI230" s="24">
        <f t="shared" si="183"/>
        <v>11.132858641423292</v>
      </c>
      <c r="CJ230" s="24">
        <f t="shared" si="183"/>
        <v>11.21305730725021</v>
      </c>
      <c r="CK230" s="24" t="str">
        <f t="shared" si="175"/>
        <v/>
      </c>
      <c r="CL230" s="24" t="str">
        <f t="shared" si="175"/>
        <v/>
      </c>
      <c r="CM230" s="24" t="str">
        <f t="shared" si="175"/>
        <v/>
      </c>
      <c r="CN230" s="24"/>
      <c r="CO230" s="24">
        <f t="shared" si="204"/>
        <v>11.631372633411866</v>
      </c>
      <c r="CP230" s="24">
        <f t="shared" si="217"/>
        <v>7.8493570581514904E-2</v>
      </c>
      <c r="CQ230" s="24">
        <f t="shared" si="184"/>
        <v>11.5612209194871</v>
      </c>
      <c r="CR230" s="24">
        <f t="shared" si="184"/>
        <v>11.579635177731801</v>
      </c>
      <c r="CS230" s="24">
        <f t="shared" si="184"/>
        <v>11.68469544355607</v>
      </c>
      <c r="CT230" s="24">
        <f t="shared" si="184"/>
        <v>11.693449362256901</v>
      </c>
      <c r="CU230" s="24">
        <f t="shared" si="184"/>
        <v>11.72542019049493</v>
      </c>
      <c r="CV230" s="24">
        <f t="shared" si="184"/>
        <v>11.54381470694441</v>
      </c>
      <c r="CW230" s="24" t="str">
        <f t="shared" si="176"/>
        <v/>
      </c>
      <c r="CX230" s="24" t="str">
        <f t="shared" si="176"/>
        <v/>
      </c>
      <c r="CY230" s="24" t="str">
        <f t="shared" si="176"/>
        <v/>
      </c>
      <c r="CZ230" s="24"/>
      <c r="DA230" s="24">
        <f t="shared" si="205"/>
        <v>11.213270110121989</v>
      </c>
      <c r="DB230" s="24">
        <f t="shared" si="218"/>
        <v>2.2760501987843466E-2</v>
      </c>
      <c r="DC230" s="24">
        <f t="shared" si="185"/>
        <v>11.203360212335836</v>
      </c>
      <c r="DD230" s="24">
        <f t="shared" si="185"/>
        <v>11.18646754737561</v>
      </c>
      <c r="DE230" s="24">
        <f t="shared" si="185"/>
        <v>11.204199215180145</v>
      </c>
      <c r="DF230" s="24">
        <f t="shared" si="185"/>
        <v>11.208119143809249</v>
      </c>
      <c r="DG230" s="24">
        <f t="shared" si="185"/>
        <v>11.225179014253902</v>
      </c>
      <c r="DH230" s="24">
        <f t="shared" si="185"/>
        <v>11.252295527777198</v>
      </c>
      <c r="DI230" s="24" t="str">
        <f t="shared" si="177"/>
        <v/>
      </c>
      <c r="DJ230" s="24" t="str">
        <f t="shared" si="177"/>
        <v/>
      </c>
      <c r="DK230" s="24" t="str">
        <f t="shared" si="177"/>
        <v/>
      </c>
      <c r="DL230" s="24"/>
      <c r="DM230" s="24">
        <f t="shared" si="206"/>
        <v>11.408540114268675</v>
      </c>
      <c r="DN230" s="24">
        <f t="shared" si="219"/>
        <v>1.8626254185713443E-2</v>
      </c>
      <c r="DO230" s="24">
        <f t="shared" si="186"/>
        <v>11.3830114660863</v>
      </c>
      <c r="DP230" s="24">
        <f t="shared" si="186"/>
        <v>11.424877262531382</v>
      </c>
      <c r="DQ230" s="24">
        <f t="shared" si="186"/>
        <v>11.38688314533332</v>
      </c>
      <c r="DR230" s="24">
        <f t="shared" si="186"/>
        <v>11.418306884294521</v>
      </c>
      <c r="DS230" s="24">
        <f t="shared" si="186"/>
        <v>11.422917584632104</v>
      </c>
      <c r="DT230" s="24">
        <f t="shared" si="186"/>
        <v>11.415244342734418</v>
      </c>
      <c r="DU230" s="24" t="str">
        <f t="shared" si="178"/>
        <v/>
      </c>
      <c r="DV230" s="24" t="str">
        <f t="shared" si="178"/>
        <v/>
      </c>
      <c r="DW230" s="24" t="str">
        <f t="shared" si="178"/>
        <v/>
      </c>
      <c r="DX230" s="24"/>
      <c r="DY230" s="24">
        <f t="shared" si="207"/>
        <v>12.042158470367566</v>
      </c>
      <c r="DZ230" s="24">
        <f t="shared" si="220"/>
        <v>3.5402813611635942E-2</v>
      </c>
      <c r="EA230" s="24">
        <f t="shared" si="187"/>
        <v>12.045867027385899</v>
      </c>
      <c r="EB230" s="24">
        <f t="shared" si="187"/>
        <v>12.036131506556499</v>
      </c>
      <c r="EC230" s="24">
        <f t="shared" si="187"/>
        <v>12.010204595162998</v>
      </c>
      <c r="ED230" s="24">
        <f t="shared" si="187"/>
        <v>12.0210430964519</v>
      </c>
      <c r="EE230" s="24">
        <f t="shared" si="187"/>
        <v>12.029752965410591</v>
      </c>
      <c r="EF230" s="24">
        <f t="shared" si="187"/>
        <v>12.109951631237509</v>
      </c>
      <c r="EG230" s="24" t="str">
        <f t="shared" si="179"/>
        <v/>
      </c>
      <c r="EH230" s="24" t="str">
        <f t="shared" si="179"/>
        <v/>
      </c>
      <c r="EI230" s="24" t="str">
        <f t="shared" si="179"/>
        <v/>
      </c>
      <c r="EJ230" s="24"/>
      <c r="EK230" s="24">
        <f t="shared" si="208"/>
        <v>12.99424886343664</v>
      </c>
      <c r="EL230" s="24">
        <f t="shared" si="221"/>
        <v>7.8493570581514904E-2</v>
      </c>
      <c r="EM230" s="24">
        <f t="shared" si="188"/>
        <v>12.924097149511871</v>
      </c>
      <c r="EN230" s="24">
        <f t="shared" si="188"/>
        <v>12.942511407756571</v>
      </c>
      <c r="EO230" s="24">
        <f t="shared" si="188"/>
        <v>13.04757167358084</v>
      </c>
      <c r="EP230" s="24">
        <f t="shared" si="188"/>
        <v>13.056325592281672</v>
      </c>
      <c r="EQ230" s="24">
        <f t="shared" si="188"/>
        <v>13.088296420519701</v>
      </c>
      <c r="ER230" s="24">
        <f t="shared" si="188"/>
        <v>12.906690936969181</v>
      </c>
      <c r="ES230" s="24" t="str">
        <f t="shared" si="180"/>
        <v/>
      </c>
      <c r="ET230" s="24" t="str">
        <f t="shared" si="180"/>
        <v/>
      </c>
      <c r="EU230" s="24" t="str">
        <f t="shared" si="180"/>
        <v/>
      </c>
      <c r="EV230" s="24"/>
      <c r="EW230" s="24">
        <f t="shared" si="209"/>
        <v>11.997276995189379</v>
      </c>
      <c r="EX230" s="24">
        <f t="shared" si="222"/>
        <v>2.2760501987843657E-2</v>
      </c>
      <c r="EY230" s="24">
        <f t="shared" si="192"/>
        <v>11.987367097403224</v>
      </c>
      <c r="EZ230" s="24">
        <f t="shared" si="192"/>
        <v>11.970474432442998</v>
      </c>
      <c r="FA230" s="24">
        <f t="shared" si="192"/>
        <v>11.988206100247533</v>
      </c>
      <c r="FB230" s="24">
        <f t="shared" si="189"/>
        <v>11.992126028876637</v>
      </c>
      <c r="FC230" s="24">
        <f t="shared" si="189"/>
        <v>12.009185899321292</v>
      </c>
      <c r="FD230" s="24">
        <f t="shared" si="189"/>
        <v>12.036302412844586</v>
      </c>
      <c r="FE230" s="24" t="str">
        <f t="shared" si="189"/>
        <v/>
      </c>
      <c r="FF230" s="24" t="str">
        <f t="shared" si="189"/>
        <v/>
      </c>
      <c r="FG230" s="24" t="str">
        <f t="shared" si="189"/>
        <v/>
      </c>
      <c r="FH230" s="24"/>
      <c r="FI230" s="24">
        <f t="shared" si="210"/>
        <v>13.141310262563353</v>
      </c>
      <c r="FJ230" s="24">
        <f t="shared" si="223"/>
        <v>1.8626254185713443E-2</v>
      </c>
      <c r="FK230" s="24">
        <f t="shared" si="193"/>
        <v>13.115781614380978</v>
      </c>
      <c r="FL230" s="24">
        <f t="shared" si="193"/>
        <v>13.15764741082606</v>
      </c>
      <c r="FM230" s="24">
        <f t="shared" si="193"/>
        <v>13.119653293627998</v>
      </c>
      <c r="FN230" s="24">
        <f t="shared" si="190"/>
        <v>13.1510770325892</v>
      </c>
      <c r="FO230" s="24">
        <f t="shared" si="190"/>
        <v>13.155687732926783</v>
      </c>
      <c r="FP230" s="24">
        <f t="shared" si="190"/>
        <v>13.148014491029096</v>
      </c>
      <c r="FQ230" s="24" t="str">
        <f t="shared" si="190"/>
        <v/>
      </c>
      <c r="FR230" s="24" t="str">
        <f t="shared" si="190"/>
        <v/>
      </c>
      <c r="FS230" s="24" t="str">
        <f t="shared" si="190"/>
        <v/>
      </c>
    </row>
    <row r="231" spans="1:175" s="3" customFormat="1">
      <c r="A231" s="27">
        <v>196</v>
      </c>
      <c r="B231" s="32">
        <f>IF(AND($B$3&lt;&gt;"",$C$3&lt;&gt;"",$B$4&lt;&gt;"",$C$4&lt;&gt;"",T231&lt;&gt;""),AirMass($B$3,$C$3,$B$4,$C$4,T231),"")</f>
        <v>1.1253172140722136</v>
      </c>
      <c r="C231" s="36">
        <f t="shared" si="211"/>
        <v>2458217.3783800001</v>
      </c>
      <c r="D231" s="5">
        <f t="shared" si="194"/>
        <v>11.234972454853034</v>
      </c>
      <c r="E231" s="14">
        <f t="shared" si="195"/>
        <v>11.35276716697229</v>
      </c>
      <c r="F231" s="32">
        <f t="shared" si="212"/>
        <v>0.11779471211925596</v>
      </c>
      <c r="G231" s="24">
        <f t="shared" si="196"/>
        <v>3.8176386882363966E-2</v>
      </c>
      <c r="H231" s="24">
        <f t="shared" si="197"/>
        <v>1.7347646032421553E-2</v>
      </c>
      <c r="I231" s="24"/>
      <c r="J231" s="8">
        <f t="shared" si="198"/>
        <v>11.98847434886572</v>
      </c>
      <c r="K231" s="9">
        <f t="shared" si="199"/>
        <v>13.056110010582048</v>
      </c>
      <c r="L231" s="40">
        <f t="shared" si="213"/>
        <v>1.0676356617163272</v>
      </c>
      <c r="M231" s="24">
        <f t="shared" si="200"/>
        <v>3.8176386882364119E-2</v>
      </c>
      <c r="N231" s="25">
        <f t="shared" si="201"/>
        <v>1.7347646032421553E-2</v>
      </c>
      <c r="O231" s="25"/>
      <c r="P231" s="50">
        <f t="shared" si="214"/>
        <v>6</v>
      </c>
      <c r="Q231" s="50">
        <f t="shared" si="215"/>
        <v>6</v>
      </c>
      <c r="R231" s="25"/>
      <c r="S231" s="25"/>
      <c r="T231" s="16">
        <v>2458217.3783800001</v>
      </c>
      <c r="U231" s="17">
        <v>-11.1241499657206</v>
      </c>
      <c r="V231" s="17">
        <v>-10.2576324055906</v>
      </c>
      <c r="W231" s="17">
        <v>-12.0743038751986</v>
      </c>
      <c r="X231" s="17">
        <v>-10.956920072686399</v>
      </c>
      <c r="Y231" s="17">
        <v>-10.338417383534299</v>
      </c>
      <c r="Z231" s="17">
        <v>-11.7891838828973</v>
      </c>
      <c r="AA231" s="17">
        <v>-9.9456093593474098</v>
      </c>
      <c r="AB231" s="17">
        <v>-9.8313548285876706</v>
      </c>
      <c r="AC231" s="17"/>
      <c r="AD231" s="17"/>
      <c r="AE231" s="17"/>
      <c r="AF231" s="46">
        <f t="shared" si="202"/>
        <v>2458217.3783800001</v>
      </c>
      <c r="AG231" s="17">
        <v>-10.9860242007374</v>
      </c>
      <c r="AH231" s="17">
        <v>-9.6529954325109593</v>
      </c>
      <c r="AI231" s="17">
        <v>-11.687867822614001</v>
      </c>
      <c r="AJ231" s="17">
        <v>-10.6238013766488</v>
      </c>
      <c r="AK231" s="17">
        <v>-9.7920258390662305</v>
      </c>
      <c r="AL231" s="17">
        <v>-11.2650769430217</v>
      </c>
      <c r="AM231" s="17">
        <v>-9.3563331693318492</v>
      </c>
      <c r="AN231" s="17">
        <v>-9.4638975147829107</v>
      </c>
      <c r="AO231" s="17"/>
      <c r="AP231" s="17"/>
      <c r="AQ231" s="18"/>
      <c r="AR231" s="25"/>
      <c r="AS231" s="25"/>
      <c r="AT231" s="24">
        <f t="shared" si="191"/>
        <v>0.13812576498319906</v>
      </c>
      <c r="AU231" s="24">
        <f t="shared" si="191"/>
        <v>0.60463697307964104</v>
      </c>
      <c r="AV231" s="24">
        <f t="shared" si="191"/>
        <v>0.38643605258459957</v>
      </c>
      <c r="AW231" s="24">
        <f t="shared" si="191"/>
        <v>0.3331186960375998</v>
      </c>
      <c r="AX231" s="24">
        <f t="shared" si="191"/>
        <v>0.5463915444680687</v>
      </c>
      <c r="AY231" s="24">
        <f t="shared" si="191"/>
        <v>0.52410693987559931</v>
      </c>
      <c r="AZ231" s="24">
        <f t="shared" si="191"/>
        <v>0.58927619001556053</v>
      </c>
      <c r="BA231" s="24">
        <f t="shared" si="191"/>
        <v>0.36745731380475988</v>
      </c>
      <c r="BB231" s="24" t="str">
        <f t="shared" si="191"/>
        <v/>
      </c>
      <c r="BC231" s="24" t="str">
        <f t="shared" si="191"/>
        <v/>
      </c>
      <c r="BD231" s="25" t="str">
        <f t="shared" si="191"/>
        <v/>
      </c>
      <c r="BE231" s="25"/>
      <c r="BF231" s="24"/>
      <c r="BG231" s="24">
        <f t="shared" si="181"/>
        <v>-0.52427949682761166</v>
      </c>
      <c r="BH231" s="24">
        <f t="shared" si="181"/>
        <v>-0.46427949682761116</v>
      </c>
      <c r="BI231" s="24">
        <f t="shared" si="181"/>
        <v>-0.83027949682761082</v>
      </c>
      <c r="BJ231" s="24">
        <f t="shared" si="181"/>
        <v>-0.77227949682761099</v>
      </c>
      <c r="BK231" s="24">
        <f t="shared" si="181"/>
        <v>-0.8422794968276095</v>
      </c>
      <c r="BL231" s="24">
        <f t="shared" si="181"/>
        <v>-0.39727949682761099</v>
      </c>
      <c r="BM231" s="24" t="str">
        <f t="shared" si="173"/>
        <v/>
      </c>
      <c r="BN231" s="24" t="str">
        <f t="shared" si="173"/>
        <v/>
      </c>
      <c r="BO231" s="24" t="str">
        <f t="shared" si="173"/>
        <v/>
      </c>
      <c r="BP231" s="24"/>
      <c r="BQ231" s="24"/>
      <c r="BR231" s="24">
        <f t="shared" si="182"/>
        <v>0.4231570565084426</v>
      </c>
      <c r="BS231" s="24">
        <f t="shared" si="182"/>
        <v>0.48315705650844309</v>
      </c>
      <c r="BT231" s="24">
        <f t="shared" si="182"/>
        <v>0.11715705650844344</v>
      </c>
      <c r="BU231" s="24">
        <f t="shared" si="182"/>
        <v>0.17515705650844327</v>
      </c>
      <c r="BV231" s="24">
        <f t="shared" si="182"/>
        <v>0.10515705650844476</v>
      </c>
      <c r="BW231" s="24">
        <f t="shared" si="182"/>
        <v>0.55015705650844327</v>
      </c>
      <c r="BX231" s="24" t="str">
        <f t="shared" si="174"/>
        <v/>
      </c>
      <c r="BY231" s="24" t="str">
        <f t="shared" si="174"/>
        <v/>
      </c>
      <c r="BZ231" s="24" t="str">
        <f t="shared" si="174"/>
        <v/>
      </c>
      <c r="CA231" s="24"/>
      <c r="CB231" s="24"/>
      <c r="CC231" s="24">
        <f t="shared" si="203"/>
        <v>11.15881493465468</v>
      </c>
      <c r="CD231" s="24">
        <f t="shared" si="216"/>
        <v>4.5879106477172818E-2</v>
      </c>
      <c r="CE231" s="24">
        <f t="shared" si="183"/>
        <v>11.140153909478</v>
      </c>
      <c r="CF231" s="24">
        <f t="shared" si="183"/>
        <v>11.144770106965799</v>
      </c>
      <c r="CG231" s="24">
        <f t="shared" si="183"/>
        <v>11.119267417813699</v>
      </c>
      <c r="CH231" s="24">
        <f t="shared" si="183"/>
        <v>11.1330339171767</v>
      </c>
      <c r="CI231" s="24">
        <f t="shared" si="183"/>
        <v>11.169459393626811</v>
      </c>
      <c r="CJ231" s="24">
        <f t="shared" si="183"/>
        <v>11.246204862867071</v>
      </c>
      <c r="CK231" s="24" t="str">
        <f t="shared" si="175"/>
        <v/>
      </c>
      <c r="CL231" s="24" t="str">
        <f t="shared" si="175"/>
        <v/>
      </c>
      <c r="CM231" s="24" t="str">
        <f t="shared" si="175"/>
        <v/>
      </c>
      <c r="CN231" s="24"/>
      <c r="CO231" s="24">
        <f t="shared" si="204"/>
        <v>11.602309576840183</v>
      </c>
      <c r="CP231" s="24">
        <f t="shared" si="217"/>
        <v>7.0038073380500887E-2</v>
      </c>
      <c r="CQ231" s="24">
        <f t="shared" si="184"/>
        <v>11.540843621876601</v>
      </c>
      <c r="CR231" s="24">
        <f t="shared" si="184"/>
        <v>11.538777175911399</v>
      </c>
      <c r="CS231" s="24">
        <f t="shared" si="184"/>
        <v>11.666001638328829</v>
      </c>
      <c r="CT231" s="24">
        <f t="shared" si="184"/>
        <v>11.6440527422843</v>
      </c>
      <c r="CU231" s="24">
        <f t="shared" si="184"/>
        <v>11.685308968594448</v>
      </c>
      <c r="CV231" s="24">
        <f t="shared" si="184"/>
        <v>11.53887331404551</v>
      </c>
      <c r="CW231" s="24" t="str">
        <f t="shared" si="176"/>
        <v/>
      </c>
      <c r="CX231" s="24" t="str">
        <f t="shared" si="176"/>
        <v/>
      </c>
      <c r="CY231" s="24" t="str">
        <f t="shared" si="176"/>
        <v/>
      </c>
      <c r="CZ231" s="24"/>
      <c r="DA231" s="24">
        <f t="shared" si="205"/>
        <v>11.234972454853034</v>
      </c>
      <c r="DB231" s="24">
        <f t="shared" si="218"/>
        <v>3.8176386882363966E-2</v>
      </c>
      <c r="DC231" s="24">
        <f t="shared" si="185"/>
        <v>11.202692974871866</v>
      </c>
      <c r="DD231" s="24">
        <f t="shared" si="185"/>
        <v>11.200152028228839</v>
      </c>
      <c r="DE231" s="24">
        <f t="shared" si="185"/>
        <v>11.218307918274776</v>
      </c>
      <c r="DF231" s="24">
        <f t="shared" si="185"/>
        <v>11.225155844977978</v>
      </c>
      <c r="DG231" s="24">
        <f t="shared" si="185"/>
        <v>11.269931322914053</v>
      </c>
      <c r="DH231" s="24">
        <f t="shared" si="185"/>
        <v>11.293594639850689</v>
      </c>
      <c r="DI231" s="24" t="str">
        <f t="shared" si="177"/>
        <v/>
      </c>
      <c r="DJ231" s="24" t="str">
        <f t="shared" si="177"/>
        <v/>
      </c>
      <c r="DK231" s="24" t="str">
        <f t="shared" si="177"/>
        <v/>
      </c>
      <c r="DL231" s="24"/>
      <c r="DM231" s="24">
        <f t="shared" si="206"/>
        <v>11.35276716697229</v>
      </c>
      <c r="DN231" s="24">
        <f t="shared" si="219"/>
        <v>1.7347646032421553E-2</v>
      </c>
      <c r="DO231" s="24">
        <f t="shared" si="186"/>
        <v>11.335924277751102</v>
      </c>
      <c r="DP231" s="24">
        <f t="shared" si="186"/>
        <v>11.357309369986282</v>
      </c>
      <c r="DQ231" s="24">
        <f t="shared" si="186"/>
        <v>11.341479449381382</v>
      </c>
      <c r="DR231" s="24">
        <f t="shared" si="186"/>
        <v>11.342200373597223</v>
      </c>
      <c r="DS231" s="24">
        <f t="shared" si="186"/>
        <v>11.356096472006925</v>
      </c>
      <c r="DT231" s="24">
        <f t="shared" si="186"/>
        <v>11.383593059110821</v>
      </c>
      <c r="DU231" s="24" t="str">
        <f t="shared" si="178"/>
        <v/>
      </c>
      <c r="DV231" s="24" t="str">
        <f t="shared" si="178"/>
        <v/>
      </c>
      <c r="DW231" s="24" t="str">
        <f t="shared" si="178"/>
        <v/>
      </c>
      <c r="DX231" s="24"/>
      <c r="DY231" s="24">
        <f t="shared" si="207"/>
        <v>12.02533249478468</v>
      </c>
      <c r="DZ231" s="24">
        <f t="shared" si="220"/>
        <v>4.5879106477172818E-2</v>
      </c>
      <c r="EA231" s="24">
        <f t="shared" si="187"/>
        <v>12.006671469607999</v>
      </c>
      <c r="EB231" s="24">
        <f t="shared" si="187"/>
        <v>12.011287667095798</v>
      </c>
      <c r="EC231" s="24">
        <f t="shared" si="187"/>
        <v>11.985784977943698</v>
      </c>
      <c r="ED231" s="24">
        <f t="shared" si="187"/>
        <v>11.999551477306699</v>
      </c>
      <c r="EE231" s="24">
        <f t="shared" si="187"/>
        <v>12.03597695375681</v>
      </c>
      <c r="EF231" s="24">
        <f t="shared" si="187"/>
        <v>12.11272242299707</v>
      </c>
      <c r="EG231" s="24" t="str">
        <f t="shared" si="179"/>
        <v/>
      </c>
      <c r="EH231" s="24" t="str">
        <f t="shared" si="179"/>
        <v/>
      </c>
      <c r="EI231" s="24" t="str">
        <f t="shared" si="179"/>
        <v/>
      </c>
      <c r="EJ231" s="24"/>
      <c r="EK231" s="24">
        <f t="shared" si="208"/>
        <v>12.935338345066626</v>
      </c>
      <c r="EL231" s="24">
        <f t="shared" si="221"/>
        <v>7.0038073380500887E-2</v>
      </c>
      <c r="EM231" s="24">
        <f t="shared" si="188"/>
        <v>12.873872390103042</v>
      </c>
      <c r="EN231" s="24">
        <f t="shared" si="188"/>
        <v>12.87180594413784</v>
      </c>
      <c r="EO231" s="24">
        <f t="shared" si="188"/>
        <v>12.999030406555271</v>
      </c>
      <c r="EP231" s="24">
        <f t="shared" si="188"/>
        <v>12.977081510510741</v>
      </c>
      <c r="EQ231" s="24">
        <f t="shared" si="188"/>
        <v>13.018337736820889</v>
      </c>
      <c r="ER231" s="24">
        <f t="shared" si="188"/>
        <v>12.871902082271951</v>
      </c>
      <c r="ES231" s="24" t="str">
        <f t="shared" si="180"/>
        <v/>
      </c>
      <c r="ET231" s="24" t="str">
        <f t="shared" si="180"/>
        <v/>
      </c>
      <c r="EU231" s="24" t="str">
        <f t="shared" si="180"/>
        <v/>
      </c>
      <c r="EV231" s="24"/>
      <c r="EW231" s="24">
        <f t="shared" si="209"/>
        <v>11.98847434886572</v>
      </c>
      <c r="EX231" s="24">
        <f t="shared" si="222"/>
        <v>3.8176386882364119E-2</v>
      </c>
      <c r="EY231" s="24">
        <f t="shared" si="192"/>
        <v>11.956194868884552</v>
      </c>
      <c r="EZ231" s="24">
        <f t="shared" si="192"/>
        <v>11.953653922241525</v>
      </c>
      <c r="FA231" s="24">
        <f t="shared" si="192"/>
        <v>11.971809812287461</v>
      </c>
      <c r="FB231" s="24">
        <f t="shared" si="189"/>
        <v>11.978657738990664</v>
      </c>
      <c r="FC231" s="24">
        <f t="shared" si="189"/>
        <v>12.023433216926739</v>
      </c>
      <c r="FD231" s="24">
        <f t="shared" si="189"/>
        <v>12.047096533863375</v>
      </c>
      <c r="FE231" s="24" t="str">
        <f t="shared" si="189"/>
        <v/>
      </c>
      <c r="FF231" s="24" t="str">
        <f t="shared" si="189"/>
        <v/>
      </c>
      <c r="FG231" s="24" t="str">
        <f t="shared" si="189"/>
        <v/>
      </c>
      <c r="FH231" s="24"/>
      <c r="FI231" s="24">
        <f t="shared" si="210"/>
        <v>13.056110010582048</v>
      </c>
      <c r="FJ231" s="24">
        <f t="shared" si="223"/>
        <v>1.7347646032421553E-2</v>
      </c>
      <c r="FK231" s="24">
        <f t="shared" si="193"/>
        <v>13.03926712136086</v>
      </c>
      <c r="FL231" s="24">
        <f t="shared" si="193"/>
        <v>13.06065221359604</v>
      </c>
      <c r="FM231" s="24">
        <f t="shared" si="193"/>
        <v>13.044822292991139</v>
      </c>
      <c r="FN231" s="24">
        <f t="shared" si="190"/>
        <v>13.04554321720698</v>
      </c>
      <c r="FO231" s="24">
        <f t="shared" si="190"/>
        <v>13.059439315616682</v>
      </c>
      <c r="FP231" s="24">
        <f t="shared" si="190"/>
        <v>13.086935902720578</v>
      </c>
      <c r="FQ231" s="24" t="str">
        <f t="shared" si="190"/>
        <v/>
      </c>
      <c r="FR231" s="24" t="str">
        <f t="shared" si="190"/>
        <v/>
      </c>
      <c r="FS231" s="24" t="str">
        <f t="shared" si="190"/>
        <v/>
      </c>
    </row>
    <row r="232" spans="1:175" s="3" customFormat="1">
      <c r="A232" s="27">
        <v>197</v>
      </c>
      <c r="B232" s="32">
        <f>IF(AND($B$3&lt;&gt;"",$C$3&lt;&gt;"",$B$4&lt;&gt;"",$C$4&lt;&gt;"",T232&lt;&gt;""),AirMass($B$3,$C$3,$B$4,$C$4,T232),"")</f>
        <v>1.1264786942349727</v>
      </c>
      <c r="C232" s="36">
        <f t="shared" si="211"/>
        <v>2458217.378877</v>
      </c>
      <c r="D232" s="5">
        <f t="shared" si="194"/>
        <v>11.227496951953043</v>
      </c>
      <c r="E232" s="14">
        <f t="shared" si="195"/>
        <v>11.385317307007563</v>
      </c>
      <c r="F232" s="32">
        <f t="shared" si="212"/>
        <v>0.15782035505452008</v>
      </c>
      <c r="G232" s="24">
        <f t="shared" si="196"/>
        <v>2.0512934617475668E-2</v>
      </c>
      <c r="H232" s="24">
        <f t="shared" si="197"/>
        <v>7.5270098670234667E-2</v>
      </c>
      <c r="I232" s="24"/>
      <c r="J232" s="8">
        <f t="shared" si="198"/>
        <v>12.00720511071315</v>
      </c>
      <c r="K232" s="9">
        <f t="shared" si="199"/>
        <v>13.045461809743989</v>
      </c>
      <c r="L232" s="40">
        <f t="shared" si="213"/>
        <v>1.0382566990308391</v>
      </c>
      <c r="M232" s="24">
        <f t="shared" si="200"/>
        <v>2.05129346174759E-2</v>
      </c>
      <c r="N232" s="25">
        <f t="shared" si="201"/>
        <v>7.5270098670234209E-2</v>
      </c>
      <c r="O232" s="25"/>
      <c r="P232" s="50">
        <f t="shared" si="214"/>
        <v>6</v>
      </c>
      <c r="Q232" s="50">
        <f t="shared" si="215"/>
        <v>6</v>
      </c>
      <c r="R232" s="25"/>
      <c r="S232" s="25"/>
      <c r="T232" s="16">
        <v>2458217.378877</v>
      </c>
      <c r="U232" s="17">
        <v>-11.112234633785899</v>
      </c>
      <c r="V232" s="17">
        <v>-10.2277688312007</v>
      </c>
      <c r="W232" s="17">
        <v>-12.074439273920699</v>
      </c>
      <c r="X232" s="17">
        <v>-10.940632889147601</v>
      </c>
      <c r="Y232" s="17">
        <v>-10.341165460057599</v>
      </c>
      <c r="Z232" s="17">
        <v>-11.7791911397322</v>
      </c>
      <c r="AA232" s="17">
        <v>-9.9137930865365096</v>
      </c>
      <c r="AB232" s="17">
        <v>-9.7733167834280295</v>
      </c>
      <c r="AC232" s="17"/>
      <c r="AD232" s="17"/>
      <c r="AE232" s="17"/>
      <c r="AF232" s="46">
        <f t="shared" si="202"/>
        <v>2458217.378877</v>
      </c>
      <c r="AG232" s="17">
        <v>-10.971980111652201</v>
      </c>
      <c r="AH232" s="17">
        <v>-9.6550909410761392</v>
      </c>
      <c r="AI232" s="17">
        <v>-11.6898847601718</v>
      </c>
      <c r="AJ232" s="17">
        <v>-10.6425709320755</v>
      </c>
      <c r="AK232" s="17">
        <v>-9.7246083601413904</v>
      </c>
      <c r="AL232" s="17">
        <v>-11.2880779880565</v>
      </c>
      <c r="AM232" s="17">
        <v>-9.5041859851305492</v>
      </c>
      <c r="AN232" s="17">
        <v>-9.4405721700724197</v>
      </c>
      <c r="AO232" s="17"/>
      <c r="AP232" s="17"/>
      <c r="AQ232" s="18"/>
      <c r="AR232" s="25"/>
      <c r="AS232" s="25"/>
      <c r="AT232" s="24">
        <f t="shared" si="191"/>
        <v>0.1402545221336986</v>
      </c>
      <c r="AU232" s="24">
        <f t="shared" si="191"/>
        <v>0.57267789012456127</v>
      </c>
      <c r="AV232" s="24">
        <f t="shared" si="191"/>
        <v>0.38455451374889904</v>
      </c>
      <c r="AW232" s="24">
        <f t="shared" si="191"/>
        <v>0.29806195707210037</v>
      </c>
      <c r="AX232" s="24">
        <f t="shared" si="191"/>
        <v>0.61655709991620888</v>
      </c>
      <c r="AY232" s="24">
        <f t="shared" si="191"/>
        <v>0.49111315167569991</v>
      </c>
      <c r="AZ232" s="24">
        <f t="shared" si="191"/>
        <v>0.40960710140596035</v>
      </c>
      <c r="BA232" s="24">
        <f t="shared" si="191"/>
        <v>0.33274461335560979</v>
      </c>
      <c r="BB232" s="24" t="str">
        <f t="shared" si="191"/>
        <v/>
      </c>
      <c r="BC232" s="24" t="str">
        <f t="shared" si="191"/>
        <v/>
      </c>
      <c r="BD232" s="25" t="str">
        <f t="shared" si="191"/>
        <v/>
      </c>
      <c r="BE232" s="25"/>
      <c r="BF232" s="24"/>
      <c r="BG232" s="24">
        <f t="shared" si="181"/>
        <v>-0.51995620876388349</v>
      </c>
      <c r="BH232" s="24">
        <f t="shared" si="181"/>
        <v>-0.45995620876388299</v>
      </c>
      <c r="BI232" s="24">
        <f t="shared" si="181"/>
        <v>-0.82595620876388265</v>
      </c>
      <c r="BJ232" s="24">
        <f t="shared" si="181"/>
        <v>-0.76795620876388282</v>
      </c>
      <c r="BK232" s="24">
        <f t="shared" si="181"/>
        <v>-0.83795620876388133</v>
      </c>
      <c r="BL232" s="24">
        <f t="shared" si="181"/>
        <v>-0.39295620876388282</v>
      </c>
      <c r="BM232" s="24" t="str">
        <f t="shared" si="173"/>
        <v/>
      </c>
      <c r="BN232" s="24" t="str">
        <f t="shared" si="173"/>
        <v/>
      </c>
      <c r="BO232" s="24" t="str">
        <f t="shared" si="173"/>
        <v/>
      </c>
      <c r="BP232" s="24"/>
      <c r="BQ232" s="24"/>
      <c r="BR232" s="24">
        <f t="shared" si="182"/>
        <v>0.3582514274962405</v>
      </c>
      <c r="BS232" s="24">
        <f t="shared" si="182"/>
        <v>0.418251427496241</v>
      </c>
      <c r="BT232" s="24">
        <f t="shared" si="182"/>
        <v>5.2251427496241343E-2</v>
      </c>
      <c r="BU232" s="24">
        <f t="shared" si="182"/>
        <v>0.11025142749624117</v>
      </c>
      <c r="BV232" s="24">
        <f t="shared" si="182"/>
        <v>4.0251427496242664E-2</v>
      </c>
      <c r="BW232" s="24">
        <f t="shared" si="182"/>
        <v>0.48525142749624117</v>
      </c>
      <c r="BX232" s="24" t="str">
        <f t="shared" si="174"/>
        <v/>
      </c>
      <c r="BY232" s="24" t="str">
        <f t="shared" si="174"/>
        <v/>
      </c>
      <c r="BZ232" s="24" t="str">
        <f t="shared" si="174"/>
        <v/>
      </c>
      <c r="CA232" s="24"/>
      <c r="CB232" s="24"/>
      <c r="CC232" s="24">
        <f t="shared" si="203"/>
        <v>11.151855138351207</v>
      </c>
      <c r="CD232" s="24">
        <f t="shared" si="216"/>
        <v>2.4776385704192161E-2</v>
      </c>
      <c r="CE232" s="24">
        <f t="shared" si="183"/>
        <v>11.1522046401348</v>
      </c>
      <c r="CF232" s="24">
        <f t="shared" si="183"/>
        <v>11.140398255361701</v>
      </c>
      <c r="CG232" s="24">
        <f t="shared" si="183"/>
        <v>11.133930826271699</v>
      </c>
      <c r="CH232" s="24">
        <f t="shared" si="183"/>
        <v>11.134956505946301</v>
      </c>
      <c r="CI232" s="24">
        <f t="shared" si="183"/>
        <v>11.149558452750611</v>
      </c>
      <c r="CJ232" s="24">
        <f t="shared" si="183"/>
        <v>11.20008214964213</v>
      </c>
      <c r="CK232" s="24" t="str">
        <f t="shared" si="175"/>
        <v/>
      </c>
      <c r="CL232" s="24" t="str">
        <f t="shared" si="175"/>
        <v/>
      </c>
      <c r="CM232" s="24" t="str">
        <f t="shared" si="175"/>
        <v/>
      </c>
      <c r="CN232" s="24"/>
      <c r="CO232" s="24">
        <f t="shared" si="204"/>
        <v>11.633169920955828</v>
      </c>
      <c r="CP232" s="24">
        <f t="shared" si="217"/>
        <v>0.11736029073160364</v>
      </c>
      <c r="CQ232" s="24">
        <f t="shared" si="184"/>
        <v>11.5569046485196</v>
      </c>
      <c r="CR232" s="24">
        <f t="shared" si="184"/>
        <v>11.5715908204233</v>
      </c>
      <c r="CS232" s="24">
        <f t="shared" si="184"/>
        <v>11.612628248489189</v>
      </c>
      <c r="CT232" s="24">
        <f t="shared" si="184"/>
        <v>11.6810978764043</v>
      </c>
      <c r="CU232" s="24">
        <f t="shared" si="184"/>
        <v>11.847205873478348</v>
      </c>
      <c r="CV232" s="24">
        <f t="shared" si="184"/>
        <v>11.529592058420219</v>
      </c>
      <c r="CW232" s="24" t="str">
        <f t="shared" si="176"/>
        <v/>
      </c>
      <c r="CX232" s="24" t="str">
        <f t="shared" si="176"/>
        <v/>
      </c>
      <c r="CY232" s="24" t="str">
        <f t="shared" si="176"/>
        <v/>
      </c>
      <c r="CZ232" s="24"/>
      <c r="DA232" s="24">
        <f t="shared" si="205"/>
        <v>11.227496951953043</v>
      </c>
      <c r="DB232" s="24">
        <f t="shared" si="218"/>
        <v>2.0512934617475668E-2</v>
      </c>
      <c r="DC232" s="24">
        <f t="shared" si="185"/>
        <v>11.214227998932147</v>
      </c>
      <c r="DD232" s="24">
        <f t="shared" si="185"/>
        <v>11.195264470028222</v>
      </c>
      <c r="DE232" s="24">
        <f t="shared" si="185"/>
        <v>11.232455620136257</v>
      </c>
      <c r="DF232" s="24">
        <f t="shared" si="185"/>
        <v>11.226562727151061</v>
      </c>
      <c r="DG232" s="24">
        <f t="shared" si="185"/>
        <v>11.249514675441333</v>
      </c>
      <c r="DH232" s="24">
        <f t="shared" si="185"/>
        <v>11.246956220029229</v>
      </c>
      <c r="DI232" s="24" t="str">
        <f t="shared" si="177"/>
        <v/>
      </c>
      <c r="DJ232" s="24" t="str">
        <f t="shared" si="177"/>
        <v/>
      </c>
      <c r="DK232" s="24" t="str">
        <f t="shared" si="177"/>
        <v/>
      </c>
      <c r="DL232" s="24"/>
      <c r="DM232" s="24">
        <f t="shared" si="206"/>
        <v>11.385317307007563</v>
      </c>
      <c r="DN232" s="24">
        <f t="shared" si="219"/>
        <v>7.5270098670234667E-2</v>
      </c>
      <c r="DO232" s="24">
        <f t="shared" si="186"/>
        <v>11.353675100313732</v>
      </c>
      <c r="DP232" s="24">
        <f t="shared" si="186"/>
        <v>11.391812810417813</v>
      </c>
      <c r="DQ232" s="24">
        <f t="shared" si="186"/>
        <v>11.289795855461371</v>
      </c>
      <c r="DR232" s="24">
        <f t="shared" si="186"/>
        <v>11.380935303636852</v>
      </c>
      <c r="DS232" s="24">
        <f t="shared" si="186"/>
        <v>11.519683172810455</v>
      </c>
      <c r="DT232" s="24">
        <f t="shared" si="186"/>
        <v>11.376001599405159</v>
      </c>
      <c r="DU232" s="24" t="str">
        <f t="shared" si="178"/>
        <v/>
      </c>
      <c r="DV232" s="24" t="str">
        <f t="shared" si="178"/>
        <v/>
      </c>
      <c r="DW232" s="24" t="str">
        <f t="shared" si="178"/>
        <v/>
      </c>
      <c r="DX232" s="24"/>
      <c r="DY232" s="24">
        <f t="shared" si="207"/>
        <v>12.036320940936406</v>
      </c>
      <c r="DZ232" s="24">
        <f t="shared" si="220"/>
        <v>2.4776385704192161E-2</v>
      </c>
      <c r="EA232" s="24">
        <f t="shared" si="187"/>
        <v>12.036670442719998</v>
      </c>
      <c r="EB232" s="24">
        <f t="shared" si="187"/>
        <v>12.0248640579469</v>
      </c>
      <c r="EC232" s="24">
        <f t="shared" si="187"/>
        <v>12.018396628856898</v>
      </c>
      <c r="ED232" s="24">
        <f t="shared" si="187"/>
        <v>12.0194223085315</v>
      </c>
      <c r="EE232" s="24">
        <f t="shared" si="187"/>
        <v>12.03402425533581</v>
      </c>
      <c r="EF232" s="24">
        <f t="shared" si="187"/>
        <v>12.084547952227329</v>
      </c>
      <c r="EG232" s="24" t="str">
        <f t="shared" si="179"/>
        <v/>
      </c>
      <c r="EH232" s="24" t="str">
        <f t="shared" si="179"/>
        <v/>
      </c>
      <c r="EI232" s="24" t="str">
        <f t="shared" si="179"/>
        <v/>
      </c>
      <c r="EJ232" s="24"/>
      <c r="EK232" s="24">
        <f t="shared" si="208"/>
        <v>12.950059091531889</v>
      </c>
      <c r="EL232" s="24">
        <f t="shared" si="221"/>
        <v>0.11736029073160364</v>
      </c>
      <c r="EM232" s="24">
        <f t="shared" si="188"/>
        <v>12.873793819095662</v>
      </c>
      <c r="EN232" s="24">
        <f t="shared" si="188"/>
        <v>12.888479990999361</v>
      </c>
      <c r="EO232" s="24">
        <f t="shared" si="188"/>
        <v>12.929517419065251</v>
      </c>
      <c r="EP232" s="24">
        <f t="shared" si="188"/>
        <v>12.997987046980361</v>
      </c>
      <c r="EQ232" s="24">
        <f t="shared" si="188"/>
        <v>13.16409504405441</v>
      </c>
      <c r="ER232" s="24">
        <f t="shared" si="188"/>
        <v>12.84648122899628</v>
      </c>
      <c r="ES232" s="24" t="str">
        <f t="shared" si="180"/>
        <v/>
      </c>
      <c r="ET232" s="24" t="str">
        <f t="shared" si="180"/>
        <v/>
      </c>
      <c r="EU232" s="24" t="str">
        <f t="shared" si="180"/>
        <v/>
      </c>
      <c r="EV232" s="24"/>
      <c r="EW232" s="24">
        <f t="shared" si="209"/>
        <v>12.00720511071315</v>
      </c>
      <c r="EX232" s="24">
        <f t="shared" si="222"/>
        <v>2.05129346174759E-2</v>
      </c>
      <c r="EY232" s="24">
        <f t="shared" si="192"/>
        <v>11.993936157692254</v>
      </c>
      <c r="EZ232" s="24">
        <f t="shared" si="192"/>
        <v>11.974972628788331</v>
      </c>
      <c r="FA232" s="24">
        <f t="shared" si="192"/>
        <v>12.012163778896365</v>
      </c>
      <c r="FB232" s="24">
        <f t="shared" si="189"/>
        <v>12.006270885911169</v>
      </c>
      <c r="FC232" s="24">
        <f t="shared" si="189"/>
        <v>12.029222834201441</v>
      </c>
      <c r="FD232" s="24">
        <f t="shared" si="189"/>
        <v>12.026664378789338</v>
      </c>
      <c r="FE232" s="24" t="str">
        <f t="shared" si="189"/>
        <v/>
      </c>
      <c r="FF232" s="24" t="str">
        <f t="shared" si="189"/>
        <v/>
      </c>
      <c r="FG232" s="24" t="str">
        <f t="shared" si="189"/>
        <v/>
      </c>
      <c r="FH232" s="24"/>
      <c r="FI232" s="24">
        <f t="shared" si="210"/>
        <v>13.045461809743989</v>
      </c>
      <c r="FJ232" s="24">
        <f t="shared" si="223"/>
        <v>7.5270098670234209E-2</v>
      </c>
      <c r="FK232" s="24">
        <f t="shared" si="193"/>
        <v>13.013819603050154</v>
      </c>
      <c r="FL232" s="24">
        <f t="shared" si="193"/>
        <v>13.051957313154237</v>
      </c>
      <c r="FM232" s="24">
        <f t="shared" si="193"/>
        <v>12.949940358197795</v>
      </c>
      <c r="FN232" s="24">
        <f t="shared" si="190"/>
        <v>13.041079806373274</v>
      </c>
      <c r="FO232" s="24">
        <f t="shared" si="190"/>
        <v>13.179827675546877</v>
      </c>
      <c r="FP232" s="24">
        <f t="shared" si="190"/>
        <v>13.036146102141583</v>
      </c>
      <c r="FQ232" s="24" t="str">
        <f t="shared" si="190"/>
        <v/>
      </c>
      <c r="FR232" s="24" t="str">
        <f t="shared" si="190"/>
        <v/>
      </c>
      <c r="FS232" s="24" t="str">
        <f t="shared" si="190"/>
        <v/>
      </c>
    </row>
    <row r="233" spans="1:175" s="3" customFormat="1">
      <c r="A233" s="27">
        <v>198</v>
      </c>
      <c r="B233" s="32">
        <f>IF(AND($B$3&lt;&gt;"",$C$3&lt;&gt;"",$B$4&lt;&gt;"",$C$4&lt;&gt;"",T233&lt;&gt;""),AirMass($B$3,$C$3,$B$4,$C$4,T233),"")</f>
        <v>1.1276469520997481</v>
      </c>
      <c r="C233" s="36">
        <f t="shared" si="211"/>
        <v>2458217.379375</v>
      </c>
      <c r="D233" s="5">
        <f t="shared" si="194"/>
        <v>11.24609120446995</v>
      </c>
      <c r="E233" s="14">
        <f t="shared" si="195"/>
        <v>11.453237944439943</v>
      </c>
      <c r="F233" s="32">
        <f t="shared" si="212"/>
        <v>0.20714673996999267</v>
      </c>
      <c r="G233" s="24">
        <f t="shared" si="196"/>
        <v>2.0476992192755176E-2</v>
      </c>
      <c r="H233" s="24">
        <f t="shared" si="197"/>
        <v>5.8118617478659401E-2</v>
      </c>
      <c r="I233" s="24"/>
      <c r="J233" s="8">
        <f t="shared" si="198"/>
        <v>12.029336543575747</v>
      </c>
      <c r="K233" s="9">
        <f t="shared" si="199"/>
        <v>13.131692430552334</v>
      </c>
      <c r="L233" s="40">
        <f t="shared" si="213"/>
        <v>1.1023558869765875</v>
      </c>
      <c r="M233" s="24">
        <f t="shared" si="200"/>
        <v>2.0476992192755616E-2</v>
      </c>
      <c r="N233" s="25">
        <f t="shared" si="201"/>
        <v>5.8118617478659401E-2</v>
      </c>
      <c r="O233" s="25"/>
      <c r="P233" s="50">
        <f t="shared" si="214"/>
        <v>6</v>
      </c>
      <c r="Q233" s="50">
        <f t="shared" si="215"/>
        <v>6</v>
      </c>
      <c r="R233" s="25"/>
      <c r="S233" s="25"/>
      <c r="T233" s="16">
        <v>2458217.379375</v>
      </c>
      <c r="U233" s="17">
        <v>-11.097683550588901</v>
      </c>
      <c r="V233" s="17">
        <v>-10.2079228437195</v>
      </c>
      <c r="W233" s="17">
        <v>-12.079403900705699</v>
      </c>
      <c r="X233" s="17">
        <v>-10.991655218559799</v>
      </c>
      <c r="Y233" s="17">
        <v>-10.3216449114979</v>
      </c>
      <c r="Z233" s="17">
        <v>-11.7860929666962</v>
      </c>
      <c r="AA233" s="17">
        <v>-9.9319155245810098</v>
      </c>
      <c r="AB233" s="17">
        <v>-9.7765024942663992</v>
      </c>
      <c r="AC233" s="17"/>
      <c r="AD233" s="17"/>
      <c r="AE233" s="17"/>
      <c r="AF233" s="46">
        <f t="shared" si="202"/>
        <v>2458217.379375</v>
      </c>
      <c r="AG233" s="17">
        <v>-10.9296229203604</v>
      </c>
      <c r="AH233" s="17">
        <v>-9.6001832326614291</v>
      </c>
      <c r="AI233" s="17">
        <v>-11.6476656725025</v>
      </c>
      <c r="AJ233" s="17">
        <v>-10.582515053594699</v>
      </c>
      <c r="AK233" s="17">
        <v>-9.8371322556213094</v>
      </c>
      <c r="AL233" s="17">
        <v>-11.306560200408599</v>
      </c>
      <c r="AM233" s="17">
        <v>-9.4536945238940007</v>
      </c>
      <c r="AN233" s="17">
        <v>-9.4832791366282301</v>
      </c>
      <c r="AO233" s="17"/>
      <c r="AP233" s="17"/>
      <c r="AQ233" s="18"/>
      <c r="AR233" s="25"/>
      <c r="AS233" s="25"/>
      <c r="AT233" s="24">
        <f t="shared" si="191"/>
        <v>0.16806063022850104</v>
      </c>
      <c r="AU233" s="24">
        <f t="shared" si="191"/>
        <v>0.60773961105807039</v>
      </c>
      <c r="AV233" s="24">
        <f t="shared" si="191"/>
        <v>0.43173822820319963</v>
      </c>
      <c r="AW233" s="24">
        <f t="shared" si="191"/>
        <v>0.40914016496510008</v>
      </c>
      <c r="AX233" s="24">
        <f t="shared" si="191"/>
        <v>0.48451265587659087</v>
      </c>
      <c r="AY233" s="24">
        <f t="shared" si="191"/>
        <v>0.47953276628760122</v>
      </c>
      <c r="AZ233" s="24">
        <f t="shared" si="191"/>
        <v>0.47822100068700912</v>
      </c>
      <c r="BA233" s="24">
        <f t="shared" si="191"/>
        <v>0.29322335763816909</v>
      </c>
      <c r="BB233" s="24" t="str">
        <f t="shared" si="191"/>
        <v/>
      </c>
      <c r="BC233" s="24" t="str">
        <f t="shared" si="191"/>
        <v/>
      </c>
      <c r="BD233" s="25" t="str">
        <f t="shared" si="191"/>
        <v/>
      </c>
      <c r="BE233" s="25"/>
      <c r="BF233" s="24"/>
      <c r="BG233" s="24">
        <f t="shared" si="181"/>
        <v>-0.46348484696632691</v>
      </c>
      <c r="BH233" s="24">
        <f t="shared" si="181"/>
        <v>-0.40348484696632642</v>
      </c>
      <c r="BI233" s="24">
        <f t="shared" si="181"/>
        <v>-0.76948484696632602</v>
      </c>
      <c r="BJ233" s="24">
        <f t="shared" si="181"/>
        <v>-0.71148484696632619</v>
      </c>
      <c r="BK233" s="24">
        <f t="shared" si="181"/>
        <v>-0.7814848469663247</v>
      </c>
      <c r="BL233" s="24">
        <f t="shared" si="181"/>
        <v>-0.33648484696632625</v>
      </c>
      <c r="BM233" s="24" t="str">
        <f t="shared" si="173"/>
        <v/>
      </c>
      <c r="BN233" s="24" t="str">
        <f t="shared" si="173"/>
        <v/>
      </c>
      <c r="BO233" s="24" t="str">
        <f t="shared" si="173"/>
        <v/>
      </c>
      <c r="BP233" s="24"/>
      <c r="BQ233" s="24"/>
      <c r="BR233" s="24">
        <f t="shared" si="182"/>
        <v>0.42945819693447262</v>
      </c>
      <c r="BS233" s="24">
        <f t="shared" si="182"/>
        <v>0.48945819693447312</v>
      </c>
      <c r="BT233" s="24">
        <f t="shared" si="182"/>
        <v>0.12345819693447346</v>
      </c>
      <c r="BU233" s="24">
        <f t="shared" si="182"/>
        <v>0.18145819693447329</v>
      </c>
      <c r="BV233" s="24">
        <f t="shared" si="182"/>
        <v>0.11145819693447478</v>
      </c>
      <c r="BW233" s="24">
        <f t="shared" si="182"/>
        <v>0.55645819693447329</v>
      </c>
      <c r="BX233" s="24" t="str">
        <f t="shared" si="174"/>
        <v/>
      </c>
      <c r="BY233" s="24" t="str">
        <f t="shared" si="174"/>
        <v/>
      </c>
      <c r="BZ233" s="24" t="str">
        <f t="shared" si="174"/>
        <v/>
      </c>
      <c r="CA233" s="24"/>
      <c r="CB233" s="24"/>
      <c r="CC233" s="24">
        <f t="shared" si="203"/>
        <v>11.177185618795599</v>
      </c>
      <c r="CD233" s="24">
        <f t="shared" si="216"/>
        <v>3.2533884574210109E-2</v>
      </c>
      <c r="CE233" s="24">
        <f t="shared" si="183"/>
        <v>11.171720350116798</v>
      </c>
      <c r="CF233" s="24">
        <f t="shared" si="183"/>
        <v>11.205971667970898</v>
      </c>
      <c r="CG233" s="24">
        <f t="shared" si="183"/>
        <v>11.128961360908999</v>
      </c>
      <c r="CH233" s="24">
        <f t="shared" si="183"/>
        <v>11.1564094161073</v>
      </c>
      <c r="CI233" s="24">
        <f t="shared" si="183"/>
        <v>11.18223197399211</v>
      </c>
      <c r="CJ233" s="24">
        <f t="shared" si="183"/>
        <v>11.217818943677498</v>
      </c>
      <c r="CK233" s="24" t="str">
        <f t="shared" si="175"/>
        <v/>
      </c>
      <c r="CL233" s="24" t="str">
        <f t="shared" si="175"/>
        <v/>
      </c>
      <c r="CM233" s="24" t="str">
        <f t="shared" si="175"/>
        <v/>
      </c>
      <c r="CN233" s="24"/>
      <c r="CO233" s="24">
        <f t="shared" si="204"/>
        <v>11.679018220081156</v>
      </c>
      <c r="CP233" s="24">
        <f t="shared" si="217"/>
        <v>0.12006963900244992</v>
      </c>
      <c r="CQ233" s="24">
        <f t="shared" si="184"/>
        <v>11.557042752142101</v>
      </c>
      <c r="CR233" s="24">
        <f t="shared" si="184"/>
        <v>11.553892133234299</v>
      </c>
      <c r="CS233" s="24">
        <f t="shared" si="184"/>
        <v>11.767509335260909</v>
      </c>
      <c r="CT233" s="24">
        <f t="shared" si="184"/>
        <v>11.7419372800482</v>
      </c>
      <c r="CU233" s="24">
        <f t="shared" si="184"/>
        <v>11.839071603533601</v>
      </c>
      <c r="CV233" s="24">
        <f t="shared" si="184"/>
        <v>11.61465621626783</v>
      </c>
      <c r="CW233" s="24" t="str">
        <f t="shared" si="176"/>
        <v/>
      </c>
      <c r="CX233" s="24" t="str">
        <f t="shared" si="176"/>
        <v/>
      </c>
      <c r="CY233" s="24" t="str">
        <f t="shared" si="176"/>
        <v/>
      </c>
      <c r="CZ233" s="24"/>
      <c r="DA233" s="24">
        <f t="shared" si="205"/>
        <v>11.24609120446995</v>
      </c>
      <c r="DB233" s="24">
        <f t="shared" si="218"/>
        <v>2.0476992192755176E-2</v>
      </c>
      <c r="DC233" s="24">
        <f t="shared" si="185"/>
        <v>11.227007480986659</v>
      </c>
      <c r="DD233" s="24">
        <f t="shared" si="185"/>
        <v>11.254101654709933</v>
      </c>
      <c r="DE233" s="24">
        <f t="shared" si="185"/>
        <v>11.220749926846072</v>
      </c>
      <c r="DF233" s="24">
        <f t="shared" si="185"/>
        <v>11.241279409384573</v>
      </c>
      <c r="DG233" s="24">
        <f t="shared" si="185"/>
        <v>11.275451968755346</v>
      </c>
      <c r="DH233" s="24">
        <f t="shared" si="185"/>
        <v>11.257956786137111</v>
      </c>
      <c r="DI233" s="24" t="str">
        <f t="shared" si="177"/>
        <v/>
      </c>
      <c r="DJ233" s="24" t="str">
        <f t="shared" si="177"/>
        <v/>
      </c>
      <c r="DK233" s="24" t="str">
        <f t="shared" si="177"/>
        <v/>
      </c>
      <c r="DL233" s="24"/>
      <c r="DM233" s="24">
        <f t="shared" si="206"/>
        <v>11.453237944439943</v>
      </c>
      <c r="DN233" s="24">
        <f t="shared" si="219"/>
        <v>5.8118617478659401E-2</v>
      </c>
      <c r="DO233" s="24">
        <f t="shared" si="186"/>
        <v>11.375885542243282</v>
      </c>
      <c r="DP233" s="24">
        <f t="shared" si="186"/>
        <v>11.396186461535864</v>
      </c>
      <c r="DQ233" s="24">
        <f t="shared" si="186"/>
        <v>11.466749280540142</v>
      </c>
      <c r="DR233" s="24">
        <f t="shared" si="186"/>
        <v>11.463847045587801</v>
      </c>
      <c r="DS233" s="24">
        <f t="shared" si="186"/>
        <v>11.533621241172757</v>
      </c>
      <c r="DT233" s="24">
        <f t="shared" si="186"/>
        <v>11.483138095559822</v>
      </c>
      <c r="DU233" s="24" t="str">
        <f t="shared" si="178"/>
        <v/>
      </c>
      <c r="DV233" s="24" t="str">
        <f t="shared" si="178"/>
        <v/>
      </c>
      <c r="DW233" s="24" t="str">
        <f t="shared" si="178"/>
        <v/>
      </c>
      <c r="DX233" s="24"/>
      <c r="DY233" s="24">
        <f t="shared" si="207"/>
        <v>12.066946325665</v>
      </c>
      <c r="DZ233" s="24">
        <f t="shared" si="220"/>
        <v>3.2533884574210109E-2</v>
      </c>
      <c r="EA233" s="24">
        <f t="shared" si="187"/>
        <v>12.061481056986199</v>
      </c>
      <c r="EB233" s="24">
        <f t="shared" si="187"/>
        <v>12.095732374840299</v>
      </c>
      <c r="EC233" s="24">
        <f t="shared" si="187"/>
        <v>12.0187220677784</v>
      </c>
      <c r="ED233" s="24">
        <f t="shared" si="187"/>
        <v>12.046170122976701</v>
      </c>
      <c r="EE233" s="24">
        <f t="shared" si="187"/>
        <v>12.071992680861511</v>
      </c>
      <c r="EF233" s="24">
        <f t="shared" si="187"/>
        <v>12.107579650546899</v>
      </c>
      <c r="EG233" s="24" t="str">
        <f t="shared" si="179"/>
        <v/>
      </c>
      <c r="EH233" s="24" t="str">
        <f t="shared" si="179"/>
        <v/>
      </c>
      <c r="EI233" s="24" t="str">
        <f t="shared" si="179"/>
        <v/>
      </c>
      <c r="EJ233" s="24"/>
      <c r="EK233" s="24">
        <f t="shared" si="208"/>
        <v>13.008457907780127</v>
      </c>
      <c r="EL233" s="24">
        <f t="shared" si="221"/>
        <v>0.12006963900244992</v>
      </c>
      <c r="EM233" s="24">
        <f t="shared" si="188"/>
        <v>12.886482439841071</v>
      </c>
      <c r="EN233" s="24">
        <f t="shared" si="188"/>
        <v>12.88333182093327</v>
      </c>
      <c r="EO233" s="24">
        <f t="shared" si="188"/>
        <v>13.09694902295988</v>
      </c>
      <c r="EP233" s="24">
        <f t="shared" si="188"/>
        <v>13.07137696774717</v>
      </c>
      <c r="EQ233" s="24">
        <f t="shared" si="188"/>
        <v>13.168511291232571</v>
      </c>
      <c r="ER233" s="24">
        <f t="shared" si="188"/>
        <v>12.944095903966801</v>
      </c>
      <c r="ES233" s="24" t="str">
        <f t="shared" si="180"/>
        <v/>
      </c>
      <c r="ET233" s="24" t="str">
        <f t="shared" si="180"/>
        <v/>
      </c>
      <c r="EU233" s="24" t="str">
        <f t="shared" si="180"/>
        <v/>
      </c>
      <c r="EV233" s="24"/>
      <c r="EW233" s="24">
        <f t="shared" si="209"/>
        <v>12.029336543575747</v>
      </c>
      <c r="EX233" s="24">
        <f t="shared" si="222"/>
        <v>2.0476992192755616E-2</v>
      </c>
      <c r="EY233" s="24">
        <f t="shared" si="192"/>
        <v>12.010252820092457</v>
      </c>
      <c r="EZ233" s="24">
        <f t="shared" si="192"/>
        <v>12.037346993815731</v>
      </c>
      <c r="FA233" s="24">
        <f t="shared" si="192"/>
        <v>12.003995265951868</v>
      </c>
      <c r="FB233" s="24">
        <f t="shared" si="189"/>
        <v>12.024524748490371</v>
      </c>
      <c r="FC233" s="24">
        <f t="shared" si="189"/>
        <v>12.058697307861145</v>
      </c>
      <c r="FD233" s="24">
        <f t="shared" si="189"/>
        <v>12.04120212524291</v>
      </c>
      <c r="FE233" s="24" t="str">
        <f t="shared" si="189"/>
        <v/>
      </c>
      <c r="FF233" s="24" t="str">
        <f t="shared" si="189"/>
        <v/>
      </c>
      <c r="FG233" s="24" t="str">
        <f t="shared" si="189"/>
        <v/>
      </c>
      <c r="FH233" s="24"/>
      <c r="FI233" s="24">
        <f t="shared" si="210"/>
        <v>13.131692430552334</v>
      </c>
      <c r="FJ233" s="24">
        <f t="shared" si="223"/>
        <v>5.8118617478659401E-2</v>
      </c>
      <c r="FK233" s="24">
        <f t="shared" si="193"/>
        <v>13.054340028355671</v>
      </c>
      <c r="FL233" s="24">
        <f t="shared" si="193"/>
        <v>13.074640947648254</v>
      </c>
      <c r="FM233" s="24">
        <f t="shared" si="193"/>
        <v>13.145203766652532</v>
      </c>
      <c r="FN233" s="24">
        <f t="shared" si="190"/>
        <v>13.142301531700191</v>
      </c>
      <c r="FO233" s="24">
        <f t="shared" si="190"/>
        <v>13.212075727285146</v>
      </c>
      <c r="FP233" s="24">
        <f t="shared" si="190"/>
        <v>13.161592581672211</v>
      </c>
      <c r="FQ233" s="24" t="str">
        <f t="shared" si="190"/>
        <v/>
      </c>
      <c r="FR233" s="24" t="str">
        <f t="shared" si="190"/>
        <v/>
      </c>
      <c r="FS233" s="24" t="str">
        <f t="shared" si="190"/>
        <v/>
      </c>
    </row>
    <row r="234" spans="1:175" s="3" customFormat="1">
      <c r="A234" s="27">
        <v>199</v>
      </c>
      <c r="B234" s="32">
        <f>IF(AND($B$3&lt;&gt;"",$C$3&lt;&gt;"",$B$4&lt;&gt;"",$C$4&lt;&gt;"",T234&lt;&gt;""),AirMass($B$3,$C$3,$B$4,$C$4,T234),"")</f>
        <v>1.1288220108311877</v>
      </c>
      <c r="C234" s="36">
        <f t="shared" si="211"/>
        <v>2458217.3798730001</v>
      </c>
      <c r="D234" s="5">
        <f t="shared" si="194"/>
        <v>11.233604661863851</v>
      </c>
      <c r="E234" s="14">
        <f t="shared" si="195"/>
        <v>11.462653037858502</v>
      </c>
      <c r="F234" s="32">
        <f t="shared" si="212"/>
        <v>0.22904837599465111</v>
      </c>
      <c r="G234" s="24">
        <f t="shared" si="196"/>
        <v>2.1012687345940462E-2</v>
      </c>
      <c r="H234" s="24">
        <f t="shared" si="197"/>
        <v>5.7676631455895334E-2</v>
      </c>
      <c r="I234" s="24"/>
      <c r="J234" s="8">
        <f t="shared" si="198"/>
        <v>12.051259897620859</v>
      </c>
      <c r="K234" s="9">
        <f t="shared" si="199"/>
        <v>12.970424582467899</v>
      </c>
      <c r="L234" s="40">
        <f t="shared" si="213"/>
        <v>0.91916468484703984</v>
      </c>
      <c r="M234" s="24">
        <f t="shared" si="200"/>
        <v>2.1012687345940462E-2</v>
      </c>
      <c r="N234" s="25">
        <f t="shared" si="201"/>
        <v>5.7676631455895425E-2</v>
      </c>
      <c r="O234" s="25"/>
      <c r="P234" s="50">
        <f t="shared" si="214"/>
        <v>6</v>
      </c>
      <c r="Q234" s="50">
        <f t="shared" si="215"/>
        <v>6</v>
      </c>
      <c r="R234" s="25"/>
      <c r="S234" s="25"/>
      <c r="T234" s="16">
        <v>2458217.3798730001</v>
      </c>
      <c r="U234" s="17">
        <v>-11.102160512447499</v>
      </c>
      <c r="V234" s="17">
        <v>-10.2023926299611</v>
      </c>
      <c r="W234" s="17">
        <v>-12.076318939792699</v>
      </c>
      <c r="X234" s="17">
        <v>-10.9665033174677</v>
      </c>
      <c r="Y234" s="17">
        <v>-10.364229021984</v>
      </c>
      <c r="Z234" s="17">
        <v>-11.781946280588899</v>
      </c>
      <c r="AA234" s="17">
        <v>-9.8935595535735796</v>
      </c>
      <c r="AB234" s="17">
        <v>-9.7958893740130399</v>
      </c>
      <c r="AC234" s="17"/>
      <c r="AD234" s="17"/>
      <c r="AE234" s="17"/>
      <c r="AF234" s="46">
        <f t="shared" si="202"/>
        <v>2458217.3798730001</v>
      </c>
      <c r="AG234" s="17">
        <v>-10.907070092499699</v>
      </c>
      <c r="AH234" s="17">
        <v>-9.6683538912380804</v>
      </c>
      <c r="AI234" s="17">
        <v>-11.618968959932401</v>
      </c>
      <c r="AJ234" s="17">
        <v>-10.624035918657199</v>
      </c>
      <c r="AK234" s="17">
        <v>-9.75270745472762</v>
      </c>
      <c r="AL234" s="17">
        <v>-11.249767307268799</v>
      </c>
      <c r="AM234" s="17">
        <v>-9.4372420361588407</v>
      </c>
      <c r="AN234" s="17">
        <v>-9.4205621533910602</v>
      </c>
      <c r="AO234" s="17"/>
      <c r="AP234" s="17"/>
      <c r="AQ234" s="18"/>
      <c r="AR234" s="25"/>
      <c r="AS234" s="25"/>
      <c r="AT234" s="24">
        <f t="shared" si="191"/>
        <v>0.19509041994779963</v>
      </c>
      <c r="AU234" s="24">
        <f t="shared" si="191"/>
        <v>0.53403873872301943</v>
      </c>
      <c r="AV234" s="24">
        <f t="shared" si="191"/>
        <v>0.45734997986029846</v>
      </c>
      <c r="AW234" s="24">
        <f t="shared" si="191"/>
        <v>0.34246739881050026</v>
      </c>
      <c r="AX234" s="24">
        <f t="shared" si="191"/>
        <v>0.61152156725638029</v>
      </c>
      <c r="AY234" s="24">
        <f t="shared" si="191"/>
        <v>0.53217897332010011</v>
      </c>
      <c r="AZ234" s="24">
        <f t="shared" si="191"/>
        <v>0.45631751741473892</v>
      </c>
      <c r="BA234" s="24">
        <f t="shared" si="191"/>
        <v>0.37532722062197976</v>
      </c>
      <c r="BB234" s="24" t="str">
        <f t="shared" si="191"/>
        <v/>
      </c>
      <c r="BC234" s="24" t="str">
        <f t="shared" si="191"/>
        <v/>
      </c>
      <c r="BD234" s="25" t="str">
        <f t="shared" si="191"/>
        <v/>
      </c>
      <c r="BE234" s="25"/>
      <c r="BF234" s="24"/>
      <c r="BG234" s="24">
        <f t="shared" si="181"/>
        <v>-0.40859010839499466</v>
      </c>
      <c r="BH234" s="24">
        <f t="shared" si="181"/>
        <v>-0.34859010839499416</v>
      </c>
      <c r="BI234" s="24">
        <f t="shared" si="181"/>
        <v>-0.71459010839499382</v>
      </c>
      <c r="BJ234" s="24">
        <f t="shared" si="181"/>
        <v>-0.65659010839499399</v>
      </c>
      <c r="BK234" s="24">
        <f t="shared" si="181"/>
        <v>-0.7265901083949925</v>
      </c>
      <c r="BL234" s="24">
        <f t="shared" si="181"/>
        <v>-0.28159010839499399</v>
      </c>
      <c r="BM234" s="24" t="str">
        <f t="shared" si="173"/>
        <v/>
      </c>
      <c r="BN234" s="24" t="str">
        <f t="shared" si="173"/>
        <v/>
      </c>
      <c r="BO234" s="24" t="str">
        <f t="shared" si="173"/>
        <v/>
      </c>
      <c r="BP234" s="24"/>
      <c r="BQ234" s="24"/>
      <c r="BR234" s="24">
        <f t="shared" si="182"/>
        <v>0.27977926264283193</v>
      </c>
      <c r="BS234" s="24">
        <f t="shared" si="182"/>
        <v>0.33977926264283242</v>
      </c>
      <c r="BT234" s="24">
        <f t="shared" si="182"/>
        <v>-2.6220737357167234E-2</v>
      </c>
      <c r="BU234" s="24">
        <f t="shared" si="182"/>
        <v>3.1779262642832595E-2</v>
      </c>
      <c r="BV234" s="24">
        <f t="shared" si="182"/>
        <v>-3.8220737357165913E-2</v>
      </c>
      <c r="BW234" s="24">
        <f t="shared" si="182"/>
        <v>0.4067792626428326</v>
      </c>
      <c r="BX234" s="24" t="str">
        <f t="shared" si="174"/>
        <v/>
      </c>
      <c r="BY234" s="24" t="str">
        <f t="shared" si="174"/>
        <v/>
      </c>
      <c r="BZ234" s="24" t="str">
        <f t="shared" si="174"/>
        <v/>
      </c>
      <c r="CA234" s="24"/>
      <c r="CB234" s="24"/>
      <c r="CC234" s="24">
        <f t="shared" si="203"/>
        <v>11.171247235455818</v>
      </c>
      <c r="CD234" s="24">
        <f t="shared" si="216"/>
        <v>3.2980042630746512E-2</v>
      </c>
      <c r="CE234" s="24">
        <f t="shared" si="183"/>
        <v>11.1641584273452</v>
      </c>
      <c r="CF234" s="24">
        <f t="shared" si="183"/>
        <v>11.1763428050202</v>
      </c>
      <c r="CG234" s="24">
        <f t="shared" si="183"/>
        <v>11.167068509536501</v>
      </c>
      <c r="CH234" s="24">
        <f t="shared" si="183"/>
        <v>11.1477857681414</v>
      </c>
      <c r="CI234" s="24">
        <f t="shared" si="183"/>
        <v>11.139399041126081</v>
      </c>
      <c r="CJ234" s="24">
        <f t="shared" si="183"/>
        <v>11.232728861565541</v>
      </c>
      <c r="CK234" s="24" t="str">
        <f t="shared" si="175"/>
        <v/>
      </c>
      <c r="CL234" s="24" t="str">
        <f t="shared" si="175"/>
        <v/>
      </c>
      <c r="CM234" s="24" t="str">
        <f t="shared" si="175"/>
        <v/>
      </c>
      <c r="CN234" s="24"/>
      <c r="CO234" s="24">
        <f t="shared" si="204"/>
        <v>11.666977212522953</v>
      </c>
      <c r="CP234" s="24">
        <f t="shared" si="217"/>
        <v>0.10893657735353054</v>
      </c>
      <c r="CQ234" s="24">
        <f t="shared" si="184"/>
        <v>11.550898867432702</v>
      </c>
      <c r="CR234" s="24">
        <f t="shared" si="184"/>
        <v>11.6179658261575</v>
      </c>
      <c r="CS234" s="24">
        <f t="shared" si="184"/>
        <v>11.70563736222792</v>
      </c>
      <c r="CT234" s="24">
        <f t="shared" si="184"/>
        <v>11.7076972147691</v>
      </c>
      <c r="CU234" s="24">
        <f t="shared" si="184"/>
        <v>11.845171943659141</v>
      </c>
      <c r="CV234" s="24">
        <f t="shared" si="184"/>
        <v>11.574492060891361</v>
      </c>
      <c r="CW234" s="24" t="str">
        <f t="shared" si="176"/>
        <v/>
      </c>
      <c r="CX234" s="24" t="str">
        <f t="shared" si="176"/>
        <v/>
      </c>
      <c r="CY234" s="24" t="str">
        <f t="shared" si="176"/>
        <v/>
      </c>
      <c r="CZ234" s="24"/>
      <c r="DA234" s="24">
        <f t="shared" si="205"/>
        <v>11.233604661863851</v>
      </c>
      <c r="DB234" s="24">
        <f t="shared" si="218"/>
        <v>2.1012687345940462E-2</v>
      </c>
      <c r="DC234" s="24">
        <f t="shared" si="185"/>
        <v>11.212897398948744</v>
      </c>
      <c r="DD234" s="24">
        <f t="shared" si="185"/>
        <v>11.217924632492918</v>
      </c>
      <c r="DE234" s="24">
        <f t="shared" si="185"/>
        <v>11.252308916207255</v>
      </c>
      <c r="DF234" s="24">
        <f t="shared" si="185"/>
        <v>11.226107602152357</v>
      </c>
      <c r="DG234" s="24">
        <f t="shared" si="185"/>
        <v>11.226070876623002</v>
      </c>
      <c r="DH234" s="24">
        <f t="shared" si="185"/>
        <v>11.266318544758837</v>
      </c>
      <c r="DI234" s="24" t="str">
        <f t="shared" si="177"/>
        <v/>
      </c>
      <c r="DJ234" s="24" t="str">
        <f t="shared" si="177"/>
        <v/>
      </c>
      <c r="DK234" s="24" t="str">
        <f t="shared" si="177"/>
        <v/>
      </c>
      <c r="DL234" s="24"/>
      <c r="DM234" s="24">
        <f t="shared" si="206"/>
        <v>11.462653037858502</v>
      </c>
      <c r="DN234" s="24">
        <f t="shared" si="219"/>
        <v>5.7676631455895334E-2</v>
      </c>
      <c r="DO234" s="24">
        <f t="shared" si="186"/>
        <v>11.391197758510643</v>
      </c>
      <c r="DP234" s="24">
        <f t="shared" si="186"/>
        <v>11.481716255435824</v>
      </c>
      <c r="DQ234" s="24">
        <f t="shared" si="186"/>
        <v>11.426333408483913</v>
      </c>
      <c r="DR234" s="24">
        <f t="shared" si="186"/>
        <v>11.451063081285461</v>
      </c>
      <c r="DS234" s="24">
        <f t="shared" si="186"/>
        <v>11.561177682275057</v>
      </c>
      <c r="DT234" s="24">
        <f t="shared" si="186"/>
        <v>11.464430041160112</v>
      </c>
      <c r="DU234" s="24" t="str">
        <f t="shared" si="178"/>
        <v/>
      </c>
      <c r="DV234" s="24" t="str">
        <f t="shared" si="178"/>
        <v/>
      </c>
      <c r="DW234" s="24" t="str">
        <f t="shared" si="178"/>
        <v/>
      </c>
      <c r="DX234" s="24"/>
      <c r="DY234" s="24">
        <f t="shared" si="207"/>
        <v>12.071015117942219</v>
      </c>
      <c r="DZ234" s="24">
        <f t="shared" si="220"/>
        <v>3.2980042630746512E-2</v>
      </c>
      <c r="EA234" s="24">
        <f t="shared" si="187"/>
        <v>12.063926309831599</v>
      </c>
      <c r="EB234" s="24">
        <f t="shared" si="187"/>
        <v>12.076110687506599</v>
      </c>
      <c r="EC234" s="24">
        <f t="shared" si="187"/>
        <v>12.0668363920229</v>
      </c>
      <c r="ED234" s="24">
        <f t="shared" si="187"/>
        <v>12.047553650627799</v>
      </c>
      <c r="EE234" s="24">
        <f t="shared" si="187"/>
        <v>12.039166923612481</v>
      </c>
      <c r="EF234" s="24">
        <f t="shared" si="187"/>
        <v>12.13249674405194</v>
      </c>
      <c r="EG234" s="24" t="str">
        <f t="shared" si="179"/>
        <v/>
      </c>
      <c r="EH234" s="24" t="str">
        <f t="shared" si="179"/>
        <v/>
      </c>
      <c r="EI234" s="24" t="str">
        <f t="shared" si="179"/>
        <v/>
      </c>
      <c r="EJ234" s="24"/>
      <c r="EK234" s="24">
        <f t="shared" si="208"/>
        <v>12.905693413784574</v>
      </c>
      <c r="EL234" s="24">
        <f t="shared" si="221"/>
        <v>0.10893657735353054</v>
      </c>
      <c r="EM234" s="24">
        <f t="shared" si="188"/>
        <v>12.789615068694321</v>
      </c>
      <c r="EN234" s="24">
        <f t="shared" si="188"/>
        <v>12.856682027419119</v>
      </c>
      <c r="EO234" s="24">
        <f t="shared" si="188"/>
        <v>12.944353563489539</v>
      </c>
      <c r="EP234" s="24">
        <f t="shared" si="188"/>
        <v>12.946413416030719</v>
      </c>
      <c r="EQ234" s="24">
        <f t="shared" si="188"/>
        <v>13.08388814492076</v>
      </c>
      <c r="ER234" s="24">
        <f t="shared" si="188"/>
        <v>12.81320826215298</v>
      </c>
      <c r="ES234" s="24" t="str">
        <f t="shared" si="180"/>
        <v/>
      </c>
      <c r="ET234" s="24" t="str">
        <f t="shared" si="180"/>
        <v/>
      </c>
      <c r="EU234" s="24" t="str">
        <f t="shared" si="180"/>
        <v/>
      </c>
      <c r="EV234" s="24"/>
      <c r="EW234" s="24">
        <f t="shared" si="209"/>
        <v>12.051259897620859</v>
      </c>
      <c r="EX234" s="24">
        <f t="shared" si="222"/>
        <v>2.1012687345940462E-2</v>
      </c>
      <c r="EY234" s="24">
        <f t="shared" si="192"/>
        <v>12.030552634705751</v>
      </c>
      <c r="EZ234" s="24">
        <f t="shared" si="192"/>
        <v>12.035579868249926</v>
      </c>
      <c r="FA234" s="24">
        <f t="shared" si="192"/>
        <v>12.069964151964262</v>
      </c>
      <c r="FB234" s="24">
        <f t="shared" si="189"/>
        <v>12.043762837909364</v>
      </c>
      <c r="FC234" s="24">
        <f t="shared" si="189"/>
        <v>12.043726112380009</v>
      </c>
      <c r="FD234" s="24">
        <f t="shared" si="189"/>
        <v>12.083973780515844</v>
      </c>
      <c r="FE234" s="24" t="str">
        <f t="shared" si="189"/>
        <v/>
      </c>
      <c r="FF234" s="24" t="str">
        <f t="shared" si="189"/>
        <v/>
      </c>
      <c r="FG234" s="24" t="str">
        <f t="shared" si="189"/>
        <v/>
      </c>
      <c r="FH234" s="24"/>
      <c r="FI234" s="24">
        <f t="shared" si="210"/>
        <v>12.970424582467899</v>
      </c>
      <c r="FJ234" s="24">
        <f t="shared" si="223"/>
        <v>5.7676631455895425E-2</v>
      </c>
      <c r="FK234" s="24">
        <f t="shared" si="193"/>
        <v>12.89896930312004</v>
      </c>
      <c r="FL234" s="24">
        <f t="shared" si="193"/>
        <v>12.98948780004522</v>
      </c>
      <c r="FM234" s="24">
        <f t="shared" si="193"/>
        <v>12.934104953093309</v>
      </c>
      <c r="FN234" s="24">
        <f t="shared" si="190"/>
        <v>12.958834625894859</v>
      </c>
      <c r="FO234" s="24">
        <f t="shared" si="190"/>
        <v>13.068949226884454</v>
      </c>
      <c r="FP234" s="24">
        <f t="shared" si="190"/>
        <v>12.972201585769508</v>
      </c>
      <c r="FQ234" s="24" t="str">
        <f t="shared" si="190"/>
        <v/>
      </c>
      <c r="FR234" s="24" t="str">
        <f t="shared" si="190"/>
        <v/>
      </c>
      <c r="FS234" s="24" t="str">
        <f t="shared" si="190"/>
        <v/>
      </c>
    </row>
    <row r="235" spans="1:175" s="3" customFormat="1">
      <c r="A235" s="27">
        <v>200</v>
      </c>
      <c r="B235" s="32">
        <f>IF(AND($B$3&lt;&gt;"",$C$3&lt;&gt;"",$B$4&lt;&gt;"",$C$4&lt;&gt;"",T235&lt;&gt;""),AirMass($B$3,$C$3,$B$4,$C$4,T235),"")</f>
        <v>1.1300038937572585</v>
      </c>
      <c r="C235" s="36">
        <f t="shared" si="211"/>
        <v>2458217.3803699999</v>
      </c>
      <c r="D235" s="5">
        <f t="shared" si="194"/>
        <v>11.219900090024701</v>
      </c>
      <c r="E235" s="14">
        <f t="shared" si="195"/>
        <v>11.507464193300356</v>
      </c>
      <c r="F235" s="32">
        <f t="shared" si="212"/>
        <v>0.2875641032756544</v>
      </c>
      <c r="G235" s="24">
        <f t="shared" si="196"/>
        <v>2.8164765526196671E-2</v>
      </c>
      <c r="H235" s="24">
        <f t="shared" si="197"/>
        <v>4.2255601306792866E-2</v>
      </c>
      <c r="I235" s="24"/>
      <c r="J235" s="8">
        <f t="shared" si="198"/>
        <v>11.97619287210785</v>
      </c>
      <c r="K235" s="9">
        <f t="shared" si="199"/>
        <v>13.041103986344359</v>
      </c>
      <c r="L235" s="40">
        <f t="shared" si="213"/>
        <v>1.0649111142365086</v>
      </c>
      <c r="M235" s="24">
        <f t="shared" si="200"/>
        <v>2.8164765526196484E-2</v>
      </c>
      <c r="N235" s="25">
        <f t="shared" si="201"/>
        <v>4.2255601306792727E-2</v>
      </c>
      <c r="O235" s="25"/>
      <c r="P235" s="50">
        <f t="shared" si="214"/>
        <v>6</v>
      </c>
      <c r="Q235" s="50">
        <f t="shared" si="215"/>
        <v>6</v>
      </c>
      <c r="R235" s="25"/>
      <c r="S235" s="25"/>
      <c r="T235" s="16">
        <v>2458217.3803699999</v>
      </c>
      <c r="U235" s="17">
        <v>-11.096915379145599</v>
      </c>
      <c r="V235" s="17">
        <v>-10.2481309117068</v>
      </c>
      <c r="W235" s="17">
        <v>-12.042720472622699</v>
      </c>
      <c r="X235" s="17">
        <v>-10.981824665868199</v>
      </c>
      <c r="Y235" s="17">
        <v>-10.3101454129182</v>
      </c>
      <c r="Z235" s="17">
        <v>-11.795788769087199</v>
      </c>
      <c r="AA235" s="17">
        <v>-9.9161198534877197</v>
      </c>
      <c r="AB235" s="17">
        <v>-9.7263994183996996</v>
      </c>
      <c r="AC235" s="17"/>
      <c r="AD235" s="17"/>
      <c r="AE235" s="17"/>
      <c r="AF235" s="46">
        <f t="shared" si="202"/>
        <v>2458217.3803699999</v>
      </c>
      <c r="AG235" s="17">
        <v>-10.8961489406153</v>
      </c>
      <c r="AH235" s="17">
        <v>-9.6655730865792595</v>
      </c>
      <c r="AI235" s="17">
        <v>-11.668699208842799</v>
      </c>
      <c r="AJ235" s="17">
        <v>-10.6030439206504</v>
      </c>
      <c r="AK235" s="17">
        <v>-9.8479288451246791</v>
      </c>
      <c r="AL235" s="17">
        <v>-11.2681063684247</v>
      </c>
      <c r="AM235" s="17">
        <v>-9.4293046275328294</v>
      </c>
      <c r="AN235" s="17">
        <v>-9.4625073236818498</v>
      </c>
      <c r="AO235" s="17"/>
      <c r="AP235" s="17"/>
      <c r="AQ235" s="18"/>
      <c r="AR235" s="25"/>
      <c r="AS235" s="25"/>
      <c r="AT235" s="24">
        <f t="shared" si="191"/>
        <v>0.20076643853029985</v>
      </c>
      <c r="AU235" s="24">
        <f t="shared" si="191"/>
        <v>0.58255782512754095</v>
      </c>
      <c r="AV235" s="24">
        <f t="shared" si="191"/>
        <v>0.37402126377990008</v>
      </c>
      <c r="AW235" s="24">
        <f t="shared" si="191"/>
        <v>0.37878074521779936</v>
      </c>
      <c r="AX235" s="24">
        <f t="shared" si="191"/>
        <v>0.46221656779352038</v>
      </c>
      <c r="AY235" s="24">
        <f t="shared" si="191"/>
        <v>0.52768240066249916</v>
      </c>
      <c r="AZ235" s="24">
        <f t="shared" si="191"/>
        <v>0.48681522595489035</v>
      </c>
      <c r="BA235" s="24">
        <f t="shared" si="191"/>
        <v>0.2638920947178498</v>
      </c>
      <c r="BB235" s="24" t="str">
        <f t="shared" si="191"/>
        <v/>
      </c>
      <c r="BC235" s="24" t="str">
        <f t="shared" si="191"/>
        <v/>
      </c>
      <c r="BD235" s="25" t="str">
        <f t="shared" si="191"/>
        <v/>
      </c>
      <c r="BE235" s="25"/>
      <c r="BF235" s="24"/>
      <c r="BG235" s="24">
        <f t="shared" si="181"/>
        <v>-0.39706269514287046</v>
      </c>
      <c r="BH235" s="24">
        <f t="shared" si="181"/>
        <v>-0.33706269514286996</v>
      </c>
      <c r="BI235" s="24">
        <f t="shared" si="181"/>
        <v>-0.70306269514286956</v>
      </c>
      <c r="BJ235" s="24">
        <f t="shared" ref="BJ235:BO287" si="224">IF(NOT($C$23),IF(AND($AT235&lt;&gt;"",AY$32&lt;&gt;""),$AT235*$D$19+$D$18-AY$32,""),IF(AND($B$23&lt;&gt;"",AY$32&lt;&gt;""),$B$23-AY$32,""))</f>
        <v>-0.64506269514286974</v>
      </c>
      <c r="BK235" s="24">
        <f t="shared" si="224"/>
        <v>-0.71506269514286824</v>
      </c>
      <c r="BL235" s="24">
        <f t="shared" si="224"/>
        <v>-0.27006269514286979</v>
      </c>
      <c r="BM235" s="24" t="str">
        <f t="shared" si="173"/>
        <v/>
      </c>
      <c r="BN235" s="24" t="str">
        <f t="shared" si="173"/>
        <v/>
      </c>
      <c r="BO235" s="24" t="str">
        <f t="shared" si="173"/>
        <v/>
      </c>
      <c r="BP235" s="24"/>
      <c r="BQ235" s="24"/>
      <c r="BR235" s="24">
        <f t="shared" si="182"/>
        <v>0.37831656506196465</v>
      </c>
      <c r="BS235" s="24">
        <f t="shared" si="182"/>
        <v>0.43831656506196515</v>
      </c>
      <c r="BT235" s="24">
        <f t="shared" si="182"/>
        <v>7.2316565061965488E-2</v>
      </c>
      <c r="BU235" s="24">
        <f t="shared" ref="BU235:BZ287" si="225">IF(NOT($C$23),IF(AND($AU235&lt;&gt;"",AY$32&lt;&gt;""),$AU235*$D$19+$D$18-AY$32,""),IF(AND($AU$32&lt;&gt;"",AY$32&lt;&gt;""),$AU$32-AY$32,""))</f>
        <v>0.13031656506196532</v>
      </c>
      <c r="BV235" s="24">
        <f t="shared" si="225"/>
        <v>6.0316565061966809E-2</v>
      </c>
      <c r="BW235" s="24">
        <f t="shared" si="225"/>
        <v>0.50531656506196532</v>
      </c>
      <c r="BX235" s="24" t="str">
        <f t="shared" si="174"/>
        <v/>
      </c>
      <c r="BY235" s="24" t="str">
        <f t="shared" si="174"/>
        <v/>
      </c>
      <c r="BZ235" s="24" t="str">
        <f t="shared" si="174"/>
        <v/>
      </c>
      <c r="CA235" s="24"/>
      <c r="CB235" s="24"/>
      <c r="CC235" s="24">
        <f t="shared" si="203"/>
        <v>11.15891771958502</v>
      </c>
      <c r="CD235" s="24">
        <f t="shared" si="216"/>
        <v>2.7772352810598873E-2</v>
      </c>
      <c r="CE235" s="24">
        <f t="shared" si="183"/>
        <v>11.135805093477099</v>
      </c>
      <c r="CF235" s="24">
        <f t="shared" si="183"/>
        <v>11.196909286722599</v>
      </c>
      <c r="CG235" s="24">
        <f t="shared" si="183"/>
        <v>11.118230033772599</v>
      </c>
      <c r="CH235" s="24">
        <f t="shared" ref="CH235:CM287" si="226">IF(AND($U235&lt;&gt;"",Z235&lt;&gt;"",Z$32&lt;&gt;""),$U235-Z235+Z$32,"")</f>
        <v>11.1668733899416</v>
      </c>
      <c r="CI235" s="24">
        <f t="shared" si="226"/>
        <v>11.167204474342121</v>
      </c>
      <c r="CJ235" s="24">
        <f t="shared" si="226"/>
        <v>11.1684840392541</v>
      </c>
      <c r="CK235" s="24" t="str">
        <f t="shared" si="175"/>
        <v/>
      </c>
      <c r="CL235" s="24" t="str">
        <f t="shared" si="175"/>
        <v/>
      </c>
      <c r="CM235" s="24" t="str">
        <f t="shared" si="175"/>
        <v/>
      </c>
      <c r="CN235" s="24"/>
      <c r="CO235" s="24">
        <f t="shared" si="204"/>
        <v>11.707282775094242</v>
      </c>
      <c r="CP235" s="24">
        <f t="shared" si="217"/>
        <v>0.10684190888789455</v>
      </c>
      <c r="CQ235" s="24">
        <f t="shared" si="184"/>
        <v>11.6115502682275</v>
      </c>
      <c r="CR235" s="24">
        <f t="shared" si="184"/>
        <v>11.6078949800351</v>
      </c>
      <c r="CS235" s="24">
        <f t="shared" si="184"/>
        <v>11.811779904509379</v>
      </c>
      <c r="CT235" s="24">
        <f t="shared" ref="CT235:CY287" si="227">IF(AND($AG235&lt;&gt;"",AL235&lt;&gt;"",AL$32&lt;&gt;""),$AG235-AL235+AL$32,"")</f>
        <v>11.736957427809401</v>
      </c>
      <c r="CU235" s="24">
        <f t="shared" si="227"/>
        <v>11.848155686917529</v>
      </c>
      <c r="CV235" s="24">
        <f t="shared" si="227"/>
        <v>11.62735838306655</v>
      </c>
      <c r="CW235" s="24" t="str">
        <f t="shared" si="176"/>
        <v/>
      </c>
      <c r="CX235" s="24" t="str">
        <f t="shared" si="176"/>
        <v/>
      </c>
      <c r="CY235" s="24" t="str">
        <f t="shared" si="176"/>
        <v/>
      </c>
      <c r="CZ235" s="24"/>
      <c r="DA235" s="24">
        <f t="shared" si="205"/>
        <v>11.219900090024701</v>
      </c>
      <c r="DB235" s="24">
        <f t="shared" si="218"/>
        <v>2.8164765526196671E-2</v>
      </c>
      <c r="DC235" s="24">
        <f t="shared" si="185"/>
        <v>11.183169009112293</v>
      </c>
      <c r="DD235" s="24">
        <f t="shared" si="185"/>
        <v>11.237116058226967</v>
      </c>
      <c r="DE235" s="24">
        <f t="shared" si="185"/>
        <v>11.202095384475005</v>
      </c>
      <c r="DF235" s="24">
        <f t="shared" ref="DF235:DK287" si="228">IF(AND(CH235&lt;&gt;"",BJ235&lt;&gt;""),CH235+BJ235*$D$21,"")</f>
        <v>11.243820167984206</v>
      </c>
      <c r="DG235" s="24">
        <f t="shared" si="228"/>
        <v>11.25250125387069</v>
      </c>
      <c r="DH235" s="24">
        <f t="shared" si="228"/>
        <v>11.200698666479045</v>
      </c>
      <c r="DI235" s="24" t="str">
        <f t="shared" si="177"/>
        <v/>
      </c>
      <c r="DJ235" s="24" t="str">
        <f t="shared" si="177"/>
        <v/>
      </c>
      <c r="DK235" s="24" t="str">
        <f t="shared" si="177"/>
        <v/>
      </c>
      <c r="DL235" s="24"/>
      <c r="DM235" s="24">
        <f t="shared" si="206"/>
        <v>11.507464193300356</v>
      </c>
      <c r="DN235" s="24">
        <f t="shared" si="219"/>
        <v>4.2255601306792866E-2</v>
      </c>
      <c r="DO235" s="24">
        <f t="shared" si="186"/>
        <v>11.456354752176004</v>
      </c>
      <c r="DP235" s="24">
        <f t="shared" si="186"/>
        <v>11.476151002183986</v>
      </c>
      <c r="DQ235" s="24">
        <f t="shared" si="186"/>
        <v>11.536981543635935</v>
      </c>
      <c r="DR235" s="24">
        <f t="shared" ref="DR235:DW287" si="229">IF(AND(CT235&lt;&gt;"",BJ235&lt;&gt;""),CT235+BJ235*$D$20,"")</f>
        <v>11.484828887196326</v>
      </c>
      <c r="DS235" s="24">
        <f t="shared" si="229"/>
        <v>11.568667018404009</v>
      </c>
      <c r="DT235" s="24">
        <f t="shared" si="229"/>
        <v>11.521801956205863</v>
      </c>
      <c r="DU235" s="24" t="str">
        <f t="shared" si="178"/>
        <v/>
      </c>
      <c r="DV235" s="24" t="str">
        <f t="shared" si="178"/>
        <v/>
      </c>
      <c r="DW235" s="24" t="str">
        <f t="shared" si="178"/>
        <v/>
      </c>
      <c r="DX235" s="24"/>
      <c r="DY235" s="24">
        <f t="shared" si="207"/>
        <v>12.007702187023817</v>
      </c>
      <c r="DZ235" s="24">
        <f t="shared" si="220"/>
        <v>2.7772352810598873E-2</v>
      </c>
      <c r="EA235" s="24">
        <f t="shared" si="187"/>
        <v>11.984589560915898</v>
      </c>
      <c r="EB235" s="24">
        <f t="shared" si="187"/>
        <v>12.045693754161398</v>
      </c>
      <c r="EC235" s="24">
        <f t="shared" si="187"/>
        <v>11.967014501211398</v>
      </c>
      <c r="ED235" s="24">
        <f t="shared" ref="ED235:EI287" si="230">IF(AND($V235&lt;&gt;"",Z235&lt;&gt;"",Z$32&lt;&gt;""),$V235-Z235+Z$32,"")</f>
        <v>12.015657857380399</v>
      </c>
      <c r="EE235" s="24">
        <f t="shared" si="230"/>
        <v>12.01598894178092</v>
      </c>
      <c r="EF235" s="24">
        <f t="shared" si="230"/>
        <v>12.017268506692899</v>
      </c>
      <c r="EG235" s="24" t="str">
        <f t="shared" si="179"/>
        <v/>
      </c>
      <c r="EH235" s="24" t="str">
        <f t="shared" si="179"/>
        <v/>
      </c>
      <c r="EI235" s="24" t="str">
        <f t="shared" si="179"/>
        <v/>
      </c>
      <c r="EJ235" s="24"/>
      <c r="EK235" s="24">
        <f t="shared" si="208"/>
        <v>12.937858629130284</v>
      </c>
      <c r="EL235" s="24">
        <f t="shared" si="221"/>
        <v>0.10684190888789455</v>
      </c>
      <c r="EM235" s="24">
        <f t="shared" si="188"/>
        <v>12.84212612226354</v>
      </c>
      <c r="EN235" s="24">
        <f t="shared" si="188"/>
        <v>12.83847083407114</v>
      </c>
      <c r="EO235" s="24">
        <f t="shared" si="188"/>
        <v>13.042355758545419</v>
      </c>
      <c r="EP235" s="24">
        <f t="shared" ref="EP235:EU287" si="231">IF(AND($AH235&lt;&gt;"",AL235&lt;&gt;"",AL$32&lt;&gt;""),$AH235-AL235+AL$32,"")</f>
        <v>12.967533281845441</v>
      </c>
      <c r="EQ235" s="24">
        <f t="shared" si="231"/>
        <v>13.078731540953569</v>
      </c>
      <c r="ER235" s="24">
        <f t="shared" si="231"/>
        <v>12.85793423710259</v>
      </c>
      <c r="ES235" s="24" t="str">
        <f t="shared" si="180"/>
        <v/>
      </c>
      <c r="ET235" s="24" t="str">
        <f t="shared" si="180"/>
        <v/>
      </c>
      <c r="EU235" s="24" t="str">
        <f t="shared" si="180"/>
        <v/>
      </c>
      <c r="EV235" s="24"/>
      <c r="EW235" s="24">
        <f t="shared" si="209"/>
        <v>11.97619287210785</v>
      </c>
      <c r="EX235" s="24">
        <f t="shared" si="222"/>
        <v>2.8164765526196484E-2</v>
      </c>
      <c r="EY235" s="24">
        <f t="shared" si="192"/>
        <v>11.939461791195443</v>
      </c>
      <c r="EZ235" s="24">
        <f t="shared" si="192"/>
        <v>11.993408840310117</v>
      </c>
      <c r="FA235" s="24">
        <f t="shared" si="192"/>
        <v>11.958388166558153</v>
      </c>
      <c r="FB235" s="24">
        <f t="shared" si="189"/>
        <v>12.000112950067356</v>
      </c>
      <c r="FC235" s="24">
        <f t="shared" si="189"/>
        <v>12.008794035953839</v>
      </c>
      <c r="FD235" s="24">
        <f t="shared" si="189"/>
        <v>11.956991448562196</v>
      </c>
      <c r="FE235" s="24" t="str">
        <f t="shared" si="189"/>
        <v/>
      </c>
      <c r="FF235" s="24" t="str">
        <f t="shared" si="189"/>
        <v/>
      </c>
      <c r="FG235" s="24" t="str">
        <f t="shared" si="189"/>
        <v/>
      </c>
      <c r="FH235" s="24"/>
      <c r="FI235" s="24">
        <f t="shared" si="210"/>
        <v>13.041103986344359</v>
      </c>
      <c r="FJ235" s="24">
        <f t="shared" si="223"/>
        <v>4.2255601306792727E-2</v>
      </c>
      <c r="FK235" s="24">
        <f t="shared" si="193"/>
        <v>12.989994545220007</v>
      </c>
      <c r="FL235" s="24">
        <f t="shared" si="193"/>
        <v>13.009790795227991</v>
      </c>
      <c r="FM235" s="24">
        <f t="shared" si="193"/>
        <v>13.070621336679938</v>
      </c>
      <c r="FN235" s="24">
        <f t="shared" si="190"/>
        <v>13.018468680240328</v>
      </c>
      <c r="FO235" s="24">
        <f t="shared" si="190"/>
        <v>13.102306811448011</v>
      </c>
      <c r="FP235" s="24">
        <f t="shared" si="190"/>
        <v>13.055441749249868</v>
      </c>
      <c r="FQ235" s="24" t="str">
        <f t="shared" si="190"/>
        <v/>
      </c>
      <c r="FR235" s="24" t="str">
        <f t="shared" si="190"/>
        <v/>
      </c>
      <c r="FS235" s="24" t="str">
        <f t="shared" si="190"/>
        <v/>
      </c>
    </row>
    <row r="236" spans="1:175" s="3" customFormat="1">
      <c r="A236" s="27">
        <v>201</v>
      </c>
      <c r="B236" s="32">
        <f>IF(AND($B$3&lt;&gt;"",$C$3&lt;&gt;"",$B$4&lt;&gt;"",$C$4&lt;&gt;"",T236&lt;&gt;""),AirMass($B$3,$C$3,$B$4,$C$4,T236),"")</f>
        <v>1.1311926243701877</v>
      </c>
      <c r="C236" s="36">
        <f t="shared" si="211"/>
        <v>2458217.380868</v>
      </c>
      <c r="D236" s="5">
        <f t="shared" si="194"/>
        <v>11.227728729187319</v>
      </c>
      <c r="E236" s="14">
        <f t="shared" si="195"/>
        <v>11.38868876794959</v>
      </c>
      <c r="F236" s="32">
        <f t="shared" si="212"/>
        <v>0.16096003876227094</v>
      </c>
      <c r="G236" s="24">
        <f t="shared" si="196"/>
        <v>1.8780464197400978E-2</v>
      </c>
      <c r="H236" s="24">
        <f t="shared" si="197"/>
        <v>2.6083659949953625E-2</v>
      </c>
      <c r="I236" s="24"/>
      <c r="J236" s="8">
        <f t="shared" si="198"/>
        <v>11.9601510523188</v>
      </c>
      <c r="K236" s="9">
        <f t="shared" si="199"/>
        <v>13.111626954939554</v>
      </c>
      <c r="L236" s="40">
        <f t="shared" si="213"/>
        <v>1.1514759026207546</v>
      </c>
      <c r="M236" s="24">
        <f t="shared" si="200"/>
        <v>1.8780464197400985E-2</v>
      </c>
      <c r="N236" s="25">
        <f t="shared" si="201"/>
        <v>2.6083659949953684E-2</v>
      </c>
      <c r="O236" s="25"/>
      <c r="P236" s="50">
        <f t="shared" si="214"/>
        <v>6</v>
      </c>
      <c r="Q236" s="50">
        <f t="shared" si="215"/>
        <v>6</v>
      </c>
      <c r="R236" s="25"/>
      <c r="S236" s="25"/>
      <c r="T236" s="16">
        <v>2458217.380868</v>
      </c>
      <c r="U236" s="17">
        <v>-11.100599540214199</v>
      </c>
      <c r="V236" s="17">
        <v>-10.250321895935301</v>
      </c>
      <c r="W236" s="17">
        <v>-12.068371773456199</v>
      </c>
      <c r="X236" s="17">
        <v>-10.949130847399701</v>
      </c>
      <c r="Y236" s="17">
        <v>-10.3371108094855</v>
      </c>
      <c r="Z236" s="17">
        <v>-11.782601693155099</v>
      </c>
      <c r="AA236" s="17">
        <v>-9.8673042559054895</v>
      </c>
      <c r="AB236" s="17">
        <v>-9.7764177825663197</v>
      </c>
      <c r="AC236" s="17"/>
      <c r="AD236" s="17"/>
      <c r="AE236" s="17"/>
      <c r="AF236" s="46">
        <f t="shared" si="202"/>
        <v>2458217.380868</v>
      </c>
      <c r="AG236" s="17">
        <v>-10.9418946307902</v>
      </c>
      <c r="AH236" s="17">
        <v>-9.6051284302079196</v>
      </c>
      <c r="AI236" s="17">
        <v>-11.679178102555399</v>
      </c>
      <c r="AJ236" s="17">
        <v>-10.5871063740768</v>
      </c>
      <c r="AK236" s="17">
        <v>-9.7533051803644302</v>
      </c>
      <c r="AL236" s="17">
        <v>-11.2746358433852</v>
      </c>
      <c r="AM236" s="17">
        <v>-9.3014353252604405</v>
      </c>
      <c r="AN236" s="17">
        <v>-9.4460803442721097</v>
      </c>
      <c r="AO236" s="17"/>
      <c r="AP236" s="17"/>
      <c r="AQ236" s="18"/>
      <c r="AR236" s="25"/>
      <c r="AS236" s="25"/>
      <c r="AT236" s="24">
        <f t="shared" si="191"/>
        <v>0.1587049094239994</v>
      </c>
      <c r="AU236" s="24">
        <f t="shared" si="191"/>
        <v>0.64519346572738101</v>
      </c>
      <c r="AV236" s="24">
        <f t="shared" si="191"/>
        <v>0.38919367090080037</v>
      </c>
      <c r="AW236" s="24">
        <f t="shared" si="191"/>
        <v>0.36202447332290077</v>
      </c>
      <c r="AX236" s="24">
        <f t="shared" si="191"/>
        <v>0.58380562912106981</v>
      </c>
      <c r="AY236" s="24">
        <f t="shared" si="191"/>
        <v>0.50796584976989934</v>
      </c>
      <c r="AZ236" s="24">
        <f t="shared" si="191"/>
        <v>0.56586893064504906</v>
      </c>
      <c r="BA236" s="24">
        <f t="shared" si="191"/>
        <v>0.33033743829420992</v>
      </c>
      <c r="BB236" s="24" t="str">
        <f t="shared" si="191"/>
        <v/>
      </c>
      <c r="BC236" s="24" t="str">
        <f t="shared" si="191"/>
        <v/>
      </c>
      <c r="BD236" s="25" t="str">
        <f t="shared" si="191"/>
        <v/>
      </c>
      <c r="BE236" s="25"/>
      <c r="BF236" s="24"/>
      <c r="BG236" s="24">
        <f t="shared" ref="BG236:BL299" si="232">IF(NOT($C$23),IF(AND($AT236&lt;&gt;"",AV$32&lt;&gt;""),$AT236*$D$19+$D$18-AV$32,""),IF(AND($B$23&lt;&gt;"",AV$32&lt;&gt;""),$B$23-AV$32,""))</f>
        <v>-0.48248535910656043</v>
      </c>
      <c r="BH236" s="24">
        <f t="shared" si="232"/>
        <v>-0.42248535910655993</v>
      </c>
      <c r="BI236" s="24">
        <f t="shared" si="232"/>
        <v>-0.78848535910655959</v>
      </c>
      <c r="BJ236" s="24">
        <f t="shared" si="224"/>
        <v>-0.73048535910655976</v>
      </c>
      <c r="BK236" s="24">
        <f t="shared" si="224"/>
        <v>-0.80048535910655827</v>
      </c>
      <c r="BL236" s="24">
        <f t="shared" si="224"/>
        <v>-0.35548535910655976</v>
      </c>
      <c r="BM236" s="24" t="str">
        <f t="shared" si="173"/>
        <v/>
      </c>
      <c r="BN236" s="24" t="str">
        <f t="shared" si="173"/>
        <v/>
      </c>
      <c r="BO236" s="24" t="str">
        <f t="shared" si="173"/>
        <v/>
      </c>
      <c r="BP236" s="24"/>
      <c r="BQ236" s="24"/>
      <c r="BR236" s="24">
        <f t="shared" ref="BR236:BW299" si="233">IF(NOT($C$23),IF(AND($AU236&lt;&gt;"",AV$32&lt;&gt;""),$AU236*$D$19+$D$18-AV$32,""),IF(AND($AU$32&lt;&gt;"",AV$32&lt;&gt;""),$AU$32-AV$32,""))</f>
        <v>0.5055231453455411</v>
      </c>
      <c r="BS236" s="24">
        <f t="shared" si="233"/>
        <v>0.5655231453455416</v>
      </c>
      <c r="BT236" s="24">
        <f t="shared" si="233"/>
        <v>0.19952314534554194</v>
      </c>
      <c r="BU236" s="24">
        <f t="shared" si="225"/>
        <v>0.25752314534554177</v>
      </c>
      <c r="BV236" s="24">
        <f t="shared" si="225"/>
        <v>0.18752314534554326</v>
      </c>
      <c r="BW236" s="24">
        <f t="shared" si="225"/>
        <v>0.63252314534554177</v>
      </c>
      <c r="BX236" s="24" t="str">
        <f t="shared" si="174"/>
        <v/>
      </c>
      <c r="BY236" s="24" t="str">
        <f t="shared" si="174"/>
        <v/>
      </c>
      <c r="BZ236" s="24" t="str">
        <f t="shared" si="174"/>
        <v/>
      </c>
      <c r="CA236" s="24"/>
      <c r="CB236" s="24"/>
      <c r="CC236" s="24">
        <f t="shared" si="203"/>
        <v>11.156556653447185</v>
      </c>
      <c r="CD236" s="24">
        <f t="shared" si="216"/>
        <v>3.2962396770000846E-2</v>
      </c>
      <c r="CE236" s="24">
        <f t="shared" ref="CE236:CJ299" si="234">IF(AND($U236&lt;&gt;"",W236&lt;&gt;"",W$32&lt;&gt;""),$U236-W236+W$32,"")</f>
        <v>11.157772233242</v>
      </c>
      <c r="CF236" s="24">
        <f t="shared" si="234"/>
        <v>11.160531307185501</v>
      </c>
      <c r="CG236" s="24">
        <f t="shared" si="234"/>
        <v>11.1415112692713</v>
      </c>
      <c r="CH236" s="24">
        <f t="shared" si="226"/>
        <v>11.1500021529409</v>
      </c>
      <c r="CI236" s="24">
        <f t="shared" si="226"/>
        <v>11.114704715691291</v>
      </c>
      <c r="CJ236" s="24">
        <f t="shared" si="226"/>
        <v>11.21481824235212</v>
      </c>
      <c r="CK236" s="24" t="str">
        <f t="shared" si="175"/>
        <v/>
      </c>
      <c r="CL236" s="24" t="str">
        <f t="shared" si="175"/>
        <v/>
      </c>
      <c r="CM236" s="24" t="str">
        <f t="shared" si="175"/>
        <v/>
      </c>
      <c r="CN236" s="24"/>
      <c r="CO236" s="24">
        <f t="shared" si="204"/>
        <v>11.621895564195531</v>
      </c>
      <c r="CP236" s="24">
        <f t="shared" si="217"/>
        <v>6.6332973385849633E-2</v>
      </c>
      <c r="CQ236" s="24">
        <f t="shared" ref="CQ236:CV299" si="235">IF(AND($AG236&lt;&gt;"",AI236&lt;&gt;"",AI$32&lt;&gt;""),$AG236-AI236+AI$32,"")</f>
        <v>11.576283471765199</v>
      </c>
      <c r="CR236" s="24">
        <f t="shared" si="235"/>
        <v>11.5462117432866</v>
      </c>
      <c r="CS236" s="24">
        <f t="shared" si="235"/>
        <v>11.67141054957423</v>
      </c>
      <c r="CT236" s="24">
        <f t="shared" si="227"/>
        <v>11.697741212595</v>
      </c>
      <c r="CU236" s="24">
        <f t="shared" si="227"/>
        <v>11.67454069447024</v>
      </c>
      <c r="CV236" s="24">
        <f t="shared" si="227"/>
        <v>11.56518571348191</v>
      </c>
      <c r="CW236" s="24" t="str">
        <f t="shared" si="176"/>
        <v/>
      </c>
      <c r="CX236" s="24" t="str">
        <f t="shared" si="176"/>
        <v/>
      </c>
      <c r="CY236" s="24" t="str">
        <f t="shared" si="176"/>
        <v/>
      </c>
      <c r="CZ236" s="24"/>
      <c r="DA236" s="24">
        <f t="shared" si="205"/>
        <v>11.227728729187319</v>
      </c>
      <c r="DB236" s="24">
        <f t="shared" si="218"/>
        <v>1.8780464197400978E-2</v>
      </c>
      <c r="DC236" s="24">
        <f t="shared" ref="DC236:DH299" si="236">IF(AND(CE236&lt;&gt;"",BG236&lt;&gt;""),CE236+BG236*$D$21,"")</f>
        <v>11.215325854177646</v>
      </c>
      <c r="DD236" s="24">
        <f t="shared" si="236"/>
        <v>11.210927783990321</v>
      </c>
      <c r="DE236" s="24">
        <f t="shared" si="236"/>
        <v>11.235566325274158</v>
      </c>
      <c r="DF236" s="24">
        <f t="shared" si="228"/>
        <v>11.23713863628396</v>
      </c>
      <c r="DG236" s="24">
        <f t="shared" si="228"/>
        <v>11.210191200520313</v>
      </c>
      <c r="DH236" s="24">
        <f t="shared" si="228"/>
        <v>11.257222574877519</v>
      </c>
      <c r="DI236" s="24" t="str">
        <f t="shared" si="177"/>
        <v/>
      </c>
      <c r="DJ236" s="24" t="str">
        <f t="shared" si="177"/>
        <v/>
      </c>
      <c r="DK236" s="24" t="str">
        <f t="shared" si="177"/>
        <v/>
      </c>
      <c r="DL236" s="24"/>
      <c r="DM236" s="24">
        <f t="shared" si="206"/>
        <v>11.38868876794959</v>
      </c>
      <c r="DN236" s="24">
        <f t="shared" si="219"/>
        <v>2.6083659949953625E-2</v>
      </c>
      <c r="DO236" s="24">
        <f t="shared" ref="DO236:DT299" si="237">IF(AND(CQ236&lt;&gt;"",BG236&lt;&gt;""),CQ236+BG236*$D$20,"")</f>
        <v>11.387699741261656</v>
      </c>
      <c r="DP236" s="24">
        <f t="shared" si="237"/>
        <v>11.381079550983438</v>
      </c>
      <c r="DQ236" s="24">
        <f t="shared" si="237"/>
        <v>11.363223974248736</v>
      </c>
      <c r="DR236" s="24">
        <f t="shared" si="229"/>
        <v>11.412224457529877</v>
      </c>
      <c r="DS236" s="24">
        <f t="shared" si="229"/>
        <v>11.361663811504672</v>
      </c>
      <c r="DT236" s="24">
        <f t="shared" si="229"/>
        <v>11.426241072169175</v>
      </c>
      <c r="DU236" s="24" t="str">
        <f t="shared" si="178"/>
        <v/>
      </c>
      <c r="DV236" s="24" t="str">
        <f t="shared" si="178"/>
        <v/>
      </c>
      <c r="DW236" s="24" t="str">
        <f t="shared" si="178"/>
        <v/>
      </c>
      <c r="DX236" s="24"/>
      <c r="DY236" s="24">
        <f t="shared" si="207"/>
        <v>12.006834297726082</v>
      </c>
      <c r="DZ236" s="24">
        <f t="shared" si="220"/>
        <v>3.2962396770000846E-2</v>
      </c>
      <c r="EA236" s="24">
        <f t="shared" ref="EA236:EF299" si="238">IF(AND($V236&lt;&gt;"",W236&lt;&gt;"",W$32&lt;&gt;""),$V236-W236+W$32,"")</f>
        <v>12.008049877520898</v>
      </c>
      <c r="EB236" s="24">
        <f t="shared" si="238"/>
        <v>12.0108089514644</v>
      </c>
      <c r="EC236" s="24">
        <f t="shared" si="238"/>
        <v>11.991788913550199</v>
      </c>
      <c r="ED236" s="24">
        <f t="shared" si="230"/>
        <v>12.000279797219799</v>
      </c>
      <c r="EE236" s="24">
        <f t="shared" si="230"/>
        <v>11.96498235997019</v>
      </c>
      <c r="EF236" s="24">
        <f t="shared" si="230"/>
        <v>12.065095886631019</v>
      </c>
      <c r="EG236" s="24" t="str">
        <f t="shared" si="179"/>
        <v/>
      </c>
      <c r="EH236" s="24" t="str">
        <f t="shared" si="179"/>
        <v/>
      </c>
      <c r="EI236" s="24" t="str">
        <f t="shared" si="179"/>
        <v/>
      </c>
      <c r="EJ236" s="24"/>
      <c r="EK236" s="24">
        <f t="shared" si="208"/>
        <v>12.958661764777808</v>
      </c>
      <c r="EL236" s="24">
        <f t="shared" si="221"/>
        <v>6.6332973385849633E-2</v>
      </c>
      <c r="EM236" s="24">
        <f t="shared" ref="EM236:ER299" si="239">IF(AND($AH236&lt;&gt;"",AI236&lt;&gt;"",AI$32&lt;&gt;""),$AH236-AI236+AI$32,"")</f>
        <v>12.91304967234748</v>
      </c>
      <c r="EN236" s="24">
        <f t="shared" si="239"/>
        <v>12.88297794386888</v>
      </c>
      <c r="EO236" s="24">
        <f t="shared" si="239"/>
        <v>13.00817675015651</v>
      </c>
      <c r="EP236" s="24">
        <f t="shared" si="231"/>
        <v>13.03450741317728</v>
      </c>
      <c r="EQ236" s="24">
        <f t="shared" si="231"/>
        <v>13.01130689505252</v>
      </c>
      <c r="ER236" s="24">
        <f t="shared" si="231"/>
        <v>12.90195191406419</v>
      </c>
      <c r="ES236" s="24" t="str">
        <f t="shared" si="180"/>
        <v/>
      </c>
      <c r="ET236" s="24" t="str">
        <f t="shared" si="180"/>
        <v/>
      </c>
      <c r="EU236" s="24" t="str">
        <f t="shared" si="180"/>
        <v/>
      </c>
      <c r="EV236" s="24"/>
      <c r="EW236" s="24">
        <f t="shared" si="209"/>
        <v>11.9601510523188</v>
      </c>
      <c r="EX236" s="24">
        <f t="shared" si="222"/>
        <v>1.8780464197400985E-2</v>
      </c>
      <c r="EY236" s="24">
        <f t="shared" si="192"/>
        <v>11.947748177309126</v>
      </c>
      <c r="EZ236" s="24">
        <f t="shared" si="192"/>
        <v>11.943350107121802</v>
      </c>
      <c r="FA236" s="24">
        <f t="shared" si="192"/>
        <v>11.967988648405637</v>
      </c>
      <c r="FB236" s="24">
        <f t="shared" si="189"/>
        <v>11.969560959415439</v>
      </c>
      <c r="FC236" s="24">
        <f t="shared" si="189"/>
        <v>11.942613523651792</v>
      </c>
      <c r="FD236" s="24">
        <f t="shared" si="189"/>
        <v>11.989644898008999</v>
      </c>
      <c r="FE236" s="24" t="str">
        <f t="shared" si="189"/>
        <v/>
      </c>
      <c r="FF236" s="24" t="str">
        <f t="shared" si="189"/>
        <v/>
      </c>
      <c r="FG236" s="24" t="str">
        <f t="shared" si="189"/>
        <v/>
      </c>
      <c r="FH236" s="24"/>
      <c r="FI236" s="24">
        <f t="shared" si="210"/>
        <v>13.111626954939554</v>
      </c>
      <c r="FJ236" s="24">
        <f t="shared" si="223"/>
        <v>2.6083659949953684E-2</v>
      </c>
      <c r="FK236" s="24">
        <f t="shared" si="193"/>
        <v>13.110637928251618</v>
      </c>
      <c r="FL236" s="24">
        <f t="shared" si="193"/>
        <v>13.104017737973402</v>
      </c>
      <c r="FM236" s="24">
        <f t="shared" si="193"/>
        <v>13.0861621612387</v>
      </c>
      <c r="FN236" s="24">
        <f t="shared" si="190"/>
        <v>13.13516264451984</v>
      </c>
      <c r="FO236" s="24">
        <f t="shared" si="190"/>
        <v>13.084601998494634</v>
      </c>
      <c r="FP236" s="24">
        <f t="shared" si="190"/>
        <v>13.149179259159139</v>
      </c>
      <c r="FQ236" s="24" t="str">
        <f t="shared" si="190"/>
        <v/>
      </c>
      <c r="FR236" s="24" t="str">
        <f t="shared" si="190"/>
        <v/>
      </c>
      <c r="FS236" s="24" t="str">
        <f t="shared" si="190"/>
        <v/>
      </c>
    </row>
    <row r="237" spans="1:175" s="3" customFormat="1">
      <c r="A237" s="27">
        <v>202</v>
      </c>
      <c r="B237" s="32">
        <f>IF(AND($B$3&lt;&gt;"",$C$3&lt;&gt;"",$B$4&lt;&gt;"",$C$4&lt;&gt;"",T237&lt;&gt;""),AirMass($B$3,$C$3,$B$4,$C$4,T237),"")</f>
        <v>1.1323882263274132</v>
      </c>
      <c r="C237" s="36">
        <f t="shared" si="211"/>
        <v>2458217.381366</v>
      </c>
      <c r="D237" s="5">
        <f t="shared" si="194"/>
        <v>11.191119484645121</v>
      </c>
      <c r="E237" s="14">
        <f t="shared" si="195"/>
        <v>11.53947652635142</v>
      </c>
      <c r="F237" s="32">
        <f t="shared" si="212"/>
        <v>0.34835704170629889</v>
      </c>
      <c r="G237" s="24">
        <f t="shared" si="196"/>
        <v>1.6332517831257314E-2</v>
      </c>
      <c r="H237" s="24">
        <f t="shared" si="197"/>
        <v>2.9876979515839078E-2</v>
      </c>
      <c r="I237" s="24"/>
      <c r="J237" s="8">
        <f t="shared" si="198"/>
        <v>11.963400870541284</v>
      </c>
      <c r="K237" s="9">
        <f t="shared" si="199"/>
        <v>13.032255936722093</v>
      </c>
      <c r="L237" s="40">
        <f t="shared" si="213"/>
        <v>1.0688550661808094</v>
      </c>
      <c r="M237" s="24">
        <f t="shared" si="200"/>
        <v>1.6332517831257314E-2</v>
      </c>
      <c r="N237" s="25">
        <f t="shared" si="201"/>
        <v>2.9876979515839012E-2</v>
      </c>
      <c r="O237" s="25"/>
      <c r="P237" s="50">
        <f t="shared" si="214"/>
        <v>6</v>
      </c>
      <c r="Q237" s="50">
        <f t="shared" si="215"/>
        <v>6</v>
      </c>
      <c r="R237" s="25"/>
      <c r="S237" s="25"/>
      <c r="T237" s="16">
        <v>2458217.381366</v>
      </c>
      <c r="U237" s="17">
        <v>-11.109301485568</v>
      </c>
      <c r="V237" s="17">
        <v>-10.251292521589701</v>
      </c>
      <c r="W237" s="17">
        <v>-12.071643955992</v>
      </c>
      <c r="X237" s="17">
        <v>-10.963395539666401</v>
      </c>
      <c r="Y237" s="17">
        <v>-10.332894378516601</v>
      </c>
      <c r="Z237" s="17">
        <v>-11.778288014076599</v>
      </c>
      <c r="AA237" s="17">
        <v>-9.8692890894106799</v>
      </c>
      <c r="AB237" s="17">
        <v>-9.7080419667078193</v>
      </c>
      <c r="AC237" s="17"/>
      <c r="AD237" s="17"/>
      <c r="AE237" s="17"/>
      <c r="AF237" s="46">
        <f t="shared" si="202"/>
        <v>2458217.381366</v>
      </c>
      <c r="AG237" s="17">
        <v>-10.874878420952101</v>
      </c>
      <c r="AH237" s="17">
        <v>-9.6629992601042201</v>
      </c>
      <c r="AI237" s="17">
        <v>-11.7026131855425</v>
      </c>
      <c r="AJ237" s="17">
        <v>-10.5919015413421</v>
      </c>
      <c r="AK237" s="17">
        <v>-9.7851094863658901</v>
      </c>
      <c r="AL237" s="17">
        <v>-11.2802051842704</v>
      </c>
      <c r="AM237" s="17">
        <v>-9.4083019480746604</v>
      </c>
      <c r="AN237" s="17">
        <v>-9.4156111418006407</v>
      </c>
      <c r="AO237" s="17"/>
      <c r="AP237" s="17"/>
      <c r="AQ237" s="18"/>
      <c r="AR237" s="25"/>
      <c r="AS237" s="25"/>
      <c r="AT237" s="24">
        <f t="shared" si="191"/>
        <v>0.23442306461589979</v>
      </c>
      <c r="AU237" s="24">
        <f t="shared" si="191"/>
        <v>0.58829326148548056</v>
      </c>
      <c r="AV237" s="24">
        <f t="shared" ref="AV237:BD265" si="240">IF(AND(W237&lt;&gt;"",AI237&lt;&gt;""),AI237-W237,"")</f>
        <v>0.36903077044950017</v>
      </c>
      <c r="AW237" s="24">
        <f t="shared" si="240"/>
        <v>0.37149399832430063</v>
      </c>
      <c r="AX237" s="24">
        <f t="shared" si="240"/>
        <v>0.54778489215071069</v>
      </c>
      <c r="AY237" s="24">
        <f t="shared" si="240"/>
        <v>0.498082829806199</v>
      </c>
      <c r="AZ237" s="24">
        <f t="shared" si="240"/>
        <v>0.46098714133601959</v>
      </c>
      <c r="BA237" s="24">
        <f t="shared" si="240"/>
        <v>0.29243082490717853</v>
      </c>
      <c r="BB237" s="24" t="str">
        <f t="shared" si="240"/>
        <v/>
      </c>
      <c r="BC237" s="24" t="str">
        <f t="shared" si="240"/>
        <v/>
      </c>
      <c r="BD237" s="25" t="str">
        <f t="shared" si="240"/>
        <v/>
      </c>
      <c r="BE237" s="25"/>
      <c r="BF237" s="24"/>
      <c r="BG237" s="24">
        <f t="shared" si="232"/>
        <v>-0.32870952964106964</v>
      </c>
      <c r="BH237" s="24">
        <f t="shared" si="232"/>
        <v>-0.26870952964106914</v>
      </c>
      <c r="BI237" s="24">
        <f t="shared" si="232"/>
        <v>-0.63470952964106875</v>
      </c>
      <c r="BJ237" s="24">
        <f t="shared" si="224"/>
        <v>-0.57670952964106892</v>
      </c>
      <c r="BK237" s="24">
        <f t="shared" si="224"/>
        <v>-0.64670952964106743</v>
      </c>
      <c r="BL237" s="24">
        <f t="shared" si="224"/>
        <v>-0.20170952964106897</v>
      </c>
      <c r="BM237" s="24" t="str">
        <f t="shared" si="173"/>
        <v/>
      </c>
      <c r="BN237" s="24" t="str">
        <f t="shared" si="173"/>
        <v/>
      </c>
      <c r="BO237" s="24" t="str">
        <f t="shared" si="173"/>
        <v/>
      </c>
      <c r="BP237" s="24"/>
      <c r="BQ237" s="24"/>
      <c r="BR237" s="24">
        <f t="shared" si="233"/>
        <v>0.3899646497393241</v>
      </c>
      <c r="BS237" s="24">
        <f t="shared" si="233"/>
        <v>0.4499646497393246</v>
      </c>
      <c r="BT237" s="24">
        <f t="shared" si="233"/>
        <v>8.3964649739324937E-2</v>
      </c>
      <c r="BU237" s="24">
        <f t="shared" si="225"/>
        <v>0.14196464973932477</v>
      </c>
      <c r="BV237" s="24">
        <f t="shared" si="225"/>
        <v>7.1964649739326259E-2</v>
      </c>
      <c r="BW237" s="24">
        <f t="shared" si="225"/>
        <v>0.51696464973932477</v>
      </c>
      <c r="BX237" s="24" t="str">
        <f t="shared" si="174"/>
        <v/>
      </c>
      <c r="BY237" s="24" t="str">
        <f t="shared" si="174"/>
        <v/>
      </c>
      <c r="BZ237" s="24" t="str">
        <f t="shared" si="174"/>
        <v/>
      </c>
      <c r="CA237" s="24"/>
      <c r="CB237" s="24"/>
      <c r="CC237" s="24">
        <f t="shared" si="203"/>
        <v>11.138290671827017</v>
      </c>
      <c r="CD237" s="24">
        <f t="shared" si="216"/>
        <v>1.992389245887485E-2</v>
      </c>
      <c r="CE237" s="24">
        <f t="shared" si="234"/>
        <v>11.152342470423999</v>
      </c>
      <c r="CF237" s="24">
        <f t="shared" si="234"/>
        <v>11.1660940540984</v>
      </c>
      <c r="CG237" s="24">
        <f t="shared" si="234"/>
        <v>11.1285928929486</v>
      </c>
      <c r="CH237" s="24">
        <f t="shared" si="226"/>
        <v>11.136986528508599</v>
      </c>
      <c r="CI237" s="24">
        <f t="shared" si="226"/>
        <v>11.10798760384268</v>
      </c>
      <c r="CJ237" s="24">
        <f t="shared" si="226"/>
        <v>11.137740481139819</v>
      </c>
      <c r="CK237" s="24" t="str">
        <f t="shared" si="175"/>
        <v/>
      </c>
      <c r="CL237" s="24" t="str">
        <f t="shared" si="175"/>
        <v/>
      </c>
      <c r="CM237" s="24" t="str">
        <f t="shared" si="175"/>
        <v/>
      </c>
      <c r="CN237" s="24"/>
      <c r="CO237" s="24">
        <f t="shared" si="204"/>
        <v>11.712578660280599</v>
      </c>
      <c r="CP237" s="24">
        <f t="shared" si="217"/>
        <v>9.8429371890748782E-2</v>
      </c>
      <c r="CQ237" s="24">
        <f t="shared" si="235"/>
        <v>11.6667347645904</v>
      </c>
      <c r="CR237" s="24">
        <f t="shared" si="235"/>
        <v>11.618023120389999</v>
      </c>
      <c r="CS237" s="24">
        <f t="shared" si="235"/>
        <v>11.770231065413789</v>
      </c>
      <c r="CT237" s="24">
        <f t="shared" si="227"/>
        <v>11.7703267633183</v>
      </c>
      <c r="CU237" s="24">
        <f t="shared" si="227"/>
        <v>11.848423527122559</v>
      </c>
      <c r="CV237" s="24">
        <f t="shared" si="227"/>
        <v>11.60173272084854</v>
      </c>
      <c r="CW237" s="24" t="str">
        <f t="shared" si="176"/>
        <v/>
      </c>
      <c r="CX237" s="24" t="str">
        <f t="shared" si="176"/>
        <v/>
      </c>
      <c r="CY237" s="24" t="str">
        <f t="shared" si="176"/>
        <v/>
      </c>
      <c r="CZ237" s="24"/>
      <c r="DA237" s="24">
        <f t="shared" si="205"/>
        <v>11.191119484645121</v>
      </c>
      <c r="DB237" s="24">
        <f t="shared" si="218"/>
        <v>1.6332517831257314E-2</v>
      </c>
      <c r="DC237" s="24">
        <f t="shared" si="236"/>
        <v>11.191552828437617</v>
      </c>
      <c r="DD237" s="24">
        <f t="shared" si="236"/>
        <v>11.198147267981192</v>
      </c>
      <c r="DE237" s="24">
        <f t="shared" si="236"/>
        <v>11.204304686029428</v>
      </c>
      <c r="DF237" s="24">
        <f t="shared" si="228"/>
        <v>11.205779748929629</v>
      </c>
      <c r="DG237" s="24">
        <f t="shared" si="228"/>
        <v>11.185130825749674</v>
      </c>
      <c r="DH237" s="24">
        <f t="shared" si="228"/>
        <v>11.161801550743188</v>
      </c>
      <c r="DI237" s="24" t="str">
        <f t="shared" si="177"/>
        <v/>
      </c>
      <c r="DJ237" s="24" t="str">
        <f t="shared" si="177"/>
        <v/>
      </c>
      <c r="DK237" s="24" t="str">
        <f t="shared" si="177"/>
        <v/>
      </c>
      <c r="DL237" s="24"/>
      <c r="DM237" s="24">
        <f t="shared" si="206"/>
        <v>11.53947652635142</v>
      </c>
      <c r="DN237" s="24">
        <f t="shared" si="219"/>
        <v>2.9876979515839078E-2</v>
      </c>
      <c r="DO237" s="24">
        <f t="shared" si="237"/>
        <v>11.538255696403613</v>
      </c>
      <c r="DP237" s="24">
        <f t="shared" si="237"/>
        <v>11.512995590403595</v>
      </c>
      <c r="DQ237" s="24">
        <f t="shared" si="237"/>
        <v>11.522149152405053</v>
      </c>
      <c r="DR237" s="24">
        <f t="shared" si="229"/>
        <v>11.544914670569934</v>
      </c>
      <c r="DS237" s="24">
        <f t="shared" si="229"/>
        <v>11.595651306473748</v>
      </c>
      <c r="DT237" s="24">
        <f t="shared" si="229"/>
        <v>11.522892741852562</v>
      </c>
      <c r="DU237" s="24" t="str">
        <f t="shared" si="178"/>
        <v/>
      </c>
      <c r="DV237" s="24" t="str">
        <f t="shared" si="178"/>
        <v/>
      </c>
      <c r="DW237" s="24" t="str">
        <f t="shared" si="178"/>
        <v/>
      </c>
      <c r="DX237" s="24"/>
      <c r="DY237" s="24">
        <f t="shared" si="207"/>
        <v>11.996299635805315</v>
      </c>
      <c r="DZ237" s="24">
        <f t="shared" si="220"/>
        <v>1.992389245887485E-2</v>
      </c>
      <c r="EA237" s="24">
        <f t="shared" si="238"/>
        <v>12.010351434402299</v>
      </c>
      <c r="EB237" s="24">
        <f t="shared" si="238"/>
        <v>12.024103018076699</v>
      </c>
      <c r="EC237" s="24">
        <f t="shared" si="238"/>
        <v>11.9866018569269</v>
      </c>
      <c r="ED237" s="24">
        <f t="shared" si="230"/>
        <v>11.994995492486899</v>
      </c>
      <c r="EE237" s="24">
        <f t="shared" si="230"/>
        <v>11.96599656782098</v>
      </c>
      <c r="EF237" s="24">
        <f t="shared" si="230"/>
        <v>11.995749445118118</v>
      </c>
      <c r="EG237" s="24" t="str">
        <f t="shared" si="179"/>
        <v/>
      </c>
      <c r="EH237" s="24" t="str">
        <f t="shared" si="179"/>
        <v/>
      </c>
      <c r="EI237" s="24" t="str">
        <f t="shared" si="179"/>
        <v/>
      </c>
      <c r="EJ237" s="24"/>
      <c r="EK237" s="24">
        <f t="shared" si="208"/>
        <v>12.924457821128478</v>
      </c>
      <c r="EL237" s="24">
        <f t="shared" si="221"/>
        <v>9.8429371890748782E-2</v>
      </c>
      <c r="EM237" s="24">
        <f t="shared" si="239"/>
        <v>12.87861392543828</v>
      </c>
      <c r="EN237" s="24">
        <f t="shared" si="239"/>
        <v>12.82990228123788</v>
      </c>
      <c r="EO237" s="24">
        <f t="shared" si="239"/>
        <v>12.982110226261669</v>
      </c>
      <c r="EP237" s="24">
        <f t="shared" si="231"/>
        <v>12.98220592416618</v>
      </c>
      <c r="EQ237" s="24">
        <f t="shared" si="231"/>
        <v>13.06030268797044</v>
      </c>
      <c r="ER237" s="24">
        <f t="shared" si="231"/>
        <v>12.813611881696421</v>
      </c>
      <c r="ES237" s="24" t="str">
        <f t="shared" si="180"/>
        <v/>
      </c>
      <c r="ET237" s="24" t="str">
        <f t="shared" si="180"/>
        <v/>
      </c>
      <c r="EU237" s="24" t="str">
        <f t="shared" si="180"/>
        <v/>
      </c>
      <c r="EV237" s="24"/>
      <c r="EW237" s="24">
        <f t="shared" si="209"/>
        <v>11.963400870541284</v>
      </c>
      <c r="EX237" s="24">
        <f t="shared" si="222"/>
        <v>1.6332517831257314E-2</v>
      </c>
      <c r="EY237" s="24">
        <f t="shared" si="192"/>
        <v>11.963834214333778</v>
      </c>
      <c r="EZ237" s="24">
        <f t="shared" si="192"/>
        <v>11.970428653877352</v>
      </c>
      <c r="FA237" s="24">
        <f t="shared" si="192"/>
        <v>11.976586071925588</v>
      </c>
      <c r="FB237" s="24">
        <f t="shared" si="189"/>
        <v>11.97806113482579</v>
      </c>
      <c r="FC237" s="24">
        <f t="shared" si="189"/>
        <v>11.957412211645835</v>
      </c>
      <c r="FD237" s="24">
        <f t="shared" si="189"/>
        <v>11.934082936639349</v>
      </c>
      <c r="FE237" s="24" t="str">
        <f t="shared" si="189"/>
        <v/>
      </c>
      <c r="FF237" s="24" t="str">
        <f t="shared" si="189"/>
        <v/>
      </c>
      <c r="FG237" s="24" t="str">
        <f t="shared" si="189"/>
        <v/>
      </c>
      <c r="FH237" s="24"/>
      <c r="FI237" s="24">
        <f t="shared" si="210"/>
        <v>13.032255936722093</v>
      </c>
      <c r="FJ237" s="24">
        <f t="shared" si="223"/>
        <v>2.9876979515839012E-2</v>
      </c>
      <c r="FK237" s="24">
        <f t="shared" si="193"/>
        <v>13.031035106774288</v>
      </c>
      <c r="FL237" s="24">
        <f t="shared" si="193"/>
        <v>13.005775000774269</v>
      </c>
      <c r="FM237" s="24">
        <f t="shared" si="193"/>
        <v>13.014928562775728</v>
      </c>
      <c r="FN237" s="24">
        <f t="shared" si="190"/>
        <v>13.037694080940607</v>
      </c>
      <c r="FO237" s="24">
        <f t="shared" si="190"/>
        <v>13.088430716844423</v>
      </c>
      <c r="FP237" s="24">
        <f t="shared" si="190"/>
        <v>13.015672152223237</v>
      </c>
      <c r="FQ237" s="24" t="str">
        <f t="shared" si="190"/>
        <v/>
      </c>
      <c r="FR237" s="24" t="str">
        <f t="shared" si="190"/>
        <v/>
      </c>
      <c r="FS237" s="24" t="str">
        <f t="shared" si="190"/>
        <v/>
      </c>
    </row>
    <row r="238" spans="1:175" s="3" customFormat="1">
      <c r="A238" s="27">
        <v>203</v>
      </c>
      <c r="B238" s="32">
        <f>IF(AND($B$3&lt;&gt;"",$C$3&lt;&gt;"",$B$4&lt;&gt;"",$C$4&lt;&gt;"",T238&lt;&gt;""),AirMass($B$3,$C$3,$B$4,$C$4,T238),"")</f>
        <v>1.1537578273209055</v>
      </c>
      <c r="C238" s="36">
        <f t="shared" si="211"/>
        <v>2458217.3898149999</v>
      </c>
      <c r="D238" s="5">
        <f t="shared" si="194"/>
        <v>11.342636709492202</v>
      </c>
      <c r="E238" s="14">
        <f t="shared" si="195"/>
        <v>11.563777720404346</v>
      </c>
      <c r="F238" s="32">
        <f t="shared" si="212"/>
        <v>0.22114101091214344</v>
      </c>
      <c r="G238" s="24">
        <f t="shared" si="196"/>
        <v>3.3072658641466468E-2</v>
      </c>
      <c r="H238" s="24">
        <f t="shared" si="197"/>
        <v>5.4625901241813705E-2</v>
      </c>
      <c r="I238" s="24"/>
      <c r="J238" s="8">
        <f t="shared" si="198"/>
        <v>12.075862308231498</v>
      </c>
      <c r="K238" s="9">
        <f t="shared" si="199"/>
        <v>12.994254127210136</v>
      </c>
      <c r="L238" s="40">
        <f t="shared" si="213"/>
        <v>0.91839181897863753</v>
      </c>
      <c r="M238" s="24">
        <f t="shared" si="200"/>
        <v>3.307265864146669E-2</v>
      </c>
      <c r="N238" s="25">
        <f t="shared" si="201"/>
        <v>5.4625901241813574E-2</v>
      </c>
      <c r="O238" s="25"/>
      <c r="P238" s="50">
        <f t="shared" si="214"/>
        <v>6</v>
      </c>
      <c r="Q238" s="50">
        <f t="shared" si="215"/>
        <v>6</v>
      </c>
      <c r="R238" s="25"/>
      <c r="S238" s="25"/>
      <c r="T238" s="16">
        <v>2458217.3898149999</v>
      </c>
      <c r="U238" s="17">
        <v>-10.9934338627797</v>
      </c>
      <c r="V238" s="17">
        <v>-10.177246727629599</v>
      </c>
      <c r="W238" s="17">
        <v>-12.0525632164164</v>
      </c>
      <c r="X238" s="17">
        <v>-10.951771464807599</v>
      </c>
      <c r="Y238" s="17">
        <v>-10.3736205230288</v>
      </c>
      <c r="Z238" s="17">
        <v>-11.7705383048848</v>
      </c>
      <c r="AA238" s="17">
        <v>-9.9193748498135204</v>
      </c>
      <c r="AB238" s="17">
        <v>-9.7966216065034804</v>
      </c>
      <c r="AC238" s="17"/>
      <c r="AD238" s="17"/>
      <c r="AE238" s="17"/>
      <c r="AF238" s="46">
        <f t="shared" si="202"/>
        <v>2458217.3898149999</v>
      </c>
      <c r="AG238" s="17">
        <v>-10.809205806144099</v>
      </c>
      <c r="AH238" s="17">
        <v>-9.6505662667727403</v>
      </c>
      <c r="AI238" s="17">
        <v>-11.6647308126397</v>
      </c>
      <c r="AJ238" s="17">
        <v>-10.584826988144201</v>
      </c>
      <c r="AK238" s="17">
        <v>-9.7919018487304292</v>
      </c>
      <c r="AL238" s="17">
        <v>-11.216750226761301</v>
      </c>
      <c r="AM238" s="17">
        <v>-9.4246122628938096</v>
      </c>
      <c r="AN238" s="17">
        <v>-9.4917589798094095</v>
      </c>
      <c r="AO238" s="17"/>
      <c r="AP238" s="17"/>
      <c r="AQ238" s="18"/>
      <c r="AR238" s="25"/>
      <c r="AS238" s="25"/>
      <c r="AT238" s="24">
        <f t="shared" ref="AT238:AX301" si="241">IF(AND(U238&lt;&gt;"",AG238&lt;&gt;""),AG238-U238,"")</f>
        <v>0.18422805663560027</v>
      </c>
      <c r="AU238" s="24">
        <f t="shared" si="241"/>
        <v>0.52668046085685916</v>
      </c>
      <c r="AV238" s="24">
        <f t="shared" si="240"/>
        <v>0.38783240377670047</v>
      </c>
      <c r="AW238" s="24">
        <f t="shared" si="240"/>
        <v>0.36694447666339869</v>
      </c>
      <c r="AX238" s="24">
        <f t="shared" si="240"/>
        <v>0.58171867429837043</v>
      </c>
      <c r="AY238" s="24">
        <f t="shared" si="240"/>
        <v>0.55378807812349962</v>
      </c>
      <c r="AZ238" s="24">
        <f t="shared" si="240"/>
        <v>0.49476258691971076</v>
      </c>
      <c r="BA238" s="24">
        <f t="shared" si="240"/>
        <v>0.30486262669407083</v>
      </c>
      <c r="BB238" s="24" t="str">
        <f t="shared" si="240"/>
        <v/>
      </c>
      <c r="BC238" s="24" t="str">
        <f t="shared" si="240"/>
        <v/>
      </c>
      <c r="BD238" s="25" t="str">
        <f t="shared" si="240"/>
        <v/>
      </c>
      <c r="BE238" s="25"/>
      <c r="BF238" s="24"/>
      <c r="BG238" s="24">
        <f t="shared" si="232"/>
        <v>-0.43065045738336583</v>
      </c>
      <c r="BH238" s="24">
        <f t="shared" si="232"/>
        <v>-0.37065045738336533</v>
      </c>
      <c r="BI238" s="24">
        <f t="shared" si="232"/>
        <v>-0.73665045738336499</v>
      </c>
      <c r="BJ238" s="24">
        <f t="shared" si="224"/>
        <v>-0.67865045738336516</v>
      </c>
      <c r="BK238" s="24">
        <f t="shared" si="224"/>
        <v>-0.74865045738336367</v>
      </c>
      <c r="BL238" s="24">
        <f t="shared" si="224"/>
        <v>-0.30365045738336516</v>
      </c>
      <c r="BM238" s="24" t="str">
        <f t="shared" si="173"/>
        <v/>
      </c>
      <c r="BN238" s="24" t="str">
        <f t="shared" si="173"/>
        <v/>
      </c>
      <c r="BO238" s="24" t="str">
        <f t="shared" si="173"/>
        <v/>
      </c>
      <c r="BP238" s="24"/>
      <c r="BQ238" s="24"/>
      <c r="BR238" s="24">
        <f t="shared" si="233"/>
        <v>0.26483535283099613</v>
      </c>
      <c r="BS238" s="24">
        <f t="shared" si="233"/>
        <v>0.32483535283099663</v>
      </c>
      <c r="BT238" s="24">
        <f t="shared" si="233"/>
        <v>-4.1164647169003032E-2</v>
      </c>
      <c r="BU238" s="24">
        <f t="shared" si="225"/>
        <v>1.6835352830996797E-2</v>
      </c>
      <c r="BV238" s="24">
        <f t="shared" si="225"/>
        <v>-5.3164647169001711E-2</v>
      </c>
      <c r="BW238" s="24">
        <f t="shared" si="225"/>
        <v>0.3918353528309968</v>
      </c>
      <c r="BX238" s="24" t="str">
        <f t="shared" si="174"/>
        <v/>
      </c>
      <c r="BY238" s="24" t="str">
        <f t="shared" si="174"/>
        <v/>
      </c>
      <c r="BZ238" s="24" t="str">
        <f t="shared" si="174"/>
        <v/>
      </c>
      <c r="CA238" s="24"/>
      <c r="CB238" s="24"/>
      <c r="CC238" s="24">
        <f t="shared" si="203"/>
        <v>11.277647798129401</v>
      </c>
      <c r="CD238" s="24">
        <f t="shared" si="216"/>
        <v>3.5104957292478277E-2</v>
      </c>
      <c r="CE238" s="24">
        <f t="shared" si="234"/>
        <v>11.2491293536367</v>
      </c>
      <c r="CF238" s="24">
        <f t="shared" si="234"/>
        <v>11.270337602027899</v>
      </c>
      <c r="CG238" s="24">
        <f t="shared" si="234"/>
        <v>11.285186660249099</v>
      </c>
      <c r="CH238" s="24">
        <f t="shared" si="226"/>
        <v>11.245104442105101</v>
      </c>
      <c r="CI238" s="24">
        <f t="shared" si="226"/>
        <v>11.273940987033821</v>
      </c>
      <c r="CJ238" s="24">
        <f t="shared" si="226"/>
        <v>11.34218774372378</v>
      </c>
      <c r="CK238" s="24" t="str">
        <f t="shared" si="175"/>
        <v/>
      </c>
      <c r="CL238" s="24" t="str">
        <f t="shared" si="175"/>
        <v/>
      </c>
      <c r="CM238" s="24" t="str">
        <f t="shared" si="175"/>
        <v/>
      </c>
      <c r="CN238" s="24"/>
      <c r="CO238" s="24">
        <f t="shared" si="204"/>
        <v>11.776724380352375</v>
      </c>
      <c r="CP238" s="24">
        <f t="shared" si="217"/>
        <v>9.5776436792116254E-2</v>
      </c>
      <c r="CQ238" s="24">
        <f t="shared" si="235"/>
        <v>11.694525006495601</v>
      </c>
      <c r="CR238" s="24">
        <f t="shared" si="235"/>
        <v>11.676621182000101</v>
      </c>
      <c r="CS238" s="24">
        <f t="shared" si="235"/>
        <v>11.842696042586329</v>
      </c>
      <c r="CT238" s="24">
        <f t="shared" si="227"/>
        <v>11.772544420617201</v>
      </c>
      <c r="CU238" s="24">
        <f t="shared" si="227"/>
        <v>11.93040645674971</v>
      </c>
      <c r="CV238" s="24">
        <f t="shared" si="227"/>
        <v>11.74355317366531</v>
      </c>
      <c r="CW238" s="24" t="str">
        <f t="shared" si="176"/>
        <v/>
      </c>
      <c r="CX238" s="24" t="str">
        <f t="shared" si="176"/>
        <v/>
      </c>
      <c r="CY238" s="24" t="str">
        <f t="shared" si="176"/>
        <v/>
      </c>
      <c r="CZ238" s="24"/>
      <c r="DA238" s="24">
        <f t="shared" si="205"/>
        <v>11.342636709492202</v>
      </c>
      <c r="DB238" s="24">
        <f t="shared" si="218"/>
        <v>3.3072658641466468E-2</v>
      </c>
      <c r="DC238" s="24">
        <f t="shared" si="236"/>
        <v>11.300499810195014</v>
      </c>
      <c r="DD238" s="24">
        <f t="shared" si="236"/>
        <v>11.314550914455387</v>
      </c>
      <c r="DE238" s="24">
        <f t="shared" si="236"/>
        <v>11.373058551874623</v>
      </c>
      <c r="DF238" s="24">
        <f t="shared" si="228"/>
        <v>11.326057761070826</v>
      </c>
      <c r="DG238" s="24">
        <f t="shared" si="228"/>
        <v>11.363244307485509</v>
      </c>
      <c r="DH238" s="24">
        <f t="shared" si="228"/>
        <v>11.378408911871846</v>
      </c>
      <c r="DI238" s="24" t="str">
        <f t="shared" si="177"/>
        <v/>
      </c>
      <c r="DJ238" s="24" t="str">
        <f t="shared" si="177"/>
        <v/>
      </c>
      <c r="DK238" s="24" t="str">
        <f t="shared" si="177"/>
        <v/>
      </c>
      <c r="DL238" s="24"/>
      <c r="DM238" s="24">
        <f t="shared" si="206"/>
        <v>11.563777720404346</v>
      </c>
      <c r="DN238" s="24">
        <f t="shared" si="219"/>
        <v>5.4625901241813705E-2</v>
      </c>
      <c r="DO238" s="24">
        <f t="shared" si="237"/>
        <v>11.526201412289966</v>
      </c>
      <c r="DP238" s="24">
        <f t="shared" si="237"/>
        <v>11.53174912599485</v>
      </c>
      <c r="DQ238" s="24">
        <f t="shared" si="237"/>
        <v>11.554769603558746</v>
      </c>
      <c r="DR238" s="24">
        <f t="shared" si="229"/>
        <v>11.507287801849987</v>
      </c>
      <c r="DS238" s="24">
        <f t="shared" si="229"/>
        <v>11.63778971008205</v>
      </c>
      <c r="DT238" s="24">
        <f t="shared" si="229"/>
        <v>11.624868668650485</v>
      </c>
      <c r="DU238" s="24" t="str">
        <f t="shared" si="178"/>
        <v/>
      </c>
      <c r="DV238" s="24" t="str">
        <f t="shared" si="178"/>
        <v/>
      </c>
      <c r="DW238" s="24" t="str">
        <f t="shared" si="178"/>
        <v/>
      </c>
      <c r="DX238" s="24"/>
      <c r="DY238" s="24">
        <f t="shared" si="207"/>
        <v>12.093834933279501</v>
      </c>
      <c r="DZ238" s="24">
        <f t="shared" si="220"/>
        <v>3.5104957292478277E-2</v>
      </c>
      <c r="EA238" s="24">
        <f t="shared" si="238"/>
        <v>12.065316488786801</v>
      </c>
      <c r="EB238" s="24">
        <f t="shared" si="238"/>
        <v>12.086524737177999</v>
      </c>
      <c r="EC238" s="24">
        <f t="shared" si="238"/>
        <v>12.1013737953992</v>
      </c>
      <c r="ED238" s="24">
        <f t="shared" si="230"/>
        <v>12.061291577255201</v>
      </c>
      <c r="EE238" s="24">
        <f t="shared" si="230"/>
        <v>12.090128122183922</v>
      </c>
      <c r="EF238" s="24">
        <f t="shared" si="230"/>
        <v>12.158374878873881</v>
      </c>
      <c r="EG238" s="24" t="str">
        <f t="shared" si="179"/>
        <v/>
      </c>
      <c r="EH238" s="24" t="str">
        <f t="shared" si="179"/>
        <v/>
      </c>
      <c r="EI238" s="24" t="str">
        <f t="shared" si="179"/>
        <v/>
      </c>
      <c r="EJ238" s="24"/>
      <c r="EK238" s="24">
        <f t="shared" si="208"/>
        <v>12.935363919723734</v>
      </c>
      <c r="EL238" s="24">
        <f t="shared" si="221"/>
        <v>9.5776436792116254E-2</v>
      </c>
      <c r="EM238" s="24">
        <f t="shared" si="239"/>
        <v>12.85316454586696</v>
      </c>
      <c r="EN238" s="24">
        <f t="shared" si="239"/>
        <v>12.83526072137146</v>
      </c>
      <c r="EO238" s="24">
        <f t="shared" si="239"/>
        <v>13.001335581957688</v>
      </c>
      <c r="EP238" s="24">
        <f t="shared" si="231"/>
        <v>12.931183959988561</v>
      </c>
      <c r="EQ238" s="24">
        <f t="shared" si="231"/>
        <v>13.089045996121069</v>
      </c>
      <c r="ER238" s="24">
        <f t="shared" si="231"/>
        <v>12.902192713036669</v>
      </c>
      <c r="ES238" s="24" t="str">
        <f t="shared" si="180"/>
        <v/>
      </c>
      <c r="ET238" s="24" t="str">
        <f t="shared" si="180"/>
        <v/>
      </c>
      <c r="EU238" s="24" t="str">
        <f t="shared" si="180"/>
        <v/>
      </c>
      <c r="EV238" s="24"/>
      <c r="EW238" s="24">
        <f t="shared" si="209"/>
        <v>12.075862308231498</v>
      </c>
      <c r="EX238" s="24">
        <f t="shared" si="222"/>
        <v>3.307265864146669E-2</v>
      </c>
      <c r="EY238" s="24">
        <f t="shared" si="192"/>
        <v>12.033725408934309</v>
      </c>
      <c r="EZ238" s="24">
        <f t="shared" si="192"/>
        <v>12.047776513194682</v>
      </c>
      <c r="FA238" s="24">
        <f t="shared" si="192"/>
        <v>12.106284150613918</v>
      </c>
      <c r="FB238" s="24">
        <f t="shared" si="189"/>
        <v>12.059283359810122</v>
      </c>
      <c r="FC238" s="24">
        <f t="shared" si="189"/>
        <v>12.096469906224806</v>
      </c>
      <c r="FD238" s="24">
        <f t="shared" si="189"/>
        <v>12.111634510611141</v>
      </c>
      <c r="FE238" s="24" t="str">
        <f t="shared" si="189"/>
        <v/>
      </c>
      <c r="FF238" s="24" t="str">
        <f t="shared" si="189"/>
        <v/>
      </c>
      <c r="FG238" s="24" t="str">
        <f t="shared" si="189"/>
        <v/>
      </c>
      <c r="FH238" s="24"/>
      <c r="FI238" s="24">
        <f t="shared" si="210"/>
        <v>12.994254127210136</v>
      </c>
      <c r="FJ238" s="24">
        <f t="shared" si="223"/>
        <v>5.4625901241813574E-2</v>
      </c>
      <c r="FK238" s="24">
        <f t="shared" si="193"/>
        <v>12.956677819095757</v>
      </c>
      <c r="FL238" s="24">
        <f t="shared" si="193"/>
        <v>12.962225532800639</v>
      </c>
      <c r="FM238" s="24">
        <f t="shared" si="193"/>
        <v>12.985246010364536</v>
      </c>
      <c r="FN238" s="24">
        <f t="shared" si="190"/>
        <v>12.937764208655778</v>
      </c>
      <c r="FO238" s="24">
        <f t="shared" si="190"/>
        <v>13.068266116887841</v>
      </c>
      <c r="FP238" s="24">
        <f t="shared" si="190"/>
        <v>13.055345075456275</v>
      </c>
      <c r="FQ238" s="24" t="str">
        <f t="shared" si="190"/>
        <v/>
      </c>
      <c r="FR238" s="24" t="str">
        <f t="shared" si="190"/>
        <v/>
      </c>
      <c r="FS238" s="24" t="str">
        <f t="shared" si="190"/>
        <v/>
      </c>
    </row>
    <row r="239" spans="1:175" s="3" customFormat="1">
      <c r="A239" s="27">
        <v>204</v>
      </c>
      <c r="B239" s="32">
        <f>IF(AND($B$3&lt;&gt;"",$C$3&lt;&gt;"",$B$4&lt;&gt;"",$C$4&lt;&gt;"",T239&lt;&gt;""),AirMass($B$3,$C$3,$B$4,$C$4,T239),"")</f>
        <v>1.1550811824451546</v>
      </c>
      <c r="C239" s="36">
        <f t="shared" si="211"/>
        <v>2458217.3903120002</v>
      </c>
      <c r="D239" s="5">
        <f t="shared" si="194"/>
        <v>11.322664358661989</v>
      </c>
      <c r="E239" s="14">
        <f t="shared" si="195"/>
        <v>11.598582266679836</v>
      </c>
      <c r="F239" s="32">
        <f t="shared" si="212"/>
        <v>0.27591790801784732</v>
      </c>
      <c r="G239" s="24">
        <f t="shared" si="196"/>
        <v>1.2340132329320458E-2</v>
      </c>
      <c r="H239" s="24">
        <f t="shared" si="197"/>
        <v>5.7423299043911809E-2</v>
      </c>
      <c r="I239" s="24"/>
      <c r="J239" s="8">
        <f t="shared" si="198"/>
        <v>12.017462044742317</v>
      </c>
      <c r="K239" s="9">
        <f t="shared" si="199"/>
        <v>12.929617058854241</v>
      </c>
      <c r="L239" s="40">
        <f t="shared" si="213"/>
        <v>0.91215501411192434</v>
      </c>
      <c r="M239" s="24">
        <f t="shared" si="200"/>
        <v>1.2340132329319799E-2</v>
      </c>
      <c r="N239" s="25">
        <f t="shared" si="201"/>
        <v>5.7423299043911809E-2</v>
      </c>
      <c r="O239" s="25"/>
      <c r="P239" s="50">
        <f t="shared" si="214"/>
        <v>6</v>
      </c>
      <c r="Q239" s="50">
        <f t="shared" si="215"/>
        <v>6</v>
      </c>
      <c r="R239" s="25"/>
      <c r="S239" s="25"/>
      <c r="T239" s="16">
        <v>2458217.3903120002</v>
      </c>
      <c r="U239" s="17">
        <v>-10.9818928594076</v>
      </c>
      <c r="V239" s="17">
        <v>-10.2113932777791</v>
      </c>
      <c r="W239" s="17">
        <v>-12.072990855619301</v>
      </c>
      <c r="X239" s="17">
        <v>-10.951008361084799</v>
      </c>
      <c r="Y239" s="17">
        <v>-10.295733404638501</v>
      </c>
      <c r="Z239" s="17">
        <v>-11.768961044378701</v>
      </c>
      <c r="AA239" s="17">
        <v>-9.8857491314011998</v>
      </c>
      <c r="AB239" s="17">
        <v>-9.7422913931210005</v>
      </c>
      <c r="AC239" s="17"/>
      <c r="AD239" s="17"/>
      <c r="AE239" s="17"/>
      <c r="AF239" s="46">
        <f t="shared" si="202"/>
        <v>2458217.3903120002</v>
      </c>
      <c r="AG239" s="17">
        <v>-10.769234714115701</v>
      </c>
      <c r="AH239" s="17">
        <v>-9.6862494040864195</v>
      </c>
      <c r="AI239" s="17">
        <v>-11.655528216049699</v>
      </c>
      <c r="AJ239" s="17">
        <v>-10.567109483575299</v>
      </c>
      <c r="AK239" s="17">
        <v>-9.7263773195350893</v>
      </c>
      <c r="AL239" s="17">
        <v>-11.2125911115874</v>
      </c>
      <c r="AM239" s="17">
        <v>-9.4336186050169797</v>
      </c>
      <c r="AN239" s="17">
        <v>-9.41295120447292</v>
      </c>
      <c r="AO239" s="17"/>
      <c r="AP239" s="17"/>
      <c r="AQ239" s="18"/>
      <c r="AR239" s="25"/>
      <c r="AS239" s="25"/>
      <c r="AT239" s="24">
        <f t="shared" si="241"/>
        <v>0.21265814529189875</v>
      </c>
      <c r="AU239" s="24">
        <f t="shared" si="241"/>
        <v>0.52514387369268078</v>
      </c>
      <c r="AV239" s="24">
        <f t="shared" si="240"/>
        <v>0.41746263956960128</v>
      </c>
      <c r="AW239" s="24">
        <f t="shared" si="240"/>
        <v>0.38389887750950002</v>
      </c>
      <c r="AX239" s="24">
        <f t="shared" si="240"/>
        <v>0.5693560851034114</v>
      </c>
      <c r="AY239" s="24">
        <f t="shared" si="240"/>
        <v>0.55636993279130031</v>
      </c>
      <c r="AZ239" s="24">
        <f t="shared" si="240"/>
        <v>0.45213052638422013</v>
      </c>
      <c r="BA239" s="24">
        <f t="shared" si="240"/>
        <v>0.32934018864808046</v>
      </c>
      <c r="BB239" s="24" t="str">
        <f t="shared" si="240"/>
        <v/>
      </c>
      <c r="BC239" s="24" t="str">
        <f t="shared" si="240"/>
        <v/>
      </c>
      <c r="BD239" s="25" t="str">
        <f t="shared" si="240"/>
        <v/>
      </c>
      <c r="BE239" s="25"/>
      <c r="BF239" s="24"/>
      <c r="BG239" s="24">
        <f t="shared" si="232"/>
        <v>-0.37291185488017914</v>
      </c>
      <c r="BH239" s="24">
        <f t="shared" si="232"/>
        <v>-0.31291185488017864</v>
      </c>
      <c r="BI239" s="24">
        <f t="shared" si="232"/>
        <v>-0.67891185488017824</v>
      </c>
      <c r="BJ239" s="24">
        <f t="shared" si="224"/>
        <v>-0.62091185488017842</v>
      </c>
      <c r="BK239" s="24">
        <f t="shared" si="224"/>
        <v>-0.69091185488017692</v>
      </c>
      <c r="BL239" s="24">
        <f t="shared" si="224"/>
        <v>-0.24591185488017847</v>
      </c>
      <c r="BM239" s="24" t="str">
        <f t="shared" si="173"/>
        <v/>
      </c>
      <c r="BN239" s="24" t="str">
        <f t="shared" si="173"/>
        <v/>
      </c>
      <c r="BO239" s="24" t="str">
        <f t="shared" si="173"/>
        <v/>
      </c>
      <c r="BP239" s="24"/>
      <c r="BQ239" s="24"/>
      <c r="BR239" s="24">
        <f t="shared" si="233"/>
        <v>0.26171470144799946</v>
      </c>
      <c r="BS239" s="24">
        <f t="shared" si="233"/>
        <v>0.32171470144799996</v>
      </c>
      <c r="BT239" s="24">
        <f t="shared" si="233"/>
        <v>-4.4285298551999697E-2</v>
      </c>
      <c r="BU239" s="24">
        <f t="shared" si="225"/>
        <v>1.3714701448000133E-2</v>
      </c>
      <c r="BV239" s="24">
        <f t="shared" si="225"/>
        <v>-5.6285298551998375E-2</v>
      </c>
      <c r="BW239" s="24">
        <f t="shared" si="225"/>
        <v>0.38871470144800013</v>
      </c>
      <c r="BX239" s="24" t="str">
        <f t="shared" si="174"/>
        <v/>
      </c>
      <c r="BY239" s="24" t="str">
        <f t="shared" si="174"/>
        <v/>
      </c>
      <c r="BZ239" s="24" t="str">
        <f t="shared" si="174"/>
        <v/>
      </c>
      <c r="CA239" s="24"/>
      <c r="CB239" s="24"/>
      <c r="CC239" s="24">
        <f t="shared" si="203"/>
        <v>11.264562838966318</v>
      </c>
      <c r="CD239" s="24">
        <f t="shared" si="216"/>
        <v>2.864633009518135E-2</v>
      </c>
      <c r="CE239" s="24">
        <f t="shared" si="234"/>
        <v>11.281097996211701</v>
      </c>
      <c r="CF239" s="24">
        <f t="shared" si="234"/>
        <v>11.281115501677199</v>
      </c>
      <c r="CG239" s="24">
        <f t="shared" si="234"/>
        <v>11.218840545230901</v>
      </c>
      <c r="CH239" s="24">
        <f t="shared" si="226"/>
        <v>11.255068184971101</v>
      </c>
      <c r="CI239" s="24">
        <f t="shared" si="226"/>
        <v>11.251856271993601</v>
      </c>
      <c r="CJ239" s="24">
        <f t="shared" si="226"/>
        <v>11.299398533713401</v>
      </c>
      <c r="CK239" s="24" t="str">
        <f t="shared" si="175"/>
        <v/>
      </c>
      <c r="CL239" s="24" t="str">
        <f t="shared" si="175"/>
        <v/>
      </c>
      <c r="CM239" s="24" t="str">
        <f t="shared" si="175"/>
        <v/>
      </c>
      <c r="CN239" s="24"/>
      <c r="CO239" s="24">
        <f t="shared" si="204"/>
        <v>11.788961275923862</v>
      </c>
      <c r="CP239" s="24">
        <f t="shared" si="217"/>
        <v>0.10648706809163067</v>
      </c>
      <c r="CQ239" s="24">
        <f t="shared" si="235"/>
        <v>11.725293501933999</v>
      </c>
      <c r="CR239" s="24">
        <f t="shared" si="235"/>
        <v>11.698874769459598</v>
      </c>
      <c r="CS239" s="24">
        <f t="shared" si="235"/>
        <v>11.817142605419388</v>
      </c>
      <c r="CT239" s="24">
        <f t="shared" si="227"/>
        <v>11.8083563974717</v>
      </c>
      <c r="CU239" s="24">
        <f t="shared" si="227"/>
        <v>11.979383890901278</v>
      </c>
      <c r="CV239" s="24">
        <f t="shared" si="227"/>
        <v>11.704716490357219</v>
      </c>
      <c r="CW239" s="24" t="str">
        <f t="shared" si="176"/>
        <v/>
      </c>
      <c r="CX239" s="24" t="str">
        <f t="shared" si="176"/>
        <v/>
      </c>
      <c r="CY239" s="24" t="str">
        <f t="shared" si="176"/>
        <v/>
      </c>
      <c r="CZ239" s="24"/>
      <c r="DA239" s="24">
        <f t="shared" si="205"/>
        <v>11.322664358661989</v>
      </c>
      <c r="DB239" s="24">
        <f t="shared" si="218"/>
        <v>1.2340132329320458E-2</v>
      </c>
      <c r="DC239" s="24">
        <f t="shared" si="236"/>
        <v>11.325581061102884</v>
      </c>
      <c r="DD239" s="24">
        <f t="shared" si="236"/>
        <v>11.318441422437557</v>
      </c>
      <c r="DE239" s="24">
        <f t="shared" si="236"/>
        <v>11.299825045189294</v>
      </c>
      <c r="DF239" s="24">
        <f t="shared" si="228"/>
        <v>11.329134112269697</v>
      </c>
      <c r="DG239" s="24">
        <f t="shared" si="228"/>
        <v>11.334272200778161</v>
      </c>
      <c r="DH239" s="24">
        <f t="shared" si="228"/>
        <v>11.328732310194336</v>
      </c>
      <c r="DI239" s="24" t="str">
        <f t="shared" si="177"/>
        <v/>
      </c>
      <c r="DJ239" s="24" t="str">
        <f t="shared" si="177"/>
        <v/>
      </c>
      <c r="DK239" s="24" t="str">
        <f t="shared" si="177"/>
        <v/>
      </c>
      <c r="DL239" s="24"/>
      <c r="DM239" s="24">
        <f t="shared" si="206"/>
        <v>11.598582266679836</v>
      </c>
      <c r="DN239" s="24">
        <f t="shared" si="219"/>
        <v>5.7423299043911809E-2</v>
      </c>
      <c r="DO239" s="24">
        <f t="shared" si="237"/>
        <v>11.579537558432367</v>
      </c>
      <c r="DP239" s="24">
        <f t="shared" si="237"/>
        <v>11.576570364158348</v>
      </c>
      <c r="DQ239" s="24">
        <f t="shared" si="237"/>
        <v>11.551783817095806</v>
      </c>
      <c r="DR239" s="24">
        <f t="shared" si="229"/>
        <v>11.565667429408489</v>
      </c>
      <c r="DS239" s="24">
        <f t="shared" si="229"/>
        <v>11.709334794937622</v>
      </c>
      <c r="DT239" s="24">
        <f t="shared" si="229"/>
        <v>11.608599636046396</v>
      </c>
      <c r="DU239" s="24" t="str">
        <f t="shared" si="178"/>
        <v/>
      </c>
      <c r="DV239" s="24" t="str">
        <f t="shared" si="178"/>
        <v/>
      </c>
      <c r="DW239" s="24" t="str">
        <f t="shared" si="178"/>
        <v/>
      </c>
      <c r="DX239" s="24"/>
      <c r="DY239" s="24">
        <f t="shared" si="207"/>
        <v>12.035062420594818</v>
      </c>
      <c r="DZ239" s="24">
        <f t="shared" si="220"/>
        <v>2.864633009518135E-2</v>
      </c>
      <c r="EA239" s="24">
        <f t="shared" si="238"/>
        <v>12.0515975778402</v>
      </c>
      <c r="EB239" s="24">
        <f t="shared" si="238"/>
        <v>12.051615083305698</v>
      </c>
      <c r="EC239" s="24">
        <f t="shared" si="238"/>
        <v>11.9893401268594</v>
      </c>
      <c r="ED239" s="24">
        <f t="shared" si="230"/>
        <v>12.0255677665996</v>
      </c>
      <c r="EE239" s="24">
        <f t="shared" si="230"/>
        <v>12.0223558536221</v>
      </c>
      <c r="EF239" s="24">
        <f t="shared" si="230"/>
        <v>12.0698981153419</v>
      </c>
      <c r="EG239" s="24" t="str">
        <f t="shared" si="179"/>
        <v/>
      </c>
      <c r="EH239" s="24" t="str">
        <f t="shared" si="179"/>
        <v/>
      </c>
      <c r="EI239" s="24" t="str">
        <f t="shared" si="179"/>
        <v/>
      </c>
      <c r="EJ239" s="24"/>
      <c r="EK239" s="24">
        <f t="shared" si="208"/>
        <v>12.871946585953145</v>
      </c>
      <c r="EL239" s="24">
        <f t="shared" si="221"/>
        <v>0.10648706809163067</v>
      </c>
      <c r="EM239" s="24">
        <f t="shared" si="239"/>
        <v>12.80827881196328</v>
      </c>
      <c r="EN239" s="24">
        <f t="shared" si="239"/>
        <v>12.781860079488879</v>
      </c>
      <c r="EO239" s="24">
        <f t="shared" si="239"/>
        <v>12.900127915448669</v>
      </c>
      <c r="EP239" s="24">
        <f t="shared" si="231"/>
        <v>12.891341707500981</v>
      </c>
      <c r="EQ239" s="24">
        <f t="shared" si="231"/>
        <v>13.06236920093056</v>
      </c>
      <c r="ER239" s="24">
        <f t="shared" si="231"/>
        <v>12.7877018003865</v>
      </c>
      <c r="ES239" s="24" t="str">
        <f t="shared" si="180"/>
        <v/>
      </c>
      <c r="ET239" s="24" t="str">
        <f t="shared" si="180"/>
        <v/>
      </c>
      <c r="EU239" s="24" t="str">
        <f t="shared" si="180"/>
        <v/>
      </c>
      <c r="EV239" s="24"/>
      <c r="EW239" s="24">
        <f t="shared" si="209"/>
        <v>12.017462044742317</v>
      </c>
      <c r="EX239" s="24">
        <f t="shared" si="222"/>
        <v>1.2340132329319799E-2</v>
      </c>
      <c r="EY239" s="24">
        <f t="shared" si="192"/>
        <v>12.02037874718321</v>
      </c>
      <c r="EZ239" s="24">
        <f t="shared" si="192"/>
        <v>12.013239108517883</v>
      </c>
      <c r="FA239" s="24">
        <f t="shared" si="192"/>
        <v>11.994622731269622</v>
      </c>
      <c r="FB239" s="24">
        <f t="shared" si="189"/>
        <v>12.023931798350024</v>
      </c>
      <c r="FC239" s="24">
        <f t="shared" si="189"/>
        <v>12.029069886858487</v>
      </c>
      <c r="FD239" s="24">
        <f t="shared" si="189"/>
        <v>12.023529996274663</v>
      </c>
      <c r="FE239" s="24" t="str">
        <f t="shared" si="189"/>
        <v/>
      </c>
      <c r="FF239" s="24" t="str">
        <f t="shared" si="189"/>
        <v/>
      </c>
      <c r="FG239" s="24" t="str">
        <f t="shared" si="189"/>
        <v/>
      </c>
      <c r="FH239" s="24"/>
      <c r="FI239" s="24">
        <f t="shared" si="210"/>
        <v>12.929617058854241</v>
      </c>
      <c r="FJ239" s="24">
        <f t="shared" si="223"/>
        <v>5.7423299043911809E-2</v>
      </c>
      <c r="FK239" s="24">
        <f t="shared" si="193"/>
        <v>12.91057235060677</v>
      </c>
      <c r="FL239" s="24">
        <f t="shared" si="193"/>
        <v>12.907605156332751</v>
      </c>
      <c r="FM239" s="24">
        <f t="shared" si="193"/>
        <v>12.88281860927021</v>
      </c>
      <c r="FN239" s="24">
        <f t="shared" si="190"/>
        <v>12.896702221582892</v>
      </c>
      <c r="FO239" s="24">
        <f t="shared" si="190"/>
        <v>13.040369587112025</v>
      </c>
      <c r="FP239" s="24">
        <f t="shared" si="190"/>
        <v>12.939634428220799</v>
      </c>
      <c r="FQ239" s="24" t="str">
        <f t="shared" si="190"/>
        <v/>
      </c>
      <c r="FR239" s="24" t="str">
        <f t="shared" si="190"/>
        <v/>
      </c>
      <c r="FS239" s="24" t="str">
        <f t="shared" si="190"/>
        <v/>
      </c>
    </row>
    <row r="240" spans="1:175" s="3" customFormat="1">
      <c r="A240" s="27">
        <v>205</v>
      </c>
      <c r="B240" s="32">
        <f>IF(AND($B$3&lt;&gt;"",$C$3&lt;&gt;"",$B$4&lt;&gt;"",$C$4&lt;&gt;"",T240&lt;&gt;""),AirMass($B$3,$C$3,$B$4,$C$4,T240),"")</f>
        <v>1.1564118904882454</v>
      </c>
      <c r="C240" s="36">
        <f t="shared" si="211"/>
        <v>2458217.3908099998</v>
      </c>
      <c r="D240" s="5">
        <f t="shared" si="194"/>
        <v>11.361772658332169</v>
      </c>
      <c r="E240" s="14">
        <f t="shared" si="195"/>
        <v>11.551016566392716</v>
      </c>
      <c r="F240" s="32">
        <f t="shared" si="212"/>
        <v>0.18924390806054703</v>
      </c>
      <c r="G240" s="24">
        <f t="shared" si="196"/>
        <v>1.5815424726941894E-2</v>
      </c>
      <c r="H240" s="24">
        <f t="shared" si="197"/>
        <v>5.4504846421778337E-2</v>
      </c>
      <c r="I240" s="24"/>
      <c r="J240" s="8">
        <f t="shared" si="198"/>
        <v>12.050032789104037</v>
      </c>
      <c r="K240" s="9">
        <f t="shared" si="199"/>
        <v>13.01944476588357</v>
      </c>
      <c r="L240" s="40">
        <f t="shared" si="213"/>
        <v>0.96941197677953284</v>
      </c>
      <c r="M240" s="24">
        <f t="shared" si="200"/>
        <v>1.581542472694248E-2</v>
      </c>
      <c r="N240" s="25">
        <f t="shared" si="201"/>
        <v>5.4504846421778337E-2</v>
      </c>
      <c r="O240" s="25"/>
      <c r="P240" s="50">
        <f t="shared" si="214"/>
        <v>6</v>
      </c>
      <c r="Q240" s="50">
        <f t="shared" si="215"/>
        <v>6</v>
      </c>
      <c r="R240" s="25"/>
      <c r="S240" s="25"/>
      <c r="T240" s="16">
        <v>2458217.3908099998</v>
      </c>
      <c r="U240" s="17">
        <v>-10.9519256102858</v>
      </c>
      <c r="V240" s="17">
        <v>-10.170838134044001</v>
      </c>
      <c r="W240" s="17">
        <v>-12.057346651179101</v>
      </c>
      <c r="X240" s="17">
        <v>-10.9555938676005</v>
      </c>
      <c r="Y240" s="17">
        <v>-10.340085722882399</v>
      </c>
      <c r="Z240" s="17">
        <v>-11.764070611866</v>
      </c>
      <c r="AA240" s="17">
        <v>-9.8517544488065703</v>
      </c>
      <c r="AB240" s="17">
        <v>-9.7205095428883297</v>
      </c>
      <c r="AC240" s="17"/>
      <c r="AD240" s="17"/>
      <c r="AE240" s="17"/>
      <c r="AF240" s="46">
        <f t="shared" si="202"/>
        <v>2458217.3908099998</v>
      </c>
      <c r="AG240" s="17">
        <v>-10.7958324657891</v>
      </c>
      <c r="AH240" s="17">
        <v>-9.6315680498599203</v>
      </c>
      <c r="AI240" s="17">
        <v>-11.643851074927801</v>
      </c>
      <c r="AJ240" s="17">
        <v>-10.5808684732292</v>
      </c>
      <c r="AK240" s="17">
        <v>-9.8734807269597393</v>
      </c>
      <c r="AL240" s="17">
        <v>-11.225815397310299</v>
      </c>
      <c r="AM240" s="17">
        <v>-9.3452787068646206</v>
      </c>
      <c r="AN240" s="17">
        <v>-9.4824798205673595</v>
      </c>
      <c r="AO240" s="17"/>
      <c r="AP240" s="17"/>
      <c r="AQ240" s="18"/>
      <c r="AR240" s="25"/>
      <c r="AS240" s="25"/>
      <c r="AT240" s="24">
        <f t="shared" si="241"/>
        <v>0.15609314449669931</v>
      </c>
      <c r="AU240" s="24">
        <f t="shared" si="241"/>
        <v>0.53927008418408029</v>
      </c>
      <c r="AV240" s="24">
        <f t="shared" si="240"/>
        <v>0.41349557625130018</v>
      </c>
      <c r="AW240" s="24">
        <f t="shared" si="240"/>
        <v>0.37472539437129981</v>
      </c>
      <c r="AX240" s="24">
        <f t="shared" si="240"/>
        <v>0.46660499592266014</v>
      </c>
      <c r="AY240" s="24">
        <f t="shared" si="240"/>
        <v>0.53825521455570069</v>
      </c>
      <c r="AZ240" s="24">
        <f t="shared" si="240"/>
        <v>0.50647574194194966</v>
      </c>
      <c r="BA240" s="24">
        <f t="shared" si="240"/>
        <v>0.23802972232097019</v>
      </c>
      <c r="BB240" s="24" t="str">
        <f t="shared" si="240"/>
        <v/>
      </c>
      <c r="BC240" s="24" t="str">
        <f t="shared" si="240"/>
        <v/>
      </c>
      <c r="BD240" s="25" t="str">
        <f t="shared" si="240"/>
        <v/>
      </c>
      <c r="BE240" s="25"/>
      <c r="BF240" s="24"/>
      <c r="BG240" s="24">
        <f t="shared" si="232"/>
        <v>-0.48778958656755134</v>
      </c>
      <c r="BH240" s="24">
        <f t="shared" si="232"/>
        <v>-0.42778958656755084</v>
      </c>
      <c r="BI240" s="24">
        <f t="shared" si="232"/>
        <v>-0.7937895865675505</v>
      </c>
      <c r="BJ240" s="24">
        <f t="shared" si="224"/>
        <v>-0.73578958656755067</v>
      </c>
      <c r="BK240" s="24">
        <f t="shared" si="224"/>
        <v>-0.80578958656754918</v>
      </c>
      <c r="BL240" s="24">
        <f t="shared" si="224"/>
        <v>-0.36078958656755067</v>
      </c>
      <c r="BM240" s="24" t="str">
        <f t="shared" si="173"/>
        <v/>
      </c>
      <c r="BN240" s="24" t="str">
        <f t="shared" si="173"/>
        <v/>
      </c>
      <c r="BO240" s="24" t="str">
        <f t="shared" si="173"/>
        <v/>
      </c>
      <c r="BP240" s="24"/>
      <c r="BQ240" s="24"/>
      <c r="BR240" s="24">
        <f t="shared" si="233"/>
        <v>0.29040359026222995</v>
      </c>
      <c r="BS240" s="24">
        <f t="shared" si="233"/>
        <v>0.35040359026223045</v>
      </c>
      <c r="BT240" s="24">
        <f t="shared" si="233"/>
        <v>-1.5596409737769212E-2</v>
      </c>
      <c r="BU240" s="24">
        <f t="shared" si="225"/>
        <v>4.2403590262230617E-2</v>
      </c>
      <c r="BV240" s="24">
        <f t="shared" si="225"/>
        <v>-2.7596409737767891E-2</v>
      </c>
      <c r="BW240" s="24">
        <f t="shared" si="225"/>
        <v>0.41740359026223062</v>
      </c>
      <c r="BX240" s="24" t="str">
        <f t="shared" si="174"/>
        <v/>
      </c>
      <c r="BY240" s="24" t="str">
        <f t="shared" si="174"/>
        <v/>
      </c>
      <c r="BZ240" s="24" t="str">
        <f t="shared" si="174"/>
        <v/>
      </c>
      <c r="CA240" s="24"/>
      <c r="CB240" s="24"/>
      <c r="CC240" s="24">
        <f t="shared" si="203"/>
        <v>11.289967863918015</v>
      </c>
      <c r="CD240" s="24">
        <f t="shared" si="216"/>
        <v>2.4012287576692156E-2</v>
      </c>
      <c r="CE240" s="24">
        <f t="shared" si="234"/>
        <v>11.2954210408933</v>
      </c>
      <c r="CF240" s="24">
        <f t="shared" si="234"/>
        <v>11.3156682573147</v>
      </c>
      <c r="CG240" s="24">
        <f t="shared" si="234"/>
        <v>11.293160112596599</v>
      </c>
      <c r="CH240" s="24">
        <f t="shared" si="226"/>
        <v>11.2801450015802</v>
      </c>
      <c r="CI240" s="24">
        <f t="shared" si="226"/>
        <v>11.247828838520771</v>
      </c>
      <c r="CJ240" s="24">
        <f t="shared" si="226"/>
        <v>11.30758393260253</v>
      </c>
      <c r="CK240" s="24" t="str">
        <f t="shared" si="175"/>
        <v/>
      </c>
      <c r="CL240" s="24" t="str">
        <f t="shared" si="175"/>
        <v/>
      </c>
      <c r="CM240" s="24" t="str">
        <f t="shared" si="175"/>
        <v/>
      </c>
      <c r="CN240" s="24"/>
      <c r="CO240" s="24">
        <f t="shared" si="204"/>
        <v>11.786296567520736</v>
      </c>
      <c r="CP240" s="24">
        <f t="shared" si="217"/>
        <v>0.10049100869307954</v>
      </c>
      <c r="CQ240" s="24">
        <f t="shared" si="235"/>
        <v>11.6870186091387</v>
      </c>
      <c r="CR240" s="24">
        <f t="shared" si="235"/>
        <v>11.6860360074401</v>
      </c>
      <c r="CS240" s="24">
        <f t="shared" si="235"/>
        <v>11.937648261170638</v>
      </c>
      <c r="CT240" s="24">
        <f t="shared" si="227"/>
        <v>11.794982931521199</v>
      </c>
      <c r="CU240" s="24">
        <f t="shared" si="227"/>
        <v>11.86444624107552</v>
      </c>
      <c r="CV240" s="24">
        <f t="shared" si="227"/>
        <v>11.747647354778259</v>
      </c>
      <c r="CW240" s="24" t="str">
        <f t="shared" si="176"/>
        <v/>
      </c>
      <c r="CX240" s="24" t="str">
        <f t="shared" si="176"/>
        <v/>
      </c>
      <c r="CY240" s="24" t="str">
        <f t="shared" si="176"/>
        <v/>
      </c>
      <c r="CZ240" s="24"/>
      <c r="DA240" s="24">
        <f t="shared" si="205"/>
        <v>11.361772658332169</v>
      </c>
      <c r="DB240" s="24">
        <f t="shared" si="218"/>
        <v>1.5815424726941894E-2</v>
      </c>
      <c r="DC240" s="24">
        <f t="shared" si="236"/>
        <v>11.353607380502964</v>
      </c>
      <c r="DD240" s="24">
        <f t="shared" si="236"/>
        <v>11.366697452793538</v>
      </c>
      <c r="DE240" s="24">
        <f t="shared" si="236"/>
        <v>11.387847887273473</v>
      </c>
      <c r="DF240" s="24">
        <f t="shared" si="228"/>
        <v>11.367914203597277</v>
      </c>
      <c r="DG240" s="24">
        <f t="shared" si="228"/>
        <v>11.343948042023811</v>
      </c>
      <c r="DH240" s="24">
        <f t="shared" si="228"/>
        <v>11.350620983801946</v>
      </c>
      <c r="DI240" s="24" t="str">
        <f t="shared" si="177"/>
        <v/>
      </c>
      <c r="DJ240" s="24" t="str">
        <f t="shared" si="177"/>
        <v/>
      </c>
      <c r="DK240" s="24" t="str">
        <f t="shared" si="177"/>
        <v/>
      </c>
      <c r="DL240" s="24"/>
      <c r="DM240" s="24">
        <f t="shared" si="206"/>
        <v>11.551016566392716</v>
      </c>
      <c r="DN240" s="24">
        <f t="shared" si="219"/>
        <v>5.4504846421778337E-2</v>
      </c>
      <c r="DO240" s="24">
        <f t="shared" si="237"/>
        <v>11.496361673753075</v>
      </c>
      <c r="DP240" s="24">
        <f t="shared" si="237"/>
        <v>11.518830610254856</v>
      </c>
      <c r="DQ240" s="24">
        <f t="shared" si="237"/>
        <v>11.627388480963063</v>
      </c>
      <c r="DR240" s="24">
        <f t="shared" si="229"/>
        <v>11.507392971573994</v>
      </c>
      <c r="DS240" s="24">
        <f t="shared" si="229"/>
        <v>11.549496153227869</v>
      </c>
      <c r="DT240" s="24">
        <f t="shared" si="229"/>
        <v>11.606629508583442</v>
      </c>
      <c r="DU240" s="24" t="str">
        <f t="shared" si="178"/>
        <v/>
      </c>
      <c r="DV240" s="24" t="str">
        <f t="shared" si="178"/>
        <v/>
      </c>
      <c r="DW240" s="24" t="str">
        <f t="shared" si="178"/>
        <v/>
      </c>
      <c r="DX240" s="24"/>
      <c r="DY240" s="24">
        <f t="shared" si="207"/>
        <v>12.071055340159816</v>
      </c>
      <c r="DZ240" s="24">
        <f t="shared" si="220"/>
        <v>2.4012287576692156E-2</v>
      </c>
      <c r="EA240" s="24">
        <f t="shared" si="238"/>
        <v>12.0765085171351</v>
      </c>
      <c r="EB240" s="24">
        <f t="shared" si="238"/>
        <v>12.096755733556499</v>
      </c>
      <c r="EC240" s="24">
        <f t="shared" si="238"/>
        <v>12.074247588838398</v>
      </c>
      <c r="ED240" s="24">
        <f t="shared" si="230"/>
        <v>12.061232477821999</v>
      </c>
      <c r="EE240" s="24">
        <f t="shared" si="230"/>
        <v>12.02891631476257</v>
      </c>
      <c r="EF240" s="24">
        <f t="shared" si="230"/>
        <v>12.088671408844329</v>
      </c>
      <c r="EG240" s="24" t="str">
        <f t="shared" si="179"/>
        <v/>
      </c>
      <c r="EH240" s="24" t="str">
        <f t="shared" si="179"/>
        <v/>
      </c>
      <c r="EI240" s="24" t="str">
        <f t="shared" si="179"/>
        <v/>
      </c>
      <c r="EJ240" s="24"/>
      <c r="EK240" s="24">
        <f t="shared" si="208"/>
        <v>12.950560983449916</v>
      </c>
      <c r="EL240" s="24">
        <f t="shared" si="221"/>
        <v>0.10049100869307954</v>
      </c>
      <c r="EM240" s="24">
        <f t="shared" si="239"/>
        <v>12.851283025067881</v>
      </c>
      <c r="EN240" s="24">
        <f t="shared" si="239"/>
        <v>12.85030042336928</v>
      </c>
      <c r="EO240" s="24">
        <f t="shared" si="239"/>
        <v>13.101912677099818</v>
      </c>
      <c r="EP240" s="24">
        <f t="shared" si="231"/>
        <v>12.959247347450379</v>
      </c>
      <c r="EQ240" s="24">
        <f t="shared" si="231"/>
        <v>13.0287106570047</v>
      </c>
      <c r="ER240" s="24">
        <f t="shared" si="231"/>
        <v>12.911911770707439</v>
      </c>
      <c r="ES240" s="24" t="str">
        <f t="shared" si="180"/>
        <v/>
      </c>
      <c r="ET240" s="24" t="str">
        <f t="shared" si="180"/>
        <v/>
      </c>
      <c r="EU240" s="24" t="str">
        <f t="shared" si="180"/>
        <v/>
      </c>
      <c r="EV240" s="24"/>
      <c r="EW240" s="24">
        <f t="shared" si="209"/>
        <v>12.050032789104037</v>
      </c>
      <c r="EX240" s="24">
        <f t="shared" si="222"/>
        <v>1.581542472694248E-2</v>
      </c>
      <c r="EY240" s="24">
        <f t="shared" si="192"/>
        <v>12.041867511274832</v>
      </c>
      <c r="EZ240" s="24">
        <f t="shared" si="192"/>
        <v>12.054957583565406</v>
      </c>
      <c r="FA240" s="24">
        <f t="shared" si="192"/>
        <v>12.076108018045343</v>
      </c>
      <c r="FB240" s="24">
        <f t="shared" si="189"/>
        <v>12.056174334369144</v>
      </c>
      <c r="FC240" s="24">
        <f t="shared" si="189"/>
        <v>12.032208172795679</v>
      </c>
      <c r="FD240" s="24">
        <f t="shared" si="189"/>
        <v>12.038881114573813</v>
      </c>
      <c r="FE240" s="24" t="str">
        <f t="shared" si="189"/>
        <v/>
      </c>
      <c r="FF240" s="24" t="str">
        <f t="shared" si="189"/>
        <v/>
      </c>
      <c r="FG240" s="24" t="str">
        <f t="shared" si="189"/>
        <v/>
      </c>
      <c r="FH240" s="24"/>
      <c r="FI240" s="24">
        <f t="shared" si="210"/>
        <v>13.01944476588357</v>
      </c>
      <c r="FJ240" s="24">
        <f t="shared" si="223"/>
        <v>5.4504846421778337E-2</v>
      </c>
      <c r="FK240" s="24">
        <f t="shared" si="193"/>
        <v>12.964789873243928</v>
      </c>
      <c r="FL240" s="24">
        <f t="shared" si="193"/>
        <v>12.987258809745709</v>
      </c>
      <c r="FM240" s="24">
        <f t="shared" si="193"/>
        <v>13.095816680453916</v>
      </c>
      <c r="FN240" s="24">
        <f t="shared" si="190"/>
        <v>12.975821171064847</v>
      </c>
      <c r="FO240" s="24">
        <f t="shared" si="190"/>
        <v>13.017924352718723</v>
      </c>
      <c r="FP240" s="24">
        <f t="shared" si="190"/>
        <v>13.075057708074295</v>
      </c>
      <c r="FQ240" s="24" t="str">
        <f t="shared" si="190"/>
        <v/>
      </c>
      <c r="FR240" s="24" t="str">
        <f t="shared" si="190"/>
        <v/>
      </c>
      <c r="FS240" s="24" t="str">
        <f t="shared" si="190"/>
        <v/>
      </c>
    </row>
    <row r="241" spans="1:175" s="3" customFormat="1">
      <c r="A241" s="27">
        <v>206</v>
      </c>
      <c r="B241" s="32">
        <f>IF(AND($B$3&lt;&gt;"",$C$3&lt;&gt;"",$B$4&lt;&gt;"",$C$4&lt;&gt;"",T241&lt;&gt;""),AirMass($B$3,$C$3,$B$4,$C$4,T241),"")</f>
        <v>1.1577499786196073</v>
      </c>
      <c r="C241" s="36">
        <f t="shared" si="211"/>
        <v>2458217.3913079998</v>
      </c>
      <c r="D241" s="5">
        <f t="shared" si="194"/>
        <v>11.357814454261151</v>
      </c>
      <c r="E241" s="14">
        <f t="shared" si="195"/>
        <v>11.578367782274233</v>
      </c>
      <c r="F241" s="32">
        <f t="shared" si="212"/>
        <v>0.22055332801308225</v>
      </c>
      <c r="G241" s="24">
        <f t="shared" si="196"/>
        <v>2.9069901717883862E-2</v>
      </c>
      <c r="H241" s="24">
        <f t="shared" si="197"/>
        <v>1.6937587079168308E-2</v>
      </c>
      <c r="I241" s="24"/>
      <c r="J241" s="8">
        <f t="shared" si="198"/>
        <v>12.023287074849774</v>
      </c>
      <c r="K241" s="9">
        <f t="shared" si="199"/>
        <v>12.946451351752694</v>
      </c>
      <c r="L241" s="40">
        <f t="shared" si="213"/>
        <v>0.92316427690292002</v>
      </c>
      <c r="M241" s="24">
        <f t="shared" si="200"/>
        <v>2.9069901717883394E-2</v>
      </c>
      <c r="N241" s="25">
        <f t="shared" si="201"/>
        <v>1.6937587079168367E-2</v>
      </c>
      <c r="O241" s="25"/>
      <c r="P241" s="50">
        <f t="shared" si="214"/>
        <v>6</v>
      </c>
      <c r="Q241" s="50">
        <f t="shared" si="215"/>
        <v>6</v>
      </c>
      <c r="R241" s="25"/>
      <c r="S241" s="25"/>
      <c r="T241" s="16">
        <v>2458217.3913079998</v>
      </c>
      <c r="U241" s="17">
        <v>-10.9590307713272</v>
      </c>
      <c r="V241" s="17">
        <v>-10.209958844513899</v>
      </c>
      <c r="W241" s="17">
        <v>-12.057795287498401</v>
      </c>
      <c r="X241" s="17">
        <v>-10.947779179019101</v>
      </c>
      <c r="Y241" s="17">
        <v>-10.2862115864827</v>
      </c>
      <c r="Z241" s="17">
        <v>-11.77211957592</v>
      </c>
      <c r="AA241" s="17">
        <v>-9.9034383550791603</v>
      </c>
      <c r="AB241" s="17">
        <v>-9.7832537487603499</v>
      </c>
      <c r="AC241" s="17"/>
      <c r="AD241" s="17"/>
      <c r="AE241" s="17"/>
      <c r="AF241" s="46">
        <f t="shared" si="202"/>
        <v>2458217.3913079998</v>
      </c>
      <c r="AG241" s="17">
        <v>-10.7737983772686</v>
      </c>
      <c r="AH241" s="17">
        <v>-9.6796414309818495</v>
      </c>
      <c r="AI241" s="17">
        <v>-11.677927588472</v>
      </c>
      <c r="AJ241" s="17">
        <v>-10.613030089940599</v>
      </c>
      <c r="AK241" s="17">
        <v>-9.7935769735065001</v>
      </c>
      <c r="AL241" s="17">
        <v>-11.2422173653512</v>
      </c>
      <c r="AM241" s="17">
        <v>-9.3014318009106507</v>
      </c>
      <c r="AN241" s="17">
        <v>-9.4167096730580493</v>
      </c>
      <c r="AO241" s="17"/>
      <c r="AP241" s="17"/>
      <c r="AQ241" s="18"/>
      <c r="AR241" s="25"/>
      <c r="AS241" s="25"/>
      <c r="AT241" s="24">
        <f t="shared" si="241"/>
        <v>0.18523239405860004</v>
      </c>
      <c r="AU241" s="24">
        <f t="shared" si="241"/>
        <v>0.53031741353204964</v>
      </c>
      <c r="AV241" s="24">
        <f t="shared" si="240"/>
        <v>0.37986769902640027</v>
      </c>
      <c r="AW241" s="24">
        <f t="shared" si="240"/>
        <v>0.33474908907850143</v>
      </c>
      <c r="AX241" s="24">
        <f t="shared" si="240"/>
        <v>0.49263461297620026</v>
      </c>
      <c r="AY241" s="24">
        <f t="shared" si="240"/>
        <v>0.5299022105687996</v>
      </c>
      <c r="AZ241" s="24">
        <f t="shared" si="240"/>
        <v>0.60200655416850957</v>
      </c>
      <c r="BA241" s="24">
        <f t="shared" si="240"/>
        <v>0.36654407570230063</v>
      </c>
      <c r="BB241" s="24" t="str">
        <f t="shared" si="240"/>
        <v/>
      </c>
      <c r="BC241" s="24" t="str">
        <f t="shared" si="240"/>
        <v/>
      </c>
      <c r="BD241" s="25" t="str">
        <f t="shared" si="240"/>
        <v/>
      </c>
      <c r="BE241" s="25"/>
      <c r="BF241" s="24"/>
      <c r="BG241" s="24">
        <f t="shared" si="232"/>
        <v>-0.4286107507912863</v>
      </c>
      <c r="BH241" s="24">
        <f t="shared" si="232"/>
        <v>-0.3686107507912858</v>
      </c>
      <c r="BI241" s="24">
        <f t="shared" si="232"/>
        <v>-0.73461075079128546</v>
      </c>
      <c r="BJ241" s="24">
        <f t="shared" si="224"/>
        <v>-0.67661075079128563</v>
      </c>
      <c r="BK241" s="24">
        <f t="shared" si="224"/>
        <v>-0.74661075079128414</v>
      </c>
      <c r="BL241" s="24">
        <f t="shared" si="224"/>
        <v>-0.30161075079128563</v>
      </c>
      <c r="BM241" s="24" t="str">
        <f t="shared" si="173"/>
        <v/>
      </c>
      <c r="BN241" s="24" t="str">
        <f t="shared" si="173"/>
        <v/>
      </c>
      <c r="BO241" s="24" t="str">
        <f t="shared" si="173"/>
        <v/>
      </c>
      <c r="BP241" s="24"/>
      <c r="BQ241" s="24"/>
      <c r="BR241" s="24">
        <f t="shared" si="233"/>
        <v>0.27222163176154734</v>
      </c>
      <c r="BS241" s="24">
        <f t="shared" si="233"/>
        <v>0.33222163176154784</v>
      </c>
      <c r="BT241" s="24">
        <f t="shared" si="233"/>
        <v>-3.3778368238451817E-2</v>
      </c>
      <c r="BU241" s="24">
        <f t="shared" si="225"/>
        <v>2.4221631761548013E-2</v>
      </c>
      <c r="BV241" s="24">
        <f t="shared" si="225"/>
        <v>-4.5778368238450495E-2</v>
      </c>
      <c r="BW241" s="24">
        <f t="shared" si="225"/>
        <v>0.39922163176154801</v>
      </c>
      <c r="BX241" s="24" t="str">
        <f t="shared" si="174"/>
        <v/>
      </c>
      <c r="BY241" s="24" t="str">
        <f t="shared" si="174"/>
        <v/>
      </c>
      <c r="BZ241" s="24" t="str">
        <f t="shared" si="174"/>
        <v/>
      </c>
      <c r="CA241" s="24"/>
      <c r="CB241" s="24"/>
      <c r="CC241" s="24">
        <f t="shared" si="203"/>
        <v>11.293068850799417</v>
      </c>
      <c r="CD241" s="24">
        <f t="shared" si="216"/>
        <v>4.2072356815833399E-2</v>
      </c>
      <c r="CE241" s="24">
        <f t="shared" si="234"/>
        <v>11.2887645161712</v>
      </c>
      <c r="CF241" s="24">
        <f t="shared" si="234"/>
        <v>11.3007484076919</v>
      </c>
      <c r="CG241" s="24">
        <f t="shared" si="234"/>
        <v>11.2321808151555</v>
      </c>
      <c r="CH241" s="24">
        <f t="shared" si="226"/>
        <v>11.2810888045928</v>
      </c>
      <c r="CI241" s="24">
        <f t="shared" si="226"/>
        <v>11.292407583751961</v>
      </c>
      <c r="CJ241" s="24">
        <f t="shared" si="226"/>
        <v>11.36322297743315</v>
      </c>
      <c r="CK241" s="24" t="str">
        <f t="shared" si="175"/>
        <v/>
      </c>
      <c r="CL241" s="24" t="str">
        <f t="shared" si="175"/>
        <v/>
      </c>
      <c r="CM241" s="24" t="str">
        <f t="shared" si="175"/>
        <v/>
      </c>
      <c r="CN241" s="24"/>
      <c r="CO241" s="24">
        <f t="shared" si="204"/>
        <v>11.790517204604567</v>
      </c>
      <c r="CP241" s="24">
        <f t="shared" si="217"/>
        <v>7.0425983000395501E-2</v>
      </c>
      <c r="CQ241" s="24">
        <f t="shared" si="235"/>
        <v>11.743129211203401</v>
      </c>
      <c r="CR241" s="24">
        <f t="shared" si="235"/>
        <v>11.740231712671999</v>
      </c>
      <c r="CS241" s="24">
        <f t="shared" si="235"/>
        <v>11.8797785962379</v>
      </c>
      <c r="CT241" s="24">
        <f t="shared" si="227"/>
        <v>11.833418988082601</v>
      </c>
      <c r="CU241" s="24">
        <f t="shared" si="227"/>
        <v>11.842633423642051</v>
      </c>
      <c r="CV241" s="24">
        <f t="shared" si="227"/>
        <v>11.70391129578945</v>
      </c>
      <c r="CW241" s="24" t="str">
        <f t="shared" si="176"/>
        <v/>
      </c>
      <c r="CX241" s="24" t="str">
        <f t="shared" si="176"/>
        <v/>
      </c>
      <c r="CY241" s="24" t="str">
        <f t="shared" si="176"/>
        <v/>
      </c>
      <c r="CZ241" s="24"/>
      <c r="DA241" s="24">
        <f t="shared" si="205"/>
        <v>11.357814454261151</v>
      </c>
      <c r="DB241" s="24">
        <f t="shared" si="218"/>
        <v>2.9069901717883862E-2</v>
      </c>
      <c r="DC241" s="24">
        <f t="shared" si="236"/>
        <v>11.339891664828444</v>
      </c>
      <c r="DD241" s="24">
        <f t="shared" si="236"/>
        <v>11.344718412218318</v>
      </c>
      <c r="DE241" s="24">
        <f t="shared" si="236"/>
        <v>11.319809398879954</v>
      </c>
      <c r="DF241" s="24">
        <f t="shared" si="228"/>
        <v>11.361798815657457</v>
      </c>
      <c r="DG241" s="24">
        <f t="shared" si="228"/>
        <v>11.381467596302581</v>
      </c>
      <c r="DH241" s="24">
        <f t="shared" si="228"/>
        <v>11.399200837680146</v>
      </c>
      <c r="DI241" s="24" t="str">
        <f t="shared" si="177"/>
        <v/>
      </c>
      <c r="DJ241" s="24" t="str">
        <f t="shared" si="177"/>
        <v/>
      </c>
      <c r="DK241" s="24" t="str">
        <f t="shared" si="177"/>
        <v/>
      </c>
      <c r="DL241" s="24"/>
      <c r="DM241" s="24">
        <f t="shared" si="206"/>
        <v>11.578367782274233</v>
      </c>
      <c r="DN241" s="24">
        <f t="shared" si="219"/>
        <v>1.6937587079168308E-2</v>
      </c>
      <c r="DO241" s="24">
        <f t="shared" si="237"/>
        <v>11.575602854615463</v>
      </c>
      <c r="DP241" s="24">
        <f t="shared" si="237"/>
        <v>11.596156894284443</v>
      </c>
      <c r="DQ241" s="24">
        <f t="shared" si="237"/>
        <v>11.592649394828012</v>
      </c>
      <c r="DR241" s="24">
        <f t="shared" si="229"/>
        <v>11.568959606933081</v>
      </c>
      <c r="DS241" s="24">
        <f t="shared" si="229"/>
        <v>11.550813914592087</v>
      </c>
      <c r="DT241" s="24">
        <f t="shared" si="229"/>
        <v>11.58602402839232</v>
      </c>
      <c r="DU241" s="24" t="str">
        <f t="shared" si="178"/>
        <v/>
      </c>
      <c r="DV241" s="24" t="str">
        <f t="shared" si="178"/>
        <v/>
      </c>
      <c r="DW241" s="24" t="str">
        <f t="shared" si="178"/>
        <v/>
      </c>
      <c r="DX241" s="24"/>
      <c r="DY241" s="24">
        <f t="shared" si="207"/>
        <v>12.042140777612717</v>
      </c>
      <c r="DZ241" s="24">
        <f t="shared" si="220"/>
        <v>4.2072356815833399E-2</v>
      </c>
      <c r="EA241" s="24">
        <f t="shared" si="238"/>
        <v>12.037836442984501</v>
      </c>
      <c r="EB241" s="24">
        <f t="shared" si="238"/>
        <v>12.049820334505201</v>
      </c>
      <c r="EC241" s="24">
        <f t="shared" si="238"/>
        <v>11.981252741968801</v>
      </c>
      <c r="ED241" s="24">
        <f t="shared" si="230"/>
        <v>12.030160731406101</v>
      </c>
      <c r="EE241" s="24">
        <f t="shared" si="230"/>
        <v>12.041479510565262</v>
      </c>
      <c r="EF241" s="24">
        <f t="shared" si="230"/>
        <v>12.11229490424645</v>
      </c>
      <c r="EG241" s="24" t="str">
        <f t="shared" si="179"/>
        <v/>
      </c>
      <c r="EH241" s="24" t="str">
        <f t="shared" si="179"/>
        <v/>
      </c>
      <c r="EI241" s="24" t="str">
        <f t="shared" si="179"/>
        <v/>
      </c>
      <c r="EJ241" s="24"/>
      <c r="EK241" s="24">
        <f t="shared" si="208"/>
        <v>12.884674150891316</v>
      </c>
      <c r="EL241" s="24">
        <f t="shared" si="221"/>
        <v>7.0425983000395501E-2</v>
      </c>
      <c r="EM241" s="24">
        <f t="shared" si="239"/>
        <v>12.837286157490151</v>
      </c>
      <c r="EN241" s="24">
        <f t="shared" si="239"/>
        <v>12.834388658958749</v>
      </c>
      <c r="EO241" s="24">
        <f t="shared" si="239"/>
        <v>12.97393554252465</v>
      </c>
      <c r="EP241" s="24">
        <f t="shared" si="231"/>
        <v>12.927575934369351</v>
      </c>
      <c r="EQ241" s="24">
        <f t="shared" si="231"/>
        <v>12.936790369928801</v>
      </c>
      <c r="ER241" s="24">
        <f t="shared" si="231"/>
        <v>12.7980682420762</v>
      </c>
      <c r="ES241" s="24" t="str">
        <f t="shared" si="180"/>
        <v/>
      </c>
      <c r="ET241" s="24" t="str">
        <f t="shared" si="180"/>
        <v/>
      </c>
      <c r="EU241" s="24" t="str">
        <f t="shared" si="180"/>
        <v/>
      </c>
      <c r="EV241" s="24"/>
      <c r="EW241" s="24">
        <f t="shared" si="209"/>
        <v>12.023287074849774</v>
      </c>
      <c r="EX241" s="24">
        <f t="shared" si="222"/>
        <v>2.9069901717883394E-2</v>
      </c>
      <c r="EY241" s="24">
        <f t="shared" si="192"/>
        <v>12.005364285417068</v>
      </c>
      <c r="EZ241" s="24">
        <f t="shared" si="192"/>
        <v>12.010191032806942</v>
      </c>
      <c r="FA241" s="24">
        <f t="shared" si="192"/>
        <v>11.985282019468579</v>
      </c>
      <c r="FB241" s="24">
        <f t="shared" si="189"/>
        <v>12.02727143624608</v>
      </c>
      <c r="FC241" s="24">
        <f t="shared" si="189"/>
        <v>12.046940216891205</v>
      </c>
      <c r="FD241" s="24">
        <f t="shared" si="189"/>
        <v>12.06467345826877</v>
      </c>
      <c r="FE241" s="24" t="str">
        <f t="shared" si="189"/>
        <v/>
      </c>
      <c r="FF241" s="24" t="str">
        <f t="shared" si="189"/>
        <v/>
      </c>
      <c r="FG241" s="24" t="str">
        <f t="shared" si="189"/>
        <v/>
      </c>
      <c r="FH241" s="24"/>
      <c r="FI241" s="24">
        <f t="shared" si="210"/>
        <v>12.946451351752694</v>
      </c>
      <c r="FJ241" s="24">
        <f t="shared" si="223"/>
        <v>1.6937587079168367E-2</v>
      </c>
      <c r="FK241" s="24">
        <f t="shared" si="193"/>
        <v>12.943686424093922</v>
      </c>
      <c r="FL241" s="24">
        <f t="shared" si="193"/>
        <v>12.964240463762904</v>
      </c>
      <c r="FM241" s="24">
        <f t="shared" si="193"/>
        <v>12.960732964306473</v>
      </c>
      <c r="FN241" s="24">
        <f t="shared" si="190"/>
        <v>12.937043176411542</v>
      </c>
      <c r="FO241" s="24">
        <f t="shared" si="190"/>
        <v>12.918897484070548</v>
      </c>
      <c r="FP241" s="24">
        <f t="shared" si="190"/>
        <v>12.954107597870781</v>
      </c>
      <c r="FQ241" s="24" t="str">
        <f t="shared" si="190"/>
        <v/>
      </c>
      <c r="FR241" s="24" t="str">
        <f t="shared" si="190"/>
        <v/>
      </c>
      <c r="FS241" s="24" t="str">
        <f t="shared" si="190"/>
        <v/>
      </c>
    </row>
    <row r="242" spans="1:175" s="3" customFormat="1">
      <c r="A242" s="27">
        <v>207</v>
      </c>
      <c r="B242" s="32">
        <f>IF(AND($B$3&lt;&gt;"",$C$3&lt;&gt;"",$B$4&lt;&gt;"",$C$4&lt;&gt;"",T242&lt;&gt;""),AirMass($B$3,$C$3,$B$4,$C$4,T242),"")</f>
        <v>1.159095474195724</v>
      </c>
      <c r="C242" s="36">
        <f t="shared" si="211"/>
        <v>2458217.3918059999</v>
      </c>
      <c r="D242" s="5">
        <f t="shared" si="194"/>
        <v>11.339266325076649</v>
      </c>
      <c r="E242" s="14">
        <f t="shared" si="195"/>
        <v>11.558297079385177</v>
      </c>
      <c r="F242" s="32">
        <f t="shared" si="212"/>
        <v>0.21903075430852859</v>
      </c>
      <c r="G242" s="24">
        <f t="shared" si="196"/>
        <v>2.0168817634795621E-2</v>
      </c>
      <c r="H242" s="24">
        <f t="shared" si="197"/>
        <v>3.6216295831736911E-2</v>
      </c>
      <c r="I242" s="24"/>
      <c r="J242" s="8">
        <f t="shared" si="198"/>
        <v>12.022057141196953</v>
      </c>
      <c r="K242" s="9">
        <f t="shared" si="199"/>
        <v>13.123147765770854</v>
      </c>
      <c r="L242" s="40">
        <f t="shared" si="213"/>
        <v>1.1010906245739012</v>
      </c>
      <c r="M242" s="24">
        <f t="shared" si="200"/>
        <v>2.0168817634795499E-2</v>
      </c>
      <c r="N242" s="25">
        <f t="shared" si="201"/>
        <v>3.6216295831737078E-2</v>
      </c>
      <c r="O242" s="25"/>
      <c r="P242" s="50">
        <f t="shared" si="214"/>
        <v>6</v>
      </c>
      <c r="Q242" s="50">
        <f t="shared" si="215"/>
        <v>6</v>
      </c>
      <c r="R242" s="25"/>
      <c r="S242" s="25"/>
      <c r="T242" s="16">
        <v>2458217.3918059999</v>
      </c>
      <c r="U242" s="17">
        <v>-10.9590499500967</v>
      </c>
      <c r="V242" s="17">
        <v>-10.171308316857299</v>
      </c>
      <c r="W242" s="17">
        <v>-12.051884179097099</v>
      </c>
      <c r="X242" s="17">
        <v>-10.9448038782336</v>
      </c>
      <c r="Y242" s="17">
        <v>-10.317191612923001</v>
      </c>
      <c r="Z242" s="17">
        <v>-11.762017602398901</v>
      </c>
      <c r="AA242" s="17">
        <v>-9.8489499892137999</v>
      </c>
      <c r="AB242" s="17">
        <v>-9.6815855566910791</v>
      </c>
      <c r="AC242" s="17"/>
      <c r="AD242" s="17"/>
      <c r="AE242" s="17"/>
      <c r="AF242" s="46">
        <f t="shared" si="202"/>
        <v>2458217.3918059999</v>
      </c>
      <c r="AG242" s="17">
        <v>-10.7965146601376</v>
      </c>
      <c r="AH242" s="17">
        <v>-9.5755522693961694</v>
      </c>
      <c r="AI242" s="17">
        <v>-11.6735305698573</v>
      </c>
      <c r="AJ242" s="17">
        <v>-10.6040166762805</v>
      </c>
      <c r="AK242" s="17">
        <v>-9.8227985607378194</v>
      </c>
      <c r="AL242" s="17">
        <v>-11.225475681347801</v>
      </c>
      <c r="AM242" s="17">
        <v>-9.3602551511077294</v>
      </c>
      <c r="AN242" s="17">
        <v>-9.4827913630932503</v>
      </c>
      <c r="AO242" s="17"/>
      <c r="AP242" s="17"/>
      <c r="AQ242" s="18"/>
      <c r="AR242" s="25"/>
      <c r="AS242" s="25"/>
      <c r="AT242" s="24">
        <f t="shared" si="241"/>
        <v>0.16253528995910038</v>
      </c>
      <c r="AU242" s="24">
        <f t="shared" si="241"/>
        <v>0.59575604746112987</v>
      </c>
      <c r="AV242" s="24">
        <f t="shared" si="240"/>
        <v>0.37835360923979877</v>
      </c>
      <c r="AW242" s="24">
        <f t="shared" si="240"/>
        <v>0.34078720195310019</v>
      </c>
      <c r="AX242" s="24">
        <f t="shared" si="240"/>
        <v>0.49439305218518115</v>
      </c>
      <c r="AY242" s="24">
        <f t="shared" si="240"/>
        <v>0.53654192105109999</v>
      </c>
      <c r="AZ242" s="24">
        <f t="shared" si="240"/>
        <v>0.48869483810607051</v>
      </c>
      <c r="BA242" s="24">
        <f t="shared" si="240"/>
        <v>0.19879419359782879</v>
      </c>
      <c r="BB242" s="24" t="str">
        <f t="shared" si="240"/>
        <v/>
      </c>
      <c r="BC242" s="24" t="str">
        <f t="shared" si="240"/>
        <v/>
      </c>
      <c r="BD242" s="25" t="str">
        <f t="shared" si="240"/>
        <v/>
      </c>
      <c r="BE242" s="25"/>
      <c r="BF242" s="24"/>
      <c r="BG242" s="24">
        <f t="shared" si="232"/>
        <v>-0.47470624797448374</v>
      </c>
      <c r="BH242" s="24">
        <f t="shared" si="232"/>
        <v>-0.41470624797448324</v>
      </c>
      <c r="BI242" s="24">
        <f t="shared" si="232"/>
        <v>-0.78070624797448285</v>
      </c>
      <c r="BJ242" s="24">
        <f t="shared" si="224"/>
        <v>-0.72270624797448302</v>
      </c>
      <c r="BK242" s="24">
        <f t="shared" si="224"/>
        <v>-0.79270624797448153</v>
      </c>
      <c r="BL242" s="24">
        <f t="shared" si="224"/>
        <v>-0.34770624797448307</v>
      </c>
      <c r="BM242" s="24" t="str">
        <f t="shared" si="173"/>
        <v/>
      </c>
      <c r="BN242" s="24" t="str">
        <f t="shared" si="173"/>
        <v/>
      </c>
      <c r="BO242" s="24" t="str">
        <f t="shared" si="173"/>
        <v/>
      </c>
      <c r="BP242" s="24"/>
      <c r="BQ242" s="24"/>
      <c r="BR242" s="24">
        <f t="shared" si="233"/>
        <v>0.40512080483344182</v>
      </c>
      <c r="BS242" s="24">
        <f t="shared" si="233"/>
        <v>0.46512080483344231</v>
      </c>
      <c r="BT242" s="24">
        <f t="shared" si="233"/>
        <v>9.9120804833442655E-2</v>
      </c>
      <c r="BU242" s="24">
        <f t="shared" si="225"/>
        <v>0.15712080483344248</v>
      </c>
      <c r="BV242" s="24">
        <f t="shared" si="225"/>
        <v>8.7120804833443977E-2</v>
      </c>
      <c r="BW242" s="24">
        <f t="shared" si="225"/>
        <v>0.53212080483344248</v>
      </c>
      <c r="BX242" s="24" t="str">
        <f t="shared" si="174"/>
        <v/>
      </c>
      <c r="BY242" s="24" t="str">
        <f t="shared" si="174"/>
        <v/>
      </c>
      <c r="BZ242" s="24" t="str">
        <f t="shared" si="174"/>
        <v/>
      </c>
      <c r="CA242" s="24"/>
      <c r="CB242" s="24"/>
      <c r="CC242" s="24">
        <f t="shared" si="203"/>
        <v>11.269022186329545</v>
      </c>
      <c r="CD242" s="24">
        <f t="shared" si="216"/>
        <v>2.0392586043917964E-2</v>
      </c>
      <c r="CE242" s="24">
        <f t="shared" si="234"/>
        <v>11.282834229000398</v>
      </c>
      <c r="CF242" s="24">
        <f t="shared" si="234"/>
        <v>11.297753928136899</v>
      </c>
      <c r="CG242" s="24">
        <f t="shared" si="234"/>
        <v>11.2631416628263</v>
      </c>
      <c r="CH242" s="24">
        <f t="shared" si="226"/>
        <v>11.2709676523022</v>
      </c>
      <c r="CI242" s="24">
        <f t="shared" si="226"/>
        <v>11.2379000391171</v>
      </c>
      <c r="CJ242" s="24">
        <f t="shared" si="226"/>
        <v>11.261535606594379</v>
      </c>
      <c r="CK242" s="24" t="str">
        <f t="shared" si="175"/>
        <v/>
      </c>
      <c r="CL242" s="24" t="str">
        <f t="shared" si="175"/>
        <v/>
      </c>
      <c r="CM242" s="24" t="str">
        <f t="shared" si="175"/>
        <v/>
      </c>
      <c r="CN242" s="24"/>
      <c r="CO242" s="24">
        <f t="shared" si="204"/>
        <v>11.788463340266468</v>
      </c>
      <c r="CP242" s="24">
        <f t="shared" si="217"/>
        <v>7.8851547987766793E-2</v>
      </c>
      <c r="CQ242" s="24">
        <f t="shared" si="235"/>
        <v>11.716015909719701</v>
      </c>
      <c r="CR242" s="24">
        <f t="shared" si="235"/>
        <v>11.7085020161429</v>
      </c>
      <c r="CS242" s="24">
        <f t="shared" si="235"/>
        <v>11.886283900600219</v>
      </c>
      <c r="CT242" s="24">
        <f t="shared" si="227"/>
        <v>11.793961021210201</v>
      </c>
      <c r="CU242" s="24">
        <f t="shared" si="227"/>
        <v>11.878740490970129</v>
      </c>
      <c r="CV242" s="24">
        <f t="shared" si="227"/>
        <v>11.74727670295565</v>
      </c>
      <c r="CW242" s="24" t="str">
        <f t="shared" si="176"/>
        <v/>
      </c>
      <c r="CX242" s="24" t="str">
        <f t="shared" si="176"/>
        <v/>
      </c>
      <c r="CY242" s="24" t="str">
        <f t="shared" si="176"/>
        <v/>
      </c>
      <c r="CZ242" s="24"/>
      <c r="DA242" s="24">
        <f t="shared" si="205"/>
        <v>11.339266325076649</v>
      </c>
      <c r="DB242" s="24">
        <f t="shared" si="218"/>
        <v>2.0168817634795621E-2</v>
      </c>
      <c r="DC242" s="24">
        <f t="shared" si="236"/>
        <v>11.339459912943013</v>
      </c>
      <c r="DD242" s="24">
        <f t="shared" si="236"/>
        <v>11.347222467948688</v>
      </c>
      <c r="DE242" s="24">
        <f t="shared" si="236"/>
        <v>11.356268781836125</v>
      </c>
      <c r="DF242" s="24">
        <f t="shared" si="228"/>
        <v>11.357176198652228</v>
      </c>
      <c r="DG242" s="24">
        <f t="shared" si="228"/>
        <v>11.33245858695309</v>
      </c>
      <c r="DH242" s="24">
        <f t="shared" si="228"/>
        <v>11.303012002126746</v>
      </c>
      <c r="DI242" s="24" t="str">
        <f t="shared" si="177"/>
        <v/>
      </c>
      <c r="DJ242" s="24" t="str">
        <f t="shared" si="177"/>
        <v/>
      </c>
      <c r="DK242" s="24" t="str">
        <f t="shared" si="177"/>
        <v/>
      </c>
      <c r="DL242" s="24"/>
      <c r="DM242" s="24">
        <f t="shared" si="206"/>
        <v>11.558297079385177</v>
      </c>
      <c r="DN242" s="24">
        <f t="shared" si="219"/>
        <v>3.6216295831736911E-2</v>
      </c>
      <c r="DO242" s="24">
        <f t="shared" si="237"/>
        <v>11.530472714580807</v>
      </c>
      <c r="DP242" s="24">
        <f t="shared" si="237"/>
        <v>11.546410359204387</v>
      </c>
      <c r="DQ242" s="24">
        <f t="shared" si="237"/>
        <v>11.581137860639375</v>
      </c>
      <c r="DR242" s="24">
        <f t="shared" si="229"/>
        <v>11.511484801509726</v>
      </c>
      <c r="DS242" s="24">
        <f t="shared" si="229"/>
        <v>11.56890414336921</v>
      </c>
      <c r="DT242" s="24">
        <f t="shared" si="229"/>
        <v>11.611372597007565</v>
      </c>
      <c r="DU242" s="24" t="str">
        <f t="shared" si="178"/>
        <v/>
      </c>
      <c r="DV242" s="24" t="str">
        <f t="shared" si="178"/>
        <v/>
      </c>
      <c r="DW242" s="24" t="str">
        <f t="shared" si="178"/>
        <v/>
      </c>
      <c r="DX242" s="24"/>
      <c r="DY242" s="24">
        <f t="shared" si="207"/>
        <v>12.056763819568948</v>
      </c>
      <c r="DZ242" s="24">
        <f t="shared" si="220"/>
        <v>2.0392586043917964E-2</v>
      </c>
      <c r="EA242" s="24">
        <f t="shared" si="238"/>
        <v>12.070575862239799</v>
      </c>
      <c r="EB242" s="24">
        <f t="shared" si="238"/>
        <v>12.0854955613763</v>
      </c>
      <c r="EC242" s="24">
        <f t="shared" si="238"/>
        <v>12.050883296065701</v>
      </c>
      <c r="ED242" s="24">
        <f t="shared" si="230"/>
        <v>12.058709285541601</v>
      </c>
      <c r="EE242" s="24">
        <f t="shared" si="230"/>
        <v>12.025641672356501</v>
      </c>
      <c r="EF242" s="24">
        <f t="shared" si="230"/>
        <v>12.04927723983378</v>
      </c>
      <c r="EG242" s="24" t="str">
        <f t="shared" si="179"/>
        <v/>
      </c>
      <c r="EH242" s="24" t="str">
        <f t="shared" si="179"/>
        <v/>
      </c>
      <c r="EI242" s="24" t="str">
        <f t="shared" si="179"/>
        <v/>
      </c>
      <c r="EJ242" s="24"/>
      <c r="EK242" s="24">
        <f t="shared" si="208"/>
        <v>13.009425731007896</v>
      </c>
      <c r="EL242" s="24">
        <f t="shared" si="221"/>
        <v>7.8851547987766793E-2</v>
      </c>
      <c r="EM242" s="24">
        <f t="shared" si="239"/>
        <v>12.936978300461131</v>
      </c>
      <c r="EN242" s="24">
        <f t="shared" si="239"/>
        <v>12.92946440688433</v>
      </c>
      <c r="EO242" s="24">
        <f t="shared" si="239"/>
        <v>13.107246291341649</v>
      </c>
      <c r="EP242" s="24">
        <f t="shared" si="231"/>
        <v>13.014923411951631</v>
      </c>
      <c r="EQ242" s="24">
        <f t="shared" si="231"/>
        <v>13.099702881711559</v>
      </c>
      <c r="ER242" s="24">
        <f t="shared" si="231"/>
        <v>12.968239093697081</v>
      </c>
      <c r="ES242" s="24" t="str">
        <f t="shared" si="180"/>
        <v/>
      </c>
      <c r="ET242" s="24" t="str">
        <f t="shared" si="180"/>
        <v/>
      </c>
      <c r="EU242" s="24" t="str">
        <f t="shared" si="180"/>
        <v/>
      </c>
      <c r="EV242" s="24"/>
      <c r="EW242" s="24">
        <f t="shared" si="209"/>
        <v>12.022057141196953</v>
      </c>
      <c r="EX242" s="24">
        <f t="shared" si="222"/>
        <v>2.0168817634795499E-2</v>
      </c>
      <c r="EY242" s="24">
        <f t="shared" si="192"/>
        <v>12.022250729063316</v>
      </c>
      <c r="EZ242" s="24">
        <f t="shared" si="192"/>
        <v>12.030013284068991</v>
      </c>
      <c r="FA242" s="24">
        <f t="shared" si="192"/>
        <v>12.039059597956427</v>
      </c>
      <c r="FB242" s="24">
        <f t="shared" si="189"/>
        <v>12.039967014772531</v>
      </c>
      <c r="FC242" s="24">
        <f t="shared" si="189"/>
        <v>12.015249403073394</v>
      </c>
      <c r="FD242" s="24">
        <f t="shared" si="189"/>
        <v>11.985802818247048</v>
      </c>
      <c r="FE242" s="24" t="str">
        <f t="shared" si="189"/>
        <v/>
      </c>
      <c r="FF242" s="24" t="str">
        <f t="shared" si="189"/>
        <v/>
      </c>
      <c r="FG242" s="24" t="str">
        <f t="shared" si="189"/>
        <v/>
      </c>
      <c r="FH242" s="24"/>
      <c r="FI242" s="24">
        <f t="shared" si="210"/>
        <v>13.123147765770854</v>
      </c>
      <c r="FJ242" s="24">
        <f t="shared" si="223"/>
        <v>3.6216295831737078E-2</v>
      </c>
      <c r="FK242" s="24">
        <f t="shared" si="193"/>
        <v>13.095323400966482</v>
      </c>
      <c r="FL242" s="24">
        <f t="shared" si="193"/>
        <v>13.111261045590064</v>
      </c>
      <c r="FM242" s="24">
        <f t="shared" si="193"/>
        <v>13.145988547025052</v>
      </c>
      <c r="FN242" s="24">
        <f t="shared" si="190"/>
        <v>13.076335487895403</v>
      </c>
      <c r="FO242" s="24">
        <f t="shared" si="190"/>
        <v>13.133754829754885</v>
      </c>
      <c r="FP242" s="24">
        <f t="shared" si="190"/>
        <v>13.176223283393242</v>
      </c>
      <c r="FQ242" s="24" t="str">
        <f t="shared" si="190"/>
        <v/>
      </c>
      <c r="FR242" s="24" t="str">
        <f t="shared" si="190"/>
        <v/>
      </c>
      <c r="FS242" s="24" t="str">
        <f t="shared" si="190"/>
        <v/>
      </c>
    </row>
    <row r="243" spans="1:175" s="3" customFormat="1">
      <c r="A243" s="27">
        <v>208</v>
      </c>
      <c r="B243" s="32">
        <f>IF(AND($B$3&lt;&gt;"",$C$3&lt;&gt;"",$B$4&lt;&gt;"",$C$4&lt;&gt;"",T243&lt;&gt;""),AirMass($B$3,$C$3,$B$4,$C$4,T243),"")</f>
        <v>1.1604484047612715</v>
      </c>
      <c r="C243" s="36">
        <f t="shared" si="211"/>
        <v>2458217.3923030002</v>
      </c>
      <c r="D243" s="5">
        <f t="shared" si="194"/>
        <v>11.33853691432437</v>
      </c>
      <c r="E243" s="14">
        <f t="shared" si="195"/>
        <v>11.611641806250852</v>
      </c>
      <c r="F243" s="32">
        <f t="shared" si="212"/>
        <v>0.27310489192648113</v>
      </c>
      <c r="G243" s="24">
        <f t="shared" si="196"/>
        <v>2.5448513047610609E-2</v>
      </c>
      <c r="H243" s="24">
        <f t="shared" si="197"/>
        <v>4.0487332405630121E-2</v>
      </c>
      <c r="I243" s="24"/>
      <c r="J243" s="8">
        <f t="shared" si="198"/>
        <v>11.993553150162198</v>
      </c>
      <c r="K243" s="9">
        <f t="shared" si="199"/>
        <v>12.998217111176531</v>
      </c>
      <c r="L243" s="40">
        <f t="shared" si="213"/>
        <v>1.0046639610143338</v>
      </c>
      <c r="M243" s="24">
        <f t="shared" si="200"/>
        <v>2.544851304761073E-2</v>
      </c>
      <c r="N243" s="25">
        <f t="shared" si="201"/>
        <v>4.0487332405630114E-2</v>
      </c>
      <c r="O243" s="25"/>
      <c r="P243" s="50">
        <f t="shared" si="214"/>
        <v>6</v>
      </c>
      <c r="Q243" s="50">
        <f t="shared" si="215"/>
        <v>6</v>
      </c>
      <c r="R243" s="25"/>
      <c r="S243" s="25"/>
      <c r="T243" s="16">
        <v>2458217.3923030002</v>
      </c>
      <c r="U243" s="17">
        <v>-10.9795670415579</v>
      </c>
      <c r="V243" s="17">
        <v>-10.2375071427445</v>
      </c>
      <c r="W243" s="17">
        <v>-12.063129386392101</v>
      </c>
      <c r="X243" s="17">
        <v>-10.9506131772897</v>
      </c>
      <c r="Y243" s="17">
        <v>-10.3385873401933</v>
      </c>
      <c r="Z243" s="17">
        <v>-11.762472437218101</v>
      </c>
      <c r="AA243" s="17">
        <v>-9.8739822002007998</v>
      </c>
      <c r="AB243" s="17">
        <v>-9.7956535335779407</v>
      </c>
      <c r="AC243" s="17"/>
      <c r="AD243" s="17"/>
      <c r="AE243" s="17"/>
      <c r="AF243" s="46">
        <f t="shared" si="202"/>
        <v>2458217.3923030002</v>
      </c>
      <c r="AG243" s="17">
        <v>-10.776249207722101</v>
      </c>
      <c r="AH243" s="17">
        <v>-9.67488651694247</v>
      </c>
      <c r="AI243" s="17">
        <v>-11.654207755493401</v>
      </c>
      <c r="AJ243" s="17">
        <v>-10.5871691485442</v>
      </c>
      <c r="AK243" s="17">
        <v>-9.8496324794497596</v>
      </c>
      <c r="AL243" s="17">
        <v>-11.2564539603233</v>
      </c>
      <c r="AM243" s="17">
        <v>-9.3988781364586096</v>
      </c>
      <c r="AN243" s="17">
        <v>-9.4267643915161301</v>
      </c>
      <c r="AO243" s="17"/>
      <c r="AP243" s="17"/>
      <c r="AQ243" s="18"/>
      <c r="AR243" s="25"/>
      <c r="AS243" s="25"/>
      <c r="AT243" s="24">
        <f t="shared" si="241"/>
        <v>0.20331783383579882</v>
      </c>
      <c r="AU243" s="24">
        <f t="shared" si="241"/>
        <v>0.56262062580202965</v>
      </c>
      <c r="AV243" s="24">
        <f t="shared" si="240"/>
        <v>0.40892163089869982</v>
      </c>
      <c r="AW243" s="24">
        <f t="shared" si="240"/>
        <v>0.36344402874549964</v>
      </c>
      <c r="AX243" s="24">
        <f t="shared" si="240"/>
        <v>0.48895486074354011</v>
      </c>
      <c r="AY243" s="24">
        <f t="shared" si="240"/>
        <v>0.50601847689480017</v>
      </c>
      <c r="AZ243" s="24">
        <f t="shared" si="240"/>
        <v>0.47510406374219016</v>
      </c>
      <c r="BA243" s="24">
        <f t="shared" si="240"/>
        <v>0.36888914206181056</v>
      </c>
      <c r="BB243" s="24" t="str">
        <f t="shared" si="240"/>
        <v/>
      </c>
      <c r="BC243" s="24" t="str">
        <f t="shared" si="240"/>
        <v/>
      </c>
      <c r="BD243" s="25" t="str">
        <f t="shared" si="240"/>
        <v/>
      </c>
      <c r="BE243" s="25"/>
      <c r="BF243" s="24"/>
      <c r="BG243" s="24">
        <f t="shared" si="232"/>
        <v>-0.39188107220972968</v>
      </c>
      <c r="BH243" s="24">
        <f t="shared" si="232"/>
        <v>-0.33188107220972918</v>
      </c>
      <c r="BI243" s="24">
        <f t="shared" si="232"/>
        <v>-0.69788107220972884</v>
      </c>
      <c r="BJ243" s="24">
        <f t="shared" si="224"/>
        <v>-0.63988107220972901</v>
      </c>
      <c r="BK243" s="24">
        <f t="shared" si="224"/>
        <v>-0.70988107220972751</v>
      </c>
      <c r="BL243" s="24">
        <f t="shared" si="224"/>
        <v>-0.26488107220972901</v>
      </c>
      <c r="BM243" s="24" t="str">
        <f t="shared" si="173"/>
        <v/>
      </c>
      <c r="BN243" s="24" t="str">
        <f t="shared" si="173"/>
        <v/>
      </c>
      <c r="BO243" s="24" t="str">
        <f t="shared" si="173"/>
        <v/>
      </c>
      <c r="BP243" s="24"/>
      <c r="BQ243" s="24"/>
      <c r="BR243" s="24">
        <f t="shared" si="233"/>
        <v>0.33782615221805434</v>
      </c>
      <c r="BS243" s="24">
        <f t="shared" si="233"/>
        <v>0.39782615221805484</v>
      </c>
      <c r="BT243" s="24">
        <f t="shared" si="233"/>
        <v>3.1826152218055181E-2</v>
      </c>
      <c r="BU243" s="24">
        <f t="shared" si="225"/>
        <v>8.9826152218055011E-2</v>
      </c>
      <c r="BV243" s="24">
        <f t="shared" si="225"/>
        <v>1.9826152218056503E-2</v>
      </c>
      <c r="BW243" s="24">
        <f t="shared" si="225"/>
        <v>0.46482615221805501</v>
      </c>
      <c r="BX243" s="24" t="str">
        <f t="shared" si="174"/>
        <v/>
      </c>
      <c r="BY243" s="24" t="str">
        <f t="shared" si="174"/>
        <v/>
      </c>
      <c r="BZ243" s="24" t="str">
        <f t="shared" si="174"/>
        <v/>
      </c>
      <c r="CA243" s="24"/>
      <c r="CB243" s="24"/>
      <c r="CC243" s="24">
        <f t="shared" si="203"/>
        <v>11.278172637587422</v>
      </c>
      <c r="CD243" s="24">
        <f t="shared" si="216"/>
        <v>4.045524754024904E-2</v>
      </c>
      <c r="CE243" s="24">
        <f t="shared" si="234"/>
        <v>11.2735623448342</v>
      </c>
      <c r="CF243" s="24">
        <f t="shared" si="234"/>
        <v>11.2830461357318</v>
      </c>
      <c r="CG243" s="24">
        <f t="shared" si="234"/>
        <v>11.264020298635399</v>
      </c>
      <c r="CH243" s="24">
        <f t="shared" si="226"/>
        <v>11.250905395660201</v>
      </c>
      <c r="CI243" s="24">
        <f t="shared" si="226"/>
        <v>11.242415158642901</v>
      </c>
      <c r="CJ243" s="24">
        <f t="shared" si="226"/>
        <v>11.355086492020041</v>
      </c>
      <c r="CK243" s="24" t="str">
        <f t="shared" si="175"/>
        <v/>
      </c>
      <c r="CL243" s="24" t="str">
        <f t="shared" si="175"/>
        <v/>
      </c>
      <c r="CM243" s="24" t="str">
        <f t="shared" si="175"/>
        <v/>
      </c>
      <c r="CN243" s="24"/>
      <c r="CO243" s="24">
        <f t="shared" si="204"/>
        <v>11.809435104242132</v>
      </c>
      <c r="CP243" s="24">
        <f t="shared" si="217"/>
        <v>0.11020499445973196</v>
      </c>
      <c r="CQ243" s="24">
        <f t="shared" si="235"/>
        <v>11.7169585477713</v>
      </c>
      <c r="CR243" s="24">
        <f t="shared" si="235"/>
        <v>11.711919940822099</v>
      </c>
      <c r="CS243" s="24">
        <f t="shared" si="235"/>
        <v>11.933383271727658</v>
      </c>
      <c r="CT243" s="24">
        <f t="shared" si="227"/>
        <v>11.8452047526012</v>
      </c>
      <c r="CU243" s="24">
        <f t="shared" si="227"/>
        <v>11.937628928736508</v>
      </c>
      <c r="CV243" s="24">
        <f t="shared" si="227"/>
        <v>11.711515183794029</v>
      </c>
      <c r="CW243" s="24" t="str">
        <f t="shared" si="176"/>
        <v/>
      </c>
      <c r="CX243" s="24" t="str">
        <f t="shared" si="176"/>
        <v/>
      </c>
      <c r="CY243" s="24" t="str">
        <f t="shared" si="176"/>
        <v/>
      </c>
      <c r="CZ243" s="24"/>
      <c r="DA243" s="24">
        <f t="shared" si="205"/>
        <v>11.33853691432437</v>
      </c>
      <c r="DB243" s="24">
        <f t="shared" si="218"/>
        <v>2.5448513047610609E-2</v>
      </c>
      <c r="DC243" s="24">
        <f t="shared" si="236"/>
        <v>11.32030816676666</v>
      </c>
      <c r="DD243" s="24">
        <f t="shared" si="236"/>
        <v>11.322634813533433</v>
      </c>
      <c r="DE243" s="24">
        <f t="shared" si="236"/>
        <v>11.347267555635069</v>
      </c>
      <c r="DF243" s="24">
        <f t="shared" si="228"/>
        <v>11.327234080000073</v>
      </c>
      <c r="DG243" s="24">
        <f t="shared" si="228"/>
        <v>11.327093844468736</v>
      </c>
      <c r="DH243" s="24">
        <f t="shared" si="228"/>
        <v>11.386683025542252</v>
      </c>
      <c r="DI243" s="24" t="str">
        <f t="shared" si="177"/>
        <v/>
      </c>
      <c r="DJ243" s="24" t="str">
        <f t="shared" si="177"/>
        <v/>
      </c>
      <c r="DK243" s="24" t="str">
        <f t="shared" si="177"/>
        <v/>
      </c>
      <c r="DL243" s="24"/>
      <c r="DM243" s="24">
        <f t="shared" si="206"/>
        <v>11.611641806250852</v>
      </c>
      <c r="DN243" s="24">
        <f t="shared" si="219"/>
        <v>4.0487332405630121E-2</v>
      </c>
      <c r="DO243" s="24">
        <f t="shared" si="237"/>
        <v>11.563788315522414</v>
      </c>
      <c r="DP243" s="24">
        <f t="shared" si="237"/>
        <v>11.582201246773595</v>
      </c>
      <c r="DQ243" s="24">
        <f t="shared" si="237"/>
        <v>11.660610194656822</v>
      </c>
      <c r="DR243" s="24">
        <f t="shared" si="229"/>
        <v>11.595101495790733</v>
      </c>
      <c r="DS243" s="24">
        <f t="shared" si="229"/>
        <v>11.660165544025597</v>
      </c>
      <c r="DT243" s="24">
        <f t="shared" si="229"/>
        <v>11.607984040735952</v>
      </c>
      <c r="DU243" s="24" t="str">
        <f t="shared" si="178"/>
        <v/>
      </c>
      <c r="DV243" s="24" t="str">
        <f t="shared" si="178"/>
        <v/>
      </c>
      <c r="DW243" s="24" t="str">
        <f t="shared" si="178"/>
        <v/>
      </c>
      <c r="DX243" s="24"/>
      <c r="DY243" s="24">
        <f t="shared" si="207"/>
        <v>12.020232536400824</v>
      </c>
      <c r="DZ243" s="24">
        <f t="shared" si="220"/>
        <v>4.045524754024904E-2</v>
      </c>
      <c r="EA243" s="24">
        <f t="shared" si="238"/>
        <v>12.0156222436476</v>
      </c>
      <c r="EB243" s="24">
        <f t="shared" si="238"/>
        <v>12.0251060345452</v>
      </c>
      <c r="EC243" s="24">
        <f t="shared" si="238"/>
        <v>12.006080197448799</v>
      </c>
      <c r="ED243" s="24">
        <f t="shared" si="230"/>
        <v>11.992965294473601</v>
      </c>
      <c r="EE243" s="24">
        <f t="shared" si="230"/>
        <v>11.984475057456301</v>
      </c>
      <c r="EF243" s="24">
        <f t="shared" si="230"/>
        <v>12.097146390833441</v>
      </c>
      <c r="EG243" s="24" t="str">
        <f t="shared" si="179"/>
        <v/>
      </c>
      <c r="EH243" s="24" t="str">
        <f t="shared" si="179"/>
        <v/>
      </c>
      <c r="EI243" s="24" t="str">
        <f t="shared" si="179"/>
        <v/>
      </c>
      <c r="EJ243" s="24"/>
      <c r="EK243" s="24">
        <f t="shared" si="208"/>
        <v>12.910797795021763</v>
      </c>
      <c r="EL243" s="24">
        <f t="shared" si="221"/>
        <v>0.11020499445973196</v>
      </c>
      <c r="EM243" s="24">
        <f t="shared" si="239"/>
        <v>12.818321238550931</v>
      </c>
      <c r="EN243" s="24">
        <f t="shared" si="239"/>
        <v>12.81328263160173</v>
      </c>
      <c r="EO243" s="24">
        <f t="shared" si="239"/>
        <v>13.034745962507289</v>
      </c>
      <c r="EP243" s="24">
        <f t="shared" si="231"/>
        <v>12.946567443380831</v>
      </c>
      <c r="EQ243" s="24">
        <f t="shared" si="231"/>
        <v>13.038991619516139</v>
      </c>
      <c r="ER243" s="24">
        <f t="shared" si="231"/>
        <v>12.81287787457366</v>
      </c>
      <c r="ES243" s="24" t="str">
        <f t="shared" si="180"/>
        <v/>
      </c>
      <c r="ET243" s="24" t="str">
        <f t="shared" si="180"/>
        <v/>
      </c>
      <c r="EU243" s="24" t="str">
        <f t="shared" si="180"/>
        <v/>
      </c>
      <c r="EV243" s="24"/>
      <c r="EW243" s="24">
        <f t="shared" si="209"/>
        <v>11.993553150162198</v>
      </c>
      <c r="EX243" s="24">
        <f t="shared" si="222"/>
        <v>2.544851304761073E-2</v>
      </c>
      <c r="EY243" s="24">
        <f t="shared" si="192"/>
        <v>11.975324402604485</v>
      </c>
      <c r="EZ243" s="24">
        <f t="shared" si="192"/>
        <v>11.977651049371259</v>
      </c>
      <c r="FA243" s="24">
        <f t="shared" si="192"/>
        <v>12.002283791472896</v>
      </c>
      <c r="FB243" s="24">
        <f t="shared" si="189"/>
        <v>11.982250315837899</v>
      </c>
      <c r="FC243" s="24">
        <f t="shared" si="189"/>
        <v>11.982110080306562</v>
      </c>
      <c r="FD243" s="24">
        <f t="shared" si="189"/>
        <v>12.041699261380078</v>
      </c>
      <c r="FE243" s="24" t="str">
        <f t="shared" si="189"/>
        <v/>
      </c>
      <c r="FF243" s="24" t="str">
        <f t="shared" si="189"/>
        <v/>
      </c>
      <c r="FG243" s="24" t="str">
        <f t="shared" si="189"/>
        <v/>
      </c>
      <c r="FH243" s="24"/>
      <c r="FI243" s="24">
        <f t="shared" si="210"/>
        <v>12.998217111176531</v>
      </c>
      <c r="FJ243" s="24">
        <f t="shared" si="223"/>
        <v>4.0487332405630114E-2</v>
      </c>
      <c r="FK243" s="24">
        <f t="shared" si="193"/>
        <v>12.950363620448096</v>
      </c>
      <c r="FL243" s="24">
        <f t="shared" si="193"/>
        <v>12.968776551699277</v>
      </c>
      <c r="FM243" s="24">
        <f t="shared" si="193"/>
        <v>13.047185499582504</v>
      </c>
      <c r="FN243" s="24">
        <f t="shared" si="190"/>
        <v>12.981676800716414</v>
      </c>
      <c r="FO243" s="24">
        <f t="shared" si="190"/>
        <v>13.046740848951279</v>
      </c>
      <c r="FP243" s="24">
        <f t="shared" si="190"/>
        <v>12.994559345661633</v>
      </c>
      <c r="FQ243" s="24" t="str">
        <f t="shared" si="190"/>
        <v/>
      </c>
      <c r="FR243" s="24" t="str">
        <f t="shared" si="190"/>
        <v/>
      </c>
      <c r="FS243" s="24" t="str">
        <f t="shared" si="190"/>
        <v/>
      </c>
    </row>
    <row r="244" spans="1:175" s="3" customFormat="1">
      <c r="A244" s="27">
        <v>209</v>
      </c>
      <c r="B244" s="32">
        <f>IF(AND($B$3&lt;&gt;"",$C$3&lt;&gt;"",$B$4&lt;&gt;"",$C$4&lt;&gt;"",T244&lt;&gt;""),AirMass($B$3,$C$3,$B$4,$C$4,T244),"")</f>
        <v>1.1618087980502647</v>
      </c>
      <c r="C244" s="36">
        <f t="shared" si="211"/>
        <v>2458217.3928009998</v>
      </c>
      <c r="D244" s="5">
        <f t="shared" si="194"/>
        <v>11.310425248487633</v>
      </c>
      <c r="E244" s="14">
        <f t="shared" si="195"/>
        <v>11.656312308529522</v>
      </c>
      <c r="F244" s="32">
        <f t="shared" si="212"/>
        <v>0.34588706004188907</v>
      </c>
      <c r="G244" s="24">
        <f t="shared" si="196"/>
        <v>3.154550757949303E-2</v>
      </c>
      <c r="H244" s="24">
        <f t="shared" si="197"/>
        <v>2.1361077129560594E-2</v>
      </c>
      <c r="I244" s="24"/>
      <c r="J244" s="8">
        <f t="shared" si="198"/>
        <v>11.996728082037551</v>
      </c>
      <c r="K244" s="9">
        <f t="shared" si="199"/>
        <v>13.15676619071357</v>
      </c>
      <c r="L244" s="40">
        <f t="shared" si="213"/>
        <v>1.1600381086760194</v>
      </c>
      <c r="M244" s="24">
        <f t="shared" si="200"/>
        <v>3.1545507579492975E-2</v>
      </c>
      <c r="N244" s="25">
        <f t="shared" si="201"/>
        <v>2.1361077129560594E-2</v>
      </c>
      <c r="O244" s="25"/>
      <c r="P244" s="50">
        <f t="shared" si="214"/>
        <v>6</v>
      </c>
      <c r="Q244" s="50">
        <f t="shared" si="215"/>
        <v>6</v>
      </c>
      <c r="R244" s="25"/>
      <c r="S244" s="25"/>
      <c r="T244" s="16">
        <v>2458217.3928009998</v>
      </c>
      <c r="U244" s="17">
        <v>-10.992849905192299</v>
      </c>
      <c r="V244" s="17">
        <v>-10.2096763027831</v>
      </c>
      <c r="W244" s="17">
        <v>-12.0540233215771</v>
      </c>
      <c r="X244" s="17">
        <v>-10.9318279743097</v>
      </c>
      <c r="Y244" s="17">
        <v>-10.32298207959</v>
      </c>
      <c r="Z244" s="17">
        <v>-11.767263297505099</v>
      </c>
      <c r="AA244" s="17">
        <v>-9.9384460234658807</v>
      </c>
      <c r="AB244" s="17">
        <v>-9.7594458669238904</v>
      </c>
      <c r="AC244" s="17"/>
      <c r="AD244" s="17"/>
      <c r="AE244" s="17"/>
      <c r="AF244" s="46">
        <f t="shared" si="202"/>
        <v>2458217.3928009998</v>
      </c>
      <c r="AG244" s="17">
        <v>-10.735510061835299</v>
      </c>
      <c r="AH244" s="17">
        <v>-9.5524688927220005</v>
      </c>
      <c r="AI244" s="17">
        <v>-11.6638344035737</v>
      </c>
      <c r="AJ244" s="17">
        <v>-10.5632078522735</v>
      </c>
      <c r="AK244" s="17">
        <v>-9.7555959728573303</v>
      </c>
      <c r="AL244" s="17">
        <v>-11.212780429722899</v>
      </c>
      <c r="AM244" s="17">
        <v>-9.3511624638477109</v>
      </c>
      <c r="AN244" s="17">
        <v>-9.3928186129244793</v>
      </c>
      <c r="AO244" s="17"/>
      <c r="AP244" s="17"/>
      <c r="AQ244" s="18"/>
      <c r="AR244" s="25"/>
      <c r="AS244" s="25"/>
      <c r="AT244" s="24">
        <f t="shared" si="241"/>
        <v>0.25733984335700022</v>
      </c>
      <c r="AU244" s="24">
        <f t="shared" si="241"/>
        <v>0.6572074100610994</v>
      </c>
      <c r="AV244" s="24">
        <f t="shared" si="240"/>
        <v>0.39018891800339972</v>
      </c>
      <c r="AW244" s="24">
        <f t="shared" si="240"/>
        <v>0.36862012203619976</v>
      </c>
      <c r="AX244" s="24">
        <f t="shared" si="240"/>
        <v>0.56738610673266976</v>
      </c>
      <c r="AY244" s="24">
        <f t="shared" si="240"/>
        <v>0.55448286778220002</v>
      </c>
      <c r="AZ244" s="24">
        <f t="shared" si="240"/>
        <v>0.5872835596181698</v>
      </c>
      <c r="BA244" s="24">
        <f t="shared" si="240"/>
        <v>0.3666272539994111</v>
      </c>
      <c r="BB244" s="24" t="str">
        <f t="shared" si="240"/>
        <v/>
      </c>
      <c r="BC244" s="24" t="str">
        <f t="shared" si="240"/>
        <v/>
      </c>
      <c r="BD244" s="25" t="str">
        <f t="shared" si="240"/>
        <v/>
      </c>
      <c r="BE244" s="25"/>
      <c r="BF244" s="24"/>
      <c r="BG244" s="24">
        <f t="shared" si="232"/>
        <v>-0.28216789572700385</v>
      </c>
      <c r="BH244" s="24">
        <f t="shared" si="232"/>
        <v>-0.22216789572700335</v>
      </c>
      <c r="BI244" s="24">
        <f t="shared" si="232"/>
        <v>-0.58816789572700301</v>
      </c>
      <c r="BJ244" s="24">
        <f t="shared" si="224"/>
        <v>-0.53016789572700318</v>
      </c>
      <c r="BK244" s="24">
        <f t="shared" si="224"/>
        <v>-0.60016789572700169</v>
      </c>
      <c r="BL244" s="24">
        <f t="shared" si="224"/>
        <v>-0.15516789572700318</v>
      </c>
      <c r="BM244" s="24" t="str">
        <f t="shared" si="173"/>
        <v/>
      </c>
      <c r="BN244" s="24" t="str">
        <f t="shared" si="173"/>
        <v/>
      </c>
      <c r="BO244" s="24" t="str">
        <f t="shared" si="173"/>
        <v/>
      </c>
      <c r="BP244" s="24"/>
      <c r="BQ244" s="24"/>
      <c r="BR244" s="24">
        <f t="shared" si="233"/>
        <v>0.5299222376159165</v>
      </c>
      <c r="BS244" s="24">
        <f t="shared" si="233"/>
        <v>0.589922237615917</v>
      </c>
      <c r="BT244" s="24">
        <f t="shared" si="233"/>
        <v>0.22392223761591734</v>
      </c>
      <c r="BU244" s="24">
        <f t="shared" si="225"/>
        <v>0.28192223761591717</v>
      </c>
      <c r="BV244" s="24">
        <f t="shared" si="225"/>
        <v>0.21192223761591866</v>
      </c>
      <c r="BW244" s="24">
        <f t="shared" si="225"/>
        <v>0.65692223761591717</v>
      </c>
      <c r="BX244" s="24" t="str">
        <f t="shared" si="174"/>
        <v/>
      </c>
      <c r="BY244" s="24" t="str">
        <f t="shared" si="174"/>
        <v/>
      </c>
      <c r="BZ244" s="24" t="str">
        <f t="shared" si="174"/>
        <v/>
      </c>
      <c r="CA244" s="24"/>
      <c r="CB244" s="24"/>
      <c r="CC244" s="24">
        <f t="shared" si="203"/>
        <v>11.26314818870298</v>
      </c>
      <c r="CD244" s="24">
        <f t="shared" si="216"/>
        <v>2.9104039829275372E-2</v>
      </c>
      <c r="CE244" s="24">
        <f t="shared" si="234"/>
        <v>11.2511734163848</v>
      </c>
      <c r="CF244" s="24">
        <f t="shared" si="234"/>
        <v>11.2509780691174</v>
      </c>
      <c r="CG244" s="24">
        <f t="shared" si="234"/>
        <v>11.2351321743977</v>
      </c>
      <c r="CH244" s="24">
        <f t="shared" si="226"/>
        <v>11.2424133923128</v>
      </c>
      <c r="CI244" s="24">
        <f t="shared" si="226"/>
        <v>11.293596118273582</v>
      </c>
      <c r="CJ244" s="24">
        <f t="shared" si="226"/>
        <v>11.305595961731591</v>
      </c>
      <c r="CK244" s="24" t="str">
        <f t="shared" si="175"/>
        <v/>
      </c>
      <c r="CL244" s="24" t="str">
        <f t="shared" si="175"/>
        <v/>
      </c>
      <c r="CM244" s="24" t="str">
        <f t="shared" si="175"/>
        <v/>
      </c>
      <c r="CN244" s="24"/>
      <c r="CO244" s="24">
        <f t="shared" si="204"/>
        <v>11.811223227364637</v>
      </c>
      <c r="CP244" s="24">
        <f t="shared" si="217"/>
        <v>8.6417612624622928E-2</v>
      </c>
      <c r="CQ244" s="24">
        <f t="shared" si="235"/>
        <v>11.767324341738401</v>
      </c>
      <c r="CR244" s="24">
        <f t="shared" si="235"/>
        <v>11.728697790438201</v>
      </c>
      <c r="CS244" s="24">
        <f t="shared" si="235"/>
        <v>11.88008591102203</v>
      </c>
      <c r="CT244" s="24">
        <f t="shared" si="227"/>
        <v>11.8422703678876</v>
      </c>
      <c r="CU244" s="24">
        <f t="shared" si="227"/>
        <v>11.930652402012411</v>
      </c>
      <c r="CV244" s="24">
        <f t="shared" si="227"/>
        <v>11.71830855108918</v>
      </c>
      <c r="CW244" s="24" t="str">
        <f t="shared" si="176"/>
        <v/>
      </c>
      <c r="CX244" s="24" t="str">
        <f t="shared" si="176"/>
        <v/>
      </c>
      <c r="CY244" s="24" t="str">
        <f t="shared" si="176"/>
        <v/>
      </c>
      <c r="CZ244" s="24"/>
      <c r="DA244" s="24">
        <f t="shared" si="205"/>
        <v>11.310425248487633</v>
      </c>
      <c r="DB244" s="24">
        <f t="shared" si="218"/>
        <v>3.154550757949303E-2</v>
      </c>
      <c r="DC244" s="24">
        <f t="shared" si="236"/>
        <v>11.284832021364966</v>
      </c>
      <c r="DD244" s="24">
        <f t="shared" si="236"/>
        <v>11.27747952996674</v>
      </c>
      <c r="DE244" s="24">
        <f t="shared" si="236"/>
        <v>11.305292214445076</v>
      </c>
      <c r="DF244" s="24">
        <f t="shared" si="228"/>
        <v>11.305654859700379</v>
      </c>
      <c r="DG244" s="24">
        <f t="shared" si="228"/>
        <v>11.365187587147124</v>
      </c>
      <c r="DH244" s="24">
        <f t="shared" si="228"/>
        <v>11.324105278301509</v>
      </c>
      <c r="DI244" s="24" t="str">
        <f t="shared" si="177"/>
        <v/>
      </c>
      <c r="DJ244" s="24" t="str">
        <f t="shared" si="177"/>
        <v/>
      </c>
      <c r="DK244" s="24" t="str">
        <f t="shared" si="177"/>
        <v/>
      </c>
      <c r="DL244" s="24"/>
      <c r="DM244" s="24">
        <f t="shared" si="206"/>
        <v>11.656312308529522</v>
      </c>
      <c r="DN244" s="24">
        <f t="shared" si="219"/>
        <v>2.1361077129560594E-2</v>
      </c>
      <c r="DO244" s="24">
        <f t="shared" si="237"/>
        <v>11.65703648864568</v>
      </c>
      <c r="DP244" s="24">
        <f t="shared" si="237"/>
        <v>11.641861475545861</v>
      </c>
      <c r="DQ244" s="24">
        <f t="shared" si="237"/>
        <v>11.650195213107359</v>
      </c>
      <c r="DR244" s="24">
        <f t="shared" si="229"/>
        <v>11.6350494902333</v>
      </c>
      <c r="DS244" s="24">
        <f t="shared" si="229"/>
        <v>11.696071396457665</v>
      </c>
      <c r="DT244" s="24">
        <f t="shared" si="229"/>
        <v>11.657659787187267</v>
      </c>
      <c r="DU244" s="24" t="str">
        <f t="shared" si="178"/>
        <v/>
      </c>
      <c r="DV244" s="24" t="str">
        <f t="shared" si="178"/>
        <v/>
      </c>
      <c r="DW244" s="24" t="str">
        <f t="shared" si="178"/>
        <v/>
      </c>
      <c r="DX244" s="24"/>
      <c r="DY244" s="24">
        <f t="shared" si="207"/>
        <v>12.046321791112177</v>
      </c>
      <c r="DZ244" s="24">
        <f t="shared" si="220"/>
        <v>2.9104039829275372E-2</v>
      </c>
      <c r="EA244" s="24">
        <f t="shared" si="238"/>
        <v>12.034347018794</v>
      </c>
      <c r="EB244" s="24">
        <f t="shared" si="238"/>
        <v>12.034151671526599</v>
      </c>
      <c r="EC244" s="24">
        <f t="shared" si="238"/>
        <v>12.018305776806899</v>
      </c>
      <c r="ED244" s="24">
        <f t="shared" si="230"/>
        <v>12.025586994722</v>
      </c>
      <c r="EE244" s="24">
        <f t="shared" si="230"/>
        <v>12.076769720682782</v>
      </c>
      <c r="EF244" s="24">
        <f t="shared" si="230"/>
        <v>12.08876956414079</v>
      </c>
      <c r="EG244" s="24" t="str">
        <f t="shared" si="179"/>
        <v/>
      </c>
      <c r="EH244" s="24" t="str">
        <f t="shared" si="179"/>
        <v/>
      </c>
      <c r="EI244" s="24" t="str">
        <f t="shared" si="179"/>
        <v/>
      </c>
      <c r="EJ244" s="24"/>
      <c r="EK244" s="24">
        <f t="shared" si="208"/>
        <v>12.994264396477936</v>
      </c>
      <c r="EL244" s="24">
        <f t="shared" si="221"/>
        <v>8.6417612624622928E-2</v>
      </c>
      <c r="EM244" s="24">
        <f t="shared" si="239"/>
        <v>12.9503655108517</v>
      </c>
      <c r="EN244" s="24">
        <f t="shared" si="239"/>
        <v>12.911738959551499</v>
      </c>
      <c r="EO244" s="24">
        <f t="shared" si="239"/>
        <v>13.063127080135329</v>
      </c>
      <c r="EP244" s="24">
        <f t="shared" si="231"/>
        <v>13.025311537000899</v>
      </c>
      <c r="EQ244" s="24">
        <f t="shared" si="231"/>
        <v>13.11369357112571</v>
      </c>
      <c r="ER244" s="24">
        <f t="shared" si="231"/>
        <v>12.901349720202479</v>
      </c>
      <c r="ES244" s="24" t="str">
        <f t="shared" si="180"/>
        <v/>
      </c>
      <c r="ET244" s="24" t="str">
        <f t="shared" si="180"/>
        <v/>
      </c>
      <c r="EU244" s="24" t="str">
        <f t="shared" si="180"/>
        <v/>
      </c>
      <c r="EV244" s="24"/>
      <c r="EW244" s="24">
        <f t="shared" si="209"/>
        <v>11.996728082037551</v>
      </c>
      <c r="EX244" s="24">
        <f t="shared" si="222"/>
        <v>3.1545507579492975E-2</v>
      </c>
      <c r="EY244" s="24">
        <f t="shared" si="192"/>
        <v>11.971134854914887</v>
      </c>
      <c r="EZ244" s="24">
        <f t="shared" si="192"/>
        <v>11.96378236351666</v>
      </c>
      <c r="FA244" s="24">
        <f t="shared" si="192"/>
        <v>11.991595047994998</v>
      </c>
      <c r="FB244" s="24">
        <f t="shared" si="189"/>
        <v>11.991957693250299</v>
      </c>
      <c r="FC244" s="24">
        <f t="shared" si="189"/>
        <v>12.051490420697045</v>
      </c>
      <c r="FD244" s="24">
        <f t="shared" si="189"/>
        <v>12.010408111851429</v>
      </c>
      <c r="FE244" s="24" t="str">
        <f t="shared" si="189"/>
        <v/>
      </c>
      <c r="FF244" s="24" t="str">
        <f t="shared" si="189"/>
        <v/>
      </c>
      <c r="FG244" s="24" t="str">
        <f t="shared" si="189"/>
        <v/>
      </c>
      <c r="FH244" s="24"/>
      <c r="FI244" s="24">
        <f t="shared" si="210"/>
        <v>13.15676619071357</v>
      </c>
      <c r="FJ244" s="24">
        <f t="shared" si="223"/>
        <v>2.1361077129560594E-2</v>
      </c>
      <c r="FK244" s="24">
        <f t="shared" si="193"/>
        <v>13.157490370829729</v>
      </c>
      <c r="FL244" s="24">
        <f t="shared" si="193"/>
        <v>13.14231535772991</v>
      </c>
      <c r="FM244" s="24">
        <f t="shared" si="193"/>
        <v>13.150649095291408</v>
      </c>
      <c r="FN244" s="24">
        <f t="shared" si="190"/>
        <v>13.135503372417348</v>
      </c>
      <c r="FO244" s="24">
        <f t="shared" si="190"/>
        <v>13.196525278641714</v>
      </c>
      <c r="FP244" s="24">
        <f t="shared" si="190"/>
        <v>13.158113669371316</v>
      </c>
      <c r="FQ244" s="24" t="str">
        <f t="shared" si="190"/>
        <v/>
      </c>
      <c r="FR244" s="24" t="str">
        <f t="shared" si="190"/>
        <v/>
      </c>
      <c r="FS244" s="24" t="str">
        <f t="shared" si="190"/>
        <v/>
      </c>
    </row>
    <row r="245" spans="1:175" s="3" customFormat="1">
      <c r="A245" s="27">
        <v>210</v>
      </c>
      <c r="B245" s="32">
        <f>IF(AND($B$3&lt;&gt;"",$C$3&lt;&gt;"",$B$4&lt;&gt;"",$C$4&lt;&gt;"",T245&lt;&gt;""),AirMass($B$3,$C$3,$B$4,$C$4,T245),"")</f>
        <v>1.1631766819872151</v>
      </c>
      <c r="C245" s="36">
        <f t="shared" si="211"/>
        <v>2458217.3932989999</v>
      </c>
      <c r="D245" s="5">
        <f t="shared" si="194"/>
        <v>11.288927919460162</v>
      </c>
      <c r="E245" s="14">
        <f t="shared" si="195"/>
        <v>11.637950628757464</v>
      </c>
      <c r="F245" s="32">
        <f t="shared" si="212"/>
        <v>0.3490227092973015</v>
      </c>
      <c r="G245" s="24">
        <f t="shared" si="196"/>
        <v>2.0820672373350935E-2</v>
      </c>
      <c r="H245" s="24">
        <f t="shared" si="197"/>
        <v>4.8169789179508399E-2</v>
      </c>
      <c r="I245" s="24"/>
      <c r="J245" s="8">
        <f t="shared" si="198"/>
        <v>11.969725763488649</v>
      </c>
      <c r="K245" s="9">
        <f t="shared" si="199"/>
        <v>13.080549760500839</v>
      </c>
      <c r="L245" s="40">
        <f t="shared" si="213"/>
        <v>1.11082399701219</v>
      </c>
      <c r="M245" s="24">
        <f t="shared" si="200"/>
        <v>2.0820672373350935E-2</v>
      </c>
      <c r="N245" s="25">
        <f t="shared" si="201"/>
        <v>4.8169789179508128E-2</v>
      </c>
      <c r="O245" s="25"/>
      <c r="P245" s="50">
        <f t="shared" si="214"/>
        <v>6</v>
      </c>
      <c r="Q245" s="50">
        <f t="shared" si="215"/>
        <v>6</v>
      </c>
      <c r="R245" s="25"/>
      <c r="S245" s="25"/>
      <c r="T245" s="16">
        <v>2458217.3932989999</v>
      </c>
      <c r="U245" s="17">
        <v>-11.0040207793432</v>
      </c>
      <c r="V245" s="17">
        <v>-10.2325809388661</v>
      </c>
      <c r="W245" s="17">
        <v>-12.058906705088701</v>
      </c>
      <c r="X245" s="17">
        <v>-10.9509091185652</v>
      </c>
      <c r="Y245" s="17">
        <v>-10.3205119036905</v>
      </c>
      <c r="Z245" s="17">
        <v>-11.7527980496686</v>
      </c>
      <c r="AA245" s="17">
        <v>-9.9020398375986307</v>
      </c>
      <c r="AB245" s="17">
        <v>-9.6999674161150597</v>
      </c>
      <c r="AC245" s="17"/>
      <c r="AD245" s="17"/>
      <c r="AE245" s="17"/>
      <c r="AF245" s="46">
        <f t="shared" si="202"/>
        <v>2458217.3932989999</v>
      </c>
      <c r="AG245" s="17">
        <v>-10.7651852440944</v>
      </c>
      <c r="AH245" s="17">
        <v>-9.6195892470396593</v>
      </c>
      <c r="AI245" s="17">
        <v>-11.6794735161216</v>
      </c>
      <c r="AJ245" s="17">
        <v>-10.5950898779081</v>
      </c>
      <c r="AK245" s="17">
        <v>-9.7362789178277893</v>
      </c>
      <c r="AL245" s="17">
        <v>-11.2323539039905</v>
      </c>
      <c r="AM245" s="17">
        <v>-9.3455435591462699</v>
      </c>
      <c r="AN245" s="17">
        <v>-9.5066726936643295</v>
      </c>
      <c r="AO245" s="17"/>
      <c r="AP245" s="17"/>
      <c r="AQ245" s="18"/>
      <c r="AR245" s="25"/>
      <c r="AS245" s="25"/>
      <c r="AT245" s="24">
        <f t="shared" si="241"/>
        <v>0.23883553524879986</v>
      </c>
      <c r="AU245" s="24">
        <f t="shared" si="241"/>
        <v>0.61299169182644064</v>
      </c>
      <c r="AV245" s="24">
        <f t="shared" si="240"/>
        <v>0.37943318896710032</v>
      </c>
      <c r="AW245" s="24">
        <f t="shared" si="240"/>
        <v>0.35581924065709991</v>
      </c>
      <c r="AX245" s="24">
        <f t="shared" si="240"/>
        <v>0.58423298586271066</v>
      </c>
      <c r="AY245" s="24">
        <f t="shared" si="240"/>
        <v>0.52044414567810016</v>
      </c>
      <c r="AZ245" s="24">
        <f t="shared" si="240"/>
        <v>0.55649627845236083</v>
      </c>
      <c r="BA245" s="24">
        <f t="shared" si="240"/>
        <v>0.19329472245073021</v>
      </c>
      <c r="BB245" s="24" t="str">
        <f t="shared" si="240"/>
        <v/>
      </c>
      <c r="BC245" s="24" t="str">
        <f t="shared" si="240"/>
        <v/>
      </c>
      <c r="BD245" s="25" t="str">
        <f t="shared" si="240"/>
        <v/>
      </c>
      <c r="BE245" s="25"/>
      <c r="BF245" s="24"/>
      <c r="BG245" s="24">
        <f t="shared" si="232"/>
        <v>-0.31974825305097504</v>
      </c>
      <c r="BH245" s="24">
        <f t="shared" si="232"/>
        <v>-0.25974825305097454</v>
      </c>
      <c r="BI245" s="24">
        <f t="shared" si="232"/>
        <v>-0.62574825305097415</v>
      </c>
      <c r="BJ245" s="24">
        <f t="shared" si="224"/>
        <v>-0.56774825305097432</v>
      </c>
      <c r="BK245" s="24">
        <f t="shared" si="224"/>
        <v>-0.63774825305097282</v>
      </c>
      <c r="BL245" s="24">
        <f t="shared" si="224"/>
        <v>-0.19274825305097437</v>
      </c>
      <c r="BM245" s="24" t="str">
        <f t="shared" si="173"/>
        <v/>
      </c>
      <c r="BN245" s="24" t="str">
        <f t="shared" si="173"/>
        <v/>
      </c>
      <c r="BO245" s="24" t="str">
        <f t="shared" si="173"/>
        <v/>
      </c>
      <c r="BP245" s="24"/>
      <c r="BQ245" s="24"/>
      <c r="BR245" s="24">
        <f t="shared" si="233"/>
        <v>0.44012463584240691</v>
      </c>
      <c r="BS245" s="24">
        <f t="shared" si="233"/>
        <v>0.50012463584240741</v>
      </c>
      <c r="BT245" s="24">
        <f t="shared" si="233"/>
        <v>0.13412463584240775</v>
      </c>
      <c r="BU245" s="24">
        <f t="shared" si="225"/>
        <v>0.19212463584240758</v>
      </c>
      <c r="BV245" s="24">
        <f t="shared" si="225"/>
        <v>0.12212463584240907</v>
      </c>
      <c r="BW245" s="24">
        <f t="shared" si="225"/>
        <v>0.56712463584240758</v>
      </c>
      <c r="BX245" s="24" t="str">
        <f t="shared" si="174"/>
        <v/>
      </c>
      <c r="BY245" s="24" t="str">
        <f t="shared" si="174"/>
        <v/>
      </c>
      <c r="BZ245" s="24" t="str">
        <f t="shared" si="174"/>
        <v/>
      </c>
      <c r="CA245" s="24"/>
      <c r="CB245" s="24"/>
      <c r="CC245" s="24">
        <f t="shared" si="203"/>
        <v>11.23716805911125</v>
      </c>
      <c r="CD245" s="24">
        <f t="shared" si="216"/>
        <v>1.5975991283397856E-2</v>
      </c>
      <c r="CE245" s="24">
        <f t="shared" si="234"/>
        <v>11.2448859257455</v>
      </c>
      <c r="CF245" s="24">
        <f t="shared" si="234"/>
        <v>11.258888339221999</v>
      </c>
      <c r="CG245" s="24">
        <f t="shared" si="234"/>
        <v>11.221491124347299</v>
      </c>
      <c r="CH245" s="24">
        <f t="shared" si="226"/>
        <v>11.2167772703254</v>
      </c>
      <c r="CI245" s="24">
        <f t="shared" si="226"/>
        <v>11.246019058255431</v>
      </c>
      <c r="CJ245" s="24">
        <f t="shared" si="226"/>
        <v>11.234946636771859</v>
      </c>
      <c r="CK245" s="24" t="str">
        <f t="shared" si="175"/>
        <v/>
      </c>
      <c r="CL245" s="24" t="str">
        <f t="shared" si="175"/>
        <v/>
      </c>
      <c r="CM245" s="24" t="str">
        <f t="shared" si="175"/>
        <v/>
      </c>
      <c r="CN245" s="24"/>
      <c r="CO245" s="24">
        <f t="shared" si="204"/>
        <v>11.807550167348696</v>
      </c>
      <c r="CP245" s="24">
        <f t="shared" si="217"/>
        <v>5.9523373354183465E-2</v>
      </c>
      <c r="CQ245" s="24">
        <f t="shared" si="235"/>
        <v>11.7532882720272</v>
      </c>
      <c r="CR245" s="24">
        <f t="shared" si="235"/>
        <v>11.730904633813699</v>
      </c>
      <c r="CS245" s="24">
        <f t="shared" si="235"/>
        <v>11.831093673733388</v>
      </c>
      <c r="CT245" s="24">
        <f t="shared" si="227"/>
        <v>11.8321686598961</v>
      </c>
      <c r="CU245" s="24">
        <f t="shared" si="227"/>
        <v>11.895358315051869</v>
      </c>
      <c r="CV245" s="24">
        <f t="shared" si="227"/>
        <v>11.802487449569929</v>
      </c>
      <c r="CW245" s="24" t="str">
        <f t="shared" si="176"/>
        <v/>
      </c>
      <c r="CX245" s="24" t="str">
        <f t="shared" si="176"/>
        <v/>
      </c>
      <c r="CY245" s="24" t="str">
        <f t="shared" si="176"/>
        <v/>
      </c>
      <c r="CZ245" s="24"/>
      <c r="DA245" s="24">
        <f t="shared" si="205"/>
        <v>11.288927919460162</v>
      </c>
      <c r="DB245" s="24">
        <f t="shared" si="218"/>
        <v>2.0820672373350935E-2</v>
      </c>
      <c r="DC245" s="24">
        <f t="shared" si="236"/>
        <v>11.283027331289926</v>
      </c>
      <c r="DD245" s="24">
        <f t="shared" si="236"/>
        <v>11.289872600635599</v>
      </c>
      <c r="DE245" s="24">
        <f t="shared" si="236"/>
        <v>11.296133964958935</v>
      </c>
      <c r="DF245" s="24">
        <f t="shared" si="228"/>
        <v>11.284501538277238</v>
      </c>
      <c r="DG245" s="24">
        <f t="shared" si="228"/>
        <v>11.322093327693233</v>
      </c>
      <c r="DH245" s="24">
        <f t="shared" si="228"/>
        <v>11.257938753906037</v>
      </c>
      <c r="DI245" s="24" t="str">
        <f t="shared" si="177"/>
        <v/>
      </c>
      <c r="DJ245" s="24" t="str">
        <f t="shared" si="177"/>
        <v/>
      </c>
      <c r="DK245" s="24" t="str">
        <f t="shared" si="177"/>
        <v/>
      </c>
      <c r="DL245" s="24"/>
      <c r="DM245" s="24">
        <f t="shared" si="206"/>
        <v>11.637950628757464</v>
      </c>
      <c r="DN245" s="24">
        <f t="shared" si="219"/>
        <v>4.8169789179508399E-2</v>
      </c>
      <c r="DO245" s="24">
        <f t="shared" si="237"/>
        <v>11.628311799178359</v>
      </c>
      <c r="DP245" s="24">
        <f t="shared" si="237"/>
        <v>11.629379699165241</v>
      </c>
      <c r="DQ245" s="24">
        <f t="shared" si="237"/>
        <v>11.586514356062599</v>
      </c>
      <c r="DR245" s="24">
        <f t="shared" si="229"/>
        <v>11.610259162485679</v>
      </c>
      <c r="DS245" s="24">
        <f t="shared" si="229"/>
        <v>11.646088689741005</v>
      </c>
      <c r="DT245" s="24">
        <f t="shared" si="229"/>
        <v>11.727150065911898</v>
      </c>
      <c r="DU245" s="24" t="str">
        <f t="shared" si="178"/>
        <v/>
      </c>
      <c r="DV245" s="24" t="str">
        <f t="shared" si="178"/>
        <v/>
      </c>
      <c r="DW245" s="24" t="str">
        <f t="shared" si="178"/>
        <v/>
      </c>
      <c r="DX245" s="24"/>
      <c r="DY245" s="24">
        <f t="shared" si="207"/>
        <v>12.00860789958835</v>
      </c>
      <c r="DZ245" s="24">
        <f t="shared" si="220"/>
        <v>1.5975991283397856E-2</v>
      </c>
      <c r="EA245" s="24">
        <f t="shared" si="238"/>
        <v>12.0163257662226</v>
      </c>
      <c r="EB245" s="24">
        <f t="shared" si="238"/>
        <v>12.030328179699099</v>
      </c>
      <c r="EC245" s="24">
        <f t="shared" si="238"/>
        <v>11.992930964824399</v>
      </c>
      <c r="ED245" s="24">
        <f t="shared" si="230"/>
        <v>11.9882171108025</v>
      </c>
      <c r="EE245" s="24">
        <f t="shared" si="230"/>
        <v>12.017458898732531</v>
      </c>
      <c r="EF245" s="24">
        <f t="shared" si="230"/>
        <v>12.006386477248959</v>
      </c>
      <c r="EG245" s="24" t="str">
        <f t="shared" si="179"/>
        <v/>
      </c>
      <c r="EH245" s="24" t="str">
        <f t="shared" si="179"/>
        <v/>
      </c>
      <c r="EI245" s="24" t="str">
        <f t="shared" si="179"/>
        <v/>
      </c>
      <c r="EJ245" s="24"/>
      <c r="EK245" s="24">
        <f t="shared" si="208"/>
        <v>12.953146164403437</v>
      </c>
      <c r="EL245" s="24">
        <f t="shared" si="221"/>
        <v>5.9523373354183465E-2</v>
      </c>
      <c r="EM245" s="24">
        <f t="shared" si="239"/>
        <v>12.898884269081941</v>
      </c>
      <c r="EN245" s="24">
        <f t="shared" si="239"/>
        <v>12.87650063086844</v>
      </c>
      <c r="EO245" s="24">
        <f t="shared" si="239"/>
        <v>12.976689670788129</v>
      </c>
      <c r="EP245" s="24">
        <f t="shared" si="231"/>
        <v>12.977764656950841</v>
      </c>
      <c r="EQ245" s="24">
        <f t="shared" si="231"/>
        <v>13.04095431210661</v>
      </c>
      <c r="ER245" s="24">
        <f t="shared" si="231"/>
        <v>12.94808344662467</v>
      </c>
      <c r="ES245" s="24" t="str">
        <f t="shared" si="180"/>
        <v/>
      </c>
      <c r="ET245" s="24" t="str">
        <f t="shared" si="180"/>
        <v/>
      </c>
      <c r="EU245" s="24" t="str">
        <f t="shared" si="180"/>
        <v/>
      </c>
      <c r="EV245" s="24"/>
      <c r="EW245" s="24">
        <f t="shared" si="209"/>
        <v>11.969725763488649</v>
      </c>
      <c r="EX245" s="24">
        <f t="shared" si="222"/>
        <v>2.0820672373350935E-2</v>
      </c>
      <c r="EY245" s="24">
        <f t="shared" si="192"/>
        <v>11.963825175318412</v>
      </c>
      <c r="EZ245" s="24">
        <f t="shared" si="192"/>
        <v>11.970670444664085</v>
      </c>
      <c r="FA245" s="24">
        <f t="shared" si="192"/>
        <v>11.976931808987421</v>
      </c>
      <c r="FB245" s="24">
        <f t="shared" si="189"/>
        <v>11.965299382305725</v>
      </c>
      <c r="FC245" s="24">
        <f t="shared" si="189"/>
        <v>12.002891171721719</v>
      </c>
      <c r="FD245" s="24">
        <f t="shared" si="189"/>
        <v>11.938736597934524</v>
      </c>
      <c r="FE245" s="24" t="str">
        <f t="shared" si="189"/>
        <v/>
      </c>
      <c r="FF245" s="24" t="str">
        <f t="shared" si="189"/>
        <v/>
      </c>
      <c r="FG245" s="24" t="str">
        <f t="shared" si="189"/>
        <v/>
      </c>
      <c r="FH245" s="24"/>
      <c r="FI245" s="24">
        <f t="shared" si="210"/>
        <v>13.080549760500839</v>
      </c>
      <c r="FJ245" s="24">
        <f t="shared" si="223"/>
        <v>4.8169789179508128E-2</v>
      </c>
      <c r="FK245" s="24">
        <f t="shared" si="193"/>
        <v>13.070910930921734</v>
      </c>
      <c r="FL245" s="24">
        <f t="shared" si="193"/>
        <v>13.071978830908614</v>
      </c>
      <c r="FM245" s="24">
        <f t="shared" si="193"/>
        <v>13.029113487805972</v>
      </c>
      <c r="FN245" s="24">
        <f t="shared" si="190"/>
        <v>13.052858294229054</v>
      </c>
      <c r="FO245" s="24">
        <f t="shared" si="190"/>
        <v>13.088687821484378</v>
      </c>
      <c r="FP245" s="24">
        <f t="shared" si="190"/>
        <v>13.169749197655271</v>
      </c>
      <c r="FQ245" s="24" t="str">
        <f t="shared" si="190"/>
        <v/>
      </c>
      <c r="FR245" s="24" t="str">
        <f t="shared" si="190"/>
        <v/>
      </c>
      <c r="FS245" s="24" t="str">
        <f t="shared" si="190"/>
        <v/>
      </c>
    </row>
    <row r="246" spans="1:175" s="3" customFormat="1">
      <c r="A246" s="27">
        <v>211</v>
      </c>
      <c r="B246" s="32">
        <f>IF(AND($B$3&lt;&gt;"",$C$3&lt;&gt;"",$B$4&lt;&gt;"",$C$4&lt;&gt;"",T246&lt;&gt;""),AirMass($B$3,$C$3,$B$4,$C$4,T246),"")</f>
        <v>1.1645520846882971</v>
      </c>
      <c r="C246" s="36">
        <f t="shared" si="211"/>
        <v>2458217.3937960002</v>
      </c>
      <c r="D246" s="5">
        <f t="shared" si="194"/>
        <v>11.362635165281631</v>
      </c>
      <c r="E246" s="14">
        <f t="shared" si="195"/>
        <v>11.652696875837757</v>
      </c>
      <c r="F246" s="32">
        <f t="shared" si="212"/>
        <v>0.29006171055612562</v>
      </c>
      <c r="G246" s="24">
        <f t="shared" si="196"/>
        <v>2.221060167283603E-2</v>
      </c>
      <c r="H246" s="24">
        <f t="shared" si="197"/>
        <v>3.8634842917075023E-2</v>
      </c>
      <c r="I246" s="24"/>
      <c r="J246" s="8">
        <f t="shared" si="198"/>
        <v>12.035109970539828</v>
      </c>
      <c r="K246" s="9">
        <f t="shared" si="199"/>
        <v>12.991235839011056</v>
      </c>
      <c r="L246" s="40">
        <f t="shared" si="213"/>
        <v>0.95612586847122749</v>
      </c>
      <c r="M246" s="24">
        <f t="shared" si="200"/>
        <v>2.221060167283603E-2</v>
      </c>
      <c r="N246" s="25">
        <f t="shared" si="201"/>
        <v>3.863484291707437E-2</v>
      </c>
      <c r="O246" s="25"/>
      <c r="P246" s="50">
        <f t="shared" si="214"/>
        <v>6</v>
      </c>
      <c r="Q246" s="50">
        <f t="shared" si="215"/>
        <v>6</v>
      </c>
      <c r="R246" s="25"/>
      <c r="S246" s="25"/>
      <c r="T246" s="16">
        <v>2458217.3937960002</v>
      </c>
      <c r="U246" s="17">
        <v>-10.955873734936601</v>
      </c>
      <c r="V246" s="17">
        <v>-10.204148098772899</v>
      </c>
      <c r="W246" s="17">
        <v>-12.0601162266783</v>
      </c>
      <c r="X246" s="17">
        <v>-10.954777824678001</v>
      </c>
      <c r="Y246" s="17">
        <v>-10.3333942001571</v>
      </c>
      <c r="Z246" s="17">
        <v>-11.773725844625501</v>
      </c>
      <c r="AA246" s="17">
        <v>-9.9131663738123805</v>
      </c>
      <c r="AB246" s="17">
        <v>-9.7834246459322092</v>
      </c>
      <c r="AC246" s="17"/>
      <c r="AD246" s="17"/>
      <c r="AE246" s="17"/>
      <c r="AF246" s="46">
        <f t="shared" si="202"/>
        <v>2458217.3937960002</v>
      </c>
      <c r="AG246" s="17">
        <v>-10.7307214043746</v>
      </c>
      <c r="AH246" s="17">
        <v>-9.6518605829880197</v>
      </c>
      <c r="AI246" s="17">
        <v>-11.6780668274116</v>
      </c>
      <c r="AJ246" s="17">
        <v>-10.5729472012664</v>
      </c>
      <c r="AK246" s="17">
        <v>-9.8379461165124908</v>
      </c>
      <c r="AL246" s="17">
        <v>-11.2193486054472</v>
      </c>
      <c r="AM246" s="17">
        <v>-9.2918040996935094</v>
      </c>
      <c r="AN246" s="17">
        <v>-9.4421639860068591</v>
      </c>
      <c r="AO246" s="17"/>
      <c r="AP246" s="17"/>
      <c r="AQ246" s="18"/>
      <c r="AR246" s="25"/>
      <c r="AS246" s="25"/>
      <c r="AT246" s="24">
        <f t="shared" si="241"/>
        <v>0.22515233056200046</v>
      </c>
      <c r="AU246" s="24">
        <f t="shared" si="241"/>
        <v>0.55228751578487945</v>
      </c>
      <c r="AV246" s="24">
        <f t="shared" si="240"/>
        <v>0.38204939926670001</v>
      </c>
      <c r="AW246" s="24">
        <f t="shared" si="240"/>
        <v>0.38183062341160046</v>
      </c>
      <c r="AX246" s="24">
        <f t="shared" si="240"/>
        <v>0.49544808364460913</v>
      </c>
      <c r="AY246" s="24">
        <f t="shared" si="240"/>
        <v>0.55437723917830084</v>
      </c>
      <c r="AZ246" s="24">
        <f t="shared" si="240"/>
        <v>0.62136227411887113</v>
      </c>
      <c r="BA246" s="24">
        <f t="shared" si="240"/>
        <v>0.34126065992535004</v>
      </c>
      <c r="BB246" s="24" t="str">
        <f t="shared" si="240"/>
        <v/>
      </c>
      <c r="BC246" s="24" t="str">
        <f t="shared" si="240"/>
        <v/>
      </c>
      <c r="BD246" s="25" t="str">
        <f t="shared" si="240"/>
        <v/>
      </c>
      <c r="BE246" s="25"/>
      <c r="BF246" s="24"/>
      <c r="BG246" s="24">
        <f t="shared" si="232"/>
        <v>-0.34753744238246248</v>
      </c>
      <c r="BH246" s="24">
        <f t="shared" si="232"/>
        <v>-0.28753744238246198</v>
      </c>
      <c r="BI246" s="24">
        <f t="shared" si="232"/>
        <v>-0.65353744238246159</v>
      </c>
      <c r="BJ246" s="24">
        <f t="shared" si="224"/>
        <v>-0.59553744238246176</v>
      </c>
      <c r="BK246" s="24">
        <f t="shared" si="224"/>
        <v>-0.66553744238246026</v>
      </c>
      <c r="BL246" s="24">
        <f t="shared" si="224"/>
        <v>-0.22053744238246181</v>
      </c>
      <c r="BM246" s="24" t="str">
        <f t="shared" si="173"/>
        <v/>
      </c>
      <c r="BN246" s="24" t="str">
        <f t="shared" si="173"/>
        <v/>
      </c>
      <c r="BO246" s="24" t="str">
        <f t="shared" si="173"/>
        <v/>
      </c>
      <c r="BP246" s="24"/>
      <c r="BQ246" s="24"/>
      <c r="BR246" s="24">
        <f t="shared" si="233"/>
        <v>0.31684066254495913</v>
      </c>
      <c r="BS246" s="24">
        <f t="shared" si="233"/>
        <v>0.37684066254495963</v>
      </c>
      <c r="BT246" s="24">
        <f t="shared" si="233"/>
        <v>1.0840662544959967E-2</v>
      </c>
      <c r="BU246" s="24">
        <f t="shared" si="225"/>
        <v>6.8840662544959796E-2</v>
      </c>
      <c r="BV246" s="24">
        <f t="shared" si="225"/>
        <v>-1.1593374550387114E-3</v>
      </c>
      <c r="BW246" s="24">
        <f t="shared" si="225"/>
        <v>0.4438406625449598</v>
      </c>
      <c r="BX246" s="24" t="str">
        <f t="shared" si="174"/>
        <v/>
      </c>
      <c r="BY246" s="24" t="str">
        <f t="shared" si="174"/>
        <v/>
      </c>
      <c r="BZ246" s="24" t="str">
        <f t="shared" si="174"/>
        <v/>
      </c>
      <c r="CA246" s="24"/>
      <c r="CB246" s="24"/>
      <c r="CC246" s="24">
        <f t="shared" si="203"/>
        <v>11.307560451043983</v>
      </c>
      <c r="CD246" s="24">
        <f t="shared" si="216"/>
        <v>3.0892776733339455E-2</v>
      </c>
      <c r="CE246" s="24">
        <f t="shared" si="234"/>
        <v>11.294242491741699</v>
      </c>
      <c r="CF246" s="24">
        <f t="shared" si="234"/>
        <v>11.310904089741399</v>
      </c>
      <c r="CG246" s="24">
        <f t="shared" si="234"/>
        <v>11.282520465220498</v>
      </c>
      <c r="CH246" s="24">
        <f t="shared" si="226"/>
        <v>11.2858521096889</v>
      </c>
      <c r="CI246" s="24">
        <f t="shared" si="226"/>
        <v>11.30529263887578</v>
      </c>
      <c r="CJ246" s="24">
        <f t="shared" si="226"/>
        <v>11.366550910995608</v>
      </c>
      <c r="CK246" s="24" t="str">
        <f t="shared" si="175"/>
        <v/>
      </c>
      <c r="CL246" s="24" t="str">
        <f t="shared" si="175"/>
        <v/>
      </c>
      <c r="CM246" s="24" t="str">
        <f t="shared" si="175"/>
        <v/>
      </c>
      <c r="CN246" s="24"/>
      <c r="CO246" s="24">
        <f t="shared" si="204"/>
        <v>11.833158068348409</v>
      </c>
      <c r="CP246" s="24">
        <f t="shared" si="217"/>
        <v>8.2705479273853119E-2</v>
      </c>
      <c r="CQ246" s="24">
        <f t="shared" si="235"/>
        <v>11.786345423037</v>
      </c>
      <c r="CR246" s="24">
        <f t="shared" si="235"/>
        <v>11.743225796891799</v>
      </c>
      <c r="CS246" s="24">
        <f t="shared" si="235"/>
        <v>11.96722471213789</v>
      </c>
      <c r="CT246" s="24">
        <f t="shared" si="227"/>
        <v>11.8536272010726</v>
      </c>
      <c r="CU246" s="24">
        <f t="shared" si="227"/>
        <v>11.876082695318908</v>
      </c>
      <c r="CV246" s="24">
        <f t="shared" si="227"/>
        <v>11.772442581632259</v>
      </c>
      <c r="CW246" s="24" t="str">
        <f t="shared" si="176"/>
        <v/>
      </c>
      <c r="CX246" s="24" t="str">
        <f t="shared" si="176"/>
        <v/>
      </c>
      <c r="CY246" s="24" t="str">
        <f t="shared" si="176"/>
        <v/>
      </c>
      <c r="CZ246" s="24"/>
      <c r="DA246" s="24">
        <f t="shared" si="205"/>
        <v>11.362635165281631</v>
      </c>
      <c r="DB246" s="24">
        <f t="shared" si="218"/>
        <v>2.221060167283603E-2</v>
      </c>
      <c r="DC246" s="24">
        <f t="shared" si="236"/>
        <v>11.335698751174862</v>
      </c>
      <c r="DD246" s="24">
        <f t="shared" si="236"/>
        <v>11.345203205043736</v>
      </c>
      <c r="DE246" s="24">
        <f t="shared" si="236"/>
        <v>11.360478159720873</v>
      </c>
      <c r="DF246" s="24">
        <f t="shared" si="228"/>
        <v>11.356891231529476</v>
      </c>
      <c r="DG246" s="24">
        <f t="shared" si="228"/>
        <v>11.38468176220232</v>
      </c>
      <c r="DH246" s="24">
        <f t="shared" si="228"/>
        <v>11.392857882018523</v>
      </c>
      <c r="DI246" s="24" t="str">
        <f t="shared" si="177"/>
        <v/>
      </c>
      <c r="DJ246" s="24" t="str">
        <f t="shared" si="177"/>
        <v/>
      </c>
      <c r="DK246" s="24" t="str">
        <f t="shared" si="177"/>
        <v/>
      </c>
      <c r="DL246" s="24"/>
      <c r="DM246" s="24">
        <f t="shared" si="206"/>
        <v>11.652696875837757</v>
      </c>
      <c r="DN246" s="24">
        <f t="shared" si="219"/>
        <v>3.8634842917075023E-2</v>
      </c>
      <c r="DO246" s="24">
        <f t="shared" si="237"/>
        <v>11.650507296268742</v>
      </c>
      <c r="DP246" s="24">
        <f t="shared" si="237"/>
        <v>11.630839208323925</v>
      </c>
      <c r="DQ246" s="24">
        <f t="shared" si="237"/>
        <v>11.711783740547684</v>
      </c>
      <c r="DR246" s="24">
        <f t="shared" si="229"/>
        <v>11.620856049742763</v>
      </c>
      <c r="DS246" s="24">
        <f t="shared" si="229"/>
        <v>11.615951416088626</v>
      </c>
      <c r="DT246" s="24">
        <f t="shared" si="229"/>
        <v>11.686243544054811</v>
      </c>
      <c r="DU246" s="24" t="str">
        <f t="shared" si="178"/>
        <v/>
      </c>
      <c r="DV246" s="24" t="str">
        <f t="shared" si="178"/>
        <v/>
      </c>
      <c r="DW246" s="24" t="str">
        <f t="shared" si="178"/>
        <v/>
      </c>
      <c r="DX246" s="24"/>
      <c r="DY246" s="24">
        <f t="shared" si="207"/>
        <v>12.059286087207681</v>
      </c>
      <c r="DZ246" s="24">
        <f t="shared" si="220"/>
        <v>3.0892776733339455E-2</v>
      </c>
      <c r="EA246" s="24">
        <f t="shared" si="238"/>
        <v>12.0459681279054</v>
      </c>
      <c r="EB246" s="24">
        <f t="shared" si="238"/>
        <v>12.062629725905101</v>
      </c>
      <c r="EC246" s="24">
        <f t="shared" si="238"/>
        <v>12.0342461013842</v>
      </c>
      <c r="ED246" s="24">
        <f t="shared" si="230"/>
        <v>12.037577745852602</v>
      </c>
      <c r="EE246" s="24">
        <f t="shared" si="230"/>
        <v>12.057018275039482</v>
      </c>
      <c r="EF246" s="24">
        <f t="shared" si="230"/>
        <v>12.11827654715931</v>
      </c>
      <c r="EG246" s="24" t="str">
        <f t="shared" si="179"/>
        <v/>
      </c>
      <c r="EH246" s="24" t="str">
        <f t="shared" si="179"/>
        <v/>
      </c>
      <c r="EI246" s="24" t="str">
        <f t="shared" si="179"/>
        <v/>
      </c>
      <c r="EJ246" s="24"/>
      <c r="EK246" s="24">
        <f t="shared" si="208"/>
        <v>12.912018889734989</v>
      </c>
      <c r="EL246" s="24">
        <f t="shared" si="221"/>
        <v>8.2705479273853119E-2</v>
      </c>
      <c r="EM246" s="24">
        <f t="shared" si="239"/>
        <v>12.865206244423581</v>
      </c>
      <c r="EN246" s="24">
        <f t="shared" si="239"/>
        <v>12.82208661827838</v>
      </c>
      <c r="EO246" s="24">
        <f t="shared" si="239"/>
        <v>13.046085533524471</v>
      </c>
      <c r="EP246" s="24">
        <f t="shared" si="231"/>
        <v>12.93248802245918</v>
      </c>
      <c r="EQ246" s="24">
        <f t="shared" si="231"/>
        <v>12.954943516705489</v>
      </c>
      <c r="ER246" s="24">
        <f t="shared" si="231"/>
        <v>12.851303403018839</v>
      </c>
      <c r="ES246" s="24" t="str">
        <f t="shared" si="180"/>
        <v/>
      </c>
      <c r="ET246" s="24" t="str">
        <f t="shared" si="180"/>
        <v/>
      </c>
      <c r="EU246" s="24" t="str">
        <f t="shared" si="180"/>
        <v/>
      </c>
      <c r="EV246" s="24"/>
      <c r="EW246" s="24">
        <f t="shared" si="209"/>
        <v>12.035109970539828</v>
      </c>
      <c r="EX246" s="24">
        <f t="shared" si="222"/>
        <v>2.221060167283603E-2</v>
      </c>
      <c r="EY246" s="24">
        <f t="shared" si="192"/>
        <v>12.008173556433057</v>
      </c>
      <c r="EZ246" s="24">
        <f t="shared" si="192"/>
        <v>12.017678010301932</v>
      </c>
      <c r="FA246" s="24">
        <f t="shared" si="192"/>
        <v>12.032952964979069</v>
      </c>
      <c r="FB246" s="24">
        <f t="shared" si="189"/>
        <v>12.029366036787671</v>
      </c>
      <c r="FC246" s="24">
        <f t="shared" si="189"/>
        <v>12.057156567460515</v>
      </c>
      <c r="FD246" s="24">
        <f t="shared" si="189"/>
        <v>12.065332687276719</v>
      </c>
      <c r="FE246" s="24" t="str">
        <f t="shared" si="189"/>
        <v/>
      </c>
      <c r="FF246" s="24" t="str">
        <f t="shared" si="189"/>
        <v/>
      </c>
      <c r="FG246" s="24" t="str">
        <f t="shared" si="189"/>
        <v/>
      </c>
      <c r="FH246" s="24"/>
      <c r="FI246" s="24">
        <f t="shared" si="210"/>
        <v>12.991235839011056</v>
      </c>
      <c r="FJ246" s="24">
        <f t="shared" si="223"/>
        <v>3.863484291707437E-2</v>
      </c>
      <c r="FK246" s="24">
        <f t="shared" si="193"/>
        <v>12.989046259442039</v>
      </c>
      <c r="FL246" s="24">
        <f t="shared" si="193"/>
        <v>12.969378171497221</v>
      </c>
      <c r="FM246" s="24">
        <f t="shared" si="193"/>
        <v>13.05032270372098</v>
      </c>
      <c r="FN246" s="24">
        <f t="shared" si="190"/>
        <v>12.95939501291606</v>
      </c>
      <c r="FO246" s="24">
        <f t="shared" si="190"/>
        <v>12.954490379261923</v>
      </c>
      <c r="FP246" s="24">
        <f t="shared" si="190"/>
        <v>13.024782507228107</v>
      </c>
      <c r="FQ246" s="24" t="str">
        <f t="shared" si="190"/>
        <v/>
      </c>
      <c r="FR246" s="24" t="str">
        <f t="shared" si="190"/>
        <v/>
      </c>
      <c r="FS246" s="24" t="str">
        <f t="shared" si="190"/>
        <v/>
      </c>
    </row>
    <row r="247" spans="1:175" s="3" customFormat="1">
      <c r="A247" s="27">
        <v>212</v>
      </c>
      <c r="B247" s="32">
        <f>IF(AND($B$3&lt;&gt;"",$C$3&lt;&gt;"",$B$4&lt;&gt;"",$C$4&lt;&gt;"",T247&lt;&gt;""),AirMass($B$3,$C$3,$B$4,$C$4,T247),"")</f>
        <v>1.1659350344625241</v>
      </c>
      <c r="C247" s="36">
        <f t="shared" si="211"/>
        <v>2458217.3942940002</v>
      </c>
      <c r="D247" s="5">
        <f t="shared" si="194"/>
        <v>11.318159973640221</v>
      </c>
      <c r="E247" s="14">
        <f t="shared" si="195"/>
        <v>11.717979316220237</v>
      </c>
      <c r="F247" s="32">
        <f t="shared" si="212"/>
        <v>0.39981934258001672</v>
      </c>
      <c r="G247" s="24">
        <f t="shared" si="196"/>
        <v>3.0506790848918514E-2</v>
      </c>
      <c r="H247" s="24">
        <f t="shared" si="197"/>
        <v>4.196754795544607E-2</v>
      </c>
      <c r="I247" s="24"/>
      <c r="J247" s="8">
        <f t="shared" si="198"/>
        <v>12.004783246418178</v>
      </c>
      <c r="K247" s="9">
        <f t="shared" si="199"/>
        <v>13.103455608711705</v>
      </c>
      <c r="L247" s="40">
        <f t="shared" si="213"/>
        <v>1.0986723622935273</v>
      </c>
      <c r="M247" s="24">
        <f t="shared" si="200"/>
        <v>3.0506790848918514E-2</v>
      </c>
      <c r="N247" s="25">
        <f t="shared" si="201"/>
        <v>4.196754795544607E-2</v>
      </c>
      <c r="O247" s="25"/>
      <c r="P247" s="50">
        <f t="shared" si="214"/>
        <v>6</v>
      </c>
      <c r="Q247" s="50">
        <f t="shared" si="215"/>
        <v>6</v>
      </c>
      <c r="R247" s="25"/>
      <c r="S247" s="25"/>
      <c r="T247" s="16">
        <v>2458217.3942940002</v>
      </c>
      <c r="U247" s="17">
        <v>-10.984083223598001</v>
      </c>
      <c r="V247" s="17">
        <v>-10.2143077772119</v>
      </c>
      <c r="W247" s="17">
        <v>-12.053046862834099</v>
      </c>
      <c r="X247" s="17">
        <v>-10.948512193283101</v>
      </c>
      <c r="Y247" s="17">
        <v>-10.342622434022299</v>
      </c>
      <c r="Z247" s="17">
        <v>-11.7617078424485</v>
      </c>
      <c r="AA247" s="17">
        <v>-9.8787300046941997</v>
      </c>
      <c r="AB247" s="17">
        <v>-9.8038723719906802</v>
      </c>
      <c r="AC247" s="17"/>
      <c r="AD247" s="17"/>
      <c r="AE247" s="17"/>
      <c r="AF247" s="46">
        <f t="shared" si="202"/>
        <v>2458217.3942940002</v>
      </c>
      <c r="AG247" s="17">
        <v>-10.7125058325847</v>
      </c>
      <c r="AH247" s="17">
        <v>-9.5994910610813804</v>
      </c>
      <c r="AI247" s="17">
        <v>-11.6755763976492</v>
      </c>
      <c r="AJ247" s="17">
        <v>-10.541028986856199</v>
      </c>
      <c r="AK247" s="17">
        <v>-9.7881484739630409</v>
      </c>
      <c r="AL247" s="17">
        <v>-11.2488805752768</v>
      </c>
      <c r="AM247" s="17">
        <v>-9.3790539362918306</v>
      </c>
      <c r="AN247" s="17">
        <v>-9.4708779055697203</v>
      </c>
      <c r="AO247" s="17"/>
      <c r="AP247" s="17"/>
      <c r="AQ247" s="18"/>
      <c r="AR247" s="25"/>
      <c r="AS247" s="25"/>
      <c r="AT247" s="24">
        <f t="shared" si="241"/>
        <v>0.27157739101330058</v>
      </c>
      <c r="AU247" s="24">
        <f t="shared" si="241"/>
        <v>0.61481671613051958</v>
      </c>
      <c r="AV247" s="24">
        <f t="shared" si="240"/>
        <v>0.37747046518489924</v>
      </c>
      <c r="AW247" s="24">
        <f t="shared" si="240"/>
        <v>0.40748320642690139</v>
      </c>
      <c r="AX247" s="24">
        <f t="shared" si="240"/>
        <v>0.55447396005925853</v>
      </c>
      <c r="AY247" s="24">
        <f t="shared" si="240"/>
        <v>0.51282726717169957</v>
      </c>
      <c r="AZ247" s="24">
        <f t="shared" si="240"/>
        <v>0.49967606840236911</v>
      </c>
      <c r="BA247" s="24">
        <f t="shared" si="240"/>
        <v>0.33299446642095987</v>
      </c>
      <c r="BB247" s="24" t="str">
        <f t="shared" si="240"/>
        <v/>
      </c>
      <c r="BC247" s="24" t="str">
        <f t="shared" si="240"/>
        <v/>
      </c>
      <c r="BD247" s="25" t="str">
        <f t="shared" si="240"/>
        <v/>
      </c>
      <c r="BE247" s="25"/>
      <c r="BF247" s="24"/>
      <c r="BG247" s="24">
        <f t="shared" si="232"/>
        <v>-0.25325289251736094</v>
      </c>
      <c r="BH247" s="24">
        <f t="shared" si="232"/>
        <v>-0.19325289251736044</v>
      </c>
      <c r="BI247" s="24">
        <f t="shared" si="232"/>
        <v>-0.5592528925173601</v>
      </c>
      <c r="BJ247" s="24">
        <f t="shared" si="224"/>
        <v>-0.50125289251736027</v>
      </c>
      <c r="BK247" s="24">
        <f t="shared" si="224"/>
        <v>-0.57125289251735878</v>
      </c>
      <c r="BL247" s="24">
        <f t="shared" si="224"/>
        <v>-0.12625289251736027</v>
      </c>
      <c r="BM247" s="24" t="str">
        <f t="shared" si="173"/>
        <v/>
      </c>
      <c r="BN247" s="24" t="str">
        <f t="shared" si="173"/>
        <v/>
      </c>
      <c r="BO247" s="24" t="str">
        <f t="shared" si="173"/>
        <v/>
      </c>
      <c r="BP247" s="24"/>
      <c r="BQ247" s="24"/>
      <c r="BR247" s="24">
        <f t="shared" si="233"/>
        <v>0.44383107355794738</v>
      </c>
      <c r="BS247" s="24">
        <f t="shared" si="233"/>
        <v>0.50383107355794787</v>
      </c>
      <c r="BT247" s="24">
        <f t="shared" si="233"/>
        <v>0.13783107355794821</v>
      </c>
      <c r="BU247" s="24">
        <f t="shared" si="225"/>
        <v>0.19583107355794804</v>
      </c>
      <c r="BV247" s="24">
        <f t="shared" si="225"/>
        <v>0.12583107355794954</v>
      </c>
      <c r="BW247" s="24">
        <f t="shared" si="225"/>
        <v>0.57083107355794804</v>
      </c>
      <c r="BX247" s="24" t="str">
        <f t="shared" si="174"/>
        <v/>
      </c>
      <c r="BY247" s="24" t="str">
        <f t="shared" si="174"/>
        <v/>
      </c>
      <c r="BZ247" s="24" t="str">
        <f t="shared" si="174"/>
        <v/>
      </c>
      <c r="CA247" s="24"/>
      <c r="CB247" s="24"/>
      <c r="CC247" s="24">
        <f t="shared" si="203"/>
        <v>11.274332061280811</v>
      </c>
      <c r="CD247" s="24">
        <f t="shared" si="216"/>
        <v>4.3169769156899608E-2</v>
      </c>
      <c r="CE247" s="24">
        <f t="shared" si="234"/>
        <v>11.258963639236098</v>
      </c>
      <c r="CF247" s="24">
        <f t="shared" si="234"/>
        <v>11.276428969685099</v>
      </c>
      <c r="CG247" s="24">
        <f t="shared" si="234"/>
        <v>11.263539210424298</v>
      </c>
      <c r="CH247" s="24">
        <f t="shared" si="226"/>
        <v>11.245624618850499</v>
      </c>
      <c r="CI247" s="24">
        <f t="shared" si="226"/>
        <v>11.2426467810962</v>
      </c>
      <c r="CJ247" s="24">
        <f t="shared" si="226"/>
        <v>11.358789148392679</v>
      </c>
      <c r="CK247" s="24" t="str">
        <f t="shared" si="175"/>
        <v/>
      </c>
      <c r="CL247" s="24" t="str">
        <f t="shared" si="175"/>
        <v/>
      </c>
      <c r="CM247" s="24" t="str">
        <f t="shared" si="175"/>
        <v/>
      </c>
      <c r="CN247" s="24"/>
      <c r="CO247" s="24">
        <f t="shared" si="204"/>
        <v>11.861588546683096</v>
      </c>
      <c r="CP247" s="24">
        <f t="shared" si="217"/>
        <v>9.4045876374971901E-2</v>
      </c>
      <c r="CQ247" s="24">
        <f t="shared" si="235"/>
        <v>11.802070565064501</v>
      </c>
      <c r="CR247" s="24">
        <f t="shared" si="235"/>
        <v>11.729523154271499</v>
      </c>
      <c r="CS247" s="24">
        <f t="shared" si="235"/>
        <v>11.93564264137834</v>
      </c>
      <c r="CT247" s="24">
        <f t="shared" si="227"/>
        <v>11.9013747426921</v>
      </c>
      <c r="CU247" s="24">
        <f t="shared" si="227"/>
        <v>11.98154810370713</v>
      </c>
      <c r="CV247" s="24">
        <f t="shared" si="227"/>
        <v>11.81937207298502</v>
      </c>
      <c r="CW247" s="24" t="str">
        <f t="shared" si="176"/>
        <v/>
      </c>
      <c r="CX247" s="24" t="str">
        <f t="shared" si="176"/>
        <v/>
      </c>
      <c r="CY247" s="24" t="str">
        <f t="shared" si="176"/>
        <v/>
      </c>
      <c r="CZ247" s="24"/>
      <c r="DA247" s="24">
        <f t="shared" si="205"/>
        <v>11.318159973640221</v>
      </c>
      <c r="DB247" s="24">
        <f t="shared" si="218"/>
        <v>3.0506790848918514E-2</v>
      </c>
      <c r="DC247" s="24">
        <f t="shared" si="236"/>
        <v>11.28917309679102</v>
      </c>
      <c r="DD247" s="24">
        <f t="shared" si="236"/>
        <v>11.299481283109195</v>
      </c>
      <c r="DE247" s="24">
        <f t="shared" si="236"/>
        <v>11.33025010304643</v>
      </c>
      <c r="DF247" s="24">
        <f t="shared" si="228"/>
        <v>11.305416938812833</v>
      </c>
      <c r="DG247" s="24">
        <f t="shared" si="228"/>
        <v>11.310789102544497</v>
      </c>
      <c r="DH247" s="24">
        <f t="shared" si="228"/>
        <v>11.373849317537353</v>
      </c>
      <c r="DI247" s="24" t="str">
        <f t="shared" si="177"/>
        <v/>
      </c>
      <c r="DJ247" s="24" t="str">
        <f t="shared" si="177"/>
        <v/>
      </c>
      <c r="DK247" s="24" t="str">
        <f t="shared" si="177"/>
        <v/>
      </c>
      <c r="DL247" s="24"/>
      <c r="DM247" s="24">
        <f t="shared" si="206"/>
        <v>11.717979316220237</v>
      </c>
      <c r="DN247" s="24">
        <f t="shared" si="219"/>
        <v>4.196754795544607E-2</v>
      </c>
      <c r="DO247" s="24">
        <f t="shared" si="237"/>
        <v>11.70308440034403</v>
      </c>
      <c r="DP247" s="24">
        <f t="shared" si="237"/>
        <v>11.653988527751412</v>
      </c>
      <c r="DQ247" s="24">
        <f t="shared" si="237"/>
        <v>11.717053631835922</v>
      </c>
      <c r="DR247" s="24">
        <f t="shared" si="229"/>
        <v>11.705455553410051</v>
      </c>
      <c r="DS247" s="24">
        <f t="shared" si="229"/>
        <v>11.758268786524635</v>
      </c>
      <c r="DT247" s="24">
        <f t="shared" si="229"/>
        <v>11.77002499745536</v>
      </c>
      <c r="DU247" s="24" t="str">
        <f t="shared" si="178"/>
        <v/>
      </c>
      <c r="DV247" s="24" t="str">
        <f t="shared" si="178"/>
        <v/>
      </c>
      <c r="DW247" s="24" t="str">
        <f t="shared" si="178"/>
        <v/>
      </c>
      <c r="DX247" s="24"/>
      <c r="DY247" s="24">
        <f t="shared" si="207"/>
        <v>12.044107507666913</v>
      </c>
      <c r="DZ247" s="24">
        <f t="shared" si="220"/>
        <v>4.3169769156899608E-2</v>
      </c>
      <c r="EA247" s="24">
        <f t="shared" si="238"/>
        <v>12.028739085622199</v>
      </c>
      <c r="EB247" s="24">
        <f t="shared" si="238"/>
        <v>12.0462044160712</v>
      </c>
      <c r="EC247" s="24">
        <f t="shared" si="238"/>
        <v>12.033314656810399</v>
      </c>
      <c r="ED247" s="24">
        <f t="shared" si="230"/>
        <v>12.0154000652366</v>
      </c>
      <c r="EE247" s="24">
        <f t="shared" si="230"/>
        <v>12.0124222274823</v>
      </c>
      <c r="EF247" s="24">
        <f t="shared" si="230"/>
        <v>12.12856459477878</v>
      </c>
      <c r="EG247" s="24" t="str">
        <f t="shared" si="179"/>
        <v/>
      </c>
      <c r="EH247" s="24" t="str">
        <f t="shared" si="179"/>
        <v/>
      </c>
      <c r="EI247" s="24" t="str">
        <f t="shared" si="179"/>
        <v/>
      </c>
      <c r="EJ247" s="24"/>
      <c r="EK247" s="24">
        <f t="shared" si="208"/>
        <v>12.974603318186418</v>
      </c>
      <c r="EL247" s="24">
        <f t="shared" si="221"/>
        <v>9.4045876374971901E-2</v>
      </c>
      <c r="EM247" s="24">
        <f t="shared" si="239"/>
        <v>12.91508533656782</v>
      </c>
      <c r="EN247" s="24">
        <f t="shared" si="239"/>
        <v>12.842537925774819</v>
      </c>
      <c r="EO247" s="24">
        <f t="shared" si="239"/>
        <v>13.04865741288166</v>
      </c>
      <c r="EP247" s="24">
        <f t="shared" si="231"/>
        <v>13.01438951419542</v>
      </c>
      <c r="EQ247" s="24">
        <f t="shared" si="231"/>
        <v>13.09456287521045</v>
      </c>
      <c r="ER247" s="24">
        <f t="shared" si="231"/>
        <v>12.93238684448834</v>
      </c>
      <c r="ES247" s="24" t="str">
        <f t="shared" si="180"/>
        <v/>
      </c>
      <c r="ET247" s="24" t="str">
        <f t="shared" si="180"/>
        <v/>
      </c>
      <c r="EU247" s="24" t="str">
        <f t="shared" si="180"/>
        <v/>
      </c>
      <c r="EV247" s="24"/>
      <c r="EW247" s="24">
        <f t="shared" si="209"/>
        <v>12.004783246418178</v>
      </c>
      <c r="EX247" s="24">
        <f t="shared" si="222"/>
        <v>3.0506790848918514E-2</v>
      </c>
      <c r="EY247" s="24">
        <f t="shared" si="192"/>
        <v>11.975796369568977</v>
      </c>
      <c r="EZ247" s="24">
        <f t="shared" si="192"/>
        <v>11.986104555887152</v>
      </c>
      <c r="FA247" s="24">
        <f t="shared" si="192"/>
        <v>12.016873375824387</v>
      </c>
      <c r="FB247" s="24">
        <f t="shared" si="189"/>
        <v>11.99204021159079</v>
      </c>
      <c r="FC247" s="24">
        <f t="shared" si="189"/>
        <v>11.997412375322455</v>
      </c>
      <c r="FD247" s="24">
        <f t="shared" si="189"/>
        <v>12.06047259031531</v>
      </c>
      <c r="FE247" s="24" t="str">
        <f t="shared" si="189"/>
        <v/>
      </c>
      <c r="FF247" s="24" t="str">
        <f t="shared" si="189"/>
        <v/>
      </c>
      <c r="FG247" s="24" t="str">
        <f t="shared" si="189"/>
        <v/>
      </c>
      <c r="FH247" s="24"/>
      <c r="FI247" s="24">
        <f t="shared" si="210"/>
        <v>13.103455608711705</v>
      </c>
      <c r="FJ247" s="24">
        <f t="shared" si="223"/>
        <v>4.196754795544607E-2</v>
      </c>
      <c r="FK247" s="24">
        <f t="shared" si="193"/>
        <v>13.0885606928355</v>
      </c>
      <c r="FL247" s="24">
        <f t="shared" si="193"/>
        <v>13.039464820242882</v>
      </c>
      <c r="FM247" s="24">
        <f t="shared" si="193"/>
        <v>13.102529924327392</v>
      </c>
      <c r="FN247" s="24">
        <f t="shared" si="190"/>
        <v>13.090931845901521</v>
      </c>
      <c r="FO247" s="24">
        <f t="shared" si="190"/>
        <v>13.143745079016105</v>
      </c>
      <c r="FP247" s="24">
        <f t="shared" si="190"/>
        <v>13.15550128994683</v>
      </c>
      <c r="FQ247" s="24" t="str">
        <f t="shared" si="190"/>
        <v/>
      </c>
      <c r="FR247" s="24" t="str">
        <f t="shared" si="190"/>
        <v/>
      </c>
      <c r="FS247" s="24" t="str">
        <f t="shared" si="190"/>
        <v/>
      </c>
    </row>
    <row r="248" spans="1:175" s="3" customFormat="1">
      <c r="A248" s="27">
        <v>213</v>
      </c>
      <c r="B248" s="32">
        <f>IF(AND($B$3&lt;&gt;"",$C$3&lt;&gt;"",$B$4&lt;&gt;"",$C$4&lt;&gt;"",T248&lt;&gt;""),AirMass($B$3,$C$3,$B$4,$C$4,T248),"")</f>
        <v>1.1673255598129308</v>
      </c>
      <c r="C248" s="36">
        <f t="shared" si="211"/>
        <v>2458217.3947919998</v>
      </c>
      <c r="D248" s="5">
        <f t="shared" si="194"/>
        <v>11.381542461115261</v>
      </c>
      <c r="E248" s="14">
        <f t="shared" si="195"/>
        <v>11.55981591216066</v>
      </c>
      <c r="F248" s="32">
        <f t="shared" si="212"/>
        <v>0.17827345104539916</v>
      </c>
      <c r="G248" s="24">
        <f t="shared" si="196"/>
        <v>3.1577063759764781E-2</v>
      </c>
      <c r="H248" s="24">
        <f t="shared" si="197"/>
        <v>4.1028553974869861E-2</v>
      </c>
      <c r="I248" s="24"/>
      <c r="J248" s="8">
        <f t="shared" si="198"/>
        <v>12.01752193894351</v>
      </c>
      <c r="K248" s="9">
        <f t="shared" si="199"/>
        <v>12.888206410793492</v>
      </c>
      <c r="L248" s="40">
        <f t="shared" si="213"/>
        <v>0.87068447184998199</v>
      </c>
      <c r="M248" s="24">
        <f t="shared" si="200"/>
        <v>3.1577063759764233E-2</v>
      </c>
      <c r="N248" s="25">
        <f t="shared" si="201"/>
        <v>4.1028553974870131E-2</v>
      </c>
      <c r="O248" s="25"/>
      <c r="P248" s="50">
        <f t="shared" si="214"/>
        <v>6</v>
      </c>
      <c r="Q248" s="50">
        <f t="shared" si="215"/>
        <v>6</v>
      </c>
      <c r="R248" s="25"/>
      <c r="S248" s="25"/>
      <c r="T248" s="16">
        <v>2458217.3947919998</v>
      </c>
      <c r="U248" s="17">
        <v>-10.956603498342</v>
      </c>
      <c r="V248" s="17">
        <v>-10.238238340283401</v>
      </c>
      <c r="W248" s="17">
        <v>-12.063020235276699</v>
      </c>
      <c r="X248" s="17">
        <v>-10.967247649397001</v>
      </c>
      <c r="Y248" s="17">
        <v>-10.3188476128672</v>
      </c>
      <c r="Z248" s="17">
        <v>-11.769674409197</v>
      </c>
      <c r="AA248" s="17">
        <v>-9.9452648953967202</v>
      </c>
      <c r="AB248" s="17">
        <v>-9.78888365237583</v>
      </c>
      <c r="AC248" s="17"/>
      <c r="AD248" s="17"/>
      <c r="AE248" s="17"/>
      <c r="AF248" s="46">
        <f t="shared" si="202"/>
        <v>2458217.3947919998</v>
      </c>
      <c r="AG248" s="17">
        <v>-10.788889461413101</v>
      </c>
      <c r="AH248" s="17">
        <v>-9.7304489444727196</v>
      </c>
      <c r="AI248" s="17">
        <v>-11.654081594556599</v>
      </c>
      <c r="AJ248" s="17">
        <v>-10.6031742971988</v>
      </c>
      <c r="AK248" s="17">
        <v>-9.7429642734120598</v>
      </c>
      <c r="AL248" s="17">
        <v>-11.262526337269501</v>
      </c>
      <c r="AM248" s="17">
        <v>-9.4064644767326104</v>
      </c>
      <c r="AN248" s="17">
        <v>-9.4383536594471007</v>
      </c>
      <c r="AO248" s="17"/>
      <c r="AP248" s="17"/>
      <c r="AQ248" s="18"/>
      <c r="AR248" s="25"/>
      <c r="AS248" s="25"/>
      <c r="AT248" s="24">
        <f t="shared" si="241"/>
        <v>0.16771403692889919</v>
      </c>
      <c r="AU248" s="24">
        <f t="shared" si="241"/>
        <v>0.50778939581068094</v>
      </c>
      <c r="AV248" s="24">
        <f t="shared" si="240"/>
        <v>0.40893864072010011</v>
      </c>
      <c r="AW248" s="24">
        <f t="shared" si="240"/>
        <v>0.36407335219820069</v>
      </c>
      <c r="AX248" s="24">
        <f t="shared" si="240"/>
        <v>0.57588333945514059</v>
      </c>
      <c r="AY248" s="24">
        <f t="shared" si="240"/>
        <v>0.50714807192749944</v>
      </c>
      <c r="AZ248" s="24">
        <f t="shared" si="240"/>
        <v>0.53880041866410977</v>
      </c>
      <c r="BA248" s="24">
        <f t="shared" si="240"/>
        <v>0.35052999292872933</v>
      </c>
      <c r="BB248" s="24" t="str">
        <f t="shared" si="240"/>
        <v/>
      </c>
      <c r="BC248" s="24" t="str">
        <f t="shared" si="240"/>
        <v/>
      </c>
      <c r="BD248" s="25" t="str">
        <f t="shared" si="240"/>
        <v/>
      </c>
      <c r="BE248" s="25"/>
      <c r="BF248" s="24"/>
      <c r="BG248" s="24">
        <f t="shared" si="232"/>
        <v>-0.46418874251156805</v>
      </c>
      <c r="BH248" s="24">
        <f t="shared" si="232"/>
        <v>-0.40418874251156756</v>
      </c>
      <c r="BI248" s="24">
        <f t="shared" si="232"/>
        <v>-0.77018874251156721</v>
      </c>
      <c r="BJ248" s="24">
        <f t="shared" si="224"/>
        <v>-0.71218874251156739</v>
      </c>
      <c r="BK248" s="24">
        <f t="shared" si="224"/>
        <v>-0.78218874251156589</v>
      </c>
      <c r="BL248" s="24">
        <f t="shared" si="224"/>
        <v>-0.33718874251156739</v>
      </c>
      <c r="BM248" s="24" t="str">
        <f t="shared" si="173"/>
        <v/>
      </c>
      <c r="BN248" s="24" t="str">
        <f t="shared" si="173"/>
        <v/>
      </c>
      <c r="BO248" s="24" t="str">
        <f t="shared" si="173"/>
        <v/>
      </c>
      <c r="BP248" s="24"/>
      <c r="BQ248" s="24"/>
      <c r="BR248" s="24">
        <f t="shared" si="233"/>
        <v>0.22646953171979511</v>
      </c>
      <c r="BS248" s="24">
        <f t="shared" si="233"/>
        <v>0.28646953171979561</v>
      </c>
      <c r="BT248" s="24">
        <f t="shared" si="233"/>
        <v>-7.9530468280204047E-2</v>
      </c>
      <c r="BU248" s="24">
        <f t="shared" si="225"/>
        <v>-2.1530468280204218E-2</v>
      </c>
      <c r="BV248" s="24">
        <f t="shared" si="225"/>
        <v>-9.1530468280202726E-2</v>
      </c>
      <c r="BW248" s="24">
        <f t="shared" si="225"/>
        <v>0.35346953171979578</v>
      </c>
      <c r="BX248" s="24" t="str">
        <f t="shared" si="174"/>
        <v/>
      </c>
      <c r="BY248" s="24" t="str">
        <f t="shared" si="174"/>
        <v/>
      </c>
      <c r="BZ248" s="24" t="str">
        <f t="shared" si="174"/>
        <v/>
      </c>
      <c r="CA248" s="24"/>
      <c r="CB248" s="24"/>
      <c r="CC248" s="24">
        <f t="shared" si="203"/>
        <v>11.312552910743074</v>
      </c>
      <c r="CD248" s="24">
        <f t="shared" si="216"/>
        <v>3.8565063943012359E-2</v>
      </c>
      <c r="CE248" s="24">
        <f t="shared" si="234"/>
        <v>11.296416736934699</v>
      </c>
      <c r="CF248" s="24">
        <f t="shared" si="234"/>
        <v>11.322644151055</v>
      </c>
      <c r="CG248" s="24">
        <f t="shared" si="234"/>
        <v>11.2672441145252</v>
      </c>
      <c r="CH248" s="24">
        <f t="shared" si="226"/>
        <v>11.281070910855</v>
      </c>
      <c r="CI248" s="24">
        <f t="shared" si="226"/>
        <v>11.336661397054721</v>
      </c>
      <c r="CJ248" s="24">
        <f t="shared" si="226"/>
        <v>11.37128015403383</v>
      </c>
      <c r="CK248" s="24" t="str">
        <f t="shared" si="175"/>
        <v/>
      </c>
      <c r="CL248" s="24" t="str">
        <f t="shared" si="175"/>
        <v/>
      </c>
      <c r="CM248" s="24" t="str">
        <f t="shared" si="175"/>
        <v/>
      </c>
      <c r="CN248" s="24"/>
      <c r="CO248" s="24">
        <f t="shared" si="204"/>
        <v>11.785871311689677</v>
      </c>
      <c r="CP248" s="24">
        <f t="shared" si="217"/>
        <v>9.213228579454584E-2</v>
      </c>
      <c r="CQ248" s="24">
        <f t="shared" si="235"/>
        <v>11.704192133143499</v>
      </c>
      <c r="CR248" s="24">
        <f t="shared" si="235"/>
        <v>11.715284835785699</v>
      </c>
      <c r="CS248" s="24">
        <f t="shared" si="235"/>
        <v>11.814074811998958</v>
      </c>
      <c r="CT248" s="24">
        <f t="shared" si="227"/>
        <v>11.8386368758564</v>
      </c>
      <c r="CU248" s="24">
        <f t="shared" si="227"/>
        <v>11.932575015319509</v>
      </c>
      <c r="CV248" s="24">
        <f t="shared" si="227"/>
        <v>11.710464198034</v>
      </c>
      <c r="CW248" s="24" t="str">
        <f t="shared" si="176"/>
        <v/>
      </c>
      <c r="CX248" s="24" t="str">
        <f t="shared" si="176"/>
        <v/>
      </c>
      <c r="CY248" s="24" t="str">
        <f t="shared" si="176"/>
        <v/>
      </c>
      <c r="CZ248" s="24"/>
      <c r="DA248" s="24">
        <f t="shared" si="205"/>
        <v>11.381542461115261</v>
      </c>
      <c r="DB248" s="24">
        <f t="shared" si="218"/>
        <v>3.1577063759764781E-2</v>
      </c>
      <c r="DC248" s="24">
        <f t="shared" si="236"/>
        <v>11.351787832502399</v>
      </c>
      <c r="DD248" s="24">
        <f t="shared" si="236"/>
        <v>11.370858102491875</v>
      </c>
      <c r="DE248" s="24">
        <f t="shared" si="236"/>
        <v>11.35911664516011</v>
      </c>
      <c r="DF248" s="24">
        <f t="shared" si="228"/>
        <v>11.366024868830113</v>
      </c>
      <c r="DG248" s="24">
        <f t="shared" si="228"/>
        <v>11.429965356515797</v>
      </c>
      <c r="DH248" s="24">
        <f t="shared" si="228"/>
        <v>11.411501961191282</v>
      </c>
      <c r="DI248" s="24" t="str">
        <f t="shared" si="177"/>
        <v/>
      </c>
      <c r="DJ248" s="24" t="str">
        <f t="shared" si="177"/>
        <v/>
      </c>
      <c r="DK248" s="24" t="str">
        <f t="shared" si="177"/>
        <v/>
      </c>
      <c r="DL248" s="24"/>
      <c r="DM248" s="24">
        <f t="shared" si="206"/>
        <v>11.55981591216066</v>
      </c>
      <c r="DN248" s="24">
        <f t="shared" si="219"/>
        <v>4.1028553974869861E-2</v>
      </c>
      <c r="DO248" s="24">
        <f t="shared" si="237"/>
        <v>11.522759799356875</v>
      </c>
      <c r="DP248" s="24">
        <f t="shared" si="237"/>
        <v>11.557304040199458</v>
      </c>
      <c r="DQ248" s="24">
        <f t="shared" si="237"/>
        <v>11.513039633390386</v>
      </c>
      <c r="DR248" s="24">
        <f t="shared" si="229"/>
        <v>11.560271517508196</v>
      </c>
      <c r="DS248" s="24">
        <f t="shared" si="229"/>
        <v>11.62684952907086</v>
      </c>
      <c r="DT248" s="24">
        <f t="shared" si="229"/>
        <v>11.578670953438186</v>
      </c>
      <c r="DU248" s="24" t="str">
        <f t="shared" si="178"/>
        <v/>
      </c>
      <c r="DV248" s="24" t="str">
        <f t="shared" si="178"/>
        <v/>
      </c>
      <c r="DW248" s="24" t="str">
        <f t="shared" si="178"/>
        <v/>
      </c>
      <c r="DX248" s="24"/>
      <c r="DY248" s="24">
        <f t="shared" si="207"/>
        <v>12.030918068801673</v>
      </c>
      <c r="DZ248" s="24">
        <f t="shared" si="220"/>
        <v>3.8565063943012359E-2</v>
      </c>
      <c r="EA248" s="24">
        <f t="shared" si="238"/>
        <v>12.014781894993298</v>
      </c>
      <c r="EB248" s="24">
        <f t="shared" si="238"/>
        <v>12.041009309113599</v>
      </c>
      <c r="EC248" s="24">
        <f t="shared" si="238"/>
        <v>11.985609272583799</v>
      </c>
      <c r="ED248" s="24">
        <f t="shared" si="230"/>
        <v>11.999436068913599</v>
      </c>
      <c r="EE248" s="24">
        <f t="shared" si="230"/>
        <v>12.05502655511332</v>
      </c>
      <c r="EF248" s="24">
        <f t="shared" si="230"/>
        <v>12.089645312092429</v>
      </c>
      <c r="EG248" s="24" t="str">
        <f t="shared" si="179"/>
        <v/>
      </c>
      <c r="EH248" s="24" t="str">
        <f t="shared" si="179"/>
        <v/>
      </c>
      <c r="EI248" s="24" t="str">
        <f t="shared" si="179"/>
        <v/>
      </c>
      <c r="EJ248" s="24"/>
      <c r="EK248" s="24">
        <f t="shared" si="208"/>
        <v>12.84431182863006</v>
      </c>
      <c r="EL248" s="24">
        <f t="shared" si="221"/>
        <v>9.213228579454584E-2</v>
      </c>
      <c r="EM248" s="24">
        <f t="shared" si="239"/>
        <v>12.76263265008388</v>
      </c>
      <c r="EN248" s="24">
        <f t="shared" si="239"/>
        <v>12.77372535272608</v>
      </c>
      <c r="EO248" s="24">
        <f t="shared" si="239"/>
        <v>12.87251532893934</v>
      </c>
      <c r="EP248" s="24">
        <f t="shared" si="231"/>
        <v>12.897077392796781</v>
      </c>
      <c r="EQ248" s="24">
        <f t="shared" si="231"/>
        <v>12.99101553225989</v>
      </c>
      <c r="ER248" s="24">
        <f t="shared" si="231"/>
        <v>12.768904714974381</v>
      </c>
      <c r="ES248" s="24" t="str">
        <f t="shared" si="180"/>
        <v/>
      </c>
      <c r="ET248" s="24" t="str">
        <f t="shared" si="180"/>
        <v/>
      </c>
      <c r="EU248" s="24" t="str">
        <f t="shared" si="180"/>
        <v/>
      </c>
      <c r="EV248" s="24"/>
      <c r="EW248" s="24">
        <f t="shared" si="209"/>
        <v>12.01752193894351</v>
      </c>
      <c r="EX248" s="24">
        <f t="shared" si="222"/>
        <v>3.1577063759764233E-2</v>
      </c>
      <c r="EY248" s="24">
        <f t="shared" si="192"/>
        <v>11.987767310330646</v>
      </c>
      <c r="EZ248" s="24">
        <f t="shared" si="192"/>
        <v>12.006837580320122</v>
      </c>
      <c r="FA248" s="24">
        <f t="shared" si="192"/>
        <v>11.995096122988357</v>
      </c>
      <c r="FB248" s="24">
        <f t="shared" si="189"/>
        <v>12.00200434665836</v>
      </c>
      <c r="FC248" s="24">
        <f t="shared" si="189"/>
        <v>12.065944834344043</v>
      </c>
      <c r="FD248" s="24">
        <f t="shared" si="189"/>
        <v>12.04748143901953</v>
      </c>
      <c r="FE248" s="24" t="str">
        <f t="shared" si="189"/>
        <v/>
      </c>
      <c r="FF248" s="24" t="str">
        <f t="shared" si="189"/>
        <v/>
      </c>
      <c r="FG248" s="24" t="str">
        <f t="shared" si="189"/>
        <v/>
      </c>
      <c r="FH248" s="24"/>
      <c r="FI248" s="24">
        <f t="shared" si="210"/>
        <v>12.888206410793492</v>
      </c>
      <c r="FJ248" s="24">
        <f t="shared" si="223"/>
        <v>4.1028553974870131E-2</v>
      </c>
      <c r="FK248" s="24">
        <f t="shared" si="193"/>
        <v>12.851150297989705</v>
      </c>
      <c r="FL248" s="24">
        <f t="shared" si="193"/>
        <v>12.885694538832286</v>
      </c>
      <c r="FM248" s="24">
        <f t="shared" si="193"/>
        <v>12.841430132023214</v>
      </c>
      <c r="FN248" s="24">
        <f t="shared" si="190"/>
        <v>12.888662016141026</v>
      </c>
      <c r="FO248" s="24">
        <f t="shared" si="190"/>
        <v>12.95524002770369</v>
      </c>
      <c r="FP248" s="24">
        <f t="shared" si="190"/>
        <v>12.907061452071014</v>
      </c>
      <c r="FQ248" s="24" t="str">
        <f t="shared" si="190"/>
        <v/>
      </c>
      <c r="FR248" s="24" t="str">
        <f t="shared" si="190"/>
        <v/>
      </c>
      <c r="FS248" s="24" t="str">
        <f t="shared" si="190"/>
        <v/>
      </c>
    </row>
    <row r="249" spans="1:175" s="3" customFormat="1">
      <c r="A249" s="27">
        <v>214</v>
      </c>
      <c r="B249" s="32">
        <f>IF(AND($B$3&lt;&gt;"",$C$3&lt;&gt;"",$B$4&lt;&gt;"",$C$4&lt;&gt;"",T249&lt;&gt;""),AirMass($B$3,$C$3,$B$4,$C$4,T249),"")</f>
        <v>1.1687236894377739</v>
      </c>
      <c r="C249" s="36">
        <f t="shared" si="211"/>
        <v>2458217.3952890001</v>
      </c>
      <c r="D249" s="5">
        <f t="shared" si="194"/>
        <v>11.329448565871312</v>
      </c>
      <c r="E249" s="14">
        <f t="shared" si="195"/>
        <v>11.641388315613691</v>
      </c>
      <c r="F249" s="32">
        <f t="shared" si="212"/>
        <v>0.31193974974237904</v>
      </c>
      <c r="G249" s="24">
        <f t="shared" si="196"/>
        <v>1.7713559830718699E-2</v>
      </c>
      <c r="H249" s="24">
        <f t="shared" si="197"/>
        <v>4.8033396865301899E-2</v>
      </c>
      <c r="I249" s="24"/>
      <c r="J249" s="8">
        <f t="shared" si="198"/>
        <v>11.98560625418243</v>
      </c>
      <c r="K249" s="9">
        <f t="shared" si="199"/>
        <v>12.995936817323411</v>
      </c>
      <c r="L249" s="40">
        <f t="shared" si="213"/>
        <v>1.0103305631409807</v>
      </c>
      <c r="M249" s="24">
        <f t="shared" si="200"/>
        <v>1.7713559830718175E-2</v>
      </c>
      <c r="N249" s="25">
        <f t="shared" si="201"/>
        <v>4.8033396865301954E-2</v>
      </c>
      <c r="O249" s="25"/>
      <c r="P249" s="50">
        <f t="shared" si="214"/>
        <v>6</v>
      </c>
      <c r="Q249" s="50">
        <f t="shared" si="215"/>
        <v>6</v>
      </c>
      <c r="R249" s="25"/>
      <c r="S249" s="25"/>
      <c r="T249" s="16">
        <v>2458217.3952890001</v>
      </c>
      <c r="U249" s="17">
        <v>-10.9636913352637</v>
      </c>
      <c r="V249" s="17">
        <v>-10.2244364683987</v>
      </c>
      <c r="W249" s="17">
        <v>-12.044961101824001</v>
      </c>
      <c r="X249" s="17">
        <v>-10.9619655804592</v>
      </c>
      <c r="Y249" s="17">
        <v>-10.2817338890983</v>
      </c>
      <c r="Z249" s="17">
        <v>-11.758720382300901</v>
      </c>
      <c r="AA249" s="17">
        <v>-9.8619813956319504</v>
      </c>
      <c r="AB249" s="17">
        <v>-9.7435178491539496</v>
      </c>
      <c r="AC249" s="17"/>
      <c r="AD249" s="17"/>
      <c r="AE249" s="17"/>
      <c r="AF249" s="46">
        <f t="shared" si="202"/>
        <v>2458217.3952890001</v>
      </c>
      <c r="AG249" s="17">
        <v>-10.7478341717473</v>
      </c>
      <c r="AH249" s="17">
        <v>-9.6655669908519908</v>
      </c>
      <c r="AI249" s="17">
        <v>-11.6403758580296</v>
      </c>
      <c r="AJ249" s="17">
        <v>-10.5936393436779</v>
      </c>
      <c r="AK249" s="17">
        <v>-9.8313676980461508</v>
      </c>
      <c r="AL249" s="17">
        <v>-11.2343229602769</v>
      </c>
      <c r="AM249" s="17">
        <v>-9.4175712145812298</v>
      </c>
      <c r="AN249" s="17">
        <v>-9.4040957247673802</v>
      </c>
      <c r="AO249" s="17"/>
      <c r="AP249" s="17"/>
      <c r="AQ249" s="18"/>
      <c r="AR249" s="25"/>
      <c r="AS249" s="25"/>
      <c r="AT249" s="24">
        <f t="shared" si="241"/>
        <v>0.21585716351640016</v>
      </c>
      <c r="AU249" s="24">
        <f t="shared" si="241"/>
        <v>0.55886947754670935</v>
      </c>
      <c r="AV249" s="24">
        <f t="shared" si="240"/>
        <v>0.40458524379440064</v>
      </c>
      <c r="AW249" s="24">
        <f t="shared" si="240"/>
        <v>0.36832623678130005</v>
      </c>
      <c r="AX249" s="24">
        <f t="shared" si="240"/>
        <v>0.45036619105214903</v>
      </c>
      <c r="AY249" s="24">
        <f t="shared" si="240"/>
        <v>0.52439742202400019</v>
      </c>
      <c r="AZ249" s="24">
        <f t="shared" si="240"/>
        <v>0.44441018105072061</v>
      </c>
      <c r="BA249" s="24">
        <f t="shared" si="240"/>
        <v>0.33942212438656938</v>
      </c>
      <c r="BB249" s="24" t="str">
        <f t="shared" si="240"/>
        <v/>
      </c>
      <c r="BC249" s="24" t="str">
        <f t="shared" si="240"/>
        <v/>
      </c>
      <c r="BD249" s="25" t="str">
        <f t="shared" si="240"/>
        <v/>
      </c>
      <c r="BE249" s="25"/>
      <c r="BF249" s="24"/>
      <c r="BG249" s="24">
        <f t="shared" si="232"/>
        <v>-0.36641497603122708</v>
      </c>
      <c r="BH249" s="24">
        <f t="shared" si="232"/>
        <v>-0.30641497603122658</v>
      </c>
      <c r="BI249" s="24">
        <f t="shared" si="232"/>
        <v>-0.67241497603122624</v>
      </c>
      <c r="BJ249" s="24">
        <f t="shared" si="224"/>
        <v>-0.61441497603122641</v>
      </c>
      <c r="BK249" s="24">
        <f t="shared" si="224"/>
        <v>-0.68441497603122492</v>
      </c>
      <c r="BL249" s="24">
        <f t="shared" si="224"/>
        <v>-0.23941497603122641</v>
      </c>
      <c r="BM249" s="24" t="str">
        <f t="shared" si="173"/>
        <v/>
      </c>
      <c r="BN249" s="24" t="str">
        <f t="shared" si="173"/>
        <v/>
      </c>
      <c r="BO249" s="24" t="str">
        <f t="shared" si="173"/>
        <v/>
      </c>
      <c r="BP249" s="24"/>
      <c r="BQ249" s="24"/>
      <c r="BR249" s="24">
        <f t="shared" si="233"/>
        <v>0.33020795374309175</v>
      </c>
      <c r="BS249" s="24">
        <f t="shared" si="233"/>
        <v>0.39020795374309225</v>
      </c>
      <c r="BT249" s="24">
        <f t="shared" si="233"/>
        <v>2.4207953743092592E-2</v>
      </c>
      <c r="BU249" s="24">
        <f t="shared" si="225"/>
        <v>8.2207953743092421E-2</v>
      </c>
      <c r="BV249" s="24">
        <f t="shared" si="225"/>
        <v>1.2207953743093913E-2</v>
      </c>
      <c r="BW249" s="24">
        <f t="shared" si="225"/>
        <v>0.45720795374309242</v>
      </c>
      <c r="BX249" s="24" t="str">
        <f t="shared" si="174"/>
        <v/>
      </c>
      <c r="BY249" s="24" t="str">
        <f t="shared" si="174"/>
        <v/>
      </c>
      <c r="BZ249" s="24" t="str">
        <f t="shared" si="174"/>
        <v/>
      </c>
      <c r="CA249" s="24"/>
      <c r="CB249" s="24"/>
      <c r="CC249" s="24">
        <f t="shared" si="203"/>
        <v>11.272122031147683</v>
      </c>
      <c r="CD249" s="24">
        <f t="shared" si="216"/>
        <v>3.6868400202982467E-2</v>
      </c>
      <c r="CE249" s="24">
        <f t="shared" si="234"/>
        <v>11.2712697665603</v>
      </c>
      <c r="CF249" s="24">
        <f t="shared" si="234"/>
        <v>11.310274245195499</v>
      </c>
      <c r="CG249" s="24">
        <f t="shared" si="234"/>
        <v>11.223042553834599</v>
      </c>
      <c r="CH249" s="24">
        <f t="shared" si="226"/>
        <v>11.2630290470372</v>
      </c>
      <c r="CI249" s="24">
        <f t="shared" si="226"/>
        <v>11.246290060368251</v>
      </c>
      <c r="CJ249" s="24">
        <f t="shared" si="226"/>
        <v>11.318826513890249</v>
      </c>
      <c r="CK249" s="24" t="str">
        <f t="shared" si="175"/>
        <v/>
      </c>
      <c r="CL249" s="24" t="str">
        <f t="shared" si="175"/>
        <v/>
      </c>
      <c r="CM249" s="24" t="str">
        <f t="shared" si="175"/>
        <v/>
      </c>
      <c r="CN249" s="24"/>
      <c r="CO249" s="24">
        <f t="shared" si="204"/>
        <v>11.829227961482559</v>
      </c>
      <c r="CP249" s="24">
        <f t="shared" si="217"/>
        <v>0.11542701778660892</v>
      </c>
      <c r="CQ249" s="24">
        <f t="shared" si="235"/>
        <v>11.7315416862823</v>
      </c>
      <c r="CR249" s="24">
        <f t="shared" si="235"/>
        <v>11.7468051719306</v>
      </c>
      <c r="CS249" s="24">
        <f t="shared" si="235"/>
        <v>11.94353352629885</v>
      </c>
      <c r="CT249" s="24">
        <f t="shared" si="227"/>
        <v>11.851488788529601</v>
      </c>
      <c r="CU249" s="24">
        <f t="shared" si="227"/>
        <v>11.984737042833929</v>
      </c>
      <c r="CV249" s="24">
        <f t="shared" si="227"/>
        <v>11.71726155302008</v>
      </c>
      <c r="CW249" s="24" t="str">
        <f t="shared" si="176"/>
        <v/>
      </c>
      <c r="CX249" s="24" t="str">
        <f t="shared" si="176"/>
        <v/>
      </c>
      <c r="CY249" s="24" t="str">
        <f t="shared" si="176"/>
        <v/>
      </c>
      <c r="CZ249" s="24"/>
      <c r="DA249" s="24">
        <f t="shared" si="205"/>
        <v>11.329448565871312</v>
      </c>
      <c r="DB249" s="24">
        <f t="shared" si="218"/>
        <v>1.7713559830718699E-2</v>
      </c>
      <c r="DC249" s="24">
        <f t="shared" si="236"/>
        <v>11.314977846479442</v>
      </c>
      <c r="DD249" s="24">
        <f t="shared" si="236"/>
        <v>11.346825180983815</v>
      </c>
      <c r="DE249" s="24">
        <f t="shared" si="236"/>
        <v>11.303252068820951</v>
      </c>
      <c r="DF249" s="24">
        <f t="shared" si="228"/>
        <v>11.336319989363755</v>
      </c>
      <c r="DG249" s="24">
        <f t="shared" si="228"/>
        <v>11.327931004180769</v>
      </c>
      <c r="DH249" s="24">
        <f t="shared" si="228"/>
        <v>11.347385305399143</v>
      </c>
      <c r="DI249" s="24" t="str">
        <f t="shared" si="177"/>
        <v/>
      </c>
      <c r="DJ249" s="24" t="str">
        <f t="shared" si="177"/>
        <v/>
      </c>
      <c r="DK249" s="24" t="str">
        <f t="shared" si="177"/>
        <v/>
      </c>
      <c r="DL249" s="24"/>
      <c r="DM249" s="24">
        <f t="shared" si="206"/>
        <v>11.641388315613691</v>
      </c>
      <c r="DN249" s="24">
        <f t="shared" si="219"/>
        <v>4.8033396865301899E-2</v>
      </c>
      <c r="DO249" s="24">
        <f t="shared" si="237"/>
        <v>11.588325106155827</v>
      </c>
      <c r="DP249" s="24">
        <f t="shared" si="237"/>
        <v>11.627040130004508</v>
      </c>
      <c r="DQ249" s="24">
        <f t="shared" si="237"/>
        <v>11.680714101350427</v>
      </c>
      <c r="DR249" s="24">
        <f t="shared" si="229"/>
        <v>11.611339183841547</v>
      </c>
      <c r="DS249" s="24">
        <f t="shared" si="229"/>
        <v>11.717227310245431</v>
      </c>
      <c r="DT249" s="24">
        <f t="shared" si="229"/>
        <v>11.623684062084415</v>
      </c>
      <c r="DU249" s="24" t="str">
        <f t="shared" si="178"/>
        <v/>
      </c>
      <c r="DV249" s="24" t="str">
        <f t="shared" si="178"/>
        <v/>
      </c>
      <c r="DW249" s="24" t="str">
        <f t="shared" si="178"/>
        <v/>
      </c>
      <c r="DX249" s="24"/>
      <c r="DY249" s="24">
        <f t="shared" si="207"/>
        <v>12.011376898012685</v>
      </c>
      <c r="DZ249" s="24">
        <f t="shared" si="220"/>
        <v>3.686840020298246E-2</v>
      </c>
      <c r="EA249" s="24">
        <f t="shared" si="238"/>
        <v>12.0105246334253</v>
      </c>
      <c r="EB249" s="24">
        <f t="shared" si="238"/>
        <v>12.049529112060499</v>
      </c>
      <c r="EC249" s="24">
        <f t="shared" si="238"/>
        <v>11.962297420699599</v>
      </c>
      <c r="ED249" s="24">
        <f t="shared" si="230"/>
        <v>12.0022839139022</v>
      </c>
      <c r="EE249" s="24">
        <f t="shared" si="230"/>
        <v>11.985544927233251</v>
      </c>
      <c r="EF249" s="24">
        <f t="shared" si="230"/>
        <v>12.058081380755249</v>
      </c>
      <c r="EG249" s="24" t="str">
        <f t="shared" si="179"/>
        <v/>
      </c>
      <c r="EH249" s="24" t="str">
        <f t="shared" si="179"/>
        <v/>
      </c>
      <c r="EI249" s="24" t="str">
        <f t="shared" si="179"/>
        <v/>
      </c>
      <c r="EJ249" s="24"/>
      <c r="EK249" s="24">
        <f t="shared" si="208"/>
        <v>12.911495142377868</v>
      </c>
      <c r="EL249" s="24">
        <f t="shared" si="221"/>
        <v>0.11542701778660892</v>
      </c>
      <c r="EM249" s="24">
        <f t="shared" si="239"/>
        <v>12.81380886717761</v>
      </c>
      <c r="EN249" s="24">
        <f t="shared" si="239"/>
        <v>12.829072352825909</v>
      </c>
      <c r="EO249" s="24">
        <f t="shared" si="239"/>
        <v>13.02580070719416</v>
      </c>
      <c r="EP249" s="24">
        <f t="shared" si="231"/>
        <v>12.93375596942491</v>
      </c>
      <c r="EQ249" s="24">
        <f t="shared" si="231"/>
        <v>13.067004223729239</v>
      </c>
      <c r="ER249" s="24">
        <f t="shared" si="231"/>
        <v>12.799528733915389</v>
      </c>
      <c r="ES249" s="24" t="str">
        <f t="shared" si="180"/>
        <v/>
      </c>
      <c r="ET249" s="24" t="str">
        <f t="shared" si="180"/>
        <v/>
      </c>
      <c r="EU249" s="24" t="str">
        <f t="shared" si="180"/>
        <v/>
      </c>
      <c r="EV249" s="24"/>
      <c r="EW249" s="24">
        <f t="shared" si="209"/>
        <v>11.98560625418243</v>
      </c>
      <c r="EX249" s="24">
        <f t="shared" si="222"/>
        <v>1.7713559830718175E-2</v>
      </c>
      <c r="EY249" s="24">
        <f t="shared" si="192"/>
        <v>11.971135534790561</v>
      </c>
      <c r="EZ249" s="24">
        <f t="shared" si="192"/>
        <v>12.002982869294934</v>
      </c>
      <c r="FA249" s="24">
        <f t="shared" si="192"/>
        <v>11.959409757132072</v>
      </c>
      <c r="FB249" s="24">
        <f t="shared" si="189"/>
        <v>11.992477677674874</v>
      </c>
      <c r="FC249" s="24">
        <f t="shared" si="189"/>
        <v>11.984088692491888</v>
      </c>
      <c r="FD249" s="24">
        <f t="shared" si="189"/>
        <v>12.003542993710262</v>
      </c>
      <c r="FE249" s="24" t="str">
        <f t="shared" si="189"/>
        <v/>
      </c>
      <c r="FF249" s="24" t="str">
        <f t="shared" si="189"/>
        <v/>
      </c>
      <c r="FG249" s="24" t="str">
        <f t="shared" si="189"/>
        <v/>
      </c>
      <c r="FH249" s="24"/>
      <c r="FI249" s="24">
        <f t="shared" si="210"/>
        <v>12.995936817323411</v>
      </c>
      <c r="FJ249" s="24">
        <f t="shared" si="223"/>
        <v>4.8033396865301954E-2</v>
      </c>
      <c r="FK249" s="24">
        <f t="shared" si="193"/>
        <v>12.942873607865545</v>
      </c>
      <c r="FL249" s="24">
        <f t="shared" si="193"/>
        <v>12.981588631714228</v>
      </c>
      <c r="FM249" s="24">
        <f t="shared" si="193"/>
        <v>13.035262603060147</v>
      </c>
      <c r="FN249" s="24">
        <f t="shared" si="190"/>
        <v>12.965887685551266</v>
      </c>
      <c r="FO249" s="24">
        <f t="shared" si="190"/>
        <v>13.071775811955149</v>
      </c>
      <c r="FP249" s="24">
        <f t="shared" si="190"/>
        <v>12.978232563794135</v>
      </c>
      <c r="FQ249" s="24" t="str">
        <f t="shared" si="190"/>
        <v/>
      </c>
      <c r="FR249" s="24" t="str">
        <f t="shared" si="190"/>
        <v/>
      </c>
      <c r="FS249" s="24" t="str">
        <f t="shared" si="190"/>
        <v/>
      </c>
    </row>
    <row r="250" spans="1:175" s="3" customFormat="1">
      <c r="A250" s="27">
        <v>215</v>
      </c>
      <c r="B250" s="32">
        <f>IF(AND($B$3&lt;&gt;"",$C$3&lt;&gt;"",$B$4&lt;&gt;"",$C$4&lt;&gt;"",T250&lt;&gt;""),AirMass($B$3,$C$3,$B$4,$C$4,T250),"")</f>
        <v>1.1701294522317336</v>
      </c>
      <c r="C250" s="36">
        <f t="shared" si="211"/>
        <v>2458217.3957870002</v>
      </c>
      <c r="D250" s="5">
        <f t="shared" si="194"/>
        <v>11.348031959003253</v>
      </c>
      <c r="E250" s="14">
        <f t="shared" si="195"/>
        <v>11.622559324335882</v>
      </c>
      <c r="F250" s="32">
        <f t="shared" si="212"/>
        <v>0.274527365332629</v>
      </c>
      <c r="G250" s="24">
        <f t="shared" si="196"/>
        <v>1.0917381181827539E-2</v>
      </c>
      <c r="H250" s="24">
        <f t="shared" si="197"/>
        <v>3.4788189927736593E-2</v>
      </c>
      <c r="I250" s="24"/>
      <c r="J250" s="8">
        <f t="shared" si="198"/>
        <v>12.003342762260123</v>
      </c>
      <c r="K250" s="9">
        <f t="shared" si="199"/>
        <v>13.120264163738826</v>
      </c>
      <c r="L250" s="40">
        <f t="shared" si="213"/>
        <v>1.1169214014787023</v>
      </c>
      <c r="M250" s="24">
        <f t="shared" si="200"/>
        <v>1.0917381181827033E-2</v>
      </c>
      <c r="N250" s="25">
        <f t="shared" si="201"/>
        <v>3.4788189927736593E-2</v>
      </c>
      <c r="O250" s="25"/>
      <c r="P250" s="50">
        <f t="shared" si="214"/>
        <v>6</v>
      </c>
      <c r="Q250" s="50">
        <f t="shared" si="215"/>
        <v>6</v>
      </c>
      <c r="R250" s="25"/>
      <c r="S250" s="25"/>
      <c r="T250" s="16">
        <v>2458217.3957870002</v>
      </c>
      <c r="U250" s="17">
        <v>-10.9576200827896</v>
      </c>
      <c r="V250" s="17">
        <v>-10.202078053274599</v>
      </c>
      <c r="W250" s="17">
        <v>-12.056686401991699</v>
      </c>
      <c r="X250" s="17">
        <v>-10.9493433123206</v>
      </c>
      <c r="Y250" s="17">
        <v>-10.3310144360038</v>
      </c>
      <c r="Z250" s="17">
        <v>-11.7515479524944</v>
      </c>
      <c r="AA250" s="17">
        <v>-9.8827863653884602</v>
      </c>
      <c r="AB250" s="17">
        <v>-9.7266948936809197</v>
      </c>
      <c r="AC250" s="17"/>
      <c r="AD250" s="17"/>
      <c r="AE250" s="17"/>
      <c r="AF250" s="46">
        <f t="shared" si="202"/>
        <v>2458217.3957870002</v>
      </c>
      <c r="AG250" s="17">
        <v>-10.762319370048299</v>
      </c>
      <c r="AH250" s="17">
        <v>-9.5930383248986804</v>
      </c>
      <c r="AI250" s="17">
        <v>-11.666846600377401</v>
      </c>
      <c r="AJ250" s="17">
        <v>-10.587226060193499</v>
      </c>
      <c r="AK250" s="17">
        <v>-9.8012858807136194</v>
      </c>
      <c r="AL250" s="17">
        <v>-11.294342700120399</v>
      </c>
      <c r="AM250" s="17">
        <v>-9.3535199440019792</v>
      </c>
      <c r="AN250" s="17">
        <v>-9.4899944531881104</v>
      </c>
      <c r="AO250" s="17"/>
      <c r="AP250" s="17"/>
      <c r="AQ250" s="18"/>
      <c r="AR250" s="25"/>
      <c r="AS250" s="25"/>
      <c r="AT250" s="24">
        <f t="shared" si="241"/>
        <v>0.19530071274130023</v>
      </c>
      <c r="AU250" s="24">
        <f t="shared" si="241"/>
        <v>0.6090397283759188</v>
      </c>
      <c r="AV250" s="24">
        <f t="shared" si="240"/>
        <v>0.38983980161429876</v>
      </c>
      <c r="AW250" s="24">
        <f t="shared" si="240"/>
        <v>0.362117252127101</v>
      </c>
      <c r="AX250" s="24">
        <f t="shared" si="240"/>
        <v>0.52972855529018048</v>
      </c>
      <c r="AY250" s="24">
        <f t="shared" si="240"/>
        <v>0.45720525237400089</v>
      </c>
      <c r="AZ250" s="24">
        <f t="shared" si="240"/>
        <v>0.52926642138648106</v>
      </c>
      <c r="BA250" s="24">
        <f t="shared" si="240"/>
        <v>0.23670044049280925</v>
      </c>
      <c r="BB250" s="24" t="str">
        <f t="shared" si="240"/>
        <v/>
      </c>
      <c r="BC250" s="24" t="str">
        <f t="shared" si="240"/>
        <v/>
      </c>
      <c r="BD250" s="25" t="str">
        <f t="shared" si="240"/>
        <v/>
      </c>
      <c r="BE250" s="25"/>
      <c r="BF250" s="24"/>
      <c r="BG250" s="24">
        <f t="shared" si="232"/>
        <v>-0.40816302523813203</v>
      </c>
      <c r="BH250" s="24">
        <f t="shared" si="232"/>
        <v>-0.34816302523813153</v>
      </c>
      <c r="BI250" s="24">
        <f t="shared" si="232"/>
        <v>-0.71416302523813124</v>
      </c>
      <c r="BJ250" s="24">
        <f t="shared" si="224"/>
        <v>-0.65616302523813141</v>
      </c>
      <c r="BK250" s="24">
        <f t="shared" si="224"/>
        <v>-0.72616302523812992</v>
      </c>
      <c r="BL250" s="24">
        <f t="shared" si="224"/>
        <v>-0.28116302523813136</v>
      </c>
      <c r="BM250" s="24" t="str">
        <f t="shared" si="173"/>
        <v/>
      </c>
      <c r="BN250" s="24" t="str">
        <f t="shared" si="173"/>
        <v/>
      </c>
      <c r="BO250" s="24" t="str">
        <f t="shared" si="173"/>
        <v/>
      </c>
      <c r="BP250" s="24"/>
      <c r="BQ250" s="24"/>
      <c r="BR250" s="24">
        <f t="shared" si="233"/>
        <v>0.43209860224344898</v>
      </c>
      <c r="BS250" s="24">
        <f t="shared" si="233"/>
        <v>0.49209860224344948</v>
      </c>
      <c r="BT250" s="24">
        <f t="shared" si="233"/>
        <v>0.12609860224344982</v>
      </c>
      <c r="BU250" s="24">
        <f t="shared" si="225"/>
        <v>0.18409860224344965</v>
      </c>
      <c r="BV250" s="24">
        <f t="shared" si="225"/>
        <v>0.11409860224345114</v>
      </c>
      <c r="BW250" s="24">
        <f t="shared" si="225"/>
        <v>0.55909860224344965</v>
      </c>
      <c r="BX250" s="24" t="str">
        <f t="shared" si="174"/>
        <v/>
      </c>
      <c r="BY250" s="24" t="str">
        <f t="shared" si="174"/>
        <v/>
      </c>
      <c r="BZ250" s="24" t="str">
        <f t="shared" si="174"/>
        <v/>
      </c>
      <c r="CA250" s="24"/>
      <c r="CB250" s="24"/>
      <c r="CC250" s="24">
        <f t="shared" si="203"/>
        <v>11.285725477523712</v>
      </c>
      <c r="CD250" s="24">
        <f t="shared" si="216"/>
        <v>1.7957605080394158E-2</v>
      </c>
      <c r="CE250" s="24">
        <f t="shared" si="234"/>
        <v>11.289066319202099</v>
      </c>
      <c r="CF250" s="24">
        <f t="shared" si="234"/>
        <v>11.303723229531</v>
      </c>
      <c r="CG250" s="24">
        <f t="shared" si="234"/>
        <v>11.2783943532142</v>
      </c>
      <c r="CH250" s="24">
        <f t="shared" si="226"/>
        <v>11.261927869704801</v>
      </c>
      <c r="CI250" s="24">
        <f t="shared" si="226"/>
        <v>11.273166282598861</v>
      </c>
      <c r="CJ250" s="24">
        <f t="shared" si="226"/>
        <v>11.30807481089132</v>
      </c>
      <c r="CK250" s="24" t="str">
        <f t="shared" si="175"/>
        <v/>
      </c>
      <c r="CL250" s="24" t="str">
        <f t="shared" si="175"/>
        <v/>
      </c>
      <c r="CM250" s="24" t="str">
        <f t="shared" si="175"/>
        <v/>
      </c>
      <c r="CN250" s="24"/>
      <c r="CO250" s="24">
        <f t="shared" si="204"/>
        <v>11.826716569717535</v>
      </c>
      <c r="CP250" s="24">
        <f t="shared" si="217"/>
        <v>8.3679213854146395E-2</v>
      </c>
      <c r="CQ250" s="24">
        <f t="shared" si="235"/>
        <v>11.743527230329102</v>
      </c>
      <c r="CR250" s="24">
        <f t="shared" si="235"/>
        <v>11.7259066901452</v>
      </c>
      <c r="CS250" s="24">
        <f t="shared" si="235"/>
        <v>11.89896651066532</v>
      </c>
      <c r="CT250" s="24">
        <f t="shared" si="227"/>
        <v>11.8970233300721</v>
      </c>
      <c r="CU250" s="24">
        <f t="shared" si="227"/>
        <v>11.906200573953679</v>
      </c>
      <c r="CV250" s="24">
        <f t="shared" si="227"/>
        <v>11.788675083139811</v>
      </c>
      <c r="CW250" s="24" t="str">
        <f t="shared" si="176"/>
        <v/>
      </c>
      <c r="CX250" s="24" t="str">
        <f t="shared" si="176"/>
        <v/>
      </c>
      <c r="CY250" s="24" t="str">
        <f t="shared" si="176"/>
        <v/>
      </c>
      <c r="CZ250" s="24"/>
      <c r="DA250" s="24">
        <f t="shared" si="205"/>
        <v>11.348031959003253</v>
      </c>
      <c r="DB250" s="24">
        <f t="shared" si="218"/>
        <v>1.0917381181827539E-2</v>
      </c>
      <c r="DC250" s="24">
        <f t="shared" si="236"/>
        <v>11.337754345877151</v>
      </c>
      <c r="DD250" s="24">
        <f t="shared" si="236"/>
        <v>11.345254112075226</v>
      </c>
      <c r="DE250" s="24">
        <f t="shared" si="236"/>
        <v>11.363583814956463</v>
      </c>
      <c r="DF250" s="24">
        <f t="shared" si="228"/>
        <v>11.340198758787265</v>
      </c>
      <c r="DG250" s="24">
        <f t="shared" si="228"/>
        <v>11.359787173167289</v>
      </c>
      <c r="DH250" s="24">
        <f t="shared" si="228"/>
        <v>11.341613549156124</v>
      </c>
      <c r="DI250" s="24" t="str">
        <f t="shared" si="177"/>
        <v/>
      </c>
      <c r="DJ250" s="24" t="str">
        <f t="shared" si="177"/>
        <v/>
      </c>
      <c r="DK250" s="24" t="str">
        <f t="shared" si="177"/>
        <v/>
      </c>
      <c r="DL250" s="24"/>
      <c r="DM250" s="24">
        <f t="shared" si="206"/>
        <v>11.622559324335882</v>
      </c>
      <c r="DN250" s="24">
        <f t="shared" si="219"/>
        <v>3.4788189927736593E-2</v>
      </c>
      <c r="DO250" s="24">
        <f t="shared" si="237"/>
        <v>11.583993050689841</v>
      </c>
      <c r="DP250" s="24">
        <f t="shared" si="237"/>
        <v>11.589824048706323</v>
      </c>
      <c r="DQ250" s="24">
        <f t="shared" si="237"/>
        <v>11.619829486204111</v>
      </c>
      <c r="DR250" s="24">
        <f t="shared" si="229"/>
        <v>11.64055612587126</v>
      </c>
      <c r="DS250" s="24">
        <f t="shared" si="229"/>
        <v>11.622373241852394</v>
      </c>
      <c r="DT250" s="24">
        <f t="shared" si="229"/>
        <v>11.678779992691361</v>
      </c>
      <c r="DU250" s="24" t="str">
        <f t="shared" si="178"/>
        <v/>
      </c>
      <c r="DV250" s="24" t="str">
        <f t="shared" si="178"/>
        <v/>
      </c>
      <c r="DW250" s="24" t="str">
        <f t="shared" si="178"/>
        <v/>
      </c>
      <c r="DX250" s="24"/>
      <c r="DY250" s="24">
        <f t="shared" si="207"/>
        <v>12.041267507038716</v>
      </c>
      <c r="DZ250" s="24">
        <f t="shared" si="220"/>
        <v>1.7957605080394155E-2</v>
      </c>
      <c r="EA250" s="24">
        <f t="shared" si="238"/>
        <v>12.0446083487171</v>
      </c>
      <c r="EB250" s="24">
        <f t="shared" si="238"/>
        <v>12.059265259046001</v>
      </c>
      <c r="EC250" s="24">
        <f t="shared" si="238"/>
        <v>12.0339363827292</v>
      </c>
      <c r="ED250" s="24">
        <f t="shared" si="230"/>
        <v>12.017469899219801</v>
      </c>
      <c r="EE250" s="24">
        <f t="shared" si="230"/>
        <v>12.028708312113862</v>
      </c>
      <c r="EF250" s="24">
        <f t="shared" si="230"/>
        <v>12.06361684040632</v>
      </c>
      <c r="EG250" s="24" t="str">
        <f t="shared" si="179"/>
        <v/>
      </c>
      <c r="EH250" s="24" t="str">
        <f t="shared" si="179"/>
        <v/>
      </c>
      <c r="EI250" s="24" t="str">
        <f t="shared" si="179"/>
        <v/>
      </c>
      <c r="EJ250" s="24"/>
      <c r="EK250" s="24">
        <f t="shared" si="208"/>
        <v>12.995997614867152</v>
      </c>
      <c r="EL250" s="24">
        <f t="shared" si="221"/>
        <v>8.3679213854146381E-2</v>
      </c>
      <c r="EM250" s="24">
        <f t="shared" si="239"/>
        <v>12.912808275478721</v>
      </c>
      <c r="EN250" s="24">
        <f t="shared" si="239"/>
        <v>12.895187735294819</v>
      </c>
      <c r="EO250" s="24">
        <f t="shared" si="239"/>
        <v>13.068247555814938</v>
      </c>
      <c r="EP250" s="24">
        <f t="shared" si="231"/>
        <v>13.066304375221719</v>
      </c>
      <c r="EQ250" s="24">
        <f t="shared" si="231"/>
        <v>13.075481619103298</v>
      </c>
      <c r="ER250" s="24">
        <f t="shared" si="231"/>
        <v>12.95795612828943</v>
      </c>
      <c r="ES250" s="24" t="str">
        <f t="shared" si="180"/>
        <v/>
      </c>
      <c r="ET250" s="24" t="str">
        <f t="shared" si="180"/>
        <v/>
      </c>
      <c r="EU250" s="24" t="str">
        <f t="shared" si="180"/>
        <v/>
      </c>
      <c r="EV250" s="24"/>
      <c r="EW250" s="24">
        <f t="shared" si="209"/>
        <v>12.003342762260123</v>
      </c>
      <c r="EX250" s="24">
        <f t="shared" si="222"/>
        <v>1.0917381181827033E-2</v>
      </c>
      <c r="EY250" s="24">
        <f t="shared" si="192"/>
        <v>11.993065149134022</v>
      </c>
      <c r="EZ250" s="24">
        <f t="shared" si="192"/>
        <v>12.000564915332097</v>
      </c>
      <c r="FA250" s="24">
        <f t="shared" si="192"/>
        <v>12.018894618213332</v>
      </c>
      <c r="FB250" s="24">
        <f t="shared" si="189"/>
        <v>11.995509562044136</v>
      </c>
      <c r="FC250" s="24">
        <f t="shared" si="189"/>
        <v>12.01509797642416</v>
      </c>
      <c r="FD250" s="24">
        <f t="shared" si="189"/>
        <v>11.996924352412995</v>
      </c>
      <c r="FE250" s="24" t="str">
        <f t="shared" si="189"/>
        <v/>
      </c>
      <c r="FF250" s="24" t="str">
        <f t="shared" si="189"/>
        <v/>
      </c>
      <c r="FG250" s="24" t="str">
        <f t="shared" si="189"/>
        <v/>
      </c>
      <c r="FH250" s="24"/>
      <c r="FI250" s="24">
        <f t="shared" si="210"/>
        <v>13.120264163738826</v>
      </c>
      <c r="FJ250" s="24">
        <f t="shared" si="223"/>
        <v>3.4788189927736593E-2</v>
      </c>
      <c r="FK250" s="24">
        <f t="shared" si="193"/>
        <v>13.081697890092787</v>
      </c>
      <c r="FL250" s="24">
        <f t="shared" si="193"/>
        <v>13.087528888109269</v>
      </c>
      <c r="FM250" s="24">
        <f t="shared" si="193"/>
        <v>13.117534325607057</v>
      </c>
      <c r="FN250" s="24">
        <f t="shared" si="190"/>
        <v>13.138260965274206</v>
      </c>
      <c r="FO250" s="24">
        <f t="shared" si="190"/>
        <v>13.12007808125534</v>
      </c>
      <c r="FP250" s="24">
        <f t="shared" si="190"/>
        <v>13.176484832094307</v>
      </c>
      <c r="FQ250" s="24" t="str">
        <f t="shared" si="190"/>
        <v/>
      </c>
      <c r="FR250" s="24" t="str">
        <f t="shared" si="190"/>
        <v/>
      </c>
      <c r="FS250" s="24" t="str">
        <f t="shared" si="190"/>
        <v/>
      </c>
    </row>
    <row r="251" spans="1:175" s="3" customFormat="1">
      <c r="A251" s="27">
        <v>216</v>
      </c>
      <c r="B251" s="32">
        <f>IF(AND($B$3&lt;&gt;"",$C$3&lt;&gt;"",$B$4&lt;&gt;"",$C$4&lt;&gt;"",T251&lt;&gt;""),AirMass($B$3,$C$3,$B$4,$C$4,T251),"")</f>
        <v>1.1715428772871288</v>
      </c>
      <c r="C251" s="36">
        <f t="shared" si="211"/>
        <v>2458217.3962849998</v>
      </c>
      <c r="D251" s="5">
        <f t="shared" si="194"/>
        <v>11.389068550306106</v>
      </c>
      <c r="E251" s="14">
        <f t="shared" si="195"/>
        <v>11.613083714163613</v>
      </c>
      <c r="F251" s="32">
        <f t="shared" si="212"/>
        <v>0.22401516385750675</v>
      </c>
      <c r="G251" s="24">
        <f t="shared" si="196"/>
        <v>3.3076287955036844E-2</v>
      </c>
      <c r="H251" s="24">
        <f t="shared" si="197"/>
        <v>4.6552420143332086E-2</v>
      </c>
      <c r="I251" s="24"/>
      <c r="J251" s="8">
        <f t="shared" si="198"/>
        <v>12.004099772185116</v>
      </c>
      <c r="K251" s="9">
        <f t="shared" si="199"/>
        <v>13.026717804513915</v>
      </c>
      <c r="L251" s="40">
        <f t="shared" si="213"/>
        <v>1.0226180323287988</v>
      </c>
      <c r="M251" s="24">
        <f t="shared" si="200"/>
        <v>3.3076287955036983E-2</v>
      </c>
      <c r="N251" s="25">
        <f t="shared" si="201"/>
        <v>4.6552420143332177E-2</v>
      </c>
      <c r="O251" s="25"/>
      <c r="P251" s="50">
        <f t="shared" si="214"/>
        <v>6</v>
      </c>
      <c r="Q251" s="50">
        <f t="shared" si="215"/>
        <v>6</v>
      </c>
      <c r="R251" s="25"/>
      <c r="S251" s="25"/>
      <c r="T251" s="16">
        <v>2458217.3962849998</v>
      </c>
      <c r="U251" s="17">
        <v>-10.942345532867799</v>
      </c>
      <c r="V251" s="17">
        <v>-10.232293523369799</v>
      </c>
      <c r="W251" s="17">
        <v>-12.0652169178053</v>
      </c>
      <c r="X251" s="17">
        <v>-10.949549066700399</v>
      </c>
      <c r="Y251" s="17">
        <v>-10.363110889177699</v>
      </c>
      <c r="Z251" s="17">
        <v>-11.7543699478313</v>
      </c>
      <c r="AA251" s="17">
        <v>-9.90877930061</v>
      </c>
      <c r="AB251" s="17">
        <v>-9.8072910718175308</v>
      </c>
      <c r="AC251" s="17"/>
      <c r="AD251" s="17"/>
      <c r="AE251" s="17"/>
      <c r="AF251" s="46">
        <f t="shared" si="202"/>
        <v>2458217.3962849998</v>
      </c>
      <c r="AG251" s="17">
        <v>-10.7500226590273</v>
      </c>
      <c r="AH251" s="17">
        <v>-9.64773951955131</v>
      </c>
      <c r="AI251" s="17">
        <v>-11.664578000364401</v>
      </c>
      <c r="AJ251" s="17">
        <v>-10.539520235908</v>
      </c>
      <c r="AK251" s="17">
        <v>-9.7947854692766398</v>
      </c>
      <c r="AL251" s="17">
        <v>-11.2259596636291</v>
      </c>
      <c r="AM251" s="17">
        <v>-9.3745860836933197</v>
      </c>
      <c r="AN251" s="17">
        <v>-9.4773350131051295</v>
      </c>
      <c r="AO251" s="17"/>
      <c r="AP251" s="17"/>
      <c r="AQ251" s="18"/>
      <c r="AR251" s="25"/>
      <c r="AS251" s="25"/>
      <c r="AT251" s="24">
        <f t="shared" si="241"/>
        <v>0.1923228738404994</v>
      </c>
      <c r="AU251" s="24">
        <f t="shared" si="241"/>
        <v>0.58455400381848932</v>
      </c>
      <c r="AV251" s="24">
        <f t="shared" si="240"/>
        <v>0.40063891744089908</v>
      </c>
      <c r="AW251" s="24">
        <f t="shared" si="240"/>
        <v>0.41002883079239894</v>
      </c>
      <c r="AX251" s="24">
        <f t="shared" si="240"/>
        <v>0.56832541990105945</v>
      </c>
      <c r="AY251" s="24">
        <f t="shared" si="240"/>
        <v>0.52841028420220049</v>
      </c>
      <c r="AZ251" s="24">
        <f t="shared" si="240"/>
        <v>0.53419321691668031</v>
      </c>
      <c r="BA251" s="24">
        <f t="shared" si="240"/>
        <v>0.3299560587124013</v>
      </c>
      <c r="BB251" s="24" t="str">
        <f t="shared" si="240"/>
        <v/>
      </c>
      <c r="BC251" s="24" t="str">
        <f t="shared" si="240"/>
        <v/>
      </c>
      <c r="BD251" s="25" t="str">
        <f t="shared" si="240"/>
        <v/>
      </c>
      <c r="BE251" s="25"/>
      <c r="BF251" s="24"/>
      <c r="BG251" s="24">
        <f t="shared" si="232"/>
        <v>-0.41421071150075556</v>
      </c>
      <c r="BH251" s="24">
        <f t="shared" si="232"/>
        <v>-0.35421071150075506</v>
      </c>
      <c r="BI251" s="24">
        <f t="shared" si="232"/>
        <v>-0.72021071150075477</v>
      </c>
      <c r="BJ251" s="24">
        <f t="shared" si="224"/>
        <v>-0.66221071150075494</v>
      </c>
      <c r="BK251" s="24">
        <f t="shared" si="224"/>
        <v>-0.73221071150075345</v>
      </c>
      <c r="BL251" s="24">
        <f t="shared" si="224"/>
        <v>-0.28721071150075489</v>
      </c>
      <c r="BM251" s="24" t="str">
        <f t="shared" si="173"/>
        <v/>
      </c>
      <c r="BN251" s="24" t="str">
        <f t="shared" si="173"/>
        <v/>
      </c>
      <c r="BO251" s="24" t="str">
        <f t="shared" si="173"/>
        <v/>
      </c>
      <c r="BP251" s="24"/>
      <c r="BQ251" s="24"/>
      <c r="BR251" s="24">
        <f t="shared" si="233"/>
        <v>0.38237059983320232</v>
      </c>
      <c r="BS251" s="24">
        <f t="shared" si="233"/>
        <v>0.44237059983320282</v>
      </c>
      <c r="BT251" s="24">
        <f t="shared" si="233"/>
        <v>7.6370599833203157E-2</v>
      </c>
      <c r="BU251" s="24">
        <f t="shared" si="225"/>
        <v>0.13437059983320299</v>
      </c>
      <c r="BV251" s="24">
        <f t="shared" si="225"/>
        <v>6.4370599833204478E-2</v>
      </c>
      <c r="BW251" s="24">
        <f t="shared" si="225"/>
        <v>0.50937059983320299</v>
      </c>
      <c r="BX251" s="24" t="str">
        <f t="shared" si="174"/>
        <v/>
      </c>
      <c r="BY251" s="24" t="str">
        <f t="shared" si="174"/>
        <v/>
      </c>
      <c r="BZ251" s="24" t="str">
        <f t="shared" si="174"/>
        <v/>
      </c>
      <c r="CA251" s="24"/>
      <c r="CB251" s="24"/>
      <c r="CC251" s="24">
        <f t="shared" si="203"/>
        <v>11.326040666122573</v>
      </c>
      <c r="CD251" s="24">
        <f t="shared" si="216"/>
        <v>4.1331916992411198E-2</v>
      </c>
      <c r="CE251" s="24">
        <f t="shared" si="234"/>
        <v>11.3128713849375</v>
      </c>
      <c r="CF251" s="24">
        <f t="shared" si="234"/>
        <v>11.319203533832599</v>
      </c>
      <c r="CG251" s="24">
        <f t="shared" si="234"/>
        <v>11.325765356309899</v>
      </c>
      <c r="CH251" s="24">
        <f t="shared" si="226"/>
        <v>11.280024414963501</v>
      </c>
      <c r="CI251" s="24">
        <f t="shared" si="226"/>
        <v>11.314433767742202</v>
      </c>
      <c r="CJ251" s="24">
        <f t="shared" si="226"/>
        <v>11.403945538949731</v>
      </c>
      <c r="CK251" s="24" t="str">
        <f t="shared" si="175"/>
        <v/>
      </c>
      <c r="CL251" s="24" t="str">
        <f t="shared" si="175"/>
        <v/>
      </c>
      <c r="CM251" s="24" t="str">
        <f t="shared" si="175"/>
        <v/>
      </c>
      <c r="CN251" s="24"/>
      <c r="CO251" s="24">
        <f t="shared" si="204"/>
        <v>11.819604751968797</v>
      </c>
      <c r="CP251" s="24">
        <f t="shared" si="217"/>
        <v>9.392278160018401E-2</v>
      </c>
      <c r="CQ251" s="24">
        <f t="shared" si="235"/>
        <v>11.753555341337101</v>
      </c>
      <c r="CR251" s="24">
        <f t="shared" si="235"/>
        <v>11.6904975768807</v>
      </c>
      <c r="CS251" s="24">
        <f t="shared" si="235"/>
        <v>11.904762810249339</v>
      </c>
      <c r="CT251" s="24">
        <f t="shared" si="227"/>
        <v>11.8409370046018</v>
      </c>
      <c r="CU251" s="24">
        <f t="shared" si="227"/>
        <v>11.939563424666019</v>
      </c>
      <c r="CV251" s="24">
        <f t="shared" si="227"/>
        <v>11.78831235407783</v>
      </c>
      <c r="CW251" s="24" t="str">
        <f t="shared" si="176"/>
        <v/>
      </c>
      <c r="CX251" s="24" t="str">
        <f t="shared" si="176"/>
        <v/>
      </c>
      <c r="CY251" s="24" t="str">
        <f t="shared" si="176"/>
        <v/>
      </c>
      <c r="CZ251" s="24"/>
      <c r="DA251" s="24">
        <f t="shared" si="205"/>
        <v>11.389068550306106</v>
      </c>
      <c r="DB251" s="24">
        <f t="shared" si="218"/>
        <v>3.3076287955036844E-2</v>
      </c>
      <c r="DC251" s="24">
        <f t="shared" si="236"/>
        <v>11.362280814316547</v>
      </c>
      <c r="DD251" s="24">
        <f t="shared" si="236"/>
        <v>11.36145581908082</v>
      </c>
      <c r="DE251" s="24">
        <f t="shared" si="236"/>
        <v>11.411676220756156</v>
      </c>
      <c r="DF251" s="24">
        <f t="shared" si="228"/>
        <v>11.35901670674996</v>
      </c>
      <c r="DG251" s="24">
        <f t="shared" si="228"/>
        <v>11.401776061014623</v>
      </c>
      <c r="DH251" s="24">
        <f t="shared" si="228"/>
        <v>11.43820567991853</v>
      </c>
      <c r="DI251" s="24" t="str">
        <f t="shared" si="177"/>
        <v/>
      </c>
      <c r="DJ251" s="24" t="str">
        <f t="shared" si="177"/>
        <v/>
      </c>
      <c r="DK251" s="24" t="str">
        <f t="shared" si="177"/>
        <v/>
      </c>
      <c r="DL251" s="24"/>
      <c r="DM251" s="24">
        <f t="shared" si="206"/>
        <v>11.613083714163613</v>
      </c>
      <c r="DN251" s="24">
        <f t="shared" si="219"/>
        <v>4.6552420143332086E-2</v>
      </c>
      <c r="DO251" s="24">
        <f t="shared" si="237"/>
        <v>11.59165736927431</v>
      </c>
      <c r="DP251" s="24">
        <f t="shared" si="237"/>
        <v>11.552051143018291</v>
      </c>
      <c r="DQ251" s="24">
        <f t="shared" si="237"/>
        <v>11.623261993364599</v>
      </c>
      <c r="DR251" s="24">
        <f t="shared" si="229"/>
        <v>11.58210600797743</v>
      </c>
      <c r="DS251" s="24">
        <f t="shared" si="229"/>
        <v>11.653372300141204</v>
      </c>
      <c r="DT251" s="24">
        <f t="shared" si="229"/>
        <v>11.676053471205847</v>
      </c>
      <c r="DU251" s="24" t="str">
        <f t="shared" si="178"/>
        <v/>
      </c>
      <c r="DV251" s="24" t="str">
        <f t="shared" si="178"/>
        <v/>
      </c>
      <c r="DW251" s="24" t="str">
        <f t="shared" si="178"/>
        <v/>
      </c>
      <c r="DX251" s="24"/>
      <c r="DY251" s="24">
        <f t="shared" si="207"/>
        <v>12.036092675620573</v>
      </c>
      <c r="DZ251" s="24">
        <f t="shared" si="220"/>
        <v>4.1331916992411198E-2</v>
      </c>
      <c r="EA251" s="24">
        <f t="shared" si="238"/>
        <v>12.0229233944355</v>
      </c>
      <c r="EB251" s="24">
        <f t="shared" si="238"/>
        <v>12.029255543330599</v>
      </c>
      <c r="EC251" s="24">
        <f t="shared" si="238"/>
        <v>12.035817365807899</v>
      </c>
      <c r="ED251" s="24">
        <f t="shared" si="230"/>
        <v>11.990076424461501</v>
      </c>
      <c r="EE251" s="24">
        <f t="shared" si="230"/>
        <v>12.024485777240201</v>
      </c>
      <c r="EF251" s="24">
        <f t="shared" si="230"/>
        <v>12.113997548447731</v>
      </c>
      <c r="EG251" s="24" t="str">
        <f t="shared" si="179"/>
        <v/>
      </c>
      <c r="EH251" s="24" t="str">
        <f t="shared" si="179"/>
        <v/>
      </c>
      <c r="EI251" s="24" t="str">
        <f t="shared" si="179"/>
        <v/>
      </c>
      <c r="EJ251" s="24"/>
      <c r="EK251" s="24">
        <f t="shared" si="208"/>
        <v>12.921887891444788</v>
      </c>
      <c r="EL251" s="24">
        <f t="shared" si="221"/>
        <v>9.392278160018401E-2</v>
      </c>
      <c r="EM251" s="24">
        <f t="shared" si="239"/>
        <v>12.855838480813091</v>
      </c>
      <c r="EN251" s="24">
        <f t="shared" si="239"/>
        <v>12.79278071635669</v>
      </c>
      <c r="EO251" s="24">
        <f t="shared" si="239"/>
        <v>13.007045949725329</v>
      </c>
      <c r="EP251" s="24">
        <f t="shared" si="231"/>
        <v>12.94322014407779</v>
      </c>
      <c r="EQ251" s="24">
        <f t="shared" si="231"/>
        <v>13.041846564142009</v>
      </c>
      <c r="ER251" s="24">
        <f t="shared" si="231"/>
        <v>12.890595493553819</v>
      </c>
      <c r="ES251" s="24" t="str">
        <f t="shared" si="180"/>
        <v/>
      </c>
      <c r="ET251" s="24" t="str">
        <f t="shared" si="180"/>
        <v/>
      </c>
      <c r="EU251" s="24" t="str">
        <f t="shared" si="180"/>
        <v/>
      </c>
      <c r="EV251" s="24"/>
      <c r="EW251" s="24">
        <f t="shared" si="209"/>
        <v>12.004099772185116</v>
      </c>
      <c r="EX251" s="24">
        <f t="shared" si="222"/>
        <v>3.3076287955036983E-2</v>
      </c>
      <c r="EY251" s="24">
        <f t="shared" si="192"/>
        <v>11.977312036195558</v>
      </c>
      <c r="EZ251" s="24">
        <f t="shared" si="192"/>
        <v>11.976487040959832</v>
      </c>
      <c r="FA251" s="24">
        <f t="shared" si="192"/>
        <v>12.026707442635168</v>
      </c>
      <c r="FB251" s="24">
        <f t="shared" si="189"/>
        <v>11.974047928628972</v>
      </c>
      <c r="FC251" s="24">
        <f t="shared" si="189"/>
        <v>12.016807282893636</v>
      </c>
      <c r="FD251" s="24">
        <f t="shared" si="189"/>
        <v>12.053236901797542</v>
      </c>
      <c r="FE251" s="24" t="str">
        <f t="shared" si="189"/>
        <v/>
      </c>
      <c r="FF251" s="24" t="str">
        <f t="shared" si="189"/>
        <v/>
      </c>
      <c r="FG251" s="24" t="str">
        <f t="shared" si="189"/>
        <v/>
      </c>
      <c r="FH251" s="24"/>
      <c r="FI251" s="24">
        <f t="shared" si="210"/>
        <v>13.026717804513915</v>
      </c>
      <c r="FJ251" s="24">
        <f t="shared" si="223"/>
        <v>4.6552420143332177E-2</v>
      </c>
      <c r="FK251" s="24">
        <f t="shared" si="193"/>
        <v>13.005291459624614</v>
      </c>
      <c r="FL251" s="24">
        <f t="shared" si="193"/>
        <v>12.965685233368596</v>
      </c>
      <c r="FM251" s="24">
        <f t="shared" si="193"/>
        <v>13.036896083714904</v>
      </c>
      <c r="FN251" s="24">
        <f t="shared" si="190"/>
        <v>12.995740098327733</v>
      </c>
      <c r="FO251" s="24">
        <f t="shared" si="190"/>
        <v>13.067006390491507</v>
      </c>
      <c r="FP251" s="24">
        <f t="shared" si="190"/>
        <v>13.089687561556152</v>
      </c>
      <c r="FQ251" s="24" t="str">
        <f t="shared" si="190"/>
        <v/>
      </c>
      <c r="FR251" s="24" t="str">
        <f t="shared" si="190"/>
        <v/>
      </c>
      <c r="FS251" s="24" t="str">
        <f t="shared" si="190"/>
        <v/>
      </c>
    </row>
    <row r="252" spans="1:175" s="3" customFormat="1">
      <c r="A252" s="27">
        <v>217</v>
      </c>
      <c r="B252" s="32">
        <f>IF(AND($B$3&lt;&gt;"",$C$3&lt;&gt;"",$B$4&lt;&gt;"",$C$4&lt;&gt;"",T252&lt;&gt;""),AirMass($B$3,$C$3,$B$4,$C$4,T252),"")</f>
        <v>1.1729639938951424</v>
      </c>
      <c r="C252" s="36">
        <f t="shared" si="211"/>
        <v>2458217.3967820001</v>
      </c>
      <c r="D252" s="5">
        <f t="shared" si="194"/>
        <v>11.341898157504703</v>
      </c>
      <c r="E252" s="14">
        <f t="shared" si="195"/>
        <v>11.63369819935704</v>
      </c>
      <c r="F252" s="32">
        <f t="shared" si="212"/>
        <v>0.29180004185233699</v>
      </c>
      <c r="G252" s="24">
        <f t="shared" si="196"/>
        <v>2.7207371263023972E-2</v>
      </c>
      <c r="H252" s="24">
        <f t="shared" si="197"/>
        <v>4.1804649484916669E-2</v>
      </c>
      <c r="I252" s="24"/>
      <c r="J252" s="8">
        <f t="shared" si="198"/>
        <v>12.045774260349065</v>
      </c>
      <c r="K252" s="9">
        <f t="shared" si="199"/>
        <v>12.875493768813731</v>
      </c>
      <c r="L252" s="40">
        <f t="shared" si="213"/>
        <v>0.82971950846466669</v>
      </c>
      <c r="M252" s="24">
        <f t="shared" si="200"/>
        <v>2.7207371263023913E-2</v>
      </c>
      <c r="N252" s="25">
        <f t="shared" si="201"/>
        <v>4.1804649484917362E-2</v>
      </c>
      <c r="O252" s="25"/>
      <c r="P252" s="50">
        <f t="shared" si="214"/>
        <v>6</v>
      </c>
      <c r="Q252" s="50">
        <f t="shared" si="215"/>
        <v>6</v>
      </c>
      <c r="R252" s="25"/>
      <c r="S252" s="25"/>
      <c r="T252" s="16">
        <v>2458217.3967820001</v>
      </c>
      <c r="U252" s="17">
        <v>-10.966126433472301</v>
      </c>
      <c r="V252" s="17">
        <v>-10.198246639417899</v>
      </c>
      <c r="W252" s="17">
        <v>-12.068903920980601</v>
      </c>
      <c r="X252" s="17">
        <v>-10.9474029494109</v>
      </c>
      <c r="Y252" s="17">
        <v>-10.3134504145654</v>
      </c>
      <c r="Z252" s="17">
        <v>-11.758405141622999</v>
      </c>
      <c r="AA252" s="17">
        <v>-9.8883457808643094</v>
      </c>
      <c r="AB252" s="17">
        <v>-9.7992701383791694</v>
      </c>
      <c r="AC252" s="17"/>
      <c r="AD252" s="17"/>
      <c r="AE252" s="17"/>
      <c r="AF252" s="46">
        <f t="shared" si="202"/>
        <v>2458217.3967820001</v>
      </c>
      <c r="AG252" s="17">
        <v>-10.7271602092215</v>
      </c>
      <c r="AH252" s="17">
        <v>-9.6950830668275003</v>
      </c>
      <c r="AI252" s="17">
        <v>-11.645206173033401</v>
      </c>
      <c r="AJ252" s="17">
        <v>-10.5768974927187</v>
      </c>
      <c r="AK252" s="17">
        <v>-9.7846018204597502</v>
      </c>
      <c r="AL252" s="17">
        <v>-11.2164360171518</v>
      </c>
      <c r="AM252" s="17">
        <v>-9.2160924811889906</v>
      </c>
      <c r="AN252" s="17">
        <v>-9.4018912571256994</v>
      </c>
      <c r="AO252" s="17"/>
      <c r="AP252" s="17"/>
      <c r="AQ252" s="18"/>
      <c r="AR252" s="25"/>
      <c r="AS252" s="25"/>
      <c r="AT252" s="24">
        <f t="shared" si="241"/>
        <v>0.23896622425080061</v>
      </c>
      <c r="AU252" s="24">
        <f t="shared" si="241"/>
        <v>0.5031635725903989</v>
      </c>
      <c r="AV252" s="24">
        <f t="shared" si="240"/>
        <v>0.42369774794719994</v>
      </c>
      <c r="AW252" s="24">
        <f t="shared" si="240"/>
        <v>0.37050545669220014</v>
      </c>
      <c r="AX252" s="24">
        <f t="shared" si="240"/>
        <v>0.52884859410564999</v>
      </c>
      <c r="AY252" s="24">
        <f t="shared" si="240"/>
        <v>0.54196912447119949</v>
      </c>
      <c r="AZ252" s="24">
        <f t="shared" si="240"/>
        <v>0.67225329967531877</v>
      </c>
      <c r="BA252" s="24">
        <f t="shared" si="240"/>
        <v>0.39737888125346998</v>
      </c>
      <c r="BB252" s="24" t="str">
        <f t="shared" si="240"/>
        <v/>
      </c>
      <c r="BC252" s="24" t="str">
        <f t="shared" si="240"/>
        <v/>
      </c>
      <c r="BD252" s="25" t="str">
        <f t="shared" si="240"/>
        <v/>
      </c>
      <c r="BE252" s="25"/>
      <c r="BF252" s="24"/>
      <c r="BG252" s="24">
        <f t="shared" si="232"/>
        <v>-0.31948283705353359</v>
      </c>
      <c r="BH252" s="24">
        <f t="shared" si="232"/>
        <v>-0.25948283705353309</v>
      </c>
      <c r="BI252" s="24">
        <f t="shared" si="232"/>
        <v>-0.6254828370535328</v>
      </c>
      <c r="BJ252" s="24">
        <f t="shared" si="224"/>
        <v>-0.56748283705353297</v>
      </c>
      <c r="BK252" s="24">
        <f t="shared" si="224"/>
        <v>-0.63748283705353148</v>
      </c>
      <c r="BL252" s="24">
        <f t="shared" si="224"/>
        <v>-0.19248283705353292</v>
      </c>
      <c r="BM252" s="24" t="str">
        <f t="shared" si="173"/>
        <v/>
      </c>
      <c r="BN252" s="24" t="str">
        <f t="shared" si="173"/>
        <v/>
      </c>
      <c r="BO252" s="24" t="str">
        <f t="shared" si="173"/>
        <v/>
      </c>
      <c r="BP252" s="24"/>
      <c r="BQ252" s="24"/>
      <c r="BR252" s="24">
        <f t="shared" si="233"/>
        <v>0.21707495784439135</v>
      </c>
      <c r="BS252" s="24">
        <f t="shared" si="233"/>
        <v>0.27707495784439184</v>
      </c>
      <c r="BT252" s="24">
        <f t="shared" si="233"/>
        <v>-8.8925042155607814E-2</v>
      </c>
      <c r="BU252" s="24">
        <f t="shared" si="225"/>
        <v>-3.0925042155607985E-2</v>
      </c>
      <c r="BV252" s="24">
        <f t="shared" si="225"/>
        <v>-0.10092504215560649</v>
      </c>
      <c r="BW252" s="24">
        <f t="shared" si="225"/>
        <v>0.34407495784439202</v>
      </c>
      <c r="BX252" s="24" t="str">
        <f t="shared" si="174"/>
        <v/>
      </c>
      <c r="BY252" s="24" t="str">
        <f t="shared" si="174"/>
        <v/>
      </c>
      <c r="BZ252" s="24" t="str">
        <f t="shared" si="174"/>
        <v/>
      </c>
      <c r="CA252" s="24"/>
      <c r="CB252" s="24"/>
      <c r="CC252" s="24">
        <f t="shared" si="203"/>
        <v>11.290169957498263</v>
      </c>
      <c r="CD252" s="24">
        <f t="shared" si="216"/>
        <v>4.3497072875163814E-2</v>
      </c>
      <c r="CE252" s="24">
        <f t="shared" si="234"/>
        <v>11.2927774875083</v>
      </c>
      <c r="CF252" s="24">
        <f t="shared" si="234"/>
        <v>11.293276515938599</v>
      </c>
      <c r="CG252" s="24">
        <f t="shared" si="234"/>
        <v>11.252323981093099</v>
      </c>
      <c r="CH252" s="24">
        <f t="shared" si="226"/>
        <v>11.260278708150699</v>
      </c>
      <c r="CI252" s="24">
        <f t="shared" si="226"/>
        <v>11.270219347392009</v>
      </c>
      <c r="CJ252" s="24">
        <f t="shared" si="226"/>
        <v>11.372143704906868</v>
      </c>
      <c r="CK252" s="24" t="str">
        <f t="shared" si="175"/>
        <v/>
      </c>
      <c r="CL252" s="24" t="str">
        <f t="shared" si="175"/>
        <v/>
      </c>
      <c r="CM252" s="24" t="str">
        <f t="shared" si="175"/>
        <v/>
      </c>
      <c r="CN252" s="24"/>
      <c r="CO252" s="24">
        <f t="shared" si="204"/>
        <v>11.80319399772489</v>
      </c>
      <c r="CP252" s="24">
        <f t="shared" si="217"/>
        <v>7.0844916650844789E-2</v>
      </c>
      <c r="CQ252" s="24">
        <f t="shared" si="235"/>
        <v>11.757045963811901</v>
      </c>
      <c r="CR252" s="24">
        <f t="shared" si="235"/>
        <v>11.7507372834972</v>
      </c>
      <c r="CS252" s="24">
        <f t="shared" si="235"/>
        <v>11.91744161123825</v>
      </c>
      <c r="CT252" s="24">
        <f t="shared" si="227"/>
        <v>11.8542758079303</v>
      </c>
      <c r="CU252" s="24">
        <f t="shared" si="227"/>
        <v>11.80393227196749</v>
      </c>
      <c r="CV252" s="24">
        <f t="shared" si="227"/>
        <v>11.735731047904199</v>
      </c>
      <c r="CW252" s="24" t="str">
        <f t="shared" si="176"/>
        <v/>
      </c>
      <c r="CX252" s="24" t="str">
        <f t="shared" si="176"/>
        <v/>
      </c>
      <c r="CY252" s="24" t="str">
        <f t="shared" si="176"/>
        <v/>
      </c>
      <c r="CZ252" s="24"/>
      <c r="DA252" s="24">
        <f t="shared" si="205"/>
        <v>11.341898157504703</v>
      </c>
      <c r="DB252" s="24">
        <f t="shared" si="218"/>
        <v>2.7207371263023972E-2</v>
      </c>
      <c r="DC252" s="24">
        <f t="shared" si="236"/>
        <v>11.330887232710253</v>
      </c>
      <c r="DD252" s="24">
        <f t="shared" si="236"/>
        <v>11.324229117009727</v>
      </c>
      <c r="DE252" s="24">
        <f t="shared" si="236"/>
        <v>11.326935161362263</v>
      </c>
      <c r="DF252" s="24">
        <f t="shared" si="228"/>
        <v>11.327971315760065</v>
      </c>
      <c r="DG252" s="24">
        <f t="shared" si="228"/>
        <v>11.346261956487339</v>
      </c>
      <c r="DH252" s="24">
        <f t="shared" si="228"/>
        <v>11.395104161698574</v>
      </c>
      <c r="DI252" s="24" t="str">
        <f t="shared" si="177"/>
        <v/>
      </c>
      <c r="DJ252" s="24" t="str">
        <f t="shared" si="177"/>
        <v/>
      </c>
      <c r="DK252" s="24" t="str">
        <f t="shared" si="177"/>
        <v/>
      </c>
      <c r="DL252" s="24"/>
      <c r="DM252" s="24">
        <f t="shared" si="206"/>
        <v>11.63369819935704</v>
      </c>
      <c r="DN252" s="24">
        <f t="shared" si="219"/>
        <v>4.1804649484916669E-2</v>
      </c>
      <c r="DO252" s="24">
        <f t="shared" si="237"/>
        <v>11.632173231186444</v>
      </c>
      <c r="DP252" s="24">
        <f t="shared" si="237"/>
        <v>11.649316089072125</v>
      </c>
      <c r="DQ252" s="24">
        <f t="shared" si="237"/>
        <v>11.672966033790843</v>
      </c>
      <c r="DR252" s="24">
        <f t="shared" si="229"/>
        <v>11.632470050743263</v>
      </c>
      <c r="DS252" s="24">
        <f t="shared" si="229"/>
        <v>11.554766386880008</v>
      </c>
      <c r="DT252" s="24">
        <f t="shared" si="229"/>
        <v>11.660497404469551</v>
      </c>
      <c r="DU252" s="24" t="str">
        <f t="shared" si="178"/>
        <v/>
      </c>
      <c r="DV252" s="24" t="str">
        <f t="shared" si="178"/>
        <v/>
      </c>
      <c r="DW252" s="24" t="str">
        <f t="shared" si="178"/>
        <v/>
      </c>
      <c r="DX252" s="24"/>
      <c r="DY252" s="24">
        <f t="shared" si="207"/>
        <v>12.058049751552664</v>
      </c>
      <c r="DZ252" s="24">
        <f t="shared" si="220"/>
        <v>4.3497072875163814E-2</v>
      </c>
      <c r="EA252" s="24">
        <f t="shared" si="238"/>
        <v>12.060657281562701</v>
      </c>
      <c r="EB252" s="24">
        <f t="shared" si="238"/>
        <v>12.061156309993001</v>
      </c>
      <c r="EC252" s="24">
        <f t="shared" si="238"/>
        <v>12.0202037751475</v>
      </c>
      <c r="ED252" s="24">
        <f t="shared" si="230"/>
        <v>12.0281585022051</v>
      </c>
      <c r="EE252" s="24">
        <f t="shared" si="230"/>
        <v>12.038099141446411</v>
      </c>
      <c r="EF252" s="24">
        <f t="shared" si="230"/>
        <v>12.14002349896127</v>
      </c>
      <c r="EG252" s="24" t="str">
        <f t="shared" si="179"/>
        <v/>
      </c>
      <c r="EH252" s="24" t="str">
        <f t="shared" si="179"/>
        <v/>
      </c>
      <c r="EI252" s="24" t="str">
        <f t="shared" si="179"/>
        <v/>
      </c>
      <c r="EJ252" s="24"/>
      <c r="EK252" s="24">
        <f t="shared" si="208"/>
        <v>12.835271140118889</v>
      </c>
      <c r="EL252" s="24">
        <f t="shared" si="221"/>
        <v>7.0844916650844789E-2</v>
      </c>
      <c r="EM252" s="24">
        <f t="shared" si="239"/>
        <v>12.789123106205901</v>
      </c>
      <c r="EN252" s="24">
        <f t="shared" si="239"/>
        <v>12.7828144258912</v>
      </c>
      <c r="EO252" s="24">
        <f t="shared" si="239"/>
        <v>12.949518753632249</v>
      </c>
      <c r="EP252" s="24">
        <f t="shared" si="231"/>
        <v>12.8863529503243</v>
      </c>
      <c r="EQ252" s="24">
        <f t="shared" si="231"/>
        <v>12.83600941436149</v>
      </c>
      <c r="ER252" s="24">
        <f t="shared" si="231"/>
        <v>12.767808190298199</v>
      </c>
      <c r="ES252" s="24" t="str">
        <f t="shared" si="180"/>
        <v/>
      </c>
      <c r="ET252" s="24" t="str">
        <f t="shared" si="180"/>
        <v/>
      </c>
      <c r="EU252" s="24" t="str">
        <f t="shared" si="180"/>
        <v/>
      </c>
      <c r="EV252" s="24"/>
      <c r="EW252" s="24">
        <f t="shared" si="209"/>
        <v>12.045774260349065</v>
      </c>
      <c r="EX252" s="24">
        <f t="shared" si="222"/>
        <v>2.7207371263023913E-2</v>
      </c>
      <c r="EY252" s="24">
        <f t="shared" si="192"/>
        <v>12.034763335554615</v>
      </c>
      <c r="EZ252" s="24">
        <f t="shared" si="192"/>
        <v>12.028105219854089</v>
      </c>
      <c r="FA252" s="24">
        <f t="shared" si="192"/>
        <v>12.030811264206625</v>
      </c>
      <c r="FB252" s="24">
        <f t="shared" si="189"/>
        <v>12.031847418604427</v>
      </c>
      <c r="FC252" s="24">
        <f t="shared" si="189"/>
        <v>12.050138059331699</v>
      </c>
      <c r="FD252" s="24">
        <f t="shared" si="189"/>
        <v>12.098980264542936</v>
      </c>
      <c r="FE252" s="24" t="str">
        <f t="shared" si="189"/>
        <v/>
      </c>
      <c r="FF252" s="24" t="str">
        <f t="shared" si="189"/>
        <v/>
      </c>
      <c r="FG252" s="24" t="str">
        <f t="shared" si="189"/>
        <v/>
      </c>
      <c r="FH252" s="24"/>
      <c r="FI252" s="24">
        <f t="shared" si="210"/>
        <v>12.875493768813731</v>
      </c>
      <c r="FJ252" s="24">
        <f t="shared" si="223"/>
        <v>4.1804649484917362E-2</v>
      </c>
      <c r="FK252" s="24">
        <f t="shared" si="193"/>
        <v>12.873968800643135</v>
      </c>
      <c r="FL252" s="24">
        <f t="shared" si="193"/>
        <v>12.891111658528818</v>
      </c>
      <c r="FM252" s="24">
        <f t="shared" si="193"/>
        <v>12.914761603247536</v>
      </c>
      <c r="FN252" s="24">
        <f t="shared" si="190"/>
        <v>12.874265620199955</v>
      </c>
      <c r="FO252" s="24">
        <f t="shared" si="190"/>
        <v>12.796561956336699</v>
      </c>
      <c r="FP252" s="24">
        <f t="shared" si="190"/>
        <v>12.902292973926244</v>
      </c>
      <c r="FQ252" s="24" t="str">
        <f t="shared" si="190"/>
        <v/>
      </c>
      <c r="FR252" s="24" t="str">
        <f t="shared" si="190"/>
        <v/>
      </c>
      <c r="FS252" s="24" t="str">
        <f t="shared" si="190"/>
        <v/>
      </c>
    </row>
    <row r="253" spans="1:175" s="3" customFormat="1">
      <c r="A253" s="27">
        <v>218</v>
      </c>
      <c r="B253" s="32">
        <f>IF(AND($B$3&lt;&gt;"",$C$3&lt;&gt;"",$B$4&lt;&gt;"",$C$4&lt;&gt;"",T253&lt;&gt;""),AirMass($B$3,$C$3,$B$4,$C$4,T253),"")</f>
        <v>1.174392831547056</v>
      </c>
      <c r="C253" s="36">
        <f t="shared" si="211"/>
        <v>2458217.3972800002</v>
      </c>
      <c r="D253" s="5">
        <f t="shared" si="194"/>
        <v>11.358883443048628</v>
      </c>
      <c r="E253" s="14">
        <f t="shared" si="195"/>
        <v>11.5965719598285</v>
      </c>
      <c r="F253" s="32">
        <f t="shared" si="212"/>
        <v>0.23768851677987257</v>
      </c>
      <c r="G253" s="24">
        <f t="shared" si="196"/>
        <v>1.3653582705229036E-2</v>
      </c>
      <c r="H253" s="24">
        <f t="shared" si="197"/>
        <v>3.6959332220864505E-2</v>
      </c>
      <c r="I253" s="24"/>
      <c r="J253" s="8">
        <f t="shared" si="198"/>
        <v>12.000262885836777</v>
      </c>
      <c r="K253" s="9">
        <f t="shared" si="199"/>
        <v>13.042905630992358</v>
      </c>
      <c r="L253" s="40">
        <f t="shared" si="213"/>
        <v>1.0426427451555806</v>
      </c>
      <c r="M253" s="24">
        <f t="shared" si="200"/>
        <v>1.3653582705229437E-2</v>
      </c>
      <c r="N253" s="25">
        <f t="shared" si="201"/>
        <v>3.6959332220864498E-2</v>
      </c>
      <c r="O253" s="25"/>
      <c r="P253" s="50">
        <f t="shared" si="214"/>
        <v>6</v>
      </c>
      <c r="Q253" s="50">
        <f t="shared" si="215"/>
        <v>6</v>
      </c>
      <c r="R253" s="25"/>
      <c r="S253" s="25"/>
      <c r="T253" s="16">
        <v>2458217.3972800002</v>
      </c>
      <c r="U253" s="17">
        <v>-10.959537244553699</v>
      </c>
      <c r="V253" s="17">
        <v>-10.2223813053401</v>
      </c>
      <c r="W253" s="17">
        <v>-12.0662257959931</v>
      </c>
      <c r="X253" s="17">
        <v>-10.984946097018501</v>
      </c>
      <c r="Y253" s="17">
        <v>-10.337284261306699</v>
      </c>
      <c r="Z253" s="17">
        <v>-11.786111262581599</v>
      </c>
      <c r="AA253" s="17">
        <v>-9.8731229537351801</v>
      </c>
      <c r="AB253" s="17">
        <v>-9.7554435678642708</v>
      </c>
      <c r="AC253" s="17"/>
      <c r="AD253" s="17"/>
      <c r="AE253" s="17"/>
      <c r="AF253" s="46">
        <f t="shared" si="202"/>
        <v>2458217.3972800002</v>
      </c>
      <c r="AG253" s="17">
        <v>-10.7446645575838</v>
      </c>
      <c r="AH253" s="17">
        <v>-9.6121580392009296</v>
      </c>
      <c r="AI253" s="17">
        <v>-11.674430813469099</v>
      </c>
      <c r="AJ253" s="17">
        <v>-10.5713859842008</v>
      </c>
      <c r="AK253" s="17">
        <v>-9.6904838911017794</v>
      </c>
      <c r="AL253" s="17">
        <v>-11.221625785461599</v>
      </c>
      <c r="AM253" s="17">
        <v>-9.2620839005662496</v>
      </c>
      <c r="AN253" s="17">
        <v>-9.4181354378551703</v>
      </c>
      <c r="AO253" s="17"/>
      <c r="AP253" s="17"/>
      <c r="AQ253" s="18"/>
      <c r="AR253" s="25"/>
      <c r="AS253" s="25"/>
      <c r="AT253" s="24">
        <f t="shared" si="241"/>
        <v>0.21487268696989936</v>
      </c>
      <c r="AU253" s="24">
        <f t="shared" si="241"/>
        <v>0.61022326613917066</v>
      </c>
      <c r="AV253" s="24">
        <f t="shared" si="240"/>
        <v>0.3917949825240008</v>
      </c>
      <c r="AW253" s="24">
        <f t="shared" si="240"/>
        <v>0.41356011281770044</v>
      </c>
      <c r="AX253" s="24">
        <f t="shared" si="240"/>
        <v>0.64680037020491987</v>
      </c>
      <c r="AY253" s="24">
        <f t="shared" si="240"/>
        <v>0.56448547711999986</v>
      </c>
      <c r="AZ253" s="24">
        <f t="shared" si="240"/>
        <v>0.61103905316893048</v>
      </c>
      <c r="BA253" s="24">
        <f t="shared" si="240"/>
        <v>0.33730813000910054</v>
      </c>
      <c r="BB253" s="24" t="str">
        <f t="shared" si="240"/>
        <v/>
      </c>
      <c r="BC253" s="24" t="str">
        <f t="shared" si="240"/>
        <v/>
      </c>
      <c r="BD253" s="25" t="str">
        <f t="shared" si="240"/>
        <v/>
      </c>
      <c r="BE253" s="25"/>
      <c r="BF253" s="24"/>
      <c r="BG253" s="24">
        <f t="shared" si="232"/>
        <v>-0.36841434721431787</v>
      </c>
      <c r="BH253" s="24">
        <f t="shared" si="232"/>
        <v>-0.30841434721431737</v>
      </c>
      <c r="BI253" s="24">
        <f t="shared" si="232"/>
        <v>-0.67441434721431703</v>
      </c>
      <c r="BJ253" s="24">
        <f t="shared" si="224"/>
        <v>-0.6164143472143172</v>
      </c>
      <c r="BK253" s="24">
        <f t="shared" si="224"/>
        <v>-0.68641434721431571</v>
      </c>
      <c r="BL253" s="24">
        <f t="shared" si="224"/>
        <v>-0.2414143472143172</v>
      </c>
      <c r="BM253" s="24" t="str">
        <f t="shared" si="173"/>
        <v/>
      </c>
      <c r="BN253" s="24" t="str">
        <f t="shared" si="173"/>
        <v/>
      </c>
      <c r="BO253" s="24" t="str">
        <f t="shared" si="173"/>
        <v/>
      </c>
      <c r="BP253" s="24"/>
      <c r="BQ253" s="24"/>
      <c r="BR253" s="24">
        <f t="shared" si="233"/>
        <v>0.43450224639968238</v>
      </c>
      <c r="BS253" s="24">
        <f t="shared" si="233"/>
        <v>0.49450224639968288</v>
      </c>
      <c r="BT253" s="24">
        <f t="shared" si="233"/>
        <v>0.12850224639968322</v>
      </c>
      <c r="BU253" s="24">
        <f t="shared" si="225"/>
        <v>0.18650224639968305</v>
      </c>
      <c r="BV253" s="24">
        <f t="shared" si="225"/>
        <v>0.11650224639968454</v>
      </c>
      <c r="BW253" s="24">
        <f t="shared" si="225"/>
        <v>0.56150224639968305</v>
      </c>
      <c r="BX253" s="24" t="str">
        <f t="shared" si="174"/>
        <v/>
      </c>
      <c r="BY253" s="24" t="str">
        <f t="shared" si="174"/>
        <v/>
      </c>
      <c r="BZ253" s="24" t="str">
        <f t="shared" si="174"/>
        <v/>
      </c>
      <c r="CA253" s="24"/>
      <c r="CB253" s="24"/>
      <c r="CC253" s="24">
        <f t="shared" si="203"/>
        <v>11.301318411862859</v>
      </c>
      <c r="CD253" s="24">
        <f t="shared" si="216"/>
        <v>2.9736087613190281E-2</v>
      </c>
      <c r="CE253" s="24">
        <f t="shared" si="234"/>
        <v>11.2966885514394</v>
      </c>
      <c r="CF253" s="24">
        <f t="shared" si="234"/>
        <v>11.337408852464801</v>
      </c>
      <c r="CG253" s="24">
        <f t="shared" si="234"/>
        <v>11.282747016753</v>
      </c>
      <c r="CH253" s="24">
        <f t="shared" si="226"/>
        <v>11.2945740180279</v>
      </c>
      <c r="CI253" s="24">
        <f t="shared" si="226"/>
        <v>11.261585709181482</v>
      </c>
      <c r="CJ253" s="24">
        <f t="shared" si="226"/>
        <v>11.334906323310571</v>
      </c>
      <c r="CK253" s="24" t="str">
        <f t="shared" si="175"/>
        <v/>
      </c>
      <c r="CL253" s="24" t="str">
        <f t="shared" si="175"/>
        <v/>
      </c>
      <c r="CM253" s="24" t="str">
        <f t="shared" si="175"/>
        <v/>
      </c>
      <c r="CN253" s="24"/>
      <c r="CO253" s="24">
        <f t="shared" si="204"/>
        <v>11.785193077858651</v>
      </c>
      <c r="CP253" s="24">
        <f t="shared" si="217"/>
        <v>4.9038674332271805E-2</v>
      </c>
      <c r="CQ253" s="24">
        <f t="shared" si="235"/>
        <v>11.7687662558853</v>
      </c>
      <c r="CR253" s="24">
        <f t="shared" si="235"/>
        <v>11.727721426617</v>
      </c>
      <c r="CS253" s="24">
        <f t="shared" si="235"/>
        <v>11.805819333517979</v>
      </c>
      <c r="CT253" s="24">
        <f t="shared" si="227"/>
        <v>11.8419612278778</v>
      </c>
      <c r="CU253" s="24">
        <f t="shared" si="227"/>
        <v>11.832419342982449</v>
      </c>
      <c r="CV253" s="24">
        <f t="shared" si="227"/>
        <v>11.73447088027137</v>
      </c>
      <c r="CW253" s="24" t="str">
        <f t="shared" si="176"/>
        <v/>
      </c>
      <c r="CX253" s="24" t="str">
        <f t="shared" si="176"/>
        <v/>
      </c>
      <c r="CY253" s="24" t="str">
        <f t="shared" si="176"/>
        <v/>
      </c>
      <c r="CZ253" s="24"/>
      <c r="DA253" s="24">
        <f t="shared" si="205"/>
        <v>11.358883443048628</v>
      </c>
      <c r="DB253" s="24">
        <f t="shared" si="218"/>
        <v>1.3653582705229036E-2</v>
      </c>
      <c r="DC253" s="24">
        <f t="shared" si="236"/>
        <v>11.340635127820683</v>
      </c>
      <c r="DD253" s="24">
        <f t="shared" si="236"/>
        <v>11.374198284715257</v>
      </c>
      <c r="DE253" s="24">
        <f t="shared" si="236"/>
        <v>11.363195028201492</v>
      </c>
      <c r="DF253" s="24">
        <f t="shared" si="228"/>
        <v>11.368103456816595</v>
      </c>
      <c r="DG253" s="24">
        <f t="shared" si="228"/>
        <v>11.34346514945614</v>
      </c>
      <c r="DH253" s="24">
        <f t="shared" si="228"/>
        <v>11.363703611281606</v>
      </c>
      <c r="DI253" s="24" t="str">
        <f t="shared" si="177"/>
        <v/>
      </c>
      <c r="DJ253" s="24" t="str">
        <f t="shared" si="177"/>
        <v/>
      </c>
      <c r="DK253" s="24" t="str">
        <f t="shared" si="177"/>
        <v/>
      </c>
      <c r="DL253" s="24"/>
      <c r="DM253" s="24">
        <f t="shared" si="206"/>
        <v>11.5965719598285</v>
      </c>
      <c r="DN253" s="24">
        <f t="shared" si="219"/>
        <v>3.6959332220864505E-2</v>
      </c>
      <c r="DO253" s="24">
        <f t="shared" si="237"/>
        <v>11.624768203597542</v>
      </c>
      <c r="DP253" s="24">
        <f t="shared" si="237"/>
        <v>11.607174912529626</v>
      </c>
      <c r="DQ253" s="24">
        <f t="shared" si="237"/>
        <v>11.542218436408273</v>
      </c>
      <c r="DR253" s="24">
        <f t="shared" si="229"/>
        <v>11.601030151028462</v>
      </c>
      <c r="DS253" s="24">
        <f t="shared" si="229"/>
        <v>11.564128138232666</v>
      </c>
      <c r="DT253" s="24">
        <f t="shared" si="229"/>
        <v>11.640111917174423</v>
      </c>
      <c r="DU253" s="24" t="str">
        <f t="shared" si="178"/>
        <v/>
      </c>
      <c r="DV253" s="24" t="str">
        <f t="shared" si="178"/>
        <v/>
      </c>
      <c r="DW253" s="24" t="str">
        <f t="shared" si="178"/>
        <v/>
      </c>
      <c r="DX253" s="24"/>
      <c r="DY253" s="24">
        <f t="shared" si="207"/>
        <v>12.038474351076459</v>
      </c>
      <c r="DZ253" s="24">
        <f t="shared" si="220"/>
        <v>2.9736087613190281E-2</v>
      </c>
      <c r="EA253" s="24">
        <f t="shared" si="238"/>
        <v>12.033844490652999</v>
      </c>
      <c r="EB253" s="24">
        <f t="shared" si="238"/>
        <v>12.0745647916784</v>
      </c>
      <c r="EC253" s="24">
        <f t="shared" si="238"/>
        <v>12.019902955966598</v>
      </c>
      <c r="ED253" s="24">
        <f t="shared" si="230"/>
        <v>12.031729957241499</v>
      </c>
      <c r="EE253" s="24">
        <f t="shared" si="230"/>
        <v>11.998741648395081</v>
      </c>
      <c r="EF253" s="24">
        <f t="shared" si="230"/>
        <v>12.07206226252417</v>
      </c>
      <c r="EG253" s="24" t="str">
        <f t="shared" si="179"/>
        <v/>
      </c>
      <c r="EH253" s="24" t="str">
        <f t="shared" si="179"/>
        <v/>
      </c>
      <c r="EI253" s="24" t="str">
        <f t="shared" si="179"/>
        <v/>
      </c>
      <c r="EJ253" s="24"/>
      <c r="EK253" s="24">
        <f t="shared" si="208"/>
        <v>12.917699596241521</v>
      </c>
      <c r="EL253" s="24">
        <f t="shared" si="221"/>
        <v>4.9038674332271805E-2</v>
      </c>
      <c r="EM253" s="24">
        <f t="shared" si="239"/>
        <v>12.90127277426817</v>
      </c>
      <c r="EN253" s="24">
        <f t="shared" si="239"/>
        <v>12.86022794499987</v>
      </c>
      <c r="EO253" s="24">
        <f t="shared" si="239"/>
        <v>12.938325851900849</v>
      </c>
      <c r="EP253" s="24">
        <f t="shared" si="231"/>
        <v>12.97446774626067</v>
      </c>
      <c r="EQ253" s="24">
        <f t="shared" si="231"/>
        <v>12.96492586136532</v>
      </c>
      <c r="ER253" s="24">
        <f t="shared" si="231"/>
        <v>12.866977398654241</v>
      </c>
      <c r="ES253" s="24" t="str">
        <f t="shared" si="180"/>
        <v/>
      </c>
      <c r="ET253" s="24" t="str">
        <f t="shared" si="180"/>
        <v/>
      </c>
      <c r="EU253" s="24" t="str">
        <f t="shared" si="180"/>
        <v/>
      </c>
      <c r="EV253" s="24"/>
      <c r="EW253" s="24">
        <f t="shared" si="209"/>
        <v>12.000262885836777</v>
      </c>
      <c r="EX253" s="24">
        <f t="shared" si="222"/>
        <v>1.3653582705229437E-2</v>
      </c>
      <c r="EY253" s="24">
        <f t="shared" si="192"/>
        <v>11.982014570608833</v>
      </c>
      <c r="EZ253" s="24">
        <f t="shared" si="192"/>
        <v>12.015577727503407</v>
      </c>
      <c r="FA253" s="24">
        <f t="shared" si="192"/>
        <v>12.004574470989642</v>
      </c>
      <c r="FB253" s="24">
        <f t="shared" si="189"/>
        <v>12.009482899604745</v>
      </c>
      <c r="FC253" s="24">
        <f t="shared" si="189"/>
        <v>11.984844592244288</v>
      </c>
      <c r="FD253" s="24">
        <f t="shared" si="189"/>
        <v>12.005083054069756</v>
      </c>
      <c r="FE253" s="24" t="str">
        <f t="shared" si="189"/>
        <v/>
      </c>
      <c r="FF253" s="24" t="str">
        <f t="shared" si="189"/>
        <v/>
      </c>
      <c r="FG253" s="24" t="str">
        <f t="shared" si="189"/>
        <v/>
      </c>
      <c r="FH253" s="24"/>
      <c r="FI253" s="24">
        <f t="shared" si="210"/>
        <v>13.042905630992358</v>
      </c>
      <c r="FJ253" s="24">
        <f t="shared" si="223"/>
        <v>3.6959332220864498E-2</v>
      </c>
      <c r="FK253" s="24">
        <f t="shared" si="193"/>
        <v>13.071101874761403</v>
      </c>
      <c r="FL253" s="24">
        <f t="shared" si="193"/>
        <v>13.053508583693487</v>
      </c>
      <c r="FM253" s="24">
        <f t="shared" si="193"/>
        <v>12.988552107572135</v>
      </c>
      <c r="FN253" s="24">
        <f t="shared" si="190"/>
        <v>13.047363822192324</v>
      </c>
      <c r="FO253" s="24">
        <f t="shared" si="190"/>
        <v>13.010461809396528</v>
      </c>
      <c r="FP253" s="24">
        <f t="shared" si="190"/>
        <v>13.086445588338284</v>
      </c>
      <c r="FQ253" s="24" t="str">
        <f t="shared" si="190"/>
        <v/>
      </c>
      <c r="FR253" s="24" t="str">
        <f t="shared" si="190"/>
        <v/>
      </c>
      <c r="FS253" s="24" t="str">
        <f t="shared" si="190"/>
        <v/>
      </c>
    </row>
    <row r="254" spans="1:175" s="3" customFormat="1">
      <c r="A254" s="27">
        <v>219</v>
      </c>
      <c r="B254" s="32">
        <f>IF(AND($B$3&lt;&gt;"",$C$3&lt;&gt;"",$B$4&lt;&gt;"",$C$4&lt;&gt;"",T254&lt;&gt;""),AirMass($B$3,$C$3,$B$4,$C$4,T254),"")</f>
        <v>1.1758294199354951</v>
      </c>
      <c r="C254" s="36">
        <f t="shared" si="211"/>
        <v>2458217.3977780002</v>
      </c>
      <c r="D254" s="5">
        <f t="shared" si="194"/>
        <v>11.364161997449555</v>
      </c>
      <c r="E254" s="14">
        <f t="shared" si="195"/>
        <v>11.642339916272642</v>
      </c>
      <c r="F254" s="32">
        <f t="shared" si="212"/>
        <v>0.2781779188230864</v>
      </c>
      <c r="G254" s="24">
        <f t="shared" si="196"/>
        <v>2.4130936080994078E-2</v>
      </c>
      <c r="H254" s="24">
        <f t="shared" si="197"/>
        <v>2.6079547088844166E-2</v>
      </c>
      <c r="I254" s="24"/>
      <c r="J254" s="8">
        <f t="shared" si="198"/>
        <v>12.023776545339487</v>
      </c>
      <c r="K254" s="9">
        <f t="shared" si="199"/>
        <v>13.049068544013238</v>
      </c>
      <c r="L254" s="40">
        <f t="shared" si="213"/>
        <v>1.025291998673751</v>
      </c>
      <c r="M254" s="24">
        <f t="shared" si="200"/>
        <v>2.4130936080993527E-2</v>
      </c>
      <c r="N254" s="25">
        <f t="shared" si="201"/>
        <v>2.607954708884427E-2</v>
      </c>
      <c r="O254" s="25"/>
      <c r="P254" s="50">
        <f t="shared" si="214"/>
        <v>6</v>
      </c>
      <c r="Q254" s="50">
        <f t="shared" si="215"/>
        <v>6</v>
      </c>
      <c r="R254" s="25"/>
      <c r="S254" s="25"/>
      <c r="T254" s="16">
        <v>2458217.3977780002</v>
      </c>
      <c r="U254" s="17">
        <v>-10.9383129739815</v>
      </c>
      <c r="V254" s="17">
        <v>-10.1898039691451</v>
      </c>
      <c r="W254" s="17">
        <v>-12.057982745039199</v>
      </c>
      <c r="X254" s="17">
        <v>-10.9406217257887</v>
      </c>
      <c r="Y254" s="17">
        <v>-10.2779211844543</v>
      </c>
      <c r="Z254" s="17">
        <v>-11.7686173302515</v>
      </c>
      <c r="AA254" s="17">
        <v>-9.8984973060322403</v>
      </c>
      <c r="AB254" s="17">
        <v>-9.7543161207776095</v>
      </c>
      <c r="AC254" s="17"/>
      <c r="AD254" s="17"/>
      <c r="AE254" s="17"/>
      <c r="AF254" s="46">
        <f t="shared" si="202"/>
        <v>2458217.3977780002</v>
      </c>
      <c r="AG254" s="17">
        <v>-10.729978263933599</v>
      </c>
      <c r="AH254" s="17">
        <v>-9.6145266755785102</v>
      </c>
      <c r="AI254" s="17">
        <v>-11.6626312342239</v>
      </c>
      <c r="AJ254" s="17">
        <v>-10.6169787469494</v>
      </c>
      <c r="AK254" s="17">
        <v>-9.7935873025943199</v>
      </c>
      <c r="AL254" s="17">
        <v>-11.229774234349501</v>
      </c>
      <c r="AM254" s="17">
        <v>-9.3666247459983296</v>
      </c>
      <c r="AN254" s="17">
        <v>-9.3861783897511</v>
      </c>
      <c r="AO254" s="17"/>
      <c r="AP254" s="17"/>
      <c r="AQ254" s="18"/>
      <c r="AR254" s="25"/>
      <c r="AS254" s="25"/>
      <c r="AT254" s="24">
        <f t="shared" si="241"/>
        <v>0.20833471004790027</v>
      </c>
      <c r="AU254" s="24">
        <f t="shared" si="241"/>
        <v>0.57527729356658952</v>
      </c>
      <c r="AV254" s="24">
        <f t="shared" si="240"/>
        <v>0.39535151081529918</v>
      </c>
      <c r="AW254" s="24">
        <f t="shared" si="240"/>
        <v>0.32364297883930071</v>
      </c>
      <c r="AX254" s="24">
        <f t="shared" si="240"/>
        <v>0.48433388185998005</v>
      </c>
      <c r="AY254" s="24">
        <f t="shared" si="240"/>
        <v>0.53884309590199919</v>
      </c>
      <c r="AZ254" s="24">
        <f t="shared" si="240"/>
        <v>0.5318725600339107</v>
      </c>
      <c r="BA254" s="24">
        <f t="shared" si="240"/>
        <v>0.36813773102650948</v>
      </c>
      <c r="BB254" s="24" t="str">
        <f t="shared" si="240"/>
        <v/>
      </c>
      <c r="BC254" s="24" t="str">
        <f t="shared" si="240"/>
        <v/>
      </c>
      <c r="BD254" s="25" t="str">
        <f t="shared" si="240"/>
        <v/>
      </c>
      <c r="BE254" s="25"/>
      <c r="BF254" s="24"/>
      <c r="BG254" s="24">
        <f t="shared" si="232"/>
        <v>-0.38169230970110324</v>
      </c>
      <c r="BH254" s="24">
        <f t="shared" si="232"/>
        <v>-0.32169230970110274</v>
      </c>
      <c r="BI254" s="24">
        <f t="shared" si="232"/>
        <v>-0.6876923097011024</v>
      </c>
      <c r="BJ254" s="24">
        <f t="shared" si="224"/>
        <v>-0.62969230970110257</v>
      </c>
      <c r="BK254" s="24">
        <f t="shared" si="224"/>
        <v>-0.69969230970110108</v>
      </c>
      <c r="BL254" s="24">
        <f t="shared" si="224"/>
        <v>-0.25469230970110257</v>
      </c>
      <c r="BM254" s="24" t="str">
        <f t="shared" si="173"/>
        <v/>
      </c>
      <c r="BN254" s="24" t="str">
        <f t="shared" si="173"/>
        <v/>
      </c>
      <c r="BO254" s="24" t="str">
        <f t="shared" si="173"/>
        <v/>
      </c>
      <c r="BP254" s="24"/>
      <c r="BQ254" s="24"/>
      <c r="BR254" s="24">
        <f t="shared" si="233"/>
        <v>0.3635305500448589</v>
      </c>
      <c r="BS254" s="24">
        <f t="shared" si="233"/>
        <v>0.4235305500448594</v>
      </c>
      <c r="BT254" s="24">
        <f t="shared" si="233"/>
        <v>5.7530550044859741E-2</v>
      </c>
      <c r="BU254" s="24">
        <f t="shared" si="225"/>
        <v>0.11553055004485957</v>
      </c>
      <c r="BV254" s="24">
        <f t="shared" si="225"/>
        <v>4.5530550044861062E-2</v>
      </c>
      <c r="BW254" s="24">
        <f t="shared" si="225"/>
        <v>0.49053055004485957</v>
      </c>
      <c r="BX254" s="24" t="str">
        <f t="shared" si="174"/>
        <v/>
      </c>
      <c r="BY254" s="24" t="str">
        <f t="shared" si="174"/>
        <v/>
      </c>
      <c r="BZ254" s="24" t="str">
        <f t="shared" si="174"/>
        <v/>
      </c>
      <c r="CA254" s="24"/>
      <c r="CB254" s="24"/>
      <c r="CC254" s="24">
        <f t="shared" si="203"/>
        <v>11.305013094742426</v>
      </c>
      <c r="CD254" s="24">
        <f t="shared" si="216"/>
        <v>3.5527209686337907E-2</v>
      </c>
      <c r="CE254" s="24">
        <f t="shared" si="234"/>
        <v>11.309669771057699</v>
      </c>
      <c r="CF254" s="24">
        <f t="shared" si="234"/>
        <v>11.3143087518072</v>
      </c>
      <c r="CG254" s="24">
        <f t="shared" si="234"/>
        <v>11.2446082104728</v>
      </c>
      <c r="CH254" s="24">
        <f t="shared" si="226"/>
        <v>11.29830435627</v>
      </c>
      <c r="CI254" s="24">
        <f t="shared" si="226"/>
        <v>11.308184332050741</v>
      </c>
      <c r="CJ254" s="24">
        <f t="shared" si="226"/>
        <v>11.355003146796109</v>
      </c>
      <c r="CK254" s="24" t="str">
        <f t="shared" si="175"/>
        <v/>
      </c>
      <c r="CL254" s="24" t="str">
        <f t="shared" si="175"/>
        <v/>
      </c>
      <c r="CM254" s="24" t="str">
        <f t="shared" si="175"/>
        <v/>
      </c>
      <c r="CN254" s="24"/>
      <c r="CO254" s="24">
        <f t="shared" si="204"/>
        <v>11.836150845044159</v>
      </c>
      <c r="CP254" s="24">
        <f t="shared" si="217"/>
        <v>9.2126465062747132E-2</v>
      </c>
      <c r="CQ254" s="24">
        <f t="shared" si="235"/>
        <v>11.771652970290301</v>
      </c>
      <c r="CR254" s="24">
        <f t="shared" si="235"/>
        <v>11.7880004830158</v>
      </c>
      <c r="CS254" s="24">
        <f t="shared" si="235"/>
        <v>11.92360903866072</v>
      </c>
      <c r="CT254" s="24">
        <f t="shared" si="227"/>
        <v>11.864795970415901</v>
      </c>
      <c r="CU254" s="24">
        <f t="shared" si="227"/>
        <v>11.95164648206473</v>
      </c>
      <c r="CV254" s="24">
        <f t="shared" si="227"/>
        <v>11.7172001258175</v>
      </c>
      <c r="CW254" s="24" t="str">
        <f t="shared" si="176"/>
        <v/>
      </c>
      <c r="CX254" s="24" t="str">
        <f t="shared" si="176"/>
        <v/>
      </c>
      <c r="CY254" s="24" t="str">
        <f t="shared" si="176"/>
        <v/>
      </c>
      <c r="CZ254" s="24"/>
      <c r="DA254" s="24">
        <f t="shared" si="205"/>
        <v>11.364161997449555</v>
      </c>
      <c r="DB254" s="24">
        <f t="shared" si="218"/>
        <v>2.4130936080994078E-2</v>
      </c>
      <c r="DC254" s="24">
        <f t="shared" si="236"/>
        <v>11.355200218960341</v>
      </c>
      <c r="DD254" s="24">
        <f t="shared" si="236"/>
        <v>11.352682055579017</v>
      </c>
      <c r="DE254" s="24">
        <f t="shared" si="236"/>
        <v>11.326640093442652</v>
      </c>
      <c r="DF254" s="24">
        <f t="shared" si="228"/>
        <v>11.373417666580055</v>
      </c>
      <c r="DG254" s="24">
        <f t="shared" si="228"/>
        <v>11.39164764384676</v>
      </c>
      <c r="DH254" s="24">
        <f t="shared" si="228"/>
        <v>11.385384306288504</v>
      </c>
      <c r="DI254" s="24" t="str">
        <f t="shared" si="177"/>
        <v/>
      </c>
      <c r="DJ254" s="24" t="str">
        <f t="shared" si="177"/>
        <v/>
      </c>
      <c r="DK254" s="24" t="str">
        <f t="shared" si="177"/>
        <v/>
      </c>
      <c r="DL254" s="24"/>
      <c r="DM254" s="24">
        <f t="shared" si="206"/>
        <v>11.642339916272642</v>
      </c>
      <c r="DN254" s="24">
        <f t="shared" si="219"/>
        <v>2.6079547088844166E-2</v>
      </c>
      <c r="DO254" s="24">
        <f t="shared" si="237"/>
        <v>11.622465107261176</v>
      </c>
      <c r="DP254" s="24">
        <f t="shared" si="237"/>
        <v>11.662264158187057</v>
      </c>
      <c r="DQ254" s="24">
        <f t="shared" si="237"/>
        <v>11.654818330809645</v>
      </c>
      <c r="DR254" s="24">
        <f t="shared" si="229"/>
        <v>11.618675082825197</v>
      </c>
      <c r="DS254" s="24">
        <f t="shared" si="229"/>
        <v>11.67816546657358</v>
      </c>
      <c r="DT254" s="24">
        <f t="shared" si="229"/>
        <v>11.617651351979184</v>
      </c>
      <c r="DU254" s="24" t="str">
        <f t="shared" si="178"/>
        <v/>
      </c>
      <c r="DV254" s="24" t="str">
        <f t="shared" si="178"/>
        <v/>
      </c>
      <c r="DW254" s="24" t="str">
        <f t="shared" si="178"/>
        <v/>
      </c>
      <c r="DX254" s="24"/>
      <c r="DY254" s="24">
        <f t="shared" si="207"/>
        <v>12.053522099578826</v>
      </c>
      <c r="DZ254" s="24">
        <f t="shared" si="220"/>
        <v>3.5527209686337907E-2</v>
      </c>
      <c r="EA254" s="24">
        <f t="shared" si="238"/>
        <v>12.058178775894099</v>
      </c>
      <c r="EB254" s="24">
        <f t="shared" si="238"/>
        <v>12.0628177566436</v>
      </c>
      <c r="EC254" s="24">
        <f t="shared" si="238"/>
        <v>11.9931172153092</v>
      </c>
      <c r="ED254" s="24">
        <f t="shared" si="230"/>
        <v>12.0468133611064</v>
      </c>
      <c r="EE254" s="24">
        <f t="shared" si="230"/>
        <v>12.056693336887141</v>
      </c>
      <c r="EF254" s="24">
        <f t="shared" si="230"/>
        <v>12.103512151632509</v>
      </c>
      <c r="EG254" s="24" t="str">
        <f t="shared" si="179"/>
        <v/>
      </c>
      <c r="EH254" s="24" t="str">
        <f t="shared" si="179"/>
        <v/>
      </c>
      <c r="EI254" s="24" t="str">
        <f t="shared" si="179"/>
        <v/>
      </c>
      <c r="EJ254" s="24"/>
      <c r="EK254" s="24">
        <f t="shared" si="208"/>
        <v>12.951602433399247</v>
      </c>
      <c r="EL254" s="24">
        <f t="shared" si="221"/>
        <v>9.2126465062747132E-2</v>
      </c>
      <c r="EM254" s="24">
        <f t="shared" si="239"/>
        <v>12.88710455864539</v>
      </c>
      <c r="EN254" s="24">
        <f t="shared" si="239"/>
        <v>12.903452071370889</v>
      </c>
      <c r="EO254" s="24">
        <f t="shared" si="239"/>
        <v>13.039060627015809</v>
      </c>
      <c r="EP254" s="24">
        <f t="shared" si="231"/>
        <v>12.980247558770991</v>
      </c>
      <c r="EQ254" s="24">
        <f t="shared" si="231"/>
        <v>13.067098070419819</v>
      </c>
      <c r="ER254" s="24">
        <f t="shared" si="231"/>
        <v>12.83265171417259</v>
      </c>
      <c r="ES254" s="24" t="str">
        <f t="shared" si="180"/>
        <v/>
      </c>
      <c r="ET254" s="24" t="str">
        <f t="shared" si="180"/>
        <v/>
      </c>
      <c r="EU254" s="24" t="str">
        <f t="shared" si="180"/>
        <v/>
      </c>
      <c r="EV254" s="24"/>
      <c r="EW254" s="24">
        <f t="shared" si="209"/>
        <v>12.023776545339487</v>
      </c>
      <c r="EX254" s="24">
        <f t="shared" si="222"/>
        <v>2.4130936080993527E-2</v>
      </c>
      <c r="EY254" s="24">
        <f t="shared" si="192"/>
        <v>12.014814766850275</v>
      </c>
      <c r="EZ254" s="24">
        <f t="shared" si="192"/>
        <v>12.01229660346895</v>
      </c>
      <c r="FA254" s="24">
        <f t="shared" si="192"/>
        <v>11.986254641332588</v>
      </c>
      <c r="FB254" s="24">
        <f t="shared" si="189"/>
        <v>12.033032214469989</v>
      </c>
      <c r="FC254" s="24">
        <f t="shared" si="189"/>
        <v>12.051262191736694</v>
      </c>
      <c r="FD254" s="24">
        <f t="shared" si="189"/>
        <v>12.044998854178438</v>
      </c>
      <c r="FE254" s="24" t="str">
        <f t="shared" si="189"/>
        <v/>
      </c>
      <c r="FF254" s="24" t="str">
        <f t="shared" si="189"/>
        <v/>
      </c>
      <c r="FG254" s="24" t="str">
        <f t="shared" si="189"/>
        <v/>
      </c>
      <c r="FH254" s="24"/>
      <c r="FI254" s="24">
        <f t="shared" si="210"/>
        <v>13.049068544013238</v>
      </c>
      <c r="FJ254" s="24">
        <f t="shared" si="223"/>
        <v>2.607954708884427E-2</v>
      </c>
      <c r="FK254" s="24">
        <f t="shared" si="193"/>
        <v>13.029193735001773</v>
      </c>
      <c r="FL254" s="24">
        <f t="shared" si="193"/>
        <v>13.068992785927655</v>
      </c>
      <c r="FM254" s="24">
        <f t="shared" si="193"/>
        <v>13.061546958550244</v>
      </c>
      <c r="FN254" s="24">
        <f t="shared" si="190"/>
        <v>13.025403710565794</v>
      </c>
      <c r="FO254" s="24">
        <f t="shared" si="190"/>
        <v>13.084894094314176</v>
      </c>
      <c r="FP254" s="24">
        <f t="shared" si="190"/>
        <v>13.024379979719782</v>
      </c>
      <c r="FQ254" s="24" t="str">
        <f t="shared" si="190"/>
        <v/>
      </c>
      <c r="FR254" s="24" t="str">
        <f t="shared" si="190"/>
        <v/>
      </c>
      <c r="FS254" s="24" t="str">
        <f t="shared" si="190"/>
        <v/>
      </c>
    </row>
    <row r="255" spans="1:175" s="3" customFormat="1">
      <c r="A255" s="27">
        <v>220</v>
      </c>
      <c r="B255" s="32">
        <f>IF(AND($B$3&lt;&gt;"",$C$3&lt;&gt;"",$B$4&lt;&gt;"",$C$4&lt;&gt;"",T255&lt;&gt;""),AirMass($B$3,$C$3,$B$4,$C$4,T255),"")</f>
        <v>1.1772737889556835</v>
      </c>
      <c r="C255" s="36">
        <f t="shared" si="211"/>
        <v>2458217.398275</v>
      </c>
      <c r="D255" s="5">
        <f t="shared" si="194"/>
        <v>11.348034979310375</v>
      </c>
      <c r="E255" s="14">
        <f t="shared" si="195"/>
        <v>11.638595825398406</v>
      </c>
      <c r="F255" s="32">
        <f t="shared" si="212"/>
        <v>0.2905608460880309</v>
      </c>
      <c r="G255" s="24">
        <f t="shared" si="196"/>
        <v>1.7578541166375954E-2</v>
      </c>
      <c r="H255" s="24">
        <f t="shared" si="197"/>
        <v>6.3027703156384313E-2</v>
      </c>
      <c r="I255" s="24"/>
      <c r="J255" s="8">
        <f t="shared" si="198"/>
        <v>12.009566114348459</v>
      </c>
      <c r="K255" s="9">
        <f t="shared" si="199"/>
        <v>12.983870620327034</v>
      </c>
      <c r="L255" s="40">
        <f t="shared" si="213"/>
        <v>0.97430450597857465</v>
      </c>
      <c r="M255" s="24">
        <f t="shared" si="200"/>
        <v>1.7578541166375954E-2</v>
      </c>
      <c r="N255" s="25">
        <f t="shared" si="201"/>
        <v>6.3027703156384174E-2</v>
      </c>
      <c r="O255" s="25"/>
      <c r="P255" s="50">
        <f t="shared" si="214"/>
        <v>6</v>
      </c>
      <c r="Q255" s="50">
        <f t="shared" si="215"/>
        <v>6</v>
      </c>
      <c r="R255" s="25"/>
      <c r="S255" s="25"/>
      <c r="T255" s="16">
        <v>2458217.398275</v>
      </c>
      <c r="U255" s="17">
        <v>-10.9628883185185</v>
      </c>
      <c r="V255" s="17">
        <v>-10.220002778610001</v>
      </c>
      <c r="W255" s="17">
        <v>-12.073450758724601</v>
      </c>
      <c r="X255" s="17">
        <v>-10.962864795884499</v>
      </c>
      <c r="Y255" s="17">
        <v>-10.308001476574301</v>
      </c>
      <c r="Z255" s="17">
        <v>-11.783087882800601</v>
      </c>
      <c r="AA255" s="17">
        <v>-9.8622154350020104</v>
      </c>
      <c r="AB255" s="17">
        <v>-9.7692944383369902</v>
      </c>
      <c r="AC255" s="17"/>
      <c r="AD255" s="17"/>
      <c r="AE255" s="17"/>
      <c r="AF255" s="46">
        <f t="shared" si="202"/>
        <v>2458217.398275</v>
      </c>
      <c r="AG255" s="17">
        <v>-10.747489202277499</v>
      </c>
      <c r="AH255" s="17">
        <v>-9.6687852488344692</v>
      </c>
      <c r="AI255" s="17">
        <v>-11.675100629260101</v>
      </c>
      <c r="AJ255" s="17">
        <v>-10.537399310440099</v>
      </c>
      <c r="AK255" s="17">
        <v>-9.8157961193621492</v>
      </c>
      <c r="AL255" s="17">
        <v>-11.2523911325295</v>
      </c>
      <c r="AM255" s="17">
        <v>-9.2943629851630707</v>
      </c>
      <c r="AN255" s="17">
        <v>-9.5296794372218692</v>
      </c>
      <c r="AO255" s="17"/>
      <c r="AP255" s="17"/>
      <c r="AQ255" s="18"/>
      <c r="AR255" s="25"/>
      <c r="AS255" s="25"/>
      <c r="AT255" s="24">
        <f t="shared" si="241"/>
        <v>0.2153991162410005</v>
      </c>
      <c r="AU255" s="24">
        <f t="shared" si="241"/>
        <v>0.55121752977553129</v>
      </c>
      <c r="AV255" s="24">
        <f t="shared" si="240"/>
        <v>0.39835012946450021</v>
      </c>
      <c r="AW255" s="24">
        <f t="shared" si="240"/>
        <v>0.42546548544440022</v>
      </c>
      <c r="AX255" s="24">
        <f t="shared" si="240"/>
        <v>0.49220535721215164</v>
      </c>
      <c r="AY255" s="24">
        <f t="shared" si="240"/>
        <v>0.53069675027110108</v>
      </c>
      <c r="AZ255" s="24">
        <f t="shared" si="240"/>
        <v>0.56785244983893968</v>
      </c>
      <c r="BA255" s="24">
        <f t="shared" si="240"/>
        <v>0.23961500111512102</v>
      </c>
      <c r="BB255" s="24" t="str">
        <f t="shared" si="240"/>
        <v/>
      </c>
      <c r="BC255" s="24" t="str">
        <f t="shared" si="240"/>
        <v/>
      </c>
      <c r="BD255" s="25" t="str">
        <f t="shared" si="240"/>
        <v/>
      </c>
      <c r="BE255" s="25"/>
      <c r="BF255" s="24"/>
      <c r="BG255" s="24">
        <f t="shared" si="232"/>
        <v>-0.36734522320286611</v>
      </c>
      <c r="BH255" s="24">
        <f t="shared" si="232"/>
        <v>-0.30734522320286561</v>
      </c>
      <c r="BI255" s="24">
        <f t="shared" si="232"/>
        <v>-0.67334522320286527</v>
      </c>
      <c r="BJ255" s="24">
        <f t="shared" si="224"/>
        <v>-0.61534522320286544</v>
      </c>
      <c r="BK255" s="24">
        <f t="shared" si="224"/>
        <v>-0.68534522320286395</v>
      </c>
      <c r="BL255" s="24">
        <f t="shared" si="224"/>
        <v>-0.24034522320286544</v>
      </c>
      <c r="BM255" s="24" t="str">
        <f t="shared" si="224"/>
        <v/>
      </c>
      <c r="BN255" s="24" t="str">
        <f t="shared" si="224"/>
        <v/>
      </c>
      <c r="BO255" s="24" t="str">
        <f t="shared" si="224"/>
        <v/>
      </c>
      <c r="BP255" s="24"/>
      <c r="BQ255" s="24"/>
      <c r="BR255" s="24">
        <f t="shared" si="233"/>
        <v>0.3146676303879159</v>
      </c>
      <c r="BS255" s="24">
        <f t="shared" si="233"/>
        <v>0.37466763038791639</v>
      </c>
      <c r="BT255" s="24">
        <f t="shared" si="233"/>
        <v>8.667630387916736E-3</v>
      </c>
      <c r="BU255" s="24">
        <f t="shared" si="225"/>
        <v>6.6667630387916565E-2</v>
      </c>
      <c r="BV255" s="24">
        <f t="shared" si="225"/>
        <v>-3.3323696120819424E-3</v>
      </c>
      <c r="BW255" s="24">
        <f t="shared" si="225"/>
        <v>0.44166763038791657</v>
      </c>
      <c r="BX255" s="24" t="str">
        <f t="shared" si="225"/>
        <v/>
      </c>
      <c r="BY255" s="24" t="str">
        <f t="shared" si="225"/>
        <v/>
      </c>
      <c r="BZ255" s="24" t="str">
        <f t="shared" si="225"/>
        <v/>
      </c>
      <c r="CA255" s="24"/>
      <c r="CB255" s="24"/>
      <c r="CC255" s="24">
        <f t="shared" si="203"/>
        <v>11.290597479368666</v>
      </c>
      <c r="CD255" s="24">
        <f t="shared" si="216"/>
        <v>3.7622875065466091E-2</v>
      </c>
      <c r="CE255" s="24">
        <f t="shared" si="234"/>
        <v>11.3005624402061</v>
      </c>
      <c r="CF255" s="24">
        <f t="shared" si="234"/>
        <v>11.311976477365999</v>
      </c>
      <c r="CG255" s="24">
        <f t="shared" si="234"/>
        <v>11.2501131580558</v>
      </c>
      <c r="CH255" s="24">
        <f t="shared" si="226"/>
        <v>11.288199564282101</v>
      </c>
      <c r="CI255" s="24">
        <f t="shared" si="226"/>
        <v>11.247327116483511</v>
      </c>
      <c r="CJ255" s="24">
        <f t="shared" si="226"/>
        <v>11.34540611981849</v>
      </c>
      <c r="CK255" s="24" t="str">
        <f t="shared" si="226"/>
        <v/>
      </c>
      <c r="CL255" s="24" t="str">
        <f t="shared" si="226"/>
        <v/>
      </c>
      <c r="CM255" s="24" t="str">
        <f t="shared" si="226"/>
        <v/>
      </c>
      <c r="CN255" s="24"/>
      <c r="CO255" s="24">
        <f t="shared" si="204"/>
        <v>11.826799066718634</v>
      </c>
      <c r="CP255" s="24">
        <f t="shared" si="217"/>
        <v>8.4556451764651278E-2</v>
      </c>
      <c r="CQ255" s="24">
        <f t="shared" si="235"/>
        <v>11.766611426982601</v>
      </c>
      <c r="CR255" s="24">
        <f t="shared" si="235"/>
        <v>11.690910108162599</v>
      </c>
      <c r="CS255" s="24">
        <f t="shared" si="235"/>
        <v>11.928306917084649</v>
      </c>
      <c r="CT255" s="24">
        <f t="shared" si="227"/>
        <v>11.869901930252</v>
      </c>
      <c r="CU255" s="24">
        <f t="shared" si="227"/>
        <v>11.861873782885571</v>
      </c>
      <c r="CV255" s="24">
        <f t="shared" si="227"/>
        <v>11.84319023494437</v>
      </c>
      <c r="CW255" s="24" t="str">
        <f t="shared" si="227"/>
        <v/>
      </c>
      <c r="CX255" s="24" t="str">
        <f t="shared" si="227"/>
        <v/>
      </c>
      <c r="CY255" s="24" t="str">
        <f t="shared" si="227"/>
        <v/>
      </c>
      <c r="CZ255" s="24"/>
      <c r="DA255" s="24">
        <f t="shared" si="205"/>
        <v>11.348034979310375</v>
      </c>
      <c r="DB255" s="24">
        <f t="shared" si="218"/>
        <v>1.7578541166375954E-2</v>
      </c>
      <c r="DC255" s="24">
        <f t="shared" si="236"/>
        <v>11.344381485343321</v>
      </c>
      <c r="DD255" s="24">
        <f t="shared" si="236"/>
        <v>11.348638378372394</v>
      </c>
      <c r="DE255" s="24">
        <f t="shared" si="236"/>
        <v>11.330433638260232</v>
      </c>
      <c r="DF255" s="24">
        <f t="shared" si="228"/>
        <v>11.361601471826734</v>
      </c>
      <c r="DG255" s="24">
        <f t="shared" si="228"/>
        <v>11.329079025514108</v>
      </c>
      <c r="DH255" s="24">
        <f t="shared" si="228"/>
        <v>11.374075876545463</v>
      </c>
      <c r="DI255" s="24" t="str">
        <f t="shared" si="228"/>
        <v/>
      </c>
      <c r="DJ255" s="24" t="str">
        <f t="shared" si="228"/>
        <v/>
      </c>
      <c r="DK255" s="24" t="str">
        <f t="shared" si="228"/>
        <v/>
      </c>
      <c r="DL255" s="24"/>
      <c r="DM255" s="24">
        <f t="shared" si="206"/>
        <v>11.638595825398406</v>
      </c>
      <c r="DN255" s="24">
        <f t="shared" si="219"/>
        <v>6.3027703156384313E-2</v>
      </c>
      <c r="DO255" s="24">
        <f t="shared" si="237"/>
        <v>11.623031251404768</v>
      </c>
      <c r="DP255" s="24">
        <f t="shared" si="237"/>
        <v>11.57078147078515</v>
      </c>
      <c r="DQ255" s="24">
        <f t="shared" si="237"/>
        <v>11.665123896684868</v>
      </c>
      <c r="DR255" s="24">
        <f t="shared" si="229"/>
        <v>11.629388730112588</v>
      </c>
      <c r="DS255" s="24">
        <f t="shared" si="229"/>
        <v>11.594000454845714</v>
      </c>
      <c r="DT255" s="24">
        <f t="shared" si="229"/>
        <v>11.749249148557347</v>
      </c>
      <c r="DU255" s="24" t="str">
        <f t="shared" si="229"/>
        <v/>
      </c>
      <c r="DV255" s="24" t="str">
        <f t="shared" si="229"/>
        <v/>
      </c>
      <c r="DW255" s="24" t="str">
        <f t="shared" si="229"/>
        <v/>
      </c>
      <c r="DX255" s="24"/>
      <c r="DY255" s="24">
        <f t="shared" si="207"/>
        <v>12.033483019277165</v>
      </c>
      <c r="DZ255" s="24">
        <f t="shared" si="220"/>
        <v>3.7622875065466091E-2</v>
      </c>
      <c r="EA255" s="24">
        <f t="shared" si="238"/>
        <v>12.0434479801146</v>
      </c>
      <c r="EB255" s="24">
        <f t="shared" si="238"/>
        <v>12.054862017274498</v>
      </c>
      <c r="EC255" s="24">
        <f t="shared" si="238"/>
        <v>11.9929986979643</v>
      </c>
      <c r="ED255" s="24">
        <f t="shared" si="230"/>
        <v>12.0310851041906</v>
      </c>
      <c r="EE255" s="24">
        <f t="shared" si="230"/>
        <v>11.990212656392011</v>
      </c>
      <c r="EF255" s="24">
        <f t="shared" si="230"/>
        <v>12.088291659726989</v>
      </c>
      <c r="EG255" s="24" t="str">
        <f t="shared" si="230"/>
        <v/>
      </c>
      <c r="EH255" s="24" t="str">
        <f t="shared" si="230"/>
        <v/>
      </c>
      <c r="EI255" s="24" t="str">
        <f t="shared" si="230"/>
        <v/>
      </c>
      <c r="EJ255" s="24"/>
      <c r="EK255" s="24">
        <f t="shared" si="208"/>
        <v>12.905503020161662</v>
      </c>
      <c r="EL255" s="24">
        <f t="shared" si="221"/>
        <v>8.4556451764651278E-2</v>
      </c>
      <c r="EM255" s="24">
        <f t="shared" si="239"/>
        <v>12.845315380425632</v>
      </c>
      <c r="EN255" s="24">
        <f t="shared" si="239"/>
        <v>12.76961406160563</v>
      </c>
      <c r="EO255" s="24">
        <f t="shared" si="239"/>
        <v>13.007010870527679</v>
      </c>
      <c r="EP255" s="24">
        <f t="shared" si="231"/>
        <v>12.948605883695031</v>
      </c>
      <c r="EQ255" s="24">
        <f t="shared" si="231"/>
        <v>12.940577736328601</v>
      </c>
      <c r="ER255" s="24">
        <f t="shared" si="231"/>
        <v>12.9218941883874</v>
      </c>
      <c r="ES255" s="24" t="str">
        <f t="shared" si="231"/>
        <v/>
      </c>
      <c r="ET255" s="24" t="str">
        <f t="shared" si="231"/>
        <v/>
      </c>
      <c r="EU255" s="24" t="str">
        <f t="shared" si="231"/>
        <v/>
      </c>
      <c r="EV255" s="24"/>
      <c r="EW255" s="24">
        <f t="shared" si="209"/>
        <v>12.009566114348459</v>
      </c>
      <c r="EX255" s="24">
        <f t="shared" si="222"/>
        <v>1.7578541166375954E-2</v>
      </c>
      <c r="EY255" s="24">
        <f t="shared" si="192"/>
        <v>12.005912620381405</v>
      </c>
      <c r="EZ255" s="24">
        <f t="shared" si="192"/>
        <v>12.010169513410478</v>
      </c>
      <c r="FA255" s="24">
        <f t="shared" si="192"/>
        <v>11.991964773298315</v>
      </c>
      <c r="FB255" s="24">
        <f t="shared" si="189"/>
        <v>12.023132606864818</v>
      </c>
      <c r="FC255" s="24">
        <f t="shared" si="189"/>
        <v>11.990610160552192</v>
      </c>
      <c r="FD255" s="24">
        <f t="shared" si="189"/>
        <v>12.035607011583547</v>
      </c>
      <c r="FE255" s="24" t="str">
        <f t="shared" ref="FE255:FG318" si="242">IF(AND(EG255&lt;&gt;"",BX255&lt;&gt;""),EG255+BX255*$D$21,"")</f>
        <v/>
      </c>
      <c r="FF255" s="24" t="str">
        <f t="shared" si="242"/>
        <v/>
      </c>
      <c r="FG255" s="24" t="str">
        <f t="shared" si="242"/>
        <v/>
      </c>
      <c r="FH255" s="24"/>
      <c r="FI255" s="24">
        <f t="shared" si="210"/>
        <v>12.983870620327034</v>
      </c>
      <c r="FJ255" s="24">
        <f t="shared" si="223"/>
        <v>6.3027703156384174E-2</v>
      </c>
      <c r="FK255" s="24">
        <f t="shared" si="193"/>
        <v>12.968306046333398</v>
      </c>
      <c r="FL255" s="24">
        <f t="shared" si="193"/>
        <v>12.916056265713777</v>
      </c>
      <c r="FM255" s="24">
        <f t="shared" si="193"/>
        <v>13.010398691613496</v>
      </c>
      <c r="FN255" s="24">
        <f t="shared" si="190"/>
        <v>12.974663525041217</v>
      </c>
      <c r="FO255" s="24">
        <f t="shared" si="190"/>
        <v>12.939275249774342</v>
      </c>
      <c r="FP255" s="24">
        <f t="shared" si="190"/>
        <v>13.094523943485974</v>
      </c>
      <c r="FQ255" s="24" t="str">
        <f t="shared" ref="FQ255:FS318" si="243">IF(AND(ES255&lt;&gt;"",BX255&lt;&gt;""),ES255+BX255*$D$20,"")</f>
        <v/>
      </c>
      <c r="FR255" s="24" t="str">
        <f t="shared" si="243"/>
        <v/>
      </c>
      <c r="FS255" s="24" t="str">
        <f t="shared" si="243"/>
        <v/>
      </c>
    </row>
    <row r="256" spans="1:175" s="3" customFormat="1">
      <c r="A256" s="27">
        <v>221</v>
      </c>
      <c r="B256" s="32">
        <f>IF(AND($B$3&lt;&gt;"",$C$3&lt;&gt;"",$B$4&lt;&gt;"",$C$4&lt;&gt;"",T256&lt;&gt;""),AirMass($B$3,$C$3,$B$4,$C$4,T256),"")</f>
        <v>1.1787259687067095</v>
      </c>
      <c r="C256" s="36">
        <f t="shared" si="211"/>
        <v>2458217.3987730001</v>
      </c>
      <c r="D256" s="5">
        <f t="shared" si="194"/>
        <v>11.353754242567263</v>
      </c>
      <c r="E256" s="14">
        <f t="shared" si="195"/>
        <v>11.69282682626409</v>
      </c>
      <c r="F256" s="32">
        <f t="shared" si="212"/>
        <v>0.33907258369682758</v>
      </c>
      <c r="G256" s="24">
        <f t="shared" si="196"/>
        <v>2.4538081010191948E-2</v>
      </c>
      <c r="H256" s="24">
        <f t="shared" si="197"/>
        <v>2.2130140456469844E-2</v>
      </c>
      <c r="I256" s="24"/>
      <c r="J256" s="8">
        <f t="shared" si="198"/>
        <v>11.969832550732164</v>
      </c>
      <c r="K256" s="9">
        <f t="shared" si="199"/>
        <v>12.988565134326437</v>
      </c>
      <c r="L256" s="40">
        <f t="shared" si="213"/>
        <v>1.0187325835942733</v>
      </c>
      <c r="M256" s="24">
        <f t="shared" si="200"/>
        <v>2.4538081010191948E-2</v>
      </c>
      <c r="N256" s="25">
        <f t="shared" si="201"/>
        <v>2.213014045647051E-2</v>
      </c>
      <c r="O256" s="25"/>
      <c r="P256" s="50">
        <f t="shared" si="214"/>
        <v>6</v>
      </c>
      <c r="Q256" s="50">
        <f t="shared" si="215"/>
        <v>6</v>
      </c>
      <c r="R256" s="25"/>
      <c r="S256" s="25"/>
      <c r="T256" s="16">
        <v>2458217.3987730001</v>
      </c>
      <c r="U256" s="17">
        <v>-10.9287350247664</v>
      </c>
      <c r="V256" s="17">
        <v>-10.2317882010313</v>
      </c>
      <c r="W256" s="17">
        <v>-12.059858707783</v>
      </c>
      <c r="X256" s="17">
        <v>-10.947811266236901</v>
      </c>
      <c r="Y256" s="17">
        <v>-10.2919653442422</v>
      </c>
      <c r="Z256" s="17">
        <v>-11.7788528590624</v>
      </c>
      <c r="AA256" s="17">
        <v>-9.8165339993893603</v>
      </c>
      <c r="AB256" s="17">
        <v>-9.7238477168818207</v>
      </c>
      <c r="AC256" s="17"/>
      <c r="AD256" s="17"/>
      <c r="AE256" s="17"/>
      <c r="AF256" s="46">
        <f t="shared" si="202"/>
        <v>2458217.3987730001</v>
      </c>
      <c r="AG256" s="17">
        <v>-10.692311904459499</v>
      </c>
      <c r="AH256" s="17">
        <v>-9.6615523431481893</v>
      </c>
      <c r="AI256" s="17">
        <v>-11.631629090333099</v>
      </c>
      <c r="AJ256" s="17">
        <v>-10.5970793278016</v>
      </c>
      <c r="AK256" s="17">
        <v>-9.7759011225463297</v>
      </c>
      <c r="AL256" s="17">
        <v>-11.2542438863585</v>
      </c>
      <c r="AM256" s="17">
        <v>-9.3163984517416303</v>
      </c>
      <c r="AN256" s="17">
        <v>-9.4236675087550204</v>
      </c>
      <c r="AO256" s="17"/>
      <c r="AP256" s="17"/>
      <c r="AQ256" s="18"/>
      <c r="AR256" s="25"/>
      <c r="AS256" s="25"/>
      <c r="AT256" s="24">
        <f t="shared" si="241"/>
        <v>0.23642312030690071</v>
      </c>
      <c r="AU256" s="24">
        <f t="shared" si="241"/>
        <v>0.5702358578831106</v>
      </c>
      <c r="AV256" s="24">
        <f t="shared" si="240"/>
        <v>0.42822961744990096</v>
      </c>
      <c r="AW256" s="24">
        <f t="shared" si="240"/>
        <v>0.35073193843530071</v>
      </c>
      <c r="AX256" s="24">
        <f t="shared" si="240"/>
        <v>0.51606422169587063</v>
      </c>
      <c r="AY256" s="24">
        <f t="shared" si="240"/>
        <v>0.52460897270390028</v>
      </c>
      <c r="AZ256" s="24">
        <f t="shared" si="240"/>
        <v>0.50013554764773005</v>
      </c>
      <c r="BA256" s="24">
        <f t="shared" si="240"/>
        <v>0.30018020812680035</v>
      </c>
      <c r="BB256" s="24" t="str">
        <f t="shared" si="240"/>
        <v/>
      </c>
      <c r="BC256" s="24" t="str">
        <f t="shared" si="240"/>
        <v/>
      </c>
      <c r="BD256" s="25" t="str">
        <f t="shared" si="240"/>
        <v/>
      </c>
      <c r="BE256" s="25"/>
      <c r="BF256" s="24"/>
      <c r="BG256" s="24">
        <f t="shared" si="232"/>
        <v>-0.32464762107922784</v>
      </c>
      <c r="BH256" s="24">
        <f t="shared" si="232"/>
        <v>-0.26464762107922735</v>
      </c>
      <c r="BI256" s="24">
        <f t="shared" si="232"/>
        <v>-0.63064762107922701</v>
      </c>
      <c r="BJ256" s="24">
        <f t="shared" si="224"/>
        <v>-0.57264762107922718</v>
      </c>
      <c r="BK256" s="24">
        <f t="shared" si="224"/>
        <v>-0.64264762107922568</v>
      </c>
      <c r="BL256" s="24">
        <f t="shared" si="224"/>
        <v>-0.19764762107922718</v>
      </c>
      <c r="BM256" s="24" t="str">
        <f t="shared" si="224"/>
        <v/>
      </c>
      <c r="BN256" s="24" t="str">
        <f t="shared" si="224"/>
        <v/>
      </c>
      <c r="BO256" s="24" t="str">
        <f t="shared" si="224"/>
        <v/>
      </c>
      <c r="BP256" s="24"/>
      <c r="BQ256" s="24"/>
      <c r="BR256" s="24">
        <f t="shared" si="233"/>
        <v>0.35329190976157276</v>
      </c>
      <c r="BS256" s="24">
        <f t="shared" si="233"/>
        <v>0.41329190976157326</v>
      </c>
      <c r="BT256" s="24">
        <f t="shared" si="233"/>
        <v>4.7291909761573603E-2</v>
      </c>
      <c r="BU256" s="24">
        <f t="shared" si="225"/>
        <v>0.10529190976157343</v>
      </c>
      <c r="BV256" s="24">
        <f t="shared" si="225"/>
        <v>3.5291909761574924E-2</v>
      </c>
      <c r="BW256" s="24">
        <f t="shared" si="225"/>
        <v>0.48029190976157343</v>
      </c>
      <c r="BX256" s="24" t="str">
        <f t="shared" si="225"/>
        <v/>
      </c>
      <c r="BY256" s="24" t="str">
        <f t="shared" si="225"/>
        <v/>
      </c>
      <c r="BZ256" s="24" t="str">
        <f t="shared" si="225"/>
        <v/>
      </c>
      <c r="CA256" s="24"/>
      <c r="CB256" s="24"/>
      <c r="CC256" s="24">
        <f t="shared" si="203"/>
        <v>11.301409957499546</v>
      </c>
      <c r="CD256" s="24">
        <f t="shared" si="216"/>
        <v>4.0057535696113887E-2</v>
      </c>
      <c r="CE256" s="24">
        <f t="shared" si="234"/>
        <v>11.3211236830166</v>
      </c>
      <c r="CF256" s="24">
        <f t="shared" si="234"/>
        <v>11.3310762414705</v>
      </c>
      <c r="CG256" s="24">
        <f t="shared" si="234"/>
        <v>11.2682303194758</v>
      </c>
      <c r="CH256" s="24">
        <f t="shared" si="226"/>
        <v>11.318117834296</v>
      </c>
      <c r="CI256" s="24">
        <f t="shared" si="226"/>
        <v>11.235798974622961</v>
      </c>
      <c r="CJ256" s="24">
        <f t="shared" si="226"/>
        <v>11.33411269211542</v>
      </c>
      <c r="CK256" s="24" t="str">
        <f t="shared" si="226"/>
        <v/>
      </c>
      <c r="CL256" s="24" t="str">
        <f t="shared" si="226"/>
        <v/>
      </c>
      <c r="CM256" s="24" t="str">
        <f t="shared" si="226"/>
        <v/>
      </c>
      <c r="CN256" s="24"/>
      <c r="CO256" s="24">
        <f t="shared" si="204"/>
        <v>11.864341326796529</v>
      </c>
      <c r="CP256" s="24">
        <f t="shared" si="217"/>
        <v>7.974668093026295E-2</v>
      </c>
      <c r="CQ256" s="24">
        <f t="shared" si="235"/>
        <v>11.7783171858736</v>
      </c>
      <c r="CR256" s="24">
        <f t="shared" si="235"/>
        <v>11.8057674233421</v>
      </c>
      <c r="CS256" s="24">
        <f t="shared" si="235"/>
        <v>11.94358921808683</v>
      </c>
      <c r="CT256" s="24">
        <f t="shared" si="227"/>
        <v>11.926931981899001</v>
      </c>
      <c r="CU256" s="24">
        <f t="shared" si="227"/>
        <v>11.93908654728213</v>
      </c>
      <c r="CV256" s="24">
        <f t="shared" si="227"/>
        <v>11.792355604295521</v>
      </c>
      <c r="CW256" s="24" t="str">
        <f t="shared" si="227"/>
        <v/>
      </c>
      <c r="CX256" s="24" t="str">
        <f t="shared" si="227"/>
        <v/>
      </c>
      <c r="CY256" s="24" t="str">
        <f t="shared" si="227"/>
        <v/>
      </c>
      <c r="CZ256" s="24"/>
      <c r="DA256" s="24">
        <f t="shared" si="205"/>
        <v>11.353754242567263</v>
      </c>
      <c r="DB256" s="24">
        <f t="shared" si="218"/>
        <v>2.4538081010191948E-2</v>
      </c>
      <c r="DC256" s="24">
        <f t="shared" si="236"/>
        <v>11.359849513279828</v>
      </c>
      <c r="DD256" s="24">
        <f t="shared" si="236"/>
        <v>11.362644927602902</v>
      </c>
      <c r="DE256" s="24">
        <f t="shared" si="236"/>
        <v>11.343457584806238</v>
      </c>
      <c r="DF256" s="24">
        <f t="shared" si="228"/>
        <v>11.386426526966641</v>
      </c>
      <c r="DG256" s="24">
        <f t="shared" si="228"/>
        <v>11.312457668779565</v>
      </c>
      <c r="DH256" s="24">
        <f t="shared" si="228"/>
        <v>11.357689233968401</v>
      </c>
      <c r="DI256" s="24" t="str">
        <f t="shared" si="228"/>
        <v/>
      </c>
      <c r="DJ256" s="24" t="str">
        <f t="shared" si="228"/>
        <v/>
      </c>
      <c r="DK256" s="24" t="str">
        <f t="shared" si="228"/>
        <v/>
      </c>
      <c r="DL256" s="24"/>
      <c r="DM256" s="24">
        <f t="shared" si="206"/>
        <v>11.69282682626409</v>
      </c>
      <c r="DN256" s="24">
        <f t="shared" si="219"/>
        <v>2.2130140456469844E-2</v>
      </c>
      <c r="DO256" s="24">
        <f t="shared" si="237"/>
        <v>11.651425751083556</v>
      </c>
      <c r="DP256" s="24">
        <f t="shared" si="237"/>
        <v>11.702327526752438</v>
      </c>
      <c r="DQ256" s="24">
        <f t="shared" si="237"/>
        <v>11.697094938474836</v>
      </c>
      <c r="DR256" s="24">
        <f t="shared" si="229"/>
        <v>11.703107522547375</v>
      </c>
      <c r="DS256" s="24">
        <f t="shared" si="229"/>
        <v>11.687901960030061</v>
      </c>
      <c r="DT256" s="24">
        <f t="shared" si="229"/>
        <v>11.715103258696285</v>
      </c>
      <c r="DU256" s="24" t="str">
        <f t="shared" si="229"/>
        <v/>
      </c>
      <c r="DV256" s="24" t="str">
        <f t="shared" si="229"/>
        <v/>
      </c>
      <c r="DW256" s="24" t="str">
        <f t="shared" si="229"/>
        <v/>
      </c>
      <c r="DX256" s="24"/>
      <c r="DY256" s="24">
        <f t="shared" si="207"/>
        <v>11.998356781234648</v>
      </c>
      <c r="DZ256" s="24">
        <f t="shared" si="220"/>
        <v>4.005753569611388E-2</v>
      </c>
      <c r="EA256" s="24">
        <f t="shared" si="238"/>
        <v>12.0180705067517</v>
      </c>
      <c r="EB256" s="24">
        <f t="shared" si="238"/>
        <v>12.0280230652056</v>
      </c>
      <c r="EC256" s="24">
        <f t="shared" si="238"/>
        <v>11.9651771432109</v>
      </c>
      <c r="ED256" s="24">
        <f t="shared" si="230"/>
        <v>12.0150646580311</v>
      </c>
      <c r="EE256" s="24">
        <f t="shared" si="230"/>
        <v>11.932745798358061</v>
      </c>
      <c r="EF256" s="24">
        <f t="shared" si="230"/>
        <v>12.03105951585052</v>
      </c>
      <c r="EG256" s="24" t="str">
        <f t="shared" si="230"/>
        <v/>
      </c>
      <c r="EH256" s="24" t="str">
        <f t="shared" si="230"/>
        <v/>
      </c>
      <c r="EI256" s="24" t="str">
        <f t="shared" si="230"/>
        <v/>
      </c>
      <c r="EJ256" s="24"/>
      <c r="EK256" s="24">
        <f t="shared" si="208"/>
        <v>12.895100888107841</v>
      </c>
      <c r="EL256" s="24">
        <f t="shared" si="221"/>
        <v>7.974668093026295E-2</v>
      </c>
      <c r="EM256" s="24">
        <f t="shared" si="239"/>
        <v>12.809076747184911</v>
      </c>
      <c r="EN256" s="24">
        <f t="shared" si="239"/>
        <v>12.83652698465341</v>
      </c>
      <c r="EO256" s="24">
        <f t="shared" si="239"/>
        <v>12.97434877939814</v>
      </c>
      <c r="EP256" s="24">
        <f t="shared" si="231"/>
        <v>12.957691543210311</v>
      </c>
      <c r="EQ256" s="24">
        <f t="shared" si="231"/>
        <v>12.96984610859344</v>
      </c>
      <c r="ER256" s="24">
        <f t="shared" si="231"/>
        <v>12.823115165606831</v>
      </c>
      <c r="ES256" s="24" t="str">
        <f t="shared" si="231"/>
        <v/>
      </c>
      <c r="ET256" s="24" t="str">
        <f t="shared" si="231"/>
        <v/>
      </c>
      <c r="EU256" s="24" t="str">
        <f t="shared" si="231"/>
        <v/>
      </c>
      <c r="EV256" s="24"/>
      <c r="EW256" s="24">
        <f t="shared" si="209"/>
        <v>11.969832550732164</v>
      </c>
      <c r="EX256" s="24">
        <f t="shared" si="222"/>
        <v>2.4538081010191948E-2</v>
      </c>
      <c r="EY256" s="24">
        <f t="shared" si="192"/>
        <v>11.97592782144473</v>
      </c>
      <c r="EZ256" s="24">
        <f t="shared" si="192"/>
        <v>11.978723235767804</v>
      </c>
      <c r="FA256" s="24">
        <f t="shared" si="192"/>
        <v>11.95953589297114</v>
      </c>
      <c r="FB256" s="24">
        <f t="shared" si="192"/>
        <v>12.002504835131543</v>
      </c>
      <c r="FC256" s="24">
        <f t="shared" si="192"/>
        <v>11.928535976944467</v>
      </c>
      <c r="FD256" s="24">
        <f t="shared" si="192"/>
        <v>11.973767542133302</v>
      </c>
      <c r="FE256" s="24" t="str">
        <f t="shared" si="242"/>
        <v/>
      </c>
      <c r="FF256" s="24" t="str">
        <f t="shared" si="242"/>
        <v/>
      </c>
      <c r="FG256" s="24" t="str">
        <f t="shared" si="242"/>
        <v/>
      </c>
      <c r="FH256" s="24"/>
      <c r="FI256" s="24">
        <f t="shared" si="210"/>
        <v>12.988565134326437</v>
      </c>
      <c r="FJ256" s="24">
        <f t="shared" si="223"/>
        <v>2.213014045647051E-2</v>
      </c>
      <c r="FK256" s="24">
        <f t="shared" si="193"/>
        <v>12.947164059145901</v>
      </c>
      <c r="FL256" s="24">
        <f t="shared" si="193"/>
        <v>12.998065834814785</v>
      </c>
      <c r="FM256" s="24">
        <f t="shared" si="193"/>
        <v>12.992833246537183</v>
      </c>
      <c r="FN256" s="24">
        <f t="shared" si="193"/>
        <v>12.998845830609723</v>
      </c>
      <c r="FO256" s="24">
        <f t="shared" si="193"/>
        <v>12.983640268092408</v>
      </c>
      <c r="FP256" s="24">
        <f t="shared" si="193"/>
        <v>13.010841566758632</v>
      </c>
      <c r="FQ256" s="24" t="str">
        <f t="shared" si="243"/>
        <v/>
      </c>
      <c r="FR256" s="24" t="str">
        <f t="shared" si="243"/>
        <v/>
      </c>
      <c r="FS256" s="24" t="str">
        <f t="shared" si="243"/>
        <v/>
      </c>
    </row>
    <row r="257" spans="1:175" s="3" customFormat="1">
      <c r="A257" s="27">
        <v>222</v>
      </c>
      <c r="B257" s="32">
        <f>IF(AND($B$3&lt;&gt;"",$C$3&lt;&gt;"",$B$4&lt;&gt;"",$C$4&lt;&gt;"",T257&lt;&gt;""),AirMass($B$3,$C$3,$B$4,$C$4,T257),"")</f>
        <v>1.1801859894928013</v>
      </c>
      <c r="C257" s="36">
        <f t="shared" si="211"/>
        <v>2458217.3992710002</v>
      </c>
      <c r="D257" s="5">
        <f t="shared" si="194"/>
        <v>11.374233355693919</v>
      </c>
      <c r="E257" s="14">
        <f t="shared" si="195"/>
        <v>11.641951274280856</v>
      </c>
      <c r="F257" s="32">
        <f t="shared" si="212"/>
        <v>0.26771791858693739</v>
      </c>
      <c r="G257" s="24">
        <f t="shared" si="196"/>
        <v>3.7437272474532511E-2</v>
      </c>
      <c r="H257" s="24">
        <f t="shared" si="197"/>
        <v>6.285483336224866E-2</v>
      </c>
      <c r="I257" s="24"/>
      <c r="J257" s="8">
        <f t="shared" si="198"/>
        <v>12.014979905153934</v>
      </c>
      <c r="K257" s="9">
        <f t="shared" si="199"/>
        <v>13.016502917792055</v>
      </c>
      <c r="L257" s="40">
        <f t="shared" si="213"/>
        <v>1.0015230126381205</v>
      </c>
      <c r="M257" s="24">
        <f t="shared" si="200"/>
        <v>3.7437272474532518E-2</v>
      </c>
      <c r="N257" s="25">
        <f t="shared" si="201"/>
        <v>6.2854833362248161E-2</v>
      </c>
      <c r="O257" s="25"/>
      <c r="P257" s="50">
        <f t="shared" si="214"/>
        <v>6</v>
      </c>
      <c r="Q257" s="50">
        <f t="shared" si="215"/>
        <v>6</v>
      </c>
      <c r="R257" s="25"/>
      <c r="S257" s="25"/>
      <c r="T257" s="16">
        <v>2458217.3992710002</v>
      </c>
      <c r="U257" s="17">
        <v>-10.9449459462195</v>
      </c>
      <c r="V257" s="17">
        <v>-10.2168884932449</v>
      </c>
      <c r="W257" s="17">
        <v>-12.060862397477999</v>
      </c>
      <c r="X257" s="17">
        <v>-10.956314801586499</v>
      </c>
      <c r="Y257" s="17">
        <v>-10.313911946375599</v>
      </c>
      <c r="Z257" s="17">
        <v>-11.7602612066313</v>
      </c>
      <c r="AA257" s="17">
        <v>-9.8700209992382302</v>
      </c>
      <c r="AB257" s="17">
        <v>-9.8237277483938605</v>
      </c>
      <c r="AC257" s="17"/>
      <c r="AD257" s="17"/>
      <c r="AE257" s="17"/>
      <c r="AF257" s="46">
        <f t="shared" si="202"/>
        <v>2458217.3992710002</v>
      </c>
      <c r="AG257" s="17">
        <v>-10.745612206590501</v>
      </c>
      <c r="AH257" s="17">
        <v>-9.6571488339949791</v>
      </c>
      <c r="AI257" s="17">
        <v>-11.6627599333069</v>
      </c>
      <c r="AJ257" s="17">
        <v>-10.5714325908873</v>
      </c>
      <c r="AK257" s="17">
        <v>-9.8294193710643096</v>
      </c>
      <c r="AL257" s="17">
        <v>-11.226082809709901</v>
      </c>
      <c r="AM257" s="17">
        <v>-9.3552617023826699</v>
      </c>
      <c r="AN257" s="17">
        <v>-9.54515958050305</v>
      </c>
      <c r="AO257" s="17"/>
      <c r="AP257" s="17"/>
      <c r="AQ257" s="18"/>
      <c r="AR257" s="25"/>
      <c r="AS257" s="25"/>
      <c r="AT257" s="24">
        <f t="shared" si="241"/>
        <v>0.19933373962899914</v>
      </c>
      <c r="AU257" s="24">
        <f t="shared" si="241"/>
        <v>0.55973965924992086</v>
      </c>
      <c r="AV257" s="24">
        <f t="shared" si="240"/>
        <v>0.39810246417109951</v>
      </c>
      <c r="AW257" s="24">
        <f t="shared" si="240"/>
        <v>0.38488221069919959</v>
      </c>
      <c r="AX257" s="24">
        <f t="shared" si="240"/>
        <v>0.48449257531128964</v>
      </c>
      <c r="AY257" s="24">
        <f t="shared" si="240"/>
        <v>0.53417839692139957</v>
      </c>
      <c r="AZ257" s="24">
        <f t="shared" si="240"/>
        <v>0.51475929685556032</v>
      </c>
      <c r="BA257" s="24">
        <f t="shared" si="240"/>
        <v>0.27856816789081051</v>
      </c>
      <c r="BB257" s="24" t="str">
        <f t="shared" si="240"/>
        <v/>
      </c>
      <c r="BC257" s="24" t="str">
        <f t="shared" si="240"/>
        <v/>
      </c>
      <c r="BD257" s="25" t="str">
        <f t="shared" si="240"/>
        <v/>
      </c>
      <c r="BE257" s="25"/>
      <c r="BF257" s="24"/>
      <c r="BG257" s="24">
        <f t="shared" si="232"/>
        <v>-0.39997236008866116</v>
      </c>
      <c r="BH257" s="24">
        <f t="shared" si="232"/>
        <v>-0.33997236008866066</v>
      </c>
      <c r="BI257" s="24">
        <f t="shared" si="232"/>
        <v>-0.70597236008866027</v>
      </c>
      <c r="BJ257" s="24">
        <f t="shared" si="224"/>
        <v>-0.64797236008866044</v>
      </c>
      <c r="BK257" s="24">
        <f t="shared" si="224"/>
        <v>-0.71797236008865895</v>
      </c>
      <c r="BL257" s="24">
        <f t="shared" si="224"/>
        <v>-0.27297236008866049</v>
      </c>
      <c r="BM257" s="24" t="str">
        <f t="shared" si="224"/>
        <v/>
      </c>
      <c r="BN257" s="24" t="str">
        <f t="shared" si="224"/>
        <v/>
      </c>
      <c r="BO257" s="24" t="str">
        <f t="shared" si="224"/>
        <v/>
      </c>
      <c r="BP257" s="24"/>
      <c r="BQ257" s="24"/>
      <c r="BR257" s="24">
        <f t="shared" si="233"/>
        <v>0.33197520378844625</v>
      </c>
      <c r="BS257" s="24">
        <f t="shared" si="233"/>
        <v>0.39197520378844675</v>
      </c>
      <c r="BT257" s="24">
        <f t="shared" si="233"/>
        <v>2.5975203788447088E-2</v>
      </c>
      <c r="BU257" s="24">
        <f t="shared" si="225"/>
        <v>8.3975203788446917E-2</v>
      </c>
      <c r="BV257" s="24">
        <f t="shared" si="225"/>
        <v>1.3975203788448409E-2</v>
      </c>
      <c r="BW257" s="24">
        <f t="shared" si="225"/>
        <v>0.45897520378844692</v>
      </c>
      <c r="BX257" s="24" t="str">
        <f t="shared" si="225"/>
        <v/>
      </c>
      <c r="BY257" s="24" t="str">
        <f t="shared" si="225"/>
        <v/>
      </c>
      <c r="BZ257" s="24" t="str">
        <f t="shared" si="225"/>
        <v/>
      </c>
      <c r="CA257" s="24"/>
      <c r="CB257" s="24"/>
      <c r="CC257" s="24">
        <f t="shared" si="203"/>
        <v>11.312903903731081</v>
      </c>
      <c r="CD257" s="24">
        <f t="shared" si="216"/>
        <v>5.5019448895884795E-2</v>
      </c>
      <c r="CE257" s="24">
        <f t="shared" si="234"/>
        <v>11.305916451258499</v>
      </c>
      <c r="CF257" s="24">
        <f t="shared" si="234"/>
        <v>11.323368855366999</v>
      </c>
      <c r="CG257" s="24">
        <f t="shared" si="234"/>
        <v>11.273966000156099</v>
      </c>
      <c r="CH257" s="24">
        <f t="shared" si="226"/>
        <v>11.283315260411801</v>
      </c>
      <c r="CI257" s="24">
        <f t="shared" si="226"/>
        <v>11.273075053018731</v>
      </c>
      <c r="CJ257" s="24">
        <f t="shared" si="226"/>
        <v>11.41778180217436</v>
      </c>
      <c r="CK257" s="24" t="str">
        <f t="shared" si="226"/>
        <v/>
      </c>
      <c r="CL257" s="24" t="str">
        <f t="shared" si="226"/>
        <v/>
      </c>
      <c r="CM257" s="24" t="str">
        <f t="shared" si="226"/>
        <v/>
      </c>
      <c r="CN257" s="24"/>
      <c r="CO257" s="24">
        <f t="shared" si="204"/>
        <v>11.842907124718522</v>
      </c>
      <c r="CP257" s="24">
        <f t="shared" si="217"/>
        <v>8.7388451763297112E-2</v>
      </c>
      <c r="CQ257" s="24">
        <f t="shared" si="235"/>
        <v>11.756147726716399</v>
      </c>
      <c r="CR257" s="24">
        <f t="shared" si="235"/>
        <v>11.726820384296799</v>
      </c>
      <c r="CS257" s="24">
        <f t="shared" si="235"/>
        <v>11.943807164473808</v>
      </c>
      <c r="CT257" s="24">
        <f t="shared" si="227"/>
        <v>11.8454706031194</v>
      </c>
      <c r="CU257" s="24">
        <f t="shared" si="227"/>
        <v>11.924649495792169</v>
      </c>
      <c r="CV257" s="24">
        <f t="shared" si="227"/>
        <v>11.860547373912549</v>
      </c>
      <c r="CW257" s="24" t="str">
        <f t="shared" si="227"/>
        <v/>
      </c>
      <c r="CX257" s="24" t="str">
        <f t="shared" si="227"/>
        <v/>
      </c>
      <c r="CY257" s="24" t="str">
        <f t="shared" si="227"/>
        <v/>
      </c>
      <c r="CZ257" s="24"/>
      <c r="DA257" s="24">
        <f t="shared" si="205"/>
        <v>11.374233355693919</v>
      </c>
      <c r="DB257" s="24">
        <f t="shared" si="218"/>
        <v>3.7437272474532511E-2</v>
      </c>
      <c r="DC257" s="24">
        <f t="shared" si="236"/>
        <v>11.35362744841685</v>
      </c>
      <c r="DD257" s="24">
        <f t="shared" si="236"/>
        <v>11.363922708394524</v>
      </c>
      <c r="DE257" s="24">
        <f t="shared" si="236"/>
        <v>11.35817843238166</v>
      </c>
      <c r="DF257" s="24">
        <f t="shared" si="228"/>
        <v>11.360609119977564</v>
      </c>
      <c r="DG257" s="24">
        <f t="shared" si="228"/>
        <v>11.358718914070458</v>
      </c>
      <c r="DH257" s="24">
        <f t="shared" si="228"/>
        <v>11.450343510922464</v>
      </c>
      <c r="DI257" s="24" t="str">
        <f t="shared" si="228"/>
        <v/>
      </c>
      <c r="DJ257" s="24" t="str">
        <f t="shared" si="228"/>
        <v/>
      </c>
      <c r="DK257" s="24" t="str">
        <f t="shared" si="228"/>
        <v/>
      </c>
      <c r="DL257" s="24"/>
      <c r="DM257" s="24">
        <f t="shared" si="206"/>
        <v>11.641951274280856</v>
      </c>
      <c r="DN257" s="24">
        <f t="shared" si="219"/>
        <v>6.285483336224866E-2</v>
      </c>
      <c r="DO257" s="24">
        <f t="shared" si="237"/>
        <v>11.599814942021128</v>
      </c>
      <c r="DP257" s="24">
        <f t="shared" si="237"/>
        <v>11.593939137801911</v>
      </c>
      <c r="DQ257" s="24">
        <f t="shared" si="237"/>
        <v>11.667871534956589</v>
      </c>
      <c r="DR257" s="24">
        <f t="shared" si="229"/>
        <v>11.59220479386255</v>
      </c>
      <c r="DS257" s="24">
        <f t="shared" si="229"/>
        <v>11.644023558634872</v>
      </c>
      <c r="DT257" s="24">
        <f t="shared" si="229"/>
        <v>11.753853678408088</v>
      </c>
      <c r="DU257" s="24" t="str">
        <f t="shared" si="229"/>
        <v/>
      </c>
      <c r="DV257" s="24" t="str">
        <f t="shared" si="229"/>
        <v/>
      </c>
      <c r="DW257" s="24" t="str">
        <f t="shared" si="229"/>
        <v/>
      </c>
      <c r="DX257" s="24"/>
      <c r="DY257" s="24">
        <f t="shared" si="207"/>
        <v>12.040961356705681</v>
      </c>
      <c r="DZ257" s="24">
        <f t="shared" si="220"/>
        <v>5.5019448895884795E-2</v>
      </c>
      <c r="EA257" s="24">
        <f t="shared" si="238"/>
        <v>12.033973904233099</v>
      </c>
      <c r="EB257" s="24">
        <f t="shared" si="238"/>
        <v>12.051426308341599</v>
      </c>
      <c r="EC257" s="24">
        <f t="shared" si="238"/>
        <v>12.002023453130699</v>
      </c>
      <c r="ED257" s="24">
        <f t="shared" si="230"/>
        <v>12.0113727133864</v>
      </c>
      <c r="EE257" s="24">
        <f t="shared" si="230"/>
        <v>12.001132505993331</v>
      </c>
      <c r="EF257" s="24">
        <f t="shared" si="230"/>
        <v>12.14583925514896</v>
      </c>
      <c r="EG257" s="24" t="str">
        <f t="shared" si="230"/>
        <v/>
      </c>
      <c r="EH257" s="24" t="str">
        <f t="shared" si="230"/>
        <v/>
      </c>
      <c r="EI257" s="24" t="str">
        <f t="shared" si="230"/>
        <v/>
      </c>
      <c r="EJ257" s="24"/>
      <c r="EK257" s="24">
        <f t="shared" si="208"/>
        <v>12.931370497314042</v>
      </c>
      <c r="EL257" s="24">
        <f t="shared" si="221"/>
        <v>8.7388451763297098E-2</v>
      </c>
      <c r="EM257" s="24">
        <f t="shared" si="239"/>
        <v>12.844611099311921</v>
      </c>
      <c r="EN257" s="24">
        <f t="shared" si="239"/>
        <v>12.81528375689232</v>
      </c>
      <c r="EO257" s="24">
        <f t="shared" si="239"/>
        <v>13.03227053706933</v>
      </c>
      <c r="EP257" s="24">
        <f t="shared" si="231"/>
        <v>12.933933975714922</v>
      </c>
      <c r="EQ257" s="24">
        <f t="shared" si="231"/>
        <v>13.01311286838769</v>
      </c>
      <c r="ER257" s="24">
        <f t="shared" si="231"/>
        <v>12.949010746508071</v>
      </c>
      <c r="ES257" s="24" t="str">
        <f t="shared" si="231"/>
        <v/>
      </c>
      <c r="ET257" s="24" t="str">
        <f t="shared" si="231"/>
        <v/>
      </c>
      <c r="EU257" s="24" t="str">
        <f t="shared" si="231"/>
        <v/>
      </c>
      <c r="EV257" s="24"/>
      <c r="EW257" s="24">
        <f t="shared" si="209"/>
        <v>12.014979905153934</v>
      </c>
      <c r="EX257" s="24">
        <f t="shared" si="222"/>
        <v>3.7437272474532518E-2</v>
      </c>
      <c r="EY257" s="24">
        <f t="shared" si="192"/>
        <v>11.994373997876863</v>
      </c>
      <c r="EZ257" s="24">
        <f t="shared" si="192"/>
        <v>12.004669257854538</v>
      </c>
      <c r="FA257" s="24">
        <f t="shared" si="192"/>
        <v>11.998924981841673</v>
      </c>
      <c r="FB257" s="24">
        <f t="shared" si="192"/>
        <v>12.001355669437578</v>
      </c>
      <c r="FC257" s="24">
        <f t="shared" si="192"/>
        <v>11.999465463530472</v>
      </c>
      <c r="FD257" s="24">
        <f t="shared" si="192"/>
        <v>12.091090060382477</v>
      </c>
      <c r="FE257" s="24" t="str">
        <f t="shared" si="242"/>
        <v/>
      </c>
      <c r="FF257" s="24" t="str">
        <f t="shared" si="242"/>
        <v/>
      </c>
      <c r="FG257" s="24" t="str">
        <f t="shared" si="242"/>
        <v/>
      </c>
      <c r="FH257" s="24"/>
      <c r="FI257" s="24">
        <f t="shared" si="210"/>
        <v>13.016502917792055</v>
      </c>
      <c r="FJ257" s="24">
        <f t="shared" si="223"/>
        <v>6.2854833362248161E-2</v>
      </c>
      <c r="FK257" s="24">
        <f t="shared" si="193"/>
        <v>12.974366585532328</v>
      </c>
      <c r="FL257" s="24">
        <f t="shared" si="193"/>
        <v>12.968490781313109</v>
      </c>
      <c r="FM257" s="24">
        <f t="shared" si="193"/>
        <v>13.042423178467788</v>
      </c>
      <c r="FN257" s="24">
        <f t="shared" si="193"/>
        <v>12.96675643737375</v>
      </c>
      <c r="FO257" s="24">
        <f t="shared" si="193"/>
        <v>13.018575202146073</v>
      </c>
      <c r="FP257" s="24">
        <f t="shared" si="193"/>
        <v>13.128405321919287</v>
      </c>
      <c r="FQ257" s="24" t="str">
        <f t="shared" si="243"/>
        <v/>
      </c>
      <c r="FR257" s="24" t="str">
        <f t="shared" si="243"/>
        <v/>
      </c>
      <c r="FS257" s="24" t="str">
        <f t="shared" si="243"/>
        <v/>
      </c>
    </row>
    <row r="258" spans="1:175" s="3" customFormat="1">
      <c r="A258" s="27">
        <v>223</v>
      </c>
      <c r="B258" s="32">
        <f>IF(AND($B$3&lt;&gt;"",$C$3&lt;&gt;"",$B$4&lt;&gt;"",$C$4&lt;&gt;"",T258&lt;&gt;""),AirMass($B$3,$C$3,$B$4,$C$4,T258),"")</f>
        <v>1.1816538818246127</v>
      </c>
      <c r="C258" s="36">
        <f t="shared" si="211"/>
        <v>2458217.3997689998</v>
      </c>
      <c r="D258" s="5">
        <f t="shared" si="194"/>
        <v>11.363984682207336</v>
      </c>
      <c r="E258" s="14">
        <f t="shared" si="195"/>
        <v>11.737768394272967</v>
      </c>
      <c r="F258" s="32">
        <f t="shared" si="212"/>
        <v>0.37378371206563088</v>
      </c>
      <c r="G258" s="24">
        <f t="shared" si="196"/>
        <v>2.921258072756272E-2</v>
      </c>
      <c r="H258" s="24">
        <f t="shared" si="197"/>
        <v>2.810002732743317E-2</v>
      </c>
      <c r="I258" s="24"/>
      <c r="J258" s="8">
        <f t="shared" si="198"/>
        <v>12.02629988216143</v>
      </c>
      <c r="K258" s="9">
        <f t="shared" si="199"/>
        <v>13.113864358487453</v>
      </c>
      <c r="L258" s="40">
        <f t="shared" si="213"/>
        <v>1.0875644763260226</v>
      </c>
      <c r="M258" s="24">
        <f t="shared" si="200"/>
        <v>2.921258072756272E-2</v>
      </c>
      <c r="N258" s="25">
        <f t="shared" si="201"/>
        <v>2.8100027327432654E-2</v>
      </c>
      <c r="O258" s="25"/>
      <c r="P258" s="50">
        <f t="shared" si="214"/>
        <v>6</v>
      </c>
      <c r="Q258" s="50">
        <f t="shared" si="215"/>
        <v>6</v>
      </c>
      <c r="R258" s="25"/>
      <c r="S258" s="25"/>
      <c r="T258" s="16">
        <v>2458217.3997689998</v>
      </c>
      <c r="U258" s="17">
        <v>-10.949663695207599</v>
      </c>
      <c r="V258" s="17">
        <v>-10.2024201621796</v>
      </c>
      <c r="W258" s="17">
        <v>-12.070625371802</v>
      </c>
      <c r="X258" s="17">
        <v>-10.9583697322066</v>
      </c>
      <c r="Y258" s="17">
        <v>-10.3255010387499</v>
      </c>
      <c r="Z258" s="17">
        <v>-11.7578359477587</v>
      </c>
      <c r="AA258" s="17">
        <v>-9.9139975790883401</v>
      </c>
      <c r="AB258" s="17">
        <v>-9.8055709222688794</v>
      </c>
      <c r="AC258" s="17"/>
      <c r="AD258" s="17"/>
      <c r="AE258" s="17"/>
      <c r="AF258" s="46">
        <f t="shared" si="202"/>
        <v>2458217.3997689998</v>
      </c>
      <c r="AG258" s="17">
        <v>-10.6953009323859</v>
      </c>
      <c r="AH258" s="17">
        <v>-9.5974863623938997</v>
      </c>
      <c r="AI258" s="17">
        <v>-11.6822700546475</v>
      </c>
      <c r="AJ258" s="17">
        <v>-10.607793979851699</v>
      </c>
      <c r="AK258" s="17">
        <v>-9.8451883090024701</v>
      </c>
      <c r="AL258" s="17">
        <v>-11.2445934490474</v>
      </c>
      <c r="AM258" s="17">
        <v>-9.3716352706865393</v>
      </c>
      <c r="AN258" s="17">
        <v>-9.4495795523508601</v>
      </c>
      <c r="AO258" s="17"/>
      <c r="AP258" s="17"/>
      <c r="AQ258" s="18"/>
      <c r="AR258" s="25"/>
      <c r="AS258" s="25"/>
      <c r="AT258" s="24">
        <f t="shared" si="241"/>
        <v>0.25436276282169956</v>
      </c>
      <c r="AU258" s="24">
        <f t="shared" si="241"/>
        <v>0.60493379978569983</v>
      </c>
      <c r="AV258" s="24">
        <f t="shared" si="240"/>
        <v>0.38835531715450067</v>
      </c>
      <c r="AW258" s="24">
        <f t="shared" si="240"/>
        <v>0.35057575235490113</v>
      </c>
      <c r="AX258" s="24">
        <f t="shared" si="240"/>
        <v>0.48031272974743011</v>
      </c>
      <c r="AY258" s="24">
        <f t="shared" si="240"/>
        <v>0.51324249871129979</v>
      </c>
      <c r="AZ258" s="24">
        <f t="shared" si="240"/>
        <v>0.54236230840180077</v>
      </c>
      <c r="BA258" s="24">
        <f t="shared" si="240"/>
        <v>0.35599136991801927</v>
      </c>
      <c r="BB258" s="24" t="str">
        <f t="shared" si="240"/>
        <v/>
      </c>
      <c r="BC258" s="24" t="str">
        <f t="shared" si="240"/>
        <v/>
      </c>
      <c r="BD258" s="25" t="str">
        <f t="shared" si="240"/>
        <v/>
      </c>
      <c r="BE258" s="25"/>
      <c r="BF258" s="24"/>
      <c r="BG258" s="24">
        <f t="shared" si="232"/>
        <v>-0.28821404182685495</v>
      </c>
      <c r="BH258" s="24">
        <f t="shared" si="232"/>
        <v>-0.22821404182685445</v>
      </c>
      <c r="BI258" s="24">
        <f t="shared" si="232"/>
        <v>-0.59421404182685411</v>
      </c>
      <c r="BJ258" s="24">
        <f t="shared" si="224"/>
        <v>-0.53621404182685428</v>
      </c>
      <c r="BK258" s="24">
        <f t="shared" si="224"/>
        <v>-0.60621404182685279</v>
      </c>
      <c r="BL258" s="24">
        <f t="shared" si="224"/>
        <v>-0.16121404182685428</v>
      </c>
      <c r="BM258" s="24" t="str">
        <f t="shared" si="224"/>
        <v/>
      </c>
      <c r="BN258" s="24" t="str">
        <f t="shared" si="224"/>
        <v/>
      </c>
      <c r="BO258" s="24" t="str">
        <f t="shared" si="224"/>
        <v/>
      </c>
      <c r="BP258" s="24"/>
      <c r="BQ258" s="24"/>
      <c r="BR258" s="24">
        <f t="shared" si="233"/>
        <v>0.42375988119184926</v>
      </c>
      <c r="BS258" s="24">
        <f t="shared" si="233"/>
        <v>0.48375988119184976</v>
      </c>
      <c r="BT258" s="24">
        <f t="shared" si="233"/>
        <v>0.1177598811918501</v>
      </c>
      <c r="BU258" s="24">
        <f t="shared" si="225"/>
        <v>0.17575988119184993</v>
      </c>
      <c r="BV258" s="24">
        <f t="shared" si="225"/>
        <v>0.10575988119185142</v>
      </c>
      <c r="BW258" s="24">
        <f t="shared" si="225"/>
        <v>0.55075988119184993</v>
      </c>
      <c r="BX258" s="24" t="str">
        <f t="shared" si="225"/>
        <v/>
      </c>
      <c r="BY258" s="24" t="str">
        <f t="shared" si="225"/>
        <v/>
      </c>
      <c r="BZ258" s="24" t="str">
        <f t="shared" si="225"/>
        <v/>
      </c>
      <c r="CA258" s="24"/>
      <c r="CB258" s="24"/>
      <c r="CC258" s="24">
        <f t="shared" si="203"/>
        <v>11.315986403438137</v>
      </c>
      <c r="CD258" s="24">
        <f t="shared" si="216"/>
        <v>4.2684852450704747E-2</v>
      </c>
      <c r="CE258" s="24">
        <f t="shared" si="234"/>
        <v>11.310961676594401</v>
      </c>
      <c r="CF258" s="24">
        <f t="shared" si="234"/>
        <v>11.320706036999001</v>
      </c>
      <c r="CG258" s="24">
        <f t="shared" si="234"/>
        <v>11.2808373435423</v>
      </c>
      <c r="CH258" s="24">
        <f t="shared" si="226"/>
        <v>11.276172252551101</v>
      </c>
      <c r="CI258" s="24">
        <f t="shared" si="226"/>
        <v>11.312333883880742</v>
      </c>
      <c r="CJ258" s="24">
        <f t="shared" si="226"/>
        <v>11.39490722706128</v>
      </c>
      <c r="CK258" s="24" t="str">
        <f t="shared" si="226"/>
        <v/>
      </c>
      <c r="CL258" s="24" t="str">
        <f t="shared" si="226"/>
        <v/>
      </c>
      <c r="CM258" s="24" t="str">
        <f t="shared" si="226"/>
        <v/>
      </c>
      <c r="CN258" s="24"/>
      <c r="CO258" s="24">
        <f t="shared" si="204"/>
        <v>11.895042503545179</v>
      </c>
      <c r="CP258" s="24">
        <f t="shared" si="217"/>
        <v>9.0128517383704046E-2</v>
      </c>
      <c r="CQ258" s="24">
        <f t="shared" si="235"/>
        <v>11.825969122261601</v>
      </c>
      <c r="CR258" s="24">
        <f t="shared" si="235"/>
        <v>11.8134930474658</v>
      </c>
      <c r="CS258" s="24">
        <f t="shared" si="235"/>
        <v>12.00988737661657</v>
      </c>
      <c r="CT258" s="24">
        <f t="shared" si="227"/>
        <v>11.914292516661501</v>
      </c>
      <c r="CU258" s="24">
        <f t="shared" si="227"/>
        <v>11.991334338300639</v>
      </c>
      <c r="CV258" s="24">
        <f t="shared" si="227"/>
        <v>11.81527861996496</v>
      </c>
      <c r="CW258" s="24" t="str">
        <f t="shared" si="227"/>
        <v/>
      </c>
      <c r="CX258" s="24" t="str">
        <f t="shared" si="227"/>
        <v/>
      </c>
      <c r="CY258" s="24" t="str">
        <f t="shared" si="227"/>
        <v/>
      </c>
      <c r="CZ258" s="24"/>
      <c r="DA258" s="24">
        <f t="shared" si="205"/>
        <v>11.363984682207336</v>
      </c>
      <c r="DB258" s="24">
        <f t="shared" si="218"/>
        <v>2.921258072756272E-2</v>
      </c>
      <c r="DC258" s="24">
        <f t="shared" si="236"/>
        <v>11.345341500559112</v>
      </c>
      <c r="DD258" s="24">
        <f t="shared" si="236"/>
        <v>11.347928716832886</v>
      </c>
      <c r="DE258" s="24">
        <f t="shared" si="236"/>
        <v>11.351718602574222</v>
      </c>
      <c r="DF258" s="24">
        <f t="shared" si="228"/>
        <v>11.340134938923224</v>
      </c>
      <c r="DG258" s="24">
        <f t="shared" si="228"/>
        <v>11.384646571738827</v>
      </c>
      <c r="DH258" s="24">
        <f t="shared" si="228"/>
        <v>11.414137762615743</v>
      </c>
      <c r="DI258" s="24" t="str">
        <f t="shared" si="228"/>
        <v/>
      </c>
      <c r="DJ258" s="24" t="str">
        <f t="shared" si="228"/>
        <v/>
      </c>
      <c r="DK258" s="24" t="str">
        <f t="shared" si="228"/>
        <v/>
      </c>
      <c r="DL258" s="24"/>
      <c r="DM258" s="24">
        <f t="shared" si="206"/>
        <v>11.737768394272967</v>
      </c>
      <c r="DN258" s="24">
        <f t="shared" si="219"/>
        <v>2.810002732743317E-2</v>
      </c>
      <c r="DO258" s="24">
        <f t="shared" si="237"/>
        <v>11.713318078731783</v>
      </c>
      <c r="DP258" s="24">
        <f t="shared" si="237"/>
        <v>11.724293542136365</v>
      </c>
      <c r="DQ258" s="24">
        <f t="shared" si="237"/>
        <v>11.777633488264804</v>
      </c>
      <c r="DR258" s="24">
        <f t="shared" si="229"/>
        <v>11.704708448570104</v>
      </c>
      <c r="DS258" s="24">
        <f t="shared" si="229"/>
        <v>11.754390142308797</v>
      </c>
      <c r="DT258" s="24">
        <f t="shared" si="229"/>
        <v>11.752266665625953</v>
      </c>
      <c r="DU258" s="24" t="str">
        <f t="shared" si="229"/>
        <v/>
      </c>
      <c r="DV258" s="24" t="str">
        <f t="shared" si="229"/>
        <v/>
      </c>
      <c r="DW258" s="24" t="str">
        <f t="shared" si="229"/>
        <v/>
      </c>
      <c r="DX258" s="24"/>
      <c r="DY258" s="24">
        <f t="shared" si="207"/>
        <v>12.063229936466136</v>
      </c>
      <c r="DZ258" s="24">
        <f t="shared" si="220"/>
        <v>4.2684852450704747E-2</v>
      </c>
      <c r="EA258" s="24">
        <f t="shared" si="238"/>
        <v>12.0582052096224</v>
      </c>
      <c r="EB258" s="24">
        <f t="shared" si="238"/>
        <v>12.067949570027</v>
      </c>
      <c r="EC258" s="24">
        <f t="shared" si="238"/>
        <v>12.0280808765703</v>
      </c>
      <c r="ED258" s="24">
        <f t="shared" si="230"/>
        <v>12.0234157855791</v>
      </c>
      <c r="EE258" s="24">
        <f t="shared" si="230"/>
        <v>12.059577416908741</v>
      </c>
      <c r="EF258" s="24">
        <f t="shared" si="230"/>
        <v>12.14215076008928</v>
      </c>
      <c r="EG258" s="24" t="str">
        <f t="shared" si="230"/>
        <v/>
      </c>
      <c r="EH258" s="24" t="str">
        <f t="shared" si="230"/>
        <v/>
      </c>
      <c r="EI258" s="24" t="str">
        <f t="shared" si="230"/>
        <v/>
      </c>
      <c r="EJ258" s="24"/>
      <c r="EK258" s="24">
        <f t="shared" si="208"/>
        <v>12.992857073537181</v>
      </c>
      <c r="EL258" s="24">
        <f t="shared" si="221"/>
        <v>9.0128517383704032E-2</v>
      </c>
      <c r="EM258" s="24">
        <f t="shared" si="239"/>
        <v>12.9237836922536</v>
      </c>
      <c r="EN258" s="24">
        <f t="shared" si="239"/>
        <v>12.911307617457799</v>
      </c>
      <c r="EO258" s="24">
        <f t="shared" si="239"/>
        <v>13.10770194660857</v>
      </c>
      <c r="EP258" s="24">
        <f t="shared" si="231"/>
        <v>13.012107086653501</v>
      </c>
      <c r="EQ258" s="24">
        <f t="shared" si="231"/>
        <v>13.089148908292639</v>
      </c>
      <c r="ER258" s="24">
        <f t="shared" si="231"/>
        <v>12.91309318995696</v>
      </c>
      <c r="ES258" s="24" t="str">
        <f t="shared" si="231"/>
        <v/>
      </c>
      <c r="ET258" s="24" t="str">
        <f t="shared" si="231"/>
        <v/>
      </c>
      <c r="EU258" s="24" t="str">
        <f t="shared" si="231"/>
        <v/>
      </c>
      <c r="EV258" s="24"/>
      <c r="EW258" s="24">
        <f t="shared" si="209"/>
        <v>12.02629988216143</v>
      </c>
      <c r="EX258" s="24">
        <f t="shared" si="222"/>
        <v>2.921258072756272E-2</v>
      </c>
      <c r="EY258" s="24">
        <f t="shared" si="192"/>
        <v>12.007656700513207</v>
      </c>
      <c r="EZ258" s="24">
        <f t="shared" si="192"/>
        <v>12.010243916786981</v>
      </c>
      <c r="FA258" s="24">
        <f t="shared" si="192"/>
        <v>12.014033802528317</v>
      </c>
      <c r="FB258" s="24">
        <f t="shared" si="192"/>
        <v>12.00245013887732</v>
      </c>
      <c r="FC258" s="24">
        <f t="shared" si="192"/>
        <v>12.046961771692922</v>
      </c>
      <c r="FD258" s="24">
        <f t="shared" si="192"/>
        <v>12.076452962569839</v>
      </c>
      <c r="FE258" s="24" t="str">
        <f t="shared" si="242"/>
        <v/>
      </c>
      <c r="FF258" s="24" t="str">
        <f t="shared" si="242"/>
        <v/>
      </c>
      <c r="FG258" s="24" t="str">
        <f t="shared" si="242"/>
        <v/>
      </c>
      <c r="FH258" s="24"/>
      <c r="FI258" s="24">
        <f t="shared" si="210"/>
        <v>13.113864358487453</v>
      </c>
      <c r="FJ258" s="24">
        <f t="shared" si="223"/>
        <v>2.8100027327432654E-2</v>
      </c>
      <c r="FK258" s="24">
        <f t="shared" si="193"/>
        <v>13.089414042946268</v>
      </c>
      <c r="FL258" s="24">
        <f t="shared" si="193"/>
        <v>13.100389506350849</v>
      </c>
      <c r="FM258" s="24">
        <f t="shared" si="193"/>
        <v>13.153729452479288</v>
      </c>
      <c r="FN258" s="24">
        <f t="shared" si="193"/>
        <v>13.080804412784589</v>
      </c>
      <c r="FO258" s="24">
        <f t="shared" si="193"/>
        <v>13.130486106523282</v>
      </c>
      <c r="FP258" s="24">
        <f t="shared" si="193"/>
        <v>13.128362629840437</v>
      </c>
      <c r="FQ258" s="24" t="str">
        <f t="shared" si="243"/>
        <v/>
      </c>
      <c r="FR258" s="24" t="str">
        <f t="shared" si="243"/>
        <v/>
      </c>
      <c r="FS258" s="24" t="str">
        <f t="shared" si="243"/>
        <v/>
      </c>
    </row>
    <row r="259" spans="1:175" s="3" customFormat="1">
      <c r="A259" s="27">
        <v>224</v>
      </c>
      <c r="B259" s="32">
        <f>IF(AND($B$3&lt;&gt;"",$C$3&lt;&gt;"",$B$4&lt;&gt;"",$C$4&lt;&gt;"",T259&lt;&gt;""),AirMass($B$3,$C$3,$B$4,$C$4,T259),"")</f>
        <v>1.1831296764205212</v>
      </c>
      <c r="C259" s="36">
        <f t="shared" si="211"/>
        <v>2458217.4002660001</v>
      </c>
      <c r="D259" s="5">
        <f t="shared" si="194"/>
        <v>11.395187123562954</v>
      </c>
      <c r="E259" s="14">
        <f t="shared" si="195"/>
        <v>11.623690811979316</v>
      </c>
      <c r="F259" s="32">
        <f t="shared" si="212"/>
        <v>0.22850368841636204</v>
      </c>
      <c r="G259" s="24">
        <f t="shared" si="196"/>
        <v>2.0984899668172772E-2</v>
      </c>
      <c r="H259" s="24">
        <f t="shared" si="197"/>
        <v>2.4853929370139746E-2</v>
      </c>
      <c r="I259" s="24"/>
      <c r="J259" s="8">
        <f t="shared" si="198"/>
        <v>11.94870988657614</v>
      </c>
      <c r="K259" s="9">
        <f t="shared" si="199"/>
        <v>13.152665324942575</v>
      </c>
      <c r="L259" s="40">
        <f t="shared" si="213"/>
        <v>1.2039554383664353</v>
      </c>
      <c r="M259" s="24">
        <f t="shared" si="200"/>
        <v>2.0984899668172782E-2</v>
      </c>
      <c r="N259" s="25">
        <f t="shared" si="201"/>
        <v>2.4853929370139746E-2</v>
      </c>
      <c r="O259" s="25"/>
      <c r="P259" s="50">
        <f t="shared" si="214"/>
        <v>6</v>
      </c>
      <c r="Q259" s="50">
        <f t="shared" si="215"/>
        <v>6</v>
      </c>
      <c r="R259" s="25"/>
      <c r="S259" s="25"/>
      <c r="T259" s="16">
        <v>2458217.4002660001</v>
      </c>
      <c r="U259" s="17">
        <v>-10.9076225740267</v>
      </c>
      <c r="V259" s="17">
        <v>-10.238036875073901</v>
      </c>
      <c r="W259" s="17">
        <v>-12.0495110281575</v>
      </c>
      <c r="X259" s="17">
        <v>-10.950062976970599</v>
      </c>
      <c r="Y259" s="17">
        <v>-10.309165542523999</v>
      </c>
      <c r="Z259" s="17">
        <v>-11.749914754621299</v>
      </c>
      <c r="AA259" s="17">
        <v>-9.8405008846873692</v>
      </c>
      <c r="AB259" s="17">
        <v>-9.7650878700951598</v>
      </c>
      <c r="AC259" s="17"/>
      <c r="AD259" s="17"/>
      <c r="AE259" s="17"/>
      <c r="AF259" s="46">
        <f t="shared" si="202"/>
        <v>2458217.4002660001</v>
      </c>
      <c r="AG259" s="17">
        <v>-10.7238634821276</v>
      </c>
      <c r="AH259" s="17">
        <v>-9.5751879160743805</v>
      </c>
      <c r="AI259" s="17">
        <v>-11.640072121406901</v>
      </c>
      <c r="AJ259" s="17">
        <v>-10.6001936217703</v>
      </c>
      <c r="AK259" s="17">
        <v>-9.7765943574174798</v>
      </c>
      <c r="AL259" s="17">
        <v>-11.228785060651701</v>
      </c>
      <c r="AM259" s="17">
        <v>-9.3574425730527508</v>
      </c>
      <c r="AN259" s="17">
        <v>-9.4211515600683295</v>
      </c>
      <c r="AO259" s="17"/>
      <c r="AP259" s="17"/>
      <c r="AQ259" s="18"/>
      <c r="AR259" s="25"/>
      <c r="AS259" s="25"/>
      <c r="AT259" s="24">
        <f t="shared" si="241"/>
        <v>0.18375909189910011</v>
      </c>
      <c r="AU259" s="24">
        <f t="shared" si="241"/>
        <v>0.66284895899952012</v>
      </c>
      <c r="AV259" s="24">
        <f t="shared" si="240"/>
        <v>0.40943890675059968</v>
      </c>
      <c r="AW259" s="24">
        <f t="shared" si="240"/>
        <v>0.34986935520029938</v>
      </c>
      <c r="AX259" s="24">
        <f t="shared" si="240"/>
        <v>0.53257118510651935</v>
      </c>
      <c r="AY259" s="24">
        <f t="shared" si="240"/>
        <v>0.52112969396959841</v>
      </c>
      <c r="AZ259" s="24">
        <f t="shared" si="240"/>
        <v>0.48305831163461832</v>
      </c>
      <c r="BA259" s="24">
        <f t="shared" si="240"/>
        <v>0.34393631002683023</v>
      </c>
      <c r="BB259" s="24" t="str">
        <f t="shared" si="240"/>
        <v/>
      </c>
      <c r="BC259" s="24" t="str">
        <f t="shared" si="240"/>
        <v/>
      </c>
      <c r="BD259" s="25" t="str">
        <f t="shared" si="240"/>
        <v/>
      </c>
      <c r="BE259" s="25"/>
      <c r="BF259" s="24"/>
      <c r="BG259" s="24">
        <f t="shared" si="232"/>
        <v>-0.43160287680196641</v>
      </c>
      <c r="BH259" s="24">
        <f t="shared" si="232"/>
        <v>-0.37160287680196591</v>
      </c>
      <c r="BI259" s="24">
        <f t="shared" si="232"/>
        <v>-0.73760287680196557</v>
      </c>
      <c r="BJ259" s="24">
        <f t="shared" si="224"/>
        <v>-0.67960287680196574</v>
      </c>
      <c r="BK259" s="24">
        <f t="shared" si="224"/>
        <v>-0.74960287680196425</v>
      </c>
      <c r="BL259" s="24">
        <f t="shared" si="224"/>
        <v>-0.30460287680196574</v>
      </c>
      <c r="BM259" s="24" t="str">
        <f t="shared" si="224"/>
        <v/>
      </c>
      <c r="BN259" s="24" t="str">
        <f t="shared" si="224"/>
        <v/>
      </c>
      <c r="BO259" s="24" t="str">
        <f t="shared" si="224"/>
        <v/>
      </c>
      <c r="BP259" s="24"/>
      <c r="BQ259" s="24"/>
      <c r="BR259" s="24">
        <f t="shared" si="233"/>
        <v>0.54137964654614112</v>
      </c>
      <c r="BS259" s="24">
        <f t="shared" si="233"/>
        <v>0.60137964654614162</v>
      </c>
      <c r="BT259" s="24">
        <f t="shared" si="233"/>
        <v>0.23537964654614196</v>
      </c>
      <c r="BU259" s="24">
        <f t="shared" si="225"/>
        <v>0.29337964654614179</v>
      </c>
      <c r="BV259" s="24">
        <f t="shared" si="225"/>
        <v>0.22337964654614328</v>
      </c>
      <c r="BW259" s="24">
        <f t="shared" si="225"/>
        <v>0.66837964654614179</v>
      </c>
      <c r="BX259" s="24" t="str">
        <f t="shared" si="225"/>
        <v/>
      </c>
      <c r="BY259" s="24" t="str">
        <f t="shared" si="225"/>
        <v/>
      </c>
      <c r="BZ259" s="24" t="str">
        <f t="shared" si="225"/>
        <v/>
      </c>
      <c r="CA259" s="24"/>
      <c r="CB259" s="24"/>
      <c r="CC259" s="24">
        <f t="shared" si="203"/>
        <v>11.330084602149286</v>
      </c>
      <c r="CD259" s="24">
        <f t="shared" si="216"/>
        <v>4.0914699137533796E-2</v>
      </c>
      <c r="CE259" s="24">
        <f t="shared" si="234"/>
        <v>11.3318884541308</v>
      </c>
      <c r="CF259" s="24">
        <f t="shared" si="234"/>
        <v>11.354440402943899</v>
      </c>
      <c r="CG259" s="24">
        <f t="shared" si="234"/>
        <v>11.306542968497299</v>
      </c>
      <c r="CH259" s="24">
        <f t="shared" si="226"/>
        <v>11.310292180594599</v>
      </c>
      <c r="CI259" s="24">
        <f t="shared" si="226"/>
        <v>11.28087831066067</v>
      </c>
      <c r="CJ259" s="24">
        <f t="shared" si="226"/>
        <v>11.39646529606846</v>
      </c>
      <c r="CK259" s="24" t="str">
        <f t="shared" si="226"/>
        <v/>
      </c>
      <c r="CL259" s="24" t="str">
        <f t="shared" si="226"/>
        <v/>
      </c>
      <c r="CM259" s="24" t="str">
        <f t="shared" si="226"/>
        <v/>
      </c>
      <c r="CN259" s="24"/>
      <c r="CO259" s="24">
        <f t="shared" si="204"/>
        <v>11.837009733600311</v>
      </c>
      <c r="CP259" s="24">
        <f t="shared" si="217"/>
        <v>8.4516003651122537E-2</v>
      </c>
      <c r="CQ259" s="24">
        <f t="shared" si="235"/>
        <v>11.755208639279301</v>
      </c>
      <c r="CR259" s="24">
        <f t="shared" si="235"/>
        <v>11.7773301396427</v>
      </c>
      <c r="CS259" s="24">
        <f t="shared" si="235"/>
        <v>11.91273087528988</v>
      </c>
      <c r="CT259" s="24">
        <f t="shared" si="227"/>
        <v>11.869921578524101</v>
      </c>
      <c r="CU259" s="24">
        <f t="shared" si="227"/>
        <v>11.948579090925151</v>
      </c>
      <c r="CV259" s="24">
        <f t="shared" si="227"/>
        <v>11.75828807794073</v>
      </c>
      <c r="CW259" s="24" t="str">
        <f t="shared" si="227"/>
        <v/>
      </c>
      <c r="CX259" s="24" t="str">
        <f t="shared" si="227"/>
        <v/>
      </c>
      <c r="CY259" s="24" t="str">
        <f t="shared" si="227"/>
        <v/>
      </c>
      <c r="CZ259" s="24"/>
      <c r="DA259" s="24">
        <f t="shared" si="205"/>
        <v>11.395187123562954</v>
      </c>
      <c r="DB259" s="24">
        <f t="shared" si="218"/>
        <v>2.0984899668172772E-2</v>
      </c>
      <c r="DC259" s="24">
        <f t="shared" si="236"/>
        <v>11.383372520739977</v>
      </c>
      <c r="DD259" s="24">
        <f t="shared" si="236"/>
        <v>11.39876732542225</v>
      </c>
      <c r="DE259" s="24">
        <f t="shared" si="236"/>
        <v>11.394528470173688</v>
      </c>
      <c r="DF259" s="24">
        <f t="shared" si="228"/>
        <v>11.391359109611189</v>
      </c>
      <c r="DG259" s="24">
        <f t="shared" si="228"/>
        <v>11.370295241163223</v>
      </c>
      <c r="DH259" s="24">
        <f t="shared" si="228"/>
        <v>11.432800074267389</v>
      </c>
      <c r="DI259" s="24" t="str">
        <f t="shared" si="228"/>
        <v/>
      </c>
      <c r="DJ259" s="24" t="str">
        <f t="shared" si="228"/>
        <v/>
      </c>
      <c r="DK259" s="24" t="str">
        <f t="shared" si="228"/>
        <v/>
      </c>
      <c r="DL259" s="24"/>
      <c r="DM259" s="24">
        <f t="shared" si="206"/>
        <v>11.623690811979316</v>
      </c>
      <c r="DN259" s="24">
        <f t="shared" si="219"/>
        <v>2.4853929370139746E-2</v>
      </c>
      <c r="DO259" s="24">
        <f t="shared" si="237"/>
        <v>11.586512783400698</v>
      </c>
      <c r="DP259" s="24">
        <f t="shared" si="237"/>
        <v>11.63208582196448</v>
      </c>
      <c r="DQ259" s="24">
        <f t="shared" si="237"/>
        <v>11.624432174589328</v>
      </c>
      <c r="DR259" s="24">
        <f t="shared" si="229"/>
        <v>11.604292698083919</v>
      </c>
      <c r="DS259" s="24">
        <f t="shared" si="229"/>
        <v>11.655590082584522</v>
      </c>
      <c r="DT259" s="24">
        <f t="shared" si="229"/>
        <v>11.639231311252937</v>
      </c>
      <c r="DU259" s="24" t="str">
        <f t="shared" si="229"/>
        <v/>
      </c>
      <c r="DV259" s="24" t="str">
        <f t="shared" si="229"/>
        <v/>
      </c>
      <c r="DW259" s="24" t="str">
        <f t="shared" si="229"/>
        <v/>
      </c>
      <c r="DX259" s="24"/>
      <c r="DY259" s="24">
        <f t="shared" si="207"/>
        <v>11.999670301102087</v>
      </c>
      <c r="DZ259" s="24">
        <f t="shared" si="220"/>
        <v>4.0914699137533796E-2</v>
      </c>
      <c r="EA259" s="24">
        <f t="shared" si="238"/>
        <v>12.001474153083599</v>
      </c>
      <c r="EB259" s="24">
        <f t="shared" si="238"/>
        <v>12.024026101896698</v>
      </c>
      <c r="EC259" s="24">
        <f t="shared" si="238"/>
        <v>11.976128667450098</v>
      </c>
      <c r="ED259" s="24">
        <f t="shared" si="230"/>
        <v>11.979877879547399</v>
      </c>
      <c r="EE259" s="24">
        <f t="shared" si="230"/>
        <v>11.950464009613469</v>
      </c>
      <c r="EF259" s="24">
        <f t="shared" si="230"/>
        <v>12.066050995021259</v>
      </c>
      <c r="EG259" s="24" t="str">
        <f t="shared" si="230"/>
        <v/>
      </c>
      <c r="EH259" s="24" t="str">
        <f t="shared" si="230"/>
        <v/>
      </c>
      <c r="EI259" s="24" t="str">
        <f t="shared" si="230"/>
        <v/>
      </c>
      <c r="EJ259" s="24"/>
      <c r="EK259" s="24">
        <f t="shared" si="208"/>
        <v>12.985685299653531</v>
      </c>
      <c r="EL259" s="24">
        <f t="shared" si="221"/>
        <v>8.4516003651122537E-2</v>
      </c>
      <c r="EM259" s="24">
        <f t="shared" si="239"/>
        <v>12.90388420533252</v>
      </c>
      <c r="EN259" s="24">
        <f t="shared" si="239"/>
        <v>12.926005705695919</v>
      </c>
      <c r="EO259" s="24">
        <f t="shared" si="239"/>
        <v>13.061406441343099</v>
      </c>
      <c r="EP259" s="24">
        <f t="shared" si="231"/>
        <v>13.018597144577321</v>
      </c>
      <c r="EQ259" s="24">
        <f t="shared" si="231"/>
        <v>13.09725465697837</v>
      </c>
      <c r="ER259" s="24">
        <f t="shared" si="231"/>
        <v>12.906963643993949</v>
      </c>
      <c r="ES259" s="24" t="str">
        <f t="shared" si="231"/>
        <v/>
      </c>
      <c r="ET259" s="24" t="str">
        <f t="shared" si="231"/>
        <v/>
      </c>
      <c r="EU259" s="24" t="str">
        <f t="shared" si="231"/>
        <v/>
      </c>
      <c r="EV259" s="24"/>
      <c r="EW259" s="24">
        <f t="shared" si="209"/>
        <v>11.94870988657614</v>
      </c>
      <c r="EX259" s="24">
        <f t="shared" si="222"/>
        <v>2.0984899668172782E-2</v>
      </c>
      <c r="EY259" s="24">
        <f t="shared" si="192"/>
        <v>11.936895283753163</v>
      </c>
      <c r="EZ259" s="24">
        <f t="shared" si="192"/>
        <v>11.952290088435436</v>
      </c>
      <c r="FA259" s="24">
        <f t="shared" si="192"/>
        <v>11.948051233186872</v>
      </c>
      <c r="FB259" s="24">
        <f t="shared" si="192"/>
        <v>11.944881872624375</v>
      </c>
      <c r="FC259" s="24">
        <f t="shared" si="192"/>
        <v>11.923818004176409</v>
      </c>
      <c r="FD259" s="24">
        <f t="shared" si="192"/>
        <v>11.986322837280575</v>
      </c>
      <c r="FE259" s="24" t="str">
        <f t="shared" si="242"/>
        <v/>
      </c>
      <c r="FF259" s="24" t="str">
        <f t="shared" si="242"/>
        <v/>
      </c>
      <c r="FG259" s="24" t="str">
        <f t="shared" si="242"/>
        <v/>
      </c>
      <c r="FH259" s="24"/>
      <c r="FI259" s="24">
        <f t="shared" si="210"/>
        <v>13.152665324942575</v>
      </c>
      <c r="FJ259" s="24">
        <f t="shared" si="223"/>
        <v>2.4853929370139746E-2</v>
      </c>
      <c r="FK259" s="24">
        <f t="shared" si="193"/>
        <v>13.115487296363957</v>
      </c>
      <c r="FL259" s="24">
        <f t="shared" si="193"/>
        <v>13.16106033492774</v>
      </c>
      <c r="FM259" s="24">
        <f t="shared" si="193"/>
        <v>13.153406687552588</v>
      </c>
      <c r="FN259" s="24">
        <f t="shared" si="193"/>
        <v>13.133267211047178</v>
      </c>
      <c r="FO259" s="24">
        <f t="shared" si="193"/>
        <v>13.184564595547782</v>
      </c>
      <c r="FP259" s="24">
        <f t="shared" si="193"/>
        <v>13.168205824216196</v>
      </c>
      <c r="FQ259" s="24" t="str">
        <f t="shared" si="243"/>
        <v/>
      </c>
      <c r="FR259" s="24" t="str">
        <f t="shared" si="243"/>
        <v/>
      </c>
      <c r="FS259" s="24" t="str">
        <f t="shared" si="243"/>
        <v/>
      </c>
    </row>
    <row r="260" spans="1:175" s="3" customFormat="1">
      <c r="A260" s="27">
        <v>225</v>
      </c>
      <c r="B260" s="32">
        <f>IF(AND($B$3&lt;&gt;"",$C$3&lt;&gt;"",$B$4&lt;&gt;"",$C$4&lt;&gt;"",T260&lt;&gt;""),AirMass($B$3,$C$3,$B$4,$C$4,T260),"")</f>
        <v>1.1846134042079333</v>
      </c>
      <c r="C260" s="36">
        <f t="shared" si="211"/>
        <v>2458217.4007640001</v>
      </c>
      <c r="D260" s="5">
        <f t="shared" si="194"/>
        <v>11.391876346504134</v>
      </c>
      <c r="E260" s="14">
        <f t="shared" si="195"/>
        <v>11.645959742490865</v>
      </c>
      <c r="F260" s="32">
        <f t="shared" si="212"/>
        <v>0.25408339598673102</v>
      </c>
      <c r="G260" s="24">
        <f t="shared" si="196"/>
        <v>3.1266170560888117E-2</v>
      </c>
      <c r="H260" s="24">
        <f t="shared" si="197"/>
        <v>3.2671992092434869E-2</v>
      </c>
      <c r="I260" s="24"/>
      <c r="J260" s="8">
        <f t="shared" si="198"/>
        <v>12.030927339419712</v>
      </c>
      <c r="K260" s="9">
        <f t="shared" si="199"/>
        <v>12.947531717492716</v>
      </c>
      <c r="L260" s="40">
        <f t="shared" si="213"/>
        <v>0.91660437807300355</v>
      </c>
      <c r="M260" s="24">
        <f t="shared" si="200"/>
        <v>3.1266170560887901E-2</v>
      </c>
      <c r="N260" s="25">
        <f t="shared" si="201"/>
        <v>3.2671992092434869E-2</v>
      </c>
      <c r="O260" s="25"/>
      <c r="P260" s="50">
        <f t="shared" si="214"/>
        <v>6</v>
      </c>
      <c r="Q260" s="50">
        <f t="shared" si="215"/>
        <v>6</v>
      </c>
      <c r="R260" s="25"/>
      <c r="S260" s="25"/>
      <c r="T260" s="16">
        <v>2458217.4007640001</v>
      </c>
      <c r="U260" s="17">
        <v>-10.9233646795526</v>
      </c>
      <c r="V260" s="17">
        <v>-10.205484436183101</v>
      </c>
      <c r="W260" s="17">
        <v>-12.067017574729</v>
      </c>
      <c r="X260" s="17">
        <v>-10.9726664028823</v>
      </c>
      <c r="Y260" s="17">
        <v>-10.3096365869512</v>
      </c>
      <c r="Z260" s="17">
        <v>-11.7524548179946</v>
      </c>
      <c r="AA260" s="17">
        <v>-9.8688432339342196</v>
      </c>
      <c r="AB260" s="17">
        <v>-9.8067884457522396</v>
      </c>
      <c r="AC260" s="17"/>
      <c r="AD260" s="17"/>
      <c r="AE260" s="17"/>
      <c r="AF260" s="46">
        <f t="shared" si="202"/>
        <v>2458217.4007640001</v>
      </c>
      <c r="AG260" s="17">
        <v>-10.713066269370101</v>
      </c>
      <c r="AH260" s="17">
        <v>-9.6697910597450196</v>
      </c>
      <c r="AI260" s="17">
        <v>-11.668897771031601</v>
      </c>
      <c r="AJ260" s="17">
        <v>-10.568910393555401</v>
      </c>
      <c r="AK260" s="17">
        <v>-9.8113604073936695</v>
      </c>
      <c r="AL260" s="17">
        <v>-11.242343262546299</v>
      </c>
      <c r="AM260" s="17">
        <v>-9.2626639890940705</v>
      </c>
      <c r="AN260" s="17">
        <v>-9.4124931728583903</v>
      </c>
      <c r="AO260" s="17"/>
      <c r="AP260" s="17"/>
      <c r="AQ260" s="18"/>
      <c r="AR260" s="25"/>
      <c r="AS260" s="25"/>
      <c r="AT260" s="24">
        <f t="shared" si="241"/>
        <v>0.2102984101824994</v>
      </c>
      <c r="AU260" s="24">
        <f t="shared" si="241"/>
        <v>0.5356933764380809</v>
      </c>
      <c r="AV260" s="24">
        <f t="shared" si="240"/>
        <v>0.39811980369739963</v>
      </c>
      <c r="AW260" s="24">
        <f t="shared" si="240"/>
        <v>0.4037560093268997</v>
      </c>
      <c r="AX260" s="24">
        <f t="shared" si="240"/>
        <v>0.49827617955753034</v>
      </c>
      <c r="AY260" s="24">
        <f t="shared" si="240"/>
        <v>0.51011155544830089</v>
      </c>
      <c r="AZ260" s="24">
        <f t="shared" si="240"/>
        <v>0.60617924484014907</v>
      </c>
      <c r="BA260" s="24">
        <f t="shared" si="240"/>
        <v>0.39429527289384936</v>
      </c>
      <c r="BB260" s="24" t="str">
        <f t="shared" si="240"/>
        <v/>
      </c>
      <c r="BC260" s="24" t="str">
        <f t="shared" si="240"/>
        <v/>
      </c>
      <c r="BD260" s="25" t="str">
        <f t="shared" si="240"/>
        <v/>
      </c>
      <c r="BE260" s="25"/>
      <c r="BF260" s="24"/>
      <c r="BG260" s="24">
        <f t="shared" si="232"/>
        <v>-0.37770423555621468</v>
      </c>
      <c r="BH260" s="24">
        <f t="shared" si="232"/>
        <v>-0.31770423555621419</v>
      </c>
      <c r="BI260" s="24">
        <f t="shared" si="232"/>
        <v>-0.68370423555621385</v>
      </c>
      <c r="BJ260" s="24">
        <f t="shared" si="224"/>
        <v>-0.62570423555621402</v>
      </c>
      <c r="BK260" s="24">
        <f t="shared" si="224"/>
        <v>-0.69570423555621252</v>
      </c>
      <c r="BL260" s="24">
        <f t="shared" si="224"/>
        <v>-0.25070423555621402</v>
      </c>
      <c r="BM260" s="24" t="str">
        <f t="shared" si="224"/>
        <v/>
      </c>
      <c r="BN260" s="24" t="str">
        <f t="shared" si="224"/>
        <v/>
      </c>
      <c r="BO260" s="24" t="str">
        <f t="shared" si="224"/>
        <v/>
      </c>
      <c r="BP260" s="24"/>
      <c r="BQ260" s="24"/>
      <c r="BR260" s="24">
        <f t="shared" si="233"/>
        <v>0.28313966262159007</v>
      </c>
      <c r="BS260" s="24">
        <f t="shared" si="233"/>
        <v>0.34313966262159057</v>
      </c>
      <c r="BT260" s="24">
        <f t="shared" si="233"/>
        <v>-2.286033737840909E-2</v>
      </c>
      <c r="BU260" s="24">
        <f t="shared" si="225"/>
        <v>3.5139662621590739E-2</v>
      </c>
      <c r="BV260" s="24">
        <f t="shared" si="225"/>
        <v>-3.4860337378407769E-2</v>
      </c>
      <c r="BW260" s="24">
        <f t="shared" si="225"/>
        <v>0.41013966262159074</v>
      </c>
      <c r="BX260" s="24" t="str">
        <f t="shared" si="225"/>
        <v/>
      </c>
      <c r="BY260" s="24" t="str">
        <f t="shared" si="225"/>
        <v/>
      </c>
      <c r="BZ260" s="24" t="str">
        <f t="shared" si="225"/>
        <v/>
      </c>
      <c r="CA260" s="24"/>
      <c r="CB260" s="24"/>
      <c r="CC260" s="24">
        <f t="shared" si="203"/>
        <v>11.333203164154661</v>
      </c>
      <c r="CD260" s="24">
        <f t="shared" si="216"/>
        <v>5.17503094789971E-2</v>
      </c>
      <c r="CE260" s="24">
        <f t="shared" si="234"/>
        <v>11.3336528951764</v>
      </c>
      <c r="CF260" s="24">
        <f t="shared" si="234"/>
        <v>11.361301723329699</v>
      </c>
      <c r="CG260" s="24">
        <f t="shared" si="234"/>
        <v>11.291271907398599</v>
      </c>
      <c r="CH260" s="24">
        <f t="shared" si="226"/>
        <v>11.297090138442</v>
      </c>
      <c r="CI260" s="24">
        <f t="shared" si="226"/>
        <v>11.29347855438162</v>
      </c>
      <c r="CJ260" s="24">
        <f t="shared" si="226"/>
        <v>11.422423766199639</v>
      </c>
      <c r="CK260" s="24" t="str">
        <f t="shared" si="226"/>
        <v/>
      </c>
      <c r="CL260" s="24" t="str">
        <f t="shared" si="226"/>
        <v/>
      </c>
      <c r="CM260" s="24" t="str">
        <f t="shared" si="226"/>
        <v/>
      </c>
      <c r="CN260" s="24"/>
      <c r="CO260" s="24">
        <f t="shared" si="204"/>
        <v>11.838211896709803</v>
      </c>
      <c r="CP260" s="24">
        <f t="shared" si="217"/>
        <v>8.1009048417415144E-2</v>
      </c>
      <c r="CQ260" s="24">
        <f t="shared" si="235"/>
        <v>11.7948315016615</v>
      </c>
      <c r="CR260" s="24">
        <f t="shared" si="235"/>
        <v>11.756844124185299</v>
      </c>
      <c r="CS260" s="24">
        <f t="shared" si="235"/>
        <v>11.958294138023568</v>
      </c>
      <c r="CT260" s="24">
        <f t="shared" si="227"/>
        <v>11.894276993176199</v>
      </c>
      <c r="CU260" s="24">
        <f t="shared" si="227"/>
        <v>11.864597719723969</v>
      </c>
      <c r="CV260" s="24">
        <f t="shared" si="227"/>
        <v>11.760426903488289</v>
      </c>
      <c r="CW260" s="24" t="str">
        <f t="shared" si="227"/>
        <v/>
      </c>
      <c r="CX260" s="24" t="str">
        <f t="shared" si="227"/>
        <v/>
      </c>
      <c r="CY260" s="24" t="str">
        <f t="shared" si="227"/>
        <v/>
      </c>
      <c r="CZ260" s="24"/>
      <c r="DA260" s="24">
        <f t="shared" si="205"/>
        <v>11.391876346504134</v>
      </c>
      <c r="DB260" s="24">
        <f t="shared" si="218"/>
        <v>3.1266170560888117E-2</v>
      </c>
      <c r="DC260" s="24">
        <f t="shared" si="236"/>
        <v>11.378707622721386</v>
      </c>
      <c r="DD260" s="24">
        <f t="shared" si="236"/>
        <v>11.39919930674386</v>
      </c>
      <c r="DE260" s="24">
        <f t="shared" si="236"/>
        <v>11.372828070010796</v>
      </c>
      <c r="DF260" s="24">
        <f t="shared" si="228"/>
        <v>11.371727728394399</v>
      </c>
      <c r="DG260" s="24">
        <f t="shared" si="228"/>
        <v>11.376466145819983</v>
      </c>
      <c r="DH260" s="24">
        <f t="shared" si="228"/>
        <v>11.452329205334378</v>
      </c>
      <c r="DI260" s="24" t="str">
        <f t="shared" si="228"/>
        <v/>
      </c>
      <c r="DJ260" s="24" t="str">
        <f t="shared" si="228"/>
        <v/>
      </c>
      <c r="DK260" s="24" t="str">
        <f t="shared" si="228"/>
        <v/>
      </c>
      <c r="DL260" s="24"/>
      <c r="DM260" s="24">
        <f t="shared" si="206"/>
        <v>11.645959742490865</v>
      </c>
      <c r="DN260" s="24">
        <f t="shared" si="219"/>
        <v>3.2671992092434869E-2</v>
      </c>
      <c r="DO260" s="24">
        <f t="shared" si="237"/>
        <v>11.647202413184955</v>
      </c>
      <c r="DP260" s="24">
        <f t="shared" si="237"/>
        <v>11.632666573909136</v>
      </c>
      <c r="DQ260" s="24">
        <f t="shared" si="237"/>
        <v>11.691062204725073</v>
      </c>
      <c r="DR260" s="24">
        <f t="shared" si="229"/>
        <v>11.649714880138074</v>
      </c>
      <c r="DS260" s="24">
        <f t="shared" si="229"/>
        <v>11.592675478785399</v>
      </c>
      <c r="DT260" s="24">
        <f t="shared" si="229"/>
        <v>11.662436904202552</v>
      </c>
      <c r="DU260" s="24" t="str">
        <f t="shared" si="229"/>
        <v/>
      </c>
      <c r="DV260" s="24" t="str">
        <f t="shared" si="229"/>
        <v/>
      </c>
      <c r="DW260" s="24" t="str">
        <f t="shared" si="229"/>
        <v/>
      </c>
      <c r="DX260" s="24"/>
      <c r="DY260" s="24">
        <f t="shared" si="207"/>
        <v>12.05108340752416</v>
      </c>
      <c r="DZ260" s="24">
        <f t="shared" si="220"/>
        <v>5.17503094789971E-2</v>
      </c>
      <c r="EA260" s="24">
        <f t="shared" si="238"/>
        <v>12.051533138545899</v>
      </c>
      <c r="EB260" s="24">
        <f t="shared" si="238"/>
        <v>12.079181966699199</v>
      </c>
      <c r="EC260" s="24">
        <f t="shared" si="238"/>
        <v>12.009152150768099</v>
      </c>
      <c r="ED260" s="24">
        <f t="shared" si="230"/>
        <v>12.0149703818115</v>
      </c>
      <c r="EE260" s="24">
        <f t="shared" si="230"/>
        <v>12.01135879775112</v>
      </c>
      <c r="EF260" s="24">
        <f t="shared" si="230"/>
        <v>12.140304009569139</v>
      </c>
      <c r="EG260" s="24" t="str">
        <f t="shared" si="230"/>
        <v/>
      </c>
      <c r="EH260" s="24" t="str">
        <f t="shared" si="230"/>
        <v/>
      </c>
      <c r="EI260" s="24" t="str">
        <f t="shared" si="230"/>
        <v/>
      </c>
      <c r="EJ260" s="24"/>
      <c r="EK260" s="24">
        <f t="shared" si="208"/>
        <v>12.881487106334886</v>
      </c>
      <c r="EL260" s="24">
        <f t="shared" si="221"/>
        <v>8.1009048417415158E-2</v>
      </c>
      <c r="EM260" s="24">
        <f t="shared" si="239"/>
        <v>12.838106711286581</v>
      </c>
      <c r="EN260" s="24">
        <f t="shared" si="239"/>
        <v>12.800119333810381</v>
      </c>
      <c r="EO260" s="24">
        <f t="shared" si="239"/>
        <v>13.001569347648649</v>
      </c>
      <c r="EP260" s="24">
        <f t="shared" si="231"/>
        <v>12.93755220280128</v>
      </c>
      <c r="EQ260" s="24">
        <f t="shared" si="231"/>
        <v>12.90787292934905</v>
      </c>
      <c r="ER260" s="24">
        <f t="shared" si="231"/>
        <v>12.803702113113371</v>
      </c>
      <c r="ES260" s="24" t="str">
        <f t="shared" si="231"/>
        <v/>
      </c>
      <c r="ET260" s="24" t="str">
        <f t="shared" si="231"/>
        <v/>
      </c>
      <c r="EU260" s="24" t="str">
        <f t="shared" si="231"/>
        <v/>
      </c>
      <c r="EV260" s="24"/>
      <c r="EW260" s="24">
        <f t="shared" si="209"/>
        <v>12.030927339419712</v>
      </c>
      <c r="EX260" s="24">
        <f t="shared" si="222"/>
        <v>3.1266170560887901E-2</v>
      </c>
      <c r="EY260" s="24">
        <f t="shared" si="192"/>
        <v>12.017758615636964</v>
      </c>
      <c r="EZ260" s="24">
        <f t="shared" si="192"/>
        <v>12.038250299659438</v>
      </c>
      <c r="FA260" s="24">
        <f t="shared" si="192"/>
        <v>12.011879062926376</v>
      </c>
      <c r="FB260" s="24">
        <f t="shared" si="192"/>
        <v>12.010778721309977</v>
      </c>
      <c r="FC260" s="24">
        <f t="shared" si="192"/>
        <v>12.015517138735561</v>
      </c>
      <c r="FD260" s="24">
        <f t="shared" si="192"/>
        <v>12.091380198249956</v>
      </c>
      <c r="FE260" s="24" t="str">
        <f t="shared" si="242"/>
        <v/>
      </c>
      <c r="FF260" s="24" t="str">
        <f t="shared" si="242"/>
        <v/>
      </c>
      <c r="FG260" s="24" t="str">
        <f t="shared" si="242"/>
        <v/>
      </c>
      <c r="FH260" s="24"/>
      <c r="FI260" s="24">
        <f t="shared" si="210"/>
        <v>12.947531717492716</v>
      </c>
      <c r="FJ260" s="24">
        <f t="shared" si="223"/>
        <v>3.2671992092434869E-2</v>
      </c>
      <c r="FK260" s="24">
        <f t="shared" si="193"/>
        <v>12.948774388186807</v>
      </c>
      <c r="FL260" s="24">
        <f t="shared" si="193"/>
        <v>12.934238548910988</v>
      </c>
      <c r="FM260" s="24">
        <f t="shared" si="193"/>
        <v>12.992634179726926</v>
      </c>
      <c r="FN260" s="24">
        <f t="shared" si="193"/>
        <v>12.951286855139927</v>
      </c>
      <c r="FO260" s="24">
        <f t="shared" si="193"/>
        <v>12.894247453787251</v>
      </c>
      <c r="FP260" s="24">
        <f t="shared" si="193"/>
        <v>12.964008879204405</v>
      </c>
      <c r="FQ260" s="24" t="str">
        <f t="shared" si="243"/>
        <v/>
      </c>
      <c r="FR260" s="24" t="str">
        <f t="shared" si="243"/>
        <v/>
      </c>
      <c r="FS260" s="24" t="str">
        <f t="shared" si="243"/>
        <v/>
      </c>
    </row>
    <row r="261" spans="1:175" s="3" customFormat="1">
      <c r="A261" s="27">
        <v>226</v>
      </c>
      <c r="B261" s="32">
        <f>IF(AND($B$3&lt;&gt;"",$C$3&lt;&gt;"",$B$4&lt;&gt;"",$C$4&lt;&gt;"",T261&lt;&gt;""),AirMass($B$3,$C$3,$B$4,$C$4,T261),"")</f>
        <v>1.186105096324604</v>
      </c>
      <c r="C261" s="36">
        <f t="shared" si="211"/>
        <v>2458217.4012620002</v>
      </c>
      <c r="D261" s="5">
        <f t="shared" si="194"/>
        <v>11.366296221669273</v>
      </c>
      <c r="E261" s="14">
        <f t="shared" si="195"/>
        <v>11.749866240976269</v>
      </c>
      <c r="F261" s="32">
        <f t="shared" si="212"/>
        <v>0.38357001930699575</v>
      </c>
      <c r="G261" s="24">
        <f t="shared" si="196"/>
        <v>1.8918518627355767E-2</v>
      </c>
      <c r="H261" s="24">
        <f t="shared" si="197"/>
        <v>8.1408708011727643E-2</v>
      </c>
      <c r="I261" s="24"/>
      <c r="J261" s="8">
        <f t="shared" si="198"/>
        <v>11.995318532006559</v>
      </c>
      <c r="K261" s="9">
        <f t="shared" si="199"/>
        <v>13.107930935458389</v>
      </c>
      <c r="L261" s="40">
        <f t="shared" si="213"/>
        <v>1.1126124034518305</v>
      </c>
      <c r="M261" s="24">
        <f t="shared" si="200"/>
        <v>1.8918518627356308E-2</v>
      </c>
      <c r="N261" s="25">
        <f t="shared" si="201"/>
        <v>8.1408708011727643E-2</v>
      </c>
      <c r="O261" s="25"/>
      <c r="P261" s="50">
        <f t="shared" si="214"/>
        <v>6</v>
      </c>
      <c r="Q261" s="50">
        <f t="shared" si="215"/>
        <v>6</v>
      </c>
      <c r="R261" s="25"/>
      <c r="S261" s="25"/>
      <c r="T261" s="16">
        <v>2458217.4012620002</v>
      </c>
      <c r="U261" s="17">
        <v>-10.924360006205401</v>
      </c>
      <c r="V261" s="17">
        <v>-10.2085934775789</v>
      </c>
      <c r="W261" s="17">
        <v>-12.0488128416966</v>
      </c>
      <c r="X261" s="17">
        <v>-10.9419589945264</v>
      </c>
      <c r="Y261" s="17">
        <v>-10.3104955713896</v>
      </c>
      <c r="Z261" s="17">
        <v>-11.769148689276401</v>
      </c>
      <c r="AA261" s="17">
        <v>-9.8973181107549095</v>
      </c>
      <c r="AB261" s="17">
        <v>-9.7080413651761397</v>
      </c>
      <c r="AC261" s="17"/>
      <c r="AD261" s="17"/>
      <c r="AE261" s="17"/>
      <c r="AF261" s="46">
        <f t="shared" si="202"/>
        <v>2458217.4012620002</v>
      </c>
      <c r="AG261" s="17">
        <v>-10.6824991952396</v>
      </c>
      <c r="AH261" s="17">
        <v>-9.6086659360460605</v>
      </c>
      <c r="AI261" s="17">
        <v>-11.659172558015699</v>
      </c>
      <c r="AJ261" s="17">
        <v>-10.573527003576</v>
      </c>
      <c r="AK261" s="17">
        <v>-9.7770985527763195</v>
      </c>
      <c r="AL261" s="17">
        <v>-11.247837227390599</v>
      </c>
      <c r="AM261" s="17">
        <v>-9.5125067544669104</v>
      </c>
      <c r="AN261" s="17">
        <v>-9.4862390675461601</v>
      </c>
      <c r="AO261" s="17"/>
      <c r="AP261" s="17"/>
      <c r="AQ261" s="18"/>
      <c r="AR261" s="25"/>
      <c r="AS261" s="25"/>
      <c r="AT261" s="24">
        <f t="shared" si="241"/>
        <v>0.24186081096580025</v>
      </c>
      <c r="AU261" s="24">
        <f t="shared" si="241"/>
        <v>0.59992754153283911</v>
      </c>
      <c r="AV261" s="24">
        <f t="shared" si="240"/>
        <v>0.38964028368090098</v>
      </c>
      <c r="AW261" s="24">
        <f t="shared" si="240"/>
        <v>0.36843199095040013</v>
      </c>
      <c r="AX261" s="24">
        <f t="shared" si="240"/>
        <v>0.53339701861328059</v>
      </c>
      <c r="AY261" s="24">
        <f t="shared" si="240"/>
        <v>0.52131146188580146</v>
      </c>
      <c r="AZ261" s="24">
        <f t="shared" si="240"/>
        <v>0.38481135628799912</v>
      </c>
      <c r="BA261" s="24">
        <f t="shared" si="240"/>
        <v>0.22180229762997961</v>
      </c>
      <c r="BB261" s="24" t="str">
        <f t="shared" si="240"/>
        <v/>
      </c>
      <c r="BC261" s="24" t="str">
        <f t="shared" si="240"/>
        <v/>
      </c>
      <c r="BD261" s="25" t="str">
        <f t="shared" si="240"/>
        <v/>
      </c>
      <c r="BE261" s="25"/>
      <c r="BF261" s="24"/>
      <c r="BG261" s="24">
        <f t="shared" si="232"/>
        <v>-0.31360422746603434</v>
      </c>
      <c r="BH261" s="24">
        <f t="shared" si="232"/>
        <v>-0.25360422746603384</v>
      </c>
      <c r="BI261" s="24">
        <f t="shared" si="232"/>
        <v>-0.6196042274660335</v>
      </c>
      <c r="BJ261" s="24">
        <f t="shared" si="224"/>
        <v>-0.56160422746603367</v>
      </c>
      <c r="BK261" s="24">
        <f t="shared" si="224"/>
        <v>-0.63160422746603218</v>
      </c>
      <c r="BL261" s="24">
        <f t="shared" si="224"/>
        <v>-0.18660422746603367</v>
      </c>
      <c r="BM261" s="24" t="str">
        <f t="shared" si="224"/>
        <v/>
      </c>
      <c r="BN261" s="24" t="str">
        <f t="shared" si="224"/>
        <v/>
      </c>
      <c r="BO261" s="24" t="str">
        <f t="shared" si="224"/>
        <v/>
      </c>
      <c r="BP261" s="24"/>
      <c r="BQ261" s="24"/>
      <c r="BR261" s="24">
        <f t="shared" si="233"/>
        <v>0.41359268267253735</v>
      </c>
      <c r="BS261" s="24">
        <f t="shared" si="233"/>
        <v>0.47359268267253785</v>
      </c>
      <c r="BT261" s="24">
        <f t="shared" si="233"/>
        <v>0.10759268267253819</v>
      </c>
      <c r="BU261" s="24">
        <f t="shared" si="225"/>
        <v>0.16559268267253802</v>
      </c>
      <c r="BV261" s="24">
        <f t="shared" si="225"/>
        <v>9.5592682672539508E-2</v>
      </c>
      <c r="BW261" s="24">
        <f t="shared" si="225"/>
        <v>0.54059268267253802</v>
      </c>
      <c r="BX261" s="24" t="str">
        <f t="shared" si="225"/>
        <v/>
      </c>
      <c r="BY261" s="24" t="str">
        <f t="shared" si="225"/>
        <v/>
      </c>
      <c r="BZ261" s="24" t="str">
        <f t="shared" si="225"/>
        <v/>
      </c>
      <c r="CA261" s="24"/>
      <c r="CB261" s="24"/>
      <c r="CC261" s="24">
        <f t="shared" si="203"/>
        <v>11.315269255931275</v>
      </c>
      <c r="CD261" s="24">
        <f t="shared" si="216"/>
        <v>1.3280800529753823E-2</v>
      </c>
      <c r="CE261" s="24">
        <f t="shared" si="234"/>
        <v>11.314452835491199</v>
      </c>
      <c r="CF261" s="24">
        <f t="shared" si="234"/>
        <v>11.329598988320999</v>
      </c>
      <c r="CG261" s="24">
        <f t="shared" si="234"/>
        <v>11.291135565184199</v>
      </c>
      <c r="CH261" s="24">
        <f t="shared" si="226"/>
        <v>11.312788683071</v>
      </c>
      <c r="CI261" s="24">
        <f t="shared" si="226"/>
        <v>11.32095810454951</v>
      </c>
      <c r="CJ261" s="24">
        <f t="shared" si="226"/>
        <v>11.322681358970739</v>
      </c>
      <c r="CK261" s="24" t="str">
        <f t="shared" si="226"/>
        <v/>
      </c>
      <c r="CL261" s="24" t="str">
        <f t="shared" si="226"/>
        <v/>
      </c>
      <c r="CM261" s="24" t="str">
        <f t="shared" si="226"/>
        <v/>
      </c>
      <c r="CN261" s="24"/>
      <c r="CO261" s="24">
        <f t="shared" si="204"/>
        <v>11.917064332055681</v>
      </c>
      <c r="CP261" s="24">
        <f t="shared" si="217"/>
        <v>0.12821489310434425</v>
      </c>
      <c r="CQ261" s="24">
        <f t="shared" si="235"/>
        <v>11.815673362776099</v>
      </c>
      <c r="CR261" s="24">
        <f t="shared" si="235"/>
        <v>11.7920278083364</v>
      </c>
      <c r="CS261" s="24">
        <f t="shared" si="235"/>
        <v>11.954599357536718</v>
      </c>
      <c r="CT261" s="24">
        <f t="shared" si="227"/>
        <v>11.930338032150999</v>
      </c>
      <c r="CU261" s="24">
        <f t="shared" si="227"/>
        <v>12.145007559227309</v>
      </c>
      <c r="CV261" s="24">
        <f t="shared" si="227"/>
        <v>11.86473987230656</v>
      </c>
      <c r="CW261" s="24" t="str">
        <f t="shared" si="227"/>
        <v/>
      </c>
      <c r="CX261" s="24" t="str">
        <f t="shared" si="227"/>
        <v/>
      </c>
      <c r="CY261" s="24" t="str">
        <f t="shared" si="227"/>
        <v/>
      </c>
      <c r="CZ261" s="24"/>
      <c r="DA261" s="24">
        <f t="shared" si="205"/>
        <v>11.366296221669273</v>
      </c>
      <c r="DB261" s="24">
        <f t="shared" si="218"/>
        <v>1.8918518627355767E-2</v>
      </c>
      <c r="DC261" s="24">
        <f t="shared" si="236"/>
        <v>11.351861346424711</v>
      </c>
      <c r="DD261" s="24">
        <f t="shared" si="236"/>
        <v>11.359850355123685</v>
      </c>
      <c r="DE261" s="24">
        <f t="shared" si="236"/>
        <v>11.36504551118492</v>
      </c>
      <c r="DF261" s="24">
        <f t="shared" si="228"/>
        <v>11.379780056411924</v>
      </c>
      <c r="DG261" s="24">
        <f t="shared" si="228"/>
        <v>11.396299479376395</v>
      </c>
      <c r="DH261" s="24">
        <f t="shared" si="228"/>
        <v>11.344940581494003</v>
      </c>
      <c r="DI261" s="24" t="str">
        <f t="shared" si="228"/>
        <v/>
      </c>
      <c r="DJ261" s="24" t="str">
        <f t="shared" si="228"/>
        <v/>
      </c>
      <c r="DK261" s="24" t="str">
        <f t="shared" si="228"/>
        <v/>
      </c>
      <c r="DL261" s="24"/>
      <c r="DM261" s="24">
        <f t="shared" si="206"/>
        <v>11.749866240976269</v>
      </c>
      <c r="DN261" s="24">
        <f t="shared" si="219"/>
        <v>8.1408708011727643E-2</v>
      </c>
      <c r="DO261" s="24">
        <f t="shared" si="237"/>
        <v>11.693098337439082</v>
      </c>
      <c r="DP261" s="24">
        <f t="shared" si="237"/>
        <v>11.692904321199764</v>
      </c>
      <c r="DQ261" s="24">
        <f t="shared" si="237"/>
        <v>11.712421487377751</v>
      </c>
      <c r="DR261" s="24">
        <f t="shared" si="229"/>
        <v>11.710829982252402</v>
      </c>
      <c r="DS261" s="24">
        <f t="shared" si="229"/>
        <v>11.898139381428267</v>
      </c>
      <c r="DT261" s="24">
        <f t="shared" si="229"/>
        <v>11.791803936160351</v>
      </c>
      <c r="DU261" s="24" t="str">
        <f t="shared" si="229"/>
        <v/>
      </c>
      <c r="DV261" s="24" t="str">
        <f t="shared" si="229"/>
        <v/>
      </c>
      <c r="DW261" s="24" t="str">
        <f t="shared" si="229"/>
        <v/>
      </c>
      <c r="DX261" s="24"/>
      <c r="DY261" s="24">
        <f t="shared" si="207"/>
        <v>12.031035784557774</v>
      </c>
      <c r="DZ261" s="24">
        <f t="shared" si="220"/>
        <v>1.3280800529753821E-2</v>
      </c>
      <c r="EA261" s="24">
        <f t="shared" si="238"/>
        <v>12.0302193641177</v>
      </c>
      <c r="EB261" s="24">
        <f t="shared" si="238"/>
        <v>12.0453655169475</v>
      </c>
      <c r="EC261" s="24">
        <f t="shared" si="238"/>
        <v>12.0069020938107</v>
      </c>
      <c r="ED261" s="24">
        <f t="shared" si="230"/>
        <v>12.028555211697501</v>
      </c>
      <c r="EE261" s="24">
        <f t="shared" si="230"/>
        <v>12.036724633176011</v>
      </c>
      <c r="EF261" s="24">
        <f t="shared" si="230"/>
        <v>12.03844788759724</v>
      </c>
      <c r="EG261" s="24" t="str">
        <f t="shared" si="230"/>
        <v/>
      </c>
      <c r="EH261" s="24" t="str">
        <f t="shared" si="230"/>
        <v/>
      </c>
      <c r="EI261" s="24" t="str">
        <f t="shared" si="230"/>
        <v/>
      </c>
      <c r="EJ261" s="24"/>
      <c r="EK261" s="24">
        <f t="shared" si="208"/>
        <v>12.990897591249222</v>
      </c>
      <c r="EL261" s="24">
        <f t="shared" si="221"/>
        <v>0.12821489310434425</v>
      </c>
      <c r="EM261" s="24">
        <f t="shared" si="239"/>
        <v>12.889506621969639</v>
      </c>
      <c r="EN261" s="24">
        <f t="shared" si="239"/>
        <v>12.86586106752994</v>
      </c>
      <c r="EO261" s="24">
        <f t="shared" si="239"/>
        <v>13.028432616730258</v>
      </c>
      <c r="EP261" s="24">
        <f t="shared" si="231"/>
        <v>13.004171291344539</v>
      </c>
      <c r="EQ261" s="24">
        <f t="shared" si="231"/>
        <v>13.218840818420849</v>
      </c>
      <c r="ER261" s="24">
        <f t="shared" si="231"/>
        <v>12.9385731315001</v>
      </c>
      <c r="ES261" s="24" t="str">
        <f t="shared" si="231"/>
        <v/>
      </c>
      <c r="ET261" s="24" t="str">
        <f t="shared" si="231"/>
        <v/>
      </c>
      <c r="EU261" s="24" t="str">
        <f t="shared" si="231"/>
        <v/>
      </c>
      <c r="EV261" s="24"/>
      <c r="EW261" s="24">
        <f t="shared" si="209"/>
        <v>11.995318532006559</v>
      </c>
      <c r="EX261" s="24">
        <f t="shared" si="222"/>
        <v>1.8918518627356308E-2</v>
      </c>
      <c r="EY261" s="24">
        <f t="shared" si="192"/>
        <v>11.980883656761996</v>
      </c>
      <c r="EZ261" s="24">
        <f t="shared" si="192"/>
        <v>11.988872665460971</v>
      </c>
      <c r="FA261" s="24">
        <f t="shared" si="192"/>
        <v>11.994067821522208</v>
      </c>
      <c r="FB261" s="24">
        <f t="shared" si="192"/>
        <v>12.00880236674921</v>
      </c>
      <c r="FC261" s="24">
        <f t="shared" si="192"/>
        <v>12.025321789713683</v>
      </c>
      <c r="FD261" s="24">
        <f t="shared" si="192"/>
        <v>11.973962891831288</v>
      </c>
      <c r="FE261" s="24" t="str">
        <f t="shared" si="242"/>
        <v/>
      </c>
      <c r="FF261" s="24" t="str">
        <f t="shared" si="242"/>
        <v/>
      </c>
      <c r="FG261" s="24" t="str">
        <f t="shared" si="242"/>
        <v/>
      </c>
      <c r="FH261" s="24"/>
      <c r="FI261" s="24">
        <f t="shared" si="210"/>
        <v>13.107930935458389</v>
      </c>
      <c r="FJ261" s="24">
        <f t="shared" si="223"/>
        <v>8.1408708011727643E-2</v>
      </c>
      <c r="FK261" s="24">
        <f t="shared" si="193"/>
        <v>13.051163031921199</v>
      </c>
      <c r="FL261" s="24">
        <f t="shared" si="193"/>
        <v>13.050969015681881</v>
      </c>
      <c r="FM261" s="24">
        <f t="shared" si="193"/>
        <v>13.070486181859868</v>
      </c>
      <c r="FN261" s="24">
        <f t="shared" si="193"/>
        <v>13.068894676734519</v>
      </c>
      <c r="FO261" s="24">
        <f t="shared" si="193"/>
        <v>13.256204075910384</v>
      </c>
      <c r="FP261" s="24">
        <f t="shared" si="193"/>
        <v>13.149868630642468</v>
      </c>
      <c r="FQ261" s="24" t="str">
        <f t="shared" si="243"/>
        <v/>
      </c>
      <c r="FR261" s="24" t="str">
        <f t="shared" si="243"/>
        <v/>
      </c>
      <c r="FS261" s="24" t="str">
        <f t="shared" si="243"/>
        <v/>
      </c>
    </row>
    <row r="262" spans="1:175" s="3" customFormat="1">
      <c r="A262" s="27">
        <v>227</v>
      </c>
      <c r="B262" s="32">
        <f>IF(AND($B$3&lt;&gt;"",$C$3&lt;&gt;"",$B$4&lt;&gt;"",$C$4&lt;&gt;"",T262&lt;&gt;""),AirMass($B$3,$C$3,$B$4,$C$4,T262),"")</f>
        <v>1.1876047841199653</v>
      </c>
      <c r="C262" s="36">
        <f t="shared" si="211"/>
        <v>2458217.401759</v>
      </c>
      <c r="D262" s="5">
        <f t="shared" si="194"/>
        <v>11.394610790356325</v>
      </c>
      <c r="E262" s="14">
        <f t="shared" si="195"/>
        <v>11.680539542745434</v>
      </c>
      <c r="F262" s="32">
        <f t="shared" si="212"/>
        <v>0.28592875238910942</v>
      </c>
      <c r="G262" s="24">
        <f t="shared" si="196"/>
        <v>2.8785485585303246E-2</v>
      </c>
      <c r="H262" s="24">
        <f t="shared" si="197"/>
        <v>4.0688808940865268E-2</v>
      </c>
      <c r="I262" s="24"/>
      <c r="J262" s="8">
        <f t="shared" si="198"/>
        <v>12.063282222633575</v>
      </c>
      <c r="K262" s="9">
        <f t="shared" si="199"/>
        <v>12.995187007902755</v>
      </c>
      <c r="L262" s="40">
        <f t="shared" si="213"/>
        <v>0.93190478526918064</v>
      </c>
      <c r="M262" s="24">
        <f t="shared" si="200"/>
        <v>2.8785485585302785E-2</v>
      </c>
      <c r="N262" s="25">
        <f t="shared" si="201"/>
        <v>4.0688808940865608E-2</v>
      </c>
      <c r="O262" s="25"/>
      <c r="P262" s="50">
        <f t="shared" si="214"/>
        <v>6</v>
      </c>
      <c r="Q262" s="50">
        <f t="shared" si="215"/>
        <v>6</v>
      </c>
      <c r="R262" s="25"/>
      <c r="S262" s="25"/>
      <c r="T262" s="16">
        <v>2458217.401759</v>
      </c>
      <c r="U262" s="17">
        <v>-10.9141975294923</v>
      </c>
      <c r="V262" s="17">
        <v>-10.168665427349501</v>
      </c>
      <c r="W262" s="17">
        <v>-12.054191997874799</v>
      </c>
      <c r="X262" s="17">
        <v>-10.9548931387042</v>
      </c>
      <c r="Y262" s="17">
        <v>-10.291439897027001</v>
      </c>
      <c r="Z262" s="17">
        <v>-11.7553361963349</v>
      </c>
      <c r="AA262" s="17">
        <v>-9.9165165301438698</v>
      </c>
      <c r="AB262" s="17">
        <v>-9.7744090992738002</v>
      </c>
      <c r="AC262" s="17"/>
      <c r="AD262" s="17"/>
      <c r="AE262" s="17"/>
      <c r="AF262" s="46">
        <f t="shared" si="202"/>
        <v>2458217.401759</v>
      </c>
      <c r="AG262" s="17">
        <v>-10.6984118130589</v>
      </c>
      <c r="AH262" s="17">
        <v>-9.6356107411711491</v>
      </c>
      <c r="AI262" s="17">
        <v>-11.6841497116556</v>
      </c>
      <c r="AJ262" s="17">
        <v>-10.5687510136644</v>
      </c>
      <c r="AK262" s="17">
        <v>-9.8156197626025303</v>
      </c>
      <c r="AL262" s="17">
        <v>-11.214725642481399</v>
      </c>
      <c r="AM262" s="17">
        <v>-9.39404181394905</v>
      </c>
      <c r="AN262" s="17">
        <v>-9.3827983515360103</v>
      </c>
      <c r="AO262" s="17"/>
      <c r="AP262" s="17"/>
      <c r="AQ262" s="18"/>
      <c r="AR262" s="25"/>
      <c r="AS262" s="25"/>
      <c r="AT262" s="24">
        <f t="shared" si="241"/>
        <v>0.21578571643340005</v>
      </c>
      <c r="AU262" s="24">
        <f t="shared" si="241"/>
        <v>0.53305468617835139</v>
      </c>
      <c r="AV262" s="24">
        <f t="shared" si="240"/>
        <v>0.37004228621919921</v>
      </c>
      <c r="AW262" s="24">
        <f t="shared" si="240"/>
        <v>0.38614212503980028</v>
      </c>
      <c r="AX262" s="24">
        <f t="shared" si="240"/>
        <v>0.47582013442447035</v>
      </c>
      <c r="AY262" s="24">
        <f t="shared" si="240"/>
        <v>0.54061055385350087</v>
      </c>
      <c r="AZ262" s="24">
        <f t="shared" si="240"/>
        <v>0.52247471619481978</v>
      </c>
      <c r="BA262" s="24">
        <f t="shared" si="240"/>
        <v>0.39161074773778992</v>
      </c>
      <c r="BB262" s="24" t="str">
        <f t="shared" si="240"/>
        <v/>
      </c>
      <c r="BC262" s="24" t="str">
        <f t="shared" si="240"/>
        <v/>
      </c>
      <c r="BD262" s="25" t="str">
        <f t="shared" si="240"/>
        <v/>
      </c>
      <c r="BE262" s="25"/>
      <c r="BF262" s="24"/>
      <c r="BG262" s="24">
        <f t="shared" si="232"/>
        <v>-0.36656007774987548</v>
      </c>
      <c r="BH262" s="24">
        <f t="shared" si="232"/>
        <v>-0.30656007774987498</v>
      </c>
      <c r="BI262" s="24">
        <f t="shared" si="232"/>
        <v>-0.67256007774987459</v>
      </c>
      <c r="BJ262" s="24">
        <f t="shared" si="224"/>
        <v>-0.61456007774987476</v>
      </c>
      <c r="BK262" s="24">
        <f t="shared" si="224"/>
        <v>-0.68456007774987326</v>
      </c>
      <c r="BL262" s="24">
        <f t="shared" si="224"/>
        <v>-0.23956007774987481</v>
      </c>
      <c r="BM262" s="24" t="str">
        <f t="shared" si="224"/>
        <v/>
      </c>
      <c r="BN262" s="24" t="str">
        <f t="shared" si="224"/>
        <v/>
      </c>
      <c r="BO262" s="24" t="str">
        <f t="shared" si="224"/>
        <v/>
      </c>
      <c r="BP262" s="24"/>
      <c r="BQ262" s="24"/>
      <c r="BR262" s="24">
        <f t="shared" si="233"/>
        <v>0.27778075256410073</v>
      </c>
      <c r="BS262" s="24">
        <f t="shared" si="233"/>
        <v>0.33778075256410123</v>
      </c>
      <c r="BT262" s="24">
        <f t="shared" si="233"/>
        <v>-2.8219247435898431E-2</v>
      </c>
      <c r="BU262" s="24">
        <f t="shared" si="225"/>
        <v>2.9780752564101398E-2</v>
      </c>
      <c r="BV262" s="24">
        <f t="shared" si="225"/>
        <v>-4.021924743589711E-2</v>
      </c>
      <c r="BW262" s="24">
        <f t="shared" si="225"/>
        <v>0.4047807525641014</v>
      </c>
      <c r="BX262" s="24" t="str">
        <f t="shared" si="225"/>
        <v/>
      </c>
      <c r="BY262" s="24" t="str">
        <f t="shared" si="225"/>
        <v/>
      </c>
      <c r="BZ262" s="24" t="str">
        <f t="shared" si="225"/>
        <v/>
      </c>
      <c r="CA262" s="24"/>
      <c r="CB262" s="24"/>
      <c r="CC262" s="24">
        <f t="shared" si="203"/>
        <v>11.337266947067461</v>
      </c>
      <c r="CD262" s="24">
        <f t="shared" si="216"/>
        <v>4.0292255952981824E-2</v>
      </c>
      <c r="CE262" s="24">
        <f t="shared" si="234"/>
        <v>11.329994468382498</v>
      </c>
      <c r="CF262" s="24">
        <f t="shared" si="234"/>
        <v>11.352695609211899</v>
      </c>
      <c r="CG262" s="24">
        <f t="shared" si="234"/>
        <v>11.2822423675347</v>
      </c>
      <c r="CH262" s="24">
        <f t="shared" si="226"/>
        <v>11.3091386668426</v>
      </c>
      <c r="CI262" s="24">
        <f t="shared" si="226"/>
        <v>11.35031900065157</v>
      </c>
      <c r="CJ262" s="24">
        <f t="shared" si="226"/>
        <v>11.3992115697815</v>
      </c>
      <c r="CK262" s="24" t="str">
        <f t="shared" si="226"/>
        <v/>
      </c>
      <c r="CL262" s="24" t="str">
        <f t="shared" si="226"/>
        <v/>
      </c>
      <c r="CM262" s="24" t="str">
        <f t="shared" si="226"/>
        <v/>
      </c>
      <c r="CN262" s="24"/>
      <c r="CO262" s="24">
        <f t="shared" si="204"/>
        <v>11.868435902922597</v>
      </c>
      <c r="CP262" s="24">
        <f t="shared" si="217"/>
        <v>0.1083464737656286</v>
      </c>
      <c r="CQ262" s="24">
        <f t="shared" si="235"/>
        <v>11.8247378985967</v>
      </c>
      <c r="CR262" s="24">
        <f t="shared" si="235"/>
        <v>11.7713392006055</v>
      </c>
      <c r="CS262" s="24">
        <f t="shared" si="235"/>
        <v>11.977207949543629</v>
      </c>
      <c r="CT262" s="24">
        <f t="shared" si="227"/>
        <v>11.881313829422499</v>
      </c>
      <c r="CU262" s="24">
        <f t="shared" si="227"/>
        <v>12.010630000890149</v>
      </c>
      <c r="CV262" s="24">
        <f t="shared" si="227"/>
        <v>11.74538653847711</v>
      </c>
      <c r="CW262" s="24" t="str">
        <f t="shared" si="227"/>
        <v/>
      </c>
      <c r="CX262" s="24" t="str">
        <f t="shared" si="227"/>
        <v/>
      </c>
      <c r="CY262" s="24" t="str">
        <f t="shared" si="227"/>
        <v/>
      </c>
      <c r="CZ262" s="24"/>
      <c r="DA262" s="24">
        <f t="shared" si="205"/>
        <v>11.394610790356325</v>
      </c>
      <c r="DB262" s="24">
        <f t="shared" si="218"/>
        <v>2.8785485585303246E-2</v>
      </c>
      <c r="DC262" s="24">
        <f t="shared" si="236"/>
        <v>11.373719856866874</v>
      </c>
      <c r="DD262" s="24">
        <f t="shared" si="236"/>
        <v>11.389263853565449</v>
      </c>
      <c r="DE262" s="24">
        <f t="shared" si="236"/>
        <v>11.362469191086285</v>
      </c>
      <c r="DF262" s="24">
        <f t="shared" si="228"/>
        <v>11.382446917734388</v>
      </c>
      <c r="DG262" s="24">
        <f t="shared" si="228"/>
        <v>11.431977253029322</v>
      </c>
      <c r="DH262" s="24">
        <f t="shared" si="228"/>
        <v>11.427787669855627</v>
      </c>
      <c r="DI262" s="24" t="str">
        <f t="shared" si="228"/>
        <v/>
      </c>
      <c r="DJ262" s="24" t="str">
        <f t="shared" si="228"/>
        <v/>
      </c>
      <c r="DK262" s="24" t="str">
        <f t="shared" si="228"/>
        <v/>
      </c>
      <c r="DL262" s="24"/>
      <c r="DM262" s="24">
        <f t="shared" si="206"/>
        <v>11.680539542745434</v>
      </c>
      <c r="DN262" s="24">
        <f t="shared" si="219"/>
        <v>4.0688808940865268E-2</v>
      </c>
      <c r="DO262" s="24">
        <f t="shared" si="237"/>
        <v>11.681464604161929</v>
      </c>
      <c r="DP262" s="24">
        <f t="shared" si="237"/>
        <v>11.651517444371111</v>
      </c>
      <c r="DQ262" s="24">
        <f t="shared" si="237"/>
        <v>11.714331810286909</v>
      </c>
      <c r="DR262" s="24">
        <f t="shared" si="229"/>
        <v>11.641107510426149</v>
      </c>
      <c r="DS262" s="24">
        <f t="shared" si="229"/>
        <v>11.743063553993354</v>
      </c>
      <c r="DT262" s="24">
        <f t="shared" si="229"/>
        <v>11.651752333233148</v>
      </c>
      <c r="DU262" s="24" t="str">
        <f t="shared" si="229"/>
        <v/>
      </c>
      <c r="DV262" s="24" t="str">
        <f t="shared" si="229"/>
        <v/>
      </c>
      <c r="DW262" s="24" t="str">
        <f t="shared" si="229"/>
        <v/>
      </c>
      <c r="DX262" s="24"/>
      <c r="DY262" s="24">
        <f t="shared" si="207"/>
        <v>12.08279904921026</v>
      </c>
      <c r="DZ262" s="24">
        <f t="shared" si="220"/>
        <v>4.0292255952981824E-2</v>
      </c>
      <c r="EA262" s="24">
        <f t="shared" si="238"/>
        <v>12.075526570525298</v>
      </c>
      <c r="EB262" s="24">
        <f t="shared" si="238"/>
        <v>12.098227711354699</v>
      </c>
      <c r="EC262" s="24">
        <f t="shared" si="238"/>
        <v>12.0277744696775</v>
      </c>
      <c r="ED262" s="24">
        <f t="shared" si="230"/>
        <v>12.0546707689854</v>
      </c>
      <c r="EE262" s="24">
        <f t="shared" si="230"/>
        <v>12.09585110279437</v>
      </c>
      <c r="EF262" s="24">
        <f t="shared" si="230"/>
        <v>12.144743671924299</v>
      </c>
      <c r="EG262" s="24" t="str">
        <f t="shared" si="230"/>
        <v/>
      </c>
      <c r="EH262" s="24" t="str">
        <f t="shared" si="230"/>
        <v/>
      </c>
      <c r="EI262" s="24" t="str">
        <f t="shared" si="230"/>
        <v/>
      </c>
      <c r="EJ262" s="24"/>
      <c r="EK262" s="24">
        <f t="shared" si="208"/>
        <v>12.931236974810346</v>
      </c>
      <c r="EL262" s="24">
        <f t="shared" si="221"/>
        <v>0.1083464737656286</v>
      </c>
      <c r="EM262" s="24">
        <f t="shared" si="239"/>
        <v>12.887538970484451</v>
      </c>
      <c r="EN262" s="24">
        <f t="shared" si="239"/>
        <v>12.834140272493251</v>
      </c>
      <c r="EO262" s="24">
        <f t="shared" si="239"/>
        <v>13.040009021431381</v>
      </c>
      <c r="EP262" s="24">
        <f t="shared" si="231"/>
        <v>12.94411490131025</v>
      </c>
      <c r="EQ262" s="24">
        <f t="shared" si="231"/>
        <v>13.0734310727779</v>
      </c>
      <c r="ER262" s="24">
        <f t="shared" si="231"/>
        <v>12.808187610364861</v>
      </c>
      <c r="ES262" s="24" t="str">
        <f t="shared" si="231"/>
        <v/>
      </c>
      <c r="ET262" s="24" t="str">
        <f t="shared" si="231"/>
        <v/>
      </c>
      <c r="EU262" s="24" t="str">
        <f t="shared" si="231"/>
        <v/>
      </c>
      <c r="EV262" s="24"/>
      <c r="EW262" s="24">
        <f t="shared" si="209"/>
        <v>12.063282222633575</v>
      </c>
      <c r="EX262" s="24">
        <f t="shared" si="222"/>
        <v>2.8785485585302785E-2</v>
      </c>
      <c r="EY262" s="24">
        <f t="shared" si="192"/>
        <v>12.042391289144124</v>
      </c>
      <c r="EZ262" s="24">
        <f t="shared" si="192"/>
        <v>12.057935285842699</v>
      </c>
      <c r="FA262" s="24">
        <f t="shared" si="192"/>
        <v>12.031140623363536</v>
      </c>
      <c r="FB262" s="24">
        <f t="shared" si="192"/>
        <v>12.051118350011638</v>
      </c>
      <c r="FC262" s="24">
        <f t="shared" si="192"/>
        <v>12.10064868530657</v>
      </c>
      <c r="FD262" s="24">
        <f t="shared" si="192"/>
        <v>12.096459102132878</v>
      </c>
      <c r="FE262" s="24" t="str">
        <f t="shared" si="242"/>
        <v/>
      </c>
      <c r="FF262" s="24" t="str">
        <f t="shared" si="242"/>
        <v/>
      </c>
      <c r="FG262" s="24" t="str">
        <f t="shared" si="242"/>
        <v/>
      </c>
      <c r="FH262" s="24"/>
      <c r="FI262" s="24">
        <f t="shared" si="210"/>
        <v>12.995187007902755</v>
      </c>
      <c r="FJ262" s="24">
        <f t="shared" si="223"/>
        <v>4.0688808940865608E-2</v>
      </c>
      <c r="FK262" s="24">
        <f t="shared" si="193"/>
        <v>12.996112069319249</v>
      </c>
      <c r="FL262" s="24">
        <f t="shared" si="193"/>
        <v>12.966164909528432</v>
      </c>
      <c r="FM262" s="24">
        <f t="shared" si="193"/>
        <v>13.028979275444231</v>
      </c>
      <c r="FN262" s="24">
        <f t="shared" si="193"/>
        <v>12.955754975583469</v>
      </c>
      <c r="FO262" s="24">
        <f t="shared" si="193"/>
        <v>13.057711019150675</v>
      </c>
      <c r="FP262" s="24">
        <f t="shared" si="193"/>
        <v>12.966399798390469</v>
      </c>
      <c r="FQ262" s="24" t="str">
        <f t="shared" si="243"/>
        <v/>
      </c>
      <c r="FR262" s="24" t="str">
        <f t="shared" si="243"/>
        <v/>
      </c>
      <c r="FS262" s="24" t="str">
        <f t="shared" si="243"/>
        <v/>
      </c>
    </row>
    <row r="263" spans="1:175" s="3" customFormat="1">
      <c r="A263" s="27">
        <v>228</v>
      </c>
      <c r="B263" s="32">
        <f>IF(AND($B$3&lt;&gt;"",$C$3&lt;&gt;"",$B$4&lt;&gt;"",$C$4&lt;&gt;"",T263&lt;&gt;""),AirMass($B$3,$C$3,$B$4,$C$4,T263),"")</f>
        <v>1.1891124991564632</v>
      </c>
      <c r="C263" s="36">
        <f t="shared" si="211"/>
        <v>2458217.4022570001</v>
      </c>
      <c r="D263" s="5">
        <f t="shared" si="194"/>
        <v>11.392983415153431</v>
      </c>
      <c r="E263" s="14">
        <f t="shared" si="195"/>
        <v>11.791661812161715</v>
      </c>
      <c r="F263" s="32">
        <f t="shared" si="212"/>
        <v>0.39867839700828434</v>
      </c>
      <c r="G263" s="24">
        <f t="shared" si="196"/>
        <v>2.388387427494091E-2</v>
      </c>
      <c r="H263" s="24">
        <f t="shared" si="197"/>
        <v>0.11780764061727078</v>
      </c>
      <c r="I263" s="24"/>
      <c r="J263" s="8">
        <f t="shared" si="198"/>
        <v>12.070368514759096</v>
      </c>
      <c r="K263" s="9">
        <f t="shared" si="199"/>
        <v>12.882500729964613</v>
      </c>
      <c r="L263" s="40">
        <f t="shared" si="213"/>
        <v>0.81213221520551748</v>
      </c>
      <c r="M263" s="24">
        <f t="shared" si="200"/>
        <v>2.3883874274940761E-2</v>
      </c>
      <c r="N263" s="25">
        <f t="shared" si="201"/>
        <v>0.11780764061727078</v>
      </c>
      <c r="O263" s="25"/>
      <c r="P263" s="50">
        <f t="shared" si="214"/>
        <v>6</v>
      </c>
      <c r="Q263" s="50">
        <f t="shared" si="215"/>
        <v>6</v>
      </c>
      <c r="R263" s="25"/>
      <c r="S263" s="25"/>
      <c r="T263" s="16">
        <v>2458217.4022570001</v>
      </c>
      <c r="U263" s="17">
        <v>-10.8952078320241</v>
      </c>
      <c r="V263" s="17">
        <v>-10.1686284344761</v>
      </c>
      <c r="W263" s="17">
        <v>-12.0461671347571</v>
      </c>
      <c r="X263" s="17">
        <v>-10.945896399977</v>
      </c>
      <c r="Y263" s="17">
        <v>-10.309297910612299</v>
      </c>
      <c r="Z263" s="17">
        <v>-11.7644008294314</v>
      </c>
      <c r="AA263" s="17">
        <v>-9.8737144576234499</v>
      </c>
      <c r="AB263" s="17">
        <v>-9.7821322804527409</v>
      </c>
      <c r="AC263" s="17"/>
      <c r="AD263" s="17"/>
      <c r="AE263" s="17"/>
      <c r="AF263" s="46">
        <f t="shared" si="202"/>
        <v>2458217.4022570001</v>
      </c>
      <c r="AG263" s="17">
        <v>-10.6116397351117</v>
      </c>
      <c r="AH263" s="17">
        <v>-9.6819938764881908</v>
      </c>
      <c r="AI263" s="17">
        <v>-11.6420377093523</v>
      </c>
      <c r="AJ263" s="17">
        <v>-10.589142868670899</v>
      </c>
      <c r="AK263" s="17">
        <v>-9.8063092325504204</v>
      </c>
      <c r="AL263" s="17">
        <v>-11.2083890188316</v>
      </c>
      <c r="AM263" s="17">
        <v>-9.4583644824400999</v>
      </c>
      <c r="AN263" s="17">
        <v>-9.1791124093917595</v>
      </c>
      <c r="AO263" s="17"/>
      <c r="AP263" s="17"/>
      <c r="AQ263" s="18"/>
      <c r="AR263" s="25"/>
      <c r="AS263" s="25"/>
      <c r="AT263" s="24">
        <f t="shared" si="241"/>
        <v>0.28356809691240059</v>
      </c>
      <c r="AU263" s="24">
        <f t="shared" si="241"/>
        <v>0.48663455798790878</v>
      </c>
      <c r="AV263" s="24">
        <f t="shared" si="240"/>
        <v>0.40412942540480046</v>
      </c>
      <c r="AW263" s="24">
        <f t="shared" si="240"/>
        <v>0.35675353130610077</v>
      </c>
      <c r="AX263" s="24">
        <f t="shared" si="240"/>
        <v>0.50298867806187886</v>
      </c>
      <c r="AY263" s="24">
        <f t="shared" si="240"/>
        <v>0.55601181059980043</v>
      </c>
      <c r="AZ263" s="24">
        <f t="shared" si="240"/>
        <v>0.41534997518335004</v>
      </c>
      <c r="BA263" s="24">
        <f t="shared" si="240"/>
        <v>0.60301987106098132</v>
      </c>
      <c r="BB263" s="24" t="str">
        <f t="shared" si="240"/>
        <v/>
      </c>
      <c r="BC263" s="24" t="str">
        <f t="shared" si="240"/>
        <v/>
      </c>
      <c r="BD263" s="25" t="str">
        <f t="shared" si="240"/>
        <v/>
      </c>
      <c r="BE263" s="25"/>
      <c r="BF263" s="24"/>
      <c r="BG263" s="24">
        <f t="shared" si="232"/>
        <v>-0.22890099513109052</v>
      </c>
      <c r="BH263" s="24">
        <f t="shared" si="232"/>
        <v>-0.16890099513109003</v>
      </c>
      <c r="BI263" s="24">
        <f t="shared" si="232"/>
        <v>-0.53490099513108968</v>
      </c>
      <c r="BJ263" s="24">
        <f t="shared" si="224"/>
        <v>-0.47690099513108986</v>
      </c>
      <c r="BK263" s="24">
        <f t="shared" si="224"/>
        <v>-0.54690099513108836</v>
      </c>
      <c r="BL263" s="24">
        <f t="shared" si="224"/>
        <v>-0.10190099513108986</v>
      </c>
      <c r="BM263" s="24" t="str">
        <f t="shared" si="224"/>
        <v/>
      </c>
      <c r="BN263" s="24" t="str">
        <f t="shared" si="224"/>
        <v/>
      </c>
      <c r="BO263" s="24" t="str">
        <f t="shared" si="224"/>
        <v/>
      </c>
      <c r="BP263" s="24"/>
      <c r="BQ263" s="24"/>
      <c r="BR263" s="24">
        <f t="shared" si="233"/>
        <v>0.18350621961637625</v>
      </c>
      <c r="BS263" s="24">
        <f t="shared" si="233"/>
        <v>0.24350621961637675</v>
      </c>
      <c r="BT263" s="24">
        <f t="shared" si="233"/>
        <v>-0.12249378038362291</v>
      </c>
      <c r="BU263" s="24">
        <f t="shared" si="225"/>
        <v>-6.4493780383623078E-2</v>
      </c>
      <c r="BV263" s="24">
        <f t="shared" si="225"/>
        <v>-0.13449378038362159</v>
      </c>
      <c r="BW263" s="24">
        <f t="shared" si="225"/>
        <v>0.31050621961637692</v>
      </c>
      <c r="BX263" s="24" t="str">
        <f t="shared" si="225"/>
        <v/>
      </c>
      <c r="BY263" s="24" t="str">
        <f t="shared" si="225"/>
        <v/>
      </c>
      <c r="BZ263" s="24" t="str">
        <f t="shared" si="225"/>
        <v/>
      </c>
      <c r="CA263" s="24"/>
      <c r="CB263" s="24"/>
      <c r="CC263" s="24">
        <f t="shared" si="203"/>
        <v>11.352060336784897</v>
      </c>
      <c r="CD263" s="24">
        <f t="shared" si="216"/>
        <v>3.9123310454973546E-2</v>
      </c>
      <c r="CE263" s="24">
        <f t="shared" si="234"/>
        <v>11.340959302732999</v>
      </c>
      <c r="CF263" s="24">
        <f t="shared" si="234"/>
        <v>11.362688567952899</v>
      </c>
      <c r="CG263" s="24">
        <f t="shared" si="234"/>
        <v>11.319090078588198</v>
      </c>
      <c r="CH263" s="24">
        <f t="shared" si="226"/>
        <v>11.3371929974073</v>
      </c>
      <c r="CI263" s="24">
        <f t="shared" si="226"/>
        <v>11.32650662559935</v>
      </c>
      <c r="CJ263" s="24">
        <f t="shared" si="226"/>
        <v>11.42592444842864</v>
      </c>
      <c r="CK263" s="24" t="str">
        <f t="shared" si="226"/>
        <v/>
      </c>
      <c r="CL263" s="24" t="str">
        <f t="shared" si="226"/>
        <v/>
      </c>
      <c r="CM263" s="24" t="str">
        <f t="shared" si="226"/>
        <v/>
      </c>
      <c r="CN263" s="24"/>
      <c r="CO263" s="24">
        <f t="shared" si="204"/>
        <v>11.925752885094477</v>
      </c>
      <c r="CP263" s="24">
        <f t="shared" si="217"/>
        <v>0.18296551159047422</v>
      </c>
      <c r="CQ263" s="24">
        <f t="shared" si="235"/>
        <v>11.8693979742406</v>
      </c>
      <c r="CR263" s="24">
        <f t="shared" si="235"/>
        <v>11.8785031335592</v>
      </c>
      <c r="CS263" s="24">
        <f t="shared" si="235"/>
        <v>12.05466949743872</v>
      </c>
      <c r="CT263" s="24">
        <f t="shared" si="227"/>
        <v>11.9617492837199</v>
      </c>
      <c r="CU263" s="24">
        <f t="shared" si="227"/>
        <v>12.1617247473284</v>
      </c>
      <c r="CV263" s="24">
        <f t="shared" si="227"/>
        <v>11.62847267428006</v>
      </c>
      <c r="CW263" s="24" t="str">
        <f t="shared" si="227"/>
        <v/>
      </c>
      <c r="CX263" s="24" t="str">
        <f t="shared" si="227"/>
        <v/>
      </c>
      <c r="CY263" s="24" t="str">
        <f t="shared" si="227"/>
        <v/>
      </c>
      <c r="CZ263" s="24"/>
      <c r="DA263" s="24">
        <f t="shared" si="205"/>
        <v>11.392983415153431</v>
      </c>
      <c r="DB263" s="24">
        <f t="shared" si="218"/>
        <v>2.388387427494091E-2</v>
      </c>
      <c r="DC263" s="24">
        <f t="shared" si="236"/>
        <v>11.368263926297043</v>
      </c>
      <c r="DD263" s="24">
        <f t="shared" si="236"/>
        <v>11.382836047386117</v>
      </c>
      <c r="DE263" s="24">
        <f t="shared" si="236"/>
        <v>11.382896137219452</v>
      </c>
      <c r="DF263" s="24">
        <f t="shared" si="228"/>
        <v>11.394080483378756</v>
      </c>
      <c r="DG263" s="24">
        <f t="shared" si="228"/>
        <v>11.39174411305677</v>
      </c>
      <c r="DH263" s="24">
        <f t="shared" si="228"/>
        <v>11.438079783582436</v>
      </c>
      <c r="DI263" s="24" t="str">
        <f t="shared" si="228"/>
        <v/>
      </c>
      <c r="DJ263" s="24" t="str">
        <f t="shared" si="228"/>
        <v/>
      </c>
      <c r="DK263" s="24" t="str">
        <f t="shared" si="228"/>
        <v/>
      </c>
      <c r="DL263" s="24"/>
      <c r="DM263" s="24">
        <f t="shared" si="206"/>
        <v>11.791661812161715</v>
      </c>
      <c r="DN263" s="24">
        <f t="shared" si="219"/>
        <v>0.11780764061727078</v>
      </c>
      <c r="DO263" s="24">
        <f t="shared" si="237"/>
        <v>11.779929967050229</v>
      </c>
      <c r="DP263" s="24">
        <f t="shared" si="237"/>
        <v>11.81248666456921</v>
      </c>
      <c r="DQ263" s="24">
        <f t="shared" si="237"/>
        <v>11.845598645426399</v>
      </c>
      <c r="DR263" s="24">
        <f t="shared" si="229"/>
        <v>11.77534825196795</v>
      </c>
      <c r="DS263" s="24">
        <f t="shared" si="229"/>
        <v>11.947963587676004</v>
      </c>
      <c r="DT263" s="24">
        <f t="shared" si="229"/>
        <v>11.588643756280497</v>
      </c>
      <c r="DU263" s="24" t="str">
        <f t="shared" si="229"/>
        <v/>
      </c>
      <c r="DV263" s="24" t="str">
        <f t="shared" si="229"/>
        <v/>
      </c>
      <c r="DW263" s="24" t="str">
        <f t="shared" si="229"/>
        <v/>
      </c>
      <c r="DX263" s="24"/>
      <c r="DY263" s="24">
        <f t="shared" si="207"/>
        <v>12.078639734332898</v>
      </c>
      <c r="DZ263" s="24">
        <f t="shared" si="220"/>
        <v>3.9123310454973546E-2</v>
      </c>
      <c r="EA263" s="24">
        <f t="shared" si="238"/>
        <v>12.067538700281</v>
      </c>
      <c r="EB263" s="24">
        <f t="shared" si="238"/>
        <v>12.0892679655009</v>
      </c>
      <c r="EC263" s="24">
        <f t="shared" si="238"/>
        <v>12.045669476136199</v>
      </c>
      <c r="ED263" s="24">
        <f t="shared" si="230"/>
        <v>12.063772394955301</v>
      </c>
      <c r="EE263" s="24">
        <f t="shared" si="230"/>
        <v>12.053086023147351</v>
      </c>
      <c r="EF263" s="24">
        <f t="shared" si="230"/>
        <v>12.152503845976641</v>
      </c>
      <c r="EG263" s="24" t="str">
        <f t="shared" si="230"/>
        <v/>
      </c>
      <c r="EH263" s="24" t="str">
        <f t="shared" si="230"/>
        <v/>
      </c>
      <c r="EI263" s="24" t="str">
        <f t="shared" si="230"/>
        <v/>
      </c>
      <c r="EJ263" s="24"/>
      <c r="EK263" s="24">
        <f t="shared" si="208"/>
        <v>12.85539874371799</v>
      </c>
      <c r="EL263" s="24">
        <f t="shared" si="221"/>
        <v>0.18296551159047422</v>
      </c>
      <c r="EM263" s="24">
        <f t="shared" si="239"/>
        <v>12.799043832864109</v>
      </c>
      <c r="EN263" s="24">
        <f t="shared" si="239"/>
        <v>12.808148992182709</v>
      </c>
      <c r="EO263" s="24">
        <f t="shared" si="239"/>
        <v>12.984315356062229</v>
      </c>
      <c r="EP263" s="24">
        <f t="shared" si="231"/>
        <v>12.891395142343409</v>
      </c>
      <c r="EQ263" s="24">
        <f t="shared" si="231"/>
        <v>13.091370605951909</v>
      </c>
      <c r="ER263" s="24">
        <f t="shared" si="231"/>
        <v>12.558118532903569</v>
      </c>
      <c r="ES263" s="24" t="str">
        <f t="shared" si="231"/>
        <v/>
      </c>
      <c r="ET263" s="24" t="str">
        <f t="shared" si="231"/>
        <v/>
      </c>
      <c r="EU263" s="24" t="str">
        <f t="shared" si="231"/>
        <v/>
      </c>
      <c r="EV263" s="24"/>
      <c r="EW263" s="24">
        <f t="shared" si="209"/>
        <v>12.070368514759096</v>
      </c>
      <c r="EX263" s="24">
        <f t="shared" si="222"/>
        <v>2.3883874274940761E-2</v>
      </c>
      <c r="EY263" s="24">
        <f t="shared" si="192"/>
        <v>12.04564902590271</v>
      </c>
      <c r="EZ263" s="24">
        <f t="shared" si="192"/>
        <v>12.060221146991784</v>
      </c>
      <c r="FA263" s="24">
        <f t="shared" si="192"/>
        <v>12.060281236825121</v>
      </c>
      <c r="FB263" s="24">
        <f t="shared" si="192"/>
        <v>12.071465582984423</v>
      </c>
      <c r="FC263" s="24">
        <f t="shared" si="192"/>
        <v>12.069129212662437</v>
      </c>
      <c r="FD263" s="24">
        <f t="shared" si="192"/>
        <v>12.115464883188103</v>
      </c>
      <c r="FE263" s="24" t="str">
        <f t="shared" si="242"/>
        <v/>
      </c>
      <c r="FF263" s="24" t="str">
        <f t="shared" si="242"/>
        <v/>
      </c>
      <c r="FG263" s="24" t="str">
        <f t="shared" si="242"/>
        <v/>
      </c>
      <c r="FH263" s="24"/>
      <c r="FI263" s="24">
        <f t="shared" si="210"/>
        <v>12.882500729964613</v>
      </c>
      <c r="FJ263" s="24">
        <f t="shared" si="223"/>
        <v>0.11780764061727078</v>
      </c>
      <c r="FK263" s="24">
        <f t="shared" si="193"/>
        <v>12.870768884853129</v>
      </c>
      <c r="FL263" s="24">
        <f t="shared" si="193"/>
        <v>12.90332558237211</v>
      </c>
      <c r="FM263" s="24">
        <f t="shared" si="193"/>
        <v>12.936437563229299</v>
      </c>
      <c r="FN263" s="24">
        <f t="shared" si="193"/>
        <v>12.86618716977085</v>
      </c>
      <c r="FO263" s="24">
        <f t="shared" si="193"/>
        <v>13.038802505478904</v>
      </c>
      <c r="FP263" s="24">
        <f t="shared" si="193"/>
        <v>12.679482674083397</v>
      </c>
      <c r="FQ263" s="24" t="str">
        <f t="shared" si="243"/>
        <v/>
      </c>
      <c r="FR263" s="24" t="str">
        <f t="shared" si="243"/>
        <v/>
      </c>
      <c r="FS263" s="24" t="str">
        <f t="shared" si="243"/>
        <v/>
      </c>
    </row>
    <row r="264" spans="1:175" s="3" customFormat="1">
      <c r="A264" s="27">
        <v>229</v>
      </c>
      <c r="B264" s="32">
        <f>IF(AND($B$3&lt;&gt;"",$C$3&lt;&gt;"",$B$4&lt;&gt;"",$C$4&lt;&gt;"",T264&lt;&gt;""),AirMass($B$3,$C$3,$B$4,$C$4,T264),"")</f>
        <v>1.1906282732109132</v>
      </c>
      <c r="C264" s="36">
        <f t="shared" si="211"/>
        <v>2458217.4027550002</v>
      </c>
      <c r="D264" s="5">
        <f t="shared" si="194"/>
        <v>11.354948520932888</v>
      </c>
      <c r="E264" s="14">
        <f t="shared" si="195"/>
        <v>11.929880172554995</v>
      </c>
      <c r="F264" s="32">
        <f t="shared" si="212"/>
        <v>0.5749316516221068</v>
      </c>
      <c r="G264" s="24">
        <f t="shared" si="196"/>
        <v>3.4879549433624146E-2</v>
      </c>
      <c r="H264" s="24">
        <f t="shared" si="197"/>
        <v>4.5616079615926744E-2</v>
      </c>
      <c r="I264" s="24"/>
      <c r="J264" s="8">
        <f t="shared" si="198"/>
        <v>12.050711914665863</v>
      </c>
      <c r="K264" s="9">
        <f t="shared" si="199"/>
        <v>12.853778954170229</v>
      </c>
      <c r="L264" s="40">
        <f t="shared" si="213"/>
        <v>0.80306703950436642</v>
      </c>
      <c r="M264" s="24">
        <f t="shared" si="200"/>
        <v>3.4879549433624153E-2</v>
      </c>
      <c r="N264" s="25">
        <f t="shared" si="201"/>
        <v>4.5616079615926203E-2</v>
      </c>
      <c r="O264" s="25"/>
      <c r="P264" s="50">
        <f t="shared" si="214"/>
        <v>6</v>
      </c>
      <c r="Q264" s="50">
        <f t="shared" si="215"/>
        <v>6</v>
      </c>
      <c r="R264" s="25"/>
      <c r="S264" s="25"/>
      <c r="T264" s="16">
        <v>2458217.4027550002</v>
      </c>
      <c r="U264" s="17">
        <v>-10.907998632508701</v>
      </c>
      <c r="V264" s="17">
        <v>-10.185090828085301</v>
      </c>
      <c r="W264" s="17">
        <v>-12.045086875079001</v>
      </c>
      <c r="X264" s="17">
        <v>-10.954606548448</v>
      </c>
      <c r="Y264" s="17">
        <v>-10.363409726773799</v>
      </c>
      <c r="Z264" s="17">
        <v>-11.7247265755979</v>
      </c>
      <c r="AA264" s="17">
        <v>-9.8856838782836096</v>
      </c>
      <c r="AB264" s="17">
        <v>-9.6870974156695695</v>
      </c>
      <c r="AC264" s="17"/>
      <c r="AD264" s="17"/>
      <c r="AE264" s="17"/>
      <c r="AF264" s="46">
        <f t="shared" si="202"/>
        <v>2458217.4027550002</v>
      </c>
      <c r="AG264" s="17">
        <v>-10.5621918654494</v>
      </c>
      <c r="AH264" s="17">
        <v>-9.7272361276792108</v>
      </c>
      <c r="AI264" s="17">
        <v>-11.6762852465381</v>
      </c>
      <c r="AJ264" s="17">
        <v>-10.594922313890899</v>
      </c>
      <c r="AK264" s="17">
        <v>-9.7792796683675896</v>
      </c>
      <c r="AL264" s="17">
        <v>-11.216127578908701</v>
      </c>
      <c r="AM264" s="17">
        <v>-9.4279841439027106</v>
      </c>
      <c r="AN264" s="17">
        <v>-9.42495139432787</v>
      </c>
      <c r="AO264" s="17"/>
      <c r="AP264" s="17"/>
      <c r="AQ264" s="18"/>
      <c r="AR264" s="25"/>
      <c r="AS264" s="25"/>
      <c r="AT264" s="24">
        <f t="shared" si="241"/>
        <v>0.34580676705930102</v>
      </c>
      <c r="AU264" s="24">
        <f t="shared" si="241"/>
        <v>0.45785470040608978</v>
      </c>
      <c r="AV264" s="24">
        <f t="shared" si="240"/>
        <v>0.36880162854090059</v>
      </c>
      <c r="AW264" s="24">
        <f t="shared" si="240"/>
        <v>0.35968423455710052</v>
      </c>
      <c r="AX264" s="24">
        <f t="shared" si="240"/>
        <v>0.58413005840620968</v>
      </c>
      <c r="AY264" s="24">
        <f t="shared" si="240"/>
        <v>0.50859899668919972</v>
      </c>
      <c r="AZ264" s="24">
        <f t="shared" si="240"/>
        <v>0.45769973438089906</v>
      </c>
      <c r="BA264" s="24">
        <f t="shared" si="240"/>
        <v>0.26214602134169951</v>
      </c>
      <c r="BB264" s="24" t="str">
        <f t="shared" si="240"/>
        <v/>
      </c>
      <c r="BC264" s="24" t="str">
        <f t="shared" si="240"/>
        <v/>
      </c>
      <c r="BD264" s="25" t="str">
        <f t="shared" si="240"/>
        <v/>
      </c>
      <c r="BE264" s="25"/>
      <c r="BF264" s="24"/>
      <c r="BG264" s="24">
        <f t="shared" si="232"/>
        <v>-0.10250062123909043</v>
      </c>
      <c r="BH264" s="24">
        <f t="shared" si="232"/>
        <v>-4.2500621239089931E-2</v>
      </c>
      <c r="BI264" s="24">
        <f t="shared" si="232"/>
        <v>-0.40850062123908959</v>
      </c>
      <c r="BJ264" s="24">
        <f t="shared" si="224"/>
        <v>-0.35050062123908976</v>
      </c>
      <c r="BK264" s="24">
        <f t="shared" si="224"/>
        <v>-0.42050062123908827</v>
      </c>
      <c r="BL264" s="24">
        <f t="shared" si="224"/>
        <v>2.449937876091024E-2</v>
      </c>
      <c r="BM264" s="24" t="str">
        <f t="shared" si="224"/>
        <v/>
      </c>
      <c r="BN264" s="24" t="str">
        <f t="shared" si="224"/>
        <v/>
      </c>
      <c r="BO264" s="24" t="str">
        <f t="shared" si="224"/>
        <v/>
      </c>
      <c r="BP264" s="24"/>
      <c r="BQ264" s="24"/>
      <c r="BR264" s="24">
        <f t="shared" si="233"/>
        <v>0.12505727219648022</v>
      </c>
      <c r="BS264" s="24">
        <f t="shared" si="233"/>
        <v>0.18505727219648072</v>
      </c>
      <c r="BT264" s="24">
        <f t="shared" si="233"/>
        <v>-0.18094272780351894</v>
      </c>
      <c r="BU264" s="24">
        <f t="shared" si="225"/>
        <v>-0.12294272780351911</v>
      </c>
      <c r="BV264" s="24">
        <f t="shared" si="225"/>
        <v>-0.19294272780351762</v>
      </c>
      <c r="BW264" s="24">
        <f t="shared" si="225"/>
        <v>0.25205727219648089</v>
      </c>
      <c r="BX264" s="24" t="str">
        <f t="shared" si="225"/>
        <v/>
      </c>
      <c r="BY264" s="24" t="str">
        <f t="shared" si="225"/>
        <v/>
      </c>
      <c r="BZ264" s="24" t="str">
        <f t="shared" si="225"/>
        <v/>
      </c>
      <c r="CA264" s="24"/>
      <c r="CB264" s="24"/>
      <c r="CC264" s="24">
        <f t="shared" si="203"/>
        <v>11.329103204133277</v>
      </c>
      <c r="CD264" s="24">
        <f t="shared" si="216"/>
        <v>2.8130821482389597E-2</v>
      </c>
      <c r="CE264" s="24">
        <f t="shared" si="234"/>
        <v>11.3270882425703</v>
      </c>
      <c r="CF264" s="24">
        <f t="shared" si="234"/>
        <v>11.358607915939299</v>
      </c>
      <c r="CG264" s="24">
        <f t="shared" si="234"/>
        <v>11.360411094265098</v>
      </c>
      <c r="CH264" s="24">
        <f t="shared" si="226"/>
        <v>11.2847279430892</v>
      </c>
      <c r="CI264" s="24">
        <f t="shared" si="226"/>
        <v>11.32568524577491</v>
      </c>
      <c r="CJ264" s="24">
        <f t="shared" si="226"/>
        <v>11.318098783160869</v>
      </c>
      <c r="CK264" s="24" t="str">
        <f t="shared" si="226"/>
        <v/>
      </c>
      <c r="CL264" s="24" t="str">
        <f t="shared" si="226"/>
        <v/>
      </c>
      <c r="CM264" s="24" t="str">
        <f t="shared" si="226"/>
        <v/>
      </c>
      <c r="CN264" s="24"/>
      <c r="CO264" s="24">
        <f t="shared" si="204"/>
        <v>12.014566525539911</v>
      </c>
      <c r="CP264" s="24">
        <f t="shared" si="217"/>
        <v>0.10011826042412407</v>
      </c>
      <c r="CQ264" s="24">
        <f t="shared" si="235"/>
        <v>11.953093381088701</v>
      </c>
      <c r="CR264" s="24">
        <f t="shared" si="235"/>
        <v>11.9337304484415</v>
      </c>
      <c r="CS264" s="24">
        <f t="shared" si="235"/>
        <v>12.077087802918189</v>
      </c>
      <c r="CT264" s="24">
        <f t="shared" si="227"/>
        <v>12.018935713459301</v>
      </c>
      <c r="CU264" s="24">
        <f t="shared" si="227"/>
        <v>12.18079227845331</v>
      </c>
      <c r="CV264" s="24">
        <f t="shared" si="227"/>
        <v>11.92375952887847</v>
      </c>
      <c r="CW264" s="24" t="str">
        <f t="shared" si="227"/>
        <v/>
      </c>
      <c r="CX264" s="24" t="str">
        <f t="shared" si="227"/>
        <v/>
      </c>
      <c r="CY264" s="24" t="str">
        <f t="shared" si="227"/>
        <v/>
      </c>
      <c r="CZ264" s="24"/>
      <c r="DA264" s="24">
        <f t="shared" si="205"/>
        <v>11.354948520932888</v>
      </c>
      <c r="DB264" s="24">
        <f t="shared" si="218"/>
        <v>3.4879549433624146E-2</v>
      </c>
      <c r="DC264" s="24">
        <f t="shared" si="236"/>
        <v>11.339315104565422</v>
      </c>
      <c r="DD264" s="24">
        <f t="shared" si="236"/>
        <v>11.363677633803595</v>
      </c>
      <c r="DE264" s="24">
        <f t="shared" si="236"/>
        <v>11.409139391327431</v>
      </c>
      <c r="DF264" s="24">
        <f t="shared" si="228"/>
        <v>11.326537667491735</v>
      </c>
      <c r="DG264" s="24">
        <f t="shared" si="228"/>
        <v>11.375844971663408</v>
      </c>
      <c r="DH264" s="24">
        <f t="shared" si="228"/>
        <v>11.315176356745743</v>
      </c>
      <c r="DI264" s="24" t="str">
        <f t="shared" si="228"/>
        <v/>
      </c>
      <c r="DJ264" s="24" t="str">
        <f t="shared" si="228"/>
        <v/>
      </c>
      <c r="DK264" s="24" t="str">
        <f t="shared" si="228"/>
        <v/>
      </c>
      <c r="DL264" s="24"/>
      <c r="DM264" s="24">
        <f t="shared" si="206"/>
        <v>11.929880172554995</v>
      </c>
      <c r="DN264" s="24">
        <f t="shared" si="219"/>
        <v>4.5616079615926744E-2</v>
      </c>
      <c r="DO264" s="24">
        <f t="shared" si="237"/>
        <v>11.913030093846178</v>
      </c>
      <c r="DP264" s="24">
        <f t="shared" si="237"/>
        <v>11.917118699399358</v>
      </c>
      <c r="DQ264" s="24">
        <f t="shared" si="237"/>
        <v>11.917421670853717</v>
      </c>
      <c r="DR264" s="24">
        <f t="shared" si="229"/>
        <v>11.881939401655197</v>
      </c>
      <c r="DS264" s="24">
        <f t="shared" si="229"/>
        <v>12.016435838748762</v>
      </c>
      <c r="DT264" s="24">
        <f t="shared" si="229"/>
        <v>11.933335330826756</v>
      </c>
      <c r="DU264" s="24" t="str">
        <f t="shared" si="229"/>
        <v/>
      </c>
      <c r="DV264" s="24" t="str">
        <f t="shared" si="229"/>
        <v/>
      </c>
      <c r="DW264" s="24" t="str">
        <f t="shared" si="229"/>
        <v/>
      </c>
      <c r="DX264" s="24"/>
      <c r="DY264" s="24">
        <f t="shared" si="207"/>
        <v>12.052011008556677</v>
      </c>
      <c r="DZ264" s="24">
        <f t="shared" si="220"/>
        <v>2.8130821482389597E-2</v>
      </c>
      <c r="EA264" s="24">
        <f t="shared" si="238"/>
        <v>12.0499960469937</v>
      </c>
      <c r="EB264" s="24">
        <f t="shared" si="238"/>
        <v>12.081515720362699</v>
      </c>
      <c r="EC264" s="24">
        <f t="shared" si="238"/>
        <v>12.083318898688498</v>
      </c>
      <c r="ED264" s="24">
        <f t="shared" si="230"/>
        <v>12.0076357475126</v>
      </c>
      <c r="EE264" s="24">
        <f t="shared" si="230"/>
        <v>12.04859305019831</v>
      </c>
      <c r="EF264" s="24">
        <f t="shared" si="230"/>
        <v>12.041006587584269</v>
      </c>
      <c r="EG264" s="24" t="str">
        <f t="shared" si="230"/>
        <v/>
      </c>
      <c r="EH264" s="24" t="str">
        <f t="shared" si="230"/>
        <v/>
      </c>
      <c r="EI264" s="24" t="str">
        <f t="shared" si="230"/>
        <v/>
      </c>
      <c r="EJ264" s="24"/>
      <c r="EK264" s="24">
        <f t="shared" si="208"/>
        <v>12.849522263310101</v>
      </c>
      <c r="EL264" s="24">
        <f t="shared" si="221"/>
        <v>0.10011826042412407</v>
      </c>
      <c r="EM264" s="24">
        <f t="shared" si="239"/>
        <v>12.78804911885889</v>
      </c>
      <c r="EN264" s="24">
        <f t="shared" si="239"/>
        <v>12.768686186211688</v>
      </c>
      <c r="EO264" s="24">
        <f t="shared" si="239"/>
        <v>12.912043540688378</v>
      </c>
      <c r="EP264" s="24">
        <f t="shared" si="231"/>
        <v>12.85389145122949</v>
      </c>
      <c r="EQ264" s="24">
        <f t="shared" si="231"/>
        <v>13.015748016223499</v>
      </c>
      <c r="ER264" s="24">
        <f t="shared" si="231"/>
        <v>12.758715266648659</v>
      </c>
      <c r="ES264" s="24" t="str">
        <f t="shared" si="231"/>
        <v/>
      </c>
      <c r="ET264" s="24" t="str">
        <f t="shared" si="231"/>
        <v/>
      </c>
      <c r="EU264" s="24" t="str">
        <f t="shared" si="231"/>
        <v/>
      </c>
      <c r="EV264" s="24"/>
      <c r="EW264" s="24">
        <f t="shared" si="209"/>
        <v>12.050711914665863</v>
      </c>
      <c r="EX264" s="24">
        <f t="shared" si="222"/>
        <v>3.4879549433624153E-2</v>
      </c>
      <c r="EY264" s="24">
        <f t="shared" si="192"/>
        <v>12.035078498298398</v>
      </c>
      <c r="EZ264" s="24">
        <f t="shared" si="192"/>
        <v>12.059441027536572</v>
      </c>
      <c r="FA264" s="24">
        <f t="shared" si="192"/>
        <v>12.104902785060407</v>
      </c>
      <c r="FB264" s="24">
        <f t="shared" si="192"/>
        <v>12.022301061224711</v>
      </c>
      <c r="FC264" s="24">
        <f t="shared" si="192"/>
        <v>12.071608365396385</v>
      </c>
      <c r="FD264" s="24">
        <f t="shared" si="192"/>
        <v>12.01093975047872</v>
      </c>
      <c r="FE264" s="24" t="str">
        <f t="shared" si="242"/>
        <v/>
      </c>
      <c r="FF264" s="24" t="str">
        <f t="shared" si="242"/>
        <v/>
      </c>
      <c r="FG264" s="24" t="str">
        <f t="shared" si="242"/>
        <v/>
      </c>
      <c r="FH264" s="24"/>
      <c r="FI264" s="24">
        <f t="shared" si="210"/>
        <v>12.853778954170229</v>
      </c>
      <c r="FJ264" s="24">
        <f t="shared" si="223"/>
        <v>4.5616079615926203E-2</v>
      </c>
      <c r="FK264" s="24">
        <f t="shared" si="193"/>
        <v>12.836928875461412</v>
      </c>
      <c r="FL264" s="24">
        <f t="shared" si="193"/>
        <v>12.841017481014594</v>
      </c>
      <c r="FM264" s="24">
        <f t="shared" si="193"/>
        <v>12.841320452468953</v>
      </c>
      <c r="FN264" s="24">
        <f t="shared" si="193"/>
        <v>12.805838183270433</v>
      </c>
      <c r="FO264" s="24">
        <f t="shared" si="193"/>
        <v>12.940334620363997</v>
      </c>
      <c r="FP264" s="24">
        <f t="shared" si="193"/>
        <v>12.857234112441992</v>
      </c>
      <c r="FQ264" s="24" t="str">
        <f t="shared" si="243"/>
        <v/>
      </c>
      <c r="FR264" s="24" t="str">
        <f t="shared" si="243"/>
        <v/>
      </c>
      <c r="FS264" s="24" t="str">
        <f t="shared" si="243"/>
        <v/>
      </c>
    </row>
    <row r="265" spans="1:175" s="3" customFormat="1">
      <c r="A265" s="27">
        <v>230</v>
      </c>
      <c r="B265" s="32">
        <f>IF(AND($B$3&lt;&gt;"",$C$3&lt;&gt;"",$B$4&lt;&gt;"",$C$4&lt;&gt;"",T265&lt;&gt;""),AirMass($B$3,$C$3,$B$4,$C$4,T265),"")</f>
        <v>1.1921521382758578</v>
      </c>
      <c r="C265" s="36">
        <f t="shared" si="211"/>
        <v>2458217.403252</v>
      </c>
      <c r="D265" s="5">
        <f t="shared" si="194"/>
        <v>11.373708497004996</v>
      </c>
      <c r="E265" s="14">
        <f t="shared" si="195"/>
        <v>11.760000958409023</v>
      </c>
      <c r="F265" s="32">
        <f t="shared" si="212"/>
        <v>0.38629246140402707</v>
      </c>
      <c r="G265" s="24">
        <f t="shared" si="196"/>
        <v>4.7702403629586478E-2</v>
      </c>
      <c r="H265" s="24">
        <f t="shared" si="197"/>
        <v>3.3926840488593374E-2</v>
      </c>
      <c r="I265" s="24"/>
      <c r="J265" s="8">
        <f t="shared" si="198"/>
        <v>11.982073106845631</v>
      </c>
      <c r="K265" s="9">
        <f t="shared" si="199"/>
        <v>13.024731971398666</v>
      </c>
      <c r="L265" s="40">
        <f t="shared" si="213"/>
        <v>1.0426588645530348</v>
      </c>
      <c r="M265" s="24">
        <f t="shared" si="200"/>
        <v>4.7702403629586485E-2</v>
      </c>
      <c r="N265" s="25">
        <f t="shared" si="201"/>
        <v>3.3926840488593374E-2</v>
      </c>
      <c r="O265" s="25"/>
      <c r="P265" s="50">
        <f t="shared" si="214"/>
        <v>6</v>
      </c>
      <c r="Q265" s="50">
        <f t="shared" si="215"/>
        <v>6</v>
      </c>
      <c r="R265" s="25"/>
      <c r="S265" s="25"/>
      <c r="T265" s="16">
        <v>2458217.403252</v>
      </c>
      <c r="U265" s="17">
        <v>-10.9126070315032</v>
      </c>
      <c r="V265" s="17">
        <v>-10.2261454662719</v>
      </c>
      <c r="W265" s="17">
        <v>-12.0467675536849</v>
      </c>
      <c r="X265" s="17">
        <v>-10.9395108949746</v>
      </c>
      <c r="Y265" s="17">
        <v>-10.239966418729701</v>
      </c>
      <c r="Z265" s="17">
        <v>-11.742477947996599</v>
      </c>
      <c r="AA265" s="17">
        <v>-9.9019199372300708</v>
      </c>
      <c r="AB265" s="17">
        <v>-9.79659297155359</v>
      </c>
      <c r="AC265" s="17"/>
      <c r="AD265" s="17"/>
      <c r="AE265" s="17"/>
      <c r="AF265" s="46">
        <f t="shared" si="202"/>
        <v>2458217.403252</v>
      </c>
      <c r="AG265" s="17">
        <v>-10.658703680179601</v>
      </c>
      <c r="AH265" s="17">
        <v>-9.6498699495696094</v>
      </c>
      <c r="AI265" s="17">
        <v>-11.680375573866399</v>
      </c>
      <c r="AJ265" s="17">
        <v>-10.593248001307099</v>
      </c>
      <c r="AK265" s="17">
        <v>-9.7881708505635299</v>
      </c>
      <c r="AL265" s="17">
        <v>-11.2236406085842</v>
      </c>
      <c r="AM265" s="17">
        <v>-9.40202725287444</v>
      </c>
      <c r="AN265" s="17">
        <v>-9.4295982701531198</v>
      </c>
      <c r="AO265" s="17"/>
      <c r="AP265" s="17"/>
      <c r="AQ265" s="18"/>
      <c r="AR265" s="25"/>
      <c r="AS265" s="25"/>
      <c r="AT265" s="24">
        <f t="shared" si="241"/>
        <v>0.25390335132359887</v>
      </c>
      <c r="AU265" s="24">
        <f t="shared" si="241"/>
        <v>0.5762755167022906</v>
      </c>
      <c r="AV265" s="24">
        <f t="shared" si="240"/>
        <v>0.36639197981850025</v>
      </c>
      <c r="AW265" s="24">
        <f t="shared" si="240"/>
        <v>0.34626289366750029</v>
      </c>
      <c r="AX265" s="24">
        <f t="shared" si="240"/>
        <v>0.45179556816617072</v>
      </c>
      <c r="AY265" s="24">
        <f t="shared" ref="AY265:BD307" si="244">IF(AND(Z265&lt;&gt;"",AL265&lt;&gt;""),AL265-Z265,"")</f>
        <v>0.51883733941239996</v>
      </c>
      <c r="AZ265" s="24">
        <f t="shared" si="244"/>
        <v>0.49989268435563083</v>
      </c>
      <c r="BA265" s="24">
        <f t="shared" si="244"/>
        <v>0.36699470140047019</v>
      </c>
      <c r="BB265" s="24" t="str">
        <f t="shared" si="244"/>
        <v/>
      </c>
      <c r="BC265" s="24" t="str">
        <f t="shared" si="244"/>
        <v/>
      </c>
      <c r="BD265" s="25" t="str">
        <f t="shared" si="244"/>
        <v/>
      </c>
      <c r="BE265" s="25"/>
      <c r="BF265" s="24"/>
      <c r="BG265" s="24">
        <f t="shared" si="232"/>
        <v>-0.28914705959528009</v>
      </c>
      <c r="BH265" s="24">
        <f t="shared" si="232"/>
        <v>-0.22914705959527959</v>
      </c>
      <c r="BI265" s="24">
        <f t="shared" si="232"/>
        <v>-0.59514705959527925</v>
      </c>
      <c r="BJ265" s="24">
        <f t="shared" si="224"/>
        <v>-0.53714705959527942</v>
      </c>
      <c r="BK265" s="24">
        <f t="shared" si="224"/>
        <v>-0.60714705959527793</v>
      </c>
      <c r="BL265" s="24">
        <f t="shared" si="224"/>
        <v>-0.16214705959527942</v>
      </c>
      <c r="BM265" s="24" t="str">
        <f t="shared" si="224"/>
        <v/>
      </c>
      <c r="BN265" s="24" t="str">
        <f t="shared" si="224"/>
        <v/>
      </c>
      <c r="BO265" s="24" t="str">
        <f t="shared" si="224"/>
        <v/>
      </c>
      <c r="BP265" s="24"/>
      <c r="BQ265" s="24"/>
      <c r="BR265" s="24">
        <f t="shared" si="233"/>
        <v>0.3655578391447456</v>
      </c>
      <c r="BS265" s="24">
        <f t="shared" si="233"/>
        <v>0.4255578391447461</v>
      </c>
      <c r="BT265" s="24">
        <f t="shared" si="233"/>
        <v>5.9557839144746438E-2</v>
      </c>
      <c r="BU265" s="24">
        <f t="shared" si="225"/>
        <v>0.11755783914474627</v>
      </c>
      <c r="BV265" s="24">
        <f t="shared" si="225"/>
        <v>4.755783914474776E-2</v>
      </c>
      <c r="BW265" s="24">
        <f t="shared" si="225"/>
        <v>0.49255783914474627</v>
      </c>
      <c r="BX265" s="24" t="str">
        <f t="shared" si="225"/>
        <v/>
      </c>
      <c r="BY265" s="24" t="str">
        <f t="shared" si="225"/>
        <v/>
      </c>
      <c r="BZ265" s="24" t="str">
        <f t="shared" si="225"/>
        <v/>
      </c>
      <c r="CA265" s="24"/>
      <c r="CB265" s="24"/>
      <c r="CC265" s="24">
        <f t="shared" si="203"/>
        <v>11.325598922525046</v>
      </c>
      <c r="CD265" s="24">
        <f t="shared" si="216"/>
        <v>6.2069303677820924E-2</v>
      </c>
      <c r="CE265" s="24">
        <f t="shared" si="234"/>
        <v>11.3241605221817</v>
      </c>
      <c r="CF265" s="24">
        <f t="shared" si="234"/>
        <v>11.338903863471399</v>
      </c>
      <c r="CG265" s="24">
        <f t="shared" si="234"/>
        <v>11.2323593872265</v>
      </c>
      <c r="CH265" s="24">
        <f t="shared" si="226"/>
        <v>11.2978709164934</v>
      </c>
      <c r="CI265" s="24">
        <f t="shared" si="226"/>
        <v>11.337312905726872</v>
      </c>
      <c r="CJ265" s="24">
        <f t="shared" si="226"/>
        <v>11.42298594005039</v>
      </c>
      <c r="CK265" s="24" t="str">
        <f t="shared" si="226"/>
        <v/>
      </c>
      <c r="CL265" s="24" t="str">
        <f t="shared" si="226"/>
        <v/>
      </c>
      <c r="CM265" s="24" t="str">
        <f t="shared" si="226"/>
        <v/>
      </c>
      <c r="CN265" s="24"/>
      <c r="CO265" s="24">
        <f t="shared" si="204"/>
        <v>11.917639746045198</v>
      </c>
      <c r="CP265" s="24">
        <f t="shared" si="217"/>
        <v>9.212987077642644E-2</v>
      </c>
      <c r="CQ265" s="24">
        <f t="shared" si="235"/>
        <v>11.860671893686799</v>
      </c>
      <c r="CR265" s="24">
        <f t="shared" si="235"/>
        <v>11.835544321127498</v>
      </c>
      <c r="CS265" s="24">
        <f t="shared" si="235"/>
        <v>11.989467170383929</v>
      </c>
      <c r="CT265" s="24">
        <f t="shared" si="227"/>
        <v>11.929936928404599</v>
      </c>
      <c r="CU265" s="24">
        <f t="shared" si="227"/>
        <v>12.058323572694839</v>
      </c>
      <c r="CV265" s="24">
        <f t="shared" si="227"/>
        <v>11.831894589973519</v>
      </c>
      <c r="CW265" s="24" t="str">
        <f t="shared" si="227"/>
        <v/>
      </c>
      <c r="CX265" s="24" t="str">
        <f t="shared" si="227"/>
        <v/>
      </c>
      <c r="CY265" s="24" t="str">
        <f t="shared" si="227"/>
        <v/>
      </c>
      <c r="CZ265" s="24"/>
      <c r="DA265" s="24">
        <f t="shared" si="205"/>
        <v>11.373708497004996</v>
      </c>
      <c r="DB265" s="24">
        <f t="shared" si="218"/>
        <v>4.7702403629586478E-2</v>
      </c>
      <c r="DC265" s="24">
        <f t="shared" si="236"/>
        <v>11.358651641857165</v>
      </c>
      <c r="DD265" s="24">
        <f t="shared" si="236"/>
        <v>11.366237839016039</v>
      </c>
      <c r="DE265" s="24">
        <f t="shared" si="236"/>
        <v>11.303351941969176</v>
      </c>
      <c r="DF265" s="24">
        <f t="shared" si="228"/>
        <v>11.361944898576278</v>
      </c>
      <c r="DG265" s="24">
        <f t="shared" si="228"/>
        <v>11.409736889295711</v>
      </c>
      <c r="DH265" s="24">
        <f t="shared" si="228"/>
        <v>11.442327771315608</v>
      </c>
      <c r="DI265" s="24" t="str">
        <f t="shared" si="228"/>
        <v/>
      </c>
      <c r="DJ265" s="24" t="str">
        <f t="shared" si="228"/>
        <v/>
      </c>
      <c r="DK265" s="24" t="str">
        <f t="shared" si="228"/>
        <v/>
      </c>
      <c r="DL265" s="24"/>
      <c r="DM265" s="24">
        <f t="shared" si="206"/>
        <v>11.760000958409023</v>
      </c>
      <c r="DN265" s="24">
        <f t="shared" si="219"/>
        <v>3.3926840488593374E-2</v>
      </c>
      <c r="DO265" s="24">
        <f t="shared" si="237"/>
        <v>11.747656171793018</v>
      </c>
      <c r="DP265" s="24">
        <f t="shared" si="237"/>
        <v>11.745980137434099</v>
      </c>
      <c r="DQ265" s="24">
        <f t="shared" si="237"/>
        <v>11.756848603668198</v>
      </c>
      <c r="DR265" s="24">
        <f t="shared" si="229"/>
        <v>11.719988181949239</v>
      </c>
      <c r="DS265" s="24">
        <f t="shared" si="229"/>
        <v>11.821014698339033</v>
      </c>
      <c r="DT265" s="24">
        <f t="shared" si="229"/>
        <v>11.768517957270547</v>
      </c>
      <c r="DU265" s="24" t="str">
        <f t="shared" si="229"/>
        <v/>
      </c>
      <c r="DV265" s="24" t="str">
        <f t="shared" si="229"/>
        <v/>
      </c>
      <c r="DW265" s="24" t="str">
        <f t="shared" si="229"/>
        <v/>
      </c>
      <c r="DX265" s="24"/>
      <c r="DY265" s="24">
        <f t="shared" si="207"/>
        <v>12.012060487756344</v>
      </c>
      <c r="DZ265" s="24">
        <f t="shared" si="220"/>
        <v>6.2069303677820924E-2</v>
      </c>
      <c r="EA265" s="24">
        <f t="shared" si="238"/>
        <v>12.010622087412999</v>
      </c>
      <c r="EB265" s="24">
        <f t="shared" si="238"/>
        <v>12.025365428702699</v>
      </c>
      <c r="EC265" s="24">
        <f t="shared" si="238"/>
        <v>11.9188209524578</v>
      </c>
      <c r="ED265" s="24">
        <f t="shared" si="230"/>
        <v>11.984332481724699</v>
      </c>
      <c r="EE265" s="24">
        <f t="shared" si="230"/>
        <v>12.023774470958172</v>
      </c>
      <c r="EF265" s="24">
        <f t="shared" si="230"/>
        <v>12.10944750528169</v>
      </c>
      <c r="EG265" s="24" t="str">
        <f t="shared" si="230"/>
        <v/>
      </c>
      <c r="EH265" s="24" t="str">
        <f t="shared" si="230"/>
        <v/>
      </c>
      <c r="EI265" s="24" t="str">
        <f t="shared" si="230"/>
        <v/>
      </c>
      <c r="EJ265" s="24"/>
      <c r="EK265" s="24">
        <f t="shared" si="208"/>
        <v>12.926473476655188</v>
      </c>
      <c r="EL265" s="24">
        <f t="shared" si="221"/>
        <v>9.2129870776426426E-2</v>
      </c>
      <c r="EM265" s="24">
        <f t="shared" si="239"/>
        <v>12.86950562429679</v>
      </c>
      <c r="EN265" s="24">
        <f t="shared" si="239"/>
        <v>12.84437805173749</v>
      </c>
      <c r="EO265" s="24">
        <f t="shared" si="239"/>
        <v>12.99830090099392</v>
      </c>
      <c r="EP265" s="24">
        <f t="shared" si="231"/>
        <v>12.93877065901459</v>
      </c>
      <c r="EQ265" s="24">
        <f t="shared" si="231"/>
        <v>13.06715730330483</v>
      </c>
      <c r="ER265" s="24">
        <f t="shared" si="231"/>
        <v>12.84072832058351</v>
      </c>
      <c r="ES265" s="24" t="str">
        <f t="shared" si="231"/>
        <v/>
      </c>
      <c r="ET265" s="24" t="str">
        <f t="shared" si="231"/>
        <v/>
      </c>
      <c r="EU265" s="24" t="str">
        <f t="shared" si="231"/>
        <v/>
      </c>
      <c r="EV265" s="24"/>
      <c r="EW265" s="24">
        <f t="shared" si="209"/>
        <v>11.982073106845631</v>
      </c>
      <c r="EX265" s="24">
        <f t="shared" si="222"/>
        <v>4.7702403629586485E-2</v>
      </c>
      <c r="EY265" s="24">
        <f t="shared" si="192"/>
        <v>11.967016251697798</v>
      </c>
      <c r="EZ265" s="24">
        <f t="shared" si="192"/>
        <v>11.974602448856672</v>
      </c>
      <c r="FA265" s="24">
        <f t="shared" si="192"/>
        <v>11.911716551809809</v>
      </c>
      <c r="FB265" s="24">
        <f t="shared" si="192"/>
        <v>11.970309508416911</v>
      </c>
      <c r="FC265" s="24">
        <f t="shared" si="192"/>
        <v>12.018101499136344</v>
      </c>
      <c r="FD265" s="24">
        <f t="shared" si="192"/>
        <v>12.050692381156241</v>
      </c>
      <c r="FE265" s="24" t="str">
        <f t="shared" si="242"/>
        <v/>
      </c>
      <c r="FF265" s="24" t="str">
        <f t="shared" si="242"/>
        <v/>
      </c>
      <c r="FG265" s="24" t="str">
        <f t="shared" si="242"/>
        <v/>
      </c>
      <c r="FH265" s="24"/>
      <c r="FI265" s="24">
        <f t="shared" si="210"/>
        <v>13.024731971398666</v>
      </c>
      <c r="FJ265" s="24">
        <f t="shared" si="223"/>
        <v>3.3926840488593374E-2</v>
      </c>
      <c r="FK265" s="24">
        <f t="shared" si="193"/>
        <v>13.012387184782661</v>
      </c>
      <c r="FL265" s="24">
        <f t="shared" si="193"/>
        <v>13.010711150423742</v>
      </c>
      <c r="FM265" s="24">
        <f t="shared" si="193"/>
        <v>13.02157961665784</v>
      </c>
      <c r="FN265" s="24">
        <f t="shared" si="193"/>
        <v>12.984719194938881</v>
      </c>
      <c r="FO265" s="24">
        <f t="shared" si="193"/>
        <v>13.085745711328675</v>
      </c>
      <c r="FP265" s="24">
        <f t="shared" si="193"/>
        <v>13.033248970260189</v>
      </c>
      <c r="FQ265" s="24" t="str">
        <f t="shared" si="243"/>
        <v/>
      </c>
      <c r="FR265" s="24" t="str">
        <f t="shared" si="243"/>
        <v/>
      </c>
      <c r="FS265" s="24" t="str">
        <f t="shared" si="243"/>
        <v/>
      </c>
    </row>
    <row r="266" spans="1:175" s="3" customFormat="1">
      <c r="A266" s="27">
        <v>231</v>
      </c>
      <c r="B266" s="32">
        <f>IF(AND($B$3&lt;&gt;"",$C$3&lt;&gt;"",$B$4&lt;&gt;"",$C$4&lt;&gt;"",T266&lt;&gt;""),AirMass($B$3,$C$3,$B$4,$C$4,T266),"")</f>
        <v>1.1936841265609401</v>
      </c>
      <c r="C266" s="36">
        <f t="shared" si="211"/>
        <v>2458217.4037500001</v>
      </c>
      <c r="D266" s="5">
        <f t="shared" si="194"/>
        <v>11.418931695860953</v>
      </c>
      <c r="E266" s="14">
        <f t="shared" si="195"/>
        <v>11.719950374388718</v>
      </c>
      <c r="F266" s="32">
        <f t="shared" si="212"/>
        <v>0.30101867852776465</v>
      </c>
      <c r="G266" s="24">
        <f t="shared" si="196"/>
        <v>3.6302768608287024E-2</v>
      </c>
      <c r="H266" s="24">
        <f t="shared" si="197"/>
        <v>2.5601266842493729E-2</v>
      </c>
      <c r="I266" s="24"/>
      <c r="J266" s="8">
        <f t="shared" si="198"/>
        <v>11.993141129191764</v>
      </c>
      <c r="K266" s="9">
        <f t="shared" si="199"/>
        <v>12.922358326567393</v>
      </c>
      <c r="L266" s="40">
        <f t="shared" si="213"/>
        <v>0.92921719737562825</v>
      </c>
      <c r="M266" s="24">
        <f t="shared" si="200"/>
        <v>3.6302768608287024E-2</v>
      </c>
      <c r="N266" s="25">
        <f t="shared" si="201"/>
        <v>2.5601266842494037E-2</v>
      </c>
      <c r="O266" s="25"/>
      <c r="P266" s="50">
        <f t="shared" si="214"/>
        <v>6</v>
      </c>
      <c r="Q266" s="50">
        <f t="shared" si="215"/>
        <v>6</v>
      </c>
      <c r="R266" s="25"/>
      <c r="S266" s="25"/>
      <c r="T266" s="16">
        <v>2458217.4037500001</v>
      </c>
      <c r="U266" s="17">
        <v>-10.8921551332036</v>
      </c>
      <c r="V266" s="17">
        <v>-10.2432002658171</v>
      </c>
      <c r="W266" s="17">
        <v>-12.0579678226282</v>
      </c>
      <c r="X266" s="17">
        <v>-10.9485020865965</v>
      </c>
      <c r="Y266" s="17">
        <v>-10.346255179339501</v>
      </c>
      <c r="Z266" s="17">
        <v>-11.749569221193999</v>
      </c>
      <c r="AA266" s="17">
        <v>-9.8618582541189692</v>
      </c>
      <c r="AB266" s="17">
        <v>-9.8132035789990795</v>
      </c>
      <c r="AC266" s="17"/>
      <c r="AD266" s="17"/>
      <c r="AE266" s="17"/>
      <c r="AF266" s="46">
        <f t="shared" si="202"/>
        <v>2458217.4037500001</v>
      </c>
      <c r="AG266" s="17">
        <v>-10.664743870900599</v>
      </c>
      <c r="AH266" s="17">
        <v>-9.7072514003749308</v>
      </c>
      <c r="AI266" s="17">
        <v>-11.6603465885854</v>
      </c>
      <c r="AJ266" s="17">
        <v>-10.5842663600982</v>
      </c>
      <c r="AK266" s="17">
        <v>-9.7975206118111409</v>
      </c>
      <c r="AL266" s="17">
        <v>-11.2453971722822</v>
      </c>
      <c r="AM266" s="17">
        <v>-9.3695862827532306</v>
      </c>
      <c r="AN266" s="17">
        <v>-9.3820568444339703</v>
      </c>
      <c r="AO266" s="17"/>
      <c r="AP266" s="17"/>
      <c r="AQ266" s="18"/>
      <c r="AR266" s="25"/>
      <c r="AS266" s="25"/>
      <c r="AT266" s="24">
        <f t="shared" si="241"/>
        <v>0.22741126230300068</v>
      </c>
      <c r="AU266" s="24">
        <f t="shared" si="241"/>
        <v>0.53594886544216891</v>
      </c>
      <c r="AV266" s="24">
        <f t="shared" si="241"/>
        <v>0.39762123404280025</v>
      </c>
      <c r="AW266" s="24">
        <f t="shared" si="241"/>
        <v>0.36423572649830049</v>
      </c>
      <c r="AX266" s="24">
        <f t="shared" si="241"/>
        <v>0.54873456752835992</v>
      </c>
      <c r="AY266" s="24">
        <f t="shared" si="244"/>
        <v>0.50417204891179956</v>
      </c>
      <c r="AZ266" s="24">
        <f t="shared" si="244"/>
        <v>0.49227197136573864</v>
      </c>
      <c r="BA266" s="24">
        <f t="shared" si="244"/>
        <v>0.43114673456510921</v>
      </c>
      <c r="BB266" s="24" t="str">
        <f t="shared" si="244"/>
        <v/>
      </c>
      <c r="BC266" s="24" t="str">
        <f t="shared" si="244"/>
        <v/>
      </c>
      <c r="BD266" s="25" t="str">
        <f t="shared" si="244"/>
        <v/>
      </c>
      <c r="BE266" s="25"/>
      <c r="BF266" s="24"/>
      <c r="BG266" s="24">
        <f t="shared" si="232"/>
        <v>-0.34294978303844037</v>
      </c>
      <c r="BH266" s="24">
        <f t="shared" si="232"/>
        <v>-0.28294978303843987</v>
      </c>
      <c r="BI266" s="24">
        <f t="shared" si="232"/>
        <v>-0.64894978303843953</v>
      </c>
      <c r="BJ266" s="24">
        <f t="shared" si="224"/>
        <v>-0.5909497830384397</v>
      </c>
      <c r="BK266" s="24">
        <f t="shared" si="224"/>
        <v>-0.66094978303843821</v>
      </c>
      <c r="BL266" s="24">
        <f t="shared" si="224"/>
        <v>-0.2159497830384397</v>
      </c>
      <c r="BM266" s="24" t="str">
        <f t="shared" si="224"/>
        <v/>
      </c>
      <c r="BN266" s="24" t="str">
        <f t="shared" si="224"/>
        <v/>
      </c>
      <c r="BO266" s="24" t="str">
        <f t="shared" si="224"/>
        <v/>
      </c>
      <c r="BP266" s="24"/>
      <c r="BQ266" s="24"/>
      <c r="BR266" s="24">
        <f t="shared" si="233"/>
        <v>0.28365853465991919</v>
      </c>
      <c r="BS266" s="24">
        <f t="shared" si="233"/>
        <v>0.34365853465991969</v>
      </c>
      <c r="BT266" s="24">
        <f t="shared" si="233"/>
        <v>-2.2341465340079969E-2</v>
      </c>
      <c r="BU266" s="24">
        <f t="shared" si="225"/>
        <v>3.565853465991986E-2</v>
      </c>
      <c r="BV266" s="24">
        <f t="shared" si="225"/>
        <v>-3.4341465340078647E-2</v>
      </c>
      <c r="BW266" s="24">
        <f t="shared" si="225"/>
        <v>0.41065853465991986</v>
      </c>
      <c r="BX266" s="24" t="str">
        <f t="shared" si="225"/>
        <v/>
      </c>
      <c r="BY266" s="24" t="str">
        <f t="shared" si="225"/>
        <v/>
      </c>
      <c r="BZ266" s="24" t="str">
        <f t="shared" si="225"/>
        <v/>
      </c>
      <c r="CA266" s="24"/>
      <c r="CB266" s="24"/>
      <c r="CC266" s="24">
        <f t="shared" si="203"/>
        <v>11.364404223942442</v>
      </c>
      <c r="CD266" s="24">
        <f t="shared" si="216"/>
        <v>5.0924522152831567E-2</v>
      </c>
      <c r="CE266" s="24">
        <f t="shared" si="234"/>
        <v>11.355812689424599</v>
      </c>
      <c r="CF266" s="24">
        <f t="shared" si="234"/>
        <v>11.3683469533929</v>
      </c>
      <c r="CG266" s="24">
        <f t="shared" si="234"/>
        <v>11.3591000461359</v>
      </c>
      <c r="CH266" s="24">
        <f t="shared" si="226"/>
        <v>11.325414087990399</v>
      </c>
      <c r="CI266" s="24">
        <f t="shared" si="226"/>
        <v>11.31770312091537</v>
      </c>
      <c r="CJ266" s="24">
        <f t="shared" si="226"/>
        <v>11.460048445795479</v>
      </c>
      <c r="CK266" s="24" t="str">
        <f t="shared" si="226"/>
        <v/>
      </c>
      <c r="CL266" s="24" t="str">
        <f t="shared" si="226"/>
        <v/>
      </c>
      <c r="CM266" s="24" t="str">
        <f t="shared" si="226"/>
        <v/>
      </c>
      <c r="CN266" s="24"/>
      <c r="CO266" s="24">
        <f t="shared" si="204"/>
        <v>11.898618439093424</v>
      </c>
      <c r="CP266" s="24">
        <f t="shared" si="217"/>
        <v>0.10044273061231913</v>
      </c>
      <c r="CQ266" s="24">
        <f t="shared" si="235"/>
        <v>11.834602717684801</v>
      </c>
      <c r="CR266" s="24">
        <f t="shared" si="235"/>
        <v>11.8205224891976</v>
      </c>
      <c r="CS266" s="24">
        <f t="shared" si="235"/>
        <v>11.992776740910541</v>
      </c>
      <c r="CT266" s="24">
        <f t="shared" si="227"/>
        <v>11.945653301381601</v>
      </c>
      <c r="CU266" s="24">
        <f t="shared" si="227"/>
        <v>12.019842411852631</v>
      </c>
      <c r="CV266" s="24">
        <f t="shared" si="227"/>
        <v>11.778312973533371</v>
      </c>
      <c r="CW266" s="24" t="str">
        <f t="shared" si="227"/>
        <v/>
      </c>
      <c r="CX266" s="24" t="str">
        <f t="shared" si="227"/>
        <v/>
      </c>
      <c r="CY266" s="24" t="str">
        <f t="shared" si="227"/>
        <v/>
      </c>
      <c r="CZ266" s="24"/>
      <c r="DA266" s="24">
        <f t="shared" si="205"/>
        <v>11.418931695860953</v>
      </c>
      <c r="DB266" s="24">
        <f t="shared" si="218"/>
        <v>3.6302768608287024E-2</v>
      </c>
      <c r="DC266" s="24">
        <f t="shared" si="236"/>
        <v>11.396721706538624</v>
      </c>
      <c r="DD266" s="24">
        <f t="shared" si="236"/>
        <v>11.402098826376099</v>
      </c>
      <c r="DE266" s="24">
        <f t="shared" si="236"/>
        <v>11.436510498317135</v>
      </c>
      <c r="DF266" s="24">
        <f t="shared" si="228"/>
        <v>11.395905967511837</v>
      </c>
      <c r="DG266" s="24">
        <f t="shared" si="228"/>
        <v>11.396545001922771</v>
      </c>
      <c r="DH266" s="24">
        <f t="shared" si="228"/>
        <v>11.485808174499256</v>
      </c>
      <c r="DI266" s="24" t="str">
        <f t="shared" si="228"/>
        <v/>
      </c>
      <c r="DJ266" s="24" t="str">
        <f t="shared" si="228"/>
        <v/>
      </c>
      <c r="DK266" s="24" t="str">
        <f t="shared" si="228"/>
        <v/>
      </c>
      <c r="DL266" s="24"/>
      <c r="DM266" s="24">
        <f t="shared" si="206"/>
        <v>11.719950374388718</v>
      </c>
      <c r="DN266" s="24">
        <f t="shared" si="219"/>
        <v>2.5601266842493729E-2</v>
      </c>
      <c r="DO266" s="24">
        <f t="shared" si="237"/>
        <v>11.700557718722488</v>
      </c>
      <c r="DP266" s="24">
        <f t="shared" si="237"/>
        <v>11.709929028435671</v>
      </c>
      <c r="DQ266" s="24">
        <f t="shared" si="237"/>
        <v>11.73912889712628</v>
      </c>
      <c r="DR266" s="24">
        <f t="shared" si="229"/>
        <v>11.714675277857708</v>
      </c>
      <c r="DS266" s="24">
        <f t="shared" si="229"/>
        <v>11.761504260428293</v>
      </c>
      <c r="DT266" s="24">
        <f t="shared" si="229"/>
        <v>11.693907063761868</v>
      </c>
      <c r="DU266" s="24" t="str">
        <f t="shared" si="229"/>
        <v/>
      </c>
      <c r="DV266" s="24" t="str">
        <f t="shared" si="229"/>
        <v/>
      </c>
      <c r="DW266" s="24" t="str">
        <f t="shared" si="229"/>
        <v/>
      </c>
      <c r="DX266" s="24"/>
      <c r="DY266" s="24">
        <f t="shared" si="207"/>
        <v>12.013359091328942</v>
      </c>
      <c r="DZ266" s="24">
        <f t="shared" si="220"/>
        <v>5.0924522152831567E-2</v>
      </c>
      <c r="EA266" s="24">
        <f t="shared" si="238"/>
        <v>12.0047675568111</v>
      </c>
      <c r="EB266" s="24">
        <f t="shared" si="238"/>
        <v>12.0173018207794</v>
      </c>
      <c r="EC266" s="24">
        <f t="shared" si="238"/>
        <v>12.0080549135224</v>
      </c>
      <c r="ED266" s="24">
        <f t="shared" si="230"/>
        <v>11.974368955376899</v>
      </c>
      <c r="EE266" s="24">
        <f t="shared" si="230"/>
        <v>11.96665798830187</v>
      </c>
      <c r="EF266" s="24">
        <f t="shared" si="230"/>
        <v>12.109003313181979</v>
      </c>
      <c r="EG266" s="24" t="str">
        <f t="shared" si="230"/>
        <v/>
      </c>
      <c r="EH266" s="24" t="str">
        <f t="shared" si="230"/>
        <v/>
      </c>
      <c r="EI266" s="24" t="str">
        <f t="shared" si="230"/>
        <v/>
      </c>
      <c r="EJ266" s="24"/>
      <c r="EK266" s="24">
        <f t="shared" si="208"/>
        <v>12.856110909619092</v>
      </c>
      <c r="EL266" s="24">
        <f t="shared" si="221"/>
        <v>0.10044273061231913</v>
      </c>
      <c r="EM266" s="24">
        <f t="shared" si="239"/>
        <v>12.792095188210469</v>
      </c>
      <c r="EN266" s="24">
        <f t="shared" si="239"/>
        <v>12.778014959723269</v>
      </c>
      <c r="EO266" s="24">
        <f t="shared" si="239"/>
        <v>12.950269211436209</v>
      </c>
      <c r="EP266" s="24">
        <f t="shared" si="231"/>
        <v>12.903145771907269</v>
      </c>
      <c r="EQ266" s="24">
        <f t="shared" si="231"/>
        <v>12.977334882378299</v>
      </c>
      <c r="ER266" s="24">
        <f t="shared" si="231"/>
        <v>12.735805444059039</v>
      </c>
      <c r="ES266" s="24" t="str">
        <f t="shared" si="231"/>
        <v/>
      </c>
      <c r="ET266" s="24" t="str">
        <f t="shared" si="231"/>
        <v/>
      </c>
      <c r="EU266" s="24" t="str">
        <f t="shared" si="231"/>
        <v/>
      </c>
      <c r="EV266" s="24"/>
      <c r="EW266" s="24">
        <f t="shared" si="209"/>
        <v>11.993141129191764</v>
      </c>
      <c r="EX266" s="24">
        <f t="shared" si="222"/>
        <v>3.6302768608287024E-2</v>
      </c>
      <c r="EY266" s="24">
        <f t="shared" si="192"/>
        <v>11.970931139869435</v>
      </c>
      <c r="EZ266" s="24">
        <f t="shared" si="192"/>
        <v>11.97630825970691</v>
      </c>
      <c r="FA266" s="24">
        <f t="shared" si="192"/>
        <v>12.010719931647946</v>
      </c>
      <c r="FB266" s="24">
        <f t="shared" si="192"/>
        <v>11.970115400842648</v>
      </c>
      <c r="FC266" s="24">
        <f t="shared" si="192"/>
        <v>11.970754435253582</v>
      </c>
      <c r="FD266" s="24">
        <f t="shared" si="192"/>
        <v>12.060017607830067</v>
      </c>
      <c r="FE266" s="24" t="str">
        <f t="shared" si="242"/>
        <v/>
      </c>
      <c r="FF266" s="24" t="str">
        <f t="shared" si="242"/>
        <v/>
      </c>
      <c r="FG266" s="24" t="str">
        <f t="shared" si="242"/>
        <v/>
      </c>
      <c r="FH266" s="24"/>
      <c r="FI266" s="24">
        <f t="shared" si="210"/>
        <v>12.922358326567393</v>
      </c>
      <c r="FJ266" s="24">
        <f t="shared" si="223"/>
        <v>2.5601266842494037E-2</v>
      </c>
      <c r="FK266" s="24">
        <f t="shared" si="193"/>
        <v>12.902965670901162</v>
      </c>
      <c r="FL266" s="24">
        <f t="shared" si="193"/>
        <v>12.912336980614343</v>
      </c>
      <c r="FM266" s="24">
        <f t="shared" si="193"/>
        <v>12.941536849304953</v>
      </c>
      <c r="FN266" s="24">
        <f t="shared" si="193"/>
        <v>12.917083230036381</v>
      </c>
      <c r="FO266" s="24">
        <f t="shared" si="193"/>
        <v>12.963912212606967</v>
      </c>
      <c r="FP266" s="24">
        <f t="shared" si="193"/>
        <v>12.896315015940541</v>
      </c>
      <c r="FQ266" s="24" t="str">
        <f t="shared" si="243"/>
        <v/>
      </c>
      <c r="FR266" s="24" t="str">
        <f t="shared" si="243"/>
        <v/>
      </c>
      <c r="FS266" s="24" t="str">
        <f t="shared" si="243"/>
        <v/>
      </c>
    </row>
    <row r="267" spans="1:175" s="3" customFormat="1">
      <c r="A267" s="27">
        <v>232</v>
      </c>
      <c r="B267" s="32">
        <f>IF(AND($B$3&lt;&gt;"",$C$3&lt;&gt;"",$B$4&lt;&gt;"",$C$4&lt;&gt;"",T267&lt;&gt;""),AirMass($B$3,$C$3,$B$4,$C$4,T267),"")</f>
        <v>1.1952242704942886</v>
      </c>
      <c r="C267" s="36">
        <f t="shared" si="211"/>
        <v>2458217.4042480001</v>
      </c>
      <c r="D267" s="5">
        <f t="shared" si="194"/>
        <v>11.470075973355046</v>
      </c>
      <c r="E267" s="14">
        <f t="shared" si="195"/>
        <v>11.646236065744533</v>
      </c>
      <c r="F267" s="32">
        <f t="shared" si="212"/>
        <v>0.17616009238948749</v>
      </c>
      <c r="G267" s="24">
        <f t="shared" si="196"/>
        <v>3.1852028045057906E-2</v>
      </c>
      <c r="H267" s="24">
        <f t="shared" si="197"/>
        <v>6.946087835242748E-2</v>
      </c>
      <c r="I267" s="24"/>
      <c r="J267" s="8">
        <f t="shared" si="198"/>
        <v>12.040269800273167</v>
      </c>
      <c r="K267" s="9">
        <f t="shared" si="199"/>
        <v>13.077007115201388</v>
      </c>
      <c r="L267" s="40">
        <f t="shared" si="213"/>
        <v>1.0367373149282209</v>
      </c>
      <c r="M267" s="24">
        <f t="shared" si="200"/>
        <v>3.1852028045057906E-2</v>
      </c>
      <c r="N267" s="25">
        <f t="shared" si="201"/>
        <v>6.9460878352427105E-2</v>
      </c>
      <c r="O267" s="25"/>
      <c r="P267" s="50">
        <f t="shared" si="214"/>
        <v>6</v>
      </c>
      <c r="Q267" s="50">
        <f t="shared" si="215"/>
        <v>6</v>
      </c>
      <c r="R267" s="25"/>
      <c r="S267" s="25"/>
      <c r="T267" s="16">
        <v>2458217.4042480001</v>
      </c>
      <c r="U267" s="17">
        <v>-10.8463258065755</v>
      </c>
      <c r="V267" s="17">
        <v>-10.1737372491587</v>
      </c>
      <c r="W267" s="17">
        <v>-12.0444732656682</v>
      </c>
      <c r="X267" s="17">
        <v>-10.938673090031299</v>
      </c>
      <c r="Y267" s="17">
        <v>-10.304055789815299</v>
      </c>
      <c r="Z267" s="17">
        <v>-11.751376968355499</v>
      </c>
      <c r="AA267" s="17">
        <v>-9.9358693012535202</v>
      </c>
      <c r="AB267" s="17">
        <v>-9.7323473691843905</v>
      </c>
      <c r="AC267" s="17"/>
      <c r="AD267" s="17"/>
      <c r="AE267" s="17"/>
      <c r="AF267" s="46">
        <f t="shared" si="202"/>
        <v>2458217.4042480001</v>
      </c>
      <c r="AG267" s="17">
        <v>-10.6893975499449</v>
      </c>
      <c r="AH267" s="17">
        <v>-9.5941393656635903</v>
      </c>
      <c r="AI267" s="17">
        <v>-11.6356374067482</v>
      </c>
      <c r="AJ267" s="17">
        <v>-10.62955338964</v>
      </c>
      <c r="AK267" s="17">
        <v>-9.7751832543272297</v>
      </c>
      <c r="AL267" s="17">
        <v>-11.1847672449708</v>
      </c>
      <c r="AM267" s="17">
        <v>-9.4575000608625306</v>
      </c>
      <c r="AN267" s="17">
        <v>-9.3978628993684907</v>
      </c>
      <c r="AO267" s="17"/>
      <c r="AP267" s="17"/>
      <c r="AQ267" s="18"/>
      <c r="AR267" s="25"/>
      <c r="AS267" s="25"/>
      <c r="AT267" s="24">
        <f t="shared" si="241"/>
        <v>0.15692825663060006</v>
      </c>
      <c r="AU267" s="24">
        <f t="shared" si="241"/>
        <v>0.57959788349510966</v>
      </c>
      <c r="AV267" s="24">
        <f t="shared" si="241"/>
        <v>0.40883585891999985</v>
      </c>
      <c r="AW267" s="24">
        <f t="shared" si="241"/>
        <v>0.30911970039129955</v>
      </c>
      <c r="AX267" s="24">
        <f t="shared" si="241"/>
        <v>0.52887253548806967</v>
      </c>
      <c r="AY267" s="24">
        <f t="shared" si="244"/>
        <v>0.56660972338469939</v>
      </c>
      <c r="AZ267" s="24">
        <f t="shared" si="244"/>
        <v>0.4783692403909896</v>
      </c>
      <c r="BA267" s="24">
        <f t="shared" si="244"/>
        <v>0.33448446981589974</v>
      </c>
      <c r="BB267" s="24" t="str">
        <f t="shared" si="244"/>
        <v/>
      </c>
      <c r="BC267" s="24" t="str">
        <f t="shared" si="244"/>
        <v/>
      </c>
      <c r="BD267" s="25" t="str">
        <f t="shared" si="244"/>
        <v/>
      </c>
      <c r="BE267" s="25"/>
      <c r="BF267" s="24"/>
      <c r="BG267" s="24">
        <f t="shared" si="232"/>
        <v>-0.48609355923088665</v>
      </c>
      <c r="BH267" s="24">
        <f t="shared" si="232"/>
        <v>-0.42609355923088615</v>
      </c>
      <c r="BI267" s="24">
        <f t="shared" si="232"/>
        <v>-0.79209355923088576</v>
      </c>
      <c r="BJ267" s="24">
        <f t="shared" si="224"/>
        <v>-0.73409355923088593</v>
      </c>
      <c r="BK267" s="24">
        <f t="shared" si="224"/>
        <v>-0.80409355923088444</v>
      </c>
      <c r="BL267" s="24">
        <f t="shared" si="224"/>
        <v>-0.35909355923088598</v>
      </c>
      <c r="BM267" s="24" t="str">
        <f t="shared" si="224"/>
        <v/>
      </c>
      <c r="BN267" s="24" t="str">
        <f t="shared" si="224"/>
        <v/>
      </c>
      <c r="BO267" s="24" t="str">
        <f t="shared" si="224"/>
        <v/>
      </c>
      <c r="BP267" s="24"/>
      <c r="BQ267" s="24"/>
      <c r="BR267" s="24">
        <f t="shared" si="233"/>
        <v>0.37230522632103824</v>
      </c>
      <c r="BS267" s="24">
        <f t="shared" si="233"/>
        <v>0.43230522632103874</v>
      </c>
      <c r="BT267" s="24">
        <f t="shared" si="233"/>
        <v>6.6305226321039079E-2</v>
      </c>
      <c r="BU267" s="24">
        <f t="shared" si="225"/>
        <v>0.12430522632103891</v>
      </c>
      <c r="BV267" s="24">
        <f t="shared" si="225"/>
        <v>5.4305226321040401E-2</v>
      </c>
      <c r="BW267" s="24">
        <f t="shared" si="225"/>
        <v>0.49930522632103891</v>
      </c>
      <c r="BX267" s="24" t="str">
        <f t="shared" si="225"/>
        <v/>
      </c>
      <c r="BY267" s="24" t="str">
        <f t="shared" si="225"/>
        <v/>
      </c>
      <c r="BZ267" s="24" t="str">
        <f t="shared" si="225"/>
        <v/>
      </c>
      <c r="CA267" s="24"/>
      <c r="CB267" s="24"/>
      <c r="CC267" s="24">
        <f t="shared" si="203"/>
        <v>11.398473490809202</v>
      </c>
      <c r="CD267" s="24">
        <f t="shared" si="216"/>
        <v>2.9313092079442521E-2</v>
      </c>
      <c r="CE267" s="24">
        <f t="shared" si="234"/>
        <v>11.3881474590927</v>
      </c>
      <c r="CF267" s="24">
        <f t="shared" si="234"/>
        <v>11.404347283455799</v>
      </c>
      <c r="CG267" s="24">
        <f t="shared" si="234"/>
        <v>11.362729983239799</v>
      </c>
      <c r="CH267" s="24">
        <f t="shared" si="226"/>
        <v>11.373051161779999</v>
      </c>
      <c r="CI267" s="24">
        <f t="shared" si="226"/>
        <v>11.437543494678021</v>
      </c>
      <c r="CJ267" s="24">
        <f t="shared" si="226"/>
        <v>11.42502156260889</v>
      </c>
      <c r="CK267" s="24" t="str">
        <f t="shared" si="226"/>
        <v/>
      </c>
      <c r="CL267" s="24" t="str">
        <f t="shared" si="226"/>
        <v/>
      </c>
      <c r="CM267" s="24" t="str">
        <f t="shared" si="226"/>
        <v/>
      </c>
      <c r="CN267" s="24"/>
      <c r="CO267" s="24">
        <f t="shared" si="204"/>
        <v>11.880853159374643</v>
      </c>
      <c r="CP267" s="24">
        <f t="shared" si="217"/>
        <v>0.1171884234355005</v>
      </c>
      <c r="CQ267" s="24">
        <f t="shared" si="235"/>
        <v>11.785239856803301</v>
      </c>
      <c r="CR267" s="24">
        <f t="shared" si="235"/>
        <v>11.8411558396951</v>
      </c>
      <c r="CS267" s="24">
        <f t="shared" si="235"/>
        <v>11.945785704382329</v>
      </c>
      <c r="CT267" s="24">
        <f t="shared" si="227"/>
        <v>11.8603696950259</v>
      </c>
      <c r="CU267" s="24">
        <f t="shared" si="227"/>
        <v>12.08310251091763</v>
      </c>
      <c r="CV267" s="24">
        <f t="shared" si="227"/>
        <v>11.769465349423591</v>
      </c>
      <c r="CW267" s="24" t="str">
        <f t="shared" si="227"/>
        <v/>
      </c>
      <c r="CX267" s="24" t="str">
        <f t="shared" si="227"/>
        <v/>
      </c>
      <c r="CY267" s="24" t="str">
        <f t="shared" si="227"/>
        <v/>
      </c>
      <c r="CZ267" s="24"/>
      <c r="DA267" s="24">
        <f t="shared" si="205"/>
        <v>11.470075973355046</v>
      </c>
      <c r="DB267" s="24">
        <f t="shared" si="218"/>
        <v>3.1852028045057906E-2</v>
      </c>
      <c r="DC267" s="24">
        <f t="shared" si="236"/>
        <v>11.446131486834059</v>
      </c>
      <c r="DD267" s="24">
        <f t="shared" si="236"/>
        <v>11.455174167066332</v>
      </c>
      <c r="DE267" s="24">
        <f t="shared" si="236"/>
        <v>11.457215446048368</v>
      </c>
      <c r="DF267" s="24">
        <f t="shared" si="228"/>
        <v>11.460618051928771</v>
      </c>
      <c r="DG267" s="24">
        <f t="shared" si="228"/>
        <v>11.533460386312756</v>
      </c>
      <c r="DH267" s="24">
        <f t="shared" si="228"/>
        <v>11.467856301940001</v>
      </c>
      <c r="DI267" s="24" t="str">
        <f t="shared" si="228"/>
        <v/>
      </c>
      <c r="DJ267" s="24" t="str">
        <f t="shared" si="228"/>
        <v/>
      </c>
      <c r="DK267" s="24" t="str">
        <f t="shared" si="228"/>
        <v/>
      </c>
      <c r="DL267" s="24"/>
      <c r="DM267" s="24">
        <f t="shared" si="206"/>
        <v>11.646236065744533</v>
      </c>
      <c r="DN267" s="24">
        <f t="shared" si="219"/>
        <v>6.946087835242748E-2</v>
      </c>
      <c r="DO267" s="24">
        <f t="shared" si="237"/>
        <v>11.595245828915587</v>
      </c>
      <c r="DP267" s="24">
        <f t="shared" si="237"/>
        <v>11.674613350007768</v>
      </c>
      <c r="DQ267" s="24">
        <f t="shared" si="237"/>
        <v>11.636188831672666</v>
      </c>
      <c r="DR267" s="24">
        <f t="shared" si="229"/>
        <v>11.573442642576605</v>
      </c>
      <c r="DS267" s="24">
        <f t="shared" si="229"/>
        <v>11.768815330567891</v>
      </c>
      <c r="DT267" s="24">
        <f t="shared" si="229"/>
        <v>11.629110410726685</v>
      </c>
      <c r="DU267" s="24" t="str">
        <f t="shared" si="229"/>
        <v/>
      </c>
      <c r="DV267" s="24" t="str">
        <f t="shared" si="229"/>
        <v/>
      </c>
      <c r="DW267" s="24" t="str">
        <f t="shared" si="229"/>
        <v/>
      </c>
      <c r="DX267" s="24"/>
      <c r="DY267" s="24">
        <f t="shared" si="207"/>
        <v>12.071062048226002</v>
      </c>
      <c r="DZ267" s="24">
        <f t="shared" si="220"/>
        <v>2.9313092079442521E-2</v>
      </c>
      <c r="EA267" s="24">
        <f t="shared" si="238"/>
        <v>12.0607360165095</v>
      </c>
      <c r="EB267" s="24">
        <f t="shared" si="238"/>
        <v>12.076935840872599</v>
      </c>
      <c r="EC267" s="24">
        <f t="shared" si="238"/>
        <v>12.035318540656599</v>
      </c>
      <c r="ED267" s="24">
        <f t="shared" si="230"/>
        <v>12.045639719196799</v>
      </c>
      <c r="EE267" s="24">
        <f t="shared" si="230"/>
        <v>12.110132052094821</v>
      </c>
      <c r="EF267" s="24">
        <f t="shared" si="230"/>
        <v>12.09761012002569</v>
      </c>
      <c r="EG267" s="24" t="str">
        <f t="shared" si="230"/>
        <v/>
      </c>
      <c r="EH267" s="24" t="str">
        <f t="shared" si="230"/>
        <v/>
      </c>
      <c r="EI267" s="24" t="str">
        <f t="shared" si="230"/>
        <v/>
      </c>
      <c r="EJ267" s="24"/>
      <c r="EK267" s="24">
        <f t="shared" si="208"/>
        <v>12.976111343655951</v>
      </c>
      <c r="EL267" s="24">
        <f t="shared" si="221"/>
        <v>0.1171884234355005</v>
      </c>
      <c r="EM267" s="24">
        <f t="shared" si="239"/>
        <v>12.880498041084611</v>
      </c>
      <c r="EN267" s="24">
        <f t="shared" si="239"/>
        <v>12.936414023976409</v>
      </c>
      <c r="EO267" s="24">
        <f t="shared" si="239"/>
        <v>13.041043888663639</v>
      </c>
      <c r="EP267" s="24">
        <f t="shared" si="231"/>
        <v>12.95562787930721</v>
      </c>
      <c r="EQ267" s="24">
        <f t="shared" si="231"/>
        <v>13.17836069519894</v>
      </c>
      <c r="ER267" s="24">
        <f t="shared" si="231"/>
        <v>12.8647235337049</v>
      </c>
      <c r="ES267" s="24" t="str">
        <f t="shared" si="231"/>
        <v/>
      </c>
      <c r="ET267" s="24" t="str">
        <f t="shared" si="231"/>
        <v/>
      </c>
      <c r="EU267" s="24" t="str">
        <f t="shared" si="231"/>
        <v/>
      </c>
      <c r="EV267" s="24"/>
      <c r="EW267" s="24">
        <f t="shared" si="209"/>
        <v>12.040269800273167</v>
      </c>
      <c r="EX267" s="24">
        <f t="shared" si="222"/>
        <v>3.1852028045057906E-2</v>
      </c>
      <c r="EY267" s="24">
        <f t="shared" si="192"/>
        <v>12.016325313752178</v>
      </c>
      <c r="EZ267" s="24">
        <f t="shared" si="192"/>
        <v>12.025367993984451</v>
      </c>
      <c r="FA267" s="24">
        <f t="shared" si="192"/>
        <v>12.027409272966487</v>
      </c>
      <c r="FB267" s="24">
        <f t="shared" si="192"/>
        <v>12.03081187884689</v>
      </c>
      <c r="FC267" s="24">
        <f t="shared" si="192"/>
        <v>12.103654213230875</v>
      </c>
      <c r="FD267" s="24">
        <f t="shared" si="192"/>
        <v>12.038050128858121</v>
      </c>
      <c r="FE267" s="24" t="str">
        <f t="shared" si="242"/>
        <v/>
      </c>
      <c r="FF267" s="24" t="str">
        <f t="shared" si="242"/>
        <v/>
      </c>
      <c r="FG267" s="24" t="str">
        <f t="shared" si="242"/>
        <v/>
      </c>
      <c r="FH267" s="24"/>
      <c r="FI267" s="24">
        <f t="shared" si="210"/>
        <v>13.077007115201388</v>
      </c>
      <c r="FJ267" s="24">
        <f t="shared" si="223"/>
        <v>6.9460878352427105E-2</v>
      </c>
      <c r="FK267" s="24">
        <f t="shared" si="193"/>
        <v>13.02601687837244</v>
      </c>
      <c r="FL267" s="24">
        <f t="shared" si="193"/>
        <v>13.105384399464622</v>
      </c>
      <c r="FM267" s="24">
        <f t="shared" si="193"/>
        <v>13.06695988112952</v>
      </c>
      <c r="FN267" s="24">
        <f t="shared" si="193"/>
        <v>13.00421369203346</v>
      </c>
      <c r="FO267" s="24">
        <f t="shared" si="193"/>
        <v>13.199586380024744</v>
      </c>
      <c r="FP267" s="24">
        <f t="shared" si="193"/>
        <v>13.05988146018354</v>
      </c>
      <c r="FQ267" s="24" t="str">
        <f t="shared" si="243"/>
        <v/>
      </c>
      <c r="FR267" s="24" t="str">
        <f t="shared" si="243"/>
        <v/>
      </c>
      <c r="FS267" s="24" t="str">
        <f t="shared" si="243"/>
        <v/>
      </c>
    </row>
    <row r="268" spans="1:175" s="3" customFormat="1">
      <c r="A268" s="27">
        <v>233</v>
      </c>
      <c r="B268" s="32">
        <f>IF(AND($B$3&lt;&gt;"",$C$3&lt;&gt;"",$B$4&lt;&gt;"",$C$4&lt;&gt;"",T268&lt;&gt;""),AirMass($B$3,$C$3,$B$4,$C$4,T268),"")</f>
        <v>1.1967726027239109</v>
      </c>
      <c r="C268" s="36">
        <f t="shared" si="211"/>
        <v>2458217.4047449999</v>
      </c>
      <c r="D268" s="5">
        <f t="shared" si="194"/>
        <v>11.416221618963215</v>
      </c>
      <c r="E268" s="14">
        <f t="shared" si="195"/>
        <v>11.713389924018074</v>
      </c>
      <c r="F268" s="32">
        <f t="shared" si="212"/>
        <v>0.29716830505485881</v>
      </c>
      <c r="G268" s="24">
        <f t="shared" si="196"/>
        <v>4.1369842126425561E-2</v>
      </c>
      <c r="H268" s="24">
        <f t="shared" si="197"/>
        <v>4.6017404889980046E-2</v>
      </c>
      <c r="I268" s="24"/>
      <c r="J268" s="8">
        <f t="shared" si="198"/>
        <v>11.978532763943122</v>
      </c>
      <c r="K268" s="9">
        <f t="shared" si="199"/>
        <v>13.121409618115351</v>
      </c>
      <c r="L268" s="40">
        <f t="shared" si="213"/>
        <v>1.1428768541722292</v>
      </c>
      <c r="M268" s="24">
        <f t="shared" si="200"/>
        <v>4.1369842126425992E-2</v>
      </c>
      <c r="N268" s="25">
        <f t="shared" si="201"/>
        <v>4.6017404889980046E-2</v>
      </c>
      <c r="O268" s="25"/>
      <c r="P268" s="50">
        <f t="shared" si="214"/>
        <v>6</v>
      </c>
      <c r="Q268" s="50">
        <f t="shared" si="215"/>
        <v>6</v>
      </c>
      <c r="R268" s="25"/>
      <c r="S268" s="25"/>
      <c r="T268" s="16">
        <v>2458217.4047449999</v>
      </c>
      <c r="U268" s="17">
        <v>-10.869105095061601</v>
      </c>
      <c r="V268" s="17">
        <v>-10.206168350543001</v>
      </c>
      <c r="W268" s="17">
        <v>-12.041579037709599</v>
      </c>
      <c r="X268" s="17">
        <v>-10.913068637845299</v>
      </c>
      <c r="Y268" s="17">
        <v>-10.3466088956908</v>
      </c>
      <c r="Z268" s="17">
        <v>-11.729780438371799</v>
      </c>
      <c r="AA268" s="17">
        <v>-9.8976523480930201</v>
      </c>
      <c r="AB268" s="17">
        <v>-9.6557510865170801</v>
      </c>
      <c r="AC268" s="17"/>
      <c r="AD268" s="17"/>
      <c r="AE268" s="17"/>
      <c r="AF268" s="46">
        <f t="shared" si="202"/>
        <v>2458217.4047449999</v>
      </c>
      <c r="AG268" s="17">
        <v>-10.6680810908629</v>
      </c>
      <c r="AH268" s="17">
        <v>-9.5897774187406899</v>
      </c>
      <c r="AI268" s="17">
        <v>-11.660132437583901</v>
      </c>
      <c r="AJ268" s="17">
        <v>-10.577106971323101</v>
      </c>
      <c r="AK268" s="17">
        <v>-9.8646277342245501</v>
      </c>
      <c r="AL268" s="17">
        <v>-11.225806158699299</v>
      </c>
      <c r="AM268" s="17">
        <v>-9.3548919275344193</v>
      </c>
      <c r="AN268" s="17">
        <v>-9.4629456252716793</v>
      </c>
      <c r="AO268" s="17"/>
      <c r="AP268" s="17"/>
      <c r="AQ268" s="18"/>
      <c r="AR268" s="25"/>
      <c r="AS268" s="25"/>
      <c r="AT268" s="24">
        <f t="shared" si="241"/>
        <v>0.20102400419870037</v>
      </c>
      <c r="AU268" s="24">
        <f t="shared" si="241"/>
        <v>0.61639093180231086</v>
      </c>
      <c r="AV268" s="24">
        <f t="shared" si="241"/>
        <v>0.38144660012569886</v>
      </c>
      <c r="AW268" s="24">
        <f t="shared" si="241"/>
        <v>0.3359616665221985</v>
      </c>
      <c r="AX268" s="24">
        <f t="shared" si="241"/>
        <v>0.48198116146624947</v>
      </c>
      <c r="AY268" s="24">
        <f t="shared" si="244"/>
        <v>0.50397427967249975</v>
      </c>
      <c r="AZ268" s="24">
        <f t="shared" si="244"/>
        <v>0.54276042055860074</v>
      </c>
      <c r="BA268" s="24">
        <f t="shared" si="244"/>
        <v>0.19280546124540088</v>
      </c>
      <c r="BB268" s="24" t="str">
        <f t="shared" si="244"/>
        <v/>
      </c>
      <c r="BC268" s="24" t="str">
        <f t="shared" si="244"/>
        <v/>
      </c>
      <c r="BD268" s="25" t="str">
        <f t="shared" si="244"/>
        <v/>
      </c>
      <c r="BE268" s="25"/>
      <c r="BF268" s="24"/>
      <c r="BG268" s="24">
        <f t="shared" si="232"/>
        <v>-0.39653960561170393</v>
      </c>
      <c r="BH268" s="24">
        <f t="shared" si="232"/>
        <v>-0.33653960561170343</v>
      </c>
      <c r="BI268" s="24">
        <f t="shared" si="232"/>
        <v>-0.70253960561170303</v>
      </c>
      <c r="BJ268" s="24">
        <f t="shared" si="224"/>
        <v>-0.6445396056117032</v>
      </c>
      <c r="BK268" s="24">
        <f t="shared" si="224"/>
        <v>-0.71453960561170171</v>
      </c>
      <c r="BL268" s="24">
        <f t="shared" si="224"/>
        <v>-0.26953960561170326</v>
      </c>
      <c r="BM268" s="24" t="str">
        <f t="shared" si="224"/>
        <v/>
      </c>
      <c r="BN268" s="24" t="str">
        <f t="shared" si="224"/>
        <v/>
      </c>
      <c r="BO268" s="24" t="str">
        <f t="shared" si="224"/>
        <v/>
      </c>
      <c r="BP268" s="24"/>
      <c r="BQ268" s="24"/>
      <c r="BR268" s="24">
        <f t="shared" si="233"/>
        <v>0.44702814459162177</v>
      </c>
      <c r="BS268" s="24">
        <f t="shared" si="233"/>
        <v>0.50702814459162227</v>
      </c>
      <c r="BT268" s="24">
        <f t="shared" si="233"/>
        <v>0.14102814459162261</v>
      </c>
      <c r="BU268" s="24">
        <f t="shared" si="225"/>
        <v>0.19902814459162244</v>
      </c>
      <c r="BV268" s="24">
        <f t="shared" si="225"/>
        <v>0.12902814459162393</v>
      </c>
      <c r="BW268" s="24">
        <f t="shared" si="225"/>
        <v>0.57402814459162244</v>
      </c>
      <c r="BX268" s="24" t="str">
        <f t="shared" si="225"/>
        <v/>
      </c>
      <c r="BY268" s="24" t="str">
        <f t="shared" si="225"/>
        <v/>
      </c>
      <c r="BZ268" s="24" t="str">
        <f t="shared" si="225"/>
        <v/>
      </c>
      <c r="CA268" s="24"/>
      <c r="CB268" s="24"/>
      <c r="CC268" s="24">
        <f t="shared" si="203"/>
        <v>11.355301645642998</v>
      </c>
      <c r="CD268" s="24">
        <f t="shared" si="216"/>
        <v>2.3797608377971045E-2</v>
      </c>
      <c r="CE268" s="24">
        <f t="shared" si="234"/>
        <v>11.362473942647998</v>
      </c>
      <c r="CF268" s="24">
        <f t="shared" si="234"/>
        <v>11.355963542783698</v>
      </c>
      <c r="CG268" s="24">
        <f t="shared" si="234"/>
        <v>11.382503800629198</v>
      </c>
      <c r="CH268" s="24">
        <f t="shared" si="226"/>
        <v>11.328675343310199</v>
      </c>
      <c r="CI268" s="24">
        <f t="shared" si="226"/>
        <v>11.37654725303142</v>
      </c>
      <c r="CJ268" s="24">
        <f t="shared" si="226"/>
        <v>11.325645991455479</v>
      </c>
      <c r="CK268" s="24" t="str">
        <f t="shared" si="226"/>
        <v/>
      </c>
      <c r="CL268" s="24" t="str">
        <f t="shared" si="226"/>
        <v/>
      </c>
      <c r="CM268" s="24" t="str">
        <f t="shared" si="226"/>
        <v/>
      </c>
      <c r="CN268" s="24"/>
      <c r="CO268" s="24">
        <f t="shared" si="204"/>
        <v>11.913004051576591</v>
      </c>
      <c r="CP268" s="24">
        <f t="shared" si="217"/>
        <v>9.9167830342492422E-2</v>
      </c>
      <c r="CQ268" s="24">
        <f t="shared" si="235"/>
        <v>11.831051346721001</v>
      </c>
      <c r="CR268" s="24">
        <f t="shared" si="235"/>
        <v>11.8100258804602</v>
      </c>
      <c r="CS268" s="24">
        <f t="shared" si="235"/>
        <v>12.056546643361649</v>
      </c>
      <c r="CT268" s="24">
        <f t="shared" si="227"/>
        <v>11.922725067836399</v>
      </c>
      <c r="CU268" s="24">
        <f t="shared" si="227"/>
        <v>12.001810836671519</v>
      </c>
      <c r="CV268" s="24">
        <f t="shared" si="227"/>
        <v>11.855864534408779</v>
      </c>
      <c r="CW268" s="24" t="str">
        <f t="shared" si="227"/>
        <v/>
      </c>
      <c r="CX268" s="24" t="str">
        <f t="shared" si="227"/>
        <v/>
      </c>
      <c r="CY268" s="24" t="str">
        <f t="shared" si="227"/>
        <v/>
      </c>
      <c r="CZ268" s="24"/>
      <c r="DA268" s="24">
        <f t="shared" si="205"/>
        <v>11.416221618963215</v>
      </c>
      <c r="DB268" s="24">
        <f t="shared" si="218"/>
        <v>4.1369842126425561E-2</v>
      </c>
      <c r="DC268" s="24">
        <f t="shared" si="236"/>
        <v>11.409775461163727</v>
      </c>
      <c r="DD268" s="24">
        <f t="shared" si="236"/>
        <v>11.396107917168601</v>
      </c>
      <c r="DE268" s="24">
        <f t="shared" si="236"/>
        <v>11.466306754212138</v>
      </c>
      <c r="DF268" s="24">
        <f t="shared" si="228"/>
        <v>11.40555972423334</v>
      </c>
      <c r="DG268" s="24">
        <f t="shared" si="228"/>
        <v>11.461781635440525</v>
      </c>
      <c r="DH268" s="24">
        <f t="shared" si="228"/>
        <v>11.357798221560961</v>
      </c>
      <c r="DI268" s="24" t="str">
        <f t="shared" si="228"/>
        <v/>
      </c>
      <c r="DJ268" s="24" t="str">
        <f t="shared" si="228"/>
        <v/>
      </c>
      <c r="DK268" s="24" t="str">
        <f t="shared" si="228"/>
        <v/>
      </c>
      <c r="DL268" s="24"/>
      <c r="DM268" s="24">
        <f t="shared" si="206"/>
        <v>11.713389924018074</v>
      </c>
      <c r="DN268" s="24">
        <f t="shared" si="219"/>
        <v>4.6017404889980046E-2</v>
      </c>
      <c r="DO268" s="24">
        <f t="shared" si="237"/>
        <v>11.676060284904878</v>
      </c>
      <c r="DP268" s="24">
        <f t="shared" si="237"/>
        <v>11.678486356844459</v>
      </c>
      <c r="DQ268" s="24">
        <f t="shared" si="237"/>
        <v>11.781952736723577</v>
      </c>
      <c r="DR268" s="24">
        <f t="shared" si="229"/>
        <v>11.670800981458697</v>
      </c>
      <c r="DS268" s="24">
        <f t="shared" si="229"/>
        <v>11.722526622393371</v>
      </c>
      <c r="DT268" s="24">
        <f t="shared" si="229"/>
        <v>11.750512561783465</v>
      </c>
      <c r="DU268" s="24" t="str">
        <f t="shared" si="229"/>
        <v/>
      </c>
      <c r="DV268" s="24" t="str">
        <f t="shared" si="229"/>
        <v/>
      </c>
      <c r="DW268" s="24" t="str">
        <f t="shared" si="229"/>
        <v/>
      </c>
      <c r="DX268" s="24"/>
      <c r="DY268" s="24">
        <f t="shared" si="207"/>
        <v>12.018238390161599</v>
      </c>
      <c r="DZ268" s="24">
        <f t="shared" si="220"/>
        <v>2.3797608377971048E-2</v>
      </c>
      <c r="EA268" s="24">
        <f t="shared" si="238"/>
        <v>12.025410687166598</v>
      </c>
      <c r="EB268" s="24">
        <f t="shared" si="238"/>
        <v>12.018900287302298</v>
      </c>
      <c r="EC268" s="24">
        <f t="shared" si="238"/>
        <v>12.045440545147798</v>
      </c>
      <c r="ED268" s="24">
        <f t="shared" si="230"/>
        <v>11.991612087828798</v>
      </c>
      <c r="EE268" s="24">
        <f t="shared" si="230"/>
        <v>12.03948399755002</v>
      </c>
      <c r="EF268" s="24">
        <f t="shared" si="230"/>
        <v>11.988582735974079</v>
      </c>
      <c r="EG268" s="24" t="str">
        <f t="shared" si="230"/>
        <v/>
      </c>
      <c r="EH268" s="24" t="str">
        <f t="shared" si="230"/>
        <v/>
      </c>
      <c r="EI268" s="24" t="str">
        <f t="shared" si="230"/>
        <v/>
      </c>
      <c r="EJ268" s="24"/>
      <c r="EK268" s="24">
        <f t="shared" si="208"/>
        <v>12.991307723698801</v>
      </c>
      <c r="EL268" s="24">
        <f t="shared" si="221"/>
        <v>9.9167830342492422E-2</v>
      </c>
      <c r="EM268" s="24">
        <f t="shared" si="239"/>
        <v>12.909355018843211</v>
      </c>
      <c r="EN268" s="24">
        <f t="shared" si="239"/>
        <v>12.888329552582411</v>
      </c>
      <c r="EO268" s="24">
        <f t="shared" si="239"/>
        <v>13.13485031548386</v>
      </c>
      <c r="EP268" s="24">
        <f t="shared" si="231"/>
        <v>13.00102873995861</v>
      </c>
      <c r="EQ268" s="24">
        <f t="shared" si="231"/>
        <v>13.080114508793729</v>
      </c>
      <c r="ER268" s="24">
        <f t="shared" si="231"/>
        <v>12.934168206530989</v>
      </c>
      <c r="ES268" s="24" t="str">
        <f t="shared" si="231"/>
        <v/>
      </c>
      <c r="ET268" s="24" t="str">
        <f t="shared" si="231"/>
        <v/>
      </c>
      <c r="EU268" s="24" t="str">
        <f t="shared" si="231"/>
        <v/>
      </c>
      <c r="EV268" s="24"/>
      <c r="EW268" s="24">
        <f t="shared" si="209"/>
        <v>11.978532763943122</v>
      </c>
      <c r="EX268" s="24">
        <f t="shared" si="222"/>
        <v>4.1369842126425992E-2</v>
      </c>
      <c r="EY268" s="24">
        <f t="shared" si="192"/>
        <v>11.972086606143634</v>
      </c>
      <c r="EZ268" s="24">
        <f t="shared" si="192"/>
        <v>11.958419062148508</v>
      </c>
      <c r="FA268" s="24">
        <f t="shared" si="192"/>
        <v>12.028617899192046</v>
      </c>
      <c r="FB268" s="24">
        <f t="shared" si="192"/>
        <v>11.967870869213247</v>
      </c>
      <c r="FC268" s="24">
        <f t="shared" si="192"/>
        <v>12.024092780420432</v>
      </c>
      <c r="FD268" s="24">
        <f t="shared" si="192"/>
        <v>11.920109366540867</v>
      </c>
      <c r="FE268" s="24" t="str">
        <f t="shared" si="242"/>
        <v/>
      </c>
      <c r="FF268" s="24" t="str">
        <f t="shared" si="242"/>
        <v/>
      </c>
      <c r="FG268" s="24" t="str">
        <f t="shared" si="242"/>
        <v/>
      </c>
      <c r="FH268" s="24"/>
      <c r="FI268" s="24">
        <f t="shared" si="210"/>
        <v>13.121409618115351</v>
      </c>
      <c r="FJ268" s="24">
        <f t="shared" si="223"/>
        <v>4.6017404889980046E-2</v>
      </c>
      <c r="FK268" s="24">
        <f t="shared" si="193"/>
        <v>13.084079979002151</v>
      </c>
      <c r="FL268" s="24">
        <f t="shared" si="193"/>
        <v>13.086506050941733</v>
      </c>
      <c r="FM268" s="24">
        <f t="shared" si="193"/>
        <v>13.18997243082085</v>
      </c>
      <c r="FN268" s="24">
        <f t="shared" si="193"/>
        <v>13.078820675555971</v>
      </c>
      <c r="FO268" s="24">
        <f t="shared" si="193"/>
        <v>13.130546316490644</v>
      </c>
      <c r="FP268" s="24">
        <f t="shared" si="193"/>
        <v>13.158532255880738</v>
      </c>
      <c r="FQ268" s="24" t="str">
        <f t="shared" si="243"/>
        <v/>
      </c>
      <c r="FR268" s="24" t="str">
        <f t="shared" si="243"/>
        <v/>
      </c>
      <c r="FS268" s="24" t="str">
        <f t="shared" si="243"/>
        <v/>
      </c>
    </row>
    <row r="269" spans="1:175" s="3" customFormat="1">
      <c r="A269" s="27">
        <v>234</v>
      </c>
      <c r="B269" s="32">
        <f>IF(AND($B$3&lt;&gt;"",$C$3&lt;&gt;"",$B$4&lt;&gt;"",$C$4&lt;&gt;"",T269&lt;&gt;""),AirMass($B$3,$C$3,$B$4,$C$4,T269),"")</f>
        <v>1.1983291561191018</v>
      </c>
      <c r="C269" s="36">
        <f t="shared" si="211"/>
        <v>2458217.405243</v>
      </c>
      <c r="D269" s="5">
        <f t="shared" si="194"/>
        <v>11.383399550902249</v>
      </c>
      <c r="E269" s="14">
        <f t="shared" si="195"/>
        <v>11.785805950491929</v>
      </c>
      <c r="F269" s="32">
        <f t="shared" si="212"/>
        <v>0.40240639958967961</v>
      </c>
      <c r="G269" s="24">
        <f t="shared" si="196"/>
        <v>6.0493825861810532E-3</v>
      </c>
      <c r="H269" s="24">
        <f t="shared" si="197"/>
        <v>4.2372003378663037E-2</v>
      </c>
      <c r="I269" s="24"/>
      <c r="J269" s="8">
        <f t="shared" si="198"/>
        <v>11.995753524289176</v>
      </c>
      <c r="K269" s="9">
        <f t="shared" si="199"/>
        <v>12.911701336178306</v>
      </c>
      <c r="L269" s="40">
        <f t="shared" si="213"/>
        <v>0.91594781188912933</v>
      </c>
      <c r="M269" s="24">
        <f t="shared" si="200"/>
        <v>6.0493825861813403E-3</v>
      </c>
      <c r="N269" s="25">
        <f t="shared" si="201"/>
        <v>4.2372003378663037E-2</v>
      </c>
      <c r="O269" s="25"/>
      <c r="P269" s="50">
        <f t="shared" si="214"/>
        <v>6</v>
      </c>
      <c r="Q269" s="50">
        <f t="shared" si="215"/>
        <v>6</v>
      </c>
      <c r="R269" s="25"/>
      <c r="S269" s="25"/>
      <c r="T269" s="16">
        <v>2458217.405243</v>
      </c>
      <c r="U269" s="17">
        <v>-10.8882094585988</v>
      </c>
      <c r="V269" s="17">
        <v>-10.2147523870411</v>
      </c>
      <c r="W269" s="17">
        <v>-12.049546919092201</v>
      </c>
      <c r="X269" s="17">
        <v>-10.923264725230901</v>
      </c>
      <c r="Y269" s="17">
        <v>-10.303096556644199</v>
      </c>
      <c r="Z269" s="17">
        <v>-11.7430376847337</v>
      </c>
      <c r="AA269" s="17">
        <v>-9.8550884552270404</v>
      </c>
      <c r="AB269" s="17">
        <v>-9.7205381131911501</v>
      </c>
      <c r="AC269" s="17"/>
      <c r="AD269" s="17"/>
      <c r="AE269" s="17"/>
      <c r="AF269" s="46">
        <f t="shared" si="202"/>
        <v>2458217.405243</v>
      </c>
      <c r="AG269" s="17">
        <v>-10.623590327702701</v>
      </c>
      <c r="AH269" s="17">
        <v>-9.6979091077115207</v>
      </c>
      <c r="AI269" s="17">
        <v>-11.691352997132</v>
      </c>
      <c r="AJ269" s="17">
        <v>-10.6034265912369</v>
      </c>
      <c r="AK269" s="17">
        <v>-9.7003358835084903</v>
      </c>
      <c r="AL269" s="17">
        <v>-11.232473379159</v>
      </c>
      <c r="AM269" s="17">
        <v>-9.3247667037275193</v>
      </c>
      <c r="AN269" s="17">
        <v>-9.4578180728009809</v>
      </c>
      <c r="AO269" s="17"/>
      <c r="AP269" s="17"/>
      <c r="AQ269" s="18"/>
      <c r="AR269" s="25"/>
      <c r="AS269" s="25"/>
      <c r="AT269" s="24">
        <f t="shared" si="241"/>
        <v>0.26461913089609901</v>
      </c>
      <c r="AU269" s="24">
        <f t="shared" si="241"/>
        <v>0.51684327932957963</v>
      </c>
      <c r="AV269" s="24">
        <f t="shared" si="241"/>
        <v>0.35819392196020061</v>
      </c>
      <c r="AW269" s="24">
        <f t="shared" si="241"/>
        <v>0.31983813399400063</v>
      </c>
      <c r="AX269" s="24">
        <f t="shared" si="241"/>
        <v>0.60276067313570891</v>
      </c>
      <c r="AY269" s="24">
        <f t="shared" si="244"/>
        <v>0.51056430557470023</v>
      </c>
      <c r="AZ269" s="24">
        <f t="shared" si="244"/>
        <v>0.5303217514995211</v>
      </c>
      <c r="BA269" s="24">
        <f t="shared" si="244"/>
        <v>0.26272004039016927</v>
      </c>
      <c r="BB269" s="24" t="str">
        <f t="shared" si="244"/>
        <v/>
      </c>
      <c r="BC269" s="24" t="str">
        <f t="shared" si="244"/>
        <v/>
      </c>
      <c r="BD269" s="25" t="str">
        <f t="shared" si="244"/>
        <v/>
      </c>
      <c r="BE269" s="25"/>
      <c r="BF269" s="24"/>
      <c r="BG269" s="24">
        <f t="shared" si="232"/>
        <v>-0.26738440719105405</v>
      </c>
      <c r="BH269" s="24">
        <f t="shared" si="232"/>
        <v>-0.20738440719105355</v>
      </c>
      <c r="BI269" s="24">
        <f t="shared" si="232"/>
        <v>-0.57338440719105321</v>
      </c>
      <c r="BJ269" s="24">
        <f t="shared" si="224"/>
        <v>-0.51538440719105338</v>
      </c>
      <c r="BK269" s="24">
        <f t="shared" si="224"/>
        <v>-0.58538440719105189</v>
      </c>
      <c r="BL269" s="24">
        <f t="shared" si="224"/>
        <v>-0.14038440719105338</v>
      </c>
      <c r="BM269" s="24" t="str">
        <f t="shared" si="224"/>
        <v/>
      </c>
      <c r="BN269" s="24" t="str">
        <f t="shared" si="224"/>
        <v/>
      </c>
      <c r="BO269" s="24" t="str">
        <f t="shared" si="224"/>
        <v/>
      </c>
      <c r="BP269" s="24"/>
      <c r="BQ269" s="24"/>
      <c r="BR269" s="24">
        <f t="shared" si="233"/>
        <v>0.24485704320200186</v>
      </c>
      <c r="BS269" s="24">
        <f t="shared" si="233"/>
        <v>0.30485704320200235</v>
      </c>
      <c r="BT269" s="24">
        <f t="shared" si="233"/>
        <v>-6.1142956797997305E-2</v>
      </c>
      <c r="BU269" s="24">
        <f t="shared" si="225"/>
        <v>-3.142956797997476E-3</v>
      </c>
      <c r="BV269" s="24">
        <f t="shared" si="225"/>
        <v>-7.3142956797995984E-2</v>
      </c>
      <c r="BW269" s="24">
        <f t="shared" si="225"/>
        <v>0.37185704320200252</v>
      </c>
      <c r="BX269" s="24" t="str">
        <f t="shared" si="225"/>
        <v/>
      </c>
      <c r="BY269" s="24" t="str">
        <f t="shared" si="225"/>
        <v/>
      </c>
      <c r="BZ269" s="24" t="str">
        <f t="shared" si="225"/>
        <v/>
      </c>
      <c r="CA269" s="24"/>
      <c r="CB269" s="24"/>
      <c r="CC269" s="24">
        <f t="shared" si="203"/>
        <v>11.337885950421066</v>
      </c>
      <c r="CD269" s="24">
        <f t="shared" si="216"/>
        <v>2.2196610622509421E-2</v>
      </c>
      <c r="CE269" s="24">
        <f t="shared" si="234"/>
        <v>11.351337460493401</v>
      </c>
      <c r="CF269" s="24">
        <f t="shared" si="234"/>
        <v>11.347055266632101</v>
      </c>
      <c r="CG269" s="24">
        <f t="shared" si="234"/>
        <v>11.319887098045399</v>
      </c>
      <c r="CH269" s="24">
        <f t="shared" si="226"/>
        <v>11.3228282261349</v>
      </c>
      <c r="CI269" s="24">
        <f t="shared" si="226"/>
        <v>11.314878996628241</v>
      </c>
      <c r="CJ269" s="24">
        <f t="shared" si="226"/>
        <v>11.37132865459235</v>
      </c>
      <c r="CK269" s="24" t="str">
        <f t="shared" si="226"/>
        <v/>
      </c>
      <c r="CL269" s="24" t="str">
        <f t="shared" si="226"/>
        <v/>
      </c>
      <c r="CM269" s="24" t="str">
        <f t="shared" si="226"/>
        <v/>
      </c>
      <c r="CN269" s="24"/>
      <c r="CO269" s="24">
        <f t="shared" si="204"/>
        <v>11.934938610224782</v>
      </c>
      <c r="CP269" s="24">
        <f t="shared" si="217"/>
        <v>5.1802334915683271E-2</v>
      </c>
      <c r="CQ269" s="24">
        <f t="shared" si="235"/>
        <v>11.9067626694293</v>
      </c>
      <c r="CR269" s="24">
        <f t="shared" si="235"/>
        <v>11.880836263534199</v>
      </c>
      <c r="CS269" s="24">
        <f t="shared" si="235"/>
        <v>11.936745555805789</v>
      </c>
      <c r="CT269" s="24">
        <f t="shared" si="227"/>
        <v>11.973883051456299</v>
      </c>
      <c r="CU269" s="24">
        <f t="shared" si="227"/>
        <v>12.016176376024818</v>
      </c>
      <c r="CV269" s="24">
        <f t="shared" si="227"/>
        <v>11.89522774509828</v>
      </c>
      <c r="CW269" s="24" t="str">
        <f t="shared" si="227"/>
        <v/>
      </c>
      <c r="CX269" s="24" t="str">
        <f t="shared" si="227"/>
        <v/>
      </c>
      <c r="CY269" s="24" t="str">
        <f t="shared" si="227"/>
        <v/>
      </c>
      <c r="CZ269" s="24"/>
      <c r="DA269" s="24">
        <f t="shared" si="205"/>
        <v>11.383399550902249</v>
      </c>
      <c r="DB269" s="24">
        <f t="shared" si="218"/>
        <v>6.0493825861810532E-3</v>
      </c>
      <c r="DC269" s="24">
        <f t="shared" si="236"/>
        <v>11.383232606170097</v>
      </c>
      <c r="DD269" s="24">
        <f t="shared" si="236"/>
        <v>11.371793268177971</v>
      </c>
      <c r="DE269" s="24">
        <f t="shared" si="236"/>
        <v>11.388283678789305</v>
      </c>
      <c r="DF269" s="24">
        <f t="shared" si="228"/>
        <v>11.384306234219009</v>
      </c>
      <c r="DG269" s="24">
        <f t="shared" si="228"/>
        <v>11.384707006198314</v>
      </c>
      <c r="DH269" s="24">
        <f t="shared" si="228"/>
        <v>11.388074511858798</v>
      </c>
      <c r="DI269" s="24" t="str">
        <f t="shared" si="228"/>
        <v/>
      </c>
      <c r="DJ269" s="24" t="str">
        <f t="shared" si="228"/>
        <v/>
      </c>
      <c r="DK269" s="24" t="str">
        <f t="shared" si="228"/>
        <v/>
      </c>
      <c r="DL269" s="24"/>
      <c r="DM269" s="24">
        <f t="shared" si="206"/>
        <v>11.785805950491929</v>
      </c>
      <c r="DN269" s="24">
        <f t="shared" si="219"/>
        <v>4.2372003378663037E-2</v>
      </c>
      <c r="DO269" s="24">
        <f t="shared" si="237"/>
        <v>11.802253075438841</v>
      </c>
      <c r="DP269" s="24">
        <f t="shared" si="237"/>
        <v>11.799778207744122</v>
      </c>
      <c r="DQ269" s="24">
        <f t="shared" si="237"/>
        <v>11.712633116993381</v>
      </c>
      <c r="DR269" s="24">
        <f t="shared" si="229"/>
        <v>11.772440432904261</v>
      </c>
      <c r="DS269" s="24">
        <f t="shared" si="229"/>
        <v>11.787373629572334</v>
      </c>
      <c r="DT269" s="24">
        <f t="shared" si="229"/>
        <v>11.84035724029863</v>
      </c>
      <c r="DU269" s="24" t="str">
        <f t="shared" si="229"/>
        <v/>
      </c>
      <c r="DV269" s="24" t="str">
        <f t="shared" si="229"/>
        <v/>
      </c>
      <c r="DW269" s="24" t="str">
        <f t="shared" si="229"/>
        <v/>
      </c>
      <c r="DX269" s="24"/>
      <c r="DY269" s="24">
        <f t="shared" si="207"/>
        <v>12.011343021978766</v>
      </c>
      <c r="DZ269" s="24">
        <f t="shared" si="220"/>
        <v>2.2196610622509421E-2</v>
      </c>
      <c r="EA269" s="24">
        <f t="shared" si="238"/>
        <v>12.0247945320511</v>
      </c>
      <c r="EB269" s="24">
        <f t="shared" si="238"/>
        <v>12.0205123381898</v>
      </c>
      <c r="EC269" s="24">
        <f t="shared" si="238"/>
        <v>11.993344169603098</v>
      </c>
      <c r="ED269" s="24">
        <f t="shared" si="230"/>
        <v>11.9962852976926</v>
      </c>
      <c r="EE269" s="24">
        <f t="shared" si="230"/>
        <v>11.988336068185941</v>
      </c>
      <c r="EF269" s="24">
        <f t="shared" si="230"/>
        <v>12.044785726150049</v>
      </c>
      <c r="EG269" s="24" t="str">
        <f t="shared" si="230"/>
        <v/>
      </c>
      <c r="EH269" s="24" t="str">
        <f t="shared" si="230"/>
        <v/>
      </c>
      <c r="EI269" s="24" t="str">
        <f t="shared" si="230"/>
        <v/>
      </c>
      <c r="EJ269" s="24"/>
      <c r="EK269" s="24">
        <f t="shared" si="208"/>
        <v>12.86061983021596</v>
      </c>
      <c r="EL269" s="24">
        <f t="shared" si="221"/>
        <v>5.1802334915683271E-2</v>
      </c>
      <c r="EM269" s="24">
        <f t="shared" si="239"/>
        <v>12.83244388942048</v>
      </c>
      <c r="EN269" s="24">
        <f t="shared" si="239"/>
        <v>12.806517483525379</v>
      </c>
      <c r="EO269" s="24">
        <f t="shared" si="239"/>
        <v>12.862426775796969</v>
      </c>
      <c r="EP269" s="24">
        <f t="shared" si="231"/>
        <v>12.899564271447479</v>
      </c>
      <c r="EQ269" s="24">
        <f t="shared" si="231"/>
        <v>12.941857596015998</v>
      </c>
      <c r="ER269" s="24">
        <f t="shared" si="231"/>
        <v>12.82090896508946</v>
      </c>
      <c r="ES269" s="24" t="str">
        <f t="shared" si="231"/>
        <v/>
      </c>
      <c r="ET269" s="24" t="str">
        <f t="shared" si="231"/>
        <v/>
      </c>
      <c r="EU269" s="24" t="str">
        <f t="shared" si="231"/>
        <v/>
      </c>
      <c r="EV269" s="24"/>
      <c r="EW269" s="24">
        <f t="shared" si="209"/>
        <v>11.995753524289176</v>
      </c>
      <c r="EX269" s="24">
        <f t="shared" si="222"/>
        <v>6.0493825861813403E-3</v>
      </c>
      <c r="EY269" s="24">
        <f t="shared" si="192"/>
        <v>11.995586579557024</v>
      </c>
      <c r="EZ269" s="24">
        <f t="shared" si="192"/>
        <v>11.984147241564898</v>
      </c>
      <c r="FA269" s="24">
        <f t="shared" si="192"/>
        <v>12.000637652176234</v>
      </c>
      <c r="FB269" s="24">
        <f t="shared" si="192"/>
        <v>11.996660207605936</v>
      </c>
      <c r="FC269" s="24">
        <f t="shared" si="192"/>
        <v>11.997060979585241</v>
      </c>
      <c r="FD269" s="24">
        <f t="shared" si="192"/>
        <v>12.000428485245726</v>
      </c>
      <c r="FE269" s="24" t="str">
        <f t="shared" si="242"/>
        <v/>
      </c>
      <c r="FF269" s="24" t="str">
        <f t="shared" si="242"/>
        <v/>
      </c>
      <c r="FG269" s="24" t="str">
        <f t="shared" si="242"/>
        <v/>
      </c>
      <c r="FH269" s="24"/>
      <c r="FI269" s="24">
        <f t="shared" si="210"/>
        <v>12.911701336178306</v>
      </c>
      <c r="FJ269" s="24">
        <f t="shared" si="223"/>
        <v>4.2372003378663037E-2</v>
      </c>
      <c r="FK269" s="24">
        <f t="shared" si="193"/>
        <v>12.92814846112522</v>
      </c>
      <c r="FL269" s="24">
        <f t="shared" si="193"/>
        <v>12.925673593430501</v>
      </c>
      <c r="FM269" s="24">
        <f t="shared" si="193"/>
        <v>12.838528502679759</v>
      </c>
      <c r="FN269" s="24">
        <f t="shared" si="193"/>
        <v>12.89833581859064</v>
      </c>
      <c r="FO269" s="24">
        <f t="shared" si="193"/>
        <v>12.913269015258713</v>
      </c>
      <c r="FP269" s="24">
        <f t="shared" si="193"/>
        <v>12.966252625985009</v>
      </c>
      <c r="FQ269" s="24" t="str">
        <f t="shared" si="243"/>
        <v/>
      </c>
      <c r="FR269" s="24" t="str">
        <f t="shared" si="243"/>
        <v/>
      </c>
      <c r="FS269" s="24" t="str">
        <f t="shared" si="243"/>
        <v/>
      </c>
    </row>
    <row r="270" spans="1:175" s="3" customFormat="1">
      <c r="A270" s="27">
        <v>235</v>
      </c>
      <c r="B270" s="32">
        <f>IF(AND($B$3&lt;&gt;"",$C$3&lt;&gt;"",$B$4&lt;&gt;"",$C$4&lt;&gt;"",T270&lt;&gt;""),AirMass($B$3,$C$3,$B$4,$C$4,T270),"")</f>
        <v>1.1998939637718602</v>
      </c>
      <c r="C270" s="36">
        <f t="shared" si="211"/>
        <v>2458217.4057410001</v>
      </c>
      <c r="D270" s="5">
        <f t="shared" si="194"/>
        <v>11.381277356988775</v>
      </c>
      <c r="E270" s="14">
        <f t="shared" si="195"/>
        <v>11.775643026958997</v>
      </c>
      <c r="F270" s="32">
        <f t="shared" si="212"/>
        <v>0.39436566997022204</v>
      </c>
      <c r="G270" s="24">
        <f t="shared" si="196"/>
        <v>2.4407544870946936E-2</v>
      </c>
      <c r="H270" s="24">
        <f t="shared" si="197"/>
        <v>5.4295906373713565E-2</v>
      </c>
      <c r="I270" s="24"/>
      <c r="J270" s="8">
        <f t="shared" si="198"/>
        <v>11.987802639419655</v>
      </c>
      <c r="K270" s="9">
        <f t="shared" si="199"/>
        <v>13.152284459085733</v>
      </c>
      <c r="L270" s="40">
        <f t="shared" si="213"/>
        <v>1.1644818196660776</v>
      </c>
      <c r="M270" s="24">
        <f t="shared" si="200"/>
        <v>2.4407544870946721E-2</v>
      </c>
      <c r="N270" s="25">
        <f t="shared" si="201"/>
        <v>5.4295906373713579E-2</v>
      </c>
      <c r="O270" s="25"/>
      <c r="P270" s="50">
        <f t="shared" si="214"/>
        <v>6</v>
      </c>
      <c r="Q270" s="50">
        <f t="shared" si="215"/>
        <v>6</v>
      </c>
      <c r="R270" s="25"/>
      <c r="S270" s="25"/>
      <c r="T270" s="16">
        <v>2458217.4057410001</v>
      </c>
      <c r="U270" s="17">
        <v>-10.9131740801867</v>
      </c>
      <c r="V270" s="17">
        <v>-10.2150174676026</v>
      </c>
      <c r="W270" s="17">
        <v>-12.0512980278321</v>
      </c>
      <c r="X270" s="17">
        <v>-10.951500159219799</v>
      </c>
      <c r="Y270" s="17">
        <v>-10.3392885621075</v>
      </c>
      <c r="Z270" s="17">
        <v>-11.7474972992255</v>
      </c>
      <c r="AA270" s="17">
        <v>-9.9202878210555507</v>
      </c>
      <c r="AB270" s="17">
        <v>-9.74325687479039</v>
      </c>
      <c r="AC270" s="17"/>
      <c r="AD270" s="17"/>
      <c r="AE270" s="17"/>
      <c r="AF270" s="46">
        <f t="shared" si="202"/>
        <v>2458217.4057410001</v>
      </c>
      <c r="AG270" s="17">
        <v>-10.6337623168259</v>
      </c>
      <c r="AH270" s="17">
        <v>-9.5573657309898596</v>
      </c>
      <c r="AI270" s="17">
        <v>-11.661997698481599</v>
      </c>
      <c r="AJ270" s="17">
        <v>-10.595431996743701</v>
      </c>
      <c r="AK270" s="17">
        <v>-9.6606608785448103</v>
      </c>
      <c r="AL270" s="17">
        <v>-11.238297016555601</v>
      </c>
      <c r="AM270" s="17">
        <v>-9.3734812659354905</v>
      </c>
      <c r="AN270" s="17">
        <v>-9.4099052946885209</v>
      </c>
      <c r="AO270" s="17"/>
      <c r="AP270" s="17"/>
      <c r="AQ270" s="18"/>
      <c r="AR270" s="25"/>
      <c r="AS270" s="25"/>
      <c r="AT270" s="24">
        <f t="shared" si="241"/>
        <v>0.27941176336079998</v>
      </c>
      <c r="AU270" s="24">
        <f t="shared" si="241"/>
        <v>0.65765173661274012</v>
      </c>
      <c r="AV270" s="24">
        <f t="shared" si="241"/>
        <v>0.38930032935050107</v>
      </c>
      <c r="AW270" s="24">
        <f t="shared" si="241"/>
        <v>0.35606816247609885</v>
      </c>
      <c r="AX270" s="24">
        <f t="shared" si="241"/>
        <v>0.67862768356268965</v>
      </c>
      <c r="AY270" s="24">
        <f t="shared" si="244"/>
        <v>0.50920028266989981</v>
      </c>
      <c r="AZ270" s="24">
        <f t="shared" si="244"/>
        <v>0.54680655512006027</v>
      </c>
      <c r="BA270" s="24">
        <f t="shared" si="244"/>
        <v>0.33335158010186916</v>
      </c>
      <c r="BB270" s="24" t="str">
        <f t="shared" si="244"/>
        <v/>
      </c>
      <c r="BC270" s="24" t="str">
        <f t="shared" si="244"/>
        <v/>
      </c>
      <c r="BD270" s="25" t="str">
        <f t="shared" si="244"/>
        <v/>
      </c>
      <c r="BE270" s="25"/>
      <c r="BF270" s="24"/>
      <c r="BG270" s="24">
        <f t="shared" si="232"/>
        <v>-0.23734208350431862</v>
      </c>
      <c r="BH270" s="24">
        <f t="shared" si="232"/>
        <v>-0.17734208350431813</v>
      </c>
      <c r="BI270" s="24">
        <f t="shared" si="232"/>
        <v>-0.54334208350431779</v>
      </c>
      <c r="BJ270" s="24">
        <f t="shared" si="224"/>
        <v>-0.48534208350431796</v>
      </c>
      <c r="BK270" s="24">
        <f t="shared" si="224"/>
        <v>-0.55534208350431646</v>
      </c>
      <c r="BL270" s="24">
        <f t="shared" si="224"/>
        <v>-0.11034208350431796</v>
      </c>
      <c r="BM270" s="24" t="str">
        <f t="shared" si="224"/>
        <v/>
      </c>
      <c r="BN270" s="24" t="str">
        <f t="shared" si="224"/>
        <v/>
      </c>
      <c r="BO270" s="24" t="str">
        <f t="shared" si="224"/>
        <v/>
      </c>
      <c r="BP270" s="24"/>
      <c r="BQ270" s="24"/>
      <c r="BR270" s="24">
        <f t="shared" si="233"/>
        <v>0.5308246194008257</v>
      </c>
      <c r="BS270" s="24">
        <f t="shared" si="233"/>
        <v>0.5908246194008262</v>
      </c>
      <c r="BT270" s="24">
        <f t="shared" si="233"/>
        <v>0.22482461940082654</v>
      </c>
      <c r="BU270" s="24">
        <f t="shared" si="225"/>
        <v>0.28282461940082637</v>
      </c>
      <c r="BV270" s="24">
        <f t="shared" si="225"/>
        <v>0.21282461940082786</v>
      </c>
      <c r="BW270" s="24">
        <f t="shared" si="225"/>
        <v>0.65782461940082637</v>
      </c>
      <c r="BX270" s="24" t="str">
        <f t="shared" si="225"/>
        <v/>
      </c>
      <c r="BY270" s="24" t="str">
        <f t="shared" si="225"/>
        <v/>
      </c>
      <c r="BZ270" s="24" t="str">
        <f t="shared" si="225"/>
        <v/>
      </c>
      <c r="CA270" s="24"/>
      <c r="CB270" s="24"/>
      <c r="CC270" s="24">
        <f t="shared" si="203"/>
        <v>11.339347377185106</v>
      </c>
      <c r="CD270" s="24">
        <f t="shared" si="216"/>
        <v>2.3739584615747183E-2</v>
      </c>
      <c r="CE270" s="24">
        <f t="shared" si="234"/>
        <v>11.3281239476454</v>
      </c>
      <c r="CF270" s="24">
        <f t="shared" si="234"/>
        <v>11.350326079033099</v>
      </c>
      <c r="CG270" s="24">
        <f t="shared" si="234"/>
        <v>11.3311144819208</v>
      </c>
      <c r="CH270" s="24">
        <f t="shared" si="226"/>
        <v>11.302323219038801</v>
      </c>
      <c r="CI270" s="24">
        <f t="shared" si="226"/>
        <v>11.355113740868852</v>
      </c>
      <c r="CJ270" s="24">
        <f t="shared" si="226"/>
        <v>11.36908279460369</v>
      </c>
      <c r="CK270" s="24" t="str">
        <f t="shared" si="226"/>
        <v/>
      </c>
      <c r="CL270" s="24" t="str">
        <f t="shared" si="226"/>
        <v/>
      </c>
      <c r="CM270" s="24" t="str">
        <f t="shared" si="226"/>
        <v/>
      </c>
      <c r="CN270" s="24"/>
      <c r="CO270" s="24">
        <f t="shared" si="204"/>
        <v>11.913033374999054</v>
      </c>
      <c r="CP270" s="24">
        <f t="shared" si="217"/>
        <v>8.2877669400845455E-2</v>
      </c>
      <c r="CQ270" s="24">
        <f t="shared" si="235"/>
        <v>11.8672353816557</v>
      </c>
      <c r="CR270" s="24">
        <f t="shared" si="235"/>
        <v>11.862669679917801</v>
      </c>
      <c r="CS270" s="24">
        <f t="shared" si="235"/>
        <v>11.88689856171891</v>
      </c>
      <c r="CT270" s="24">
        <f t="shared" si="227"/>
        <v>11.969534699729701</v>
      </c>
      <c r="CU270" s="24">
        <f t="shared" si="227"/>
        <v>12.05471894910959</v>
      </c>
      <c r="CV270" s="24">
        <f t="shared" si="227"/>
        <v>11.837142977862621</v>
      </c>
      <c r="CW270" s="24" t="str">
        <f t="shared" si="227"/>
        <v/>
      </c>
      <c r="CX270" s="24" t="str">
        <f t="shared" si="227"/>
        <v/>
      </c>
      <c r="CY270" s="24" t="str">
        <f t="shared" si="227"/>
        <v/>
      </c>
      <c r="CZ270" s="24"/>
      <c r="DA270" s="24">
        <f t="shared" si="205"/>
        <v>11.381277356988775</v>
      </c>
      <c r="DB270" s="24">
        <f t="shared" si="218"/>
        <v>2.4407544870946936E-2</v>
      </c>
      <c r="DC270" s="24">
        <f t="shared" si="236"/>
        <v>11.356435472644581</v>
      </c>
      <c r="DD270" s="24">
        <f t="shared" si="236"/>
        <v>11.371480459901454</v>
      </c>
      <c r="DE270" s="24">
        <f t="shared" si="236"/>
        <v>11.395927441987192</v>
      </c>
      <c r="DF270" s="24">
        <f t="shared" si="228"/>
        <v>11.360217606445394</v>
      </c>
      <c r="DG270" s="24">
        <f t="shared" si="228"/>
        <v>11.421358129761408</v>
      </c>
      <c r="DH270" s="24">
        <f t="shared" si="228"/>
        <v>11.382245031192623</v>
      </c>
      <c r="DI270" s="24" t="str">
        <f t="shared" si="228"/>
        <v/>
      </c>
      <c r="DJ270" s="24" t="str">
        <f t="shared" si="228"/>
        <v/>
      </c>
      <c r="DK270" s="24" t="str">
        <f t="shared" si="228"/>
        <v/>
      </c>
      <c r="DL270" s="24"/>
      <c r="DM270" s="24">
        <f t="shared" si="206"/>
        <v>11.775643026958997</v>
      </c>
      <c r="DN270" s="24">
        <f t="shared" si="219"/>
        <v>5.4295906373713565E-2</v>
      </c>
      <c r="DO270" s="24">
        <f t="shared" si="237"/>
        <v>11.774468099358035</v>
      </c>
      <c r="DP270" s="24">
        <f t="shared" si="237"/>
        <v>11.793353935820519</v>
      </c>
      <c r="DQ270" s="24">
        <f t="shared" si="237"/>
        <v>11.674528434599297</v>
      </c>
      <c r="DR270" s="24">
        <f t="shared" si="229"/>
        <v>11.779834392870457</v>
      </c>
      <c r="DS270" s="24">
        <f t="shared" si="229"/>
        <v>11.837658514349902</v>
      </c>
      <c r="DT270" s="24">
        <f t="shared" si="229"/>
        <v>11.794014784755767</v>
      </c>
      <c r="DU270" s="24" t="str">
        <f t="shared" si="229"/>
        <v/>
      </c>
      <c r="DV270" s="24" t="str">
        <f t="shared" si="229"/>
        <v/>
      </c>
      <c r="DW270" s="24" t="str">
        <f t="shared" si="229"/>
        <v/>
      </c>
      <c r="DX270" s="24"/>
      <c r="DY270" s="24">
        <f t="shared" si="207"/>
        <v>12.037503989769206</v>
      </c>
      <c r="DZ270" s="24">
        <f t="shared" si="220"/>
        <v>2.3739584615747183E-2</v>
      </c>
      <c r="EA270" s="24">
        <f t="shared" si="238"/>
        <v>12.0262805602295</v>
      </c>
      <c r="EB270" s="24">
        <f t="shared" si="238"/>
        <v>12.048482691617199</v>
      </c>
      <c r="EC270" s="24">
        <f t="shared" si="238"/>
        <v>12.0292710945049</v>
      </c>
      <c r="ED270" s="24">
        <f t="shared" si="230"/>
        <v>12.000479831622901</v>
      </c>
      <c r="EE270" s="24">
        <f t="shared" si="230"/>
        <v>12.053270353452952</v>
      </c>
      <c r="EF270" s="24">
        <f t="shared" si="230"/>
        <v>12.06723940718779</v>
      </c>
      <c r="EG270" s="24" t="str">
        <f t="shared" si="230"/>
        <v/>
      </c>
      <c r="EH270" s="24" t="str">
        <f t="shared" si="230"/>
        <v/>
      </c>
      <c r="EI270" s="24" t="str">
        <f t="shared" si="230"/>
        <v/>
      </c>
      <c r="EJ270" s="24"/>
      <c r="EK270" s="24">
        <f t="shared" si="208"/>
        <v>12.989429960835094</v>
      </c>
      <c r="EL270" s="24">
        <f t="shared" si="221"/>
        <v>8.2877669400845455E-2</v>
      </c>
      <c r="EM270" s="24">
        <f t="shared" si="239"/>
        <v>12.94363196749174</v>
      </c>
      <c r="EN270" s="24">
        <f t="shared" si="239"/>
        <v>12.939066265753841</v>
      </c>
      <c r="EO270" s="24">
        <f t="shared" si="239"/>
        <v>12.96329514755495</v>
      </c>
      <c r="EP270" s="24">
        <f t="shared" si="231"/>
        <v>13.045931285565741</v>
      </c>
      <c r="EQ270" s="24">
        <f t="shared" si="231"/>
        <v>13.13111553494563</v>
      </c>
      <c r="ER270" s="24">
        <f t="shared" si="231"/>
        <v>12.913539563698661</v>
      </c>
      <c r="ES270" s="24" t="str">
        <f t="shared" si="231"/>
        <v/>
      </c>
      <c r="ET270" s="24" t="str">
        <f t="shared" si="231"/>
        <v/>
      </c>
      <c r="EU270" s="24" t="str">
        <f t="shared" si="231"/>
        <v/>
      </c>
      <c r="EV270" s="24"/>
      <c r="EW270" s="24">
        <f t="shared" si="209"/>
        <v>11.987802639419655</v>
      </c>
      <c r="EX270" s="24">
        <f t="shared" si="222"/>
        <v>2.4407544870946721E-2</v>
      </c>
      <c r="EY270" s="24">
        <f t="shared" si="192"/>
        <v>11.962960755075461</v>
      </c>
      <c r="EZ270" s="24">
        <f t="shared" si="192"/>
        <v>11.978005742332334</v>
      </c>
      <c r="FA270" s="24">
        <f t="shared" si="192"/>
        <v>12.00245272441807</v>
      </c>
      <c r="FB270" s="24">
        <f t="shared" si="192"/>
        <v>11.966742888876274</v>
      </c>
      <c r="FC270" s="24">
        <f t="shared" si="192"/>
        <v>12.027883412192288</v>
      </c>
      <c r="FD270" s="24">
        <f t="shared" si="192"/>
        <v>11.988770313623503</v>
      </c>
      <c r="FE270" s="24" t="str">
        <f t="shared" si="242"/>
        <v/>
      </c>
      <c r="FF270" s="24" t="str">
        <f t="shared" si="242"/>
        <v/>
      </c>
      <c r="FG270" s="24" t="str">
        <f t="shared" si="242"/>
        <v/>
      </c>
      <c r="FH270" s="24"/>
      <c r="FI270" s="24">
        <f t="shared" si="210"/>
        <v>13.152284459085733</v>
      </c>
      <c r="FJ270" s="24">
        <f t="shared" si="223"/>
        <v>5.4295906373713579E-2</v>
      </c>
      <c r="FK270" s="24">
        <f t="shared" si="193"/>
        <v>13.151109531484771</v>
      </c>
      <c r="FL270" s="24">
        <f t="shared" si="193"/>
        <v>13.169995367947253</v>
      </c>
      <c r="FM270" s="24">
        <f t="shared" si="193"/>
        <v>13.051169866726031</v>
      </c>
      <c r="FN270" s="24">
        <f t="shared" si="193"/>
        <v>13.156475824997193</v>
      </c>
      <c r="FO270" s="24">
        <f t="shared" si="193"/>
        <v>13.214299946476636</v>
      </c>
      <c r="FP270" s="24">
        <f t="shared" si="193"/>
        <v>13.170656216882501</v>
      </c>
      <c r="FQ270" s="24" t="str">
        <f t="shared" si="243"/>
        <v/>
      </c>
      <c r="FR270" s="24" t="str">
        <f t="shared" si="243"/>
        <v/>
      </c>
      <c r="FS270" s="24" t="str">
        <f t="shared" si="243"/>
        <v/>
      </c>
    </row>
    <row r="271" spans="1:175" s="3" customFormat="1">
      <c r="A271" s="27">
        <v>236</v>
      </c>
      <c r="B271" s="32">
        <f>IF(AND($B$3&lt;&gt;"",$C$3&lt;&gt;"",$B$4&lt;&gt;"",$C$4&lt;&gt;"",T271&lt;&gt;""),AirMass($B$3,$C$3,$B$4,$C$4,T271),"")</f>
        <v>1.2014670589983181</v>
      </c>
      <c r="C271" s="36">
        <f t="shared" si="211"/>
        <v>2458217.4062379999</v>
      </c>
      <c r="D271" s="5">
        <f t="shared" si="194"/>
        <v>11.415188000858805</v>
      </c>
      <c r="E271" s="14">
        <f t="shared" si="195"/>
        <v>11.666043485489874</v>
      </c>
      <c r="F271" s="32">
        <f t="shared" si="212"/>
        <v>0.2508554846310691</v>
      </c>
      <c r="G271" s="24">
        <f t="shared" si="196"/>
        <v>2.5123576069042749E-2</v>
      </c>
      <c r="H271" s="24">
        <f t="shared" si="197"/>
        <v>9.986582130195884E-2</v>
      </c>
      <c r="I271" s="24"/>
      <c r="J271" s="8">
        <f t="shared" si="198"/>
        <v>12.046486522711708</v>
      </c>
      <c r="K271" s="9">
        <f t="shared" si="199"/>
        <v>13.066444564848851</v>
      </c>
      <c r="L271" s="40">
        <f t="shared" si="213"/>
        <v>1.0199580421371426</v>
      </c>
      <c r="M271" s="24">
        <f t="shared" si="200"/>
        <v>2.5123576069042749E-2</v>
      </c>
      <c r="N271" s="25">
        <f t="shared" si="201"/>
        <v>9.986582130195891E-2</v>
      </c>
      <c r="O271" s="25"/>
      <c r="P271" s="50">
        <f t="shared" si="214"/>
        <v>6</v>
      </c>
      <c r="Q271" s="50">
        <f t="shared" si="215"/>
        <v>6</v>
      </c>
      <c r="R271" s="25"/>
      <c r="S271" s="25"/>
      <c r="T271" s="16">
        <v>2458217.4062379999</v>
      </c>
      <c r="U271" s="17">
        <v>-10.883324266871901</v>
      </c>
      <c r="V271" s="17">
        <v>-10.160515015895401</v>
      </c>
      <c r="W271" s="17">
        <v>-12.0400110300771</v>
      </c>
      <c r="X271" s="17">
        <v>-10.921446564844301</v>
      </c>
      <c r="Y271" s="17">
        <v>-10.326568094859599</v>
      </c>
      <c r="Z271" s="17">
        <v>-11.7540355282947</v>
      </c>
      <c r="AA271" s="17">
        <v>-9.8885590226272999</v>
      </c>
      <c r="AB271" s="17">
        <v>-9.76521126985131</v>
      </c>
      <c r="AC271" s="17"/>
      <c r="AD271" s="17"/>
      <c r="AE271" s="17"/>
      <c r="AF271" s="46">
        <f t="shared" si="202"/>
        <v>2458217.4062379999</v>
      </c>
      <c r="AG271" s="17">
        <v>-10.6600940059243</v>
      </c>
      <c r="AH271" s="17">
        <v>-9.5595426041125204</v>
      </c>
      <c r="AI271" s="17">
        <v>-11.652460812386099</v>
      </c>
      <c r="AJ271" s="17">
        <v>-10.5227855264454</v>
      </c>
      <c r="AK271" s="17">
        <v>-9.5437931983170596</v>
      </c>
      <c r="AL271" s="17">
        <v>-11.2148888544126</v>
      </c>
      <c r="AM271" s="17">
        <v>-9.3984157008825697</v>
      </c>
      <c r="AN271" s="17">
        <v>-9.3754023819292396</v>
      </c>
      <c r="AO271" s="17"/>
      <c r="AP271" s="17"/>
      <c r="AQ271" s="18"/>
      <c r="AR271" s="25"/>
      <c r="AS271" s="25"/>
      <c r="AT271" s="24">
        <f t="shared" si="241"/>
        <v>0.22323026094760046</v>
      </c>
      <c r="AU271" s="24">
        <f t="shared" si="241"/>
        <v>0.6009724117828803</v>
      </c>
      <c r="AV271" s="24">
        <f t="shared" si="241"/>
        <v>0.3875502176910004</v>
      </c>
      <c r="AW271" s="24">
        <f t="shared" si="241"/>
        <v>0.39866103839890066</v>
      </c>
      <c r="AX271" s="24">
        <f t="shared" si="241"/>
        <v>0.78277489654253962</v>
      </c>
      <c r="AY271" s="24">
        <f t="shared" si="244"/>
        <v>0.53914667388210091</v>
      </c>
      <c r="AZ271" s="24">
        <f t="shared" si="244"/>
        <v>0.49014332174473019</v>
      </c>
      <c r="BA271" s="24">
        <f t="shared" si="244"/>
        <v>0.38980888792207047</v>
      </c>
      <c r="BB271" s="24" t="str">
        <f t="shared" si="244"/>
        <v/>
      </c>
      <c r="BC271" s="24" t="str">
        <f t="shared" si="244"/>
        <v/>
      </c>
      <c r="BD271" s="25" t="str">
        <f t="shared" si="244"/>
        <v/>
      </c>
      <c r="BE271" s="25"/>
      <c r="BF271" s="24"/>
      <c r="BG271" s="24">
        <f t="shared" si="232"/>
        <v>-0.35144096919839835</v>
      </c>
      <c r="BH271" s="24">
        <f t="shared" si="232"/>
        <v>-0.29144096919839785</v>
      </c>
      <c r="BI271" s="24">
        <f t="shared" si="232"/>
        <v>-0.65744096919839756</v>
      </c>
      <c r="BJ271" s="24">
        <f t="shared" si="224"/>
        <v>-0.59944096919839773</v>
      </c>
      <c r="BK271" s="24">
        <f t="shared" si="224"/>
        <v>-0.66944096919839624</v>
      </c>
      <c r="BL271" s="24">
        <f t="shared" si="224"/>
        <v>-0.22444096919839768</v>
      </c>
      <c r="BM271" s="24" t="str">
        <f t="shared" si="224"/>
        <v/>
      </c>
      <c r="BN271" s="24" t="str">
        <f t="shared" si="224"/>
        <v/>
      </c>
      <c r="BO271" s="24" t="str">
        <f t="shared" si="224"/>
        <v/>
      </c>
      <c r="BP271" s="24"/>
      <c r="BQ271" s="24"/>
      <c r="BR271" s="24">
        <f t="shared" si="233"/>
        <v>0.41571470729102789</v>
      </c>
      <c r="BS271" s="24">
        <f t="shared" si="233"/>
        <v>0.47571470729102838</v>
      </c>
      <c r="BT271" s="24">
        <f t="shared" si="233"/>
        <v>0.10971470729102872</v>
      </c>
      <c r="BU271" s="24">
        <f t="shared" si="225"/>
        <v>0.16771470729102855</v>
      </c>
      <c r="BV271" s="24">
        <f t="shared" si="225"/>
        <v>9.7714707291030045E-2</v>
      </c>
      <c r="BW271" s="24">
        <f t="shared" si="225"/>
        <v>0.54271470729102855</v>
      </c>
      <c r="BX271" s="24" t="str">
        <f t="shared" si="225"/>
        <v/>
      </c>
      <c r="BY271" s="24" t="str">
        <f t="shared" si="225"/>
        <v/>
      </c>
      <c r="BZ271" s="24" t="str">
        <f t="shared" si="225"/>
        <v/>
      </c>
      <c r="CA271" s="24"/>
      <c r="CB271" s="24"/>
      <c r="CC271" s="24">
        <f t="shared" si="203"/>
        <v>11.359647651553816</v>
      </c>
      <c r="CD271" s="24">
        <f t="shared" si="216"/>
        <v>3.0392367485374445E-2</v>
      </c>
      <c r="CE271" s="24">
        <f t="shared" si="234"/>
        <v>11.346686763205199</v>
      </c>
      <c r="CF271" s="24">
        <f t="shared" si="234"/>
        <v>11.350122297972399</v>
      </c>
      <c r="CG271" s="24">
        <f t="shared" si="234"/>
        <v>11.348243827987698</v>
      </c>
      <c r="CH271" s="24">
        <f t="shared" si="226"/>
        <v>11.3387112614228</v>
      </c>
      <c r="CI271" s="24">
        <f t="shared" si="226"/>
        <v>11.3532347557554</v>
      </c>
      <c r="CJ271" s="24">
        <f t="shared" si="226"/>
        <v>11.420887002979409</v>
      </c>
      <c r="CK271" s="24" t="str">
        <f t="shared" si="226"/>
        <v/>
      </c>
      <c r="CL271" s="24" t="str">
        <f t="shared" si="226"/>
        <v/>
      </c>
      <c r="CM271" s="24" t="str">
        <f t="shared" si="226"/>
        <v/>
      </c>
      <c r="CN271" s="24"/>
      <c r="CO271" s="24">
        <f t="shared" si="204"/>
        <v>11.848030406471196</v>
      </c>
      <c r="CP271" s="24">
        <f t="shared" si="217"/>
        <v>0.11892386085270584</v>
      </c>
      <c r="CQ271" s="24">
        <f t="shared" si="235"/>
        <v>11.8313668064618</v>
      </c>
      <c r="CR271" s="24">
        <f t="shared" si="235"/>
        <v>11.7636915205211</v>
      </c>
      <c r="CS271" s="24">
        <f t="shared" si="235"/>
        <v>11.743699192392759</v>
      </c>
      <c r="CT271" s="24">
        <f t="shared" si="227"/>
        <v>11.9197948484883</v>
      </c>
      <c r="CU271" s="24">
        <f t="shared" si="227"/>
        <v>12.053321694958269</v>
      </c>
      <c r="CV271" s="24">
        <f t="shared" si="227"/>
        <v>11.776308376004939</v>
      </c>
      <c r="CW271" s="24" t="str">
        <f t="shared" si="227"/>
        <v/>
      </c>
      <c r="CX271" s="24" t="str">
        <f t="shared" si="227"/>
        <v/>
      </c>
      <c r="CY271" s="24" t="str">
        <f t="shared" si="227"/>
        <v/>
      </c>
      <c r="CZ271" s="24"/>
      <c r="DA271" s="24">
        <f t="shared" si="205"/>
        <v>11.415188000858805</v>
      </c>
      <c r="DB271" s="24">
        <f t="shared" si="218"/>
        <v>2.5123576069042749E-2</v>
      </c>
      <c r="DC271" s="24">
        <f t="shared" si="236"/>
        <v>11.388608657705699</v>
      </c>
      <c r="DD271" s="24">
        <f t="shared" si="236"/>
        <v>11.384887048342074</v>
      </c>
      <c r="DE271" s="24">
        <f t="shared" si="236"/>
        <v>11.426667157555409</v>
      </c>
      <c r="DF271" s="24">
        <f t="shared" si="228"/>
        <v>11.410216018330713</v>
      </c>
      <c r="DG271" s="24">
        <f t="shared" si="228"/>
        <v>11.433089514149277</v>
      </c>
      <c r="DH271" s="24">
        <f t="shared" si="228"/>
        <v>11.447659609069662</v>
      </c>
      <c r="DI271" s="24" t="str">
        <f t="shared" si="228"/>
        <v/>
      </c>
      <c r="DJ271" s="24" t="str">
        <f t="shared" si="228"/>
        <v/>
      </c>
      <c r="DK271" s="24" t="str">
        <f t="shared" si="228"/>
        <v/>
      </c>
      <c r="DL271" s="24"/>
      <c r="DM271" s="24">
        <f t="shared" si="206"/>
        <v>11.666043485489874</v>
      </c>
      <c r="DN271" s="24">
        <f t="shared" si="219"/>
        <v>9.986582130195884E-2</v>
      </c>
      <c r="DO271" s="24">
        <f t="shared" si="237"/>
        <v>11.694002951222874</v>
      </c>
      <c r="DP271" s="24">
        <f t="shared" si="237"/>
        <v>11.649779203482556</v>
      </c>
      <c r="DQ271" s="24">
        <f t="shared" si="237"/>
        <v>11.486732492331884</v>
      </c>
      <c r="DR271" s="24">
        <f t="shared" si="229"/>
        <v>11.685497968687793</v>
      </c>
      <c r="DS271" s="24">
        <f t="shared" si="229"/>
        <v>11.791664687257319</v>
      </c>
      <c r="DT271" s="24">
        <f t="shared" si="229"/>
        <v>11.688583609956822</v>
      </c>
      <c r="DU271" s="24" t="str">
        <f t="shared" si="229"/>
        <v/>
      </c>
      <c r="DV271" s="24" t="str">
        <f t="shared" si="229"/>
        <v/>
      </c>
      <c r="DW271" s="24" t="str">
        <f t="shared" si="229"/>
        <v/>
      </c>
      <c r="DX271" s="24"/>
      <c r="DY271" s="24">
        <f t="shared" si="207"/>
        <v>12.082456902530316</v>
      </c>
      <c r="DZ271" s="24">
        <f t="shared" si="220"/>
        <v>3.0392367485374445E-2</v>
      </c>
      <c r="EA271" s="24">
        <f t="shared" si="238"/>
        <v>12.069496014181698</v>
      </c>
      <c r="EB271" s="24">
        <f t="shared" si="238"/>
        <v>12.072931548948899</v>
      </c>
      <c r="EC271" s="24">
        <f t="shared" si="238"/>
        <v>12.071053078964198</v>
      </c>
      <c r="ED271" s="24">
        <f t="shared" si="230"/>
        <v>12.0615205123993</v>
      </c>
      <c r="EE271" s="24">
        <f t="shared" si="230"/>
        <v>12.0760440067319</v>
      </c>
      <c r="EF271" s="24">
        <f t="shared" si="230"/>
        <v>12.143696253955909</v>
      </c>
      <c r="EG271" s="24" t="str">
        <f t="shared" si="230"/>
        <v/>
      </c>
      <c r="EH271" s="24" t="str">
        <f t="shared" si="230"/>
        <v/>
      </c>
      <c r="EI271" s="24" t="str">
        <f t="shared" si="230"/>
        <v/>
      </c>
      <c r="EJ271" s="24"/>
      <c r="EK271" s="24">
        <f t="shared" si="208"/>
        <v>12.948581808282974</v>
      </c>
      <c r="EL271" s="24">
        <f t="shared" si="221"/>
        <v>0.11892386085270584</v>
      </c>
      <c r="EM271" s="24">
        <f t="shared" si="239"/>
        <v>12.931918208273579</v>
      </c>
      <c r="EN271" s="24">
        <f t="shared" si="239"/>
        <v>12.864242922332879</v>
      </c>
      <c r="EO271" s="24">
        <f t="shared" si="239"/>
        <v>12.844250594204539</v>
      </c>
      <c r="EP271" s="24">
        <f t="shared" si="231"/>
        <v>13.020346250300079</v>
      </c>
      <c r="EQ271" s="24">
        <f t="shared" si="231"/>
        <v>13.153873096770049</v>
      </c>
      <c r="ER271" s="24">
        <f t="shared" si="231"/>
        <v>12.876859777816719</v>
      </c>
      <c r="ES271" s="24" t="str">
        <f t="shared" si="231"/>
        <v/>
      </c>
      <c r="ET271" s="24" t="str">
        <f t="shared" si="231"/>
        <v/>
      </c>
      <c r="EU271" s="24" t="str">
        <f t="shared" si="231"/>
        <v/>
      </c>
      <c r="EV271" s="24"/>
      <c r="EW271" s="24">
        <f t="shared" si="209"/>
        <v>12.046486522711708</v>
      </c>
      <c r="EX271" s="24">
        <f t="shared" si="222"/>
        <v>2.5123576069042749E-2</v>
      </c>
      <c r="EY271" s="24">
        <f t="shared" si="192"/>
        <v>12.019907179558601</v>
      </c>
      <c r="EZ271" s="24">
        <f t="shared" si="192"/>
        <v>12.016185570194976</v>
      </c>
      <c r="FA271" s="24">
        <f t="shared" si="192"/>
        <v>12.05796567940831</v>
      </c>
      <c r="FB271" s="24">
        <f t="shared" si="192"/>
        <v>12.041514540183615</v>
      </c>
      <c r="FC271" s="24">
        <f t="shared" si="192"/>
        <v>12.064388036002178</v>
      </c>
      <c r="FD271" s="24">
        <f t="shared" si="192"/>
        <v>12.078958130922564</v>
      </c>
      <c r="FE271" s="24" t="str">
        <f t="shared" si="242"/>
        <v/>
      </c>
      <c r="FF271" s="24" t="str">
        <f t="shared" si="242"/>
        <v/>
      </c>
      <c r="FG271" s="24" t="str">
        <f t="shared" si="242"/>
        <v/>
      </c>
      <c r="FH271" s="24"/>
      <c r="FI271" s="24">
        <f t="shared" si="210"/>
        <v>13.066444564848851</v>
      </c>
      <c r="FJ271" s="24">
        <f t="shared" si="223"/>
        <v>9.986582130195891E-2</v>
      </c>
      <c r="FK271" s="24">
        <f t="shared" si="193"/>
        <v>13.094404030581851</v>
      </c>
      <c r="FL271" s="24">
        <f t="shared" si="193"/>
        <v>13.050180282841533</v>
      </c>
      <c r="FM271" s="24">
        <f t="shared" si="193"/>
        <v>12.88713357169086</v>
      </c>
      <c r="FN271" s="24">
        <f t="shared" si="193"/>
        <v>13.085899048046771</v>
      </c>
      <c r="FO271" s="24">
        <f t="shared" si="193"/>
        <v>13.192065766616295</v>
      </c>
      <c r="FP271" s="24">
        <f t="shared" si="193"/>
        <v>13.088984689315799</v>
      </c>
      <c r="FQ271" s="24" t="str">
        <f t="shared" si="243"/>
        <v/>
      </c>
      <c r="FR271" s="24" t="str">
        <f t="shared" si="243"/>
        <v/>
      </c>
      <c r="FS271" s="24" t="str">
        <f t="shared" si="243"/>
        <v/>
      </c>
    </row>
    <row r="272" spans="1:175" s="3" customFormat="1">
      <c r="A272" s="27">
        <v>237</v>
      </c>
      <c r="B272" s="32">
        <f>IF(AND($B$3&lt;&gt;"",$C$3&lt;&gt;"",$B$4&lt;&gt;"",$C$4&lt;&gt;"",T272&lt;&gt;""),AirMass($B$3,$C$3,$B$4,$C$4,T272),"")</f>
        <v>1.2030484753401836</v>
      </c>
      <c r="C272" s="36">
        <f t="shared" si="211"/>
        <v>2458217.406736</v>
      </c>
      <c r="D272" s="5">
        <f t="shared" si="194"/>
        <v>11.356099358426528</v>
      </c>
      <c r="E272" s="14">
        <f t="shared" si="195"/>
        <v>11.79368092288734</v>
      </c>
      <c r="F272" s="32">
        <f t="shared" si="212"/>
        <v>0.43758156446081209</v>
      </c>
      <c r="G272" s="24">
        <f t="shared" si="196"/>
        <v>2.5204550560777278E-2</v>
      </c>
      <c r="H272" s="24">
        <f t="shared" si="197"/>
        <v>7.1692634562655219E-2</v>
      </c>
      <c r="I272" s="24"/>
      <c r="J272" s="8">
        <f t="shared" si="198"/>
        <v>12.036546584610443</v>
      </c>
      <c r="K272" s="9">
        <f t="shared" si="199"/>
        <v>12.908081600347687</v>
      </c>
      <c r="L272" s="40">
        <f t="shared" si="213"/>
        <v>0.87153501573724412</v>
      </c>
      <c r="M272" s="24">
        <f t="shared" si="200"/>
        <v>2.5204550560777274E-2</v>
      </c>
      <c r="N272" s="25">
        <f t="shared" si="201"/>
        <v>7.1692634562655219E-2</v>
      </c>
      <c r="O272" s="25"/>
      <c r="P272" s="50">
        <f t="shared" si="214"/>
        <v>6</v>
      </c>
      <c r="Q272" s="50">
        <f t="shared" si="215"/>
        <v>6</v>
      </c>
      <c r="R272" s="25"/>
      <c r="S272" s="25"/>
      <c r="T272" s="16">
        <v>2458217.406736</v>
      </c>
      <c r="U272" s="17">
        <v>-10.9263640516593</v>
      </c>
      <c r="V272" s="17">
        <v>-10.194283403710701</v>
      </c>
      <c r="W272" s="17">
        <v>-12.040921530354399</v>
      </c>
      <c r="X272" s="17">
        <v>-10.951023937291501</v>
      </c>
      <c r="Y272" s="17">
        <v>-10.328616096260999</v>
      </c>
      <c r="Z272" s="17">
        <v>-11.7559961849507</v>
      </c>
      <c r="AA272" s="17">
        <v>-9.8690236824807194</v>
      </c>
      <c r="AB272" s="17">
        <v>-9.7827188112484809</v>
      </c>
      <c r="AC272" s="17"/>
      <c r="AD272" s="17"/>
      <c r="AE272" s="17"/>
      <c r="AF272" s="46">
        <f t="shared" si="202"/>
        <v>2458217.406736</v>
      </c>
      <c r="AG272" s="17">
        <v>-10.6145489344695</v>
      </c>
      <c r="AH272" s="17">
        <v>-9.6693334991668003</v>
      </c>
      <c r="AI272" s="17">
        <v>-11.6720699656849</v>
      </c>
      <c r="AJ272" s="17">
        <v>-10.5683775496931</v>
      </c>
      <c r="AK272" s="17">
        <v>-9.7431524770517299</v>
      </c>
      <c r="AL272" s="17">
        <v>-11.217857676145201</v>
      </c>
      <c r="AM272" s="17">
        <v>-9.1451945896563895</v>
      </c>
      <c r="AN272" s="17">
        <v>-9.4317393314201503</v>
      </c>
      <c r="AO272" s="17"/>
      <c r="AP272" s="17"/>
      <c r="AQ272" s="18"/>
      <c r="AR272" s="25"/>
      <c r="AS272" s="25"/>
      <c r="AT272" s="24">
        <f t="shared" si="241"/>
        <v>0.31181511718980026</v>
      </c>
      <c r="AU272" s="24">
        <f t="shared" si="241"/>
        <v>0.52494990454390056</v>
      </c>
      <c r="AV272" s="24">
        <f t="shared" si="241"/>
        <v>0.36885156466949987</v>
      </c>
      <c r="AW272" s="24">
        <f t="shared" si="241"/>
        <v>0.38264638759840075</v>
      </c>
      <c r="AX272" s="24">
        <f t="shared" si="241"/>
        <v>0.58546361920926948</v>
      </c>
      <c r="AY272" s="24">
        <f t="shared" si="244"/>
        <v>0.53813850880549907</v>
      </c>
      <c r="AZ272" s="24">
        <f t="shared" si="244"/>
        <v>0.72382909282432983</v>
      </c>
      <c r="BA272" s="24">
        <f t="shared" si="244"/>
        <v>0.35097947982833055</v>
      </c>
      <c r="BB272" s="24" t="str">
        <f t="shared" si="244"/>
        <v/>
      </c>
      <c r="BC272" s="24" t="str">
        <f t="shared" si="244"/>
        <v/>
      </c>
      <c r="BD272" s="25" t="str">
        <f t="shared" si="244"/>
        <v/>
      </c>
      <c r="BE272" s="25"/>
      <c r="BF272" s="24"/>
      <c r="BG272" s="24">
        <f t="shared" si="232"/>
        <v>-0.17153418578296309</v>
      </c>
      <c r="BH272" s="24">
        <f t="shared" si="232"/>
        <v>-0.11153418578296259</v>
      </c>
      <c r="BI272" s="24">
        <f t="shared" si="232"/>
        <v>-0.47753418578296225</v>
      </c>
      <c r="BJ272" s="24">
        <f t="shared" si="224"/>
        <v>-0.41953418578296242</v>
      </c>
      <c r="BK272" s="24">
        <f t="shared" si="224"/>
        <v>-0.48953418578296093</v>
      </c>
      <c r="BL272" s="24">
        <f t="shared" si="224"/>
        <v>-4.4534185782962421E-2</v>
      </c>
      <c r="BM272" s="24" t="str">
        <f t="shared" si="224"/>
        <v/>
      </c>
      <c r="BN272" s="24" t="str">
        <f t="shared" si="224"/>
        <v/>
      </c>
      <c r="BO272" s="24" t="str">
        <f t="shared" si="224"/>
        <v/>
      </c>
      <c r="BP272" s="24"/>
      <c r="BQ272" s="24"/>
      <c r="BR272" s="24">
        <f t="shared" si="233"/>
        <v>0.26132076994413755</v>
      </c>
      <c r="BS272" s="24">
        <f t="shared" si="233"/>
        <v>0.32132076994413805</v>
      </c>
      <c r="BT272" s="24">
        <f t="shared" si="233"/>
        <v>-4.4679230055861607E-2</v>
      </c>
      <c r="BU272" s="24">
        <f t="shared" si="225"/>
        <v>1.3320769944138222E-2</v>
      </c>
      <c r="BV272" s="24">
        <f t="shared" si="225"/>
        <v>-5.6679230055860286E-2</v>
      </c>
      <c r="BW272" s="24">
        <f t="shared" si="225"/>
        <v>0.38832076994413822</v>
      </c>
      <c r="BX272" s="24" t="str">
        <f t="shared" si="225"/>
        <v/>
      </c>
      <c r="BY272" s="24" t="str">
        <f t="shared" si="225"/>
        <v/>
      </c>
      <c r="BZ272" s="24" t="str">
        <f t="shared" si="225"/>
        <v/>
      </c>
      <c r="CA272" s="24"/>
      <c r="CB272" s="24"/>
      <c r="CC272" s="24">
        <f t="shared" si="203"/>
        <v>11.322019322105165</v>
      </c>
      <c r="CD272" s="24">
        <f t="shared" si="216"/>
        <v>3.9226486376307448E-2</v>
      </c>
      <c r="CE272" s="24">
        <f t="shared" si="234"/>
        <v>11.304557478695099</v>
      </c>
      <c r="CF272" s="24">
        <f t="shared" si="234"/>
        <v>11.3366598856322</v>
      </c>
      <c r="CG272" s="24">
        <f t="shared" si="234"/>
        <v>11.307252044601698</v>
      </c>
      <c r="CH272" s="24">
        <f t="shared" si="226"/>
        <v>11.297632133291399</v>
      </c>
      <c r="CI272" s="24">
        <f t="shared" si="226"/>
        <v>11.29065963082142</v>
      </c>
      <c r="CJ272" s="24">
        <f t="shared" si="226"/>
        <v>11.39535475958918</v>
      </c>
      <c r="CK272" s="24" t="str">
        <f t="shared" si="226"/>
        <v/>
      </c>
      <c r="CL272" s="24" t="str">
        <f t="shared" si="226"/>
        <v/>
      </c>
      <c r="CM272" s="24" t="str">
        <f t="shared" si="226"/>
        <v/>
      </c>
      <c r="CN272" s="24"/>
      <c r="CO272" s="24">
        <f t="shared" si="204"/>
        <v>11.905349663805746</v>
      </c>
      <c r="CP272" s="24">
        <f t="shared" si="217"/>
        <v>5.9711924005321063E-2</v>
      </c>
      <c r="CQ272" s="24">
        <f t="shared" si="235"/>
        <v>11.8965210312154</v>
      </c>
      <c r="CR272" s="24">
        <f t="shared" si="235"/>
        <v>11.8548286152236</v>
      </c>
      <c r="CS272" s="24">
        <f t="shared" si="235"/>
        <v>11.988603542582229</v>
      </c>
      <c r="CT272" s="24">
        <f t="shared" si="227"/>
        <v>11.968308741675701</v>
      </c>
      <c r="CU272" s="24">
        <f t="shared" si="227"/>
        <v>11.845645655186889</v>
      </c>
      <c r="CV272" s="24">
        <f t="shared" si="227"/>
        <v>11.87819039695065</v>
      </c>
      <c r="CW272" s="24" t="str">
        <f t="shared" si="227"/>
        <v/>
      </c>
      <c r="CX272" s="24" t="str">
        <f t="shared" si="227"/>
        <v/>
      </c>
      <c r="CY272" s="24" t="str">
        <f t="shared" si="227"/>
        <v/>
      </c>
      <c r="CZ272" s="24"/>
      <c r="DA272" s="24">
        <f t="shared" si="205"/>
        <v>11.356099358426528</v>
      </c>
      <c r="DB272" s="24">
        <f t="shared" si="218"/>
        <v>2.5204550560777278E-2</v>
      </c>
      <c r="DC272" s="24">
        <f t="shared" si="236"/>
        <v>11.325019060211973</v>
      </c>
      <c r="DD272" s="24">
        <f t="shared" si="236"/>
        <v>11.349964323018249</v>
      </c>
      <c r="DE272" s="24">
        <f t="shared" si="236"/>
        <v>11.364215061185783</v>
      </c>
      <c r="DF272" s="24">
        <f t="shared" si="228"/>
        <v>11.347676577215687</v>
      </c>
      <c r="DG272" s="24">
        <f t="shared" si="228"/>
        <v>11.349054076231671</v>
      </c>
      <c r="DH272" s="24">
        <f t="shared" si="228"/>
        <v>11.400667052695807</v>
      </c>
      <c r="DI272" s="24" t="str">
        <f t="shared" si="228"/>
        <v/>
      </c>
      <c r="DJ272" s="24" t="str">
        <f t="shared" si="228"/>
        <v/>
      </c>
      <c r="DK272" s="24" t="str">
        <f t="shared" si="228"/>
        <v/>
      </c>
      <c r="DL272" s="24"/>
      <c r="DM272" s="24">
        <f t="shared" si="206"/>
        <v>11.79368092288734</v>
      </c>
      <c r="DN272" s="24">
        <f t="shared" si="219"/>
        <v>7.1692634562655219E-2</v>
      </c>
      <c r="DO272" s="24">
        <f t="shared" si="237"/>
        <v>11.82947535603939</v>
      </c>
      <c r="DP272" s="24">
        <f t="shared" si="237"/>
        <v>11.811234478247972</v>
      </c>
      <c r="DQ272" s="24">
        <f t="shared" si="237"/>
        <v>11.80195502258427</v>
      </c>
      <c r="DR272" s="24">
        <f t="shared" si="229"/>
        <v>11.804330041938112</v>
      </c>
      <c r="DS272" s="24">
        <f t="shared" si="229"/>
        <v>11.654306827548854</v>
      </c>
      <c r="DT272" s="24">
        <f t="shared" si="229"/>
        <v>11.860783810965449</v>
      </c>
      <c r="DU272" s="24" t="str">
        <f t="shared" si="229"/>
        <v/>
      </c>
      <c r="DV272" s="24" t="str">
        <f t="shared" si="229"/>
        <v/>
      </c>
      <c r="DW272" s="24" t="str">
        <f t="shared" si="229"/>
        <v/>
      </c>
      <c r="DX272" s="24"/>
      <c r="DY272" s="24">
        <f t="shared" si="207"/>
        <v>12.054099970053764</v>
      </c>
      <c r="DZ272" s="24">
        <f t="shared" si="220"/>
        <v>3.9226486376307448E-2</v>
      </c>
      <c r="EA272" s="24">
        <f t="shared" si="238"/>
        <v>12.036638126643698</v>
      </c>
      <c r="EB272" s="24">
        <f t="shared" si="238"/>
        <v>12.068740533580799</v>
      </c>
      <c r="EC272" s="24">
        <f t="shared" si="238"/>
        <v>12.039332692550298</v>
      </c>
      <c r="ED272" s="24">
        <f t="shared" si="230"/>
        <v>12.029712781239999</v>
      </c>
      <c r="EE272" s="24">
        <f t="shared" si="230"/>
        <v>12.022740278770019</v>
      </c>
      <c r="EF272" s="24">
        <f t="shared" si="230"/>
        <v>12.12743540753778</v>
      </c>
      <c r="EG272" s="24" t="str">
        <f t="shared" si="230"/>
        <v/>
      </c>
      <c r="EH272" s="24" t="str">
        <f t="shared" si="230"/>
        <v/>
      </c>
      <c r="EI272" s="24" t="str">
        <f t="shared" si="230"/>
        <v/>
      </c>
      <c r="EJ272" s="24"/>
      <c r="EK272" s="24">
        <f t="shared" si="208"/>
        <v>12.850565099108445</v>
      </c>
      <c r="EL272" s="24">
        <f t="shared" si="221"/>
        <v>5.9711924005321063E-2</v>
      </c>
      <c r="EM272" s="24">
        <f t="shared" si="239"/>
        <v>12.8417364665181</v>
      </c>
      <c r="EN272" s="24">
        <f t="shared" si="239"/>
        <v>12.800044050526299</v>
      </c>
      <c r="EO272" s="24">
        <f t="shared" si="239"/>
        <v>12.933818977884929</v>
      </c>
      <c r="EP272" s="24">
        <f t="shared" si="231"/>
        <v>12.913524176978401</v>
      </c>
      <c r="EQ272" s="24">
        <f t="shared" si="231"/>
        <v>12.790861090489589</v>
      </c>
      <c r="ER272" s="24">
        <f t="shared" si="231"/>
        <v>12.82340583225335</v>
      </c>
      <c r="ES272" s="24" t="str">
        <f t="shared" si="231"/>
        <v/>
      </c>
      <c r="ET272" s="24" t="str">
        <f t="shared" si="231"/>
        <v/>
      </c>
      <c r="EU272" s="24" t="str">
        <f t="shared" si="231"/>
        <v/>
      </c>
      <c r="EV272" s="24"/>
      <c r="EW272" s="24">
        <f t="shared" si="209"/>
        <v>12.036546584610443</v>
      </c>
      <c r="EX272" s="24">
        <f t="shared" si="222"/>
        <v>2.5204550560777274E-2</v>
      </c>
      <c r="EY272" s="24">
        <f t="shared" si="192"/>
        <v>12.005466286395889</v>
      </c>
      <c r="EZ272" s="24">
        <f t="shared" si="192"/>
        <v>12.030411549202164</v>
      </c>
      <c r="FA272" s="24">
        <f t="shared" si="192"/>
        <v>12.0446622873697</v>
      </c>
      <c r="FB272" s="24">
        <f t="shared" si="192"/>
        <v>12.028123803399604</v>
      </c>
      <c r="FC272" s="24">
        <f t="shared" si="192"/>
        <v>12.029501302415586</v>
      </c>
      <c r="FD272" s="24">
        <f t="shared" si="192"/>
        <v>12.081114278879722</v>
      </c>
      <c r="FE272" s="24" t="str">
        <f t="shared" si="242"/>
        <v/>
      </c>
      <c r="FF272" s="24" t="str">
        <f t="shared" si="242"/>
        <v/>
      </c>
      <c r="FG272" s="24" t="str">
        <f t="shared" si="242"/>
        <v/>
      </c>
      <c r="FH272" s="24"/>
      <c r="FI272" s="24">
        <f t="shared" si="210"/>
        <v>12.908081600347687</v>
      </c>
      <c r="FJ272" s="24">
        <f t="shared" si="223"/>
        <v>7.1692634562655219E-2</v>
      </c>
      <c r="FK272" s="24">
        <f t="shared" si="193"/>
        <v>12.943876033499738</v>
      </c>
      <c r="FL272" s="24">
        <f t="shared" si="193"/>
        <v>12.925635155708319</v>
      </c>
      <c r="FM272" s="24">
        <f t="shared" si="193"/>
        <v>12.916355700044617</v>
      </c>
      <c r="FN272" s="24">
        <f t="shared" si="193"/>
        <v>12.918730719398459</v>
      </c>
      <c r="FO272" s="24">
        <f t="shared" si="193"/>
        <v>12.768707505009202</v>
      </c>
      <c r="FP272" s="24">
        <f t="shared" si="193"/>
        <v>12.975184488425796</v>
      </c>
      <c r="FQ272" s="24" t="str">
        <f t="shared" si="243"/>
        <v/>
      </c>
      <c r="FR272" s="24" t="str">
        <f t="shared" si="243"/>
        <v/>
      </c>
      <c r="FS272" s="24" t="str">
        <f t="shared" si="243"/>
        <v/>
      </c>
    </row>
    <row r="273" spans="1:175" s="3" customFormat="1">
      <c r="A273" s="27">
        <v>238</v>
      </c>
      <c r="B273" s="32">
        <f>IF(AND($B$3&lt;&gt;"",$C$3&lt;&gt;"",$B$4&lt;&gt;"",$C$4&lt;&gt;"",T273&lt;&gt;""),AirMass($B$3,$C$3,$B$4,$C$4,T273),"")</f>
        <v>1.2046382465661924</v>
      </c>
      <c r="C273" s="36">
        <f t="shared" si="211"/>
        <v>2458217.407234</v>
      </c>
      <c r="D273" s="5">
        <f t="shared" si="194"/>
        <v>11.360127047801067</v>
      </c>
      <c r="E273" s="14">
        <f t="shared" si="195"/>
        <v>11.803105653264069</v>
      </c>
      <c r="F273" s="32">
        <f t="shared" si="212"/>
        <v>0.44297860546300249</v>
      </c>
      <c r="G273" s="24">
        <f t="shared" si="196"/>
        <v>2.0413852862236313E-2</v>
      </c>
      <c r="H273" s="24">
        <f t="shared" si="197"/>
        <v>2.2997114547672441E-2</v>
      </c>
      <c r="I273" s="24"/>
      <c r="J273" s="8">
        <f t="shared" si="198"/>
        <v>12.029396158699095</v>
      </c>
      <c r="K273" s="9">
        <f t="shared" si="199"/>
        <v>12.927113589737877</v>
      </c>
      <c r="L273" s="40">
        <f t="shared" si="213"/>
        <v>0.89771743103878165</v>
      </c>
      <c r="M273" s="24">
        <f t="shared" si="200"/>
        <v>2.041385286223691E-2</v>
      </c>
      <c r="N273" s="25">
        <f t="shared" si="201"/>
        <v>2.2997114547672875E-2</v>
      </c>
      <c r="O273" s="25"/>
      <c r="P273" s="50">
        <f t="shared" si="214"/>
        <v>6</v>
      </c>
      <c r="Q273" s="50">
        <f t="shared" si="215"/>
        <v>6</v>
      </c>
      <c r="R273" s="25"/>
      <c r="S273" s="25"/>
      <c r="T273" s="16">
        <v>2458217.407234</v>
      </c>
      <c r="U273" s="17">
        <v>-10.9132277761304</v>
      </c>
      <c r="V273" s="17">
        <v>-10.189852121075001</v>
      </c>
      <c r="W273" s="17">
        <v>-12.047858039086</v>
      </c>
      <c r="X273" s="17">
        <v>-10.949195249050501</v>
      </c>
      <c r="Y273" s="17">
        <v>-10.305363264292</v>
      </c>
      <c r="Z273" s="17">
        <v>-11.726916903624099</v>
      </c>
      <c r="AA273" s="17">
        <v>-9.8992386326760702</v>
      </c>
      <c r="AB273" s="17">
        <v>-9.7205526557052302</v>
      </c>
      <c r="AC273" s="17"/>
      <c r="AD273" s="17"/>
      <c r="AE273" s="17"/>
      <c r="AF273" s="46">
        <f t="shared" si="202"/>
        <v>2458217.407234</v>
      </c>
      <c r="AG273" s="17">
        <v>-10.6182845265062</v>
      </c>
      <c r="AH273" s="17">
        <v>-9.6715654169727596</v>
      </c>
      <c r="AI273" s="17">
        <v>-11.672177102728099</v>
      </c>
      <c r="AJ273" s="17">
        <v>-10.615917516852701</v>
      </c>
      <c r="AK273" s="17">
        <v>-9.7683345709138596</v>
      </c>
      <c r="AL273" s="17">
        <v>-11.2184535517443</v>
      </c>
      <c r="AM273" s="17">
        <v>-9.2891322634201199</v>
      </c>
      <c r="AN273" s="17">
        <v>-9.3736953021357401</v>
      </c>
      <c r="AO273" s="17"/>
      <c r="AP273" s="17"/>
      <c r="AQ273" s="18"/>
      <c r="AR273" s="25"/>
      <c r="AS273" s="25"/>
      <c r="AT273" s="24">
        <f t="shared" si="241"/>
        <v>0.29494324962420038</v>
      </c>
      <c r="AU273" s="24">
        <f t="shared" si="241"/>
        <v>0.5182867041022412</v>
      </c>
      <c r="AV273" s="24">
        <f t="shared" si="241"/>
        <v>0.37568093635790056</v>
      </c>
      <c r="AW273" s="24">
        <f t="shared" si="241"/>
        <v>0.33327773219779999</v>
      </c>
      <c r="AX273" s="24">
        <f t="shared" si="241"/>
        <v>0.53702869337814008</v>
      </c>
      <c r="AY273" s="24">
        <f t="shared" si="244"/>
        <v>0.50846335187979896</v>
      </c>
      <c r="AZ273" s="24">
        <f t="shared" si="244"/>
        <v>0.6101063692559503</v>
      </c>
      <c r="BA273" s="24">
        <f t="shared" si="244"/>
        <v>0.3468573535694901</v>
      </c>
      <c r="BB273" s="24" t="str">
        <f t="shared" si="244"/>
        <v/>
      </c>
      <c r="BC273" s="24" t="str">
        <f t="shared" si="244"/>
        <v/>
      </c>
      <c r="BD273" s="25" t="str">
        <f t="shared" si="244"/>
        <v/>
      </c>
      <c r="BE273" s="25"/>
      <c r="BF273" s="24"/>
      <c r="BG273" s="24">
        <f t="shared" si="232"/>
        <v>-0.20579922331532974</v>
      </c>
      <c r="BH273" s="24">
        <f t="shared" si="232"/>
        <v>-0.14579922331532924</v>
      </c>
      <c r="BI273" s="24">
        <f t="shared" si="232"/>
        <v>-0.5117992233153289</v>
      </c>
      <c r="BJ273" s="24">
        <f t="shared" si="224"/>
        <v>-0.45379922331532907</v>
      </c>
      <c r="BK273" s="24">
        <f t="shared" si="224"/>
        <v>-0.52379922331532758</v>
      </c>
      <c r="BL273" s="24">
        <f t="shared" si="224"/>
        <v>-7.879922331532907E-2</v>
      </c>
      <c r="BM273" s="24" t="str">
        <f t="shared" si="224"/>
        <v/>
      </c>
      <c r="BN273" s="24" t="str">
        <f t="shared" si="224"/>
        <v/>
      </c>
      <c r="BO273" s="24" t="str">
        <f t="shared" si="224"/>
        <v/>
      </c>
      <c r="BP273" s="24"/>
      <c r="BQ273" s="24"/>
      <c r="BR273" s="24">
        <f t="shared" si="233"/>
        <v>0.247788491295587</v>
      </c>
      <c r="BS273" s="24">
        <f t="shared" si="233"/>
        <v>0.3077884912955875</v>
      </c>
      <c r="BT273" s="24">
        <f t="shared" si="233"/>
        <v>-5.8211508704412163E-2</v>
      </c>
      <c r="BU273" s="24">
        <f t="shared" si="225"/>
        <v>-2.1150870441233316E-4</v>
      </c>
      <c r="BV273" s="24">
        <f t="shared" si="225"/>
        <v>-7.0211508704410841E-2</v>
      </c>
      <c r="BW273" s="24">
        <f t="shared" si="225"/>
        <v>0.37478849129558767</v>
      </c>
      <c r="BX273" s="24" t="str">
        <f t="shared" si="225"/>
        <v/>
      </c>
      <c r="BY273" s="24" t="str">
        <f t="shared" si="225"/>
        <v/>
      </c>
      <c r="BZ273" s="24" t="str">
        <f t="shared" si="225"/>
        <v/>
      </c>
      <c r="CA273" s="24"/>
      <c r="CB273" s="24"/>
      <c r="CC273" s="24">
        <f t="shared" si="203"/>
        <v>11.321959681275251</v>
      </c>
      <c r="CD273" s="24">
        <f t="shared" si="216"/>
        <v>2.7056936308260102E-2</v>
      </c>
      <c r="CE273" s="24">
        <f t="shared" si="234"/>
        <v>11.324630262955599</v>
      </c>
      <c r="CF273" s="24">
        <f t="shared" si="234"/>
        <v>11.3479674729201</v>
      </c>
      <c r="CG273" s="24">
        <f t="shared" si="234"/>
        <v>11.297135488161599</v>
      </c>
      <c r="CH273" s="24">
        <f t="shared" si="226"/>
        <v>11.281689127493699</v>
      </c>
      <c r="CI273" s="24">
        <f t="shared" si="226"/>
        <v>11.334010856545671</v>
      </c>
      <c r="CJ273" s="24">
        <f t="shared" si="226"/>
        <v>11.34632487957483</v>
      </c>
      <c r="CK273" s="24" t="str">
        <f t="shared" si="226"/>
        <v/>
      </c>
      <c r="CL273" s="24" t="str">
        <f t="shared" si="226"/>
        <v/>
      </c>
      <c r="CM273" s="24" t="str">
        <f t="shared" si="226"/>
        <v/>
      </c>
      <c r="CN273" s="24"/>
      <c r="CO273" s="24">
        <f t="shared" si="204"/>
        <v>11.928167191459602</v>
      </c>
      <c r="CP273" s="24">
        <f t="shared" si="217"/>
        <v>7.2120796762835504E-2</v>
      </c>
      <c r="CQ273" s="24">
        <f t="shared" si="235"/>
        <v>11.8928925762219</v>
      </c>
      <c r="CR273" s="24">
        <f t="shared" si="235"/>
        <v>11.898632990346501</v>
      </c>
      <c r="CS273" s="24">
        <f t="shared" si="235"/>
        <v>12.010050044407659</v>
      </c>
      <c r="CT273" s="24">
        <f t="shared" si="227"/>
        <v>11.965169025238101</v>
      </c>
      <c r="CU273" s="24">
        <f t="shared" si="227"/>
        <v>11.98584773691392</v>
      </c>
      <c r="CV273" s="24">
        <f t="shared" si="227"/>
        <v>11.81641077562954</v>
      </c>
      <c r="CW273" s="24" t="str">
        <f t="shared" si="227"/>
        <v/>
      </c>
      <c r="CX273" s="24" t="str">
        <f t="shared" si="227"/>
        <v/>
      </c>
      <c r="CY273" s="24" t="str">
        <f t="shared" si="227"/>
        <v/>
      </c>
      <c r="CZ273" s="24"/>
      <c r="DA273" s="24">
        <f t="shared" si="205"/>
        <v>11.360127047801067</v>
      </c>
      <c r="DB273" s="24">
        <f t="shared" si="218"/>
        <v>2.0413852862236313E-2</v>
      </c>
      <c r="DC273" s="24">
        <f t="shared" si="236"/>
        <v>11.34917917467693</v>
      </c>
      <c r="DD273" s="24">
        <f t="shared" si="236"/>
        <v>11.365359240510605</v>
      </c>
      <c r="DE273" s="24">
        <f t="shared" si="236"/>
        <v>11.35818583495014</v>
      </c>
      <c r="DF273" s="24">
        <f t="shared" si="228"/>
        <v>11.335820901622442</v>
      </c>
      <c r="DG273" s="24">
        <f t="shared" si="228"/>
        <v>11.396492632160376</v>
      </c>
      <c r="DH273" s="24">
        <f t="shared" si="228"/>
        <v>11.355724502885913</v>
      </c>
      <c r="DI273" s="24" t="str">
        <f t="shared" si="228"/>
        <v/>
      </c>
      <c r="DJ273" s="24" t="str">
        <f t="shared" si="228"/>
        <v/>
      </c>
      <c r="DK273" s="24" t="str">
        <f t="shared" si="228"/>
        <v/>
      </c>
      <c r="DL273" s="24"/>
      <c r="DM273" s="24">
        <f t="shared" si="206"/>
        <v>11.803105653264069</v>
      </c>
      <c r="DN273" s="24">
        <f t="shared" si="219"/>
        <v>2.2997114547672441E-2</v>
      </c>
      <c r="DO273" s="24">
        <f t="shared" si="237"/>
        <v>11.81245410376876</v>
      </c>
      <c r="DP273" s="24">
        <f t="shared" si="237"/>
        <v>11.841646056093742</v>
      </c>
      <c r="DQ273" s="24">
        <f t="shared" si="237"/>
        <v>11.810008727132569</v>
      </c>
      <c r="DR273" s="24">
        <f t="shared" si="229"/>
        <v>11.787797528223381</v>
      </c>
      <c r="DS273" s="24">
        <f t="shared" si="229"/>
        <v>11.781116111998754</v>
      </c>
      <c r="DT273" s="24">
        <f t="shared" si="229"/>
        <v>11.785611392367208</v>
      </c>
      <c r="DU273" s="24" t="str">
        <f t="shared" si="229"/>
        <v/>
      </c>
      <c r="DV273" s="24" t="str">
        <f t="shared" si="229"/>
        <v/>
      </c>
      <c r="DW273" s="24" t="str">
        <f t="shared" si="229"/>
        <v/>
      </c>
      <c r="DX273" s="24"/>
      <c r="DY273" s="24">
        <f t="shared" si="207"/>
        <v>12.04533533633065</v>
      </c>
      <c r="DZ273" s="24">
        <f t="shared" si="220"/>
        <v>2.7056936308260102E-2</v>
      </c>
      <c r="EA273" s="24">
        <f t="shared" si="238"/>
        <v>12.048005918010999</v>
      </c>
      <c r="EB273" s="24">
        <f t="shared" si="238"/>
        <v>12.071343127975499</v>
      </c>
      <c r="EC273" s="24">
        <f t="shared" si="238"/>
        <v>12.020511143216998</v>
      </c>
      <c r="ED273" s="24">
        <f t="shared" si="230"/>
        <v>12.005064782549098</v>
      </c>
      <c r="EE273" s="24">
        <f t="shared" si="230"/>
        <v>12.05738651160107</v>
      </c>
      <c r="EF273" s="24">
        <f t="shared" si="230"/>
        <v>12.069700534630229</v>
      </c>
      <c r="EG273" s="24" t="str">
        <f t="shared" si="230"/>
        <v/>
      </c>
      <c r="EH273" s="24" t="str">
        <f t="shared" si="230"/>
        <v/>
      </c>
      <c r="EI273" s="24" t="str">
        <f t="shared" si="230"/>
        <v/>
      </c>
      <c r="EJ273" s="24"/>
      <c r="EK273" s="24">
        <f t="shared" si="208"/>
        <v>12.874886300993046</v>
      </c>
      <c r="EL273" s="24">
        <f t="shared" si="221"/>
        <v>7.2120796762835504E-2</v>
      </c>
      <c r="EM273" s="24">
        <f t="shared" si="239"/>
        <v>12.83961168575534</v>
      </c>
      <c r="EN273" s="24">
        <f t="shared" si="239"/>
        <v>12.845352099879941</v>
      </c>
      <c r="EO273" s="24">
        <f t="shared" si="239"/>
        <v>12.956769153941099</v>
      </c>
      <c r="EP273" s="24">
        <f t="shared" si="231"/>
        <v>12.911888134771541</v>
      </c>
      <c r="EQ273" s="24">
        <f t="shared" si="231"/>
        <v>12.93256684644736</v>
      </c>
      <c r="ER273" s="24">
        <f t="shared" si="231"/>
        <v>12.76312988516298</v>
      </c>
      <c r="ES273" s="24" t="str">
        <f t="shared" si="231"/>
        <v/>
      </c>
      <c r="ET273" s="24" t="str">
        <f t="shared" si="231"/>
        <v/>
      </c>
      <c r="EU273" s="24" t="str">
        <f t="shared" si="231"/>
        <v/>
      </c>
      <c r="EV273" s="24"/>
      <c r="EW273" s="24">
        <f t="shared" si="209"/>
        <v>12.029396158699095</v>
      </c>
      <c r="EX273" s="24">
        <f t="shared" si="222"/>
        <v>2.041385286223691E-2</v>
      </c>
      <c r="EY273" s="24">
        <f t="shared" si="192"/>
        <v>12.018448285574959</v>
      </c>
      <c r="EZ273" s="24">
        <f t="shared" si="192"/>
        <v>12.034628351408633</v>
      </c>
      <c r="FA273" s="24">
        <f t="shared" si="192"/>
        <v>12.02745494584817</v>
      </c>
      <c r="FB273" s="24">
        <f t="shared" si="192"/>
        <v>12.005090012520471</v>
      </c>
      <c r="FC273" s="24">
        <f t="shared" si="192"/>
        <v>12.065761743058406</v>
      </c>
      <c r="FD273" s="24">
        <f t="shared" si="192"/>
        <v>12.024993613783941</v>
      </c>
      <c r="FE273" s="24" t="str">
        <f t="shared" si="242"/>
        <v/>
      </c>
      <c r="FF273" s="24" t="str">
        <f t="shared" si="242"/>
        <v/>
      </c>
      <c r="FG273" s="24" t="str">
        <f t="shared" si="242"/>
        <v/>
      </c>
      <c r="FH273" s="24"/>
      <c r="FI273" s="24">
        <f t="shared" si="210"/>
        <v>12.927113589737877</v>
      </c>
      <c r="FJ273" s="24">
        <f t="shared" si="223"/>
        <v>2.2997114547672875E-2</v>
      </c>
      <c r="FK273" s="24">
        <f t="shared" si="193"/>
        <v>12.936462040242565</v>
      </c>
      <c r="FL273" s="24">
        <f t="shared" si="193"/>
        <v>12.96565399256755</v>
      </c>
      <c r="FM273" s="24">
        <f t="shared" si="193"/>
        <v>12.934016663606377</v>
      </c>
      <c r="FN273" s="24">
        <f t="shared" si="193"/>
        <v>12.911805464697187</v>
      </c>
      <c r="FO273" s="24">
        <f t="shared" si="193"/>
        <v>12.90512404847256</v>
      </c>
      <c r="FP273" s="24">
        <f t="shared" si="193"/>
        <v>12.909619328841016</v>
      </c>
      <c r="FQ273" s="24" t="str">
        <f t="shared" si="243"/>
        <v/>
      </c>
      <c r="FR273" s="24" t="str">
        <f t="shared" si="243"/>
        <v/>
      </c>
      <c r="FS273" s="24" t="str">
        <f t="shared" si="243"/>
        <v/>
      </c>
    </row>
    <row r="274" spans="1:175" s="3" customFormat="1">
      <c r="A274" s="27">
        <v>239</v>
      </c>
      <c r="B274" s="32">
        <f>IF(AND($B$3&lt;&gt;"",$C$3&lt;&gt;"",$B$4&lt;&gt;"",$C$4&lt;&gt;"",T274&lt;&gt;""),AirMass($B$3,$C$3,$B$4,$C$4,T274),"")</f>
        <v>1.2062364066735736</v>
      </c>
      <c r="C274" s="36">
        <f t="shared" si="211"/>
        <v>2458217.4077309999</v>
      </c>
      <c r="D274" s="5">
        <f t="shared" si="194"/>
        <v>11.402003909609592</v>
      </c>
      <c r="E274" s="14">
        <f t="shared" si="195"/>
        <v>11.746708259773877</v>
      </c>
      <c r="F274" s="32">
        <f t="shared" si="212"/>
        <v>0.34470435016428524</v>
      </c>
      <c r="G274" s="24">
        <f t="shared" si="196"/>
        <v>9.1931555260284115E-3</v>
      </c>
      <c r="H274" s="24">
        <f t="shared" si="197"/>
        <v>4.7407011766039134E-2</v>
      </c>
      <c r="I274" s="24"/>
      <c r="J274" s="8">
        <f t="shared" si="198"/>
        <v>11.983333835075959</v>
      </c>
      <c r="K274" s="9">
        <f t="shared" si="199"/>
        <v>13.119703930628484</v>
      </c>
      <c r="L274" s="40">
        <f t="shared" si="213"/>
        <v>1.1363700955525253</v>
      </c>
      <c r="M274" s="24">
        <f t="shared" si="200"/>
        <v>9.1931555260285954E-3</v>
      </c>
      <c r="N274" s="25">
        <f t="shared" si="201"/>
        <v>4.740701176603921E-2</v>
      </c>
      <c r="O274" s="25"/>
      <c r="P274" s="50">
        <f t="shared" si="214"/>
        <v>6</v>
      </c>
      <c r="Q274" s="50">
        <f t="shared" si="215"/>
        <v>6</v>
      </c>
      <c r="R274" s="25"/>
      <c r="S274" s="25"/>
      <c r="T274" s="16">
        <v>2458217.4077309999</v>
      </c>
      <c r="U274" s="17">
        <v>-10.8681672017658</v>
      </c>
      <c r="V274" s="17">
        <v>-10.192641893803801</v>
      </c>
      <c r="W274" s="17">
        <v>-12.0457639236873</v>
      </c>
      <c r="X274" s="17">
        <v>-10.928297690904801</v>
      </c>
      <c r="Y274" s="17">
        <v>-10.297165541373101</v>
      </c>
      <c r="Z274" s="17">
        <v>-11.7332075084922</v>
      </c>
      <c r="AA274" s="17">
        <v>-9.8501182596627306</v>
      </c>
      <c r="AB274" s="17">
        <v>-9.6895007149743009</v>
      </c>
      <c r="AC274" s="17"/>
      <c r="AD274" s="17"/>
      <c r="AE274" s="17"/>
      <c r="AF274" s="46">
        <f t="shared" si="202"/>
        <v>2458217.4077309999</v>
      </c>
      <c r="AG274" s="17">
        <v>-10.632368293395601</v>
      </c>
      <c r="AH274" s="17">
        <v>-9.5680190002745</v>
      </c>
      <c r="AI274" s="17">
        <v>-11.6141319702982</v>
      </c>
      <c r="AJ274" s="17">
        <v>-10.5248753370988</v>
      </c>
      <c r="AK274" s="17">
        <v>-9.79578160122092</v>
      </c>
      <c r="AL274" s="17">
        <v>-11.2281838636363</v>
      </c>
      <c r="AM274" s="17">
        <v>-9.3625857197637803</v>
      </c>
      <c r="AN274" s="17">
        <v>-9.4399608065615492</v>
      </c>
      <c r="AO274" s="17"/>
      <c r="AP274" s="17"/>
      <c r="AQ274" s="18"/>
      <c r="AR274" s="25"/>
      <c r="AS274" s="25"/>
      <c r="AT274" s="24">
        <f t="shared" si="241"/>
        <v>0.23579890837019946</v>
      </c>
      <c r="AU274" s="24">
        <f t="shared" si="241"/>
        <v>0.62462289352930078</v>
      </c>
      <c r="AV274" s="24">
        <f t="shared" si="241"/>
        <v>0.43163195338910043</v>
      </c>
      <c r="AW274" s="24">
        <f t="shared" si="241"/>
        <v>0.40342235380600044</v>
      </c>
      <c r="AX274" s="24">
        <f t="shared" si="241"/>
        <v>0.50138394015218068</v>
      </c>
      <c r="AY274" s="24">
        <f t="shared" si="244"/>
        <v>0.50502364485589979</v>
      </c>
      <c r="AZ274" s="24">
        <f t="shared" si="244"/>
        <v>0.48753253989895029</v>
      </c>
      <c r="BA274" s="24">
        <f t="shared" si="244"/>
        <v>0.24953990841275164</v>
      </c>
      <c r="BB274" s="24" t="str">
        <f t="shared" si="244"/>
        <v/>
      </c>
      <c r="BC274" s="24" t="str">
        <f t="shared" si="244"/>
        <v/>
      </c>
      <c r="BD274" s="25" t="str">
        <f t="shared" si="244"/>
        <v/>
      </c>
      <c r="BE274" s="25"/>
      <c r="BF274" s="24"/>
      <c r="BG274" s="24">
        <f t="shared" si="232"/>
        <v>-0.32591533168423698</v>
      </c>
      <c r="BH274" s="24">
        <f t="shared" si="232"/>
        <v>-0.26591533168423648</v>
      </c>
      <c r="BI274" s="24">
        <f t="shared" si="232"/>
        <v>-0.63191533168423608</v>
      </c>
      <c r="BJ274" s="24">
        <f t="shared" si="224"/>
        <v>-0.57391533168423625</v>
      </c>
      <c r="BK274" s="24">
        <f t="shared" si="224"/>
        <v>-0.64391533168423476</v>
      </c>
      <c r="BL274" s="24">
        <f t="shared" si="224"/>
        <v>-0.19891533168423631</v>
      </c>
      <c r="BM274" s="24" t="str">
        <f t="shared" si="224"/>
        <v/>
      </c>
      <c r="BN274" s="24" t="str">
        <f t="shared" si="224"/>
        <v/>
      </c>
      <c r="BO274" s="24" t="str">
        <f t="shared" si="224"/>
        <v/>
      </c>
      <c r="BP274" s="24"/>
      <c r="BQ274" s="24"/>
      <c r="BR274" s="24">
        <f t="shared" si="233"/>
        <v>0.46374641697276742</v>
      </c>
      <c r="BS274" s="24">
        <f t="shared" si="233"/>
        <v>0.52374641697276791</v>
      </c>
      <c r="BT274" s="24">
        <f t="shared" si="233"/>
        <v>0.15774641697276826</v>
      </c>
      <c r="BU274" s="24">
        <f t="shared" si="225"/>
        <v>0.21574641697276808</v>
      </c>
      <c r="BV274" s="24">
        <f t="shared" si="225"/>
        <v>0.14574641697276958</v>
      </c>
      <c r="BW274" s="24">
        <f t="shared" si="225"/>
        <v>0.59074641697276808</v>
      </c>
      <c r="BX274" s="24" t="str">
        <f t="shared" si="225"/>
        <v/>
      </c>
      <c r="BY274" s="24" t="str">
        <f t="shared" si="225"/>
        <v/>
      </c>
      <c r="BZ274" s="24" t="str">
        <f t="shared" si="225"/>
        <v/>
      </c>
      <c r="CA274" s="24"/>
      <c r="CB274" s="24"/>
      <c r="CC274" s="24">
        <f t="shared" si="203"/>
        <v>11.349508404749939</v>
      </c>
      <c r="CD274" s="24">
        <f t="shared" si="216"/>
        <v>1.9237354716878537E-2</v>
      </c>
      <c r="CE274" s="24">
        <f t="shared" si="234"/>
        <v>11.367596721921499</v>
      </c>
      <c r="CF274" s="24">
        <f t="shared" si="234"/>
        <v>11.372130489139</v>
      </c>
      <c r="CG274" s="24">
        <f t="shared" si="234"/>
        <v>11.3339983396073</v>
      </c>
      <c r="CH274" s="24">
        <f t="shared" si="226"/>
        <v>11.333040306726399</v>
      </c>
      <c r="CI274" s="24">
        <f t="shared" si="226"/>
        <v>11.329951057896931</v>
      </c>
      <c r="CJ274" s="24">
        <f t="shared" si="226"/>
        <v>11.3603335132085</v>
      </c>
      <c r="CK274" s="24" t="str">
        <f t="shared" si="226"/>
        <v/>
      </c>
      <c r="CL274" s="24" t="str">
        <f t="shared" si="226"/>
        <v/>
      </c>
      <c r="CM274" s="24" t="str">
        <f t="shared" si="226"/>
        <v/>
      </c>
      <c r="CN274" s="24"/>
      <c r="CO274" s="24">
        <f t="shared" si="204"/>
        <v>11.918718256367656</v>
      </c>
      <c r="CP274" s="24">
        <f t="shared" si="217"/>
        <v>0.10632103761012951</v>
      </c>
      <c r="CQ274" s="24">
        <f t="shared" si="235"/>
        <v>11.820763676902599</v>
      </c>
      <c r="CR274" s="24">
        <f t="shared" si="235"/>
        <v>11.793507043703199</v>
      </c>
      <c r="CS274" s="24">
        <f t="shared" si="235"/>
        <v>12.023413307825319</v>
      </c>
      <c r="CT274" s="24">
        <f t="shared" si="227"/>
        <v>11.960815570240699</v>
      </c>
      <c r="CU274" s="24">
        <f t="shared" si="227"/>
        <v>12.045217426368179</v>
      </c>
      <c r="CV274" s="24">
        <f t="shared" si="227"/>
        <v>11.868592513165948</v>
      </c>
      <c r="CW274" s="24" t="str">
        <f t="shared" si="227"/>
        <v/>
      </c>
      <c r="CX274" s="24" t="str">
        <f t="shared" si="227"/>
        <v/>
      </c>
      <c r="CY274" s="24" t="str">
        <f t="shared" si="227"/>
        <v/>
      </c>
      <c r="CZ274" s="24"/>
      <c r="DA274" s="24">
        <f t="shared" si="205"/>
        <v>11.402003909609592</v>
      </c>
      <c r="DB274" s="24">
        <f t="shared" si="218"/>
        <v>9.1931555260284115E-3</v>
      </c>
      <c r="DC274" s="24">
        <f t="shared" si="236"/>
        <v>11.406473771976666</v>
      </c>
      <c r="DD274" s="24">
        <f t="shared" si="236"/>
        <v>11.403850395063341</v>
      </c>
      <c r="DE274" s="24">
        <f t="shared" si="236"/>
        <v>11.409376824729677</v>
      </c>
      <c r="DF274" s="24">
        <f t="shared" si="228"/>
        <v>11.401500219188978</v>
      </c>
      <c r="DG274" s="24">
        <f t="shared" si="228"/>
        <v>11.406760971845472</v>
      </c>
      <c r="DH274" s="24">
        <f t="shared" si="228"/>
        <v>11.384061274853419</v>
      </c>
      <c r="DI274" s="24" t="str">
        <f t="shared" si="228"/>
        <v/>
      </c>
      <c r="DJ274" s="24" t="str">
        <f t="shared" si="228"/>
        <v/>
      </c>
      <c r="DK274" s="24" t="str">
        <f t="shared" si="228"/>
        <v/>
      </c>
      <c r="DL274" s="24"/>
      <c r="DM274" s="24">
        <f t="shared" si="206"/>
        <v>11.746708259773877</v>
      </c>
      <c r="DN274" s="24">
        <f t="shared" si="219"/>
        <v>4.7407011766039134E-2</v>
      </c>
      <c r="DO274" s="24">
        <f t="shared" si="237"/>
        <v>11.693376746051214</v>
      </c>
      <c r="DP274" s="24">
        <f t="shared" si="237"/>
        <v>11.689571651052196</v>
      </c>
      <c r="DQ274" s="24">
        <f t="shared" si="237"/>
        <v>11.776423532151984</v>
      </c>
      <c r="DR274" s="24">
        <f t="shared" si="229"/>
        <v>11.736495614827735</v>
      </c>
      <c r="DS274" s="24">
        <f t="shared" si="229"/>
        <v>11.793537343054769</v>
      </c>
      <c r="DT274" s="24">
        <f t="shared" si="229"/>
        <v>11.790844671505372</v>
      </c>
      <c r="DU274" s="24" t="str">
        <f t="shared" si="229"/>
        <v/>
      </c>
      <c r="DV274" s="24" t="str">
        <f t="shared" si="229"/>
        <v/>
      </c>
      <c r="DW274" s="24" t="str">
        <f t="shared" si="229"/>
        <v/>
      </c>
      <c r="DX274" s="24"/>
      <c r="DY274" s="24">
        <f t="shared" si="207"/>
        <v>12.02503371271194</v>
      </c>
      <c r="DZ274" s="24">
        <f t="shared" si="220"/>
        <v>1.9237354716878537E-2</v>
      </c>
      <c r="EA274" s="24">
        <f t="shared" si="238"/>
        <v>12.043122029883499</v>
      </c>
      <c r="EB274" s="24">
        <f t="shared" si="238"/>
        <v>12.047655797100999</v>
      </c>
      <c r="EC274" s="24">
        <f t="shared" si="238"/>
        <v>12.009523647569299</v>
      </c>
      <c r="ED274" s="24">
        <f t="shared" si="230"/>
        <v>12.008565614688399</v>
      </c>
      <c r="EE274" s="24">
        <f t="shared" si="230"/>
        <v>12.005476365858931</v>
      </c>
      <c r="EF274" s="24">
        <f t="shared" si="230"/>
        <v>12.0358588211705</v>
      </c>
      <c r="EG274" s="24" t="str">
        <f t="shared" si="230"/>
        <v/>
      </c>
      <c r="EH274" s="24" t="str">
        <f t="shared" si="230"/>
        <v/>
      </c>
      <c r="EI274" s="24" t="str">
        <f t="shared" si="230"/>
        <v/>
      </c>
      <c r="EJ274" s="24"/>
      <c r="EK274" s="24">
        <f t="shared" si="208"/>
        <v>12.983067549488759</v>
      </c>
      <c r="EL274" s="24">
        <f t="shared" si="221"/>
        <v>0.10632103761012951</v>
      </c>
      <c r="EM274" s="24">
        <f t="shared" si="239"/>
        <v>12.8851129700237</v>
      </c>
      <c r="EN274" s="24">
        <f t="shared" si="239"/>
        <v>12.8578563368243</v>
      </c>
      <c r="EO274" s="24">
        <f t="shared" si="239"/>
        <v>13.087762600946419</v>
      </c>
      <c r="EP274" s="24">
        <f t="shared" si="231"/>
        <v>13.0251648633618</v>
      </c>
      <c r="EQ274" s="24">
        <f t="shared" si="231"/>
        <v>13.10956671948928</v>
      </c>
      <c r="ER274" s="24">
        <f t="shared" si="231"/>
        <v>12.932941806287049</v>
      </c>
      <c r="ES274" s="24" t="str">
        <f t="shared" si="231"/>
        <v/>
      </c>
      <c r="ET274" s="24" t="str">
        <f t="shared" si="231"/>
        <v/>
      </c>
      <c r="EU274" s="24" t="str">
        <f t="shared" si="231"/>
        <v/>
      </c>
      <c r="EV274" s="24"/>
      <c r="EW274" s="24">
        <f t="shared" si="209"/>
        <v>11.983333835075959</v>
      </c>
      <c r="EX274" s="24">
        <f t="shared" si="222"/>
        <v>9.1931555260285954E-3</v>
      </c>
      <c r="EY274" s="24">
        <f t="shared" si="192"/>
        <v>11.987803697443031</v>
      </c>
      <c r="EZ274" s="24">
        <f t="shared" si="192"/>
        <v>11.985180320529706</v>
      </c>
      <c r="FA274" s="24">
        <f t="shared" si="192"/>
        <v>11.990706750196042</v>
      </c>
      <c r="FB274" s="24">
        <f t="shared" si="192"/>
        <v>11.982830144655344</v>
      </c>
      <c r="FC274" s="24">
        <f t="shared" si="192"/>
        <v>11.988090897311839</v>
      </c>
      <c r="FD274" s="24">
        <f t="shared" si="192"/>
        <v>11.965391200319784</v>
      </c>
      <c r="FE274" s="24" t="str">
        <f t="shared" si="242"/>
        <v/>
      </c>
      <c r="FF274" s="24" t="str">
        <f t="shared" si="242"/>
        <v/>
      </c>
      <c r="FG274" s="24" t="str">
        <f t="shared" si="242"/>
        <v/>
      </c>
      <c r="FH274" s="24"/>
      <c r="FI274" s="24">
        <f t="shared" si="210"/>
        <v>13.119703930628484</v>
      </c>
      <c r="FJ274" s="24">
        <f t="shared" si="223"/>
        <v>4.740701176603921E-2</v>
      </c>
      <c r="FK274" s="24">
        <f t="shared" si="193"/>
        <v>13.066372416905821</v>
      </c>
      <c r="FL274" s="24">
        <f t="shared" si="193"/>
        <v>13.062567321906803</v>
      </c>
      <c r="FM274" s="24">
        <f t="shared" si="193"/>
        <v>13.149419203006591</v>
      </c>
      <c r="FN274" s="24">
        <f t="shared" si="193"/>
        <v>13.10949128568234</v>
      </c>
      <c r="FO274" s="24">
        <f t="shared" si="193"/>
        <v>13.166533013909376</v>
      </c>
      <c r="FP274" s="24">
        <f t="shared" si="193"/>
        <v>13.163840342359979</v>
      </c>
      <c r="FQ274" s="24" t="str">
        <f t="shared" si="243"/>
        <v/>
      </c>
      <c r="FR274" s="24" t="str">
        <f t="shared" si="243"/>
        <v/>
      </c>
      <c r="FS274" s="24" t="str">
        <f t="shared" si="243"/>
        <v/>
      </c>
    </row>
    <row r="275" spans="1:175" s="3" customFormat="1">
      <c r="A275" s="27">
        <v>240</v>
      </c>
      <c r="B275" s="32">
        <f>IF(AND($B$3&lt;&gt;"",$C$3&lt;&gt;"",$B$4&lt;&gt;"",$C$4&lt;&gt;"",T275&lt;&gt;""),AirMass($B$3,$C$3,$B$4,$C$4,T275),"")</f>
        <v>1.2078429898895258</v>
      </c>
      <c r="C275" s="36">
        <f t="shared" si="211"/>
        <v>2458217.4082289999</v>
      </c>
      <c r="D275" s="5">
        <f t="shared" si="194"/>
        <v>11.437700386294965</v>
      </c>
      <c r="E275" s="14">
        <f t="shared" si="195"/>
        <v>11.60021027024419</v>
      </c>
      <c r="F275" s="32">
        <f t="shared" si="212"/>
        <v>0.16250988394922494</v>
      </c>
      <c r="G275" s="24">
        <f t="shared" si="196"/>
        <v>4.7375244553776508E-2</v>
      </c>
      <c r="H275" s="24">
        <f t="shared" si="197"/>
        <v>3.6536918335433911E-2</v>
      </c>
      <c r="I275" s="24"/>
      <c r="J275" s="8">
        <f t="shared" si="198"/>
        <v>12.026441015577939</v>
      </c>
      <c r="K275" s="9">
        <f t="shared" si="199"/>
        <v>13.063370275043519</v>
      </c>
      <c r="L275" s="40">
        <f t="shared" si="213"/>
        <v>1.0369292594655803</v>
      </c>
      <c r="M275" s="24">
        <f t="shared" si="200"/>
        <v>4.7375244553776785E-2</v>
      </c>
      <c r="N275" s="25">
        <f t="shared" si="201"/>
        <v>3.6536918335433086E-2</v>
      </c>
      <c r="O275" s="25"/>
      <c r="P275" s="50">
        <f t="shared" si="214"/>
        <v>6</v>
      </c>
      <c r="Q275" s="50">
        <f t="shared" si="215"/>
        <v>6</v>
      </c>
      <c r="R275" s="25"/>
      <c r="S275" s="25"/>
      <c r="T275" s="16">
        <v>2458217.4082289999</v>
      </c>
      <c r="U275" s="17">
        <v>-10.877302104945</v>
      </c>
      <c r="V275" s="17">
        <v>-10.1845197534855</v>
      </c>
      <c r="W275" s="17">
        <v>-12.023688561927299</v>
      </c>
      <c r="X275" s="17">
        <v>-10.954512951286</v>
      </c>
      <c r="Y275" s="17">
        <v>-10.315712120890099</v>
      </c>
      <c r="Z275" s="17">
        <v>-11.7414998239705</v>
      </c>
      <c r="AA275" s="17">
        <v>-9.8758169977887995</v>
      </c>
      <c r="AB275" s="17">
        <v>-9.8295769851332793</v>
      </c>
      <c r="AC275" s="17"/>
      <c r="AD275" s="17"/>
      <c r="AE275" s="17"/>
      <c r="AF275" s="46">
        <f t="shared" si="202"/>
        <v>2458217.4082289999</v>
      </c>
      <c r="AG275" s="17">
        <v>-10.6911986568335</v>
      </c>
      <c r="AH275" s="17">
        <v>-9.5689481513339807</v>
      </c>
      <c r="AI275" s="17">
        <v>-11.641493249539201</v>
      </c>
      <c r="AJ275" s="17">
        <v>-10.510621827063501</v>
      </c>
      <c r="AK275" s="17">
        <v>-9.7555396806571295</v>
      </c>
      <c r="AL275" s="17">
        <v>-11.196234391294301</v>
      </c>
      <c r="AM275" s="17">
        <v>-9.2865462190101695</v>
      </c>
      <c r="AN275" s="17">
        <v>-9.2857661008901999</v>
      </c>
      <c r="AO275" s="17"/>
      <c r="AP275" s="17"/>
      <c r="AQ275" s="18"/>
      <c r="AR275" s="25"/>
      <c r="AS275" s="25"/>
      <c r="AT275" s="24">
        <f t="shared" si="241"/>
        <v>0.18610344811150092</v>
      </c>
      <c r="AU275" s="24">
        <f t="shared" si="241"/>
        <v>0.61557160215151896</v>
      </c>
      <c r="AV275" s="24">
        <f t="shared" si="241"/>
        <v>0.38219531238809878</v>
      </c>
      <c r="AW275" s="24">
        <f t="shared" si="241"/>
        <v>0.44389112422249966</v>
      </c>
      <c r="AX275" s="24">
        <f t="shared" si="241"/>
        <v>0.56017244023296975</v>
      </c>
      <c r="AY275" s="24">
        <f t="shared" si="244"/>
        <v>0.54526543267619942</v>
      </c>
      <c r="AZ275" s="24">
        <f t="shared" si="244"/>
        <v>0.58927077877862999</v>
      </c>
      <c r="BA275" s="24">
        <f t="shared" si="244"/>
        <v>0.54381088424307933</v>
      </c>
      <c r="BB275" s="24" t="str">
        <f t="shared" si="244"/>
        <v/>
      </c>
      <c r="BC275" s="24" t="str">
        <f t="shared" si="244"/>
        <v/>
      </c>
      <c r="BD275" s="25" t="str">
        <f t="shared" si="244"/>
        <v/>
      </c>
      <c r="BE275" s="25"/>
      <c r="BF275" s="24"/>
      <c r="BG275" s="24">
        <f t="shared" si="232"/>
        <v>-0.42684172909292828</v>
      </c>
      <c r="BH275" s="24">
        <f t="shared" si="232"/>
        <v>-0.36684172909292778</v>
      </c>
      <c r="BI275" s="24">
        <f t="shared" si="232"/>
        <v>-0.73284172909292744</v>
      </c>
      <c r="BJ275" s="24">
        <f t="shared" si="224"/>
        <v>-0.67484172909292761</v>
      </c>
      <c r="BK275" s="24">
        <f t="shared" si="224"/>
        <v>-0.74484172909292612</v>
      </c>
      <c r="BL275" s="24">
        <f t="shared" si="224"/>
        <v>-0.29984172909292761</v>
      </c>
      <c r="BM275" s="24" t="str">
        <f t="shared" si="224"/>
        <v/>
      </c>
      <c r="BN275" s="24" t="str">
        <f t="shared" si="224"/>
        <v/>
      </c>
      <c r="BO275" s="24" t="str">
        <f t="shared" si="224"/>
        <v/>
      </c>
      <c r="BP275" s="24"/>
      <c r="BQ275" s="24"/>
      <c r="BR275" s="24">
        <f t="shared" si="233"/>
        <v>0.44536416986406957</v>
      </c>
      <c r="BS275" s="24">
        <f t="shared" si="233"/>
        <v>0.50536416986407007</v>
      </c>
      <c r="BT275" s="24">
        <f t="shared" si="233"/>
        <v>0.13936416986407041</v>
      </c>
      <c r="BU275" s="24">
        <f t="shared" si="225"/>
        <v>0.19736416986407024</v>
      </c>
      <c r="BV275" s="24">
        <f t="shared" si="225"/>
        <v>0.12736416986407173</v>
      </c>
      <c r="BW275" s="24">
        <f t="shared" si="225"/>
        <v>0.57236416986407024</v>
      </c>
      <c r="BX275" s="24" t="str">
        <f t="shared" si="225"/>
        <v/>
      </c>
      <c r="BY275" s="24" t="str">
        <f t="shared" si="225"/>
        <v/>
      </c>
      <c r="BZ275" s="24" t="str">
        <f t="shared" si="225"/>
        <v/>
      </c>
      <c r="CA275" s="24"/>
      <c r="CB275" s="24"/>
      <c r="CC275" s="24">
        <f t="shared" si="203"/>
        <v>11.37316580188766</v>
      </c>
      <c r="CD275" s="24">
        <f t="shared" si="216"/>
        <v>6.1374228473396457E-2</v>
      </c>
      <c r="CE275" s="24">
        <f t="shared" si="234"/>
        <v>11.336386456982298</v>
      </c>
      <c r="CF275" s="24">
        <f t="shared" si="234"/>
        <v>11.389210846340999</v>
      </c>
      <c r="CG275" s="24">
        <f t="shared" si="234"/>
        <v>11.343410015945098</v>
      </c>
      <c r="CH275" s="24">
        <f t="shared" si="226"/>
        <v>11.332197719025499</v>
      </c>
      <c r="CI275" s="24">
        <f t="shared" si="226"/>
        <v>11.3465148928438</v>
      </c>
      <c r="CJ275" s="24">
        <f t="shared" si="226"/>
        <v>11.491274880188278</v>
      </c>
      <c r="CK275" s="24" t="str">
        <f t="shared" si="226"/>
        <v/>
      </c>
      <c r="CL275" s="24" t="str">
        <f t="shared" si="226"/>
        <v/>
      </c>
      <c r="CM275" s="24" t="str">
        <f t="shared" si="226"/>
        <v/>
      </c>
      <c r="CN275" s="24"/>
      <c r="CO275" s="24">
        <f t="shared" si="204"/>
        <v>11.811668254575585</v>
      </c>
      <c r="CP275" s="24">
        <f t="shared" si="217"/>
        <v>0.108658391847254</v>
      </c>
      <c r="CQ275" s="24">
        <f t="shared" si="235"/>
        <v>11.789294592705701</v>
      </c>
      <c r="CR275" s="24">
        <f t="shared" si="235"/>
        <v>11.720423170230001</v>
      </c>
      <c r="CS275" s="24">
        <f t="shared" si="235"/>
        <v>11.924341023823629</v>
      </c>
      <c r="CT275" s="24">
        <f t="shared" si="227"/>
        <v>11.870035734460801</v>
      </c>
      <c r="CU275" s="24">
        <f t="shared" si="227"/>
        <v>11.910347562176669</v>
      </c>
      <c r="CV275" s="24">
        <f t="shared" si="227"/>
        <v>11.6555674440567</v>
      </c>
      <c r="CW275" s="24" t="str">
        <f t="shared" si="227"/>
        <v/>
      </c>
      <c r="CX275" s="24" t="str">
        <f t="shared" si="227"/>
        <v/>
      </c>
      <c r="CY275" s="24" t="str">
        <f t="shared" si="227"/>
        <v/>
      </c>
      <c r="CZ275" s="24"/>
      <c r="DA275" s="24">
        <f t="shared" si="205"/>
        <v>11.437700386294965</v>
      </c>
      <c r="DB275" s="24">
        <f t="shared" si="218"/>
        <v>4.7375244553776508E-2</v>
      </c>
      <c r="DC275" s="24">
        <f t="shared" si="236"/>
        <v>11.387302586585113</v>
      </c>
      <c r="DD275" s="24">
        <f t="shared" si="236"/>
        <v>11.43296983181299</v>
      </c>
      <c r="DE275" s="24">
        <f t="shared" si="236"/>
        <v>11.430827580615125</v>
      </c>
      <c r="DF275" s="24">
        <f t="shared" si="228"/>
        <v>11.412696711035728</v>
      </c>
      <c r="DG275" s="24">
        <f t="shared" si="228"/>
        <v>11.43536388633999</v>
      </c>
      <c r="DH275" s="24">
        <f t="shared" si="228"/>
        <v>11.527041721380845</v>
      </c>
      <c r="DI275" s="24" t="str">
        <f t="shared" si="228"/>
        <v/>
      </c>
      <c r="DJ275" s="24" t="str">
        <f t="shared" si="228"/>
        <v/>
      </c>
      <c r="DK275" s="24" t="str">
        <f t="shared" si="228"/>
        <v/>
      </c>
      <c r="DL275" s="24"/>
      <c r="DM275" s="24">
        <f t="shared" si="206"/>
        <v>11.60021027024419</v>
      </c>
      <c r="DN275" s="24">
        <f t="shared" si="219"/>
        <v>3.6536918335433911E-2</v>
      </c>
      <c r="DO275" s="24">
        <f t="shared" si="237"/>
        <v>11.622459674116701</v>
      </c>
      <c r="DP275" s="24">
        <f t="shared" si="237"/>
        <v>11.577039789841383</v>
      </c>
      <c r="DQ275" s="24">
        <f t="shared" si="237"/>
        <v>11.637903260412681</v>
      </c>
      <c r="DR275" s="24">
        <f t="shared" si="229"/>
        <v>11.606267791310222</v>
      </c>
      <c r="DS275" s="24">
        <f t="shared" si="229"/>
        <v>11.619219491125644</v>
      </c>
      <c r="DT275" s="24">
        <f t="shared" si="229"/>
        <v>11.538371614658509</v>
      </c>
      <c r="DU275" s="24" t="str">
        <f t="shared" si="229"/>
        <v/>
      </c>
      <c r="DV275" s="24" t="str">
        <f t="shared" si="229"/>
        <v/>
      </c>
      <c r="DW275" s="24" t="str">
        <f t="shared" si="229"/>
        <v/>
      </c>
      <c r="DX275" s="24"/>
      <c r="DY275" s="24">
        <f t="shared" si="207"/>
        <v>12.065948153347163</v>
      </c>
      <c r="DZ275" s="24">
        <f t="shared" si="220"/>
        <v>6.1374228473396457E-2</v>
      </c>
      <c r="EA275" s="24">
        <f t="shared" si="238"/>
        <v>12.029168808441799</v>
      </c>
      <c r="EB275" s="24">
        <f t="shared" si="238"/>
        <v>12.0819931978005</v>
      </c>
      <c r="EC275" s="24">
        <f t="shared" si="238"/>
        <v>12.036192367404599</v>
      </c>
      <c r="ED275" s="24">
        <f t="shared" si="230"/>
        <v>12.024980070485</v>
      </c>
      <c r="EE275" s="24">
        <f t="shared" si="230"/>
        <v>12.039297244303301</v>
      </c>
      <c r="EF275" s="24">
        <f t="shared" si="230"/>
        <v>12.184057231647779</v>
      </c>
      <c r="EG275" s="24" t="str">
        <f t="shared" si="230"/>
        <v/>
      </c>
      <c r="EH275" s="24" t="str">
        <f t="shared" si="230"/>
        <v/>
      </c>
      <c r="EI275" s="24" t="str">
        <f t="shared" si="230"/>
        <v/>
      </c>
      <c r="EJ275" s="24"/>
      <c r="EK275" s="24">
        <f t="shared" si="208"/>
        <v>12.933918760075104</v>
      </c>
      <c r="EL275" s="24">
        <f t="shared" si="221"/>
        <v>0.108658391847254</v>
      </c>
      <c r="EM275" s="24">
        <f t="shared" si="239"/>
        <v>12.91154509820522</v>
      </c>
      <c r="EN275" s="24">
        <f t="shared" si="239"/>
        <v>12.84267367572952</v>
      </c>
      <c r="EO275" s="24">
        <f t="shared" si="239"/>
        <v>13.046591529323148</v>
      </c>
      <c r="EP275" s="24">
        <f t="shared" si="231"/>
        <v>12.99228623996032</v>
      </c>
      <c r="EQ275" s="24">
        <f t="shared" si="231"/>
        <v>13.032598067676188</v>
      </c>
      <c r="ER275" s="24">
        <f t="shared" si="231"/>
        <v>12.777817949556219</v>
      </c>
      <c r="ES275" s="24" t="str">
        <f t="shared" si="231"/>
        <v/>
      </c>
      <c r="ET275" s="24" t="str">
        <f t="shared" si="231"/>
        <v/>
      </c>
      <c r="EU275" s="24" t="str">
        <f t="shared" si="231"/>
        <v/>
      </c>
      <c r="EV275" s="24"/>
      <c r="EW275" s="24">
        <f t="shared" si="209"/>
        <v>12.026441015577939</v>
      </c>
      <c r="EX275" s="24">
        <f t="shared" si="222"/>
        <v>4.7375244553776785E-2</v>
      </c>
      <c r="EY275" s="24">
        <f t="shared" si="192"/>
        <v>11.976043215868089</v>
      </c>
      <c r="EZ275" s="24">
        <f t="shared" si="192"/>
        <v>12.021710461095964</v>
      </c>
      <c r="FA275" s="24">
        <f t="shared" si="192"/>
        <v>12.019568209898098</v>
      </c>
      <c r="FB275" s="24">
        <f t="shared" si="192"/>
        <v>12.001437340318702</v>
      </c>
      <c r="FC275" s="24">
        <f t="shared" si="192"/>
        <v>12.024104515622966</v>
      </c>
      <c r="FD275" s="24">
        <f t="shared" si="192"/>
        <v>12.115782350663821</v>
      </c>
      <c r="FE275" s="24" t="str">
        <f t="shared" si="242"/>
        <v/>
      </c>
      <c r="FF275" s="24" t="str">
        <f t="shared" si="242"/>
        <v/>
      </c>
      <c r="FG275" s="24" t="str">
        <f t="shared" si="242"/>
        <v/>
      </c>
      <c r="FH275" s="24"/>
      <c r="FI275" s="24">
        <f t="shared" si="210"/>
        <v>13.063370275043519</v>
      </c>
      <c r="FJ275" s="24">
        <f t="shared" si="223"/>
        <v>3.6536918335433086E-2</v>
      </c>
      <c r="FK275" s="24">
        <f t="shared" si="193"/>
        <v>13.085619678916032</v>
      </c>
      <c r="FL275" s="24">
        <f t="shared" si="193"/>
        <v>13.040199794640715</v>
      </c>
      <c r="FM275" s="24">
        <f t="shared" si="193"/>
        <v>13.101063265212012</v>
      </c>
      <c r="FN275" s="24">
        <f t="shared" si="193"/>
        <v>13.069427796109553</v>
      </c>
      <c r="FO275" s="24">
        <f t="shared" si="193"/>
        <v>13.082379495924975</v>
      </c>
      <c r="FP275" s="24">
        <f t="shared" si="193"/>
        <v>13.001531619457841</v>
      </c>
      <c r="FQ275" s="24" t="str">
        <f t="shared" si="243"/>
        <v/>
      </c>
      <c r="FR275" s="24" t="str">
        <f t="shared" si="243"/>
        <v/>
      </c>
      <c r="FS275" s="24" t="str">
        <f t="shared" si="243"/>
        <v/>
      </c>
    </row>
    <row r="276" spans="1:175" s="3" customFormat="1">
      <c r="A276" s="27">
        <v>241</v>
      </c>
      <c r="B276" s="32">
        <f>IF(AND($B$3&lt;&gt;"",$C$3&lt;&gt;"",$B$4&lt;&gt;"",$C$4&lt;&gt;"",T276&lt;&gt;""),AirMass($B$3,$C$3,$B$4,$C$4,T276),"")</f>
        <v>1.2094580306727054</v>
      </c>
      <c r="C276" s="36">
        <f t="shared" si="211"/>
        <v>2458217.408727</v>
      </c>
      <c r="D276" s="5">
        <f t="shared" si="194"/>
        <v>11.394582259529065</v>
      </c>
      <c r="E276" s="14">
        <f t="shared" si="195"/>
        <v>11.625116788699328</v>
      </c>
      <c r="F276" s="32">
        <f t="shared" si="212"/>
        <v>0.23053452917026362</v>
      </c>
      <c r="G276" s="24">
        <f t="shared" si="196"/>
        <v>2.7008497539416153E-2</v>
      </c>
      <c r="H276" s="24">
        <f t="shared" si="197"/>
        <v>2.6905336144462232E-2</v>
      </c>
      <c r="I276" s="24"/>
      <c r="J276" s="8">
        <f t="shared" si="198"/>
        <v>11.996335601927392</v>
      </c>
      <c r="K276" s="9">
        <f t="shared" si="199"/>
        <v>12.955263900707278</v>
      </c>
      <c r="L276" s="40">
        <f t="shared" si="213"/>
        <v>0.95892829877988639</v>
      </c>
      <c r="M276" s="24">
        <f t="shared" si="200"/>
        <v>2.7008497539415928E-2</v>
      </c>
      <c r="N276" s="25">
        <f t="shared" si="201"/>
        <v>2.6905336144461743E-2</v>
      </c>
      <c r="O276" s="25"/>
      <c r="P276" s="50">
        <f t="shared" si="214"/>
        <v>6</v>
      </c>
      <c r="Q276" s="50">
        <f t="shared" si="215"/>
        <v>6</v>
      </c>
      <c r="R276" s="25"/>
      <c r="S276" s="25"/>
      <c r="T276" s="16">
        <v>2458217.408727</v>
      </c>
      <c r="U276" s="17">
        <v>-10.911660075400899</v>
      </c>
      <c r="V276" s="17">
        <v>-10.223239689322201</v>
      </c>
      <c r="W276" s="17">
        <v>-12.052437626231701</v>
      </c>
      <c r="X276" s="17">
        <v>-10.944328771962301</v>
      </c>
      <c r="Y276" s="17">
        <v>-10.345413375335999</v>
      </c>
      <c r="Z276" s="17">
        <v>-11.729148970251201</v>
      </c>
      <c r="AA276" s="17">
        <v>-9.85303617693984</v>
      </c>
      <c r="AB276" s="17">
        <v>-9.7684034414239793</v>
      </c>
      <c r="AC276" s="17"/>
      <c r="AD276" s="17"/>
      <c r="AE276" s="17"/>
      <c r="AF276" s="46">
        <f t="shared" si="202"/>
        <v>2458217.408727</v>
      </c>
      <c r="AG276" s="17">
        <v>-10.722445704733801</v>
      </c>
      <c r="AH276" s="17">
        <v>-9.6762771529494103</v>
      </c>
      <c r="AI276" s="17">
        <v>-11.6499765058955</v>
      </c>
      <c r="AJ276" s="17">
        <v>-10.570241904182399</v>
      </c>
      <c r="AK276" s="17">
        <v>-9.8057315416932695</v>
      </c>
      <c r="AL276" s="17">
        <v>-11.2288285303327</v>
      </c>
      <c r="AM276" s="17">
        <v>-9.3074488606125598</v>
      </c>
      <c r="AN276" s="17">
        <v>-9.4360789228145503</v>
      </c>
      <c r="AO276" s="17"/>
      <c r="AP276" s="17"/>
      <c r="AQ276" s="18"/>
      <c r="AR276" s="25"/>
      <c r="AS276" s="25"/>
      <c r="AT276" s="24">
        <f t="shared" si="241"/>
        <v>0.18921437066709856</v>
      </c>
      <c r="AU276" s="24">
        <f t="shared" si="241"/>
        <v>0.54696253637279035</v>
      </c>
      <c r="AV276" s="24">
        <f t="shared" si="241"/>
        <v>0.4024611203362003</v>
      </c>
      <c r="AW276" s="24">
        <f t="shared" si="241"/>
        <v>0.37408686777990141</v>
      </c>
      <c r="AX276" s="24">
        <f t="shared" si="241"/>
        <v>0.53968183364272981</v>
      </c>
      <c r="AY276" s="24">
        <f t="shared" si="244"/>
        <v>0.50032043991850017</v>
      </c>
      <c r="AZ276" s="24">
        <f t="shared" si="244"/>
        <v>0.54558731632728019</v>
      </c>
      <c r="BA276" s="24">
        <f t="shared" si="244"/>
        <v>0.33232451860942902</v>
      </c>
      <c r="BB276" s="24" t="str">
        <f t="shared" si="244"/>
        <v/>
      </c>
      <c r="BC276" s="24" t="str">
        <f t="shared" si="244"/>
        <v/>
      </c>
      <c r="BD276" s="25" t="str">
        <f t="shared" si="244"/>
        <v/>
      </c>
      <c r="BE276" s="25"/>
      <c r="BF276" s="24"/>
      <c r="BG276" s="24">
        <f t="shared" si="232"/>
        <v>-0.42052376353793669</v>
      </c>
      <c r="BH276" s="24">
        <f t="shared" si="232"/>
        <v>-0.36052376353793619</v>
      </c>
      <c r="BI276" s="24">
        <f t="shared" si="232"/>
        <v>-0.7265237635379358</v>
      </c>
      <c r="BJ276" s="24">
        <f t="shared" si="224"/>
        <v>-0.66852376353793597</v>
      </c>
      <c r="BK276" s="24">
        <f t="shared" si="224"/>
        <v>-0.73852376353793447</v>
      </c>
      <c r="BL276" s="24">
        <f t="shared" si="224"/>
        <v>-0.29352376353793602</v>
      </c>
      <c r="BM276" s="24" t="str">
        <f t="shared" si="224"/>
        <v/>
      </c>
      <c r="BN276" s="24" t="str">
        <f t="shared" si="224"/>
        <v/>
      </c>
      <c r="BO276" s="24" t="str">
        <f t="shared" si="224"/>
        <v/>
      </c>
      <c r="BP276" s="24"/>
      <c r="BQ276" s="24"/>
      <c r="BR276" s="24">
        <f t="shared" si="233"/>
        <v>0.30602617394700848</v>
      </c>
      <c r="BS276" s="24">
        <f t="shared" si="233"/>
        <v>0.36602617394700898</v>
      </c>
      <c r="BT276" s="24">
        <f t="shared" si="233"/>
        <v>2.6173947009322518E-5</v>
      </c>
      <c r="BU276" s="24">
        <f t="shared" si="225"/>
        <v>5.8026173947009152E-2</v>
      </c>
      <c r="BV276" s="24">
        <f t="shared" si="225"/>
        <v>-1.1973826052989356E-2</v>
      </c>
      <c r="BW276" s="24">
        <f t="shared" si="225"/>
        <v>0.43302617394700915</v>
      </c>
      <c r="BX276" s="24" t="str">
        <f t="shared" si="225"/>
        <v/>
      </c>
      <c r="BY276" s="24" t="str">
        <f t="shared" si="225"/>
        <v/>
      </c>
      <c r="BZ276" s="24" t="str">
        <f t="shared" si="225"/>
        <v/>
      </c>
      <c r="CA276" s="24"/>
      <c r="CB276" s="24"/>
      <c r="CC276" s="24">
        <f t="shared" si="203"/>
        <v>11.330801318289938</v>
      </c>
      <c r="CD276" s="24">
        <f t="shared" si="216"/>
        <v>4.0601164076204954E-2</v>
      </c>
      <c r="CE276" s="24">
        <f t="shared" si="234"/>
        <v>11.330777550830801</v>
      </c>
      <c r="CF276" s="24">
        <f t="shared" si="234"/>
        <v>11.344668696561401</v>
      </c>
      <c r="CG276" s="24">
        <f t="shared" si="234"/>
        <v>11.3387532999351</v>
      </c>
      <c r="CH276" s="24">
        <f t="shared" si="226"/>
        <v>11.285488894850301</v>
      </c>
      <c r="CI276" s="24">
        <f t="shared" si="226"/>
        <v>11.289376101538942</v>
      </c>
      <c r="CJ276" s="24">
        <f t="shared" si="226"/>
        <v>11.39574336602308</v>
      </c>
      <c r="CK276" s="24" t="str">
        <f t="shared" si="226"/>
        <v/>
      </c>
      <c r="CL276" s="24" t="str">
        <f t="shared" si="226"/>
        <v/>
      </c>
      <c r="CM276" s="24" t="str">
        <f t="shared" si="226"/>
        <v/>
      </c>
      <c r="CN276" s="24"/>
      <c r="CO276" s="24">
        <f t="shared" si="204"/>
        <v>11.834105339521363</v>
      </c>
      <c r="CP276" s="24">
        <f t="shared" si="217"/>
        <v>8.128150470173312E-2</v>
      </c>
      <c r="CQ276" s="24">
        <f t="shared" si="235"/>
        <v>11.7665308011617</v>
      </c>
      <c r="CR276" s="24">
        <f t="shared" si="235"/>
        <v>11.748796199448599</v>
      </c>
      <c r="CS276" s="24">
        <f t="shared" si="235"/>
        <v>11.943285836959468</v>
      </c>
      <c r="CT276" s="24">
        <f t="shared" si="227"/>
        <v>11.8713828255989</v>
      </c>
      <c r="CU276" s="24">
        <f t="shared" si="227"/>
        <v>11.900003155878759</v>
      </c>
      <c r="CV276" s="24">
        <f t="shared" si="227"/>
        <v>11.77463321808075</v>
      </c>
      <c r="CW276" s="24" t="str">
        <f t="shared" si="227"/>
        <v/>
      </c>
      <c r="CX276" s="24" t="str">
        <f t="shared" si="227"/>
        <v/>
      </c>
      <c r="CY276" s="24" t="str">
        <f t="shared" si="227"/>
        <v/>
      </c>
      <c r="CZ276" s="24"/>
      <c r="DA276" s="24">
        <f t="shared" si="205"/>
        <v>11.394582259529065</v>
      </c>
      <c r="DB276" s="24">
        <f t="shared" si="218"/>
        <v>2.7008497539416153E-2</v>
      </c>
      <c r="DC276" s="24">
        <f t="shared" si="236"/>
        <v>11.380940037265439</v>
      </c>
      <c r="DD276" s="24">
        <f t="shared" si="236"/>
        <v>11.387674038865214</v>
      </c>
      <c r="DE276" s="24">
        <f t="shared" si="236"/>
        <v>11.425417221436948</v>
      </c>
      <c r="DF276" s="24">
        <f t="shared" si="228"/>
        <v>11.365234243692353</v>
      </c>
      <c r="DG276" s="24">
        <f t="shared" si="228"/>
        <v>11.377471451866954</v>
      </c>
      <c r="DH276" s="24">
        <f t="shared" si="228"/>
        <v>11.430756564047471</v>
      </c>
      <c r="DI276" s="24" t="str">
        <f t="shared" si="228"/>
        <v/>
      </c>
      <c r="DJ276" s="24" t="str">
        <f t="shared" si="228"/>
        <v/>
      </c>
      <c r="DK276" s="24" t="str">
        <f t="shared" si="228"/>
        <v/>
      </c>
      <c r="DL276" s="24"/>
      <c r="DM276" s="24">
        <f t="shared" si="206"/>
        <v>11.625116788699328</v>
      </c>
      <c r="DN276" s="24">
        <f t="shared" si="219"/>
        <v>2.6905336144462232E-2</v>
      </c>
      <c r="DO276" s="24">
        <f t="shared" si="237"/>
        <v>11.602165316082059</v>
      </c>
      <c r="DP276" s="24">
        <f t="shared" si="237"/>
        <v>11.607882252569341</v>
      </c>
      <c r="DQ276" s="24">
        <f t="shared" si="237"/>
        <v>11.65931750705788</v>
      </c>
      <c r="DR276" s="24">
        <f t="shared" si="229"/>
        <v>11.61008431595768</v>
      </c>
      <c r="DS276" s="24">
        <f t="shared" si="229"/>
        <v>11.611344518337093</v>
      </c>
      <c r="DT276" s="24">
        <f t="shared" si="229"/>
        <v>11.659906822191919</v>
      </c>
      <c r="DU276" s="24" t="str">
        <f t="shared" si="229"/>
        <v/>
      </c>
      <c r="DV276" s="24" t="str">
        <f t="shared" si="229"/>
        <v/>
      </c>
      <c r="DW276" s="24" t="str">
        <f t="shared" si="229"/>
        <v/>
      </c>
      <c r="DX276" s="24"/>
      <c r="DY276" s="24">
        <f t="shared" si="207"/>
        <v>12.019221704368634</v>
      </c>
      <c r="DZ276" s="24">
        <f t="shared" si="220"/>
        <v>4.0601164076204954E-2</v>
      </c>
      <c r="EA276" s="24">
        <f t="shared" si="238"/>
        <v>12.019197936909499</v>
      </c>
      <c r="EB276" s="24">
        <f t="shared" si="238"/>
        <v>12.0330890826401</v>
      </c>
      <c r="EC276" s="24">
        <f t="shared" si="238"/>
        <v>12.027173686013798</v>
      </c>
      <c r="ED276" s="24">
        <f t="shared" si="230"/>
        <v>11.973909280929</v>
      </c>
      <c r="EE276" s="24">
        <f t="shared" si="230"/>
        <v>11.97779648761764</v>
      </c>
      <c r="EF276" s="24">
        <f t="shared" si="230"/>
        <v>12.084163752101778</v>
      </c>
      <c r="EG276" s="24" t="str">
        <f t="shared" si="230"/>
        <v/>
      </c>
      <c r="EH276" s="24" t="str">
        <f t="shared" si="230"/>
        <v/>
      </c>
      <c r="EI276" s="24" t="str">
        <f t="shared" si="230"/>
        <v/>
      </c>
      <c r="EJ276" s="24"/>
      <c r="EK276" s="24">
        <f t="shared" si="208"/>
        <v>12.880273891305754</v>
      </c>
      <c r="EL276" s="24">
        <f t="shared" si="221"/>
        <v>8.128150470173312E-2</v>
      </c>
      <c r="EM276" s="24">
        <f t="shared" si="239"/>
        <v>12.81269935294609</v>
      </c>
      <c r="EN276" s="24">
        <f t="shared" si="239"/>
        <v>12.794964751232989</v>
      </c>
      <c r="EO276" s="24">
        <f t="shared" si="239"/>
        <v>12.989454388743859</v>
      </c>
      <c r="EP276" s="24">
        <f t="shared" si="231"/>
        <v>12.91755137738329</v>
      </c>
      <c r="EQ276" s="24">
        <f t="shared" si="231"/>
        <v>12.946171707663149</v>
      </c>
      <c r="ER276" s="24">
        <f t="shared" si="231"/>
        <v>12.82080176986514</v>
      </c>
      <c r="ES276" s="24" t="str">
        <f t="shared" si="231"/>
        <v/>
      </c>
      <c r="ET276" s="24" t="str">
        <f t="shared" si="231"/>
        <v/>
      </c>
      <c r="EU276" s="24" t="str">
        <f t="shared" si="231"/>
        <v/>
      </c>
      <c r="EV276" s="24"/>
      <c r="EW276" s="24">
        <f t="shared" si="209"/>
        <v>11.996335601927392</v>
      </c>
      <c r="EX276" s="24">
        <f t="shared" si="222"/>
        <v>2.7008497539415928E-2</v>
      </c>
      <c r="EY276" s="24">
        <f t="shared" si="192"/>
        <v>11.982693379663768</v>
      </c>
      <c r="EZ276" s="24">
        <f t="shared" si="192"/>
        <v>11.989427381263543</v>
      </c>
      <c r="FA276" s="24">
        <f t="shared" si="192"/>
        <v>12.027170563835277</v>
      </c>
      <c r="FB276" s="24">
        <f t="shared" si="192"/>
        <v>11.966987586090681</v>
      </c>
      <c r="FC276" s="24">
        <f t="shared" si="192"/>
        <v>11.979224794265285</v>
      </c>
      <c r="FD276" s="24">
        <f t="shared" si="192"/>
        <v>12.032509906445799</v>
      </c>
      <c r="FE276" s="24" t="str">
        <f t="shared" si="242"/>
        <v/>
      </c>
      <c r="FF276" s="24" t="str">
        <f t="shared" si="242"/>
        <v/>
      </c>
      <c r="FG276" s="24" t="str">
        <f t="shared" si="242"/>
        <v/>
      </c>
      <c r="FH276" s="24"/>
      <c r="FI276" s="24">
        <f t="shared" si="210"/>
        <v>12.955263900707278</v>
      </c>
      <c r="FJ276" s="24">
        <f t="shared" si="223"/>
        <v>2.6905336144461743E-2</v>
      </c>
      <c r="FK276" s="24">
        <f t="shared" si="193"/>
        <v>12.932312428090009</v>
      </c>
      <c r="FL276" s="24">
        <f t="shared" si="193"/>
        <v>12.938029364577289</v>
      </c>
      <c r="FM276" s="24">
        <f t="shared" si="193"/>
        <v>12.989464619065828</v>
      </c>
      <c r="FN276" s="24">
        <f t="shared" si="193"/>
        <v>12.940231427965628</v>
      </c>
      <c r="FO276" s="24">
        <f t="shared" si="193"/>
        <v>12.941491630345043</v>
      </c>
      <c r="FP276" s="24">
        <f t="shared" si="193"/>
        <v>12.990053934199867</v>
      </c>
      <c r="FQ276" s="24" t="str">
        <f t="shared" si="243"/>
        <v/>
      </c>
      <c r="FR276" s="24" t="str">
        <f t="shared" si="243"/>
        <v/>
      </c>
      <c r="FS276" s="24" t="str">
        <f t="shared" si="243"/>
        <v/>
      </c>
    </row>
    <row r="277" spans="1:175" s="3" customFormat="1">
      <c r="A277" s="27">
        <v>242</v>
      </c>
      <c r="B277" s="32">
        <f>IF(AND($B$3&lt;&gt;"",$C$3&lt;&gt;"",$B$4&lt;&gt;"",$C$4&lt;&gt;"",T277&lt;&gt;""),AirMass($B$3,$C$3,$B$4,$C$4,T277),"")</f>
        <v>1.2110815637147305</v>
      </c>
      <c r="C277" s="36">
        <f t="shared" si="211"/>
        <v>2458217.4092250001</v>
      </c>
      <c r="D277" s="5">
        <f t="shared" si="194"/>
        <v>11.435263340303353</v>
      </c>
      <c r="E277" s="14">
        <f t="shared" si="195"/>
        <v>11.757292863573463</v>
      </c>
      <c r="F277" s="32">
        <f t="shared" si="212"/>
        <v>0.32202952327011047</v>
      </c>
      <c r="G277" s="24">
        <f t="shared" si="196"/>
        <v>2.137830062873658E-2</v>
      </c>
      <c r="H277" s="24">
        <f t="shared" si="197"/>
        <v>6.1573942668862937E-2</v>
      </c>
      <c r="I277" s="24"/>
      <c r="J277" s="8">
        <f t="shared" si="198"/>
        <v>12.031985422621039</v>
      </c>
      <c r="K277" s="9">
        <f t="shared" si="199"/>
        <v>13.047611462483831</v>
      </c>
      <c r="L277" s="40">
        <f t="shared" si="213"/>
        <v>1.0156260398627914</v>
      </c>
      <c r="M277" s="24">
        <f t="shared" si="200"/>
        <v>2.137830062873658E-2</v>
      </c>
      <c r="N277" s="25">
        <f t="shared" si="201"/>
        <v>6.1573942668862937E-2</v>
      </c>
      <c r="O277" s="25"/>
      <c r="P277" s="50">
        <f t="shared" si="214"/>
        <v>6</v>
      </c>
      <c r="Q277" s="50">
        <f t="shared" si="215"/>
        <v>6</v>
      </c>
      <c r="R277" s="25"/>
      <c r="S277" s="25"/>
      <c r="T277" s="16">
        <v>2458217.4092250001</v>
      </c>
      <c r="U277" s="17">
        <v>-10.869075657088301</v>
      </c>
      <c r="V277" s="17">
        <v>-10.189826839770801</v>
      </c>
      <c r="W277" s="17">
        <v>-12.0472868571362</v>
      </c>
      <c r="X277" s="17">
        <v>-10.9635036307389</v>
      </c>
      <c r="Y277" s="17">
        <v>-10.313213515164399</v>
      </c>
      <c r="Z277" s="17">
        <v>-11.7622618020829</v>
      </c>
      <c r="AA277" s="17">
        <v>-9.9115306456909202</v>
      </c>
      <c r="AB277" s="17">
        <v>-9.7595950310562305</v>
      </c>
      <c r="AC277" s="17"/>
      <c r="AD277" s="17"/>
      <c r="AE277" s="17"/>
      <c r="AF277" s="46">
        <f t="shared" si="202"/>
        <v>2458217.4092250001</v>
      </c>
      <c r="AG277" s="17">
        <v>-10.627545560883799</v>
      </c>
      <c r="AH277" s="17">
        <v>-9.6076391323900303</v>
      </c>
      <c r="AI277" s="17">
        <v>-11.618391507458099</v>
      </c>
      <c r="AJ277" s="17">
        <v>-10.542668983664401</v>
      </c>
      <c r="AK277" s="17">
        <v>-9.7178833479104405</v>
      </c>
      <c r="AL277" s="17">
        <v>-11.224288573707399</v>
      </c>
      <c r="AM277" s="17">
        <v>-9.3969887207486398</v>
      </c>
      <c r="AN277" s="17">
        <v>-9.4725730772706207</v>
      </c>
      <c r="AO277" s="17"/>
      <c r="AP277" s="17"/>
      <c r="AQ277" s="18"/>
      <c r="AR277" s="25"/>
      <c r="AS277" s="25"/>
      <c r="AT277" s="24">
        <f t="shared" si="241"/>
        <v>0.24153009620450128</v>
      </c>
      <c r="AU277" s="24">
        <f t="shared" si="241"/>
        <v>0.58218770738077019</v>
      </c>
      <c r="AV277" s="24">
        <f t="shared" si="241"/>
        <v>0.4288953496781005</v>
      </c>
      <c r="AW277" s="24">
        <f t="shared" si="241"/>
        <v>0.42083464707449991</v>
      </c>
      <c r="AX277" s="24">
        <f t="shared" si="241"/>
        <v>0.59533016725395882</v>
      </c>
      <c r="AY277" s="24">
        <f t="shared" si="244"/>
        <v>0.53797322837550077</v>
      </c>
      <c r="AZ277" s="24">
        <f t="shared" si="244"/>
        <v>0.51454192494228046</v>
      </c>
      <c r="BA277" s="24">
        <f t="shared" si="244"/>
        <v>0.2870219537856098</v>
      </c>
      <c r="BB277" s="24" t="str">
        <f t="shared" si="244"/>
        <v/>
      </c>
      <c r="BC277" s="24" t="str">
        <f t="shared" si="244"/>
        <v/>
      </c>
      <c r="BD277" s="25" t="str">
        <f t="shared" si="244"/>
        <v/>
      </c>
      <c r="BE277" s="25"/>
      <c r="BF277" s="24"/>
      <c r="BG277" s="24">
        <f t="shared" si="232"/>
        <v>-0.31427587532388751</v>
      </c>
      <c r="BH277" s="24">
        <f t="shared" si="232"/>
        <v>-0.25427587532388701</v>
      </c>
      <c r="BI277" s="24">
        <f t="shared" si="232"/>
        <v>-0.62027587532388662</v>
      </c>
      <c r="BJ277" s="24">
        <f t="shared" si="224"/>
        <v>-0.56227587532388679</v>
      </c>
      <c r="BK277" s="24">
        <f t="shared" si="224"/>
        <v>-0.63227587532388529</v>
      </c>
      <c r="BL277" s="24">
        <f t="shared" si="224"/>
        <v>-0.18727587532388684</v>
      </c>
      <c r="BM277" s="24" t="str">
        <f t="shared" si="224"/>
        <v/>
      </c>
      <c r="BN277" s="24" t="str">
        <f t="shared" si="224"/>
        <v/>
      </c>
      <c r="BO277" s="24" t="str">
        <f t="shared" si="224"/>
        <v/>
      </c>
      <c r="BP277" s="24"/>
      <c r="BQ277" s="24"/>
      <c r="BR277" s="24">
        <f t="shared" si="233"/>
        <v>0.37756489377037927</v>
      </c>
      <c r="BS277" s="24">
        <f t="shared" si="233"/>
        <v>0.43756489377037977</v>
      </c>
      <c r="BT277" s="24">
        <f t="shared" si="233"/>
        <v>7.1564893770380111E-2</v>
      </c>
      <c r="BU277" s="24">
        <f t="shared" si="225"/>
        <v>0.12956489377037994</v>
      </c>
      <c r="BV277" s="24">
        <f t="shared" si="225"/>
        <v>5.9564893770381433E-2</v>
      </c>
      <c r="BW277" s="24">
        <f t="shared" si="225"/>
        <v>0.50456489377037994</v>
      </c>
      <c r="BX277" s="24" t="str">
        <f t="shared" si="225"/>
        <v/>
      </c>
      <c r="BY277" s="24" t="str">
        <f t="shared" si="225"/>
        <v/>
      </c>
      <c r="BZ277" s="24" t="str">
        <f t="shared" si="225"/>
        <v/>
      </c>
      <c r="CA277" s="24"/>
      <c r="CB277" s="24"/>
      <c r="CC277" s="24">
        <f t="shared" si="203"/>
        <v>11.384156256556624</v>
      </c>
      <c r="CD277" s="24">
        <f t="shared" si="216"/>
        <v>3.0337023299435346E-2</v>
      </c>
      <c r="CE277" s="24">
        <f t="shared" si="234"/>
        <v>11.368211200047899</v>
      </c>
      <c r="CF277" s="24">
        <f t="shared" si="234"/>
        <v>11.406427973650599</v>
      </c>
      <c r="CG277" s="24">
        <f t="shared" si="234"/>
        <v>11.349137858076098</v>
      </c>
      <c r="CH277" s="24">
        <f t="shared" si="226"/>
        <v>11.361186144994599</v>
      </c>
      <c r="CI277" s="24">
        <f t="shared" si="226"/>
        <v>11.39045498860262</v>
      </c>
      <c r="CJ277" s="24">
        <f t="shared" si="226"/>
        <v>11.429519373967929</v>
      </c>
      <c r="CK277" s="24" t="str">
        <f t="shared" si="226"/>
        <v/>
      </c>
      <c r="CL277" s="24" t="str">
        <f t="shared" si="226"/>
        <v/>
      </c>
      <c r="CM277" s="24" t="str">
        <f t="shared" si="226"/>
        <v/>
      </c>
      <c r="CN277" s="24"/>
      <c r="CO277" s="24">
        <f t="shared" si="204"/>
        <v>11.924753474242801</v>
      </c>
      <c r="CP277" s="24">
        <f t="shared" si="217"/>
        <v>9.8673367334411718E-2</v>
      </c>
      <c r="CQ277" s="24">
        <f t="shared" si="235"/>
        <v>11.8298459465743</v>
      </c>
      <c r="CR277" s="24">
        <f t="shared" si="235"/>
        <v>11.816123422780601</v>
      </c>
      <c r="CS277" s="24">
        <f t="shared" si="235"/>
        <v>11.950337787026641</v>
      </c>
      <c r="CT277" s="24">
        <f t="shared" si="227"/>
        <v>11.9617430128236</v>
      </c>
      <c r="CU277" s="24">
        <f t="shared" si="227"/>
        <v>12.08444315986484</v>
      </c>
      <c r="CV277" s="24">
        <f t="shared" si="227"/>
        <v>11.906027516386821</v>
      </c>
      <c r="CW277" s="24" t="str">
        <f t="shared" si="227"/>
        <v/>
      </c>
      <c r="CX277" s="24" t="str">
        <f t="shared" si="227"/>
        <v/>
      </c>
      <c r="CY277" s="24" t="str">
        <f t="shared" si="227"/>
        <v/>
      </c>
      <c r="CZ277" s="24"/>
      <c r="DA277" s="24">
        <f t="shared" si="205"/>
        <v>11.435263340303353</v>
      </c>
      <c r="DB277" s="24">
        <f t="shared" si="218"/>
        <v>2.137830062873658E-2</v>
      </c>
      <c r="DC277" s="24">
        <f t="shared" si="236"/>
        <v>11.405699828990139</v>
      </c>
      <c r="DD277" s="24">
        <f t="shared" si="236"/>
        <v>11.436759458462014</v>
      </c>
      <c r="DE277" s="24">
        <f t="shared" si="236"/>
        <v>11.42312792208555</v>
      </c>
      <c r="DF277" s="24">
        <f t="shared" si="228"/>
        <v>11.428257636344252</v>
      </c>
      <c r="DG277" s="24">
        <f t="shared" si="228"/>
        <v>11.465876481438237</v>
      </c>
      <c r="DH277" s="24">
        <f t="shared" si="228"/>
        <v>11.451858714499922</v>
      </c>
      <c r="DI277" s="24" t="str">
        <f t="shared" si="228"/>
        <v/>
      </c>
      <c r="DJ277" s="24" t="str">
        <f t="shared" si="228"/>
        <v/>
      </c>
      <c r="DK277" s="24" t="str">
        <f t="shared" si="228"/>
        <v/>
      </c>
      <c r="DL277" s="24"/>
      <c r="DM277" s="24">
        <f t="shared" si="206"/>
        <v>11.757292863573463</v>
      </c>
      <c r="DN277" s="24">
        <f t="shared" si="219"/>
        <v>6.1573942668862937E-2</v>
      </c>
      <c r="DO277" s="24">
        <f t="shared" si="237"/>
        <v>11.707008401647355</v>
      </c>
      <c r="DP277" s="24">
        <f t="shared" si="237"/>
        <v>11.716737416054038</v>
      </c>
      <c r="DQ277" s="24">
        <f t="shared" si="237"/>
        <v>11.707897397277746</v>
      </c>
      <c r="DR277" s="24">
        <f t="shared" si="229"/>
        <v>11.741972443335076</v>
      </c>
      <c r="DS277" s="24">
        <f t="shared" si="229"/>
        <v>11.83731246247587</v>
      </c>
      <c r="DT277" s="24">
        <f t="shared" si="229"/>
        <v>11.832829060650685</v>
      </c>
      <c r="DU277" s="24" t="str">
        <f t="shared" si="229"/>
        <v/>
      </c>
      <c r="DV277" s="24" t="str">
        <f t="shared" si="229"/>
        <v/>
      </c>
      <c r="DW277" s="24" t="str">
        <f t="shared" si="229"/>
        <v/>
      </c>
      <c r="DX277" s="24"/>
      <c r="DY277" s="24">
        <f t="shared" si="207"/>
        <v>12.063405073874124</v>
      </c>
      <c r="DZ277" s="24">
        <f t="shared" si="220"/>
        <v>3.0337023299435346E-2</v>
      </c>
      <c r="EA277" s="24">
        <f t="shared" si="238"/>
        <v>12.047460017365399</v>
      </c>
      <c r="EB277" s="24">
        <f t="shared" si="238"/>
        <v>12.085676790968099</v>
      </c>
      <c r="EC277" s="24">
        <f t="shared" si="238"/>
        <v>12.028386675393598</v>
      </c>
      <c r="ED277" s="24">
        <f t="shared" si="230"/>
        <v>12.0404349623121</v>
      </c>
      <c r="EE277" s="24">
        <f t="shared" si="230"/>
        <v>12.06970380592012</v>
      </c>
      <c r="EF277" s="24">
        <f t="shared" si="230"/>
        <v>12.10876819128543</v>
      </c>
      <c r="EG277" s="24" t="str">
        <f t="shared" si="230"/>
        <v/>
      </c>
      <c r="EH277" s="24" t="str">
        <f t="shared" si="230"/>
        <v/>
      </c>
      <c r="EI277" s="24" t="str">
        <f t="shared" si="230"/>
        <v/>
      </c>
      <c r="EJ277" s="24"/>
      <c r="EK277" s="24">
        <f t="shared" si="208"/>
        <v>12.94465990273657</v>
      </c>
      <c r="EL277" s="24">
        <f t="shared" si="221"/>
        <v>9.8673367334411718E-2</v>
      </c>
      <c r="EM277" s="24">
        <f t="shared" si="239"/>
        <v>12.84975237506807</v>
      </c>
      <c r="EN277" s="24">
        <f t="shared" si="239"/>
        <v>12.83602985127437</v>
      </c>
      <c r="EO277" s="24">
        <f t="shared" si="239"/>
        <v>12.97024421552041</v>
      </c>
      <c r="EP277" s="24">
        <f t="shared" si="231"/>
        <v>12.981649441317369</v>
      </c>
      <c r="EQ277" s="24">
        <f t="shared" si="231"/>
        <v>13.104349588358609</v>
      </c>
      <c r="ER277" s="24">
        <f t="shared" si="231"/>
        <v>12.92593394488059</v>
      </c>
      <c r="ES277" s="24" t="str">
        <f t="shared" si="231"/>
        <v/>
      </c>
      <c r="ET277" s="24" t="str">
        <f t="shared" si="231"/>
        <v/>
      </c>
      <c r="EU277" s="24" t="str">
        <f t="shared" si="231"/>
        <v/>
      </c>
      <c r="EV277" s="24"/>
      <c r="EW277" s="24">
        <f t="shared" si="209"/>
        <v>12.031985422621039</v>
      </c>
      <c r="EX277" s="24">
        <f t="shared" si="222"/>
        <v>2.137830062873658E-2</v>
      </c>
      <c r="EY277" s="24">
        <f t="shared" si="192"/>
        <v>12.002421911307824</v>
      </c>
      <c r="EZ277" s="24">
        <f t="shared" si="192"/>
        <v>12.033481540779698</v>
      </c>
      <c r="FA277" s="24">
        <f t="shared" si="192"/>
        <v>12.019850004403235</v>
      </c>
      <c r="FB277" s="24">
        <f t="shared" ref="FB277:FG340" si="245">IF(AND(ED277&lt;&gt;"",BU277&lt;&gt;""),ED277+BU277*$D$21,"")</f>
        <v>12.024979718661937</v>
      </c>
      <c r="FC277" s="24">
        <f t="shared" si="245"/>
        <v>12.062598563755921</v>
      </c>
      <c r="FD277" s="24">
        <f t="shared" si="245"/>
        <v>12.048580796817607</v>
      </c>
      <c r="FE277" s="24" t="str">
        <f t="shared" si="242"/>
        <v/>
      </c>
      <c r="FF277" s="24" t="str">
        <f t="shared" si="242"/>
        <v/>
      </c>
      <c r="FG277" s="24" t="str">
        <f t="shared" si="242"/>
        <v/>
      </c>
      <c r="FH277" s="24"/>
      <c r="FI277" s="24">
        <f t="shared" si="210"/>
        <v>13.047611462483831</v>
      </c>
      <c r="FJ277" s="24">
        <f t="shared" si="223"/>
        <v>6.1573942668862937E-2</v>
      </c>
      <c r="FK277" s="24">
        <f t="shared" si="193"/>
        <v>12.997327000557725</v>
      </c>
      <c r="FL277" s="24">
        <f t="shared" si="193"/>
        <v>13.007056014964407</v>
      </c>
      <c r="FM277" s="24">
        <f t="shared" si="193"/>
        <v>12.998215996188115</v>
      </c>
      <c r="FN277" s="24">
        <f t="shared" ref="FN277:FS340" si="246">IF(AND(EP277&lt;&gt;"",BU277&lt;&gt;""),EP277+BU277*$D$20,"")</f>
        <v>13.032291042245445</v>
      </c>
      <c r="FO277" s="24">
        <f t="shared" si="246"/>
        <v>13.127631061386239</v>
      </c>
      <c r="FP277" s="24">
        <f t="shared" si="246"/>
        <v>13.123147659561054</v>
      </c>
      <c r="FQ277" s="24" t="str">
        <f t="shared" si="243"/>
        <v/>
      </c>
      <c r="FR277" s="24" t="str">
        <f t="shared" si="243"/>
        <v/>
      </c>
      <c r="FS277" s="24" t="str">
        <f t="shared" si="243"/>
        <v/>
      </c>
    </row>
    <row r="278" spans="1:175" s="3" customFormat="1">
      <c r="A278" s="27">
        <v>243</v>
      </c>
      <c r="B278" s="32">
        <f>IF(AND($B$3&lt;&gt;"",$C$3&lt;&gt;"",$B$4&lt;&gt;"",$C$4&lt;&gt;"",T278&lt;&gt;""),AirMass($B$3,$C$3,$B$4,$C$4,T278),"")</f>
        <v>1.2127136239416882</v>
      </c>
      <c r="C278" s="36">
        <f t="shared" si="211"/>
        <v>2458217.4097219999</v>
      </c>
      <c r="D278" s="5">
        <f t="shared" si="194"/>
        <v>11.418436710366729</v>
      </c>
      <c r="E278" s="14">
        <f t="shared" si="195"/>
        <v>11.593710909056538</v>
      </c>
      <c r="F278" s="32">
        <f t="shared" si="212"/>
        <v>0.17527419868980942</v>
      </c>
      <c r="G278" s="24">
        <f t="shared" si="196"/>
        <v>1.9323901054664683E-2</v>
      </c>
      <c r="H278" s="24">
        <f t="shared" si="197"/>
        <v>2.5353333214775002E-2</v>
      </c>
      <c r="I278" s="24"/>
      <c r="J278" s="8">
        <f t="shared" si="198"/>
        <v>12.003210075527827</v>
      </c>
      <c r="K278" s="9">
        <f t="shared" si="199"/>
        <v>13.060098662143195</v>
      </c>
      <c r="L278" s="40">
        <f t="shared" si="213"/>
        <v>1.0568885866153686</v>
      </c>
      <c r="M278" s="24">
        <f t="shared" si="200"/>
        <v>1.9323901054664683E-2</v>
      </c>
      <c r="N278" s="25">
        <f t="shared" si="201"/>
        <v>2.5353333214775002E-2</v>
      </c>
      <c r="O278" s="25"/>
      <c r="P278" s="50">
        <f t="shared" si="214"/>
        <v>6</v>
      </c>
      <c r="Q278" s="50">
        <f t="shared" si="215"/>
        <v>6</v>
      </c>
      <c r="R278" s="25"/>
      <c r="S278" s="25"/>
      <c r="T278" s="16">
        <v>2458217.4097219999</v>
      </c>
      <c r="U278" s="17">
        <v>-10.887229979955199</v>
      </c>
      <c r="V278" s="17">
        <v>-10.197558802847499</v>
      </c>
      <c r="W278" s="17">
        <v>-12.041214168566601</v>
      </c>
      <c r="X278" s="17">
        <v>-10.938067687016099</v>
      </c>
      <c r="Y278" s="17">
        <v>-10.3196550716637</v>
      </c>
      <c r="Z278" s="17">
        <v>-11.7573776169812</v>
      </c>
      <c r="AA278" s="17">
        <v>-9.9016035715773096</v>
      </c>
      <c r="AB278" s="17">
        <v>-9.7232079854056295</v>
      </c>
      <c r="AC278" s="17"/>
      <c r="AD278" s="17"/>
      <c r="AE278" s="17"/>
      <c r="AF278" s="46">
        <f t="shared" si="202"/>
        <v>2458217.4097219999</v>
      </c>
      <c r="AG278" s="17">
        <v>-10.703649013009301</v>
      </c>
      <c r="AH278" s="17">
        <v>-9.5809758755620003</v>
      </c>
      <c r="AI278" s="17">
        <v>-11.6312009215765</v>
      </c>
      <c r="AJ278" s="17">
        <v>-10.571829045947799</v>
      </c>
      <c r="AK278" s="17">
        <v>-9.7341041267812596</v>
      </c>
      <c r="AL278" s="17">
        <v>-11.2033554833571</v>
      </c>
      <c r="AM278" s="17">
        <v>-9.2286279170835392</v>
      </c>
      <c r="AN278" s="17">
        <v>-9.3548039351250694</v>
      </c>
      <c r="AO278" s="17"/>
      <c r="AP278" s="17"/>
      <c r="AQ278" s="18"/>
      <c r="AR278" s="25"/>
      <c r="AS278" s="25"/>
      <c r="AT278" s="24">
        <f t="shared" si="241"/>
        <v>0.18358096694589854</v>
      </c>
      <c r="AU278" s="24">
        <f t="shared" si="241"/>
        <v>0.61658292728549924</v>
      </c>
      <c r="AV278" s="24">
        <f t="shared" si="241"/>
        <v>0.41001324699010055</v>
      </c>
      <c r="AW278" s="24">
        <f t="shared" si="241"/>
        <v>0.36623864106829984</v>
      </c>
      <c r="AX278" s="24">
        <f t="shared" si="241"/>
        <v>0.58555094488244031</v>
      </c>
      <c r="AY278" s="24">
        <f t="shared" si="244"/>
        <v>0.55402213362410002</v>
      </c>
      <c r="AZ278" s="24">
        <f t="shared" si="244"/>
        <v>0.67297565449377039</v>
      </c>
      <c r="BA278" s="24">
        <f t="shared" si="244"/>
        <v>0.36840405028056011</v>
      </c>
      <c r="BB278" s="24" t="str">
        <f t="shared" si="244"/>
        <v/>
      </c>
      <c r="BC278" s="24" t="str">
        <f t="shared" si="244"/>
        <v/>
      </c>
      <c r="BD278" s="25" t="str">
        <f t="shared" si="244"/>
        <v/>
      </c>
      <c r="BE278" s="25"/>
      <c r="BF278" s="24"/>
      <c r="BG278" s="24">
        <f t="shared" si="232"/>
        <v>-0.43196463036500099</v>
      </c>
      <c r="BH278" s="24">
        <f t="shared" si="232"/>
        <v>-0.37196463036500049</v>
      </c>
      <c r="BI278" s="24">
        <f t="shared" si="232"/>
        <v>-0.73796463036500015</v>
      </c>
      <c r="BJ278" s="24">
        <f t="shared" si="224"/>
        <v>-0.67996463036500032</v>
      </c>
      <c r="BK278" s="24">
        <f t="shared" si="224"/>
        <v>-0.74996463036499883</v>
      </c>
      <c r="BL278" s="24">
        <f t="shared" si="224"/>
        <v>-0.30496463036500032</v>
      </c>
      <c r="BM278" s="24" t="str">
        <f t="shared" si="224"/>
        <v/>
      </c>
      <c r="BN278" s="24" t="str">
        <f t="shared" si="224"/>
        <v/>
      </c>
      <c r="BO278" s="24" t="str">
        <f t="shared" si="224"/>
        <v/>
      </c>
      <c r="BP278" s="24"/>
      <c r="BQ278" s="24"/>
      <c r="BR278" s="24">
        <f t="shared" si="233"/>
        <v>0.44741806778251436</v>
      </c>
      <c r="BS278" s="24">
        <f t="shared" si="233"/>
        <v>0.50741806778251486</v>
      </c>
      <c r="BT278" s="24">
        <f t="shared" si="233"/>
        <v>0.1414180677825152</v>
      </c>
      <c r="BU278" s="24">
        <f t="shared" si="225"/>
        <v>0.19941806778251503</v>
      </c>
      <c r="BV278" s="24">
        <f t="shared" si="225"/>
        <v>0.12941806778251652</v>
      </c>
      <c r="BW278" s="24">
        <f t="shared" si="225"/>
        <v>0.57441806778251503</v>
      </c>
      <c r="BX278" s="24" t="str">
        <f t="shared" si="225"/>
        <v/>
      </c>
      <c r="BY278" s="24" t="str">
        <f t="shared" si="225"/>
        <v/>
      </c>
      <c r="BZ278" s="24" t="str">
        <f t="shared" si="225"/>
        <v/>
      </c>
      <c r="CA278" s="24"/>
      <c r="CB278" s="24"/>
      <c r="CC278" s="24">
        <f t="shared" si="203"/>
        <v>11.353291036913225</v>
      </c>
      <c r="CD278" s="24">
        <f t="shared" si="216"/>
        <v>1.556678848047342E-2</v>
      </c>
      <c r="CE278" s="24">
        <f t="shared" si="234"/>
        <v>11.343984188611401</v>
      </c>
      <c r="CF278" s="24">
        <f t="shared" si="234"/>
        <v>11.362837707060899</v>
      </c>
      <c r="CG278" s="24">
        <f t="shared" si="234"/>
        <v>11.3374250917085</v>
      </c>
      <c r="CH278" s="24">
        <f t="shared" si="226"/>
        <v>11.338147637026001</v>
      </c>
      <c r="CI278" s="24">
        <f t="shared" si="226"/>
        <v>11.362373591622111</v>
      </c>
      <c r="CJ278" s="24">
        <f t="shared" si="226"/>
        <v>11.37497800545043</v>
      </c>
      <c r="CK278" s="24" t="str">
        <f t="shared" si="226"/>
        <v/>
      </c>
      <c r="CL278" s="24" t="str">
        <f t="shared" si="226"/>
        <v/>
      </c>
      <c r="CM278" s="24" t="str">
        <f t="shared" si="226"/>
        <v/>
      </c>
      <c r="CN278" s="24"/>
      <c r="CO278" s="24">
        <f t="shared" si="204"/>
        <v>11.807171225302577</v>
      </c>
      <c r="CP278" s="24">
        <f t="shared" si="217"/>
        <v>6.8475122121774229E-2</v>
      </c>
      <c r="CQ278" s="24">
        <f t="shared" si="235"/>
        <v>11.7665519085672</v>
      </c>
      <c r="CR278" s="24">
        <f t="shared" si="235"/>
        <v>11.769180032938499</v>
      </c>
      <c r="CS278" s="24">
        <f t="shared" si="235"/>
        <v>11.890455113771958</v>
      </c>
      <c r="CT278" s="24">
        <f t="shared" si="227"/>
        <v>11.8647064703478</v>
      </c>
      <c r="CU278" s="24">
        <f t="shared" si="227"/>
        <v>11.839978904074238</v>
      </c>
      <c r="CV278" s="24">
        <f t="shared" si="227"/>
        <v>11.712154922115769</v>
      </c>
      <c r="CW278" s="24" t="str">
        <f t="shared" si="227"/>
        <v/>
      </c>
      <c r="CX278" s="24" t="str">
        <f t="shared" si="227"/>
        <v/>
      </c>
      <c r="CY278" s="24" t="str">
        <f t="shared" si="227"/>
        <v/>
      </c>
      <c r="CZ278" s="24"/>
      <c r="DA278" s="24">
        <f t="shared" si="205"/>
        <v>11.418436710366729</v>
      </c>
      <c r="DB278" s="24">
        <f t="shared" si="218"/>
        <v>1.9323901054664683E-2</v>
      </c>
      <c r="DC278" s="24">
        <f t="shared" si="236"/>
        <v>11.39551140726042</v>
      </c>
      <c r="DD278" s="24">
        <f t="shared" si="236"/>
        <v>11.407207781579093</v>
      </c>
      <c r="DE278" s="24">
        <f t="shared" si="236"/>
        <v>11.425453745424729</v>
      </c>
      <c r="DF278" s="24">
        <f t="shared" si="228"/>
        <v>11.419257718082433</v>
      </c>
      <c r="DG278" s="24">
        <f t="shared" si="228"/>
        <v>11.451833674164506</v>
      </c>
      <c r="DH278" s="24">
        <f t="shared" si="228"/>
        <v>11.411355935689201</v>
      </c>
      <c r="DI278" s="24" t="str">
        <f t="shared" si="228"/>
        <v/>
      </c>
      <c r="DJ278" s="24" t="str">
        <f t="shared" si="228"/>
        <v/>
      </c>
      <c r="DK278" s="24" t="str">
        <f t="shared" si="228"/>
        <v/>
      </c>
      <c r="DL278" s="24"/>
      <c r="DM278" s="24">
        <f t="shared" si="206"/>
        <v>11.593710909056538</v>
      </c>
      <c r="DN278" s="24">
        <f t="shared" si="219"/>
        <v>2.5353333214775002E-2</v>
      </c>
      <c r="DO278" s="24">
        <f t="shared" si="237"/>
        <v>11.597714658063554</v>
      </c>
      <c r="DP278" s="24">
        <f t="shared" si="237"/>
        <v>11.623794320635234</v>
      </c>
      <c r="DQ278" s="24">
        <f t="shared" si="237"/>
        <v>11.602015018446362</v>
      </c>
      <c r="DR278" s="24">
        <f t="shared" si="229"/>
        <v>11.598936195282574</v>
      </c>
      <c r="DS278" s="24">
        <f t="shared" si="229"/>
        <v>11.546848501108567</v>
      </c>
      <c r="DT278" s="24">
        <f t="shared" si="229"/>
        <v>11.592956760802931</v>
      </c>
      <c r="DU278" s="24" t="str">
        <f t="shared" si="229"/>
        <v/>
      </c>
      <c r="DV278" s="24" t="str">
        <f t="shared" si="229"/>
        <v/>
      </c>
      <c r="DW278" s="24" t="str">
        <f t="shared" si="229"/>
        <v/>
      </c>
      <c r="DX278" s="24"/>
      <c r="DY278" s="24">
        <f t="shared" si="207"/>
        <v>12.042962214020925</v>
      </c>
      <c r="DZ278" s="24">
        <f t="shared" si="220"/>
        <v>1.556678848047342E-2</v>
      </c>
      <c r="EA278" s="24">
        <f t="shared" si="238"/>
        <v>12.033655365719101</v>
      </c>
      <c r="EB278" s="24">
        <f t="shared" si="238"/>
        <v>12.052508884168599</v>
      </c>
      <c r="EC278" s="24">
        <f t="shared" si="238"/>
        <v>12.0270962688162</v>
      </c>
      <c r="ED278" s="24">
        <f t="shared" si="230"/>
        <v>12.027818814133701</v>
      </c>
      <c r="EE278" s="24">
        <f t="shared" si="230"/>
        <v>12.052044768729811</v>
      </c>
      <c r="EF278" s="24">
        <f t="shared" si="230"/>
        <v>12.06464918255813</v>
      </c>
      <c r="EG278" s="24" t="str">
        <f t="shared" si="230"/>
        <v/>
      </c>
      <c r="EH278" s="24" t="str">
        <f t="shared" si="230"/>
        <v/>
      </c>
      <c r="EI278" s="24" t="str">
        <f t="shared" si="230"/>
        <v/>
      </c>
      <c r="EJ278" s="24"/>
      <c r="EK278" s="24">
        <f t="shared" si="208"/>
        <v>12.929844362749877</v>
      </c>
      <c r="EL278" s="24">
        <f t="shared" si="221"/>
        <v>6.8475122121774229E-2</v>
      </c>
      <c r="EM278" s="24">
        <f t="shared" si="239"/>
        <v>12.8892250460145</v>
      </c>
      <c r="EN278" s="24">
        <f t="shared" si="239"/>
        <v>12.891853170385799</v>
      </c>
      <c r="EO278" s="24">
        <f t="shared" si="239"/>
        <v>13.013128251219259</v>
      </c>
      <c r="EP278" s="24">
        <f t="shared" si="231"/>
        <v>12.9873796077951</v>
      </c>
      <c r="EQ278" s="24">
        <f t="shared" si="231"/>
        <v>12.962652041521538</v>
      </c>
      <c r="ER278" s="24">
        <f t="shared" si="231"/>
        <v>12.834828059563069</v>
      </c>
      <c r="ES278" s="24" t="str">
        <f t="shared" si="231"/>
        <v/>
      </c>
      <c r="ET278" s="24" t="str">
        <f t="shared" si="231"/>
        <v/>
      </c>
      <c r="EU278" s="24" t="str">
        <f t="shared" si="231"/>
        <v/>
      </c>
      <c r="EV278" s="24"/>
      <c r="EW278" s="24">
        <f t="shared" si="209"/>
        <v>12.003210075527827</v>
      </c>
      <c r="EX278" s="24">
        <f t="shared" si="222"/>
        <v>1.9323901054664683E-2</v>
      </c>
      <c r="EY278" s="24">
        <f t="shared" ref="EY278:FD341" si="247">IF(AND(EA278&lt;&gt;"",BR278&lt;&gt;""),EA278+BR278*$D$21,"")</f>
        <v>11.980284772421518</v>
      </c>
      <c r="EZ278" s="24">
        <f t="shared" si="247"/>
        <v>11.991981146740191</v>
      </c>
      <c r="FA278" s="24">
        <f t="shared" si="247"/>
        <v>12.010227110585827</v>
      </c>
      <c r="FB278" s="24">
        <f t="shared" si="245"/>
        <v>12.004031083243531</v>
      </c>
      <c r="FC278" s="24">
        <f t="shared" si="245"/>
        <v>12.036607039325604</v>
      </c>
      <c r="FD278" s="24">
        <f t="shared" si="245"/>
        <v>11.996129300850299</v>
      </c>
      <c r="FE278" s="24" t="str">
        <f t="shared" si="242"/>
        <v/>
      </c>
      <c r="FF278" s="24" t="str">
        <f t="shared" si="242"/>
        <v/>
      </c>
      <c r="FG278" s="24" t="str">
        <f t="shared" si="242"/>
        <v/>
      </c>
      <c r="FH278" s="24"/>
      <c r="FI278" s="24">
        <f t="shared" si="210"/>
        <v>13.060098662143195</v>
      </c>
      <c r="FJ278" s="24">
        <f t="shared" si="223"/>
        <v>2.5353333214775002E-2</v>
      </c>
      <c r="FK278" s="24">
        <f t="shared" ref="FK278:FP341" si="248">IF(AND(EM278&lt;&gt;"",BR278&lt;&gt;""),EM278+BR278*$D$20,"")</f>
        <v>13.064102411150214</v>
      </c>
      <c r="FL278" s="24">
        <f t="shared" si="248"/>
        <v>13.090182073721895</v>
      </c>
      <c r="FM278" s="24">
        <f t="shared" si="248"/>
        <v>13.068402771533023</v>
      </c>
      <c r="FN278" s="24">
        <f t="shared" si="246"/>
        <v>13.065323948369235</v>
      </c>
      <c r="FO278" s="24">
        <f t="shared" si="246"/>
        <v>13.013236254195228</v>
      </c>
      <c r="FP278" s="24">
        <f t="shared" si="246"/>
        <v>13.059344513889592</v>
      </c>
      <c r="FQ278" s="24" t="str">
        <f t="shared" si="243"/>
        <v/>
      </c>
      <c r="FR278" s="24" t="str">
        <f t="shared" si="243"/>
        <v/>
      </c>
      <c r="FS278" s="24" t="str">
        <f t="shared" si="243"/>
        <v/>
      </c>
    </row>
    <row r="279" spans="1:175" s="3" customFormat="1">
      <c r="A279" s="27">
        <v>244</v>
      </c>
      <c r="B279" s="32">
        <f>IF(AND($B$3&lt;&gt;"",$C$3&lt;&gt;"",$B$4&lt;&gt;"",$C$4&lt;&gt;"",T279&lt;&gt;""),AirMass($B$3,$C$3,$B$4,$C$4,T279),"")</f>
        <v>1.2143542465156671</v>
      </c>
      <c r="C279" s="36">
        <f t="shared" si="211"/>
        <v>2458217.41022</v>
      </c>
      <c r="D279" s="5">
        <f t="shared" si="194"/>
        <v>11.374813211794219</v>
      </c>
      <c r="E279" s="14">
        <f t="shared" si="195"/>
        <v>11.743465471395604</v>
      </c>
      <c r="F279" s="32">
        <f t="shared" si="212"/>
        <v>0.36865225960138481</v>
      </c>
      <c r="G279" s="24">
        <f t="shared" si="196"/>
        <v>3.3175152801183702E-2</v>
      </c>
      <c r="H279" s="24">
        <f t="shared" si="197"/>
        <v>2.5396020002613061E-2</v>
      </c>
      <c r="I279" s="24"/>
      <c r="J279" s="8">
        <f t="shared" si="198"/>
        <v>11.981042545477946</v>
      </c>
      <c r="K279" s="9">
        <f t="shared" si="199"/>
        <v>12.978874604025771</v>
      </c>
      <c r="L279" s="40">
        <f t="shared" si="213"/>
        <v>0.99783205854782508</v>
      </c>
      <c r="M279" s="24">
        <f t="shared" si="200"/>
        <v>3.3175152801183869E-2</v>
      </c>
      <c r="N279" s="25">
        <f t="shared" si="201"/>
        <v>2.5396020002612405E-2</v>
      </c>
      <c r="O279" s="25"/>
      <c r="P279" s="50">
        <f t="shared" si="214"/>
        <v>6</v>
      </c>
      <c r="Q279" s="50">
        <f t="shared" si="215"/>
        <v>6</v>
      </c>
      <c r="R279" s="25"/>
      <c r="S279" s="25"/>
      <c r="T279" s="16">
        <v>2458217.41022</v>
      </c>
      <c r="U279" s="17">
        <v>-10.8851598063177</v>
      </c>
      <c r="V279" s="17">
        <v>-10.2040682821634</v>
      </c>
      <c r="W279" s="17">
        <v>-12.034129131144899</v>
      </c>
      <c r="X279" s="17">
        <v>-10.9354760564879</v>
      </c>
      <c r="Y279" s="17">
        <v>-10.2978008824323</v>
      </c>
      <c r="Z279" s="17">
        <v>-11.740662593090301</v>
      </c>
      <c r="AA279" s="17">
        <v>-9.7713600954227999</v>
      </c>
      <c r="AB279" s="17">
        <v>-9.7188674373494006</v>
      </c>
      <c r="AC279" s="17"/>
      <c r="AD279" s="17"/>
      <c r="AE279" s="17"/>
      <c r="AF279" s="46">
        <f t="shared" si="202"/>
        <v>2458217.41022</v>
      </c>
      <c r="AG279" s="17">
        <v>-10.6387446872222</v>
      </c>
      <c r="AH279" s="17">
        <v>-9.64863360748768</v>
      </c>
      <c r="AI279" s="17">
        <v>-11.6261410727998</v>
      </c>
      <c r="AJ279" s="17">
        <v>-10.581023205310901</v>
      </c>
      <c r="AK279" s="17">
        <v>-9.7621107024736098</v>
      </c>
      <c r="AL279" s="17">
        <v>-11.2191662641552</v>
      </c>
      <c r="AM279" s="17">
        <v>-9.3135212378407406</v>
      </c>
      <c r="AN279" s="17">
        <v>-9.4317959045456004</v>
      </c>
      <c r="AO279" s="17"/>
      <c r="AP279" s="17"/>
      <c r="AQ279" s="18"/>
      <c r="AR279" s="25"/>
      <c r="AS279" s="25"/>
      <c r="AT279" s="24">
        <f t="shared" si="241"/>
        <v>0.2464151190955004</v>
      </c>
      <c r="AU279" s="24">
        <f t="shared" si="241"/>
        <v>0.55543467467571972</v>
      </c>
      <c r="AV279" s="24">
        <f t="shared" si="241"/>
        <v>0.40798805834509899</v>
      </c>
      <c r="AW279" s="24">
        <f t="shared" si="241"/>
        <v>0.35445285117699932</v>
      </c>
      <c r="AX279" s="24">
        <f t="shared" si="241"/>
        <v>0.53569017995869039</v>
      </c>
      <c r="AY279" s="24">
        <f t="shared" si="244"/>
        <v>0.52149632893510045</v>
      </c>
      <c r="AZ279" s="24">
        <f t="shared" si="244"/>
        <v>0.45783885758205933</v>
      </c>
      <c r="BA279" s="24">
        <f t="shared" si="244"/>
        <v>0.28707153280380027</v>
      </c>
      <c r="BB279" s="24" t="str">
        <f t="shared" si="244"/>
        <v/>
      </c>
      <c r="BC279" s="24" t="str">
        <f t="shared" si="244"/>
        <v/>
      </c>
      <c r="BD279" s="25" t="str">
        <f t="shared" si="244"/>
        <v/>
      </c>
      <c r="BE279" s="25"/>
      <c r="BF279" s="24"/>
      <c r="BG279" s="24">
        <f t="shared" si="232"/>
        <v>-0.30435489342572242</v>
      </c>
      <c r="BH279" s="24">
        <f t="shared" si="232"/>
        <v>-0.24435489342572192</v>
      </c>
      <c r="BI279" s="24">
        <f t="shared" si="232"/>
        <v>-0.61035489342572158</v>
      </c>
      <c r="BJ279" s="24">
        <f t="shared" si="224"/>
        <v>-0.55235489342572175</v>
      </c>
      <c r="BK279" s="24">
        <f t="shared" si="224"/>
        <v>-0.62235489342572026</v>
      </c>
      <c r="BL279" s="24">
        <f t="shared" si="224"/>
        <v>-0.17735489342572175</v>
      </c>
      <c r="BM279" s="24" t="str">
        <f t="shared" si="224"/>
        <v/>
      </c>
      <c r="BN279" s="24" t="str">
        <f t="shared" si="224"/>
        <v/>
      </c>
      <c r="BO279" s="24" t="str">
        <f t="shared" si="224"/>
        <v/>
      </c>
      <c r="BP279" s="24"/>
      <c r="BQ279" s="24"/>
      <c r="BR279" s="24">
        <f t="shared" si="233"/>
        <v>0.32323222039092236</v>
      </c>
      <c r="BS279" s="24">
        <f t="shared" si="233"/>
        <v>0.38323222039092286</v>
      </c>
      <c r="BT279" s="24">
        <f t="shared" si="233"/>
        <v>1.7232220390923203E-2</v>
      </c>
      <c r="BU279" s="24">
        <f t="shared" si="225"/>
        <v>7.5232220390923032E-2</v>
      </c>
      <c r="BV279" s="24">
        <f t="shared" si="225"/>
        <v>5.2322203909245246E-3</v>
      </c>
      <c r="BW279" s="24">
        <f t="shared" si="225"/>
        <v>0.45023222039092303</v>
      </c>
      <c r="BX279" s="24" t="str">
        <f t="shared" si="225"/>
        <v/>
      </c>
      <c r="BY279" s="24" t="str">
        <f t="shared" si="225"/>
        <v/>
      </c>
      <c r="BZ279" s="24" t="str">
        <f t="shared" si="225"/>
        <v/>
      </c>
      <c r="CA279" s="24"/>
      <c r="CB279" s="24"/>
      <c r="CC279" s="24">
        <f t="shared" si="203"/>
        <v>11.324889559670233</v>
      </c>
      <c r="CD279" s="24">
        <f t="shared" si="216"/>
        <v>4.9324582808063663E-2</v>
      </c>
      <c r="CE279" s="24">
        <f t="shared" si="234"/>
        <v>11.338969324827199</v>
      </c>
      <c r="CF279" s="24">
        <f t="shared" si="234"/>
        <v>11.362316250170199</v>
      </c>
      <c r="CG279" s="24">
        <f t="shared" si="234"/>
        <v>11.317641076114599</v>
      </c>
      <c r="CH279" s="24">
        <f t="shared" si="226"/>
        <v>11.3235027867726</v>
      </c>
      <c r="CI279" s="24">
        <f t="shared" si="226"/>
        <v>11.2342002891051</v>
      </c>
      <c r="CJ279" s="24">
        <f t="shared" si="226"/>
        <v>11.3727076310317</v>
      </c>
      <c r="CK279" s="24" t="str">
        <f t="shared" si="226"/>
        <v/>
      </c>
      <c r="CL279" s="24" t="str">
        <f t="shared" si="226"/>
        <v/>
      </c>
      <c r="CM279" s="24" t="str">
        <f t="shared" si="226"/>
        <v/>
      </c>
      <c r="CN279" s="24"/>
      <c r="CO279" s="24">
        <f t="shared" si="204"/>
        <v>11.907048377298777</v>
      </c>
      <c r="CP279" s="24">
        <f t="shared" si="217"/>
        <v>7.4190124209874572E-2</v>
      </c>
      <c r="CQ279" s="24">
        <f t="shared" si="235"/>
        <v>11.826396385577601</v>
      </c>
      <c r="CR279" s="24">
        <f t="shared" si="235"/>
        <v>11.843278518088701</v>
      </c>
      <c r="CS279" s="24">
        <f t="shared" si="235"/>
        <v>11.983366015251409</v>
      </c>
      <c r="CT279" s="24">
        <f t="shared" si="227"/>
        <v>11.945421576933001</v>
      </c>
      <c r="CU279" s="24">
        <f t="shared" si="227"/>
        <v>11.98977655061854</v>
      </c>
      <c r="CV279" s="24">
        <f t="shared" si="227"/>
        <v>11.8540512173234</v>
      </c>
      <c r="CW279" s="24" t="str">
        <f t="shared" si="227"/>
        <v/>
      </c>
      <c r="CX279" s="24" t="str">
        <f t="shared" si="227"/>
        <v/>
      </c>
      <c r="CY279" s="24" t="str">
        <f t="shared" si="227"/>
        <v/>
      </c>
      <c r="CZ279" s="24"/>
      <c r="DA279" s="24">
        <f t="shared" si="205"/>
        <v>11.374813211794219</v>
      </c>
      <c r="DB279" s="24">
        <f t="shared" si="218"/>
        <v>3.3175152801183702E-2</v>
      </c>
      <c r="DC279" s="24">
        <f t="shared" si="236"/>
        <v>11.375274522146698</v>
      </c>
      <c r="DD279" s="24">
        <f t="shared" si="236"/>
        <v>11.391464303358873</v>
      </c>
      <c r="DE279" s="24">
        <f t="shared" si="236"/>
        <v>11.390447708501309</v>
      </c>
      <c r="DF279" s="24">
        <f t="shared" si="228"/>
        <v>11.389390846499513</v>
      </c>
      <c r="DG279" s="24">
        <f t="shared" si="228"/>
        <v>11.308438350317976</v>
      </c>
      <c r="DH279" s="24">
        <f t="shared" si="228"/>
        <v>11.393863539940952</v>
      </c>
      <c r="DI279" s="24" t="str">
        <f t="shared" si="228"/>
        <v/>
      </c>
      <c r="DJ279" s="24" t="str">
        <f t="shared" si="228"/>
        <v/>
      </c>
      <c r="DK279" s="24" t="str">
        <f t="shared" si="228"/>
        <v/>
      </c>
      <c r="DL279" s="24"/>
      <c r="DM279" s="24">
        <f t="shared" si="206"/>
        <v>11.743465471395604</v>
      </c>
      <c r="DN279" s="24">
        <f t="shared" si="219"/>
        <v>2.5396020002613061E-2</v>
      </c>
      <c r="DO279" s="24">
        <f t="shared" si="237"/>
        <v>11.707436545416824</v>
      </c>
      <c r="DP279" s="24">
        <f t="shared" si="237"/>
        <v>11.747770216128307</v>
      </c>
      <c r="DQ279" s="24">
        <f t="shared" si="237"/>
        <v>11.744803330268685</v>
      </c>
      <c r="DR279" s="24">
        <f t="shared" si="229"/>
        <v>11.729528712210644</v>
      </c>
      <c r="DS279" s="24">
        <f t="shared" si="229"/>
        <v>11.746523557995738</v>
      </c>
      <c r="DT279" s="24">
        <f t="shared" si="229"/>
        <v>11.784730466353434</v>
      </c>
      <c r="DU279" s="24" t="str">
        <f t="shared" si="229"/>
        <v/>
      </c>
      <c r="DV279" s="24" t="str">
        <f t="shared" si="229"/>
        <v/>
      </c>
      <c r="DW279" s="24" t="str">
        <f t="shared" si="229"/>
        <v/>
      </c>
      <c r="DX279" s="24"/>
      <c r="DY279" s="24">
        <f t="shared" si="207"/>
        <v>12.005981083824535</v>
      </c>
      <c r="DZ279" s="24">
        <f t="shared" si="220"/>
        <v>4.9324582808063663E-2</v>
      </c>
      <c r="EA279" s="24">
        <f t="shared" si="238"/>
        <v>12.020060848981499</v>
      </c>
      <c r="EB279" s="24">
        <f t="shared" si="238"/>
        <v>12.0434077743245</v>
      </c>
      <c r="EC279" s="24">
        <f t="shared" si="238"/>
        <v>11.9987326002689</v>
      </c>
      <c r="ED279" s="24">
        <f t="shared" si="230"/>
        <v>12.004594310926901</v>
      </c>
      <c r="EE279" s="24">
        <f t="shared" si="230"/>
        <v>11.915291813259401</v>
      </c>
      <c r="EF279" s="24">
        <f t="shared" si="230"/>
        <v>12.053799155186001</v>
      </c>
      <c r="EG279" s="24" t="str">
        <f t="shared" si="230"/>
        <v/>
      </c>
      <c r="EH279" s="24" t="str">
        <f t="shared" si="230"/>
        <v/>
      </c>
      <c r="EI279" s="24" t="str">
        <f t="shared" si="230"/>
        <v/>
      </c>
      <c r="EJ279" s="24"/>
      <c r="EK279" s="24">
        <f t="shared" si="208"/>
        <v>12.897159457033295</v>
      </c>
      <c r="EL279" s="24">
        <f t="shared" si="221"/>
        <v>7.4190124209874572E-2</v>
      </c>
      <c r="EM279" s="24">
        <f t="shared" si="239"/>
        <v>12.816507465312121</v>
      </c>
      <c r="EN279" s="24">
        <f t="shared" si="239"/>
        <v>12.833389597823221</v>
      </c>
      <c r="EO279" s="24">
        <f t="shared" si="239"/>
        <v>12.973477094985929</v>
      </c>
      <c r="EP279" s="24">
        <f t="shared" si="231"/>
        <v>12.935532656667521</v>
      </c>
      <c r="EQ279" s="24">
        <f t="shared" si="231"/>
        <v>12.97988763035306</v>
      </c>
      <c r="ER279" s="24">
        <f t="shared" si="231"/>
        <v>12.84416229705792</v>
      </c>
      <c r="ES279" s="24" t="str">
        <f t="shared" si="231"/>
        <v/>
      </c>
      <c r="ET279" s="24" t="str">
        <f t="shared" si="231"/>
        <v/>
      </c>
      <c r="EU279" s="24" t="str">
        <f t="shared" si="231"/>
        <v/>
      </c>
      <c r="EV279" s="24"/>
      <c r="EW279" s="24">
        <f t="shared" si="209"/>
        <v>11.981042545477946</v>
      </c>
      <c r="EX279" s="24">
        <f t="shared" si="222"/>
        <v>3.3175152801183869E-2</v>
      </c>
      <c r="EY279" s="24">
        <f t="shared" si="247"/>
        <v>11.981503855830422</v>
      </c>
      <c r="EZ279" s="24">
        <f t="shared" si="247"/>
        <v>11.997693637042596</v>
      </c>
      <c r="FA279" s="24">
        <f t="shared" si="247"/>
        <v>11.996677042185034</v>
      </c>
      <c r="FB279" s="24">
        <f t="shared" si="245"/>
        <v>11.995620180183236</v>
      </c>
      <c r="FC279" s="24">
        <f t="shared" si="245"/>
        <v>11.914667684001699</v>
      </c>
      <c r="FD279" s="24">
        <f t="shared" si="245"/>
        <v>12.000092873624675</v>
      </c>
      <c r="FE279" s="24" t="str">
        <f t="shared" si="242"/>
        <v/>
      </c>
      <c r="FF279" s="24" t="str">
        <f t="shared" si="242"/>
        <v/>
      </c>
      <c r="FG279" s="24" t="str">
        <f t="shared" si="242"/>
        <v/>
      </c>
      <c r="FH279" s="24"/>
      <c r="FI279" s="24">
        <f t="shared" si="210"/>
        <v>12.978874604025771</v>
      </c>
      <c r="FJ279" s="24">
        <f t="shared" si="223"/>
        <v>2.5396020002612405E-2</v>
      </c>
      <c r="FK279" s="24">
        <f t="shared" si="248"/>
        <v>12.942845678046989</v>
      </c>
      <c r="FL279" s="24">
        <f t="shared" si="248"/>
        <v>12.983179348758471</v>
      </c>
      <c r="FM279" s="24">
        <f t="shared" si="248"/>
        <v>12.980212462898848</v>
      </c>
      <c r="FN279" s="24">
        <f t="shared" si="246"/>
        <v>12.96493784484081</v>
      </c>
      <c r="FO279" s="24">
        <f t="shared" si="246"/>
        <v>12.981932690625904</v>
      </c>
      <c r="FP279" s="24">
        <f t="shared" si="246"/>
        <v>13.020139598983597</v>
      </c>
      <c r="FQ279" s="24" t="str">
        <f t="shared" si="243"/>
        <v/>
      </c>
      <c r="FR279" s="24" t="str">
        <f t="shared" si="243"/>
        <v/>
      </c>
      <c r="FS279" s="24" t="str">
        <f t="shared" si="243"/>
        <v/>
      </c>
    </row>
    <row r="280" spans="1:175" s="3" customFormat="1">
      <c r="A280" s="27">
        <v>245</v>
      </c>
      <c r="B280" s="32">
        <f>IF(AND($B$3&lt;&gt;"",$C$3&lt;&gt;"",$B$4&lt;&gt;"",$C$4&lt;&gt;"",T280&lt;&gt;""),AirMass($B$3,$C$3,$B$4,$C$4,T280),"")</f>
        <v>1.2160034668362905</v>
      </c>
      <c r="C280" s="36">
        <f t="shared" si="211"/>
        <v>2458217.410718</v>
      </c>
      <c r="D280" s="5">
        <f t="shared" si="194"/>
        <v>11.423817224223114</v>
      </c>
      <c r="E280" s="14">
        <f t="shared" si="195"/>
        <v>11.680897311481518</v>
      </c>
      <c r="F280" s="32">
        <f t="shared" si="212"/>
        <v>0.25708008725840337</v>
      </c>
      <c r="G280" s="24">
        <f t="shared" si="196"/>
        <v>2.6268427142410039E-2</v>
      </c>
      <c r="H280" s="24">
        <f t="shared" si="197"/>
        <v>2.1316317500021099E-2</v>
      </c>
      <c r="I280" s="24"/>
      <c r="J280" s="8">
        <f t="shared" si="198"/>
        <v>12.014146210626691</v>
      </c>
      <c r="K280" s="9">
        <f t="shared" si="199"/>
        <v>12.845263713636767</v>
      </c>
      <c r="L280" s="40">
        <f t="shared" si="213"/>
        <v>0.83111750301007525</v>
      </c>
      <c r="M280" s="24">
        <f t="shared" si="200"/>
        <v>2.626842714241015E-2</v>
      </c>
      <c r="N280" s="25">
        <f t="shared" si="201"/>
        <v>2.1316317500021099E-2</v>
      </c>
      <c r="O280" s="25"/>
      <c r="P280" s="50">
        <f t="shared" si="214"/>
        <v>6</v>
      </c>
      <c r="Q280" s="50">
        <f t="shared" si="215"/>
        <v>6</v>
      </c>
      <c r="R280" s="25"/>
      <c r="S280" s="25"/>
      <c r="T280" s="16">
        <v>2458217.410718</v>
      </c>
      <c r="U280" s="17">
        <v>-10.878553487933701</v>
      </c>
      <c r="V280" s="17">
        <v>-10.2199233602233</v>
      </c>
      <c r="W280" s="17">
        <v>-12.0467489117526</v>
      </c>
      <c r="X280" s="17">
        <v>-10.9264267256733</v>
      </c>
      <c r="Y280" s="17">
        <v>-10.3075778635418</v>
      </c>
      <c r="Z280" s="17">
        <v>-11.7515947776951</v>
      </c>
      <c r="AA280" s="17">
        <v>-9.9133919698363897</v>
      </c>
      <c r="AB280" s="17">
        <v>-9.7546766289271005</v>
      </c>
      <c r="AC280" s="17"/>
      <c r="AD280" s="17"/>
      <c r="AE280" s="17"/>
      <c r="AF280" s="46">
        <f t="shared" si="202"/>
        <v>2458217.410718</v>
      </c>
      <c r="AG280" s="17">
        <v>-10.668095675093101</v>
      </c>
      <c r="AH280" s="17">
        <v>-9.7275289890268297</v>
      </c>
      <c r="AI280" s="17">
        <v>-11.650678754793899</v>
      </c>
      <c r="AJ280" s="17">
        <v>-10.5854795306954</v>
      </c>
      <c r="AK280" s="17">
        <v>-9.7157404808970007</v>
      </c>
      <c r="AL280" s="17">
        <v>-11.2355183886232</v>
      </c>
      <c r="AM280" s="17">
        <v>-9.3167868828795992</v>
      </c>
      <c r="AN280" s="17">
        <v>-9.4015076090619107</v>
      </c>
      <c r="AO280" s="17"/>
      <c r="AP280" s="17"/>
      <c r="AQ280" s="18"/>
      <c r="AR280" s="25"/>
      <c r="AS280" s="25"/>
      <c r="AT280" s="24">
        <f t="shared" si="241"/>
        <v>0.21045781284060006</v>
      </c>
      <c r="AU280" s="24">
        <f t="shared" si="241"/>
        <v>0.49239437119647</v>
      </c>
      <c r="AV280" s="24">
        <f t="shared" si="241"/>
        <v>0.39607015695870018</v>
      </c>
      <c r="AW280" s="24">
        <f t="shared" si="241"/>
        <v>0.34094719497790038</v>
      </c>
      <c r="AX280" s="24">
        <f t="shared" si="241"/>
        <v>0.59183738264479935</v>
      </c>
      <c r="AY280" s="24">
        <f t="shared" si="244"/>
        <v>0.51607638907190001</v>
      </c>
      <c r="AZ280" s="24">
        <f t="shared" si="244"/>
        <v>0.59660508695679049</v>
      </c>
      <c r="BA280" s="24">
        <f t="shared" si="244"/>
        <v>0.35316901986518978</v>
      </c>
      <c r="BB280" s="24" t="str">
        <f t="shared" si="244"/>
        <v/>
      </c>
      <c r="BC280" s="24" t="str">
        <f t="shared" si="244"/>
        <v/>
      </c>
      <c r="BD280" s="25" t="str">
        <f t="shared" si="244"/>
        <v/>
      </c>
      <c r="BE280" s="25"/>
      <c r="BF280" s="24"/>
      <c r="BG280" s="24">
        <f t="shared" si="232"/>
        <v>-0.3773805050597927</v>
      </c>
      <c r="BH280" s="24">
        <f t="shared" si="232"/>
        <v>-0.31738050505979221</v>
      </c>
      <c r="BI280" s="24">
        <f t="shared" si="232"/>
        <v>-0.68338050505979187</v>
      </c>
      <c r="BJ280" s="24">
        <f t="shared" si="224"/>
        <v>-0.62538050505979204</v>
      </c>
      <c r="BK280" s="24">
        <f t="shared" si="224"/>
        <v>-0.69538050505979054</v>
      </c>
      <c r="BL280" s="24">
        <f t="shared" si="224"/>
        <v>-0.25038050505979204</v>
      </c>
      <c r="BM280" s="24" t="str">
        <f t="shared" si="224"/>
        <v/>
      </c>
      <c r="BN280" s="24" t="str">
        <f t="shared" si="224"/>
        <v/>
      </c>
      <c r="BO280" s="24" t="str">
        <f t="shared" si="224"/>
        <v/>
      </c>
      <c r="BP280" s="24"/>
      <c r="BQ280" s="24"/>
      <c r="BR280" s="24">
        <f t="shared" si="233"/>
        <v>0.19520381118431684</v>
      </c>
      <c r="BS280" s="24">
        <f t="shared" si="233"/>
        <v>0.25520381118431734</v>
      </c>
      <c r="BT280" s="24">
        <f t="shared" si="233"/>
        <v>-0.11079618881568232</v>
      </c>
      <c r="BU280" s="24">
        <f t="shared" si="225"/>
        <v>-5.2796188815682488E-2</v>
      </c>
      <c r="BV280" s="24">
        <f t="shared" si="225"/>
        <v>-0.122796188815681</v>
      </c>
      <c r="BW280" s="24">
        <f t="shared" si="225"/>
        <v>0.32220381118431751</v>
      </c>
      <c r="BX280" s="24" t="str">
        <f t="shared" si="225"/>
        <v/>
      </c>
      <c r="BY280" s="24" t="str">
        <f t="shared" si="225"/>
        <v/>
      </c>
      <c r="BZ280" s="24" t="str">
        <f t="shared" si="225"/>
        <v/>
      </c>
      <c r="CA280" s="24"/>
      <c r="CB280" s="24"/>
      <c r="CC280" s="24">
        <f t="shared" si="203"/>
        <v>11.365182658304015</v>
      </c>
      <c r="CD280" s="24">
        <f t="shared" si="216"/>
        <v>2.9787364993718743E-2</v>
      </c>
      <c r="CE280" s="24">
        <f t="shared" si="234"/>
        <v>11.358195423818898</v>
      </c>
      <c r="CF280" s="24">
        <f t="shared" si="234"/>
        <v>11.359873237739599</v>
      </c>
      <c r="CG280" s="24">
        <f t="shared" si="234"/>
        <v>11.334024375608099</v>
      </c>
      <c r="CH280" s="24">
        <f t="shared" si="226"/>
        <v>11.341041289761399</v>
      </c>
      <c r="CI280" s="24">
        <f t="shared" si="226"/>
        <v>11.38283848190269</v>
      </c>
      <c r="CJ280" s="24">
        <f t="shared" si="226"/>
        <v>11.4151231409934</v>
      </c>
      <c r="CK280" s="24" t="str">
        <f t="shared" si="226"/>
        <v/>
      </c>
      <c r="CL280" s="24" t="str">
        <f t="shared" si="226"/>
        <v/>
      </c>
      <c r="CM280" s="24" t="str">
        <f t="shared" si="226"/>
        <v/>
      </c>
      <c r="CN280" s="24"/>
      <c r="CO280" s="24">
        <f t="shared" si="204"/>
        <v>11.873022932732068</v>
      </c>
      <c r="CP280" s="24">
        <f t="shared" si="217"/>
        <v>7.0368914317659237E-2</v>
      </c>
      <c r="CQ280" s="24">
        <f t="shared" si="235"/>
        <v>11.821583079700799</v>
      </c>
      <c r="CR280" s="24">
        <f t="shared" si="235"/>
        <v>11.818383855602299</v>
      </c>
      <c r="CS280" s="24">
        <f t="shared" si="235"/>
        <v>11.9076448058039</v>
      </c>
      <c r="CT280" s="24">
        <f t="shared" si="227"/>
        <v>11.9324227135301</v>
      </c>
      <c r="CU280" s="24">
        <f t="shared" si="227"/>
        <v>11.963691207786498</v>
      </c>
      <c r="CV280" s="24">
        <f t="shared" si="227"/>
        <v>11.79441193396881</v>
      </c>
      <c r="CW280" s="24" t="str">
        <f t="shared" si="227"/>
        <v/>
      </c>
      <c r="CX280" s="24" t="str">
        <f t="shared" si="227"/>
        <v/>
      </c>
      <c r="CY280" s="24" t="str">
        <f t="shared" si="227"/>
        <v/>
      </c>
      <c r="CZ280" s="24"/>
      <c r="DA280" s="24">
        <f t="shared" si="205"/>
        <v>11.423817224223114</v>
      </c>
      <c r="DB280" s="24">
        <f t="shared" si="218"/>
        <v>2.6268427142410039E-2</v>
      </c>
      <c r="DC280" s="24">
        <f t="shared" si="236"/>
        <v>11.40321153493351</v>
      </c>
      <c r="DD280" s="24">
        <f t="shared" si="236"/>
        <v>11.397732204723384</v>
      </c>
      <c r="DE280" s="24">
        <f t="shared" si="236"/>
        <v>11.415541921789922</v>
      </c>
      <c r="DF280" s="24">
        <f t="shared" si="228"/>
        <v>11.415640263283425</v>
      </c>
      <c r="DG280" s="24">
        <f t="shared" si="228"/>
        <v>11.465787456910677</v>
      </c>
      <c r="DH280" s="24">
        <f t="shared" si="228"/>
        <v>11.444989963697763</v>
      </c>
      <c r="DI280" s="24" t="str">
        <f t="shared" si="228"/>
        <v/>
      </c>
      <c r="DJ280" s="24" t="str">
        <f t="shared" si="228"/>
        <v/>
      </c>
      <c r="DK280" s="24" t="str">
        <f t="shared" si="228"/>
        <v/>
      </c>
      <c r="DL280" s="24"/>
      <c r="DM280" s="24">
        <f t="shared" si="206"/>
        <v>11.680897311481518</v>
      </c>
      <c r="DN280" s="24">
        <f t="shared" si="219"/>
        <v>2.1316317500021099E-2</v>
      </c>
      <c r="DO280" s="24">
        <f t="shared" si="237"/>
        <v>11.674080524192645</v>
      </c>
      <c r="DP280" s="24">
        <f t="shared" si="237"/>
        <v>11.694332838294526</v>
      </c>
      <c r="DQ280" s="24">
        <f t="shared" si="237"/>
        <v>11.640539405473795</v>
      </c>
      <c r="DR280" s="24">
        <f t="shared" si="229"/>
        <v>11.687987133460366</v>
      </c>
      <c r="DS280" s="24">
        <f t="shared" si="229"/>
        <v>11.691895499816319</v>
      </c>
      <c r="DT280" s="24">
        <f t="shared" si="229"/>
        <v>11.696548467651464</v>
      </c>
      <c r="DU280" s="24" t="str">
        <f t="shared" si="229"/>
        <v/>
      </c>
      <c r="DV280" s="24" t="str">
        <f t="shared" si="229"/>
        <v/>
      </c>
      <c r="DW280" s="24" t="str">
        <f t="shared" si="229"/>
        <v/>
      </c>
      <c r="DX280" s="24"/>
      <c r="DY280" s="24">
        <f t="shared" si="207"/>
        <v>12.023812786014416</v>
      </c>
      <c r="DZ280" s="24">
        <f t="shared" si="220"/>
        <v>2.9787364993718743E-2</v>
      </c>
      <c r="EA280" s="24">
        <f t="shared" si="238"/>
        <v>12.016825551529299</v>
      </c>
      <c r="EB280" s="24">
        <f t="shared" si="238"/>
        <v>12.01850336545</v>
      </c>
      <c r="EC280" s="24">
        <f t="shared" si="238"/>
        <v>11.9926545033185</v>
      </c>
      <c r="ED280" s="24">
        <f t="shared" si="230"/>
        <v>11.9996714174718</v>
      </c>
      <c r="EE280" s="24">
        <f t="shared" si="230"/>
        <v>12.041468609613091</v>
      </c>
      <c r="EF280" s="24">
        <f t="shared" si="230"/>
        <v>12.073753268703801</v>
      </c>
      <c r="EG280" s="24" t="str">
        <f t="shared" si="230"/>
        <v/>
      </c>
      <c r="EH280" s="24" t="str">
        <f t="shared" si="230"/>
        <v/>
      </c>
      <c r="EI280" s="24" t="str">
        <f t="shared" si="230"/>
        <v/>
      </c>
      <c r="EJ280" s="24"/>
      <c r="EK280" s="24">
        <f t="shared" si="208"/>
        <v>12.813589618798337</v>
      </c>
      <c r="EL280" s="24">
        <f t="shared" si="221"/>
        <v>7.0368914317659237E-2</v>
      </c>
      <c r="EM280" s="24">
        <f t="shared" si="239"/>
        <v>12.76214976576707</v>
      </c>
      <c r="EN280" s="24">
        <f t="shared" si="239"/>
        <v>12.75895054166857</v>
      </c>
      <c r="EO280" s="24">
        <f t="shared" si="239"/>
        <v>12.84821149187017</v>
      </c>
      <c r="EP280" s="24">
        <f t="shared" si="231"/>
        <v>12.872989399596371</v>
      </c>
      <c r="EQ280" s="24">
        <f t="shared" si="231"/>
        <v>12.904257893852769</v>
      </c>
      <c r="ER280" s="24">
        <f t="shared" si="231"/>
        <v>12.734978620035081</v>
      </c>
      <c r="ES280" s="24" t="str">
        <f t="shared" si="231"/>
        <v/>
      </c>
      <c r="ET280" s="24" t="str">
        <f t="shared" si="231"/>
        <v/>
      </c>
      <c r="EU280" s="24" t="str">
        <f t="shared" si="231"/>
        <v/>
      </c>
      <c r="EV280" s="24"/>
      <c r="EW280" s="24">
        <f t="shared" si="209"/>
        <v>12.014146210626691</v>
      </c>
      <c r="EX280" s="24">
        <f t="shared" si="222"/>
        <v>2.626842714241015E-2</v>
      </c>
      <c r="EY280" s="24">
        <f t="shared" si="247"/>
        <v>11.993540521337088</v>
      </c>
      <c r="EZ280" s="24">
        <f t="shared" si="247"/>
        <v>11.988061191126963</v>
      </c>
      <c r="FA280" s="24">
        <f t="shared" si="247"/>
        <v>12.005870908193501</v>
      </c>
      <c r="FB280" s="24">
        <f t="shared" si="245"/>
        <v>12.005969249687002</v>
      </c>
      <c r="FC280" s="24">
        <f t="shared" si="245"/>
        <v>12.056116443314256</v>
      </c>
      <c r="FD280" s="24">
        <f t="shared" si="245"/>
        <v>12.035318950101342</v>
      </c>
      <c r="FE280" s="24" t="str">
        <f t="shared" si="242"/>
        <v/>
      </c>
      <c r="FF280" s="24" t="str">
        <f t="shared" si="242"/>
        <v/>
      </c>
      <c r="FG280" s="24" t="str">
        <f t="shared" si="242"/>
        <v/>
      </c>
      <c r="FH280" s="24"/>
      <c r="FI280" s="24">
        <f t="shared" si="210"/>
        <v>12.845263713636767</v>
      </c>
      <c r="FJ280" s="24">
        <f t="shared" si="223"/>
        <v>2.1316317500021099E-2</v>
      </c>
      <c r="FK280" s="24">
        <f t="shared" si="248"/>
        <v>12.83844692634789</v>
      </c>
      <c r="FL280" s="24">
        <f t="shared" si="248"/>
        <v>12.858699240449772</v>
      </c>
      <c r="FM280" s="24">
        <f t="shared" si="248"/>
        <v>12.804905807629041</v>
      </c>
      <c r="FN280" s="24">
        <f t="shared" si="246"/>
        <v>12.852353535615611</v>
      </c>
      <c r="FO280" s="24">
        <f t="shared" si="246"/>
        <v>12.856261901971564</v>
      </c>
      <c r="FP280" s="24">
        <f t="shared" si="246"/>
        <v>12.86091486980671</v>
      </c>
      <c r="FQ280" s="24" t="str">
        <f t="shared" si="243"/>
        <v/>
      </c>
      <c r="FR280" s="24" t="str">
        <f t="shared" si="243"/>
        <v/>
      </c>
      <c r="FS280" s="24" t="str">
        <f t="shared" si="243"/>
        <v/>
      </c>
    </row>
    <row r="281" spans="1:175" s="3" customFormat="1">
      <c r="A281" s="27">
        <v>246</v>
      </c>
      <c r="B281" s="32">
        <f>IF(AND($B$3&lt;&gt;"",$C$3&lt;&gt;"",$B$4&lt;&gt;"",$C$4&lt;&gt;"",T281&lt;&gt;""),AirMass($B$3,$C$3,$B$4,$C$4,T281),"")</f>
        <v>1.2176613205422684</v>
      </c>
      <c r="C281" s="36">
        <f t="shared" si="211"/>
        <v>2458217.4112149999</v>
      </c>
      <c r="D281" s="5">
        <f t="shared" si="194"/>
        <v>11.425042736719524</v>
      </c>
      <c r="E281" s="14">
        <f t="shared" si="195"/>
        <v>11.694427882868046</v>
      </c>
      <c r="F281" s="32">
        <f t="shared" si="212"/>
        <v>0.26938514614852238</v>
      </c>
      <c r="G281" s="24">
        <f t="shared" si="196"/>
        <v>2.3292405023118141E-2</v>
      </c>
      <c r="H281" s="24">
        <f t="shared" si="197"/>
        <v>3.1883907888343908E-2</v>
      </c>
      <c r="I281" s="24"/>
      <c r="J281" s="8">
        <f t="shared" si="198"/>
        <v>11.996560422053625</v>
      </c>
      <c r="K281" s="9">
        <f t="shared" si="199"/>
        <v>13.101082009051803</v>
      </c>
      <c r="L281" s="40">
        <f t="shared" si="213"/>
        <v>1.1045215869981782</v>
      </c>
      <c r="M281" s="24">
        <f t="shared" si="200"/>
        <v>2.329240502311794E-2</v>
      </c>
      <c r="N281" s="25">
        <f t="shared" si="201"/>
        <v>3.1883907888343638E-2</v>
      </c>
      <c r="O281" s="25"/>
      <c r="P281" s="50">
        <f t="shared" si="214"/>
        <v>6</v>
      </c>
      <c r="Q281" s="50">
        <f t="shared" si="215"/>
        <v>6</v>
      </c>
      <c r="R281" s="25"/>
      <c r="S281" s="25"/>
      <c r="T281" s="16">
        <v>2458217.4112149999</v>
      </c>
      <c r="U281" s="17">
        <v>-10.868838878924301</v>
      </c>
      <c r="V281" s="17">
        <v>-10.1979535034506</v>
      </c>
      <c r="W281" s="17">
        <v>-12.0398338906638</v>
      </c>
      <c r="X281" s="17">
        <v>-10.917457867803</v>
      </c>
      <c r="Y281" s="17">
        <v>-10.326357928931399</v>
      </c>
      <c r="Z281" s="17">
        <v>-11.747539809583399</v>
      </c>
      <c r="AA281" s="17">
        <v>-9.87939506470825</v>
      </c>
      <c r="AB281" s="17">
        <v>-9.7575236302489294</v>
      </c>
      <c r="AC281" s="17"/>
      <c r="AD281" s="17"/>
      <c r="AE281" s="17"/>
      <c r="AF281" s="46">
        <f t="shared" si="202"/>
        <v>2458217.4112149999</v>
      </c>
      <c r="AG281" s="17">
        <v>-10.645566930929901</v>
      </c>
      <c r="AH281" s="17">
        <v>-9.5645070834970696</v>
      </c>
      <c r="AI281" s="17">
        <v>-11.643265017899401</v>
      </c>
      <c r="AJ281" s="17">
        <v>-10.588381403299</v>
      </c>
      <c r="AK281" s="17">
        <v>-9.6773624323482696</v>
      </c>
      <c r="AL281" s="17">
        <v>-11.224443208685299</v>
      </c>
      <c r="AM281" s="17">
        <v>-9.29096583547968</v>
      </c>
      <c r="AN281" s="17">
        <v>-9.3662739652494107</v>
      </c>
      <c r="AO281" s="17"/>
      <c r="AP281" s="17"/>
      <c r="AQ281" s="18"/>
      <c r="AR281" s="25"/>
      <c r="AS281" s="25"/>
      <c r="AT281" s="24">
        <f t="shared" si="241"/>
        <v>0.22327194799439987</v>
      </c>
      <c r="AU281" s="24">
        <f t="shared" si="241"/>
        <v>0.63344641995353079</v>
      </c>
      <c r="AV281" s="24">
        <f t="shared" si="241"/>
        <v>0.39656887276439967</v>
      </c>
      <c r="AW281" s="24">
        <f t="shared" si="241"/>
        <v>0.3290764645040003</v>
      </c>
      <c r="AX281" s="24">
        <f t="shared" si="241"/>
        <v>0.64899549658312949</v>
      </c>
      <c r="AY281" s="24">
        <f t="shared" si="244"/>
        <v>0.52309660089809995</v>
      </c>
      <c r="AZ281" s="24">
        <f t="shared" si="244"/>
        <v>0.58842922922856999</v>
      </c>
      <c r="BA281" s="24">
        <f t="shared" si="244"/>
        <v>0.39124966499951874</v>
      </c>
      <c r="BB281" s="24" t="str">
        <f t="shared" si="244"/>
        <v/>
      </c>
      <c r="BC281" s="24" t="str">
        <f t="shared" si="244"/>
        <v/>
      </c>
      <c r="BD281" s="25" t="str">
        <f t="shared" si="244"/>
        <v/>
      </c>
      <c r="BE281" s="25"/>
      <c r="BF281" s="24"/>
      <c r="BG281" s="24">
        <f t="shared" si="232"/>
        <v>-0.35135630706970145</v>
      </c>
      <c r="BH281" s="24">
        <f t="shared" si="232"/>
        <v>-0.29135630706970095</v>
      </c>
      <c r="BI281" s="24">
        <f t="shared" si="232"/>
        <v>-0.65735630706970061</v>
      </c>
      <c r="BJ281" s="24">
        <f t="shared" si="224"/>
        <v>-0.59935630706970078</v>
      </c>
      <c r="BK281" s="24">
        <f t="shared" si="224"/>
        <v>-0.66935630706969929</v>
      </c>
      <c r="BL281" s="24">
        <f t="shared" si="224"/>
        <v>-0.22435630706970078</v>
      </c>
      <c r="BM281" s="24" t="str">
        <f t="shared" si="224"/>
        <v/>
      </c>
      <c r="BN281" s="24" t="str">
        <f t="shared" si="224"/>
        <v/>
      </c>
      <c r="BO281" s="24" t="str">
        <f t="shared" si="224"/>
        <v/>
      </c>
      <c r="BP281" s="24"/>
      <c r="BQ281" s="24"/>
      <c r="BR281" s="24">
        <f t="shared" si="233"/>
        <v>0.48166609675442418</v>
      </c>
      <c r="BS281" s="24">
        <f t="shared" si="233"/>
        <v>0.54166609675442468</v>
      </c>
      <c r="BT281" s="24">
        <f t="shared" si="233"/>
        <v>0.17566609675442502</v>
      </c>
      <c r="BU281" s="24">
        <f t="shared" si="225"/>
        <v>0.23366609675442485</v>
      </c>
      <c r="BV281" s="24">
        <f t="shared" si="225"/>
        <v>0.16366609675442634</v>
      </c>
      <c r="BW281" s="24">
        <f t="shared" si="225"/>
        <v>0.60866609675442485</v>
      </c>
      <c r="BX281" s="24" t="str">
        <f t="shared" si="225"/>
        <v/>
      </c>
      <c r="BY281" s="24" t="str">
        <f t="shared" si="225"/>
        <v/>
      </c>
      <c r="BZ281" s="24" t="str">
        <f t="shared" si="225"/>
        <v/>
      </c>
      <c r="CA281" s="24"/>
      <c r="CB281" s="24"/>
      <c r="CC281" s="24">
        <f t="shared" si="203"/>
        <v>11.369512486398831</v>
      </c>
      <c r="CD281" s="24">
        <f t="shared" si="216"/>
        <v>2.9068779920409148E-2</v>
      </c>
      <c r="CE281" s="24">
        <f t="shared" si="234"/>
        <v>11.360995011739499</v>
      </c>
      <c r="CF281" s="24">
        <f t="shared" si="234"/>
        <v>11.360618988878699</v>
      </c>
      <c r="CG281" s="24">
        <f t="shared" si="234"/>
        <v>11.362519050007098</v>
      </c>
      <c r="CH281" s="24">
        <f t="shared" si="226"/>
        <v>11.346700930659098</v>
      </c>
      <c r="CI281" s="24">
        <f t="shared" si="226"/>
        <v>11.35855618578395</v>
      </c>
      <c r="CJ281" s="24">
        <f t="shared" si="226"/>
        <v>11.427684751324628</v>
      </c>
      <c r="CK281" s="24" t="str">
        <f t="shared" si="226"/>
        <v/>
      </c>
      <c r="CL281" s="24" t="str">
        <f t="shared" si="226"/>
        <v/>
      </c>
      <c r="CM281" s="24" t="str">
        <f t="shared" si="226"/>
        <v/>
      </c>
      <c r="CN281" s="24"/>
      <c r="CO281" s="24">
        <f t="shared" si="204"/>
        <v>11.876381712896944</v>
      </c>
      <c r="CP281" s="24">
        <f t="shared" si="217"/>
        <v>6.8484596430632177E-2</v>
      </c>
      <c r="CQ281" s="24">
        <f t="shared" si="235"/>
        <v>11.8366980869695</v>
      </c>
      <c r="CR281" s="24">
        <f t="shared" si="235"/>
        <v>11.843814472369099</v>
      </c>
      <c r="CS281" s="24">
        <f t="shared" si="235"/>
        <v>11.891795501418368</v>
      </c>
      <c r="CT281" s="24">
        <f t="shared" si="227"/>
        <v>11.943876277755399</v>
      </c>
      <c r="CU281" s="24">
        <f t="shared" si="227"/>
        <v>11.960398904549779</v>
      </c>
      <c r="CV281" s="24">
        <f t="shared" si="227"/>
        <v>11.78170703431951</v>
      </c>
      <c r="CW281" s="24" t="str">
        <f t="shared" si="227"/>
        <v/>
      </c>
      <c r="CX281" s="24" t="str">
        <f t="shared" si="227"/>
        <v/>
      </c>
      <c r="CY281" s="24" t="str">
        <f t="shared" si="227"/>
        <v/>
      </c>
      <c r="CZ281" s="24"/>
      <c r="DA281" s="24">
        <f t="shared" si="205"/>
        <v>11.425042736719524</v>
      </c>
      <c r="DB281" s="24">
        <f t="shared" si="218"/>
        <v>2.3292405023118141E-2</v>
      </c>
      <c r="DC281" s="24">
        <f t="shared" si="236"/>
        <v>11.402906807255707</v>
      </c>
      <c r="DD281" s="24">
        <f t="shared" si="236"/>
        <v>11.395373640264081</v>
      </c>
      <c r="DE281" s="24">
        <f t="shared" si="236"/>
        <v>11.440932280590516</v>
      </c>
      <c r="DF281" s="24">
        <f t="shared" si="228"/>
        <v>11.418195588582719</v>
      </c>
      <c r="DG281" s="24">
        <f t="shared" si="228"/>
        <v>11.438400845193534</v>
      </c>
      <c r="DH281" s="24">
        <f t="shared" si="228"/>
        <v>11.454447258430589</v>
      </c>
      <c r="DI281" s="24" t="str">
        <f t="shared" si="228"/>
        <v/>
      </c>
      <c r="DJ281" s="24" t="str">
        <f t="shared" si="228"/>
        <v/>
      </c>
      <c r="DK281" s="24" t="str">
        <f t="shared" si="228"/>
        <v/>
      </c>
      <c r="DL281" s="24"/>
      <c r="DM281" s="24">
        <f t="shared" si="206"/>
        <v>11.694427882868046</v>
      </c>
      <c r="DN281" s="24">
        <f t="shared" si="219"/>
        <v>3.1883907888343908E-2</v>
      </c>
      <c r="DO281" s="24">
        <f t="shared" si="237"/>
        <v>11.699367322682996</v>
      </c>
      <c r="DP281" s="24">
        <f t="shared" si="237"/>
        <v>11.729935246282976</v>
      </c>
      <c r="DQ281" s="24">
        <f t="shared" si="237"/>
        <v>11.634861892309914</v>
      </c>
      <c r="DR281" s="24">
        <f t="shared" si="229"/>
        <v>11.709612488907315</v>
      </c>
      <c r="DS281" s="24">
        <f t="shared" si="229"/>
        <v>11.698774987801249</v>
      </c>
      <c r="DT281" s="24">
        <f t="shared" si="229"/>
        <v>11.694015359223814</v>
      </c>
      <c r="DU281" s="24" t="str">
        <f t="shared" si="229"/>
        <v/>
      </c>
      <c r="DV281" s="24" t="str">
        <f t="shared" si="229"/>
        <v/>
      </c>
      <c r="DW281" s="24" t="str">
        <f t="shared" si="229"/>
        <v/>
      </c>
      <c r="DX281" s="24"/>
      <c r="DY281" s="24">
        <f t="shared" si="207"/>
        <v>12.040397861872529</v>
      </c>
      <c r="DZ281" s="24">
        <f t="shared" si="220"/>
        <v>2.9068779920409148E-2</v>
      </c>
      <c r="EA281" s="24">
        <f t="shared" si="238"/>
        <v>12.031880387213199</v>
      </c>
      <c r="EB281" s="24">
        <f t="shared" si="238"/>
        <v>12.031504364352399</v>
      </c>
      <c r="EC281" s="24">
        <f t="shared" si="238"/>
        <v>12.033404425480798</v>
      </c>
      <c r="ED281" s="24">
        <f t="shared" si="230"/>
        <v>12.017586306132799</v>
      </c>
      <c r="EE281" s="24">
        <f t="shared" si="230"/>
        <v>12.02944156125765</v>
      </c>
      <c r="EF281" s="24">
        <f t="shared" si="230"/>
        <v>12.098570126798329</v>
      </c>
      <c r="EG281" s="24" t="str">
        <f t="shared" si="230"/>
        <v/>
      </c>
      <c r="EH281" s="24" t="str">
        <f t="shared" si="230"/>
        <v/>
      </c>
      <c r="EI281" s="24" t="str">
        <f t="shared" si="230"/>
        <v/>
      </c>
      <c r="EJ281" s="24"/>
      <c r="EK281" s="24">
        <f t="shared" si="208"/>
        <v>12.957441560329771</v>
      </c>
      <c r="EL281" s="24">
        <f t="shared" si="221"/>
        <v>6.8484596430632177E-2</v>
      </c>
      <c r="EM281" s="24">
        <f t="shared" si="239"/>
        <v>12.917757934402331</v>
      </c>
      <c r="EN281" s="24">
        <f t="shared" si="239"/>
        <v>12.92487431980193</v>
      </c>
      <c r="EO281" s="24">
        <f t="shared" si="239"/>
        <v>12.9728553488512</v>
      </c>
      <c r="EP281" s="24">
        <f t="shared" si="231"/>
        <v>13.02493612518823</v>
      </c>
      <c r="EQ281" s="24">
        <f t="shared" si="231"/>
        <v>13.04145875198261</v>
      </c>
      <c r="ER281" s="24">
        <f t="shared" si="231"/>
        <v>12.862766881752341</v>
      </c>
      <c r="ES281" s="24" t="str">
        <f t="shared" si="231"/>
        <v/>
      </c>
      <c r="ET281" s="24" t="str">
        <f t="shared" si="231"/>
        <v/>
      </c>
      <c r="EU281" s="24" t="str">
        <f t="shared" si="231"/>
        <v/>
      </c>
      <c r="EV281" s="24"/>
      <c r="EW281" s="24">
        <f t="shared" si="209"/>
        <v>11.996560422053625</v>
      </c>
      <c r="EX281" s="24">
        <f t="shared" si="222"/>
        <v>2.329240502311794E-2</v>
      </c>
      <c r="EY281" s="24">
        <f t="shared" si="247"/>
        <v>11.974424492589806</v>
      </c>
      <c r="EZ281" s="24">
        <f t="shared" si="247"/>
        <v>11.96689132559818</v>
      </c>
      <c r="FA281" s="24">
        <f t="shared" si="247"/>
        <v>12.012449965924615</v>
      </c>
      <c r="FB281" s="24">
        <f t="shared" si="245"/>
        <v>11.989713273916818</v>
      </c>
      <c r="FC281" s="24">
        <f t="shared" si="245"/>
        <v>12.009918530527631</v>
      </c>
      <c r="FD281" s="24">
        <f t="shared" si="245"/>
        <v>12.025964943764688</v>
      </c>
      <c r="FE281" s="24" t="str">
        <f t="shared" si="242"/>
        <v/>
      </c>
      <c r="FF281" s="24" t="str">
        <f t="shared" si="242"/>
        <v/>
      </c>
      <c r="FG281" s="24" t="str">
        <f t="shared" si="242"/>
        <v/>
      </c>
      <c r="FH281" s="24"/>
      <c r="FI281" s="24">
        <f t="shared" si="210"/>
        <v>13.101082009051803</v>
      </c>
      <c r="FJ281" s="24">
        <f t="shared" si="223"/>
        <v>3.1883907888343638E-2</v>
      </c>
      <c r="FK281" s="24">
        <f t="shared" si="248"/>
        <v>13.106021448866754</v>
      </c>
      <c r="FL281" s="24">
        <f t="shared" si="248"/>
        <v>13.136589372466736</v>
      </c>
      <c r="FM281" s="24">
        <f t="shared" si="248"/>
        <v>13.041516018493674</v>
      </c>
      <c r="FN281" s="24">
        <f t="shared" si="246"/>
        <v>13.116266615091073</v>
      </c>
      <c r="FO281" s="24">
        <f t="shared" si="246"/>
        <v>13.105429113985007</v>
      </c>
      <c r="FP281" s="24">
        <f t="shared" si="246"/>
        <v>13.100669485407574</v>
      </c>
      <c r="FQ281" s="24" t="str">
        <f t="shared" si="243"/>
        <v/>
      </c>
      <c r="FR281" s="24" t="str">
        <f t="shared" si="243"/>
        <v/>
      </c>
      <c r="FS281" s="24" t="str">
        <f t="shared" si="243"/>
        <v/>
      </c>
    </row>
    <row r="282" spans="1:175" s="3" customFormat="1">
      <c r="A282" s="27">
        <v>247</v>
      </c>
      <c r="B282" s="32">
        <f>IF(AND($B$3&lt;&gt;"",$C$3&lt;&gt;"",$B$4&lt;&gt;"",$C$4&lt;&gt;"",T282&lt;&gt;""),AirMass($B$3,$C$3,$B$4,$C$4,T282),"")</f>
        <v>1.2193278435129611</v>
      </c>
      <c r="C282" s="36">
        <f t="shared" si="211"/>
        <v>2458217.4117129999</v>
      </c>
      <c r="D282" s="5">
        <f t="shared" si="194"/>
        <v>11.434475883772068</v>
      </c>
      <c r="E282" s="14">
        <f t="shared" si="195"/>
        <v>11.771402134455123</v>
      </c>
      <c r="F282" s="32">
        <f t="shared" si="212"/>
        <v>0.33692625068305482</v>
      </c>
      <c r="G282" s="24">
        <f t="shared" si="196"/>
        <v>1.6778643287448759E-2</v>
      </c>
      <c r="H282" s="24">
        <f t="shared" si="197"/>
        <v>5.2808581984460132E-2</v>
      </c>
      <c r="I282" s="24"/>
      <c r="J282" s="8">
        <f t="shared" si="198"/>
        <v>12.012242009612448</v>
      </c>
      <c r="K282" s="9">
        <f t="shared" si="199"/>
        <v>13.057005149617725</v>
      </c>
      <c r="L282" s="40">
        <f t="shared" si="213"/>
        <v>1.0447631400052764</v>
      </c>
      <c r="M282" s="24">
        <f t="shared" si="200"/>
        <v>1.6778643287448713E-2</v>
      </c>
      <c r="N282" s="25">
        <f t="shared" si="201"/>
        <v>5.2808581984460132E-2</v>
      </c>
      <c r="O282" s="25"/>
      <c r="P282" s="50">
        <f t="shared" si="214"/>
        <v>6</v>
      </c>
      <c r="Q282" s="50">
        <f t="shared" si="215"/>
        <v>6</v>
      </c>
      <c r="R282" s="25"/>
      <c r="S282" s="25"/>
      <c r="T282" s="16">
        <v>2458217.4117129999</v>
      </c>
      <c r="U282" s="17">
        <v>-10.8544753177845</v>
      </c>
      <c r="V282" s="17">
        <v>-10.1924880835753</v>
      </c>
      <c r="W282" s="17">
        <v>-12.034673182018301</v>
      </c>
      <c r="X282" s="17">
        <v>-10.9459605043486</v>
      </c>
      <c r="Y282" s="17">
        <v>-10.305375798602</v>
      </c>
      <c r="Z282" s="17">
        <v>-11.7520439431699</v>
      </c>
      <c r="AA282" s="17">
        <v>-9.8868793076340999</v>
      </c>
      <c r="AB282" s="17">
        <v>-9.7421016576624506</v>
      </c>
      <c r="AC282" s="17"/>
      <c r="AD282" s="17"/>
      <c r="AE282" s="17"/>
      <c r="AF282" s="46">
        <f t="shared" si="202"/>
        <v>2458217.4117129999</v>
      </c>
      <c r="AG282" s="17">
        <v>-10.611590127936999</v>
      </c>
      <c r="AH282" s="17">
        <v>-9.6019511710756902</v>
      </c>
      <c r="AI282" s="17">
        <v>-11.639940341228099</v>
      </c>
      <c r="AJ282" s="17">
        <v>-10.546759585890699</v>
      </c>
      <c r="AK282" s="17">
        <v>-9.7189539952948607</v>
      </c>
      <c r="AL282" s="17">
        <v>-11.2309617605901</v>
      </c>
      <c r="AM282" s="17">
        <v>-9.3248233830632898</v>
      </c>
      <c r="AN282" s="17">
        <v>-9.4938241762464592</v>
      </c>
      <c r="AO282" s="17"/>
      <c r="AP282" s="17"/>
      <c r="AQ282" s="18"/>
      <c r="AR282" s="25"/>
      <c r="AS282" s="25"/>
      <c r="AT282" s="24">
        <f t="shared" si="241"/>
        <v>0.24288518984750063</v>
      </c>
      <c r="AU282" s="24">
        <f t="shared" si="241"/>
        <v>0.59053691249961027</v>
      </c>
      <c r="AV282" s="24">
        <f t="shared" si="241"/>
        <v>0.39473284079020132</v>
      </c>
      <c r="AW282" s="24">
        <f t="shared" si="241"/>
        <v>0.3992009184579004</v>
      </c>
      <c r="AX282" s="24">
        <f t="shared" si="241"/>
        <v>0.58642180330713956</v>
      </c>
      <c r="AY282" s="24">
        <f t="shared" si="244"/>
        <v>0.52108218257979999</v>
      </c>
      <c r="AZ282" s="24">
        <f t="shared" si="244"/>
        <v>0.56205592457081011</v>
      </c>
      <c r="BA282" s="24">
        <f t="shared" si="244"/>
        <v>0.24827748141599137</v>
      </c>
      <c r="BB282" s="24" t="str">
        <f t="shared" si="244"/>
        <v/>
      </c>
      <c r="BC282" s="24" t="str">
        <f t="shared" si="244"/>
        <v/>
      </c>
      <c r="BD282" s="25" t="str">
        <f t="shared" si="244"/>
        <v/>
      </c>
      <c r="BE282" s="25"/>
      <c r="BF282" s="24"/>
      <c r="BG282" s="24">
        <f t="shared" si="232"/>
        <v>-0.31152381872098273</v>
      </c>
      <c r="BH282" s="24">
        <f t="shared" si="232"/>
        <v>-0.25152381872098223</v>
      </c>
      <c r="BI282" s="24">
        <f t="shared" si="232"/>
        <v>-0.61752381872098194</v>
      </c>
      <c r="BJ282" s="24">
        <f t="shared" si="224"/>
        <v>-0.55952381872098211</v>
      </c>
      <c r="BK282" s="24">
        <f t="shared" si="224"/>
        <v>-0.62952381872098062</v>
      </c>
      <c r="BL282" s="24">
        <f t="shared" si="224"/>
        <v>-0.18452381872098206</v>
      </c>
      <c r="BM282" s="24" t="str">
        <f t="shared" si="224"/>
        <v/>
      </c>
      <c r="BN282" s="24" t="str">
        <f t="shared" si="224"/>
        <v/>
      </c>
      <c r="BO282" s="24" t="str">
        <f t="shared" si="224"/>
        <v/>
      </c>
      <c r="BP282" s="24"/>
      <c r="BQ282" s="24"/>
      <c r="BR282" s="24">
        <f t="shared" si="233"/>
        <v>0.39452127548983884</v>
      </c>
      <c r="BS282" s="24">
        <f t="shared" si="233"/>
        <v>0.45452127548983934</v>
      </c>
      <c r="BT282" s="24">
        <f t="shared" si="233"/>
        <v>8.8521275489839679E-2</v>
      </c>
      <c r="BU282" s="24">
        <f t="shared" si="225"/>
        <v>0.14652127548983951</v>
      </c>
      <c r="BV282" s="24">
        <f t="shared" si="225"/>
        <v>7.6521275489841001E-2</v>
      </c>
      <c r="BW282" s="24">
        <f t="shared" si="225"/>
        <v>0.52152127548983951</v>
      </c>
      <c r="BX282" s="24" t="str">
        <f t="shared" si="225"/>
        <v/>
      </c>
      <c r="BY282" s="24" t="str">
        <f t="shared" si="225"/>
        <v/>
      </c>
      <c r="BZ282" s="24" t="str">
        <f t="shared" si="225"/>
        <v/>
      </c>
      <c r="CA282" s="24"/>
      <c r="CB282" s="24"/>
      <c r="CC282" s="24">
        <f t="shared" si="203"/>
        <v>11.383697081121392</v>
      </c>
      <c r="CD282" s="24">
        <f t="shared" si="216"/>
        <v>2.656635306897806E-2</v>
      </c>
      <c r="CE282" s="24">
        <f t="shared" si="234"/>
        <v>11.3701978642338</v>
      </c>
      <c r="CF282" s="24">
        <f t="shared" si="234"/>
        <v>11.403485186564099</v>
      </c>
      <c r="CG282" s="24">
        <f t="shared" si="234"/>
        <v>11.3559004808175</v>
      </c>
      <c r="CH282" s="24">
        <f t="shared" si="226"/>
        <v>11.3655686253854</v>
      </c>
      <c r="CI282" s="24">
        <f t="shared" si="226"/>
        <v>11.380403989849601</v>
      </c>
      <c r="CJ282" s="24">
        <f t="shared" si="226"/>
        <v>11.42662633987795</v>
      </c>
      <c r="CK282" s="24" t="str">
        <f t="shared" si="226"/>
        <v/>
      </c>
      <c r="CL282" s="24" t="str">
        <f t="shared" si="226"/>
        <v/>
      </c>
      <c r="CM282" s="24" t="str">
        <f t="shared" si="226"/>
        <v/>
      </c>
      <c r="CN282" s="24"/>
      <c r="CO282" s="24">
        <f t="shared" si="204"/>
        <v>11.937787079115251</v>
      </c>
      <c r="CP282" s="24">
        <f t="shared" si="217"/>
        <v>7.2859563898164309E-2</v>
      </c>
      <c r="CQ282" s="24">
        <f t="shared" si="235"/>
        <v>11.8673502132911</v>
      </c>
      <c r="CR282" s="24">
        <f t="shared" si="235"/>
        <v>11.8361694579537</v>
      </c>
      <c r="CS282" s="24">
        <f t="shared" si="235"/>
        <v>11.967363867357861</v>
      </c>
      <c r="CT282" s="24">
        <f t="shared" si="227"/>
        <v>11.984371632653101</v>
      </c>
      <c r="CU282" s="24">
        <f t="shared" si="227"/>
        <v>12.02823325512629</v>
      </c>
      <c r="CV282" s="24">
        <f t="shared" si="227"/>
        <v>11.94323404830946</v>
      </c>
      <c r="CW282" s="24" t="str">
        <f t="shared" si="227"/>
        <v/>
      </c>
      <c r="CX282" s="24" t="str">
        <f t="shared" si="227"/>
        <v/>
      </c>
      <c r="CY282" s="24" t="str">
        <f t="shared" si="227"/>
        <v/>
      </c>
      <c r="CZ282" s="24"/>
      <c r="DA282" s="24">
        <f t="shared" si="205"/>
        <v>11.434475883772068</v>
      </c>
      <c r="DB282" s="24">
        <f t="shared" si="218"/>
        <v>1.6778643287448759E-2</v>
      </c>
      <c r="DC282" s="24">
        <f t="shared" si="236"/>
        <v>11.407358212079988</v>
      </c>
      <c r="DD282" s="24">
        <f t="shared" si="236"/>
        <v>11.433488390279461</v>
      </c>
      <c r="DE282" s="24">
        <f t="shared" si="236"/>
        <v>11.429562263730899</v>
      </c>
      <c r="DF282" s="24">
        <f t="shared" si="228"/>
        <v>11.432311835639</v>
      </c>
      <c r="DG282" s="24">
        <f t="shared" si="228"/>
        <v>11.455497201589164</v>
      </c>
      <c r="DH282" s="24">
        <f t="shared" si="228"/>
        <v>11.44863739931389</v>
      </c>
      <c r="DI282" s="24" t="str">
        <f t="shared" si="228"/>
        <v/>
      </c>
      <c r="DJ282" s="24" t="str">
        <f t="shared" si="228"/>
        <v/>
      </c>
      <c r="DK282" s="24" t="str">
        <f t="shared" si="228"/>
        <v/>
      </c>
      <c r="DL282" s="24"/>
      <c r="DM282" s="24">
        <f t="shared" si="206"/>
        <v>11.771402134455123</v>
      </c>
      <c r="DN282" s="24">
        <f t="shared" si="219"/>
        <v>5.2808581984460132E-2</v>
      </c>
      <c r="DO282" s="24">
        <f t="shared" si="237"/>
        <v>11.745588334373366</v>
      </c>
      <c r="DP282" s="24">
        <f t="shared" si="237"/>
        <v>11.737859117236347</v>
      </c>
      <c r="DQ282" s="24">
        <f t="shared" si="237"/>
        <v>11.725999143618177</v>
      </c>
      <c r="DR282" s="24">
        <f t="shared" si="229"/>
        <v>11.765676729173787</v>
      </c>
      <c r="DS282" s="24">
        <f t="shared" si="229"/>
        <v>11.782178223746531</v>
      </c>
      <c r="DT282" s="24">
        <f t="shared" si="229"/>
        <v>11.871111258582534</v>
      </c>
      <c r="DU282" s="24" t="str">
        <f t="shared" si="229"/>
        <v/>
      </c>
      <c r="DV282" s="24" t="str">
        <f t="shared" si="229"/>
        <v/>
      </c>
      <c r="DW282" s="24" t="str">
        <f t="shared" si="229"/>
        <v/>
      </c>
      <c r="DX282" s="24"/>
      <c r="DY282" s="24">
        <f t="shared" si="207"/>
        <v>12.045684315330591</v>
      </c>
      <c r="DZ282" s="24">
        <f t="shared" si="220"/>
        <v>2.656635306897806E-2</v>
      </c>
      <c r="EA282" s="24">
        <f t="shared" si="238"/>
        <v>12.032185098443</v>
      </c>
      <c r="EB282" s="24">
        <f t="shared" si="238"/>
        <v>12.065472420773299</v>
      </c>
      <c r="EC282" s="24">
        <f t="shared" si="238"/>
        <v>12.017887715026699</v>
      </c>
      <c r="ED282" s="24">
        <f t="shared" si="230"/>
        <v>12.027555859594599</v>
      </c>
      <c r="EE282" s="24">
        <f t="shared" si="230"/>
        <v>12.0423912240588</v>
      </c>
      <c r="EF282" s="24">
        <f t="shared" si="230"/>
        <v>12.08861357408715</v>
      </c>
      <c r="EG282" s="24" t="str">
        <f t="shared" si="230"/>
        <v/>
      </c>
      <c r="EH282" s="24" t="str">
        <f t="shared" si="230"/>
        <v/>
      </c>
      <c r="EI282" s="24" t="str">
        <f t="shared" si="230"/>
        <v/>
      </c>
      <c r="EJ282" s="24"/>
      <c r="EK282" s="24">
        <f t="shared" si="208"/>
        <v>12.947426035976562</v>
      </c>
      <c r="EL282" s="24">
        <f t="shared" si="221"/>
        <v>7.2859563898164309E-2</v>
      </c>
      <c r="EM282" s="24">
        <f t="shared" si="239"/>
        <v>12.87698917015241</v>
      </c>
      <c r="EN282" s="24">
        <f t="shared" si="239"/>
        <v>12.845808414815009</v>
      </c>
      <c r="EO282" s="24">
        <f t="shared" si="239"/>
        <v>12.97700282421917</v>
      </c>
      <c r="EP282" s="24">
        <f t="shared" si="231"/>
        <v>12.99401058951441</v>
      </c>
      <c r="EQ282" s="24">
        <f t="shared" si="231"/>
        <v>13.037872211987599</v>
      </c>
      <c r="ER282" s="24">
        <f t="shared" si="231"/>
        <v>12.952873005170769</v>
      </c>
      <c r="ES282" s="24" t="str">
        <f t="shared" si="231"/>
        <v/>
      </c>
      <c r="ET282" s="24" t="str">
        <f t="shared" si="231"/>
        <v/>
      </c>
      <c r="EU282" s="24" t="str">
        <f t="shared" si="231"/>
        <v/>
      </c>
      <c r="EV282" s="24"/>
      <c r="EW282" s="24">
        <f t="shared" si="209"/>
        <v>12.012242009612448</v>
      </c>
      <c r="EX282" s="24">
        <f t="shared" si="222"/>
        <v>1.6778643287448713E-2</v>
      </c>
      <c r="EY282" s="24">
        <f t="shared" si="247"/>
        <v>11.985124337920366</v>
      </c>
      <c r="EZ282" s="24">
        <f t="shared" si="247"/>
        <v>12.011254516119839</v>
      </c>
      <c r="FA282" s="24">
        <f t="shared" si="247"/>
        <v>12.007328389571278</v>
      </c>
      <c r="FB282" s="24">
        <f t="shared" si="245"/>
        <v>12.01007796147938</v>
      </c>
      <c r="FC282" s="24">
        <f t="shared" si="245"/>
        <v>12.033263327429543</v>
      </c>
      <c r="FD282" s="24">
        <f t="shared" si="245"/>
        <v>12.026403525154269</v>
      </c>
      <c r="FE282" s="24" t="str">
        <f t="shared" si="242"/>
        <v/>
      </c>
      <c r="FF282" s="24" t="str">
        <f t="shared" si="242"/>
        <v/>
      </c>
      <c r="FG282" s="24" t="str">
        <f t="shared" si="242"/>
        <v/>
      </c>
      <c r="FH282" s="24"/>
      <c r="FI282" s="24">
        <f t="shared" si="210"/>
        <v>13.057005149617725</v>
      </c>
      <c r="FJ282" s="24">
        <f t="shared" si="223"/>
        <v>5.2808581984460132E-2</v>
      </c>
      <c r="FK282" s="24">
        <f t="shared" si="248"/>
        <v>13.031191349535968</v>
      </c>
      <c r="FL282" s="24">
        <f t="shared" si="248"/>
        <v>13.023462132398949</v>
      </c>
      <c r="FM282" s="24">
        <f t="shared" si="248"/>
        <v>13.011602158780779</v>
      </c>
      <c r="FN282" s="24">
        <f t="shared" si="246"/>
        <v>13.051279744336389</v>
      </c>
      <c r="FO282" s="24">
        <f t="shared" si="246"/>
        <v>13.067781238909133</v>
      </c>
      <c r="FP282" s="24">
        <f t="shared" si="246"/>
        <v>13.156714273745136</v>
      </c>
      <c r="FQ282" s="24" t="str">
        <f t="shared" si="243"/>
        <v/>
      </c>
      <c r="FR282" s="24" t="str">
        <f t="shared" si="243"/>
        <v/>
      </c>
      <c r="FS282" s="24" t="str">
        <f t="shared" si="243"/>
        <v/>
      </c>
    </row>
    <row r="283" spans="1:175" s="3" customFormat="1">
      <c r="A283" s="27">
        <v>248</v>
      </c>
      <c r="B283" s="32">
        <f>IF(AND($B$3&lt;&gt;"",$C$3&lt;&gt;"",$B$4&lt;&gt;"",$C$4&lt;&gt;"",T283&lt;&gt;""),AirMass($B$3,$C$3,$B$4,$C$4,T283),"")</f>
        <v>1.2210030718699543</v>
      </c>
      <c r="C283" s="36">
        <f t="shared" si="211"/>
        <v>2458217.412211</v>
      </c>
      <c r="D283" s="5">
        <f t="shared" si="194"/>
        <v>11.387047686826078</v>
      </c>
      <c r="E283" s="14">
        <f t="shared" si="195"/>
        <v>11.74675332374373</v>
      </c>
      <c r="F283" s="32">
        <f t="shared" si="212"/>
        <v>0.35970563691765278</v>
      </c>
      <c r="G283" s="24">
        <f t="shared" si="196"/>
        <v>1.5575772858006307E-2</v>
      </c>
      <c r="H283" s="24">
        <f t="shared" si="197"/>
        <v>1.7112802542479984E-2</v>
      </c>
      <c r="I283" s="24"/>
      <c r="J283" s="8">
        <f t="shared" si="198"/>
        <v>12.016649140674934</v>
      </c>
      <c r="K283" s="9">
        <f t="shared" si="199"/>
        <v>13.028902246908826</v>
      </c>
      <c r="L283" s="40">
        <f t="shared" si="213"/>
        <v>1.0122531062338922</v>
      </c>
      <c r="M283" s="24">
        <f t="shared" si="200"/>
        <v>1.5575772858006067E-2</v>
      </c>
      <c r="N283" s="25">
        <f t="shared" si="201"/>
        <v>1.7112802542479984E-2</v>
      </c>
      <c r="O283" s="25"/>
      <c r="P283" s="50">
        <f t="shared" si="214"/>
        <v>6</v>
      </c>
      <c r="Q283" s="50">
        <f t="shared" si="215"/>
        <v>6</v>
      </c>
      <c r="R283" s="25"/>
      <c r="S283" s="25"/>
      <c r="T283" s="16">
        <v>2458217.412211</v>
      </c>
      <c r="U283" s="17">
        <v>-10.892978981581299</v>
      </c>
      <c r="V283" s="17">
        <v>-10.185734963522901</v>
      </c>
      <c r="W283" s="17">
        <v>-12.037258205003701</v>
      </c>
      <c r="X283" s="17">
        <v>-10.946089555125599</v>
      </c>
      <c r="Y283" s="17">
        <v>-10.3279475209703</v>
      </c>
      <c r="Z283" s="17">
        <v>-11.7388928273479</v>
      </c>
      <c r="AA283" s="17">
        <v>-9.8756257605698501</v>
      </c>
      <c r="AB283" s="17">
        <v>-9.7231104240973902</v>
      </c>
      <c r="AC283" s="17"/>
      <c r="AD283" s="17"/>
      <c r="AE283" s="17"/>
      <c r="AF283" s="46">
        <f t="shared" si="202"/>
        <v>2458217.412211</v>
      </c>
      <c r="AG283" s="17">
        <v>-10.625713980457199</v>
      </c>
      <c r="AH283" s="17">
        <v>-9.5979734536094803</v>
      </c>
      <c r="AI283" s="17">
        <v>-11.6277941865723</v>
      </c>
      <c r="AJ283" s="17">
        <v>-10.564564407384299</v>
      </c>
      <c r="AK283" s="17">
        <v>-9.7608126855326898</v>
      </c>
      <c r="AL283" s="17">
        <v>-11.205470139219701</v>
      </c>
      <c r="AM283" s="17">
        <v>-9.2719377234861309</v>
      </c>
      <c r="AN283" s="17">
        <v>-9.3454189764949902</v>
      </c>
      <c r="AO283" s="17"/>
      <c r="AP283" s="17"/>
      <c r="AQ283" s="18"/>
      <c r="AR283" s="25"/>
      <c r="AS283" s="25"/>
      <c r="AT283" s="24">
        <f t="shared" si="241"/>
        <v>0.26726500112410001</v>
      </c>
      <c r="AU283" s="24">
        <f t="shared" si="241"/>
        <v>0.58776150991342035</v>
      </c>
      <c r="AV283" s="24">
        <f t="shared" si="241"/>
        <v>0.40946401843140023</v>
      </c>
      <c r="AW283" s="24">
        <f t="shared" si="241"/>
        <v>0.38152514774129997</v>
      </c>
      <c r="AX283" s="24">
        <f t="shared" si="241"/>
        <v>0.56713483543761001</v>
      </c>
      <c r="AY283" s="24">
        <f t="shared" si="244"/>
        <v>0.5334226881281996</v>
      </c>
      <c r="AZ283" s="24">
        <f t="shared" si="244"/>
        <v>0.60368803708371921</v>
      </c>
      <c r="BA283" s="24">
        <f t="shared" si="244"/>
        <v>0.37769144760240003</v>
      </c>
      <c r="BB283" s="24" t="str">
        <f t="shared" si="244"/>
        <v/>
      </c>
      <c r="BC283" s="24" t="str">
        <f t="shared" si="244"/>
        <v/>
      </c>
      <c r="BD283" s="25" t="str">
        <f t="shared" si="244"/>
        <v/>
      </c>
      <c r="BE283" s="25"/>
      <c r="BF283" s="24"/>
      <c r="BG283" s="24">
        <f t="shared" si="232"/>
        <v>-0.26201091535230381</v>
      </c>
      <c r="BH283" s="24">
        <f t="shared" si="232"/>
        <v>-0.20201091535230331</v>
      </c>
      <c r="BI283" s="24">
        <f t="shared" si="232"/>
        <v>-0.56801091535230297</v>
      </c>
      <c r="BJ283" s="24">
        <f t="shared" si="224"/>
        <v>-0.51001091535230314</v>
      </c>
      <c r="BK283" s="24">
        <f t="shared" si="224"/>
        <v>-0.58001091535230165</v>
      </c>
      <c r="BL283" s="24">
        <f t="shared" si="224"/>
        <v>-0.13501091535230314</v>
      </c>
      <c r="BM283" s="24" t="str">
        <f t="shared" si="224"/>
        <v/>
      </c>
      <c r="BN283" s="24" t="str">
        <f t="shared" si="224"/>
        <v/>
      </c>
      <c r="BO283" s="24" t="str">
        <f t="shared" si="224"/>
        <v/>
      </c>
      <c r="BP283" s="24"/>
      <c r="BQ283" s="24"/>
      <c r="BR283" s="24">
        <f t="shared" si="233"/>
        <v>0.38888471667893865</v>
      </c>
      <c r="BS283" s="24">
        <f t="shared" si="233"/>
        <v>0.44888471667893914</v>
      </c>
      <c r="BT283" s="24">
        <f t="shared" si="233"/>
        <v>8.2884716678939485E-2</v>
      </c>
      <c r="BU283" s="24">
        <f t="shared" si="225"/>
        <v>0.14088471667893931</v>
      </c>
      <c r="BV283" s="24">
        <f t="shared" si="225"/>
        <v>7.0884716678940807E-2</v>
      </c>
      <c r="BW283" s="24">
        <f t="shared" si="225"/>
        <v>0.51588471667893931</v>
      </c>
      <c r="BX283" s="24" t="str">
        <f t="shared" si="225"/>
        <v/>
      </c>
      <c r="BY283" s="24" t="str">
        <f t="shared" si="225"/>
        <v/>
      </c>
      <c r="BZ283" s="24" t="str">
        <f t="shared" si="225"/>
        <v/>
      </c>
      <c r="CA283" s="24"/>
      <c r="CB283" s="24"/>
      <c r="CC283" s="24">
        <f t="shared" si="203"/>
        <v>11.342175067271157</v>
      </c>
      <c r="CD283" s="24">
        <f t="shared" si="216"/>
        <v>2.1220248826939552E-2</v>
      </c>
      <c r="CE283" s="24">
        <f t="shared" si="234"/>
        <v>11.334279223422401</v>
      </c>
      <c r="CF283" s="24">
        <f t="shared" si="234"/>
        <v>11.3651105735443</v>
      </c>
      <c r="CG283" s="24">
        <f t="shared" si="234"/>
        <v>11.339968539389</v>
      </c>
      <c r="CH283" s="24">
        <f t="shared" si="226"/>
        <v>11.313913845766601</v>
      </c>
      <c r="CI283" s="24">
        <f t="shared" si="226"/>
        <v>11.330646778988552</v>
      </c>
      <c r="CJ283" s="24">
        <f t="shared" si="226"/>
        <v>11.369131442516091</v>
      </c>
      <c r="CK283" s="24" t="str">
        <f t="shared" si="226"/>
        <v/>
      </c>
      <c r="CL283" s="24" t="str">
        <f t="shared" si="226"/>
        <v/>
      </c>
      <c r="CM283" s="24" t="str">
        <f t="shared" si="226"/>
        <v/>
      </c>
      <c r="CN283" s="24"/>
      <c r="CO283" s="24">
        <f t="shared" si="204"/>
        <v>11.893785705991155</v>
      </c>
      <c r="CP283" s="24">
        <f t="shared" si="217"/>
        <v>8.4716386475281166E-2</v>
      </c>
      <c r="CQ283" s="24">
        <f t="shared" si="235"/>
        <v>11.841080206115102</v>
      </c>
      <c r="CR283" s="24">
        <f t="shared" si="235"/>
        <v>11.8398504269271</v>
      </c>
      <c r="CS283" s="24">
        <f t="shared" si="235"/>
        <v>11.99509870507549</v>
      </c>
      <c r="CT283" s="24">
        <f t="shared" si="227"/>
        <v>11.944756158762502</v>
      </c>
      <c r="CU283" s="24">
        <f t="shared" si="227"/>
        <v>11.961223743028931</v>
      </c>
      <c r="CV283" s="24">
        <f t="shared" si="227"/>
        <v>11.780704996037791</v>
      </c>
      <c r="CW283" s="24" t="str">
        <f t="shared" si="227"/>
        <v/>
      </c>
      <c r="CX283" s="24" t="str">
        <f t="shared" si="227"/>
        <v/>
      </c>
      <c r="CY283" s="24" t="str">
        <f t="shared" si="227"/>
        <v/>
      </c>
      <c r="CZ283" s="24"/>
      <c r="DA283" s="24">
        <f t="shared" si="205"/>
        <v>11.387047686826078</v>
      </c>
      <c r="DB283" s="24">
        <f t="shared" si="218"/>
        <v>1.5575772858006307E-2</v>
      </c>
      <c r="DC283" s="24">
        <f t="shared" si="236"/>
        <v>11.365533388172834</v>
      </c>
      <c r="DD283" s="24">
        <f t="shared" si="236"/>
        <v>11.389207594163908</v>
      </c>
      <c r="DE283" s="24">
        <f t="shared" si="236"/>
        <v>11.407724139206644</v>
      </c>
      <c r="DF283" s="24">
        <f t="shared" si="228"/>
        <v>11.374750872924448</v>
      </c>
      <c r="DG283" s="24">
        <f t="shared" si="228"/>
        <v>11.39983380763236</v>
      </c>
      <c r="DH283" s="24">
        <f t="shared" si="228"/>
        <v>11.385236318856276</v>
      </c>
      <c r="DI283" s="24" t="str">
        <f t="shared" si="228"/>
        <v/>
      </c>
      <c r="DJ283" s="24" t="str">
        <f t="shared" si="228"/>
        <v/>
      </c>
      <c r="DK283" s="24" t="str">
        <f t="shared" si="228"/>
        <v/>
      </c>
      <c r="DL283" s="24"/>
      <c r="DM283" s="24">
        <f t="shared" si="206"/>
        <v>11.74675332374373</v>
      </c>
      <c r="DN283" s="24">
        <f t="shared" si="219"/>
        <v>1.7112802542479984E-2</v>
      </c>
      <c r="DO283" s="24">
        <f t="shared" si="237"/>
        <v>11.738670889610074</v>
      </c>
      <c r="DP283" s="24">
        <f t="shared" si="237"/>
        <v>11.760892648622455</v>
      </c>
      <c r="DQ283" s="24">
        <f t="shared" si="237"/>
        <v>11.773086543748514</v>
      </c>
      <c r="DR283" s="24">
        <f t="shared" si="229"/>
        <v>11.745413817695894</v>
      </c>
      <c r="DS283" s="24">
        <f t="shared" si="229"/>
        <v>11.734521274061878</v>
      </c>
      <c r="DT283" s="24">
        <f t="shared" si="229"/>
        <v>11.727934768723573</v>
      </c>
      <c r="DU283" s="24" t="str">
        <f t="shared" si="229"/>
        <v/>
      </c>
      <c r="DV283" s="24" t="str">
        <f t="shared" si="229"/>
        <v/>
      </c>
      <c r="DW283" s="24" t="str">
        <f t="shared" si="229"/>
        <v/>
      </c>
      <c r="DX283" s="24"/>
      <c r="DY283" s="24">
        <f t="shared" si="207"/>
        <v>12.049419085329555</v>
      </c>
      <c r="DZ283" s="24">
        <f t="shared" si="220"/>
        <v>2.1220248826939552E-2</v>
      </c>
      <c r="EA283" s="24">
        <f t="shared" si="238"/>
        <v>12.0415232414808</v>
      </c>
      <c r="EB283" s="24">
        <f t="shared" si="238"/>
        <v>12.072354591602698</v>
      </c>
      <c r="EC283" s="24">
        <f t="shared" si="238"/>
        <v>12.047212557447398</v>
      </c>
      <c r="ED283" s="24">
        <f t="shared" si="230"/>
        <v>12.021157863825</v>
      </c>
      <c r="EE283" s="24">
        <f t="shared" si="230"/>
        <v>12.03789079704695</v>
      </c>
      <c r="EF283" s="24">
        <f t="shared" si="230"/>
        <v>12.076375460574489</v>
      </c>
      <c r="EG283" s="24" t="str">
        <f t="shared" si="230"/>
        <v/>
      </c>
      <c r="EH283" s="24" t="str">
        <f t="shared" si="230"/>
        <v/>
      </c>
      <c r="EI283" s="24" t="str">
        <f t="shared" si="230"/>
        <v/>
      </c>
      <c r="EJ283" s="24"/>
      <c r="EK283" s="24">
        <f t="shared" si="208"/>
        <v>12.92152623283887</v>
      </c>
      <c r="EL283" s="24">
        <f t="shared" si="221"/>
        <v>8.4716386475281166E-2</v>
      </c>
      <c r="EM283" s="24">
        <f t="shared" si="239"/>
        <v>12.868820732962821</v>
      </c>
      <c r="EN283" s="24">
        <f t="shared" si="239"/>
        <v>12.867590953774819</v>
      </c>
      <c r="EO283" s="24">
        <f t="shared" si="239"/>
        <v>13.022839231923209</v>
      </c>
      <c r="EP283" s="24">
        <f t="shared" si="231"/>
        <v>12.972496685610221</v>
      </c>
      <c r="EQ283" s="24">
        <f t="shared" si="231"/>
        <v>12.98896426987665</v>
      </c>
      <c r="ER283" s="24">
        <f t="shared" si="231"/>
        <v>12.80844552288551</v>
      </c>
      <c r="ES283" s="24" t="str">
        <f t="shared" si="231"/>
        <v/>
      </c>
      <c r="ET283" s="24" t="str">
        <f t="shared" si="231"/>
        <v/>
      </c>
      <c r="EU283" s="24" t="str">
        <f t="shared" si="231"/>
        <v/>
      </c>
      <c r="EV283" s="24"/>
      <c r="EW283" s="24">
        <f t="shared" si="209"/>
        <v>12.016649140674934</v>
      </c>
      <c r="EX283" s="24">
        <f t="shared" si="222"/>
        <v>1.5575772858006067E-2</v>
      </c>
      <c r="EY283" s="24">
        <f t="shared" si="247"/>
        <v>11.995134842021692</v>
      </c>
      <c r="EZ283" s="24">
        <f t="shared" si="247"/>
        <v>12.018809048012765</v>
      </c>
      <c r="FA283" s="24">
        <f t="shared" si="247"/>
        <v>12.037325593055501</v>
      </c>
      <c r="FB283" s="24">
        <f t="shared" si="245"/>
        <v>12.004352326773304</v>
      </c>
      <c r="FC283" s="24">
        <f t="shared" si="245"/>
        <v>12.029435261481218</v>
      </c>
      <c r="FD283" s="24">
        <f t="shared" si="245"/>
        <v>12.014837772705134</v>
      </c>
      <c r="FE283" s="24" t="str">
        <f t="shared" si="242"/>
        <v/>
      </c>
      <c r="FF283" s="24" t="str">
        <f t="shared" si="242"/>
        <v/>
      </c>
      <c r="FG283" s="24" t="str">
        <f t="shared" si="242"/>
        <v/>
      </c>
      <c r="FH283" s="24"/>
      <c r="FI283" s="24">
        <f t="shared" si="210"/>
        <v>13.028902246908826</v>
      </c>
      <c r="FJ283" s="24">
        <f t="shared" si="223"/>
        <v>1.7112802542479984E-2</v>
      </c>
      <c r="FK283" s="24">
        <f t="shared" si="248"/>
        <v>13.020819812775169</v>
      </c>
      <c r="FL283" s="24">
        <f t="shared" si="248"/>
        <v>13.043041571787551</v>
      </c>
      <c r="FM283" s="24">
        <f t="shared" si="248"/>
        <v>13.05523546691361</v>
      </c>
      <c r="FN283" s="24">
        <f t="shared" si="246"/>
        <v>13.02756274086099</v>
      </c>
      <c r="FO283" s="24">
        <f t="shared" si="246"/>
        <v>13.016670197226974</v>
      </c>
      <c r="FP283" s="24">
        <f t="shared" si="246"/>
        <v>13.010083691888669</v>
      </c>
      <c r="FQ283" s="24" t="str">
        <f t="shared" si="243"/>
        <v/>
      </c>
      <c r="FR283" s="24" t="str">
        <f t="shared" si="243"/>
        <v/>
      </c>
      <c r="FS283" s="24" t="str">
        <f t="shared" si="243"/>
        <v/>
      </c>
    </row>
    <row r="284" spans="1:175" s="3" customFormat="1">
      <c r="A284" s="27">
        <v>249</v>
      </c>
      <c r="B284" s="32">
        <f>IF(AND($B$3&lt;&gt;"",$C$3&lt;&gt;"",$B$4&lt;&gt;"",$C$4&lt;&gt;"",T284&lt;&gt;""),AirMass($B$3,$C$3,$B$4,$C$4,T284),"")</f>
        <v>1.222687041978648</v>
      </c>
      <c r="C284" s="36">
        <f t="shared" si="211"/>
        <v>2458217.4127079998</v>
      </c>
      <c r="D284" s="5">
        <f t="shared" si="194"/>
        <v>11.391014695741426</v>
      </c>
      <c r="E284" s="14">
        <f t="shared" si="195"/>
        <v>11.759683466656986</v>
      </c>
      <c r="F284" s="32">
        <f t="shared" si="212"/>
        <v>0.36866877091556027</v>
      </c>
      <c r="G284" s="24">
        <f t="shared" si="196"/>
        <v>2.6214263267848981E-2</v>
      </c>
      <c r="H284" s="24">
        <f t="shared" si="197"/>
        <v>3.8818352993004727E-2</v>
      </c>
      <c r="I284" s="24"/>
      <c r="J284" s="8">
        <f t="shared" si="198"/>
        <v>12.005145835865159</v>
      </c>
      <c r="K284" s="9">
        <f t="shared" si="199"/>
        <v>13.162821830307687</v>
      </c>
      <c r="L284" s="40">
        <f t="shared" si="213"/>
        <v>1.1576759944425277</v>
      </c>
      <c r="M284" s="24">
        <f t="shared" si="200"/>
        <v>2.6214263267848682E-2</v>
      </c>
      <c r="N284" s="25">
        <f t="shared" si="201"/>
        <v>3.8818352993004734E-2</v>
      </c>
      <c r="O284" s="25"/>
      <c r="P284" s="50">
        <f t="shared" si="214"/>
        <v>6</v>
      </c>
      <c r="Q284" s="50">
        <f t="shared" si="215"/>
        <v>6</v>
      </c>
      <c r="R284" s="25"/>
      <c r="S284" s="25"/>
      <c r="T284" s="16">
        <v>2458217.4127079998</v>
      </c>
      <c r="U284" s="17">
        <v>-10.8761380395425</v>
      </c>
      <c r="V284" s="17">
        <v>-10.1681278379021</v>
      </c>
      <c r="W284" s="17">
        <v>-12.0441121329534</v>
      </c>
      <c r="X284" s="17">
        <v>-10.921785514244</v>
      </c>
      <c r="Y284" s="17">
        <v>-10.3144984011373</v>
      </c>
      <c r="Z284" s="17">
        <v>-11.744183698627801</v>
      </c>
      <c r="AA284" s="17">
        <v>-9.8723436372368099</v>
      </c>
      <c r="AB284" s="17">
        <v>-9.6627363178063508</v>
      </c>
      <c r="AC284" s="17"/>
      <c r="AD284" s="17"/>
      <c r="AE284" s="17"/>
      <c r="AF284" s="46">
        <f t="shared" si="202"/>
        <v>2458217.4127079998</v>
      </c>
      <c r="AG284" s="17">
        <v>-10.6171431716146</v>
      </c>
      <c r="AH284" s="17">
        <v>-9.5216147089426801</v>
      </c>
      <c r="AI284" s="17">
        <v>-11.6473982989374</v>
      </c>
      <c r="AJ284" s="17">
        <v>-10.559268074669699</v>
      </c>
      <c r="AK284" s="17">
        <v>-9.8098437642180194</v>
      </c>
      <c r="AL284" s="17">
        <v>-11.2160190606513</v>
      </c>
      <c r="AM284" s="17">
        <v>-9.2370971099293602</v>
      </c>
      <c r="AN284" s="17">
        <v>-9.3719165368829493</v>
      </c>
      <c r="AO284" s="17"/>
      <c r="AP284" s="17"/>
      <c r="AQ284" s="18"/>
      <c r="AR284" s="25"/>
      <c r="AS284" s="25"/>
      <c r="AT284" s="24">
        <f t="shared" si="241"/>
        <v>0.25899486792789972</v>
      </c>
      <c r="AU284" s="24">
        <f t="shared" si="241"/>
        <v>0.6465131289594197</v>
      </c>
      <c r="AV284" s="24">
        <f t="shared" si="241"/>
        <v>0.39671383401599947</v>
      </c>
      <c r="AW284" s="24">
        <f t="shared" si="241"/>
        <v>0.36251743957430094</v>
      </c>
      <c r="AX284" s="24">
        <f t="shared" si="241"/>
        <v>0.50465463691928036</v>
      </c>
      <c r="AY284" s="24">
        <f t="shared" si="244"/>
        <v>0.52816463797650037</v>
      </c>
      <c r="AZ284" s="24">
        <f t="shared" si="244"/>
        <v>0.63524652730744968</v>
      </c>
      <c r="BA284" s="24">
        <f t="shared" si="244"/>
        <v>0.29081978092340144</v>
      </c>
      <c r="BB284" s="24" t="str">
        <f t="shared" si="244"/>
        <v/>
      </c>
      <c r="BC284" s="24" t="str">
        <f t="shared" si="244"/>
        <v/>
      </c>
      <c r="BD284" s="25" t="str">
        <f t="shared" si="244"/>
        <v/>
      </c>
      <c r="BE284" s="25"/>
      <c r="BF284" s="24"/>
      <c r="BG284" s="24">
        <f t="shared" si="232"/>
        <v>-0.27880671008360269</v>
      </c>
      <c r="BH284" s="24">
        <f t="shared" si="232"/>
        <v>-0.2188067100836022</v>
      </c>
      <c r="BI284" s="24">
        <f t="shared" si="232"/>
        <v>-0.58480671008360186</v>
      </c>
      <c r="BJ284" s="24">
        <f t="shared" si="224"/>
        <v>-0.52680671008360203</v>
      </c>
      <c r="BK284" s="24">
        <f t="shared" si="224"/>
        <v>-0.59680671008360053</v>
      </c>
      <c r="BL284" s="24">
        <f t="shared" si="224"/>
        <v>-0.15180671008360203</v>
      </c>
      <c r="BM284" s="24" t="str">
        <f t="shared" si="224"/>
        <v/>
      </c>
      <c r="BN284" s="24" t="str">
        <f t="shared" si="224"/>
        <v/>
      </c>
      <c r="BO284" s="24" t="str">
        <f t="shared" si="224"/>
        <v/>
      </c>
      <c r="BP284" s="24"/>
      <c r="BQ284" s="24"/>
      <c r="BR284" s="24">
        <f t="shared" si="233"/>
        <v>0.50820324640726877</v>
      </c>
      <c r="BS284" s="24">
        <f t="shared" si="233"/>
        <v>0.56820324640726927</v>
      </c>
      <c r="BT284" s="24">
        <f t="shared" si="233"/>
        <v>0.20220324640726961</v>
      </c>
      <c r="BU284" s="24">
        <f t="shared" si="225"/>
        <v>0.26020324640726944</v>
      </c>
      <c r="BV284" s="24">
        <f t="shared" si="225"/>
        <v>0.19020324640727093</v>
      </c>
      <c r="BW284" s="24">
        <f t="shared" si="225"/>
        <v>0.63520324640726944</v>
      </c>
      <c r="BX284" s="24" t="str">
        <f t="shared" si="225"/>
        <v/>
      </c>
      <c r="BY284" s="24" t="str">
        <f t="shared" si="225"/>
        <v/>
      </c>
      <c r="BZ284" s="24" t="str">
        <f t="shared" si="225"/>
        <v/>
      </c>
      <c r="CA284" s="24"/>
      <c r="CB284" s="24"/>
      <c r="CC284" s="24">
        <f t="shared" si="203"/>
        <v>11.344138577458443</v>
      </c>
      <c r="CD284" s="24">
        <f t="shared" si="216"/>
        <v>1.2520063418816407E-2</v>
      </c>
      <c r="CE284" s="24">
        <f t="shared" si="234"/>
        <v>11.357974093410899</v>
      </c>
      <c r="CF284" s="24">
        <f t="shared" si="234"/>
        <v>11.357647474701499</v>
      </c>
      <c r="CG284" s="24">
        <f t="shared" si="234"/>
        <v>11.343360361594799</v>
      </c>
      <c r="CH284" s="24">
        <f t="shared" si="226"/>
        <v>11.3360456590853</v>
      </c>
      <c r="CI284" s="24">
        <f t="shared" si="226"/>
        <v>11.344205597694311</v>
      </c>
      <c r="CJ284" s="24">
        <f t="shared" si="226"/>
        <v>11.32559827826385</v>
      </c>
      <c r="CK284" s="24" t="str">
        <f t="shared" si="226"/>
        <v/>
      </c>
      <c r="CL284" s="24" t="str">
        <f t="shared" si="226"/>
        <v/>
      </c>
      <c r="CM284" s="24" t="str">
        <f t="shared" si="226"/>
        <v/>
      </c>
      <c r="CN284" s="24"/>
      <c r="CO284" s="24">
        <f t="shared" si="204"/>
        <v>11.913280635933523</v>
      </c>
      <c r="CP284" s="24">
        <f t="shared" si="217"/>
        <v>8.8130898199475727E-2</v>
      </c>
      <c r="CQ284" s="24">
        <f t="shared" si="235"/>
        <v>11.8692551273228</v>
      </c>
      <c r="CR284" s="24">
        <f t="shared" si="235"/>
        <v>11.843124903055099</v>
      </c>
      <c r="CS284" s="24">
        <f t="shared" si="235"/>
        <v>12.052700592603419</v>
      </c>
      <c r="CT284" s="24">
        <f t="shared" si="227"/>
        <v>11.9638758890367</v>
      </c>
      <c r="CU284" s="24">
        <f t="shared" si="227"/>
        <v>11.934953938314759</v>
      </c>
      <c r="CV284" s="24">
        <f t="shared" si="227"/>
        <v>11.815773365268349</v>
      </c>
      <c r="CW284" s="24" t="str">
        <f t="shared" si="227"/>
        <v/>
      </c>
      <c r="CX284" s="24" t="str">
        <f t="shared" si="227"/>
        <v/>
      </c>
      <c r="CY284" s="24" t="str">
        <f t="shared" si="227"/>
        <v/>
      </c>
      <c r="CZ284" s="24"/>
      <c r="DA284" s="24">
        <f t="shared" si="205"/>
        <v>11.391014695741426</v>
      </c>
      <c r="DB284" s="24">
        <f t="shared" si="218"/>
        <v>2.6214263267848981E-2</v>
      </c>
      <c r="DC284" s="24">
        <f t="shared" si="236"/>
        <v>11.391231756889393</v>
      </c>
      <c r="DD284" s="24">
        <f t="shared" si="236"/>
        <v>11.383747994049168</v>
      </c>
      <c r="DE284" s="24">
        <f t="shared" si="236"/>
        <v>11.413119460140505</v>
      </c>
      <c r="DF284" s="24">
        <f t="shared" si="228"/>
        <v>11.398886184971207</v>
      </c>
      <c r="DG284" s="24">
        <f t="shared" si="228"/>
        <v>11.415396125066181</v>
      </c>
      <c r="DH284" s="24">
        <f t="shared" si="228"/>
        <v>11.343706653332097</v>
      </c>
      <c r="DI284" s="24" t="str">
        <f t="shared" si="228"/>
        <v/>
      </c>
      <c r="DJ284" s="24" t="str">
        <f t="shared" si="228"/>
        <v/>
      </c>
      <c r="DK284" s="24" t="str">
        <f t="shared" si="228"/>
        <v/>
      </c>
      <c r="DL284" s="24"/>
      <c r="DM284" s="24">
        <f t="shared" si="206"/>
        <v>11.759683466656986</v>
      </c>
      <c r="DN284" s="24">
        <f t="shared" si="219"/>
        <v>3.8818352993004727E-2</v>
      </c>
      <c r="DO284" s="24">
        <f t="shared" si="237"/>
        <v>11.760281023788659</v>
      </c>
      <c r="DP284" s="24">
        <f t="shared" si="237"/>
        <v>11.757602337721339</v>
      </c>
      <c r="DQ284" s="24">
        <f t="shared" si="237"/>
        <v>11.824123644247328</v>
      </c>
      <c r="DR284" s="24">
        <f t="shared" si="229"/>
        <v>11.75796876094098</v>
      </c>
      <c r="DS284" s="24">
        <f t="shared" si="229"/>
        <v>11.701686682318593</v>
      </c>
      <c r="DT284" s="24">
        <f t="shared" si="229"/>
        <v>11.756438350925016</v>
      </c>
      <c r="DU284" s="24" t="str">
        <f t="shared" si="229"/>
        <v/>
      </c>
      <c r="DV284" s="24" t="str">
        <f t="shared" si="229"/>
        <v/>
      </c>
      <c r="DW284" s="24" t="str">
        <f t="shared" si="229"/>
        <v/>
      </c>
      <c r="DX284" s="24"/>
      <c r="DY284" s="24">
        <f t="shared" si="207"/>
        <v>12.052148779098843</v>
      </c>
      <c r="DZ284" s="24">
        <f t="shared" si="220"/>
        <v>1.2520063418816407E-2</v>
      </c>
      <c r="EA284" s="24">
        <f t="shared" si="238"/>
        <v>12.065984295051299</v>
      </c>
      <c r="EB284" s="24">
        <f t="shared" si="238"/>
        <v>12.0656576763419</v>
      </c>
      <c r="EC284" s="24">
        <f t="shared" si="238"/>
        <v>12.051370563235199</v>
      </c>
      <c r="ED284" s="24">
        <f t="shared" si="230"/>
        <v>12.044055860725701</v>
      </c>
      <c r="EE284" s="24">
        <f t="shared" si="230"/>
        <v>12.052215799334711</v>
      </c>
      <c r="EF284" s="24">
        <f t="shared" si="230"/>
        <v>12.033608479904251</v>
      </c>
      <c r="EG284" s="24" t="str">
        <f t="shared" si="230"/>
        <v/>
      </c>
      <c r="EH284" s="24" t="str">
        <f t="shared" si="230"/>
        <v/>
      </c>
      <c r="EI284" s="24" t="str">
        <f t="shared" si="230"/>
        <v/>
      </c>
      <c r="EJ284" s="24"/>
      <c r="EK284" s="24">
        <f t="shared" si="208"/>
        <v>13.00880909860544</v>
      </c>
      <c r="EL284" s="24">
        <f t="shared" si="221"/>
        <v>8.8130898199475713E-2</v>
      </c>
      <c r="EM284" s="24">
        <f t="shared" si="239"/>
        <v>12.96478358999472</v>
      </c>
      <c r="EN284" s="24">
        <f t="shared" si="239"/>
        <v>12.938653365727019</v>
      </c>
      <c r="EO284" s="24">
        <f t="shared" si="239"/>
        <v>13.148229055275339</v>
      </c>
      <c r="EP284" s="24">
        <f t="shared" si="231"/>
        <v>13.05940435170862</v>
      </c>
      <c r="EQ284" s="24">
        <f t="shared" si="231"/>
        <v>13.03048240098668</v>
      </c>
      <c r="ER284" s="24">
        <f t="shared" si="231"/>
        <v>12.911301827940269</v>
      </c>
      <c r="ES284" s="24" t="str">
        <f t="shared" si="231"/>
        <v/>
      </c>
      <c r="ET284" s="24" t="str">
        <f t="shared" si="231"/>
        <v/>
      </c>
      <c r="EU284" s="24" t="str">
        <f t="shared" si="231"/>
        <v/>
      </c>
      <c r="EV284" s="24"/>
      <c r="EW284" s="24">
        <f t="shared" si="209"/>
        <v>12.005145835865159</v>
      </c>
      <c r="EX284" s="24">
        <f t="shared" si="222"/>
        <v>2.6214263267848682E-2</v>
      </c>
      <c r="EY284" s="24">
        <f t="shared" si="247"/>
        <v>12.005362897013127</v>
      </c>
      <c r="EZ284" s="24">
        <f t="shared" si="247"/>
        <v>11.997879134172901</v>
      </c>
      <c r="FA284" s="24">
        <f t="shared" si="247"/>
        <v>12.027250600264237</v>
      </c>
      <c r="FB284" s="24">
        <f t="shared" si="245"/>
        <v>12.013017325094941</v>
      </c>
      <c r="FC284" s="24">
        <f t="shared" si="245"/>
        <v>12.029527265189914</v>
      </c>
      <c r="FD284" s="24">
        <f t="shared" si="245"/>
        <v>11.95783779345583</v>
      </c>
      <c r="FE284" s="24" t="str">
        <f t="shared" si="242"/>
        <v/>
      </c>
      <c r="FF284" s="24" t="str">
        <f t="shared" si="242"/>
        <v/>
      </c>
      <c r="FG284" s="24" t="str">
        <f t="shared" si="242"/>
        <v/>
      </c>
      <c r="FH284" s="24"/>
      <c r="FI284" s="24">
        <f t="shared" si="210"/>
        <v>13.162821830307687</v>
      </c>
      <c r="FJ284" s="24">
        <f t="shared" si="223"/>
        <v>3.8818352993004734E-2</v>
      </c>
      <c r="FK284" s="24">
        <f t="shared" si="248"/>
        <v>13.163419387439358</v>
      </c>
      <c r="FL284" s="24">
        <f t="shared" si="248"/>
        <v>13.16074070137204</v>
      </c>
      <c r="FM284" s="24">
        <f t="shared" si="248"/>
        <v>13.227262007898029</v>
      </c>
      <c r="FN284" s="24">
        <f t="shared" si="246"/>
        <v>13.161107124591679</v>
      </c>
      <c r="FO284" s="24">
        <f t="shared" si="246"/>
        <v>13.104825045969294</v>
      </c>
      <c r="FP284" s="24">
        <f t="shared" si="246"/>
        <v>13.159576714575717</v>
      </c>
      <c r="FQ284" s="24" t="str">
        <f t="shared" si="243"/>
        <v/>
      </c>
      <c r="FR284" s="24" t="str">
        <f t="shared" si="243"/>
        <v/>
      </c>
      <c r="FS284" s="24" t="str">
        <f t="shared" si="243"/>
        <v/>
      </c>
    </row>
    <row r="285" spans="1:175" s="3" customFormat="1">
      <c r="A285" s="27">
        <v>250</v>
      </c>
      <c r="B285" s="32">
        <f>IF(AND($B$3&lt;&gt;"",$C$3&lt;&gt;"",$B$4&lt;&gt;"",$C$4&lt;&gt;"",T285&lt;&gt;""),AirMass($B$3,$C$3,$B$4,$C$4,T285),"")</f>
        <v>1.2243797904498581</v>
      </c>
      <c r="C285" s="36">
        <f t="shared" si="211"/>
        <v>2458217.4132059999</v>
      </c>
      <c r="D285" s="5">
        <f t="shared" si="194"/>
        <v>11.397565771914453</v>
      </c>
      <c r="E285" s="14">
        <f t="shared" si="195"/>
        <v>11.676015860459563</v>
      </c>
      <c r="F285" s="32">
        <f t="shared" si="212"/>
        <v>0.27845008854511022</v>
      </c>
      <c r="G285" s="24">
        <f t="shared" si="196"/>
        <v>2.3577605906640372E-2</v>
      </c>
      <c r="H285" s="24">
        <f t="shared" si="197"/>
        <v>3.1994165568500169E-2</v>
      </c>
      <c r="I285" s="24"/>
      <c r="J285" s="8">
        <f t="shared" si="198"/>
        <v>12.026888335143289</v>
      </c>
      <c r="K285" s="9">
        <f t="shared" si="199"/>
        <v>13.033308329406568</v>
      </c>
      <c r="L285" s="40">
        <f t="shared" si="213"/>
        <v>1.006419994263279</v>
      </c>
      <c r="M285" s="24">
        <f t="shared" si="200"/>
        <v>2.3577605906640375E-2</v>
      </c>
      <c r="N285" s="25">
        <f t="shared" si="201"/>
        <v>3.1994165568500973E-2</v>
      </c>
      <c r="O285" s="25"/>
      <c r="P285" s="50">
        <f t="shared" si="214"/>
        <v>6</v>
      </c>
      <c r="Q285" s="50">
        <f t="shared" si="215"/>
        <v>6</v>
      </c>
      <c r="R285" s="25"/>
      <c r="S285" s="25"/>
      <c r="T285" s="16">
        <v>2458217.4132059999</v>
      </c>
      <c r="U285" s="17">
        <v>-10.8909259636923</v>
      </c>
      <c r="V285" s="17">
        <v>-10.1749867897109</v>
      </c>
      <c r="W285" s="17">
        <v>-12.030900116642099</v>
      </c>
      <c r="X285" s="17">
        <v>-10.9494394926098</v>
      </c>
      <c r="Y285" s="17">
        <v>-10.288963161467199</v>
      </c>
      <c r="Z285" s="17">
        <v>-11.732646006133599</v>
      </c>
      <c r="AA285" s="17">
        <v>-9.8990238165731803</v>
      </c>
      <c r="AB285" s="17">
        <v>-9.7307094988975695</v>
      </c>
      <c r="AC285" s="17"/>
      <c r="AD285" s="17"/>
      <c r="AE285" s="17"/>
      <c r="AF285" s="46">
        <f t="shared" si="202"/>
        <v>2458217.4132059999</v>
      </c>
      <c r="AG285" s="17">
        <v>-10.6704656422003</v>
      </c>
      <c r="AH285" s="17">
        <v>-9.5969864818469706</v>
      </c>
      <c r="AI285" s="17">
        <v>-11.629242688012299</v>
      </c>
      <c r="AJ285" s="17">
        <v>-10.5459152466789</v>
      </c>
      <c r="AK285" s="17">
        <v>-9.7886680974390803</v>
      </c>
      <c r="AL285" s="17">
        <v>-11.221383259329</v>
      </c>
      <c r="AM285" s="17">
        <v>-9.2527437024133299</v>
      </c>
      <c r="AN285" s="17">
        <v>-9.4050501257805408</v>
      </c>
      <c r="AO285" s="17"/>
      <c r="AP285" s="17"/>
      <c r="AQ285" s="18"/>
      <c r="AR285" s="25"/>
      <c r="AS285" s="25"/>
      <c r="AT285" s="24">
        <f t="shared" si="241"/>
        <v>0.22046032149200023</v>
      </c>
      <c r="AU285" s="24">
        <f t="shared" si="241"/>
        <v>0.57800030786392931</v>
      </c>
      <c r="AV285" s="24">
        <f t="shared" si="241"/>
        <v>0.40165742862980025</v>
      </c>
      <c r="AW285" s="24">
        <f t="shared" si="241"/>
        <v>0.40352424593089964</v>
      </c>
      <c r="AX285" s="24">
        <f t="shared" si="241"/>
        <v>0.50029506402811919</v>
      </c>
      <c r="AY285" s="24">
        <f t="shared" si="244"/>
        <v>0.51126274680459893</v>
      </c>
      <c r="AZ285" s="24">
        <f t="shared" si="244"/>
        <v>0.64628011415985043</v>
      </c>
      <c r="BA285" s="24">
        <f t="shared" si="244"/>
        <v>0.32565937311702875</v>
      </c>
      <c r="BB285" s="24" t="str">
        <f t="shared" si="244"/>
        <v/>
      </c>
      <c r="BC285" s="24" t="str">
        <f t="shared" si="244"/>
        <v/>
      </c>
      <c r="BD285" s="25" t="str">
        <f t="shared" si="244"/>
        <v/>
      </c>
      <c r="BE285" s="25"/>
      <c r="BF285" s="24"/>
      <c r="BG285" s="24">
        <f t="shared" si="232"/>
        <v>-0.35706643294978774</v>
      </c>
      <c r="BH285" s="24">
        <f t="shared" si="232"/>
        <v>-0.29706643294978724</v>
      </c>
      <c r="BI285" s="24">
        <f t="shared" si="232"/>
        <v>-0.66306643294978684</v>
      </c>
      <c r="BJ285" s="24">
        <f t="shared" si="224"/>
        <v>-0.60506643294978701</v>
      </c>
      <c r="BK285" s="24">
        <f t="shared" si="224"/>
        <v>-0.67506643294978552</v>
      </c>
      <c r="BL285" s="24">
        <f t="shared" si="224"/>
        <v>-0.23006643294978707</v>
      </c>
      <c r="BM285" s="24" t="str">
        <f t="shared" si="224"/>
        <v/>
      </c>
      <c r="BN285" s="24" t="str">
        <f t="shared" si="224"/>
        <v/>
      </c>
      <c r="BO285" s="24" t="str">
        <f t="shared" si="224"/>
        <v/>
      </c>
      <c r="BP285" s="24"/>
      <c r="BQ285" s="24"/>
      <c r="BR285" s="24">
        <f t="shared" si="233"/>
        <v>0.36906071359887815</v>
      </c>
      <c r="BS285" s="24">
        <f t="shared" si="233"/>
        <v>0.42906071359887865</v>
      </c>
      <c r="BT285" s="24">
        <f t="shared" si="233"/>
        <v>6.3060713598878992E-2</v>
      </c>
      <c r="BU285" s="24">
        <f t="shared" si="225"/>
        <v>0.12106071359887882</v>
      </c>
      <c r="BV285" s="24">
        <f t="shared" si="225"/>
        <v>5.1060713598880314E-2</v>
      </c>
      <c r="BW285" s="24">
        <f t="shared" si="225"/>
        <v>0.49606071359887882</v>
      </c>
      <c r="BX285" s="24" t="str">
        <f t="shared" si="225"/>
        <v/>
      </c>
      <c r="BY285" s="24" t="str">
        <f t="shared" si="225"/>
        <v/>
      </c>
      <c r="BZ285" s="24" t="str">
        <f t="shared" si="225"/>
        <v/>
      </c>
      <c r="CA285" s="24"/>
      <c r="CB285" s="24"/>
      <c r="CC285" s="24">
        <f t="shared" si="203"/>
        <v>11.341354385028275</v>
      </c>
      <c r="CD285" s="24">
        <f t="shared" si="216"/>
        <v>3.183399111555358E-2</v>
      </c>
      <c r="CE285" s="24">
        <f t="shared" si="234"/>
        <v>11.329974152949799</v>
      </c>
      <c r="CF285" s="24">
        <f t="shared" si="234"/>
        <v>11.370513528917499</v>
      </c>
      <c r="CG285" s="24">
        <f t="shared" si="234"/>
        <v>11.303037197774898</v>
      </c>
      <c r="CH285" s="24">
        <f t="shared" si="226"/>
        <v>11.309720042441299</v>
      </c>
      <c r="CI285" s="24">
        <f t="shared" si="226"/>
        <v>11.356097852880881</v>
      </c>
      <c r="CJ285" s="24">
        <f t="shared" si="226"/>
        <v>11.378783535205269</v>
      </c>
      <c r="CK285" s="24" t="str">
        <f t="shared" si="226"/>
        <v/>
      </c>
      <c r="CL285" s="24" t="str">
        <f t="shared" si="226"/>
        <v/>
      </c>
      <c r="CM285" s="24" t="str">
        <f t="shared" si="226"/>
        <v/>
      </c>
      <c r="CN285" s="24"/>
      <c r="CO285" s="24">
        <f t="shared" si="204"/>
        <v>11.860201544408559</v>
      </c>
      <c r="CP285" s="24">
        <f t="shared" si="217"/>
        <v>8.1840984546217202E-2</v>
      </c>
      <c r="CQ285" s="24">
        <f t="shared" si="235"/>
        <v>11.797777045811999</v>
      </c>
      <c r="CR285" s="24">
        <f t="shared" si="235"/>
        <v>11.7764496044786</v>
      </c>
      <c r="CS285" s="24">
        <f t="shared" si="235"/>
        <v>11.97820245523878</v>
      </c>
      <c r="CT285" s="24">
        <f t="shared" si="227"/>
        <v>11.9159176171287</v>
      </c>
      <c r="CU285" s="24">
        <f t="shared" si="227"/>
        <v>11.897278060213029</v>
      </c>
      <c r="CV285" s="24">
        <f t="shared" si="227"/>
        <v>11.795584483580241</v>
      </c>
      <c r="CW285" s="24" t="str">
        <f t="shared" si="227"/>
        <v/>
      </c>
      <c r="CX285" s="24" t="str">
        <f t="shared" si="227"/>
        <v/>
      </c>
      <c r="CY285" s="24" t="str">
        <f t="shared" si="227"/>
        <v/>
      </c>
      <c r="CZ285" s="24"/>
      <c r="DA285" s="24">
        <f t="shared" si="205"/>
        <v>11.397565771914453</v>
      </c>
      <c r="DB285" s="24">
        <f t="shared" si="218"/>
        <v>2.3577605906640372E-2</v>
      </c>
      <c r="DC285" s="24">
        <f t="shared" si="236"/>
        <v>11.372567085031489</v>
      </c>
      <c r="DD285" s="24">
        <f t="shared" si="236"/>
        <v>11.405949316868364</v>
      </c>
      <c r="DE285" s="24">
        <f t="shared" si="236"/>
        <v>11.3821315649238</v>
      </c>
      <c r="DF285" s="24">
        <f t="shared" si="228"/>
        <v>11.381895836930402</v>
      </c>
      <c r="DG285" s="24">
        <f t="shared" si="228"/>
        <v>11.436623648855948</v>
      </c>
      <c r="DH285" s="24">
        <f t="shared" si="228"/>
        <v>11.406227178876712</v>
      </c>
      <c r="DI285" s="24" t="str">
        <f t="shared" si="228"/>
        <v/>
      </c>
      <c r="DJ285" s="24" t="str">
        <f t="shared" si="228"/>
        <v/>
      </c>
      <c r="DK285" s="24" t="str">
        <f t="shared" si="228"/>
        <v/>
      </c>
      <c r="DL285" s="24"/>
      <c r="DM285" s="24">
        <f t="shared" si="206"/>
        <v>11.676015860459563</v>
      </c>
      <c r="DN285" s="24">
        <f t="shared" si="219"/>
        <v>3.1994165568500169E-2</v>
      </c>
      <c r="DO285" s="24">
        <f t="shared" si="237"/>
        <v>11.658214427605397</v>
      </c>
      <c r="DP285" s="24">
        <f t="shared" si="237"/>
        <v>11.66033852447238</v>
      </c>
      <c r="DQ285" s="24">
        <f t="shared" si="237"/>
        <v>11.719036992210228</v>
      </c>
      <c r="DR285" s="24">
        <f t="shared" si="229"/>
        <v>11.679421974360519</v>
      </c>
      <c r="DS285" s="24">
        <f t="shared" si="229"/>
        <v>11.633422289544402</v>
      </c>
      <c r="DT285" s="24">
        <f t="shared" si="229"/>
        <v>11.705660954564447</v>
      </c>
      <c r="DU285" s="24" t="str">
        <f t="shared" si="229"/>
        <v/>
      </c>
      <c r="DV285" s="24" t="str">
        <f t="shared" si="229"/>
        <v/>
      </c>
      <c r="DW285" s="24" t="str">
        <f t="shared" si="229"/>
        <v/>
      </c>
      <c r="DX285" s="24"/>
      <c r="DY285" s="24">
        <f t="shared" si="207"/>
        <v>12.057293559009674</v>
      </c>
      <c r="DZ285" s="24">
        <f t="shared" si="220"/>
        <v>3.183399111555358E-2</v>
      </c>
      <c r="EA285" s="24">
        <f t="shared" si="238"/>
        <v>12.045913326931199</v>
      </c>
      <c r="EB285" s="24">
        <f t="shared" si="238"/>
        <v>12.0864527028989</v>
      </c>
      <c r="EC285" s="24">
        <f t="shared" si="238"/>
        <v>12.018976371756299</v>
      </c>
      <c r="ED285" s="24">
        <f t="shared" si="230"/>
        <v>12.025659216422699</v>
      </c>
      <c r="EE285" s="24">
        <f t="shared" si="230"/>
        <v>12.072037026862281</v>
      </c>
      <c r="EF285" s="24">
        <f t="shared" si="230"/>
        <v>12.094722709186669</v>
      </c>
      <c r="EG285" s="24" t="str">
        <f t="shared" si="230"/>
        <v/>
      </c>
      <c r="EH285" s="24" t="str">
        <f t="shared" si="230"/>
        <v/>
      </c>
      <c r="EI285" s="24" t="str">
        <f t="shared" si="230"/>
        <v/>
      </c>
      <c r="EJ285" s="24"/>
      <c r="EK285" s="24">
        <f t="shared" si="208"/>
        <v>12.933680704761889</v>
      </c>
      <c r="EL285" s="24">
        <f t="shared" si="221"/>
        <v>8.1840984546217202E-2</v>
      </c>
      <c r="EM285" s="24">
        <f t="shared" si="239"/>
        <v>12.871256206165329</v>
      </c>
      <c r="EN285" s="24">
        <f t="shared" si="239"/>
        <v>12.84992876483193</v>
      </c>
      <c r="EO285" s="24">
        <f t="shared" si="239"/>
        <v>13.051681615592109</v>
      </c>
      <c r="EP285" s="24">
        <f t="shared" si="231"/>
        <v>12.98939677748203</v>
      </c>
      <c r="EQ285" s="24">
        <f t="shared" si="231"/>
        <v>12.970757220566359</v>
      </c>
      <c r="ER285" s="24">
        <f t="shared" si="231"/>
        <v>12.86906364393357</v>
      </c>
      <c r="ES285" s="24" t="str">
        <f t="shared" si="231"/>
        <v/>
      </c>
      <c r="ET285" s="24" t="str">
        <f t="shared" si="231"/>
        <v/>
      </c>
      <c r="EU285" s="24" t="str">
        <f t="shared" si="231"/>
        <v/>
      </c>
      <c r="EV285" s="24"/>
      <c r="EW285" s="24">
        <f t="shared" si="209"/>
        <v>12.026888335143289</v>
      </c>
      <c r="EX285" s="24">
        <f t="shared" si="222"/>
        <v>2.3577605906640375E-2</v>
      </c>
      <c r="EY285" s="24">
        <f t="shared" si="247"/>
        <v>12.001889648260324</v>
      </c>
      <c r="EZ285" s="24">
        <f t="shared" si="247"/>
        <v>12.035271880097199</v>
      </c>
      <c r="FA285" s="24">
        <f t="shared" si="247"/>
        <v>12.011454128152634</v>
      </c>
      <c r="FB285" s="24">
        <f t="shared" si="245"/>
        <v>12.011218400159237</v>
      </c>
      <c r="FC285" s="24">
        <f t="shared" si="245"/>
        <v>12.065946212084782</v>
      </c>
      <c r="FD285" s="24">
        <f t="shared" si="245"/>
        <v>12.035549742105546</v>
      </c>
      <c r="FE285" s="24" t="str">
        <f t="shared" si="242"/>
        <v/>
      </c>
      <c r="FF285" s="24" t="str">
        <f t="shared" si="242"/>
        <v/>
      </c>
      <c r="FG285" s="24" t="str">
        <f t="shared" si="242"/>
        <v/>
      </c>
      <c r="FH285" s="24"/>
      <c r="FI285" s="24">
        <f t="shared" si="210"/>
        <v>13.033308329406568</v>
      </c>
      <c r="FJ285" s="24">
        <f t="shared" si="223"/>
        <v>3.1994165568500973E-2</v>
      </c>
      <c r="FK285" s="24">
        <f t="shared" si="248"/>
        <v>13.015506896552402</v>
      </c>
      <c r="FL285" s="24">
        <f t="shared" si="248"/>
        <v>13.017630993419385</v>
      </c>
      <c r="FM285" s="24">
        <f t="shared" si="248"/>
        <v>13.076329461157234</v>
      </c>
      <c r="FN285" s="24">
        <f t="shared" si="246"/>
        <v>13.036714443307524</v>
      </c>
      <c r="FO285" s="24">
        <f t="shared" si="246"/>
        <v>12.990714758491407</v>
      </c>
      <c r="FP285" s="24">
        <f t="shared" si="246"/>
        <v>13.062953423511454</v>
      </c>
      <c r="FQ285" s="24" t="str">
        <f t="shared" si="243"/>
        <v/>
      </c>
      <c r="FR285" s="24" t="str">
        <f t="shared" si="243"/>
        <v/>
      </c>
      <c r="FS285" s="24" t="str">
        <f t="shared" si="243"/>
        <v/>
      </c>
    </row>
    <row r="286" spans="1:175" s="3" customFormat="1">
      <c r="A286" s="27">
        <v>251</v>
      </c>
      <c r="B286" s="32">
        <f>IF(AND($B$3&lt;&gt;"",$C$3&lt;&gt;"",$B$4&lt;&gt;"",$C$4&lt;&gt;"",T286&lt;&gt;""),AirMass($B$3,$C$3,$B$4,$C$4,T286),"")</f>
        <v>1.2260813541414317</v>
      </c>
      <c r="C286" s="36">
        <f t="shared" si="211"/>
        <v>2458217.4137039999</v>
      </c>
      <c r="D286" s="5">
        <f t="shared" si="194"/>
        <v>11.386642610710652</v>
      </c>
      <c r="E286" s="14">
        <f t="shared" si="195"/>
        <v>11.810328613464833</v>
      </c>
      <c r="F286" s="32">
        <f t="shared" si="212"/>
        <v>0.42368600275418089</v>
      </c>
      <c r="G286" s="24">
        <f t="shared" si="196"/>
        <v>3.0737814481869467E-2</v>
      </c>
      <c r="H286" s="24">
        <f t="shared" si="197"/>
        <v>3.0625712123525318E-2</v>
      </c>
      <c r="I286" s="24"/>
      <c r="J286" s="8">
        <f t="shared" si="198"/>
        <v>12.019094638967246</v>
      </c>
      <c r="K286" s="9">
        <f t="shared" si="199"/>
        <v>12.982913042892115</v>
      </c>
      <c r="L286" s="40">
        <f t="shared" si="213"/>
        <v>0.96381840392486851</v>
      </c>
      <c r="M286" s="24">
        <f t="shared" si="200"/>
        <v>3.0737814481869387E-2</v>
      </c>
      <c r="N286" s="25">
        <f t="shared" si="201"/>
        <v>3.0625712123525318E-2</v>
      </c>
      <c r="O286" s="25"/>
      <c r="P286" s="50">
        <f t="shared" si="214"/>
        <v>6</v>
      </c>
      <c r="Q286" s="50">
        <f t="shared" si="215"/>
        <v>6</v>
      </c>
      <c r="R286" s="25"/>
      <c r="S286" s="25"/>
      <c r="T286" s="16">
        <v>2458217.4137039999</v>
      </c>
      <c r="U286" s="17">
        <v>-10.889724033238799</v>
      </c>
      <c r="V286" s="17">
        <v>-10.1930050104546</v>
      </c>
      <c r="W286" s="17">
        <v>-12.0307281992817</v>
      </c>
      <c r="X286" s="17">
        <v>-10.930275846090799</v>
      </c>
      <c r="Y286" s="17">
        <v>-10.3384073741067</v>
      </c>
      <c r="Z286" s="17">
        <v>-11.7275780050583</v>
      </c>
      <c r="AA286" s="17">
        <v>-9.8540187984939198</v>
      </c>
      <c r="AB286" s="17">
        <v>-9.7712709739152093</v>
      </c>
      <c r="AC286" s="17"/>
      <c r="AD286" s="17"/>
      <c r="AE286" s="17"/>
      <c r="AF286" s="46">
        <f t="shared" si="202"/>
        <v>2458217.4137039999</v>
      </c>
      <c r="AG286" s="17">
        <v>-10.6050429292053</v>
      </c>
      <c r="AH286" s="17">
        <v>-9.6430396826686309</v>
      </c>
      <c r="AI286" s="17">
        <v>-11.6327009698437</v>
      </c>
      <c r="AJ286" s="17">
        <v>-10.5775902478664</v>
      </c>
      <c r="AK286" s="17">
        <v>-9.7456085027253998</v>
      </c>
      <c r="AL286" s="17">
        <v>-11.2142251105195</v>
      </c>
      <c r="AM286" s="17">
        <v>-9.3420153204889207</v>
      </c>
      <c r="AN286" s="17">
        <v>-9.4383345479535095</v>
      </c>
      <c r="AO286" s="17"/>
      <c r="AP286" s="17"/>
      <c r="AQ286" s="18"/>
      <c r="AR286" s="25"/>
      <c r="AS286" s="25"/>
      <c r="AT286" s="24">
        <f t="shared" si="241"/>
        <v>0.28468110403349911</v>
      </c>
      <c r="AU286" s="24">
        <f t="shared" si="241"/>
        <v>0.54996532778596929</v>
      </c>
      <c r="AV286" s="24">
        <f t="shared" si="241"/>
        <v>0.39802722943800006</v>
      </c>
      <c r="AW286" s="24">
        <f t="shared" si="241"/>
        <v>0.35268559822439904</v>
      </c>
      <c r="AX286" s="24">
        <f t="shared" si="241"/>
        <v>0.59279887138129972</v>
      </c>
      <c r="AY286" s="24">
        <f t="shared" si="244"/>
        <v>0.51335289453879973</v>
      </c>
      <c r="AZ286" s="24">
        <f t="shared" si="244"/>
        <v>0.51200347800499912</v>
      </c>
      <c r="BA286" s="24">
        <f t="shared" si="244"/>
        <v>0.33293642596169981</v>
      </c>
      <c r="BB286" s="24" t="str">
        <f t="shared" si="244"/>
        <v/>
      </c>
      <c r="BC286" s="24" t="str">
        <f t="shared" si="244"/>
        <v/>
      </c>
      <c r="BD286" s="25" t="str">
        <f t="shared" si="244"/>
        <v/>
      </c>
      <c r="BE286" s="25"/>
      <c r="BF286" s="24"/>
      <c r="BG286" s="24">
        <f t="shared" si="232"/>
        <v>-0.22664059149587046</v>
      </c>
      <c r="BH286" s="24">
        <f t="shared" si="232"/>
        <v>-0.16664059149586996</v>
      </c>
      <c r="BI286" s="24">
        <f t="shared" si="232"/>
        <v>-0.53264059149586962</v>
      </c>
      <c r="BJ286" s="24">
        <f t="shared" si="224"/>
        <v>-0.47464059149586979</v>
      </c>
      <c r="BK286" s="24">
        <f t="shared" si="224"/>
        <v>-0.5446405914958683</v>
      </c>
      <c r="BL286" s="24">
        <f t="shared" si="224"/>
        <v>-9.964059149586979E-2</v>
      </c>
      <c r="BM286" s="24" t="str">
        <f t="shared" si="224"/>
        <v/>
      </c>
      <c r="BN286" s="24" t="str">
        <f t="shared" si="224"/>
        <v/>
      </c>
      <c r="BO286" s="24" t="str">
        <f t="shared" si="224"/>
        <v/>
      </c>
      <c r="BP286" s="24"/>
      <c r="BQ286" s="24"/>
      <c r="BR286" s="24">
        <f t="shared" si="233"/>
        <v>0.31212453621036751</v>
      </c>
      <c r="BS286" s="24">
        <f t="shared" si="233"/>
        <v>0.37212453621036801</v>
      </c>
      <c r="BT286" s="24">
        <f t="shared" si="233"/>
        <v>6.1245362103683476E-3</v>
      </c>
      <c r="BU286" s="24">
        <f t="shared" si="225"/>
        <v>6.4124536210368177E-2</v>
      </c>
      <c r="BV286" s="24">
        <f t="shared" si="225"/>
        <v>-5.8754637896303308E-3</v>
      </c>
      <c r="BW286" s="24">
        <f t="shared" si="225"/>
        <v>0.43912453621036818</v>
      </c>
      <c r="BX286" s="24" t="str">
        <f t="shared" si="225"/>
        <v/>
      </c>
      <c r="BY286" s="24" t="str">
        <f t="shared" si="225"/>
        <v/>
      </c>
      <c r="BZ286" s="24" t="str">
        <f t="shared" si="225"/>
        <v/>
      </c>
      <c r="CA286" s="24"/>
      <c r="CB286" s="24"/>
      <c r="CC286" s="24">
        <f t="shared" si="203"/>
        <v>11.345989166252304</v>
      </c>
      <c r="CD286" s="24">
        <f t="shared" si="216"/>
        <v>4.1549553794180037E-2</v>
      </c>
      <c r="CE286" s="24">
        <f t="shared" si="234"/>
        <v>11.3310041660429</v>
      </c>
      <c r="CF286" s="24">
        <f t="shared" si="234"/>
        <v>11.352551812851999</v>
      </c>
      <c r="CG286" s="24">
        <f t="shared" si="234"/>
        <v>11.353683340867899</v>
      </c>
      <c r="CH286" s="24">
        <f t="shared" si="226"/>
        <v>11.3058539718195</v>
      </c>
      <c r="CI286" s="24">
        <f t="shared" si="226"/>
        <v>11.312294765255121</v>
      </c>
      <c r="CJ286" s="24">
        <f t="shared" si="226"/>
        <v>11.42054694067641</v>
      </c>
      <c r="CK286" s="24" t="str">
        <f t="shared" si="226"/>
        <v/>
      </c>
      <c r="CL286" s="24" t="str">
        <f t="shared" si="226"/>
        <v/>
      </c>
      <c r="CM286" s="24" t="str">
        <f t="shared" si="226"/>
        <v/>
      </c>
      <c r="CN286" s="24"/>
      <c r="CO286" s="24">
        <f t="shared" si="204"/>
        <v>11.943536187360939</v>
      </c>
      <c r="CP286" s="24">
        <f t="shared" si="217"/>
        <v>7.6398503749045402E-2</v>
      </c>
      <c r="CQ286" s="24">
        <f t="shared" si="235"/>
        <v>11.8666580406384</v>
      </c>
      <c r="CR286" s="24">
        <f t="shared" si="235"/>
        <v>11.8735473186611</v>
      </c>
      <c r="CS286" s="24">
        <f t="shared" si="235"/>
        <v>12.000565573520099</v>
      </c>
      <c r="CT286" s="24">
        <f t="shared" si="227"/>
        <v>11.9741821813142</v>
      </c>
      <c r="CU286" s="24">
        <f t="shared" si="227"/>
        <v>12.05197239128362</v>
      </c>
      <c r="CV286" s="24">
        <f t="shared" si="227"/>
        <v>11.894291618748209</v>
      </c>
      <c r="CW286" s="24" t="str">
        <f t="shared" si="227"/>
        <v/>
      </c>
      <c r="CX286" s="24" t="str">
        <f t="shared" si="227"/>
        <v/>
      </c>
      <c r="CY286" s="24" t="str">
        <f t="shared" si="227"/>
        <v/>
      </c>
      <c r="CZ286" s="24"/>
      <c r="DA286" s="24">
        <f t="shared" si="205"/>
        <v>11.386642610710652</v>
      </c>
      <c r="DB286" s="24">
        <f t="shared" si="218"/>
        <v>3.0737814481869467E-2</v>
      </c>
      <c r="DC286" s="24">
        <f t="shared" si="236"/>
        <v>11.358039155696758</v>
      </c>
      <c r="DD286" s="24">
        <f t="shared" si="236"/>
        <v>11.372429658375031</v>
      </c>
      <c r="DE286" s="24">
        <f t="shared" si="236"/>
        <v>11.417219765588969</v>
      </c>
      <c r="DF286" s="24">
        <f t="shared" si="228"/>
        <v>11.362471823880773</v>
      </c>
      <c r="DG286" s="24">
        <f t="shared" si="228"/>
        <v>11.377262618802355</v>
      </c>
      <c r="DH286" s="24">
        <f t="shared" si="228"/>
        <v>11.43243264192002</v>
      </c>
      <c r="DI286" s="24" t="str">
        <f t="shared" si="228"/>
        <v/>
      </c>
      <c r="DJ286" s="24" t="str">
        <f t="shared" si="228"/>
        <v/>
      </c>
      <c r="DK286" s="24" t="str">
        <f t="shared" si="228"/>
        <v/>
      </c>
      <c r="DL286" s="24"/>
      <c r="DM286" s="24">
        <f t="shared" si="206"/>
        <v>11.810328613464833</v>
      </c>
      <c r="DN286" s="24">
        <f t="shared" si="219"/>
        <v>3.0625712123525318E-2</v>
      </c>
      <c r="DO286" s="24">
        <f t="shared" si="237"/>
        <v>11.77807353248469</v>
      </c>
      <c r="DP286" s="24">
        <f t="shared" si="237"/>
        <v>11.808414348707771</v>
      </c>
      <c r="DQ286" s="24">
        <f t="shared" si="237"/>
        <v>11.792378220544439</v>
      </c>
      <c r="DR286" s="24">
        <f t="shared" si="229"/>
        <v>11.78866464859891</v>
      </c>
      <c r="DS286" s="24">
        <f t="shared" si="229"/>
        <v>11.839094730667885</v>
      </c>
      <c r="DT286" s="24">
        <f t="shared" si="229"/>
        <v>11.855346199785307</v>
      </c>
      <c r="DU286" s="24" t="str">
        <f t="shared" si="229"/>
        <v/>
      </c>
      <c r="DV286" s="24" t="str">
        <f t="shared" si="229"/>
        <v/>
      </c>
      <c r="DW286" s="24" t="str">
        <f t="shared" si="229"/>
        <v/>
      </c>
      <c r="DX286" s="24"/>
      <c r="DY286" s="24">
        <f t="shared" si="207"/>
        <v>12.042708189036503</v>
      </c>
      <c r="DZ286" s="24">
        <f t="shared" si="220"/>
        <v>4.1549553794180037E-2</v>
      </c>
      <c r="EA286" s="24">
        <f t="shared" si="238"/>
        <v>12.0277231888271</v>
      </c>
      <c r="EB286" s="24">
        <f t="shared" si="238"/>
        <v>12.049270835636198</v>
      </c>
      <c r="EC286" s="24">
        <f t="shared" si="238"/>
        <v>12.050402363652099</v>
      </c>
      <c r="ED286" s="24">
        <f t="shared" si="230"/>
        <v>12.0025729946037</v>
      </c>
      <c r="EE286" s="24">
        <f t="shared" si="230"/>
        <v>12.00901378803932</v>
      </c>
      <c r="EF286" s="24">
        <f t="shared" si="230"/>
        <v>12.117265963460609</v>
      </c>
      <c r="EG286" s="24" t="str">
        <f t="shared" si="230"/>
        <v/>
      </c>
      <c r="EH286" s="24" t="str">
        <f t="shared" si="230"/>
        <v/>
      </c>
      <c r="EI286" s="24" t="str">
        <f t="shared" si="230"/>
        <v/>
      </c>
      <c r="EJ286" s="24"/>
      <c r="EK286" s="24">
        <f t="shared" si="208"/>
        <v>12.905539433897609</v>
      </c>
      <c r="EL286" s="24">
        <f t="shared" si="221"/>
        <v>7.6398503749045402E-2</v>
      </c>
      <c r="EM286" s="24">
        <f t="shared" si="239"/>
        <v>12.82866128717507</v>
      </c>
      <c r="EN286" s="24">
        <f t="shared" si="239"/>
        <v>12.835550565197769</v>
      </c>
      <c r="EO286" s="24">
        <f t="shared" si="239"/>
        <v>12.962568820056768</v>
      </c>
      <c r="EP286" s="24">
        <f t="shared" si="231"/>
        <v>12.936185427850869</v>
      </c>
      <c r="EQ286" s="24">
        <f t="shared" si="231"/>
        <v>13.013975637820289</v>
      </c>
      <c r="ER286" s="24">
        <f t="shared" si="231"/>
        <v>12.856294865284879</v>
      </c>
      <c r="ES286" s="24" t="str">
        <f t="shared" si="231"/>
        <v/>
      </c>
      <c r="ET286" s="24" t="str">
        <f t="shared" si="231"/>
        <v/>
      </c>
      <c r="EU286" s="24" t="str">
        <f t="shared" si="231"/>
        <v/>
      </c>
      <c r="EV286" s="24"/>
      <c r="EW286" s="24">
        <f t="shared" si="209"/>
        <v>12.019094638967246</v>
      </c>
      <c r="EX286" s="24">
        <f t="shared" si="222"/>
        <v>3.0737814481869387E-2</v>
      </c>
      <c r="EY286" s="24">
        <f t="shared" si="247"/>
        <v>11.990491183953354</v>
      </c>
      <c r="EZ286" s="24">
        <f t="shared" si="247"/>
        <v>12.004881686631627</v>
      </c>
      <c r="FA286" s="24">
        <f t="shared" si="247"/>
        <v>12.049671793845564</v>
      </c>
      <c r="FB286" s="24">
        <f t="shared" si="245"/>
        <v>11.994923852137367</v>
      </c>
      <c r="FC286" s="24">
        <f t="shared" si="245"/>
        <v>12.009714647058951</v>
      </c>
      <c r="FD286" s="24">
        <f t="shared" si="245"/>
        <v>12.064884670176616</v>
      </c>
      <c r="FE286" s="24" t="str">
        <f t="shared" si="242"/>
        <v/>
      </c>
      <c r="FF286" s="24" t="str">
        <f t="shared" si="242"/>
        <v/>
      </c>
      <c r="FG286" s="24" t="str">
        <f t="shared" si="242"/>
        <v/>
      </c>
      <c r="FH286" s="24"/>
      <c r="FI286" s="24">
        <f t="shared" si="210"/>
        <v>12.982913042892115</v>
      </c>
      <c r="FJ286" s="24">
        <f t="shared" si="223"/>
        <v>3.0625712123525318E-2</v>
      </c>
      <c r="FK286" s="24">
        <f t="shared" si="248"/>
        <v>12.95065796191197</v>
      </c>
      <c r="FL286" s="24">
        <f t="shared" si="248"/>
        <v>12.980998778135051</v>
      </c>
      <c r="FM286" s="24">
        <f t="shared" si="248"/>
        <v>12.964962649971719</v>
      </c>
      <c r="FN286" s="24">
        <f t="shared" si="246"/>
        <v>12.96124907802619</v>
      </c>
      <c r="FO286" s="24">
        <f t="shared" si="246"/>
        <v>13.011679160095165</v>
      </c>
      <c r="FP286" s="24">
        <f t="shared" si="246"/>
        <v>13.027930629212587</v>
      </c>
      <c r="FQ286" s="24" t="str">
        <f t="shared" si="243"/>
        <v/>
      </c>
      <c r="FR286" s="24" t="str">
        <f t="shared" si="243"/>
        <v/>
      </c>
      <c r="FS286" s="24" t="str">
        <f t="shared" si="243"/>
        <v/>
      </c>
    </row>
    <row r="287" spans="1:175" s="3" customFormat="1">
      <c r="A287" s="27">
        <v>252</v>
      </c>
      <c r="B287" s="32">
        <f>IF(AND($B$3&lt;&gt;"",$C$3&lt;&gt;"",$B$4&lt;&gt;"",$C$4&lt;&gt;"",T287&lt;&gt;""),AirMass($B$3,$C$3,$B$4,$C$4,T287),"")</f>
        <v>1.2277917701598742</v>
      </c>
      <c r="C287" s="36">
        <f t="shared" si="211"/>
        <v>2458217.4142009998</v>
      </c>
      <c r="D287" s="5">
        <f t="shared" si="194"/>
        <v>11.43302639527438</v>
      </c>
      <c r="E287" s="14">
        <f t="shared" si="195"/>
        <v>11.758739702039918</v>
      </c>
      <c r="F287" s="32">
        <f t="shared" si="212"/>
        <v>0.32571330676553778</v>
      </c>
      <c r="G287" s="24">
        <f t="shared" si="196"/>
        <v>4.2185235493659066E-2</v>
      </c>
      <c r="H287" s="24">
        <f t="shared" si="197"/>
        <v>2.9792111819048072E-2</v>
      </c>
      <c r="I287" s="24"/>
      <c r="J287" s="8">
        <f t="shared" si="198"/>
        <v>12.07913165924443</v>
      </c>
      <c r="K287" s="9">
        <f t="shared" si="199"/>
        <v>12.876176934681347</v>
      </c>
      <c r="L287" s="40">
        <f t="shared" si="213"/>
        <v>0.79704527543691661</v>
      </c>
      <c r="M287" s="24">
        <f t="shared" si="200"/>
        <v>4.2185235493659386E-2</v>
      </c>
      <c r="N287" s="25">
        <f t="shared" si="201"/>
        <v>2.9792111819047222E-2</v>
      </c>
      <c r="O287" s="25"/>
      <c r="P287" s="50">
        <f t="shared" si="214"/>
        <v>6</v>
      </c>
      <c r="Q287" s="50">
        <f t="shared" si="215"/>
        <v>6</v>
      </c>
      <c r="R287" s="25"/>
      <c r="S287" s="25"/>
      <c r="T287" s="16">
        <v>2458217.4142009998</v>
      </c>
      <c r="U287" s="17">
        <v>-10.864579715853999</v>
      </c>
      <c r="V287" s="17">
        <v>-10.162393592847099</v>
      </c>
      <c r="W287" s="17">
        <v>-12.029122124183401</v>
      </c>
      <c r="X287" s="17">
        <v>-10.9337955604786</v>
      </c>
      <c r="Y287" s="17">
        <v>-10.318803829636799</v>
      </c>
      <c r="Z287" s="17">
        <v>-11.750010448721399</v>
      </c>
      <c r="AA287" s="17">
        <v>-9.9554658832231997</v>
      </c>
      <c r="AB287" s="17">
        <v>-9.7385648655785495</v>
      </c>
      <c r="AC287" s="17"/>
      <c r="AD287" s="17"/>
      <c r="AE287" s="17"/>
      <c r="AF287" s="46">
        <f t="shared" si="202"/>
        <v>2458217.4142009998</v>
      </c>
      <c r="AG287" s="17">
        <v>-10.6170170847468</v>
      </c>
      <c r="AH287" s="17">
        <v>-9.6833378404835102</v>
      </c>
      <c r="AI287" s="17">
        <v>-11.6254829734459</v>
      </c>
      <c r="AJ287" s="17">
        <v>-10.5748414938399</v>
      </c>
      <c r="AK287" s="17">
        <v>-9.7914816392230009</v>
      </c>
      <c r="AL287" s="17">
        <v>-11.2199011882392</v>
      </c>
      <c r="AM287" s="17">
        <v>-9.2670476705491893</v>
      </c>
      <c r="AN287" s="17">
        <v>-9.4108178578482704</v>
      </c>
      <c r="AO287" s="17"/>
      <c r="AP287" s="17"/>
      <c r="AQ287" s="18"/>
      <c r="AR287" s="25"/>
      <c r="AS287" s="25"/>
      <c r="AT287" s="24">
        <f t="shared" si="241"/>
        <v>0.24756263110719878</v>
      </c>
      <c r="AU287" s="24">
        <f t="shared" si="241"/>
        <v>0.47905575236358899</v>
      </c>
      <c r="AV287" s="24">
        <f t="shared" si="241"/>
        <v>0.40363915073750078</v>
      </c>
      <c r="AW287" s="24">
        <f t="shared" si="241"/>
        <v>0.35895406663870055</v>
      </c>
      <c r="AX287" s="24">
        <f t="shared" si="241"/>
        <v>0.52732219041379835</v>
      </c>
      <c r="AY287" s="24">
        <f t="shared" si="244"/>
        <v>0.53010926048219886</v>
      </c>
      <c r="AZ287" s="24">
        <f t="shared" si="244"/>
        <v>0.68841821267401038</v>
      </c>
      <c r="BA287" s="24">
        <f t="shared" si="244"/>
        <v>0.32774700773027909</v>
      </c>
      <c r="BB287" s="24" t="str">
        <f t="shared" si="244"/>
        <v/>
      </c>
      <c r="BC287" s="24" t="str">
        <f t="shared" si="244"/>
        <v/>
      </c>
      <c r="BD287" s="25" t="str">
        <f t="shared" si="244"/>
        <v/>
      </c>
      <c r="BE287" s="25"/>
      <c r="BF287" s="24"/>
      <c r="BG287" s="24">
        <f t="shared" si="232"/>
        <v>-0.30202441388652457</v>
      </c>
      <c r="BH287" s="24">
        <f t="shared" si="232"/>
        <v>-0.24202441388652407</v>
      </c>
      <c r="BI287" s="24">
        <f t="shared" si="232"/>
        <v>-0.60802441388652373</v>
      </c>
      <c r="BJ287" s="24">
        <f t="shared" si="224"/>
        <v>-0.5500244138865239</v>
      </c>
      <c r="BK287" s="24">
        <f t="shared" si="224"/>
        <v>-0.62002441388652241</v>
      </c>
      <c r="BL287" s="24">
        <f t="shared" si="224"/>
        <v>-0.1750244138865239</v>
      </c>
      <c r="BM287" s="24" t="str">
        <f t="shared" ref="BM287:BO350" si="249">IF(NOT($C$23),IF(AND($AT287&lt;&gt;"",BB$32&lt;&gt;""),$AT287*$D$19+$D$18-BB$32,""),IF(AND($B$23&lt;&gt;"",BB$32&lt;&gt;""),$B$23-BB$32,""))</f>
        <v/>
      </c>
      <c r="BN287" s="24" t="str">
        <f t="shared" si="249"/>
        <v/>
      </c>
      <c r="BO287" s="24" t="str">
        <f t="shared" si="249"/>
        <v/>
      </c>
      <c r="BP287" s="24"/>
      <c r="BQ287" s="24"/>
      <c r="BR287" s="24">
        <f t="shared" si="233"/>
        <v>0.16811444048118973</v>
      </c>
      <c r="BS287" s="24">
        <f t="shared" si="233"/>
        <v>0.22811444048119023</v>
      </c>
      <c r="BT287" s="24">
        <f t="shared" si="233"/>
        <v>-0.13788555951880943</v>
      </c>
      <c r="BU287" s="24">
        <f t="shared" si="225"/>
        <v>-7.9885559518809601E-2</v>
      </c>
      <c r="BV287" s="24">
        <f t="shared" si="225"/>
        <v>-0.14988555951880811</v>
      </c>
      <c r="BW287" s="24">
        <f t="shared" si="225"/>
        <v>0.2951144404811904</v>
      </c>
      <c r="BX287" s="24" t="str">
        <f t="shared" ref="BX287:BZ350" si="250">IF(NOT($C$23),IF(AND($AU287&lt;&gt;"",BB$32&lt;&gt;""),$AU287*$D$19+$D$18-BB$32,""),IF(AND($AU$32&lt;&gt;"",BB$32&lt;&gt;""),$AU$32-BB$32,""))</f>
        <v/>
      </c>
      <c r="BY287" s="24" t="str">
        <f t="shared" si="250"/>
        <v/>
      </c>
      <c r="BZ287" s="24" t="str">
        <f t="shared" si="250"/>
        <v/>
      </c>
      <c r="CA287" s="24"/>
      <c r="CB287" s="24"/>
      <c r="CC287" s="24">
        <f t="shared" si="203"/>
        <v>11.383380736116324</v>
      </c>
      <c r="CD287" s="24">
        <f t="shared" si="216"/>
        <v>3.5423594412613918E-2</v>
      </c>
      <c r="CE287" s="24">
        <f t="shared" si="234"/>
        <v>11.354542408329401</v>
      </c>
      <c r="CF287" s="24">
        <f t="shared" si="234"/>
        <v>11.381215844624601</v>
      </c>
      <c r="CG287" s="24">
        <f t="shared" si="234"/>
        <v>11.359224113782799</v>
      </c>
      <c r="CH287" s="24">
        <f t="shared" si="226"/>
        <v>11.3534307328674</v>
      </c>
      <c r="CI287" s="24">
        <f t="shared" si="226"/>
        <v>11.438886167369201</v>
      </c>
      <c r="CJ287" s="24">
        <f t="shared" si="226"/>
        <v>11.41298514972455</v>
      </c>
      <c r="CK287" s="24" t="str">
        <f t="shared" ref="CK287:CM350" si="251">IF(AND($U287&lt;&gt;"",AC287&lt;&gt;"",AC$32&lt;&gt;""),$U287-AC287+AC$32,"")</f>
        <v/>
      </c>
      <c r="CL287" s="24" t="str">
        <f t="shared" si="251"/>
        <v/>
      </c>
      <c r="CM287" s="24" t="str">
        <f t="shared" si="251"/>
        <v/>
      </c>
      <c r="CN287" s="24"/>
      <c r="CO287" s="24">
        <f t="shared" si="204"/>
        <v>11.921411719110777</v>
      </c>
      <c r="CP287" s="24">
        <f t="shared" si="217"/>
        <v>7.8313992318756895E-2</v>
      </c>
      <c r="CQ287" s="24">
        <f t="shared" si="235"/>
        <v>11.8474658886991</v>
      </c>
      <c r="CR287" s="24">
        <f t="shared" si="235"/>
        <v>11.858824409093099</v>
      </c>
      <c r="CS287" s="24">
        <f t="shared" si="235"/>
        <v>12.0344645544762</v>
      </c>
      <c r="CT287" s="24">
        <f t="shared" si="227"/>
        <v>11.9678841034924</v>
      </c>
      <c r="CU287" s="24">
        <f t="shared" si="227"/>
        <v>11.965030585802388</v>
      </c>
      <c r="CV287" s="24">
        <f t="shared" si="227"/>
        <v>11.85480077310147</v>
      </c>
      <c r="CW287" s="24" t="str">
        <f t="shared" ref="CW287:CY350" si="252">IF(AND($AG287&lt;&gt;"",AO287&lt;&gt;"",AO$32&lt;&gt;""),$AG287-AO287+AO$32,"")</f>
        <v/>
      </c>
      <c r="CX287" s="24" t="str">
        <f t="shared" si="252"/>
        <v/>
      </c>
      <c r="CY287" s="24" t="str">
        <f t="shared" si="252"/>
        <v/>
      </c>
      <c r="CZ287" s="24"/>
      <c r="DA287" s="24">
        <f t="shared" si="205"/>
        <v>11.43302639527438</v>
      </c>
      <c r="DB287" s="24">
        <f t="shared" si="218"/>
        <v>4.2185235493659066E-2</v>
      </c>
      <c r="DC287" s="24">
        <f t="shared" si="236"/>
        <v>11.390569612682967</v>
      </c>
      <c r="DD287" s="24">
        <f t="shared" si="236"/>
        <v>11.410085904847342</v>
      </c>
      <c r="DE287" s="24">
        <f t="shared" si="236"/>
        <v>11.431752753203577</v>
      </c>
      <c r="DF287" s="24">
        <f t="shared" si="228"/>
        <v>11.41904079962838</v>
      </c>
      <c r="DG287" s="24">
        <f t="shared" si="228"/>
        <v>11.512846235616143</v>
      </c>
      <c r="DH287" s="24">
        <f t="shared" si="228"/>
        <v>11.433863065667868</v>
      </c>
      <c r="DI287" s="24" t="str">
        <f t="shared" ref="DI287:DK350" si="253">IF(AND(CK287&lt;&gt;"",BM287&lt;&gt;""),CK287+BM287*$D$21,"")</f>
        <v/>
      </c>
      <c r="DJ287" s="24" t="str">
        <f t="shared" si="253"/>
        <v/>
      </c>
      <c r="DK287" s="24" t="str">
        <f t="shared" si="253"/>
        <v/>
      </c>
      <c r="DL287" s="24"/>
      <c r="DM287" s="24">
        <f t="shared" si="206"/>
        <v>11.758739702039918</v>
      </c>
      <c r="DN287" s="24">
        <f t="shared" si="219"/>
        <v>2.9792111819048072E-2</v>
      </c>
      <c r="DO287" s="24">
        <f t="shared" si="237"/>
        <v>11.729416937370635</v>
      </c>
      <c r="DP287" s="24">
        <f t="shared" si="237"/>
        <v>11.764226995965018</v>
      </c>
      <c r="DQ287" s="24">
        <f t="shared" si="237"/>
        <v>11.796812758325787</v>
      </c>
      <c r="DR287" s="24">
        <f t="shared" si="229"/>
        <v>11.752902127602356</v>
      </c>
      <c r="DS287" s="24">
        <f t="shared" si="229"/>
        <v>11.722688482011899</v>
      </c>
      <c r="DT287" s="24">
        <f t="shared" si="229"/>
        <v>11.786390910963815</v>
      </c>
      <c r="DU287" s="24" t="str">
        <f t="shared" ref="DU287:DW350" si="254">IF(AND(CW287&lt;&gt;"",BM287&lt;&gt;""),CW287+BM287*$D$20,"")</f>
        <v/>
      </c>
      <c r="DV287" s="24" t="str">
        <f t="shared" si="254"/>
        <v/>
      </c>
      <c r="DW287" s="24" t="str">
        <f t="shared" si="254"/>
        <v/>
      </c>
      <c r="DX287" s="24"/>
      <c r="DY287" s="24">
        <f t="shared" si="207"/>
        <v>12.085566859123224</v>
      </c>
      <c r="DZ287" s="24">
        <f t="shared" si="220"/>
        <v>3.5423594412613918E-2</v>
      </c>
      <c r="EA287" s="24">
        <f t="shared" si="238"/>
        <v>12.056728531336301</v>
      </c>
      <c r="EB287" s="24">
        <f t="shared" si="238"/>
        <v>12.083401967631501</v>
      </c>
      <c r="EC287" s="24">
        <f t="shared" si="238"/>
        <v>12.061410236789699</v>
      </c>
      <c r="ED287" s="24">
        <f t="shared" si="230"/>
        <v>12.0556168558743</v>
      </c>
      <c r="EE287" s="24">
        <f t="shared" si="230"/>
        <v>12.141072290376101</v>
      </c>
      <c r="EF287" s="24">
        <f t="shared" si="230"/>
        <v>12.11517127273145</v>
      </c>
      <c r="EG287" s="24" t="str">
        <f t="shared" ref="EG287:EI350" si="255">IF(AND($V287&lt;&gt;"",AC287&lt;&gt;"",AC$32&lt;&gt;""),$V287-AC287+AC$32,"")</f>
        <v/>
      </c>
      <c r="EH287" s="24" t="str">
        <f t="shared" si="255"/>
        <v/>
      </c>
      <c r="EI287" s="24" t="str">
        <f t="shared" si="255"/>
        <v/>
      </c>
      <c r="EJ287" s="24"/>
      <c r="EK287" s="24">
        <f t="shared" si="208"/>
        <v>12.855090963374067</v>
      </c>
      <c r="EL287" s="24">
        <f t="shared" si="221"/>
        <v>7.8313992318756895E-2</v>
      </c>
      <c r="EM287" s="24">
        <f t="shared" si="239"/>
        <v>12.78114513296239</v>
      </c>
      <c r="EN287" s="24">
        <f t="shared" si="239"/>
        <v>12.792503653356389</v>
      </c>
      <c r="EO287" s="24">
        <f t="shared" si="239"/>
        <v>12.96814379873949</v>
      </c>
      <c r="EP287" s="24">
        <f t="shared" si="231"/>
        <v>12.90156334775569</v>
      </c>
      <c r="EQ287" s="24">
        <f t="shared" si="231"/>
        <v>12.898709830065679</v>
      </c>
      <c r="ER287" s="24">
        <f t="shared" si="231"/>
        <v>12.78848001736476</v>
      </c>
      <c r="ES287" s="24" t="str">
        <f t="shared" ref="ES287:EU350" si="256">IF(AND($AH287&lt;&gt;"",AO287&lt;&gt;"",AO$32&lt;&gt;""),$AH287-AO287+AO$32,"")</f>
        <v/>
      </c>
      <c r="ET287" s="24" t="str">
        <f t="shared" si="256"/>
        <v/>
      </c>
      <c r="EU287" s="24" t="str">
        <f t="shared" si="256"/>
        <v/>
      </c>
      <c r="EV287" s="24"/>
      <c r="EW287" s="24">
        <f t="shared" si="209"/>
        <v>12.07913165924443</v>
      </c>
      <c r="EX287" s="24">
        <f t="shared" si="222"/>
        <v>4.2185235493659386E-2</v>
      </c>
      <c r="EY287" s="24">
        <f t="shared" si="247"/>
        <v>12.036674876653018</v>
      </c>
      <c r="EZ287" s="24">
        <f t="shared" si="247"/>
        <v>12.056191168817392</v>
      </c>
      <c r="FA287" s="24">
        <f t="shared" si="247"/>
        <v>12.077858017173627</v>
      </c>
      <c r="FB287" s="24">
        <f t="shared" si="245"/>
        <v>12.06514606359843</v>
      </c>
      <c r="FC287" s="24">
        <f t="shared" si="245"/>
        <v>12.158951499586195</v>
      </c>
      <c r="FD287" s="24">
        <f t="shared" si="245"/>
        <v>12.07996832963792</v>
      </c>
      <c r="FE287" s="24" t="str">
        <f t="shared" si="242"/>
        <v/>
      </c>
      <c r="FF287" s="24" t="str">
        <f t="shared" si="242"/>
        <v/>
      </c>
      <c r="FG287" s="24" t="str">
        <f t="shared" si="242"/>
        <v/>
      </c>
      <c r="FH287" s="24"/>
      <c r="FI287" s="24">
        <f t="shared" si="210"/>
        <v>12.876176934681347</v>
      </c>
      <c r="FJ287" s="24">
        <f t="shared" si="223"/>
        <v>2.9792111819047222E-2</v>
      </c>
      <c r="FK287" s="24">
        <f t="shared" si="248"/>
        <v>12.846854170012065</v>
      </c>
      <c r="FL287" s="24">
        <f t="shared" si="248"/>
        <v>12.881664228606446</v>
      </c>
      <c r="FM287" s="24">
        <f t="shared" si="248"/>
        <v>12.914249990967216</v>
      </c>
      <c r="FN287" s="24">
        <f t="shared" si="246"/>
        <v>12.870339360243786</v>
      </c>
      <c r="FO287" s="24">
        <f t="shared" si="246"/>
        <v>12.840125714653329</v>
      </c>
      <c r="FP287" s="24">
        <f t="shared" si="246"/>
        <v>12.903828143605244</v>
      </c>
      <c r="FQ287" s="24" t="str">
        <f t="shared" si="243"/>
        <v/>
      </c>
      <c r="FR287" s="24" t="str">
        <f t="shared" si="243"/>
        <v/>
      </c>
      <c r="FS287" s="24" t="str">
        <f t="shared" si="243"/>
        <v/>
      </c>
    </row>
    <row r="288" spans="1:175" s="3" customFormat="1">
      <c r="A288" s="27">
        <v>253</v>
      </c>
      <c r="B288" s="32">
        <f>IF(AND($B$3&lt;&gt;"",$C$3&lt;&gt;"",$B$4&lt;&gt;"",$C$4&lt;&gt;"",T288&lt;&gt;""),AirMass($B$3,$C$3,$B$4,$C$4,T288),"")</f>
        <v>1.2295110758619912</v>
      </c>
      <c r="C288" s="36">
        <f t="shared" si="211"/>
        <v>2458217.4146989998</v>
      </c>
      <c r="D288" s="5">
        <f t="shared" si="194"/>
        <v>11.42503376222958</v>
      </c>
      <c r="E288" s="14">
        <f t="shared" si="195"/>
        <v>11.726018855957214</v>
      </c>
      <c r="F288" s="32">
        <f t="shared" si="212"/>
        <v>0.30098509372763438</v>
      </c>
      <c r="G288" s="24">
        <f t="shared" si="196"/>
        <v>3.3895578926887451E-2</v>
      </c>
      <c r="H288" s="24">
        <f t="shared" si="197"/>
        <v>4.9089697921714567E-2</v>
      </c>
      <c r="I288" s="24"/>
      <c r="J288" s="8">
        <f t="shared" si="198"/>
        <v>12.008051810666492</v>
      </c>
      <c r="K288" s="9">
        <f t="shared" si="199"/>
        <v>13.029425631775359</v>
      </c>
      <c r="L288" s="40">
        <f t="shared" si="213"/>
        <v>1.0213738211088668</v>
      </c>
      <c r="M288" s="24">
        <f t="shared" si="200"/>
        <v>3.3895578926888041E-2</v>
      </c>
      <c r="N288" s="25">
        <f t="shared" si="201"/>
        <v>4.9089697921714685E-2</v>
      </c>
      <c r="O288" s="25"/>
      <c r="P288" s="50">
        <f t="shared" si="214"/>
        <v>6</v>
      </c>
      <c r="Q288" s="50">
        <f t="shared" si="215"/>
        <v>6</v>
      </c>
      <c r="R288" s="25"/>
      <c r="S288" s="25"/>
      <c r="T288" s="16">
        <v>2458217.4146989998</v>
      </c>
      <c r="U288" s="17">
        <v>-10.859055687186499</v>
      </c>
      <c r="V288" s="17">
        <v>-10.1903230652487</v>
      </c>
      <c r="W288" s="17">
        <v>-12.041142038113399</v>
      </c>
      <c r="X288" s="17">
        <v>-10.943987063398099</v>
      </c>
      <c r="Y288" s="17">
        <v>-10.244504612668599</v>
      </c>
      <c r="Z288" s="17">
        <v>-11.7421076837007</v>
      </c>
      <c r="AA288" s="17">
        <v>-9.9016588408429094</v>
      </c>
      <c r="AB288" s="17">
        <v>-9.7371653880278206</v>
      </c>
      <c r="AC288" s="17"/>
      <c r="AD288" s="17"/>
      <c r="AE288" s="17"/>
      <c r="AF288" s="46">
        <f t="shared" si="202"/>
        <v>2458217.4146989998</v>
      </c>
      <c r="AG288" s="17">
        <v>-10.6349509930227</v>
      </c>
      <c r="AH288" s="17">
        <v>-9.6124018551174206</v>
      </c>
      <c r="AI288" s="17">
        <v>-11.6426569097273</v>
      </c>
      <c r="AJ288" s="17">
        <v>-10.507571368079899</v>
      </c>
      <c r="AK288" s="17">
        <v>-9.8015337417730599</v>
      </c>
      <c r="AL288" s="17">
        <v>-11.217596945952</v>
      </c>
      <c r="AM288" s="17">
        <v>-9.2859214409787896</v>
      </c>
      <c r="AN288" s="17">
        <v>-9.4572954910933493</v>
      </c>
      <c r="AO288" s="17"/>
      <c r="AP288" s="17"/>
      <c r="AQ288" s="18"/>
      <c r="AR288" s="25"/>
      <c r="AS288" s="25"/>
      <c r="AT288" s="24">
        <f t="shared" si="241"/>
        <v>0.22410469416379897</v>
      </c>
      <c r="AU288" s="24">
        <f t="shared" si="241"/>
        <v>0.57792121013127939</v>
      </c>
      <c r="AV288" s="24">
        <f t="shared" si="241"/>
        <v>0.39848512838609906</v>
      </c>
      <c r="AW288" s="24">
        <f t="shared" si="241"/>
        <v>0.43641569531819968</v>
      </c>
      <c r="AX288" s="24">
        <f t="shared" si="241"/>
        <v>0.44297087089553955</v>
      </c>
      <c r="AY288" s="24">
        <f t="shared" si="244"/>
        <v>0.52451073774870061</v>
      </c>
      <c r="AZ288" s="24">
        <f t="shared" si="244"/>
        <v>0.61573739986411979</v>
      </c>
      <c r="BA288" s="24">
        <f t="shared" si="244"/>
        <v>0.27986989693447129</v>
      </c>
      <c r="BB288" s="24" t="str">
        <f t="shared" si="244"/>
        <v/>
      </c>
      <c r="BC288" s="24" t="str">
        <f t="shared" si="244"/>
        <v/>
      </c>
      <c r="BD288" s="25" t="str">
        <f t="shared" si="244"/>
        <v/>
      </c>
      <c r="BE288" s="25"/>
      <c r="BF288" s="24"/>
      <c r="BG288" s="24">
        <f t="shared" si="232"/>
        <v>-0.34966508476497138</v>
      </c>
      <c r="BH288" s="24">
        <f t="shared" si="232"/>
        <v>-0.28966508476497088</v>
      </c>
      <c r="BI288" s="24">
        <f t="shared" si="232"/>
        <v>-0.65566508476497054</v>
      </c>
      <c r="BJ288" s="24">
        <f t="shared" si="232"/>
        <v>-0.59766508476497071</v>
      </c>
      <c r="BK288" s="24">
        <f t="shared" si="232"/>
        <v>-0.66766508476496922</v>
      </c>
      <c r="BL288" s="24">
        <f t="shared" si="232"/>
        <v>-0.22266508476497071</v>
      </c>
      <c r="BM288" s="24" t="str">
        <f t="shared" si="249"/>
        <v/>
      </c>
      <c r="BN288" s="24" t="str">
        <f t="shared" si="249"/>
        <v/>
      </c>
      <c r="BO288" s="24" t="str">
        <f t="shared" si="249"/>
        <v/>
      </c>
      <c r="BP288" s="24"/>
      <c r="BQ288" s="24"/>
      <c r="BR288" s="24">
        <f t="shared" si="233"/>
        <v>0.36890007419322624</v>
      </c>
      <c r="BS288" s="24">
        <f t="shared" si="233"/>
        <v>0.42890007419322673</v>
      </c>
      <c r="BT288" s="24">
        <f t="shared" si="233"/>
        <v>6.2900074193227073E-2</v>
      </c>
      <c r="BU288" s="24">
        <f t="shared" si="233"/>
        <v>0.1209000741932269</v>
      </c>
      <c r="BV288" s="24">
        <f t="shared" si="233"/>
        <v>5.0900074193228395E-2</v>
      </c>
      <c r="BW288" s="24">
        <f t="shared" si="233"/>
        <v>0.4959000741932269</v>
      </c>
      <c r="BX288" s="24" t="str">
        <f t="shared" si="250"/>
        <v/>
      </c>
      <c r="BY288" s="24" t="str">
        <f t="shared" si="250"/>
        <v/>
      </c>
      <c r="BZ288" s="24" t="str">
        <f t="shared" si="250"/>
        <v/>
      </c>
      <c r="CA288" s="24"/>
      <c r="CB288" s="24"/>
      <c r="CC288" s="24">
        <f t="shared" si="203"/>
        <v>11.369705250605422</v>
      </c>
      <c r="CD288" s="24">
        <f t="shared" si="216"/>
        <v>4.4856091601043625E-2</v>
      </c>
      <c r="CE288" s="24">
        <f t="shared" si="234"/>
        <v>11.372086350926899</v>
      </c>
      <c r="CF288" s="24">
        <f t="shared" si="234"/>
        <v>11.396931376211599</v>
      </c>
      <c r="CG288" s="24">
        <f t="shared" si="234"/>
        <v>11.290448925482099</v>
      </c>
      <c r="CH288" s="24">
        <f t="shared" si="234"/>
        <v>11.351051996514201</v>
      </c>
      <c r="CI288" s="24">
        <f t="shared" si="234"/>
        <v>11.390603153656411</v>
      </c>
      <c r="CJ288" s="24">
        <f t="shared" si="234"/>
        <v>11.417109700841321</v>
      </c>
      <c r="CK288" s="24" t="str">
        <f t="shared" si="251"/>
        <v/>
      </c>
      <c r="CL288" s="24" t="str">
        <f t="shared" si="251"/>
        <v/>
      </c>
      <c r="CM288" s="24" t="str">
        <f t="shared" si="251"/>
        <v/>
      </c>
      <c r="CN288" s="24"/>
      <c r="CO288" s="24">
        <f t="shared" si="204"/>
        <v>11.907311656578031</v>
      </c>
      <c r="CP288" s="24">
        <f t="shared" si="217"/>
        <v>9.1010045427164496E-2</v>
      </c>
      <c r="CQ288" s="24">
        <f t="shared" si="235"/>
        <v>11.8467059167046</v>
      </c>
      <c r="CR288" s="24">
        <f t="shared" si="235"/>
        <v>11.773620375057199</v>
      </c>
      <c r="CS288" s="24">
        <f t="shared" si="235"/>
        <v>12.026582748750359</v>
      </c>
      <c r="CT288" s="24">
        <f t="shared" si="235"/>
        <v>11.9476459529293</v>
      </c>
      <c r="CU288" s="24">
        <f t="shared" si="235"/>
        <v>11.965970447956089</v>
      </c>
      <c r="CV288" s="24">
        <f t="shared" si="235"/>
        <v>11.883344498070649</v>
      </c>
      <c r="CW288" s="24" t="str">
        <f t="shared" si="252"/>
        <v/>
      </c>
      <c r="CX288" s="24" t="str">
        <f t="shared" si="252"/>
        <v/>
      </c>
      <c r="CY288" s="24" t="str">
        <f t="shared" si="252"/>
        <v/>
      </c>
      <c r="CZ288" s="24"/>
      <c r="DA288" s="24">
        <f t="shared" si="205"/>
        <v>11.42503376222958</v>
      </c>
      <c r="DB288" s="24">
        <f t="shared" si="218"/>
        <v>3.3895578926887451E-2</v>
      </c>
      <c r="DC288" s="24">
        <f t="shared" si="236"/>
        <v>11.41379640774657</v>
      </c>
      <c r="DD288" s="24">
        <f t="shared" si="236"/>
        <v>11.431484288900444</v>
      </c>
      <c r="DE288" s="24">
        <f t="shared" si="236"/>
        <v>11.368660417368982</v>
      </c>
      <c r="DF288" s="24">
        <f t="shared" si="236"/>
        <v>11.422344915741284</v>
      </c>
      <c r="DG288" s="24">
        <f t="shared" si="236"/>
        <v>11.470246074369458</v>
      </c>
      <c r="DH288" s="24">
        <f t="shared" si="236"/>
        <v>11.443670469250744</v>
      </c>
      <c r="DI288" s="24" t="str">
        <f t="shared" si="253"/>
        <v/>
      </c>
      <c r="DJ288" s="24" t="str">
        <f t="shared" si="253"/>
        <v/>
      </c>
      <c r="DK288" s="24" t="str">
        <f t="shared" si="253"/>
        <v/>
      </c>
      <c r="DL288" s="24"/>
      <c r="DM288" s="24">
        <f t="shared" si="206"/>
        <v>11.726018855957214</v>
      </c>
      <c r="DN288" s="24">
        <f t="shared" si="219"/>
        <v>4.9089697921714567E-2</v>
      </c>
      <c r="DO288" s="24">
        <f t="shared" si="237"/>
        <v>11.710036181826174</v>
      </c>
      <c r="DP288" s="24">
        <f t="shared" si="237"/>
        <v>11.660402178379154</v>
      </c>
      <c r="DQ288" s="24">
        <f t="shared" si="237"/>
        <v>11.770310169049983</v>
      </c>
      <c r="DR288" s="24">
        <f t="shared" si="237"/>
        <v>11.714043193489292</v>
      </c>
      <c r="DS288" s="24">
        <f t="shared" si="237"/>
        <v>11.705007560615638</v>
      </c>
      <c r="DT288" s="24">
        <f t="shared" si="237"/>
        <v>11.796313852383031</v>
      </c>
      <c r="DU288" s="24" t="str">
        <f t="shared" si="254"/>
        <v/>
      </c>
      <c r="DV288" s="24" t="str">
        <f t="shared" si="254"/>
        <v/>
      </c>
      <c r="DW288" s="24" t="str">
        <f t="shared" si="254"/>
        <v/>
      </c>
      <c r="DX288" s="24"/>
      <c r="DY288" s="24">
        <f t="shared" si="207"/>
        <v>12.03843787254322</v>
      </c>
      <c r="DZ288" s="24">
        <f t="shared" si="220"/>
        <v>4.4856091601043625E-2</v>
      </c>
      <c r="EA288" s="24">
        <f t="shared" si="238"/>
        <v>12.040818972864699</v>
      </c>
      <c r="EB288" s="24">
        <f t="shared" si="238"/>
        <v>12.065663998149398</v>
      </c>
      <c r="EC288" s="24">
        <f t="shared" si="238"/>
        <v>11.959181547419899</v>
      </c>
      <c r="ED288" s="24">
        <f t="shared" si="238"/>
        <v>12.019784618452</v>
      </c>
      <c r="EE288" s="24">
        <f t="shared" si="238"/>
        <v>12.05933577559421</v>
      </c>
      <c r="EF288" s="24">
        <f t="shared" si="238"/>
        <v>12.08584232277912</v>
      </c>
      <c r="EG288" s="24" t="str">
        <f t="shared" si="255"/>
        <v/>
      </c>
      <c r="EH288" s="24" t="str">
        <f t="shared" si="255"/>
        <v/>
      </c>
      <c r="EI288" s="24" t="str">
        <f t="shared" si="255"/>
        <v/>
      </c>
      <c r="EJ288" s="24"/>
      <c r="EK288" s="24">
        <f t="shared" si="208"/>
        <v>12.929860794483313</v>
      </c>
      <c r="EL288" s="24">
        <f t="shared" si="221"/>
        <v>9.1010045427164496E-2</v>
      </c>
      <c r="EM288" s="24">
        <f t="shared" si="239"/>
        <v>12.86925505460988</v>
      </c>
      <c r="EN288" s="24">
        <f t="shared" si="239"/>
        <v>12.796169512962479</v>
      </c>
      <c r="EO288" s="24">
        <f t="shared" si="239"/>
        <v>13.049131886655639</v>
      </c>
      <c r="EP288" s="24">
        <f t="shared" si="239"/>
        <v>12.970195090834579</v>
      </c>
      <c r="EQ288" s="24">
        <f t="shared" si="239"/>
        <v>12.988519585861368</v>
      </c>
      <c r="ER288" s="24">
        <f t="shared" si="239"/>
        <v>12.905893635975929</v>
      </c>
      <c r="ES288" s="24" t="str">
        <f t="shared" si="256"/>
        <v/>
      </c>
      <c r="ET288" s="24" t="str">
        <f t="shared" si="256"/>
        <v/>
      </c>
      <c r="EU288" s="24" t="str">
        <f t="shared" si="256"/>
        <v/>
      </c>
      <c r="EV288" s="24"/>
      <c r="EW288" s="24">
        <f t="shared" si="209"/>
        <v>12.008051810666492</v>
      </c>
      <c r="EX288" s="24">
        <f t="shared" si="222"/>
        <v>3.3895578926888041E-2</v>
      </c>
      <c r="EY288" s="24">
        <f t="shared" si="247"/>
        <v>11.996814456183479</v>
      </c>
      <c r="EZ288" s="24">
        <f t="shared" si="247"/>
        <v>12.014502337337353</v>
      </c>
      <c r="FA288" s="24">
        <f t="shared" si="247"/>
        <v>11.951678465805889</v>
      </c>
      <c r="FB288" s="24">
        <f t="shared" si="245"/>
        <v>12.005362964178193</v>
      </c>
      <c r="FC288" s="24">
        <f t="shared" si="245"/>
        <v>12.053264122806366</v>
      </c>
      <c r="FD288" s="24">
        <f t="shared" si="245"/>
        <v>12.026688517687653</v>
      </c>
      <c r="FE288" s="24" t="str">
        <f t="shared" si="242"/>
        <v/>
      </c>
      <c r="FF288" s="24" t="str">
        <f t="shared" si="242"/>
        <v/>
      </c>
      <c r="FG288" s="24" t="str">
        <f t="shared" si="242"/>
        <v/>
      </c>
      <c r="FH288" s="24"/>
      <c r="FI288" s="24">
        <f t="shared" si="210"/>
        <v>13.029425631775359</v>
      </c>
      <c r="FJ288" s="24">
        <f t="shared" si="223"/>
        <v>4.9089697921714685E-2</v>
      </c>
      <c r="FK288" s="24">
        <f t="shared" si="248"/>
        <v>13.013442957644317</v>
      </c>
      <c r="FL288" s="24">
        <f t="shared" si="248"/>
        <v>12.963808954197299</v>
      </c>
      <c r="FM288" s="24">
        <f t="shared" si="248"/>
        <v>13.073716944868128</v>
      </c>
      <c r="FN288" s="24">
        <f t="shared" si="246"/>
        <v>13.017449969307437</v>
      </c>
      <c r="FO288" s="24">
        <f t="shared" si="246"/>
        <v>13.008414336433782</v>
      </c>
      <c r="FP288" s="24">
        <f t="shared" si="246"/>
        <v>13.099720628201176</v>
      </c>
      <c r="FQ288" s="24" t="str">
        <f t="shared" si="243"/>
        <v/>
      </c>
      <c r="FR288" s="24" t="str">
        <f t="shared" si="243"/>
        <v/>
      </c>
      <c r="FS288" s="24" t="str">
        <f t="shared" si="243"/>
        <v/>
      </c>
    </row>
    <row r="289" spans="1:175" s="3" customFormat="1">
      <c r="A289" s="27">
        <v>254</v>
      </c>
      <c r="B289" s="32">
        <f>IF(AND($B$3&lt;&gt;"",$C$3&lt;&gt;"",$B$4&lt;&gt;"",$C$4&lt;&gt;"",T289&lt;&gt;""),AirMass($B$3,$C$3,$B$4,$C$4,T289),"")</f>
        <v>1.2312393088565425</v>
      </c>
      <c r="C289" s="36">
        <f t="shared" si="211"/>
        <v>2458217.4151969999</v>
      </c>
      <c r="D289" s="5">
        <f t="shared" si="194"/>
        <v>11.460180356300322</v>
      </c>
      <c r="E289" s="14">
        <f t="shared" si="195"/>
        <v>11.693993541989746</v>
      </c>
      <c r="F289" s="32">
        <f t="shared" si="212"/>
        <v>0.23381318568942433</v>
      </c>
      <c r="G289" s="24">
        <f t="shared" si="196"/>
        <v>2.0423555280698991E-2</v>
      </c>
      <c r="H289" s="24">
        <f t="shared" si="197"/>
        <v>3.3010890621028993E-2</v>
      </c>
      <c r="I289" s="24"/>
      <c r="J289" s="8">
        <f t="shared" si="198"/>
        <v>11.993833144616433</v>
      </c>
      <c r="K289" s="9">
        <f t="shared" si="199"/>
        <v>13.078139429045335</v>
      </c>
      <c r="L289" s="40">
        <f t="shared" si="213"/>
        <v>1.0843062844289015</v>
      </c>
      <c r="M289" s="24">
        <f t="shared" si="200"/>
        <v>2.0423555280698991E-2</v>
      </c>
      <c r="N289" s="25">
        <f t="shared" si="201"/>
        <v>3.3010890621028993E-2</v>
      </c>
      <c r="O289" s="25"/>
      <c r="P289" s="50">
        <f t="shared" si="214"/>
        <v>6</v>
      </c>
      <c r="Q289" s="50">
        <f t="shared" si="215"/>
        <v>6</v>
      </c>
      <c r="R289" s="25"/>
      <c r="S289" s="25"/>
      <c r="T289" s="16">
        <v>2458217.4151969999</v>
      </c>
      <c r="U289" s="17">
        <v>-10.8369548187385</v>
      </c>
      <c r="V289" s="17">
        <v>-10.2021071470864</v>
      </c>
      <c r="W289" s="17">
        <v>-12.0327125113285</v>
      </c>
      <c r="X289" s="17">
        <v>-10.9336601673856</v>
      </c>
      <c r="Y289" s="17">
        <v>-10.3282788823057</v>
      </c>
      <c r="Z289" s="17">
        <v>-11.744227331379401</v>
      </c>
      <c r="AA289" s="17">
        <v>-9.8896401222353596</v>
      </c>
      <c r="AB289" s="17">
        <v>-9.7366158989836897</v>
      </c>
      <c r="AC289" s="17"/>
      <c r="AD289" s="17"/>
      <c r="AE289" s="17"/>
      <c r="AF289" s="46">
        <f t="shared" si="202"/>
        <v>2458217.4151969999</v>
      </c>
      <c r="AG289" s="17">
        <v>-10.6291586001506</v>
      </c>
      <c r="AH289" s="17">
        <v>-9.5765940853376001</v>
      </c>
      <c r="AI289" s="17">
        <v>-11.6343262867435</v>
      </c>
      <c r="AJ289" s="17">
        <v>-10.524352521927799</v>
      </c>
      <c r="AK289" s="17">
        <v>-9.7150310339421306</v>
      </c>
      <c r="AL289" s="17">
        <v>-11.1915880895658</v>
      </c>
      <c r="AM289" s="17">
        <v>-9.3474023023291295</v>
      </c>
      <c r="AN289" s="17">
        <v>-9.3506429006244804</v>
      </c>
      <c r="AO289" s="17"/>
      <c r="AP289" s="17"/>
      <c r="AQ289" s="18"/>
      <c r="AR289" s="25"/>
      <c r="AS289" s="25"/>
      <c r="AT289" s="24">
        <f t="shared" si="241"/>
        <v>0.20779621858789987</v>
      </c>
      <c r="AU289" s="24">
        <f t="shared" si="241"/>
        <v>0.62551306174879961</v>
      </c>
      <c r="AV289" s="24">
        <f t="shared" si="241"/>
        <v>0.39838622458499984</v>
      </c>
      <c r="AW289" s="24">
        <f t="shared" si="241"/>
        <v>0.40930764545780107</v>
      </c>
      <c r="AX289" s="24">
        <f t="shared" si="241"/>
        <v>0.61324784836356905</v>
      </c>
      <c r="AY289" s="24">
        <f t="shared" si="244"/>
        <v>0.55263924181360125</v>
      </c>
      <c r="AZ289" s="24">
        <f t="shared" si="244"/>
        <v>0.5422378199062301</v>
      </c>
      <c r="BA289" s="24">
        <f t="shared" si="244"/>
        <v>0.38597299835920929</v>
      </c>
      <c r="BB289" s="24" t="str">
        <f t="shared" si="244"/>
        <v/>
      </c>
      <c r="BC289" s="24" t="str">
        <f t="shared" si="244"/>
        <v/>
      </c>
      <c r="BD289" s="25" t="str">
        <f t="shared" si="244"/>
        <v/>
      </c>
      <c r="BE289" s="25"/>
      <c r="BF289" s="24"/>
      <c r="BG289" s="24">
        <f t="shared" si="232"/>
        <v>-0.38278593078460399</v>
      </c>
      <c r="BH289" s="24">
        <f t="shared" si="232"/>
        <v>-0.32278593078460349</v>
      </c>
      <c r="BI289" s="24">
        <f t="shared" si="232"/>
        <v>-0.68878593078460315</v>
      </c>
      <c r="BJ289" s="24">
        <f t="shared" si="232"/>
        <v>-0.63078593078460332</v>
      </c>
      <c r="BK289" s="24">
        <f t="shared" si="232"/>
        <v>-0.70078593078460183</v>
      </c>
      <c r="BL289" s="24">
        <f t="shared" si="232"/>
        <v>-0.25578593078460332</v>
      </c>
      <c r="BM289" s="24" t="str">
        <f t="shared" si="249"/>
        <v/>
      </c>
      <c r="BN289" s="24" t="str">
        <f t="shared" si="249"/>
        <v/>
      </c>
      <c r="BO289" s="24" t="str">
        <f t="shared" si="249"/>
        <v/>
      </c>
      <c r="BP289" s="24"/>
      <c r="BQ289" s="24"/>
      <c r="BR289" s="24">
        <f t="shared" si="233"/>
        <v>0.46555425758867153</v>
      </c>
      <c r="BS289" s="24">
        <f t="shared" si="233"/>
        <v>0.52555425758867202</v>
      </c>
      <c r="BT289" s="24">
        <f t="shared" si="233"/>
        <v>0.15955425758867237</v>
      </c>
      <c r="BU289" s="24">
        <f t="shared" si="233"/>
        <v>0.2175542575886722</v>
      </c>
      <c r="BV289" s="24">
        <f t="shared" si="233"/>
        <v>0.14755425758867369</v>
      </c>
      <c r="BW289" s="24">
        <f t="shared" si="233"/>
        <v>0.5925542575886722</v>
      </c>
      <c r="BX289" s="24" t="str">
        <f t="shared" si="250"/>
        <v/>
      </c>
      <c r="BY289" s="24" t="str">
        <f t="shared" si="250"/>
        <v/>
      </c>
      <c r="BZ289" s="24" t="str">
        <f t="shared" si="250"/>
        <v/>
      </c>
      <c r="CA289" s="24"/>
      <c r="CB289" s="24"/>
      <c r="CC289" s="24">
        <f t="shared" si="203"/>
        <v>11.400901000197877</v>
      </c>
      <c r="CD289" s="24">
        <f t="shared" si="216"/>
        <v>2.1880884413795047E-2</v>
      </c>
      <c r="CE289" s="24">
        <f t="shared" si="234"/>
        <v>11.385757692589999</v>
      </c>
      <c r="CF289" s="24">
        <f t="shared" si="234"/>
        <v>11.4087053486471</v>
      </c>
      <c r="CG289" s="24">
        <f t="shared" si="234"/>
        <v>11.396324063567199</v>
      </c>
      <c r="CH289" s="24">
        <f t="shared" si="234"/>
        <v>11.375272512640901</v>
      </c>
      <c r="CI289" s="24">
        <f t="shared" si="234"/>
        <v>11.400685303496861</v>
      </c>
      <c r="CJ289" s="24">
        <f t="shared" si="234"/>
        <v>11.43866108024519</v>
      </c>
      <c r="CK289" s="24" t="str">
        <f t="shared" si="251"/>
        <v/>
      </c>
      <c r="CL289" s="24" t="str">
        <f t="shared" si="251"/>
        <v/>
      </c>
      <c r="CM289" s="24" t="str">
        <f t="shared" si="251"/>
        <v/>
      </c>
      <c r="CN289" s="24"/>
      <c r="CO289" s="24">
        <f t="shared" si="204"/>
        <v>11.888231922371538</v>
      </c>
      <c r="CP289" s="24">
        <f t="shared" si="217"/>
        <v>9.7449991346188175E-2</v>
      </c>
      <c r="CQ289" s="24">
        <f t="shared" si="235"/>
        <v>11.8441676865929</v>
      </c>
      <c r="CR289" s="24">
        <f t="shared" si="235"/>
        <v>11.796193921777199</v>
      </c>
      <c r="CS289" s="24">
        <f t="shared" si="235"/>
        <v>11.94587243379153</v>
      </c>
      <c r="CT289" s="24">
        <f t="shared" si="235"/>
        <v>11.9274294894152</v>
      </c>
      <c r="CU289" s="24">
        <f t="shared" si="235"/>
        <v>12.033243702178529</v>
      </c>
      <c r="CV289" s="24">
        <f t="shared" si="235"/>
        <v>11.782484300473881</v>
      </c>
      <c r="CW289" s="24" t="str">
        <f t="shared" si="252"/>
        <v/>
      </c>
      <c r="CX289" s="24" t="str">
        <f t="shared" si="252"/>
        <v/>
      </c>
      <c r="CY289" s="24" t="str">
        <f t="shared" si="252"/>
        <v/>
      </c>
      <c r="CZ289" s="24"/>
      <c r="DA289" s="24">
        <f t="shared" si="205"/>
        <v>11.460180356300322</v>
      </c>
      <c r="DB289" s="24">
        <f t="shared" si="218"/>
        <v>2.0423555280698991E-2</v>
      </c>
      <c r="DC289" s="24">
        <f t="shared" si="236"/>
        <v>11.43141859388796</v>
      </c>
      <c r="DD289" s="24">
        <f t="shared" si="236"/>
        <v>11.447209105814235</v>
      </c>
      <c r="DE289" s="24">
        <f t="shared" si="236"/>
        <v>11.478486399932372</v>
      </c>
      <c r="DF289" s="24">
        <f t="shared" si="236"/>
        <v>11.450516276346274</v>
      </c>
      <c r="DG289" s="24">
        <f t="shared" si="236"/>
        <v>11.484279068688197</v>
      </c>
      <c r="DH289" s="24">
        <f t="shared" si="236"/>
        <v>11.469172693132903</v>
      </c>
      <c r="DI289" s="24" t="str">
        <f t="shared" si="253"/>
        <v/>
      </c>
      <c r="DJ289" s="24" t="str">
        <f t="shared" si="253"/>
        <v/>
      </c>
      <c r="DK289" s="24" t="str">
        <f t="shared" si="253"/>
        <v/>
      </c>
      <c r="DL289" s="24"/>
      <c r="DM289" s="24">
        <f t="shared" si="206"/>
        <v>11.693993541989746</v>
      </c>
      <c r="DN289" s="24">
        <f t="shared" si="219"/>
        <v>3.3010890621028993E-2</v>
      </c>
      <c r="DO289" s="24">
        <f t="shared" si="237"/>
        <v>11.694552371953501</v>
      </c>
      <c r="DP289" s="24">
        <f t="shared" si="237"/>
        <v>11.670030145338181</v>
      </c>
      <c r="DQ289" s="24">
        <f t="shared" si="237"/>
        <v>11.676654274330181</v>
      </c>
      <c r="DR289" s="24">
        <f t="shared" si="237"/>
        <v>11.680881150214221</v>
      </c>
      <c r="DS289" s="24">
        <f t="shared" si="237"/>
        <v>11.759335235077105</v>
      </c>
      <c r="DT289" s="24">
        <f t="shared" si="237"/>
        <v>11.682508075025289</v>
      </c>
      <c r="DU289" s="24" t="str">
        <f t="shared" si="254"/>
        <v/>
      </c>
      <c r="DV289" s="24" t="str">
        <f t="shared" si="254"/>
        <v/>
      </c>
      <c r="DW289" s="24" t="str">
        <f t="shared" si="254"/>
        <v/>
      </c>
      <c r="DX289" s="24"/>
      <c r="DY289" s="24">
        <f t="shared" si="207"/>
        <v>12.035748671849975</v>
      </c>
      <c r="DZ289" s="24">
        <f t="shared" si="220"/>
        <v>2.1880884413795047E-2</v>
      </c>
      <c r="EA289" s="24">
        <f t="shared" si="238"/>
        <v>12.020605364242099</v>
      </c>
      <c r="EB289" s="24">
        <f t="shared" si="238"/>
        <v>12.0435530202992</v>
      </c>
      <c r="EC289" s="24">
        <f t="shared" si="238"/>
        <v>12.031171735219299</v>
      </c>
      <c r="ED289" s="24">
        <f t="shared" si="238"/>
        <v>12.010120184293001</v>
      </c>
      <c r="EE289" s="24">
        <f t="shared" si="238"/>
        <v>12.035532975148961</v>
      </c>
      <c r="EF289" s="24">
        <f t="shared" si="238"/>
        <v>12.07350875189729</v>
      </c>
      <c r="EG289" s="24" t="str">
        <f t="shared" si="255"/>
        <v/>
      </c>
      <c r="EH289" s="24" t="str">
        <f t="shared" si="255"/>
        <v/>
      </c>
      <c r="EI289" s="24" t="str">
        <f t="shared" si="255"/>
        <v/>
      </c>
      <c r="EJ289" s="24"/>
      <c r="EK289" s="24">
        <f t="shared" si="208"/>
        <v>12.940796437184538</v>
      </c>
      <c r="EL289" s="24">
        <f t="shared" si="221"/>
        <v>9.7449991346188175E-2</v>
      </c>
      <c r="EM289" s="24">
        <f t="shared" si="239"/>
        <v>12.8967322014059</v>
      </c>
      <c r="EN289" s="24">
        <f t="shared" si="239"/>
        <v>12.848758436590199</v>
      </c>
      <c r="EO289" s="24">
        <f t="shared" si="239"/>
        <v>12.99843694860453</v>
      </c>
      <c r="EP289" s="24">
        <f t="shared" si="239"/>
        <v>12.9799940042282</v>
      </c>
      <c r="EQ289" s="24">
        <f t="shared" si="239"/>
        <v>13.085808216991529</v>
      </c>
      <c r="ER289" s="24">
        <f t="shared" si="239"/>
        <v>12.83504881528688</v>
      </c>
      <c r="ES289" s="24" t="str">
        <f t="shared" si="256"/>
        <v/>
      </c>
      <c r="ET289" s="24" t="str">
        <f t="shared" si="256"/>
        <v/>
      </c>
      <c r="EU289" s="24" t="str">
        <f t="shared" si="256"/>
        <v/>
      </c>
      <c r="EV289" s="24"/>
      <c r="EW289" s="24">
        <f t="shared" si="209"/>
        <v>11.993833144616433</v>
      </c>
      <c r="EX289" s="24">
        <f t="shared" si="222"/>
        <v>2.0423555280698991E-2</v>
      </c>
      <c r="EY289" s="24">
        <f t="shared" si="247"/>
        <v>11.965071382204071</v>
      </c>
      <c r="EZ289" s="24">
        <f t="shared" si="247"/>
        <v>11.980861894130346</v>
      </c>
      <c r="FA289" s="24">
        <f t="shared" si="247"/>
        <v>12.012139188248483</v>
      </c>
      <c r="FB289" s="24">
        <f t="shared" si="245"/>
        <v>11.984169064662385</v>
      </c>
      <c r="FC289" s="24">
        <f t="shared" si="245"/>
        <v>12.017931857004308</v>
      </c>
      <c r="FD289" s="24">
        <f t="shared" si="245"/>
        <v>12.002825481449014</v>
      </c>
      <c r="FE289" s="24" t="str">
        <f t="shared" si="242"/>
        <v/>
      </c>
      <c r="FF289" s="24" t="str">
        <f t="shared" si="242"/>
        <v/>
      </c>
      <c r="FG289" s="24" t="str">
        <f t="shared" si="242"/>
        <v/>
      </c>
      <c r="FH289" s="24"/>
      <c r="FI289" s="24">
        <f t="shared" si="210"/>
        <v>13.078139429045335</v>
      </c>
      <c r="FJ289" s="24">
        <f t="shared" si="223"/>
        <v>3.3010890621028993E-2</v>
      </c>
      <c r="FK289" s="24">
        <f t="shared" si="248"/>
        <v>13.078698259009089</v>
      </c>
      <c r="FL289" s="24">
        <f t="shared" si="248"/>
        <v>13.054176032393769</v>
      </c>
      <c r="FM289" s="24">
        <f t="shared" si="248"/>
        <v>13.060800161385769</v>
      </c>
      <c r="FN289" s="24">
        <f t="shared" si="246"/>
        <v>13.065027037269809</v>
      </c>
      <c r="FO289" s="24">
        <f t="shared" si="246"/>
        <v>13.143481122132693</v>
      </c>
      <c r="FP289" s="24">
        <f t="shared" si="246"/>
        <v>13.066653962080878</v>
      </c>
      <c r="FQ289" s="24" t="str">
        <f t="shared" si="243"/>
        <v/>
      </c>
      <c r="FR289" s="24" t="str">
        <f t="shared" si="243"/>
        <v/>
      </c>
      <c r="FS289" s="24" t="str">
        <f t="shared" si="243"/>
        <v/>
      </c>
    </row>
    <row r="290" spans="1:175" s="3" customFormat="1">
      <c r="A290" s="27">
        <v>255</v>
      </c>
      <c r="B290" s="32">
        <f>IF(AND($B$3&lt;&gt;"",$C$3&lt;&gt;"",$B$4&lt;&gt;"",$C$4&lt;&gt;"",T290&lt;&gt;""),AirMass($B$3,$C$3,$B$4,$C$4,T290),"")</f>
        <v>1.2329765070059102</v>
      </c>
      <c r="C290" s="36">
        <f t="shared" si="211"/>
        <v>2458217.4156940002</v>
      </c>
      <c r="D290" s="5">
        <f t="shared" si="194"/>
        <v>11.430925503811205</v>
      </c>
      <c r="E290" s="14">
        <f t="shared" si="195"/>
        <v>11.72725172165241</v>
      </c>
      <c r="F290" s="32">
        <f t="shared" si="212"/>
        <v>0.29632621784120516</v>
      </c>
      <c r="G290" s="24">
        <f t="shared" si="196"/>
        <v>1.8867348052984935E-2</v>
      </c>
      <c r="H290" s="24">
        <f t="shared" si="197"/>
        <v>6.4502940032786449E-2</v>
      </c>
      <c r="I290" s="24"/>
      <c r="J290" s="8">
        <f t="shared" si="198"/>
        <v>11.971715582265615</v>
      </c>
      <c r="K290" s="9">
        <f t="shared" si="199"/>
        <v>13.126362157746025</v>
      </c>
      <c r="L290" s="40">
        <f t="shared" si="213"/>
        <v>1.1546465754804096</v>
      </c>
      <c r="M290" s="24">
        <f t="shared" si="200"/>
        <v>1.886734805298514E-2</v>
      </c>
      <c r="N290" s="25">
        <f t="shared" si="201"/>
        <v>6.450294003278613E-2</v>
      </c>
      <c r="O290" s="25"/>
      <c r="P290" s="50">
        <f t="shared" si="214"/>
        <v>6</v>
      </c>
      <c r="Q290" s="50">
        <f t="shared" si="215"/>
        <v>6</v>
      </c>
      <c r="R290" s="25"/>
      <c r="S290" s="25"/>
      <c r="T290" s="16">
        <v>2458217.4156940002</v>
      </c>
      <c r="U290" s="17">
        <v>-10.858522826488599</v>
      </c>
      <c r="V290" s="17">
        <v>-10.215606547851101</v>
      </c>
      <c r="W290" s="17">
        <v>-12.0337444275515</v>
      </c>
      <c r="X290" s="17">
        <v>-10.9380548477708</v>
      </c>
      <c r="Y290" s="17">
        <v>-10.3082696500546</v>
      </c>
      <c r="Z290" s="17">
        <v>-11.7394225135829</v>
      </c>
      <c r="AA290" s="17">
        <v>-9.87727496262616</v>
      </c>
      <c r="AB290" s="17">
        <v>-9.7526917893156408</v>
      </c>
      <c r="AC290" s="17"/>
      <c r="AD290" s="17"/>
      <c r="AE290" s="17"/>
      <c r="AF290" s="46">
        <f t="shared" si="202"/>
        <v>2458217.4156940002</v>
      </c>
      <c r="AG290" s="17">
        <v>-10.6297816820211</v>
      </c>
      <c r="AH290" s="17">
        <v>-9.56530422817222</v>
      </c>
      <c r="AI290" s="17">
        <v>-11.630085543400799</v>
      </c>
      <c r="AJ290" s="17">
        <v>-10.5069529173959</v>
      </c>
      <c r="AK290" s="17">
        <v>-9.7398584954466507</v>
      </c>
      <c r="AL290" s="17">
        <v>-11.193149330042001</v>
      </c>
      <c r="AM290" s="17">
        <v>-9.2912006914652796</v>
      </c>
      <c r="AN290" s="17">
        <v>-9.5056279128755694</v>
      </c>
      <c r="AO290" s="17"/>
      <c r="AP290" s="17"/>
      <c r="AQ290" s="18"/>
      <c r="AR290" s="25"/>
      <c r="AS290" s="25"/>
      <c r="AT290" s="24">
        <f t="shared" si="241"/>
        <v>0.22874114446749871</v>
      </c>
      <c r="AU290" s="24">
        <f t="shared" si="241"/>
        <v>0.65030231967888064</v>
      </c>
      <c r="AV290" s="24">
        <f t="shared" si="241"/>
        <v>0.40365888415070117</v>
      </c>
      <c r="AW290" s="24">
        <f t="shared" si="241"/>
        <v>0.43110193037490063</v>
      </c>
      <c r="AX290" s="24">
        <f t="shared" si="241"/>
        <v>0.56841115460794889</v>
      </c>
      <c r="AY290" s="24">
        <f t="shared" si="244"/>
        <v>0.54627318354089915</v>
      </c>
      <c r="AZ290" s="24">
        <f t="shared" si="244"/>
        <v>0.5860742711608804</v>
      </c>
      <c r="BA290" s="24">
        <f t="shared" si="244"/>
        <v>0.24706387644007144</v>
      </c>
      <c r="BB290" s="24" t="str">
        <f t="shared" si="244"/>
        <v/>
      </c>
      <c r="BC290" s="24" t="str">
        <f t="shared" si="244"/>
        <v/>
      </c>
      <c r="BD290" s="25" t="str">
        <f t="shared" si="244"/>
        <v/>
      </c>
      <c r="BE290" s="25"/>
      <c r="BF290" s="24"/>
      <c r="BG290" s="24">
        <f t="shared" si="232"/>
        <v>-0.34024892836998272</v>
      </c>
      <c r="BH290" s="24">
        <f t="shared" si="232"/>
        <v>-0.28024892836998222</v>
      </c>
      <c r="BI290" s="24">
        <f t="shared" si="232"/>
        <v>-0.64624892836998193</v>
      </c>
      <c r="BJ290" s="24">
        <f t="shared" si="232"/>
        <v>-0.5882489283699821</v>
      </c>
      <c r="BK290" s="24">
        <f t="shared" si="232"/>
        <v>-0.65824892836998061</v>
      </c>
      <c r="BL290" s="24">
        <f t="shared" si="232"/>
        <v>-0.21324892836998205</v>
      </c>
      <c r="BM290" s="24" t="str">
        <f t="shared" si="249"/>
        <v/>
      </c>
      <c r="BN290" s="24" t="str">
        <f t="shared" si="249"/>
        <v/>
      </c>
      <c r="BO290" s="24" t="str">
        <f t="shared" si="249"/>
        <v/>
      </c>
      <c r="BP290" s="24"/>
      <c r="BQ290" s="24"/>
      <c r="BR290" s="24">
        <f t="shared" si="233"/>
        <v>0.51589870523628112</v>
      </c>
      <c r="BS290" s="24">
        <f t="shared" si="233"/>
        <v>0.57589870523628162</v>
      </c>
      <c r="BT290" s="24">
        <f t="shared" si="233"/>
        <v>0.20989870523628196</v>
      </c>
      <c r="BU290" s="24">
        <f t="shared" si="233"/>
        <v>0.26789870523628179</v>
      </c>
      <c r="BV290" s="24">
        <f t="shared" si="233"/>
        <v>0.19789870523628328</v>
      </c>
      <c r="BW290" s="24">
        <f t="shared" si="233"/>
        <v>0.64289870523628179</v>
      </c>
      <c r="BX290" s="24" t="str">
        <f t="shared" si="250"/>
        <v/>
      </c>
      <c r="BY290" s="24" t="str">
        <f t="shared" si="250"/>
        <v/>
      </c>
      <c r="BZ290" s="24" t="str">
        <f t="shared" si="250"/>
        <v/>
      </c>
      <c r="CA290" s="24"/>
      <c r="CB290" s="24"/>
      <c r="CC290" s="24">
        <f t="shared" si="203"/>
        <v>11.376720205328335</v>
      </c>
      <c r="CD290" s="24">
        <f t="shared" si="216"/>
        <v>3.1286556727539098E-2</v>
      </c>
      <c r="CE290" s="24">
        <f t="shared" si="234"/>
        <v>11.365221601062901</v>
      </c>
      <c r="CF290" s="24">
        <f t="shared" si="234"/>
        <v>11.391532021282201</v>
      </c>
      <c r="CG290" s="24">
        <f t="shared" si="234"/>
        <v>11.354746823566</v>
      </c>
      <c r="CH290" s="24">
        <f t="shared" si="234"/>
        <v>11.348899687094301</v>
      </c>
      <c r="CI290" s="24">
        <f t="shared" si="234"/>
        <v>11.366752136137562</v>
      </c>
      <c r="CJ290" s="24">
        <f t="shared" si="234"/>
        <v>11.433168962827041</v>
      </c>
      <c r="CK290" s="24" t="str">
        <f t="shared" si="251"/>
        <v/>
      </c>
      <c r="CL290" s="24" t="str">
        <f t="shared" si="251"/>
        <v/>
      </c>
      <c r="CM290" s="24" t="str">
        <f t="shared" si="251"/>
        <v/>
      </c>
      <c r="CN290" s="24"/>
      <c r="CO290" s="24">
        <f t="shared" si="204"/>
        <v>11.904864133083265</v>
      </c>
      <c r="CP290" s="24">
        <f t="shared" si="217"/>
        <v>7.9116753417129454E-2</v>
      </c>
      <c r="CQ290" s="24">
        <f t="shared" si="235"/>
        <v>11.839303861379699</v>
      </c>
      <c r="CR290" s="24">
        <f t="shared" si="235"/>
        <v>11.778171235374799</v>
      </c>
      <c r="CS290" s="24">
        <f t="shared" si="235"/>
        <v>11.97007681342555</v>
      </c>
      <c r="CT290" s="24">
        <f t="shared" si="235"/>
        <v>11.928367648020901</v>
      </c>
      <c r="CU290" s="24">
        <f t="shared" si="235"/>
        <v>11.976419009444179</v>
      </c>
      <c r="CV290" s="24">
        <f t="shared" si="235"/>
        <v>11.936846230854469</v>
      </c>
      <c r="CW290" s="24" t="str">
        <f t="shared" si="252"/>
        <v/>
      </c>
      <c r="CX290" s="24" t="str">
        <f t="shared" si="252"/>
        <v/>
      </c>
      <c r="CY290" s="24" t="str">
        <f t="shared" si="252"/>
        <v/>
      </c>
      <c r="CZ290" s="24"/>
      <c r="DA290" s="24">
        <f t="shared" si="205"/>
        <v>11.430925503811205</v>
      </c>
      <c r="DB290" s="24">
        <f t="shared" si="218"/>
        <v>1.8867348052984935E-2</v>
      </c>
      <c r="DC290" s="24">
        <f t="shared" si="236"/>
        <v>11.405808444741282</v>
      </c>
      <c r="DD290" s="24">
        <f t="shared" si="236"/>
        <v>11.424961720829756</v>
      </c>
      <c r="DE290" s="24">
        <f t="shared" si="236"/>
        <v>11.431835102311593</v>
      </c>
      <c r="DF290" s="24">
        <f t="shared" si="236"/>
        <v>11.419069393180097</v>
      </c>
      <c r="DG290" s="24">
        <f t="shared" si="236"/>
        <v>11.445271843709319</v>
      </c>
      <c r="DH290" s="24">
        <f t="shared" si="236"/>
        <v>11.458606518095175</v>
      </c>
      <c r="DI290" s="24" t="str">
        <f t="shared" si="253"/>
        <v/>
      </c>
      <c r="DJ290" s="24" t="str">
        <f t="shared" si="253"/>
        <v/>
      </c>
      <c r="DK290" s="24" t="str">
        <f t="shared" si="253"/>
        <v/>
      </c>
      <c r="DL290" s="24"/>
      <c r="DM290" s="24">
        <f t="shared" si="206"/>
        <v>11.72725172165241</v>
      </c>
      <c r="DN290" s="24">
        <f t="shared" si="219"/>
        <v>6.4502940032786449E-2</v>
      </c>
      <c r="DO290" s="24">
        <f t="shared" si="237"/>
        <v>11.706314515691236</v>
      </c>
      <c r="DP290" s="24">
        <f t="shared" si="237"/>
        <v>11.66863342788672</v>
      </c>
      <c r="DQ290" s="24">
        <f t="shared" si="237"/>
        <v>11.717484622915139</v>
      </c>
      <c r="DR290" s="24">
        <f t="shared" si="237"/>
        <v>11.698445277770858</v>
      </c>
      <c r="DS290" s="24">
        <f t="shared" si="237"/>
        <v>11.719136511293691</v>
      </c>
      <c r="DT290" s="24">
        <f t="shared" si="237"/>
        <v>11.853495974356816</v>
      </c>
      <c r="DU290" s="24" t="str">
        <f t="shared" si="254"/>
        <v/>
      </c>
      <c r="DV290" s="24" t="str">
        <f t="shared" si="254"/>
        <v/>
      </c>
      <c r="DW290" s="24" t="str">
        <f t="shared" si="254"/>
        <v/>
      </c>
      <c r="DX290" s="24"/>
      <c r="DY290" s="24">
        <f t="shared" si="207"/>
        <v>12.019636483965833</v>
      </c>
      <c r="DZ290" s="24">
        <f t="shared" si="220"/>
        <v>3.1286556727539098E-2</v>
      </c>
      <c r="EA290" s="24">
        <f t="shared" si="238"/>
        <v>12.008137879700399</v>
      </c>
      <c r="EB290" s="24">
        <f t="shared" si="238"/>
        <v>12.034448299919699</v>
      </c>
      <c r="EC290" s="24">
        <f t="shared" si="238"/>
        <v>11.997663102203498</v>
      </c>
      <c r="ED290" s="24">
        <f t="shared" si="238"/>
        <v>11.991815965731799</v>
      </c>
      <c r="EE290" s="24">
        <f t="shared" si="238"/>
        <v>12.00966841477506</v>
      </c>
      <c r="EF290" s="24">
        <f t="shared" si="238"/>
        <v>12.07608524146454</v>
      </c>
      <c r="EG290" s="24" t="str">
        <f t="shared" si="255"/>
        <v/>
      </c>
      <c r="EH290" s="24" t="str">
        <f t="shared" si="255"/>
        <v/>
      </c>
      <c r="EI290" s="24" t="str">
        <f t="shared" si="255"/>
        <v/>
      </c>
      <c r="EJ290" s="24"/>
      <c r="EK290" s="24">
        <f t="shared" si="208"/>
        <v>12.969341586932146</v>
      </c>
      <c r="EL290" s="24">
        <f t="shared" si="221"/>
        <v>7.9116753417129454E-2</v>
      </c>
      <c r="EM290" s="24">
        <f t="shared" si="239"/>
        <v>12.90378131522858</v>
      </c>
      <c r="EN290" s="24">
        <f t="shared" si="239"/>
        <v>12.84264868922368</v>
      </c>
      <c r="EO290" s="24">
        <f t="shared" si="239"/>
        <v>13.03455426727443</v>
      </c>
      <c r="EP290" s="24">
        <f t="shared" si="239"/>
        <v>12.992845101869781</v>
      </c>
      <c r="EQ290" s="24">
        <f t="shared" si="239"/>
        <v>13.040896463293059</v>
      </c>
      <c r="ER290" s="24">
        <f t="shared" si="239"/>
        <v>13.001323684703349</v>
      </c>
      <c r="ES290" s="24" t="str">
        <f t="shared" si="256"/>
        <v/>
      </c>
      <c r="ET290" s="24" t="str">
        <f t="shared" si="256"/>
        <v/>
      </c>
      <c r="EU290" s="24" t="str">
        <f t="shared" si="256"/>
        <v/>
      </c>
      <c r="EV290" s="24"/>
      <c r="EW290" s="24">
        <f t="shared" si="209"/>
        <v>11.971715582265615</v>
      </c>
      <c r="EX290" s="24">
        <f t="shared" si="222"/>
        <v>1.886734805298514E-2</v>
      </c>
      <c r="EY290" s="24">
        <f t="shared" si="247"/>
        <v>11.946598523195693</v>
      </c>
      <c r="EZ290" s="24">
        <f t="shared" si="247"/>
        <v>11.965751799284167</v>
      </c>
      <c r="FA290" s="24">
        <f t="shared" si="247"/>
        <v>11.972625180766002</v>
      </c>
      <c r="FB290" s="24">
        <f t="shared" si="245"/>
        <v>11.959859471634505</v>
      </c>
      <c r="FC290" s="24">
        <f t="shared" si="245"/>
        <v>11.98606192216373</v>
      </c>
      <c r="FD290" s="24">
        <f t="shared" si="245"/>
        <v>11.999396596549586</v>
      </c>
      <c r="FE290" s="24" t="str">
        <f t="shared" si="242"/>
        <v/>
      </c>
      <c r="FF290" s="24" t="str">
        <f t="shared" si="242"/>
        <v/>
      </c>
      <c r="FG290" s="24" t="str">
        <f t="shared" si="242"/>
        <v/>
      </c>
      <c r="FH290" s="24"/>
      <c r="FI290" s="24">
        <f t="shared" si="210"/>
        <v>13.126362157746025</v>
      </c>
      <c r="FJ290" s="24">
        <f t="shared" si="223"/>
        <v>6.450294003278613E-2</v>
      </c>
      <c r="FK290" s="24">
        <f t="shared" si="248"/>
        <v>13.105424951784853</v>
      </c>
      <c r="FL290" s="24">
        <f t="shared" si="248"/>
        <v>13.067743863980334</v>
      </c>
      <c r="FM290" s="24">
        <f t="shared" si="248"/>
        <v>13.116595059008754</v>
      </c>
      <c r="FN290" s="24">
        <f t="shared" si="246"/>
        <v>13.097555713864475</v>
      </c>
      <c r="FO290" s="24">
        <f t="shared" si="246"/>
        <v>13.118246947387307</v>
      </c>
      <c r="FP290" s="24">
        <f t="shared" si="246"/>
        <v>13.252606410450431</v>
      </c>
      <c r="FQ290" s="24" t="str">
        <f t="shared" si="243"/>
        <v/>
      </c>
      <c r="FR290" s="24" t="str">
        <f t="shared" si="243"/>
        <v/>
      </c>
      <c r="FS290" s="24" t="str">
        <f t="shared" si="243"/>
        <v/>
      </c>
    </row>
    <row r="291" spans="1:175" s="3" customFormat="1">
      <c r="A291" s="27">
        <v>256</v>
      </c>
      <c r="B291" s="32">
        <f>IF(AND($B$3&lt;&gt;"",$C$3&lt;&gt;"",$B$4&lt;&gt;"",$C$4&lt;&gt;"",T291&lt;&gt;""),AirMass($B$3,$C$3,$B$4,$C$4,T291),"")</f>
        <v>1.2347227084277803</v>
      </c>
      <c r="C291" s="36">
        <f t="shared" si="211"/>
        <v>2458217.4161919998</v>
      </c>
      <c r="D291" s="5">
        <f t="shared" si="194"/>
        <v>11.44167594388327</v>
      </c>
      <c r="E291" s="14">
        <f t="shared" si="195"/>
        <v>11.738274741166684</v>
      </c>
      <c r="F291" s="32">
        <f t="shared" si="212"/>
        <v>0.29659879728341387</v>
      </c>
      <c r="G291" s="24">
        <f t="shared" si="196"/>
        <v>5.3301934525967529E-2</v>
      </c>
      <c r="H291" s="24">
        <f t="shared" si="197"/>
        <v>2.1682278654703371E-2</v>
      </c>
      <c r="I291" s="24"/>
      <c r="J291" s="8">
        <f t="shared" si="198"/>
        <v>12.066019507990825</v>
      </c>
      <c r="K291" s="9">
        <f t="shared" si="199"/>
        <v>12.886646767424523</v>
      </c>
      <c r="L291" s="40">
        <f t="shared" si="213"/>
        <v>0.82062725943369763</v>
      </c>
      <c r="M291" s="24">
        <f t="shared" si="200"/>
        <v>5.3301934525967369E-2</v>
      </c>
      <c r="N291" s="25">
        <f t="shared" si="201"/>
        <v>2.1682278654702947E-2</v>
      </c>
      <c r="O291" s="25"/>
      <c r="P291" s="50">
        <f t="shared" si="214"/>
        <v>6</v>
      </c>
      <c r="Q291" s="50">
        <f t="shared" si="215"/>
        <v>6</v>
      </c>
      <c r="R291" s="25"/>
      <c r="S291" s="25"/>
      <c r="T291" s="16">
        <v>2458217.4161919998</v>
      </c>
      <c r="U291" s="17">
        <v>-10.832187104283401</v>
      </c>
      <c r="V291" s="17">
        <v>-10.1454926531779</v>
      </c>
      <c r="W291" s="17">
        <v>-12.0196716508728</v>
      </c>
      <c r="X291" s="17">
        <v>-10.9473308197237</v>
      </c>
      <c r="Y291" s="17">
        <v>-10.268546470142599</v>
      </c>
      <c r="Z291" s="17">
        <v>-11.7385989446854</v>
      </c>
      <c r="AA291" s="17">
        <v>-9.7819425380931495</v>
      </c>
      <c r="AB291" s="17">
        <v>-9.8014382506405404</v>
      </c>
      <c r="AC291" s="17"/>
      <c r="AD291" s="17"/>
      <c r="AE291" s="17"/>
      <c r="AF291" s="46">
        <f t="shared" si="202"/>
        <v>2458217.4161919998</v>
      </c>
      <c r="AG291" s="17">
        <v>-10.602357463432501</v>
      </c>
      <c r="AH291" s="17">
        <v>-9.6582881844062296</v>
      </c>
      <c r="AI291" s="17">
        <v>-11.622010188226101</v>
      </c>
      <c r="AJ291" s="17">
        <v>-10.5687032867044</v>
      </c>
      <c r="AK291" s="17">
        <v>-9.7061942659024805</v>
      </c>
      <c r="AL291" s="17">
        <v>-11.2221008012383</v>
      </c>
      <c r="AM291" s="17">
        <v>-9.3022128817758603</v>
      </c>
      <c r="AN291" s="17">
        <v>-9.3420620170597299</v>
      </c>
      <c r="AO291" s="17"/>
      <c r="AP291" s="17"/>
      <c r="AQ291" s="18"/>
      <c r="AR291" s="25"/>
      <c r="AS291" s="25"/>
      <c r="AT291" s="24">
        <f t="shared" si="241"/>
        <v>0.22982964085089996</v>
      </c>
      <c r="AU291" s="24">
        <f t="shared" si="241"/>
        <v>0.48720446877167056</v>
      </c>
      <c r="AV291" s="24">
        <f t="shared" si="241"/>
        <v>0.39766146264669899</v>
      </c>
      <c r="AW291" s="24">
        <f t="shared" si="241"/>
        <v>0.37862753301929963</v>
      </c>
      <c r="AX291" s="24">
        <f t="shared" si="241"/>
        <v>0.56235220424011878</v>
      </c>
      <c r="AY291" s="24">
        <f t="shared" si="244"/>
        <v>0.51649814344709988</v>
      </c>
      <c r="AZ291" s="24">
        <f t="shared" si="244"/>
        <v>0.47972965631728925</v>
      </c>
      <c r="BA291" s="24">
        <f t="shared" si="244"/>
        <v>0.45937623358081048</v>
      </c>
      <c r="BB291" s="24" t="str">
        <f t="shared" si="244"/>
        <v/>
      </c>
      <c r="BC291" s="24" t="str">
        <f t="shared" si="244"/>
        <v/>
      </c>
      <c r="BD291" s="25" t="str">
        <f t="shared" si="244"/>
        <v/>
      </c>
      <c r="BE291" s="25"/>
      <c r="BF291" s="24"/>
      <c r="BG291" s="24">
        <f t="shared" si="232"/>
        <v>-0.33803830353630188</v>
      </c>
      <c r="BH291" s="24">
        <f t="shared" si="232"/>
        <v>-0.27803830353630138</v>
      </c>
      <c r="BI291" s="24">
        <f t="shared" si="232"/>
        <v>-0.64403830353630109</v>
      </c>
      <c r="BJ291" s="24">
        <f t="shared" si="232"/>
        <v>-0.58603830353630126</v>
      </c>
      <c r="BK291" s="24">
        <f t="shared" si="232"/>
        <v>-0.65603830353629977</v>
      </c>
      <c r="BL291" s="24">
        <f t="shared" si="232"/>
        <v>-0.21103830353630121</v>
      </c>
      <c r="BM291" s="24" t="str">
        <f t="shared" si="249"/>
        <v/>
      </c>
      <c r="BN291" s="24" t="str">
        <f t="shared" si="249"/>
        <v/>
      </c>
      <c r="BO291" s="24" t="str">
        <f t="shared" si="249"/>
        <v/>
      </c>
      <c r="BP291" s="24"/>
      <c r="BQ291" s="24"/>
      <c r="BR291" s="24">
        <f t="shared" si="233"/>
        <v>0.18466365013316821</v>
      </c>
      <c r="BS291" s="24">
        <f t="shared" si="233"/>
        <v>0.24466365013316871</v>
      </c>
      <c r="BT291" s="24">
        <f t="shared" si="233"/>
        <v>-0.12133634986683095</v>
      </c>
      <c r="BU291" s="24">
        <f t="shared" si="233"/>
        <v>-6.3336349866831121E-2</v>
      </c>
      <c r="BV291" s="24">
        <f t="shared" si="233"/>
        <v>-0.13333634986682963</v>
      </c>
      <c r="BW291" s="24">
        <f t="shared" si="233"/>
        <v>0.31166365013316888</v>
      </c>
      <c r="BX291" s="24" t="str">
        <f t="shared" si="250"/>
        <v/>
      </c>
      <c r="BY291" s="24" t="str">
        <f t="shared" si="250"/>
        <v/>
      </c>
      <c r="BZ291" s="24" t="str">
        <f t="shared" si="250"/>
        <v/>
      </c>
      <c r="CA291" s="24"/>
      <c r="CB291" s="24"/>
      <c r="CC291" s="24">
        <f t="shared" si="203"/>
        <v>11.387734341409631</v>
      </c>
      <c r="CD291" s="24">
        <f t="shared" si="216"/>
        <v>7.2947636744957411E-2</v>
      </c>
      <c r="CE291" s="24">
        <f t="shared" si="234"/>
        <v>11.377484546589399</v>
      </c>
      <c r="CF291" s="24">
        <f t="shared" si="234"/>
        <v>11.427143715440298</v>
      </c>
      <c r="CG291" s="24">
        <f t="shared" si="234"/>
        <v>11.341359365859198</v>
      </c>
      <c r="CH291" s="24">
        <f t="shared" si="234"/>
        <v>11.374411840401999</v>
      </c>
      <c r="CI291" s="24">
        <f t="shared" si="234"/>
        <v>11.297755433809749</v>
      </c>
      <c r="CJ291" s="24">
        <f t="shared" si="234"/>
        <v>11.508251146357139</v>
      </c>
      <c r="CK291" s="24" t="str">
        <f t="shared" si="251"/>
        <v/>
      </c>
      <c r="CL291" s="24" t="str">
        <f t="shared" si="251"/>
        <v/>
      </c>
      <c r="CM291" s="24" t="str">
        <f t="shared" si="251"/>
        <v/>
      </c>
      <c r="CN291" s="24"/>
      <c r="CO291" s="24">
        <f t="shared" si="204"/>
        <v>11.915023110051976</v>
      </c>
      <c r="CP291" s="24">
        <f t="shared" si="217"/>
        <v>8.4533606164927763E-2</v>
      </c>
      <c r="CQ291" s="24">
        <f t="shared" si="235"/>
        <v>11.8586527247936</v>
      </c>
      <c r="CR291" s="24">
        <f t="shared" si="235"/>
        <v>11.867345823271899</v>
      </c>
      <c r="CS291" s="24">
        <f t="shared" si="235"/>
        <v>11.963836802469979</v>
      </c>
      <c r="CT291" s="24">
        <f t="shared" si="235"/>
        <v>11.984743337805799</v>
      </c>
      <c r="CU291" s="24">
        <f t="shared" si="235"/>
        <v>12.014855418343359</v>
      </c>
      <c r="CV291" s="24">
        <f t="shared" si="235"/>
        <v>11.800704553627229</v>
      </c>
      <c r="CW291" s="24" t="str">
        <f t="shared" si="252"/>
        <v/>
      </c>
      <c r="CX291" s="24" t="str">
        <f t="shared" si="252"/>
        <v/>
      </c>
      <c r="CY291" s="24" t="str">
        <f t="shared" si="252"/>
        <v/>
      </c>
      <c r="CZ291" s="24"/>
      <c r="DA291" s="24">
        <f t="shared" si="205"/>
        <v>11.44167594388327</v>
      </c>
      <c r="DB291" s="24">
        <f t="shared" si="218"/>
        <v>5.3301934525967529E-2</v>
      </c>
      <c r="DC291" s="24">
        <f t="shared" si="236"/>
        <v>11.417807694258551</v>
      </c>
      <c r="DD291" s="24">
        <f t="shared" si="236"/>
        <v>11.460309718978625</v>
      </c>
      <c r="DE291" s="24">
        <f t="shared" si="236"/>
        <v>11.41818394859556</v>
      </c>
      <c r="DF291" s="24">
        <f t="shared" si="236"/>
        <v>11.444317850478564</v>
      </c>
      <c r="DG291" s="24">
        <f t="shared" si="236"/>
        <v>11.376011445372278</v>
      </c>
      <c r="DH291" s="24">
        <f t="shared" si="236"/>
        <v>11.533425005616044</v>
      </c>
      <c r="DI291" s="24" t="str">
        <f t="shared" si="253"/>
        <v/>
      </c>
      <c r="DJ291" s="24" t="str">
        <f t="shared" si="253"/>
        <v/>
      </c>
      <c r="DK291" s="24" t="str">
        <f t="shared" si="253"/>
        <v/>
      </c>
      <c r="DL291" s="24"/>
      <c r="DM291" s="24">
        <f t="shared" si="206"/>
        <v>11.738274741166684</v>
      </c>
      <c r="DN291" s="24">
        <f t="shared" si="219"/>
        <v>2.1682278654703371E-2</v>
      </c>
      <c r="DO291" s="24">
        <f t="shared" si="237"/>
        <v>11.726527421650701</v>
      </c>
      <c r="DP291" s="24">
        <f t="shared" si="237"/>
        <v>11.758672058329381</v>
      </c>
      <c r="DQ291" s="24">
        <f t="shared" si="237"/>
        <v>11.71210865450513</v>
      </c>
      <c r="DR291" s="24">
        <f t="shared" si="237"/>
        <v>11.75568501010132</v>
      </c>
      <c r="DS291" s="24">
        <f t="shared" si="237"/>
        <v>11.758436962738434</v>
      </c>
      <c r="DT291" s="24">
        <f t="shared" si="237"/>
        <v>11.718218339675138</v>
      </c>
      <c r="DU291" s="24" t="str">
        <f t="shared" si="254"/>
        <v/>
      </c>
      <c r="DV291" s="24" t="str">
        <f t="shared" si="254"/>
        <v/>
      </c>
      <c r="DW291" s="24" t="str">
        <f t="shared" si="254"/>
        <v/>
      </c>
      <c r="DX291" s="24"/>
      <c r="DY291" s="24">
        <f t="shared" si="207"/>
        <v>12.07442879251513</v>
      </c>
      <c r="DZ291" s="24">
        <f t="shared" si="220"/>
        <v>7.2947636744957411E-2</v>
      </c>
      <c r="EA291" s="24">
        <f t="shared" si="238"/>
        <v>12.064178997694899</v>
      </c>
      <c r="EB291" s="24">
        <f t="shared" si="238"/>
        <v>12.113838166545799</v>
      </c>
      <c r="EC291" s="24">
        <f t="shared" si="238"/>
        <v>12.028053816964698</v>
      </c>
      <c r="ED291" s="24">
        <f t="shared" si="238"/>
        <v>12.0611062915075</v>
      </c>
      <c r="EE291" s="24">
        <f t="shared" si="238"/>
        <v>11.98444988491525</v>
      </c>
      <c r="EF291" s="24">
        <f t="shared" si="238"/>
        <v>12.19494559746264</v>
      </c>
      <c r="EG291" s="24" t="str">
        <f t="shared" si="255"/>
        <v/>
      </c>
      <c r="EH291" s="24" t="str">
        <f t="shared" si="255"/>
        <v/>
      </c>
      <c r="EI291" s="24" t="str">
        <f t="shared" si="255"/>
        <v/>
      </c>
      <c r="EJ291" s="24"/>
      <c r="EK291" s="24">
        <f t="shared" si="208"/>
        <v>12.859092389078247</v>
      </c>
      <c r="EL291" s="24">
        <f t="shared" si="221"/>
        <v>8.4533606164927763E-2</v>
      </c>
      <c r="EM291" s="24">
        <f t="shared" si="239"/>
        <v>12.802722003819872</v>
      </c>
      <c r="EN291" s="24">
        <f t="shared" si="239"/>
        <v>12.81141510229817</v>
      </c>
      <c r="EO291" s="24">
        <f t="shared" si="239"/>
        <v>12.90790608149625</v>
      </c>
      <c r="EP291" s="24">
        <f t="shared" si="239"/>
        <v>12.928812616832071</v>
      </c>
      <c r="EQ291" s="24">
        <f t="shared" si="239"/>
        <v>12.95892469736963</v>
      </c>
      <c r="ER291" s="24">
        <f t="shared" si="239"/>
        <v>12.7447738326535</v>
      </c>
      <c r="ES291" s="24" t="str">
        <f t="shared" si="256"/>
        <v/>
      </c>
      <c r="ET291" s="24" t="str">
        <f t="shared" si="256"/>
        <v/>
      </c>
      <c r="EU291" s="24" t="str">
        <f t="shared" si="256"/>
        <v/>
      </c>
      <c r="EV291" s="24"/>
      <c r="EW291" s="24">
        <f t="shared" si="209"/>
        <v>12.066019507990825</v>
      </c>
      <c r="EX291" s="24">
        <f t="shared" si="222"/>
        <v>5.3301934525967369E-2</v>
      </c>
      <c r="EY291" s="24">
        <f t="shared" si="247"/>
        <v>12.042151258366108</v>
      </c>
      <c r="EZ291" s="24">
        <f t="shared" si="247"/>
        <v>12.084653283086181</v>
      </c>
      <c r="FA291" s="24">
        <f t="shared" si="247"/>
        <v>12.042527512703119</v>
      </c>
      <c r="FB291" s="24">
        <f t="shared" si="245"/>
        <v>12.068661414586121</v>
      </c>
      <c r="FC291" s="24">
        <f t="shared" si="245"/>
        <v>12.000355009479835</v>
      </c>
      <c r="FD291" s="24">
        <f t="shared" si="245"/>
        <v>12.157768569723601</v>
      </c>
      <c r="FE291" s="24" t="str">
        <f t="shared" si="242"/>
        <v/>
      </c>
      <c r="FF291" s="24" t="str">
        <f t="shared" si="242"/>
        <v/>
      </c>
      <c r="FG291" s="24" t="str">
        <f t="shared" si="242"/>
        <v/>
      </c>
      <c r="FH291" s="24"/>
      <c r="FI291" s="24">
        <f t="shared" si="210"/>
        <v>12.886646767424523</v>
      </c>
      <c r="FJ291" s="24">
        <f t="shared" si="223"/>
        <v>2.1682278654702947E-2</v>
      </c>
      <c r="FK291" s="24">
        <f t="shared" si="248"/>
        <v>12.874899447908538</v>
      </c>
      <c r="FL291" s="24">
        <f t="shared" si="248"/>
        <v>12.90704408458722</v>
      </c>
      <c r="FM291" s="24">
        <f t="shared" si="248"/>
        <v>12.860480680762969</v>
      </c>
      <c r="FN291" s="24">
        <f t="shared" si="246"/>
        <v>12.904057036359157</v>
      </c>
      <c r="FO291" s="24">
        <f t="shared" si="246"/>
        <v>12.906808988996271</v>
      </c>
      <c r="FP291" s="24">
        <f t="shared" si="246"/>
        <v>12.866590365932977</v>
      </c>
      <c r="FQ291" s="24" t="str">
        <f t="shared" si="243"/>
        <v/>
      </c>
      <c r="FR291" s="24" t="str">
        <f t="shared" si="243"/>
        <v/>
      </c>
      <c r="FS291" s="24" t="str">
        <f t="shared" si="243"/>
        <v/>
      </c>
    </row>
    <row r="292" spans="1:175" s="3" customFormat="1">
      <c r="A292" s="27">
        <v>257</v>
      </c>
      <c r="B292" s="32">
        <f>IF(AND($B$3&lt;&gt;"",$C$3&lt;&gt;"",$B$4&lt;&gt;"",$C$4&lt;&gt;"",T292&lt;&gt;""),AirMass($B$3,$C$3,$B$4,$C$4,T292),"")</f>
        <v>1.2364779514968391</v>
      </c>
      <c r="C292" s="36">
        <f t="shared" si="211"/>
        <v>2458217.4166899999</v>
      </c>
      <c r="D292" s="5">
        <f t="shared" ref="D292:D355" si="257">IF($B$24&lt;&gt;0,DA292,CC292)</f>
        <v>11.439983260568768</v>
      </c>
      <c r="E292" s="14">
        <f t="shared" ref="E292:E355" si="258">IF($B$24&lt;&gt;0,DM292,CO292)</f>
        <v>11.719809716998297</v>
      </c>
      <c r="F292" s="32">
        <f t="shared" si="212"/>
        <v>0.27982645642952875</v>
      </c>
      <c r="G292" s="24">
        <f t="shared" ref="G292:G355" si="259">IF($B$24&lt;&gt;0,DB292,CD292)</f>
        <v>1.3479375915510702E-2</v>
      </c>
      <c r="H292" s="24">
        <f t="shared" ref="H292:H355" si="260">IF($B$24&lt;&gt;0,DN292,CP292)</f>
        <v>4.9170082857508179E-2</v>
      </c>
      <c r="I292" s="24"/>
      <c r="J292" s="8">
        <f t="shared" ref="J292:J355" si="261">IF($B$24&lt;&gt;0,EW292,DY292)</f>
        <v>12.035519993190071</v>
      </c>
      <c r="K292" s="9">
        <f t="shared" ref="K292:K355" si="262">IF($B$24&lt;&gt;0,FI292,EK292)</f>
        <v>13.083551902530061</v>
      </c>
      <c r="L292" s="40">
        <f t="shared" si="213"/>
        <v>1.0480319093399899</v>
      </c>
      <c r="M292" s="24">
        <f t="shared" ref="M292:M355" si="263">IF($B$24&lt;&gt;0,EX292,DZ292)</f>
        <v>1.3479375915510159E-2</v>
      </c>
      <c r="N292" s="25">
        <f t="shared" ref="N292:N355" si="264">IF($B$24&lt;&gt;0,FJ292,EL292)</f>
        <v>4.9170082857508249E-2</v>
      </c>
      <c r="O292" s="25"/>
      <c r="P292" s="50">
        <f t="shared" si="214"/>
        <v>6</v>
      </c>
      <c r="Q292" s="50">
        <f t="shared" si="215"/>
        <v>6</v>
      </c>
      <c r="R292" s="25"/>
      <c r="S292" s="25"/>
      <c r="T292" s="16">
        <v>2458217.4166899999</v>
      </c>
      <c r="U292" s="17">
        <v>-10.8468393904847</v>
      </c>
      <c r="V292" s="17">
        <v>-10.159898669635201</v>
      </c>
      <c r="W292" s="17">
        <v>-12.041253349453701</v>
      </c>
      <c r="X292" s="17">
        <v>-10.9301114981117</v>
      </c>
      <c r="Y292" s="17">
        <v>-10.3113148397141</v>
      </c>
      <c r="Z292" s="17">
        <v>-11.721655662673401</v>
      </c>
      <c r="AA292" s="17">
        <v>-9.8638099764533003</v>
      </c>
      <c r="AB292" s="17">
        <v>-9.7269440426258793</v>
      </c>
      <c r="AC292" s="17"/>
      <c r="AD292" s="17"/>
      <c r="AE292" s="17"/>
      <c r="AF292" s="46">
        <f t="shared" ref="AF292:AF355" si="265">IF(T292&lt;&gt;"",T292,"")</f>
        <v>2458217.4166899999</v>
      </c>
      <c r="AG292" s="17">
        <v>-10.644664197164101</v>
      </c>
      <c r="AH292" s="17">
        <v>-9.5804219354034004</v>
      </c>
      <c r="AI292" s="17">
        <v>-11.625391799352199</v>
      </c>
      <c r="AJ292" s="17">
        <v>-10.5649360795063</v>
      </c>
      <c r="AK292" s="17">
        <v>-9.8361961705955903</v>
      </c>
      <c r="AL292" s="17">
        <v>-11.2297200963237</v>
      </c>
      <c r="AM292" s="17">
        <v>-9.3923675395541508</v>
      </c>
      <c r="AN292" s="17">
        <v>-9.3894337187784593</v>
      </c>
      <c r="AO292" s="17"/>
      <c r="AP292" s="17"/>
      <c r="AQ292" s="18"/>
      <c r="AR292" s="25"/>
      <c r="AS292" s="25"/>
      <c r="AT292" s="24">
        <f t="shared" si="241"/>
        <v>0.20217519332059908</v>
      </c>
      <c r="AU292" s="24">
        <f t="shared" si="241"/>
        <v>0.57947673423180035</v>
      </c>
      <c r="AV292" s="24">
        <f t="shared" si="241"/>
        <v>0.41586155010150172</v>
      </c>
      <c r="AW292" s="24">
        <f t="shared" si="241"/>
        <v>0.36517541860539993</v>
      </c>
      <c r="AX292" s="24">
        <f t="shared" si="241"/>
        <v>0.47511866911851008</v>
      </c>
      <c r="AY292" s="24">
        <f t="shared" si="244"/>
        <v>0.49193556634970115</v>
      </c>
      <c r="AZ292" s="24">
        <f t="shared" si="244"/>
        <v>0.47144243689914944</v>
      </c>
      <c r="BA292" s="24">
        <f t="shared" si="244"/>
        <v>0.33751032384741997</v>
      </c>
      <c r="BB292" s="24" t="str">
        <f t="shared" si="244"/>
        <v/>
      </c>
      <c r="BC292" s="24" t="str">
        <f t="shared" si="244"/>
        <v/>
      </c>
      <c r="BD292" s="25" t="str">
        <f t="shared" si="244"/>
        <v/>
      </c>
      <c r="BE292" s="25"/>
      <c r="BF292" s="24"/>
      <c r="BG292" s="24">
        <f t="shared" si="232"/>
        <v>-0.39420165823774889</v>
      </c>
      <c r="BH292" s="24">
        <f t="shared" si="232"/>
        <v>-0.33420165823774839</v>
      </c>
      <c r="BI292" s="24">
        <f t="shared" si="232"/>
        <v>-0.70020165823774805</v>
      </c>
      <c r="BJ292" s="24">
        <f t="shared" si="232"/>
        <v>-0.64220165823774822</v>
      </c>
      <c r="BK292" s="24">
        <f t="shared" si="232"/>
        <v>-0.71220165823774673</v>
      </c>
      <c r="BL292" s="24">
        <f t="shared" si="232"/>
        <v>-0.26720165823774822</v>
      </c>
      <c r="BM292" s="24" t="str">
        <f t="shared" si="249"/>
        <v/>
      </c>
      <c r="BN292" s="24" t="str">
        <f t="shared" si="249"/>
        <v/>
      </c>
      <c r="BO292" s="24" t="str">
        <f t="shared" si="249"/>
        <v/>
      </c>
      <c r="BP292" s="24"/>
      <c r="BQ292" s="24"/>
      <c r="BR292" s="24">
        <f t="shared" si="233"/>
        <v>0.37205918455724585</v>
      </c>
      <c r="BS292" s="24">
        <f t="shared" si="233"/>
        <v>0.43205918455724635</v>
      </c>
      <c r="BT292" s="24">
        <f t="shared" si="233"/>
        <v>6.6059184557246686E-2</v>
      </c>
      <c r="BU292" s="24">
        <f t="shared" si="233"/>
        <v>0.12405918455724652</v>
      </c>
      <c r="BV292" s="24">
        <f t="shared" si="233"/>
        <v>5.4059184557248008E-2</v>
      </c>
      <c r="BW292" s="24">
        <f t="shared" si="233"/>
        <v>0.49905918455724652</v>
      </c>
      <c r="BX292" s="24" t="str">
        <f t="shared" si="250"/>
        <v/>
      </c>
      <c r="BY292" s="24" t="str">
        <f t="shared" si="250"/>
        <v/>
      </c>
      <c r="BZ292" s="24" t="str">
        <f t="shared" si="250"/>
        <v/>
      </c>
      <c r="CA292" s="24"/>
      <c r="CB292" s="24"/>
      <c r="CC292" s="24">
        <f t="shared" ref="CC292:CC355" si="266">IF(AND(U292&lt;&gt;"",COUNT(W292:AE292)&gt;0),AVERAGE(CE292:CM292),"")</f>
        <v>11.379342171020646</v>
      </c>
      <c r="CD292" s="24">
        <f t="shared" si="216"/>
        <v>2.6452133219956982E-2</v>
      </c>
      <c r="CE292" s="24">
        <f t="shared" si="234"/>
        <v>11.384413958969001</v>
      </c>
      <c r="CF292" s="24">
        <f t="shared" si="234"/>
        <v>11.395272107626999</v>
      </c>
      <c r="CG292" s="24">
        <f t="shared" si="234"/>
        <v>11.3694754492294</v>
      </c>
      <c r="CH292" s="24">
        <f t="shared" si="234"/>
        <v>11.342816272188701</v>
      </c>
      <c r="CI292" s="24">
        <f t="shared" si="234"/>
        <v>11.364970585968601</v>
      </c>
      <c r="CJ292" s="24">
        <f t="shared" si="234"/>
        <v>11.419104652141179</v>
      </c>
      <c r="CK292" s="24" t="str">
        <f t="shared" si="251"/>
        <v/>
      </c>
      <c r="CL292" s="24" t="str">
        <f t="shared" si="251"/>
        <v/>
      </c>
      <c r="CM292" s="24" t="str">
        <f t="shared" si="251"/>
        <v/>
      </c>
      <c r="CN292" s="24"/>
      <c r="CO292" s="24">
        <f t="shared" ref="CO292:CO355" si="267">IF(AND(AG292&lt;&gt;"",COUNT(AI292:AQ292)&gt;0),AVERAGE(CQ292:CY292),"")</f>
        <v>11.9185100368543</v>
      </c>
      <c r="CP292" s="24">
        <f t="shared" si="217"/>
        <v>0.11950342109640683</v>
      </c>
      <c r="CQ292" s="24">
        <f t="shared" si="235"/>
        <v>11.819727602188099</v>
      </c>
      <c r="CR292" s="24">
        <f t="shared" si="235"/>
        <v>11.821271882342199</v>
      </c>
      <c r="CS292" s="24">
        <f t="shared" si="235"/>
        <v>12.051531973431489</v>
      </c>
      <c r="CT292" s="24">
        <f t="shared" si="235"/>
        <v>11.950055899159599</v>
      </c>
      <c r="CU292" s="24">
        <f t="shared" si="235"/>
        <v>12.06270334239005</v>
      </c>
      <c r="CV292" s="24">
        <f t="shared" si="235"/>
        <v>11.805769521614359</v>
      </c>
      <c r="CW292" s="24" t="str">
        <f t="shared" si="252"/>
        <v/>
      </c>
      <c r="CX292" s="24" t="str">
        <f t="shared" si="252"/>
        <v/>
      </c>
      <c r="CY292" s="24" t="str">
        <f t="shared" si="252"/>
        <v/>
      </c>
      <c r="CZ292" s="24"/>
      <c r="DA292" s="24">
        <f t="shared" ref="DA292:DA355" si="268">IF(AND(U292&lt;&gt;"",COUNT(W292:AE292)&gt;0),AVERAGE(DC292:DK292),"")</f>
        <v>11.439983260568768</v>
      </c>
      <c r="DB292" s="24">
        <f t="shared" si="218"/>
        <v>1.3479375915510702E-2</v>
      </c>
      <c r="DC292" s="24">
        <f t="shared" si="236"/>
        <v>11.431436593712634</v>
      </c>
      <c r="DD292" s="24">
        <f t="shared" si="236"/>
        <v>11.435137598239807</v>
      </c>
      <c r="DE292" s="24">
        <f t="shared" si="236"/>
        <v>11.452999519040246</v>
      </c>
      <c r="DF292" s="24">
        <f t="shared" si="236"/>
        <v>11.419421769339747</v>
      </c>
      <c r="DG292" s="24">
        <f t="shared" si="236"/>
        <v>11.449926084605611</v>
      </c>
      <c r="DH292" s="24">
        <f t="shared" si="236"/>
        <v>11.450977998474565</v>
      </c>
      <c r="DI292" s="24" t="str">
        <f t="shared" si="253"/>
        <v/>
      </c>
      <c r="DJ292" s="24" t="str">
        <f t="shared" si="253"/>
        <v/>
      </c>
      <c r="DK292" s="24" t="str">
        <f t="shared" si="253"/>
        <v/>
      </c>
      <c r="DL292" s="24"/>
      <c r="DM292" s="24">
        <f t="shared" ref="DM292:DM355" si="269">IF(AND(AG292&lt;&gt;"",COUNT(AI292:AQ292)&gt;0),AVERAGE(DO292:DW292),"")</f>
        <v>11.719809716998297</v>
      </c>
      <c r="DN292" s="24">
        <f t="shared" si="219"/>
        <v>4.9170082857508179E-2</v>
      </c>
      <c r="DO292" s="24">
        <f t="shared" si="237"/>
        <v>11.66565034807449</v>
      </c>
      <c r="DP292" s="24">
        <f t="shared" si="237"/>
        <v>11.690646166428971</v>
      </c>
      <c r="DQ292" s="24">
        <f t="shared" si="237"/>
        <v>11.77785187449593</v>
      </c>
      <c r="DR292" s="24">
        <f t="shared" si="237"/>
        <v>11.69904562048441</v>
      </c>
      <c r="DS292" s="24">
        <f t="shared" si="237"/>
        <v>11.784332935814415</v>
      </c>
      <c r="DT292" s="24">
        <f t="shared" si="237"/>
        <v>11.701331356691558</v>
      </c>
      <c r="DU292" s="24" t="str">
        <f t="shared" si="254"/>
        <v/>
      </c>
      <c r="DV292" s="24" t="str">
        <f t="shared" si="254"/>
        <v/>
      </c>
      <c r="DW292" s="24" t="str">
        <f t="shared" si="254"/>
        <v/>
      </c>
      <c r="DX292" s="24"/>
      <c r="DY292" s="24">
        <f t="shared" ref="DY292:DY355" si="270">IF(AND(V292&lt;&gt;"",COUNT(W292:AE292)&gt;0),AVERAGE(EA292:EI292),"")</f>
        <v>12.066282891870145</v>
      </c>
      <c r="DZ292" s="24">
        <f t="shared" si="220"/>
        <v>2.6452133219956982E-2</v>
      </c>
      <c r="EA292" s="24">
        <f t="shared" si="238"/>
        <v>12.0713546798185</v>
      </c>
      <c r="EB292" s="24">
        <f t="shared" si="238"/>
        <v>12.082212828476498</v>
      </c>
      <c r="EC292" s="24">
        <f t="shared" si="238"/>
        <v>12.056416170078899</v>
      </c>
      <c r="ED292" s="24">
        <f t="shared" si="238"/>
        <v>12.0297569930382</v>
      </c>
      <c r="EE292" s="24">
        <f t="shared" si="238"/>
        <v>12.0519113068181</v>
      </c>
      <c r="EF292" s="24">
        <f t="shared" si="238"/>
        <v>12.106045372990678</v>
      </c>
      <c r="EG292" s="24" t="str">
        <f t="shared" si="255"/>
        <v/>
      </c>
      <c r="EH292" s="24" t="str">
        <f t="shared" si="255"/>
        <v/>
      </c>
      <c r="EI292" s="24" t="str">
        <f t="shared" si="255"/>
        <v/>
      </c>
      <c r="EJ292" s="24"/>
      <c r="EK292" s="24">
        <f t="shared" ref="EK292:EK355" si="271">IF(AND(AH292&lt;&gt;"",COUNT(AI292:AQ292)&gt;0),AVERAGE(EM292:EU292),"")</f>
        <v>12.982752298614999</v>
      </c>
      <c r="EL292" s="24">
        <f t="shared" si="221"/>
        <v>0.11950342109640683</v>
      </c>
      <c r="EM292" s="24">
        <f t="shared" si="239"/>
        <v>12.883969863948799</v>
      </c>
      <c r="EN292" s="24">
        <f t="shared" si="239"/>
        <v>12.885514144102899</v>
      </c>
      <c r="EO292" s="24">
        <f t="shared" si="239"/>
        <v>13.115774235192189</v>
      </c>
      <c r="EP292" s="24">
        <f t="shared" si="239"/>
        <v>13.014298160920299</v>
      </c>
      <c r="EQ292" s="24">
        <f t="shared" si="239"/>
        <v>13.12694560415075</v>
      </c>
      <c r="ER292" s="24">
        <f t="shared" si="239"/>
        <v>12.870011783375059</v>
      </c>
      <c r="ES292" s="24" t="str">
        <f t="shared" si="256"/>
        <v/>
      </c>
      <c r="ET292" s="24" t="str">
        <f t="shared" si="256"/>
        <v/>
      </c>
      <c r="EU292" s="24" t="str">
        <f t="shared" si="256"/>
        <v/>
      </c>
      <c r="EV292" s="24"/>
      <c r="EW292" s="24">
        <f t="shared" ref="EW292:EW355" si="272">IF(AND(V292&lt;&gt;"",COUNT(W292:AE292)&gt;0),AVERAGE(EY292:FG292),"")</f>
        <v>12.035519993190071</v>
      </c>
      <c r="EX292" s="24">
        <f t="shared" si="222"/>
        <v>1.3479375915510159E-2</v>
      </c>
      <c r="EY292" s="24">
        <f t="shared" si="247"/>
        <v>12.026973326333938</v>
      </c>
      <c r="EZ292" s="24">
        <f t="shared" si="247"/>
        <v>12.03067433086111</v>
      </c>
      <c r="FA292" s="24">
        <f t="shared" si="247"/>
        <v>12.048536251661549</v>
      </c>
      <c r="FB292" s="24">
        <f t="shared" si="245"/>
        <v>12.014958501961052</v>
      </c>
      <c r="FC292" s="24">
        <f t="shared" si="245"/>
        <v>12.045462817226914</v>
      </c>
      <c r="FD292" s="24">
        <f t="shared" si="245"/>
        <v>12.046514731095868</v>
      </c>
      <c r="FE292" s="24" t="str">
        <f t="shared" si="242"/>
        <v/>
      </c>
      <c r="FF292" s="24" t="str">
        <f t="shared" si="242"/>
        <v/>
      </c>
      <c r="FG292" s="24" t="str">
        <f t="shared" si="242"/>
        <v/>
      </c>
      <c r="FH292" s="24"/>
      <c r="FI292" s="24">
        <f t="shared" ref="FI292:FI355" si="273">IF(AND(AH292&lt;&gt;"",COUNT(AI292:AQ292)&gt;0),AVERAGE(FK292:FS292),"")</f>
        <v>13.083551902530061</v>
      </c>
      <c r="FJ292" s="24">
        <f t="shared" si="223"/>
        <v>4.9170082857508249E-2</v>
      </c>
      <c r="FK292" s="24">
        <f t="shared" si="248"/>
        <v>13.029392533606254</v>
      </c>
      <c r="FL292" s="24">
        <f t="shared" si="248"/>
        <v>13.054388351960737</v>
      </c>
      <c r="FM292" s="24">
        <f t="shared" si="248"/>
        <v>13.141594060027696</v>
      </c>
      <c r="FN292" s="24">
        <f t="shared" si="246"/>
        <v>13.062787806016175</v>
      </c>
      <c r="FO292" s="24">
        <f t="shared" si="246"/>
        <v>13.14807512134618</v>
      </c>
      <c r="FP292" s="24">
        <f t="shared" si="246"/>
        <v>13.065073542223324</v>
      </c>
      <c r="FQ292" s="24" t="str">
        <f t="shared" si="243"/>
        <v/>
      </c>
      <c r="FR292" s="24" t="str">
        <f t="shared" si="243"/>
        <v/>
      </c>
      <c r="FS292" s="24" t="str">
        <f t="shared" si="243"/>
        <v/>
      </c>
    </row>
    <row r="293" spans="1:175" s="3" customFormat="1">
      <c r="A293" s="27">
        <v>258</v>
      </c>
      <c r="B293" s="32" t="str">
        <f>IF(AND($B$3&lt;&gt;"",$C$3&lt;&gt;"",$B$4&lt;&gt;"",$C$4&lt;&gt;"",T293&lt;&gt;""),AirMass($B$3,$C$3,$B$4,$C$4,T293),"")</f>
        <v/>
      </c>
      <c r="C293" s="36" t="e">
        <f t="shared" ref="C293:C356" si="274">IF(T293&lt;&gt;"",T293,NA())</f>
        <v>#N/A</v>
      </c>
      <c r="D293" s="5" t="str">
        <f t="shared" si="257"/>
        <v/>
      </c>
      <c r="E293" s="14" t="str">
        <f t="shared" si="258"/>
        <v/>
      </c>
      <c r="F293" s="32" t="str">
        <f t="shared" ref="F293:F356" si="275">IF(AND(D293&lt;&gt;"",E293&lt;&gt;""),E293-D293,"")</f>
        <v/>
      </c>
      <c r="G293" s="24" t="str">
        <f t="shared" si="259"/>
        <v/>
      </c>
      <c r="H293" s="24" t="str">
        <f t="shared" si="260"/>
        <v/>
      </c>
      <c r="I293" s="24"/>
      <c r="J293" s="8" t="str">
        <f t="shared" si="261"/>
        <v/>
      </c>
      <c r="K293" s="9" t="str">
        <f t="shared" si="262"/>
        <v/>
      </c>
      <c r="L293" s="40" t="str">
        <f t="shared" ref="L293:L356" si="276">IF(AND(J293&lt;&gt;"",K293&lt;&gt;""),K293-J293,"")</f>
        <v/>
      </c>
      <c r="M293" s="24" t="str">
        <f t="shared" si="263"/>
        <v/>
      </c>
      <c r="N293" s="25" t="str">
        <f t="shared" si="264"/>
        <v/>
      </c>
      <c r="O293" s="25"/>
      <c r="P293" s="50">
        <f t="shared" ref="P293:P356" si="277">MIN(COUNT(W$32:AE$32),COUNT(W293:AE293))</f>
        <v>0</v>
      </c>
      <c r="Q293" s="50">
        <f t="shared" ref="Q293:Q356" si="278">MIN(COUNT(AI$32:AQ$32),COUNT(AI293:AQ293))</f>
        <v>0</v>
      </c>
      <c r="R293" s="25"/>
      <c r="S293" s="25"/>
      <c r="T293" s="16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46" t="str">
        <f t="shared" si="265"/>
        <v/>
      </c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8"/>
      <c r="AR293" s="25"/>
      <c r="AS293" s="25"/>
      <c r="AT293" s="24" t="str">
        <f t="shared" si="241"/>
        <v/>
      </c>
      <c r="AU293" s="24" t="str">
        <f t="shared" si="241"/>
        <v/>
      </c>
      <c r="AV293" s="24" t="str">
        <f t="shared" si="241"/>
        <v/>
      </c>
      <c r="AW293" s="24" t="str">
        <f t="shared" si="241"/>
        <v/>
      </c>
      <c r="AX293" s="24" t="str">
        <f t="shared" si="241"/>
        <v/>
      </c>
      <c r="AY293" s="24" t="str">
        <f t="shared" si="244"/>
        <v/>
      </c>
      <c r="AZ293" s="24" t="str">
        <f t="shared" si="244"/>
        <v/>
      </c>
      <c r="BA293" s="24" t="str">
        <f t="shared" si="244"/>
        <v/>
      </c>
      <c r="BB293" s="24" t="str">
        <f t="shared" si="244"/>
        <v/>
      </c>
      <c r="BC293" s="24" t="str">
        <f t="shared" si="244"/>
        <v/>
      </c>
      <c r="BD293" s="25" t="str">
        <f t="shared" si="244"/>
        <v/>
      </c>
      <c r="BE293" s="25"/>
      <c r="BF293" s="24"/>
      <c r="BG293" s="24" t="str">
        <f t="shared" si="232"/>
        <v/>
      </c>
      <c r="BH293" s="24" t="str">
        <f t="shared" si="232"/>
        <v/>
      </c>
      <c r="BI293" s="24" t="str">
        <f t="shared" si="232"/>
        <v/>
      </c>
      <c r="BJ293" s="24" t="str">
        <f t="shared" si="232"/>
        <v/>
      </c>
      <c r="BK293" s="24" t="str">
        <f t="shared" si="232"/>
        <v/>
      </c>
      <c r="BL293" s="24" t="str">
        <f t="shared" si="232"/>
        <v/>
      </c>
      <c r="BM293" s="24" t="str">
        <f t="shared" si="249"/>
        <v/>
      </c>
      <c r="BN293" s="24" t="str">
        <f t="shared" si="249"/>
        <v/>
      </c>
      <c r="BO293" s="24" t="str">
        <f t="shared" si="249"/>
        <v/>
      </c>
      <c r="BP293" s="24"/>
      <c r="BQ293" s="24"/>
      <c r="BR293" s="24" t="str">
        <f t="shared" si="233"/>
        <v/>
      </c>
      <c r="BS293" s="24" t="str">
        <f t="shared" si="233"/>
        <v/>
      </c>
      <c r="BT293" s="24" t="str">
        <f t="shared" si="233"/>
        <v/>
      </c>
      <c r="BU293" s="24" t="str">
        <f t="shared" si="233"/>
        <v/>
      </c>
      <c r="BV293" s="24" t="str">
        <f t="shared" si="233"/>
        <v/>
      </c>
      <c r="BW293" s="24" t="str">
        <f t="shared" si="233"/>
        <v/>
      </c>
      <c r="BX293" s="24" t="str">
        <f t="shared" si="250"/>
        <v/>
      </c>
      <c r="BY293" s="24" t="str">
        <f t="shared" si="250"/>
        <v/>
      </c>
      <c r="BZ293" s="24" t="str">
        <f t="shared" si="250"/>
        <v/>
      </c>
      <c r="CA293" s="24"/>
      <c r="CB293" s="24"/>
      <c r="CC293" s="24" t="str">
        <f t="shared" si="266"/>
        <v/>
      </c>
      <c r="CD293" s="24" t="str">
        <f t="shared" ref="CD293:CD356" si="279">IF(CC293&lt;&gt;"",STDEV(CE293:CM293),"")</f>
        <v/>
      </c>
      <c r="CE293" s="24" t="str">
        <f t="shared" si="234"/>
        <v/>
      </c>
      <c r="CF293" s="24" t="str">
        <f t="shared" si="234"/>
        <v/>
      </c>
      <c r="CG293" s="24" t="str">
        <f t="shared" si="234"/>
        <v/>
      </c>
      <c r="CH293" s="24" t="str">
        <f t="shared" si="234"/>
        <v/>
      </c>
      <c r="CI293" s="24" t="str">
        <f t="shared" si="234"/>
        <v/>
      </c>
      <c r="CJ293" s="24" t="str">
        <f t="shared" si="234"/>
        <v/>
      </c>
      <c r="CK293" s="24" t="str">
        <f t="shared" si="251"/>
        <v/>
      </c>
      <c r="CL293" s="24" t="str">
        <f t="shared" si="251"/>
        <v/>
      </c>
      <c r="CM293" s="24" t="str">
        <f t="shared" si="251"/>
        <v/>
      </c>
      <c r="CN293" s="24"/>
      <c r="CO293" s="24" t="str">
        <f t="shared" si="267"/>
        <v/>
      </c>
      <c r="CP293" s="24" t="str">
        <f t="shared" ref="CP293:CP356" si="280">IF(CO293&lt;&gt;"",STDEV(CQ293:CY293),"")</f>
        <v/>
      </c>
      <c r="CQ293" s="24" t="str">
        <f t="shared" si="235"/>
        <v/>
      </c>
      <c r="CR293" s="24" t="str">
        <f t="shared" si="235"/>
        <v/>
      </c>
      <c r="CS293" s="24" t="str">
        <f t="shared" si="235"/>
        <v/>
      </c>
      <c r="CT293" s="24" t="str">
        <f t="shared" si="235"/>
        <v/>
      </c>
      <c r="CU293" s="24" t="str">
        <f t="shared" si="235"/>
        <v/>
      </c>
      <c r="CV293" s="24" t="str">
        <f t="shared" si="235"/>
        <v/>
      </c>
      <c r="CW293" s="24" t="str">
        <f t="shared" si="252"/>
        <v/>
      </c>
      <c r="CX293" s="24" t="str">
        <f t="shared" si="252"/>
        <v/>
      </c>
      <c r="CY293" s="24" t="str">
        <f t="shared" si="252"/>
        <v/>
      </c>
      <c r="CZ293" s="24"/>
      <c r="DA293" s="24" t="str">
        <f t="shared" si="268"/>
        <v/>
      </c>
      <c r="DB293" s="24" t="str">
        <f t="shared" ref="DB293:DB356" si="281">IF(DA293&lt;&gt;"",STDEV(DC293:DK293),"")</f>
        <v/>
      </c>
      <c r="DC293" s="24" t="str">
        <f t="shared" si="236"/>
        <v/>
      </c>
      <c r="DD293" s="24" t="str">
        <f t="shared" si="236"/>
        <v/>
      </c>
      <c r="DE293" s="24" t="str">
        <f t="shared" si="236"/>
        <v/>
      </c>
      <c r="DF293" s="24" t="str">
        <f t="shared" si="236"/>
        <v/>
      </c>
      <c r="DG293" s="24" t="str">
        <f t="shared" si="236"/>
        <v/>
      </c>
      <c r="DH293" s="24" t="str">
        <f t="shared" si="236"/>
        <v/>
      </c>
      <c r="DI293" s="24" t="str">
        <f t="shared" si="253"/>
        <v/>
      </c>
      <c r="DJ293" s="24" t="str">
        <f t="shared" si="253"/>
        <v/>
      </c>
      <c r="DK293" s="24" t="str">
        <f t="shared" si="253"/>
        <v/>
      </c>
      <c r="DL293" s="24"/>
      <c r="DM293" s="24" t="str">
        <f t="shared" si="269"/>
        <v/>
      </c>
      <c r="DN293" s="24" t="str">
        <f t="shared" ref="DN293:DN356" si="282">IF(DM293&lt;&gt;"",STDEV(DO293:DW293),"")</f>
        <v/>
      </c>
      <c r="DO293" s="24" t="str">
        <f t="shared" si="237"/>
        <v/>
      </c>
      <c r="DP293" s="24" t="str">
        <f t="shared" si="237"/>
        <v/>
      </c>
      <c r="DQ293" s="24" t="str">
        <f t="shared" si="237"/>
        <v/>
      </c>
      <c r="DR293" s="24" t="str">
        <f t="shared" si="237"/>
        <v/>
      </c>
      <c r="DS293" s="24" t="str">
        <f t="shared" si="237"/>
        <v/>
      </c>
      <c r="DT293" s="24" t="str">
        <f t="shared" si="237"/>
        <v/>
      </c>
      <c r="DU293" s="24" t="str">
        <f t="shared" si="254"/>
        <v/>
      </c>
      <c r="DV293" s="24" t="str">
        <f t="shared" si="254"/>
        <v/>
      </c>
      <c r="DW293" s="24" t="str">
        <f t="shared" si="254"/>
        <v/>
      </c>
      <c r="DX293" s="24"/>
      <c r="DY293" s="24" t="str">
        <f t="shared" si="270"/>
        <v/>
      </c>
      <c r="DZ293" s="24" t="str">
        <f t="shared" ref="DZ293:DZ356" si="283">IF(DY293&lt;&gt;"",STDEV(EA293:EI293),"")</f>
        <v/>
      </c>
      <c r="EA293" s="24" t="str">
        <f t="shared" si="238"/>
        <v/>
      </c>
      <c r="EB293" s="24" t="str">
        <f t="shared" si="238"/>
        <v/>
      </c>
      <c r="EC293" s="24" t="str">
        <f t="shared" si="238"/>
        <v/>
      </c>
      <c r="ED293" s="24" t="str">
        <f t="shared" si="238"/>
        <v/>
      </c>
      <c r="EE293" s="24" t="str">
        <f t="shared" si="238"/>
        <v/>
      </c>
      <c r="EF293" s="24" t="str">
        <f t="shared" si="238"/>
        <v/>
      </c>
      <c r="EG293" s="24" t="str">
        <f t="shared" si="255"/>
        <v/>
      </c>
      <c r="EH293" s="24" t="str">
        <f t="shared" si="255"/>
        <v/>
      </c>
      <c r="EI293" s="24" t="str">
        <f t="shared" si="255"/>
        <v/>
      </c>
      <c r="EJ293" s="24"/>
      <c r="EK293" s="24" t="str">
        <f t="shared" si="271"/>
        <v/>
      </c>
      <c r="EL293" s="24" t="str">
        <f t="shared" ref="EL293:EL356" si="284">IF(EK293&lt;&gt;"",STDEV(EM293:EU293),"")</f>
        <v/>
      </c>
      <c r="EM293" s="24" t="str">
        <f t="shared" si="239"/>
        <v/>
      </c>
      <c r="EN293" s="24" t="str">
        <f t="shared" si="239"/>
        <v/>
      </c>
      <c r="EO293" s="24" t="str">
        <f t="shared" si="239"/>
        <v/>
      </c>
      <c r="EP293" s="24" t="str">
        <f t="shared" si="239"/>
        <v/>
      </c>
      <c r="EQ293" s="24" t="str">
        <f t="shared" si="239"/>
        <v/>
      </c>
      <c r="ER293" s="24" t="str">
        <f t="shared" si="239"/>
        <v/>
      </c>
      <c r="ES293" s="24" t="str">
        <f t="shared" si="256"/>
        <v/>
      </c>
      <c r="ET293" s="24" t="str">
        <f t="shared" si="256"/>
        <v/>
      </c>
      <c r="EU293" s="24" t="str">
        <f t="shared" si="256"/>
        <v/>
      </c>
      <c r="EV293" s="24"/>
      <c r="EW293" s="24" t="str">
        <f t="shared" si="272"/>
        <v/>
      </c>
      <c r="EX293" s="24" t="str">
        <f t="shared" ref="EX293:EX356" si="285">IF(EW293&lt;&gt;"",STDEV(EY293:FG293),"")</f>
        <v/>
      </c>
      <c r="EY293" s="24" t="str">
        <f t="shared" si="247"/>
        <v/>
      </c>
      <c r="EZ293" s="24" t="str">
        <f t="shared" si="247"/>
        <v/>
      </c>
      <c r="FA293" s="24" t="str">
        <f t="shared" si="247"/>
        <v/>
      </c>
      <c r="FB293" s="24" t="str">
        <f t="shared" si="245"/>
        <v/>
      </c>
      <c r="FC293" s="24" t="str">
        <f t="shared" si="245"/>
        <v/>
      </c>
      <c r="FD293" s="24" t="str">
        <f t="shared" si="245"/>
        <v/>
      </c>
      <c r="FE293" s="24" t="str">
        <f t="shared" si="242"/>
        <v/>
      </c>
      <c r="FF293" s="24" t="str">
        <f t="shared" si="242"/>
        <v/>
      </c>
      <c r="FG293" s="24" t="str">
        <f t="shared" si="242"/>
        <v/>
      </c>
      <c r="FH293" s="24"/>
      <c r="FI293" s="24" t="str">
        <f t="shared" si="273"/>
        <v/>
      </c>
      <c r="FJ293" s="24" t="str">
        <f t="shared" ref="FJ293:FJ356" si="286">IF(FI293&lt;&gt;"",STDEV(FK293:FS293),"")</f>
        <v/>
      </c>
      <c r="FK293" s="24" t="str">
        <f t="shared" si="248"/>
        <v/>
      </c>
      <c r="FL293" s="24" t="str">
        <f t="shared" si="248"/>
        <v/>
      </c>
      <c r="FM293" s="24" t="str">
        <f t="shared" si="248"/>
        <v/>
      </c>
      <c r="FN293" s="24" t="str">
        <f t="shared" si="246"/>
        <v/>
      </c>
      <c r="FO293" s="24" t="str">
        <f t="shared" si="246"/>
        <v/>
      </c>
      <c r="FP293" s="24" t="str">
        <f t="shared" si="246"/>
        <v/>
      </c>
      <c r="FQ293" s="24" t="str">
        <f t="shared" si="243"/>
        <v/>
      </c>
      <c r="FR293" s="24" t="str">
        <f t="shared" si="243"/>
        <v/>
      </c>
      <c r="FS293" s="24" t="str">
        <f t="shared" si="243"/>
        <v/>
      </c>
    </row>
    <row r="294" spans="1:175" s="3" customFormat="1">
      <c r="A294" s="27">
        <v>259</v>
      </c>
      <c r="B294" s="32" t="str">
        <f>IF(AND($B$3&lt;&gt;"",$C$3&lt;&gt;"",$B$4&lt;&gt;"",$C$4&lt;&gt;"",T294&lt;&gt;""),AirMass($B$3,$C$3,$B$4,$C$4,T294),"")</f>
        <v/>
      </c>
      <c r="C294" s="36" t="e">
        <f t="shared" si="274"/>
        <v>#N/A</v>
      </c>
      <c r="D294" s="5" t="str">
        <f t="shared" si="257"/>
        <v/>
      </c>
      <c r="E294" s="14" t="str">
        <f t="shared" si="258"/>
        <v/>
      </c>
      <c r="F294" s="32" t="str">
        <f t="shared" si="275"/>
        <v/>
      </c>
      <c r="G294" s="24" t="str">
        <f t="shared" si="259"/>
        <v/>
      </c>
      <c r="H294" s="24" t="str">
        <f t="shared" si="260"/>
        <v/>
      </c>
      <c r="I294" s="24"/>
      <c r="J294" s="8" t="str">
        <f t="shared" si="261"/>
        <v/>
      </c>
      <c r="K294" s="9" t="str">
        <f t="shared" si="262"/>
        <v/>
      </c>
      <c r="L294" s="40" t="str">
        <f t="shared" si="276"/>
        <v/>
      </c>
      <c r="M294" s="24" t="str">
        <f t="shared" si="263"/>
        <v/>
      </c>
      <c r="N294" s="25" t="str">
        <f t="shared" si="264"/>
        <v/>
      </c>
      <c r="O294" s="25"/>
      <c r="P294" s="50">
        <f t="shared" si="277"/>
        <v>0</v>
      </c>
      <c r="Q294" s="50">
        <f t="shared" si="278"/>
        <v>0</v>
      </c>
      <c r="R294" s="25"/>
      <c r="S294" s="25"/>
      <c r="T294" s="16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46" t="str">
        <f t="shared" si="265"/>
        <v/>
      </c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8"/>
      <c r="AR294" s="25"/>
      <c r="AS294" s="25"/>
      <c r="AT294" s="24" t="str">
        <f t="shared" si="241"/>
        <v/>
      </c>
      <c r="AU294" s="24" t="str">
        <f t="shared" si="241"/>
        <v/>
      </c>
      <c r="AV294" s="24" t="str">
        <f t="shared" si="241"/>
        <v/>
      </c>
      <c r="AW294" s="24" t="str">
        <f t="shared" si="241"/>
        <v/>
      </c>
      <c r="AX294" s="24" t="str">
        <f t="shared" si="241"/>
        <v/>
      </c>
      <c r="AY294" s="24" t="str">
        <f t="shared" si="244"/>
        <v/>
      </c>
      <c r="AZ294" s="24" t="str">
        <f t="shared" si="244"/>
        <v/>
      </c>
      <c r="BA294" s="24" t="str">
        <f t="shared" si="244"/>
        <v/>
      </c>
      <c r="BB294" s="24" t="str">
        <f t="shared" si="244"/>
        <v/>
      </c>
      <c r="BC294" s="24" t="str">
        <f t="shared" si="244"/>
        <v/>
      </c>
      <c r="BD294" s="25" t="str">
        <f t="shared" si="244"/>
        <v/>
      </c>
      <c r="BE294" s="25"/>
      <c r="BF294" s="24"/>
      <c r="BG294" s="24" t="str">
        <f t="shared" si="232"/>
        <v/>
      </c>
      <c r="BH294" s="24" t="str">
        <f t="shared" si="232"/>
        <v/>
      </c>
      <c r="BI294" s="24" t="str">
        <f t="shared" si="232"/>
        <v/>
      </c>
      <c r="BJ294" s="24" t="str">
        <f t="shared" si="232"/>
        <v/>
      </c>
      <c r="BK294" s="24" t="str">
        <f t="shared" si="232"/>
        <v/>
      </c>
      <c r="BL294" s="24" t="str">
        <f t="shared" si="232"/>
        <v/>
      </c>
      <c r="BM294" s="24" t="str">
        <f t="shared" si="249"/>
        <v/>
      </c>
      <c r="BN294" s="24" t="str">
        <f t="shared" si="249"/>
        <v/>
      </c>
      <c r="BO294" s="24" t="str">
        <f t="shared" si="249"/>
        <v/>
      </c>
      <c r="BP294" s="24"/>
      <c r="BQ294" s="24"/>
      <c r="BR294" s="24" t="str">
        <f t="shared" si="233"/>
        <v/>
      </c>
      <c r="BS294" s="24" t="str">
        <f t="shared" si="233"/>
        <v/>
      </c>
      <c r="BT294" s="24" t="str">
        <f t="shared" si="233"/>
        <v/>
      </c>
      <c r="BU294" s="24" t="str">
        <f t="shared" si="233"/>
        <v/>
      </c>
      <c r="BV294" s="24" t="str">
        <f t="shared" si="233"/>
        <v/>
      </c>
      <c r="BW294" s="24" t="str">
        <f t="shared" si="233"/>
        <v/>
      </c>
      <c r="BX294" s="24" t="str">
        <f t="shared" si="250"/>
        <v/>
      </c>
      <c r="BY294" s="24" t="str">
        <f t="shared" si="250"/>
        <v/>
      </c>
      <c r="BZ294" s="24" t="str">
        <f t="shared" si="250"/>
        <v/>
      </c>
      <c r="CA294" s="24"/>
      <c r="CB294" s="24"/>
      <c r="CC294" s="24" t="str">
        <f t="shared" si="266"/>
        <v/>
      </c>
      <c r="CD294" s="24" t="str">
        <f t="shared" si="279"/>
        <v/>
      </c>
      <c r="CE294" s="24" t="str">
        <f t="shared" si="234"/>
        <v/>
      </c>
      <c r="CF294" s="24" t="str">
        <f t="shared" si="234"/>
        <v/>
      </c>
      <c r="CG294" s="24" t="str">
        <f t="shared" si="234"/>
        <v/>
      </c>
      <c r="CH294" s="24" t="str">
        <f t="shared" si="234"/>
        <v/>
      </c>
      <c r="CI294" s="24" t="str">
        <f t="shared" si="234"/>
        <v/>
      </c>
      <c r="CJ294" s="24" t="str">
        <f t="shared" si="234"/>
        <v/>
      </c>
      <c r="CK294" s="24" t="str">
        <f t="shared" si="251"/>
        <v/>
      </c>
      <c r="CL294" s="24" t="str">
        <f t="shared" si="251"/>
        <v/>
      </c>
      <c r="CM294" s="24" t="str">
        <f t="shared" si="251"/>
        <v/>
      </c>
      <c r="CN294" s="24"/>
      <c r="CO294" s="24" t="str">
        <f t="shared" si="267"/>
        <v/>
      </c>
      <c r="CP294" s="24" t="str">
        <f t="shared" si="280"/>
        <v/>
      </c>
      <c r="CQ294" s="24" t="str">
        <f t="shared" si="235"/>
        <v/>
      </c>
      <c r="CR294" s="24" t="str">
        <f t="shared" si="235"/>
        <v/>
      </c>
      <c r="CS294" s="24" t="str">
        <f t="shared" si="235"/>
        <v/>
      </c>
      <c r="CT294" s="24" t="str">
        <f t="shared" si="235"/>
        <v/>
      </c>
      <c r="CU294" s="24" t="str">
        <f t="shared" si="235"/>
        <v/>
      </c>
      <c r="CV294" s="24" t="str">
        <f t="shared" si="235"/>
        <v/>
      </c>
      <c r="CW294" s="24" t="str">
        <f t="shared" si="252"/>
        <v/>
      </c>
      <c r="CX294" s="24" t="str">
        <f t="shared" si="252"/>
        <v/>
      </c>
      <c r="CY294" s="24" t="str">
        <f t="shared" si="252"/>
        <v/>
      </c>
      <c r="CZ294" s="24"/>
      <c r="DA294" s="24" t="str">
        <f t="shared" si="268"/>
        <v/>
      </c>
      <c r="DB294" s="24" t="str">
        <f t="shared" si="281"/>
        <v/>
      </c>
      <c r="DC294" s="24" t="str">
        <f t="shared" si="236"/>
        <v/>
      </c>
      <c r="DD294" s="24" t="str">
        <f t="shared" si="236"/>
        <v/>
      </c>
      <c r="DE294" s="24" t="str">
        <f t="shared" si="236"/>
        <v/>
      </c>
      <c r="DF294" s="24" t="str">
        <f t="shared" si="236"/>
        <v/>
      </c>
      <c r="DG294" s="24" t="str">
        <f t="shared" si="236"/>
        <v/>
      </c>
      <c r="DH294" s="24" t="str">
        <f t="shared" si="236"/>
        <v/>
      </c>
      <c r="DI294" s="24" t="str">
        <f t="shared" si="253"/>
        <v/>
      </c>
      <c r="DJ294" s="24" t="str">
        <f t="shared" si="253"/>
        <v/>
      </c>
      <c r="DK294" s="24" t="str">
        <f t="shared" si="253"/>
        <v/>
      </c>
      <c r="DL294" s="24"/>
      <c r="DM294" s="24" t="str">
        <f t="shared" si="269"/>
        <v/>
      </c>
      <c r="DN294" s="24" t="str">
        <f t="shared" si="282"/>
        <v/>
      </c>
      <c r="DO294" s="24" t="str">
        <f t="shared" si="237"/>
        <v/>
      </c>
      <c r="DP294" s="24" t="str">
        <f t="shared" si="237"/>
        <v/>
      </c>
      <c r="DQ294" s="24" t="str">
        <f t="shared" si="237"/>
        <v/>
      </c>
      <c r="DR294" s="24" t="str">
        <f t="shared" si="237"/>
        <v/>
      </c>
      <c r="DS294" s="24" t="str">
        <f t="shared" si="237"/>
        <v/>
      </c>
      <c r="DT294" s="24" t="str">
        <f t="shared" si="237"/>
        <v/>
      </c>
      <c r="DU294" s="24" t="str">
        <f t="shared" si="254"/>
        <v/>
      </c>
      <c r="DV294" s="24" t="str">
        <f t="shared" si="254"/>
        <v/>
      </c>
      <c r="DW294" s="24" t="str">
        <f t="shared" si="254"/>
        <v/>
      </c>
      <c r="DX294" s="24"/>
      <c r="DY294" s="24" t="str">
        <f t="shared" si="270"/>
        <v/>
      </c>
      <c r="DZ294" s="24" t="str">
        <f t="shared" si="283"/>
        <v/>
      </c>
      <c r="EA294" s="24" t="str">
        <f t="shared" si="238"/>
        <v/>
      </c>
      <c r="EB294" s="24" t="str">
        <f t="shared" si="238"/>
        <v/>
      </c>
      <c r="EC294" s="24" t="str">
        <f t="shared" si="238"/>
        <v/>
      </c>
      <c r="ED294" s="24" t="str">
        <f t="shared" si="238"/>
        <v/>
      </c>
      <c r="EE294" s="24" t="str">
        <f t="shared" si="238"/>
        <v/>
      </c>
      <c r="EF294" s="24" t="str">
        <f t="shared" si="238"/>
        <v/>
      </c>
      <c r="EG294" s="24" t="str">
        <f t="shared" si="255"/>
        <v/>
      </c>
      <c r="EH294" s="24" t="str">
        <f t="shared" si="255"/>
        <v/>
      </c>
      <c r="EI294" s="24" t="str">
        <f t="shared" si="255"/>
        <v/>
      </c>
      <c r="EJ294" s="24"/>
      <c r="EK294" s="24" t="str">
        <f t="shared" si="271"/>
        <v/>
      </c>
      <c r="EL294" s="24" t="str">
        <f t="shared" si="284"/>
        <v/>
      </c>
      <c r="EM294" s="24" t="str">
        <f t="shared" si="239"/>
        <v/>
      </c>
      <c r="EN294" s="24" t="str">
        <f t="shared" si="239"/>
        <v/>
      </c>
      <c r="EO294" s="24" t="str">
        <f t="shared" si="239"/>
        <v/>
      </c>
      <c r="EP294" s="24" t="str">
        <f t="shared" si="239"/>
        <v/>
      </c>
      <c r="EQ294" s="24" t="str">
        <f t="shared" si="239"/>
        <v/>
      </c>
      <c r="ER294" s="24" t="str">
        <f t="shared" si="239"/>
        <v/>
      </c>
      <c r="ES294" s="24" t="str">
        <f t="shared" si="256"/>
        <v/>
      </c>
      <c r="ET294" s="24" t="str">
        <f t="shared" si="256"/>
        <v/>
      </c>
      <c r="EU294" s="24" t="str">
        <f t="shared" si="256"/>
        <v/>
      </c>
      <c r="EV294" s="24"/>
      <c r="EW294" s="24" t="str">
        <f t="shared" si="272"/>
        <v/>
      </c>
      <c r="EX294" s="24" t="str">
        <f t="shared" si="285"/>
        <v/>
      </c>
      <c r="EY294" s="24" t="str">
        <f t="shared" si="247"/>
        <v/>
      </c>
      <c r="EZ294" s="24" t="str">
        <f t="shared" si="247"/>
        <v/>
      </c>
      <c r="FA294" s="24" t="str">
        <f t="shared" si="247"/>
        <v/>
      </c>
      <c r="FB294" s="24" t="str">
        <f t="shared" si="245"/>
        <v/>
      </c>
      <c r="FC294" s="24" t="str">
        <f t="shared" si="245"/>
        <v/>
      </c>
      <c r="FD294" s="24" t="str">
        <f t="shared" si="245"/>
        <v/>
      </c>
      <c r="FE294" s="24" t="str">
        <f t="shared" si="242"/>
        <v/>
      </c>
      <c r="FF294" s="24" t="str">
        <f t="shared" si="242"/>
        <v/>
      </c>
      <c r="FG294" s="24" t="str">
        <f t="shared" si="242"/>
        <v/>
      </c>
      <c r="FH294" s="24"/>
      <c r="FI294" s="24" t="str">
        <f t="shared" si="273"/>
        <v/>
      </c>
      <c r="FJ294" s="24" t="str">
        <f t="shared" si="286"/>
        <v/>
      </c>
      <c r="FK294" s="24" t="str">
        <f t="shared" si="248"/>
        <v/>
      </c>
      <c r="FL294" s="24" t="str">
        <f t="shared" si="248"/>
        <v/>
      </c>
      <c r="FM294" s="24" t="str">
        <f t="shared" si="248"/>
        <v/>
      </c>
      <c r="FN294" s="24" t="str">
        <f t="shared" si="246"/>
        <v/>
      </c>
      <c r="FO294" s="24" t="str">
        <f t="shared" si="246"/>
        <v/>
      </c>
      <c r="FP294" s="24" t="str">
        <f t="shared" si="246"/>
        <v/>
      </c>
      <c r="FQ294" s="24" t="str">
        <f t="shared" si="243"/>
        <v/>
      </c>
      <c r="FR294" s="24" t="str">
        <f t="shared" si="243"/>
        <v/>
      </c>
      <c r="FS294" s="24" t="str">
        <f t="shared" si="243"/>
        <v/>
      </c>
    </row>
    <row r="295" spans="1:175" s="3" customFormat="1">
      <c r="A295" s="27">
        <v>260</v>
      </c>
      <c r="B295" s="32" t="str">
        <f>IF(AND($B$3&lt;&gt;"",$C$3&lt;&gt;"",$B$4&lt;&gt;"",$C$4&lt;&gt;"",T295&lt;&gt;""),AirMass($B$3,$C$3,$B$4,$C$4,T295),"")</f>
        <v/>
      </c>
      <c r="C295" s="36" t="e">
        <f t="shared" si="274"/>
        <v>#N/A</v>
      </c>
      <c r="D295" s="5" t="str">
        <f t="shared" si="257"/>
        <v/>
      </c>
      <c r="E295" s="14" t="str">
        <f t="shared" si="258"/>
        <v/>
      </c>
      <c r="F295" s="32" t="str">
        <f t="shared" si="275"/>
        <v/>
      </c>
      <c r="G295" s="24" t="str">
        <f t="shared" si="259"/>
        <v/>
      </c>
      <c r="H295" s="24" t="str">
        <f t="shared" si="260"/>
        <v/>
      </c>
      <c r="I295" s="24"/>
      <c r="J295" s="8" t="str">
        <f t="shared" si="261"/>
        <v/>
      </c>
      <c r="K295" s="9" t="str">
        <f t="shared" si="262"/>
        <v/>
      </c>
      <c r="L295" s="40" t="str">
        <f t="shared" si="276"/>
        <v/>
      </c>
      <c r="M295" s="24" t="str">
        <f t="shared" si="263"/>
        <v/>
      </c>
      <c r="N295" s="25" t="str">
        <f t="shared" si="264"/>
        <v/>
      </c>
      <c r="O295" s="25"/>
      <c r="P295" s="50">
        <f t="shared" si="277"/>
        <v>0</v>
      </c>
      <c r="Q295" s="50">
        <f t="shared" si="278"/>
        <v>0</v>
      </c>
      <c r="R295" s="25"/>
      <c r="S295" s="25"/>
      <c r="T295" s="16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46" t="str">
        <f t="shared" si="265"/>
        <v/>
      </c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8"/>
      <c r="AR295" s="25"/>
      <c r="AS295" s="25"/>
      <c r="AT295" s="24" t="str">
        <f t="shared" si="241"/>
        <v/>
      </c>
      <c r="AU295" s="24" t="str">
        <f t="shared" si="241"/>
        <v/>
      </c>
      <c r="AV295" s="24" t="str">
        <f t="shared" si="241"/>
        <v/>
      </c>
      <c r="AW295" s="24" t="str">
        <f t="shared" si="241"/>
        <v/>
      </c>
      <c r="AX295" s="24" t="str">
        <f t="shared" si="241"/>
        <v/>
      </c>
      <c r="AY295" s="24" t="str">
        <f t="shared" si="244"/>
        <v/>
      </c>
      <c r="AZ295" s="24" t="str">
        <f t="shared" si="244"/>
        <v/>
      </c>
      <c r="BA295" s="24" t="str">
        <f t="shared" si="244"/>
        <v/>
      </c>
      <c r="BB295" s="24" t="str">
        <f t="shared" si="244"/>
        <v/>
      </c>
      <c r="BC295" s="24" t="str">
        <f t="shared" si="244"/>
        <v/>
      </c>
      <c r="BD295" s="25" t="str">
        <f t="shared" si="244"/>
        <v/>
      </c>
      <c r="BE295" s="25"/>
      <c r="BF295" s="24"/>
      <c r="BG295" s="24" t="str">
        <f t="shared" si="232"/>
        <v/>
      </c>
      <c r="BH295" s="24" t="str">
        <f t="shared" si="232"/>
        <v/>
      </c>
      <c r="BI295" s="24" t="str">
        <f t="shared" si="232"/>
        <v/>
      </c>
      <c r="BJ295" s="24" t="str">
        <f t="shared" si="232"/>
        <v/>
      </c>
      <c r="BK295" s="24" t="str">
        <f t="shared" si="232"/>
        <v/>
      </c>
      <c r="BL295" s="24" t="str">
        <f t="shared" si="232"/>
        <v/>
      </c>
      <c r="BM295" s="24" t="str">
        <f t="shared" si="249"/>
        <v/>
      </c>
      <c r="BN295" s="24" t="str">
        <f t="shared" si="249"/>
        <v/>
      </c>
      <c r="BO295" s="24" t="str">
        <f t="shared" si="249"/>
        <v/>
      </c>
      <c r="BP295" s="24"/>
      <c r="BQ295" s="24"/>
      <c r="BR295" s="24" t="str">
        <f t="shared" si="233"/>
        <v/>
      </c>
      <c r="BS295" s="24" t="str">
        <f t="shared" si="233"/>
        <v/>
      </c>
      <c r="BT295" s="24" t="str">
        <f t="shared" si="233"/>
        <v/>
      </c>
      <c r="BU295" s="24" t="str">
        <f t="shared" si="233"/>
        <v/>
      </c>
      <c r="BV295" s="24" t="str">
        <f t="shared" si="233"/>
        <v/>
      </c>
      <c r="BW295" s="24" t="str">
        <f t="shared" si="233"/>
        <v/>
      </c>
      <c r="BX295" s="24" t="str">
        <f t="shared" si="250"/>
        <v/>
      </c>
      <c r="BY295" s="24" t="str">
        <f t="shared" si="250"/>
        <v/>
      </c>
      <c r="BZ295" s="24" t="str">
        <f t="shared" si="250"/>
        <v/>
      </c>
      <c r="CA295" s="24"/>
      <c r="CB295" s="24"/>
      <c r="CC295" s="24" t="str">
        <f t="shared" si="266"/>
        <v/>
      </c>
      <c r="CD295" s="24" t="str">
        <f t="shared" si="279"/>
        <v/>
      </c>
      <c r="CE295" s="24" t="str">
        <f t="shared" si="234"/>
        <v/>
      </c>
      <c r="CF295" s="24" t="str">
        <f t="shared" si="234"/>
        <v/>
      </c>
      <c r="CG295" s="24" t="str">
        <f t="shared" si="234"/>
        <v/>
      </c>
      <c r="CH295" s="24" t="str">
        <f t="shared" si="234"/>
        <v/>
      </c>
      <c r="CI295" s="24" t="str">
        <f t="shared" si="234"/>
        <v/>
      </c>
      <c r="CJ295" s="24" t="str">
        <f t="shared" si="234"/>
        <v/>
      </c>
      <c r="CK295" s="24" t="str">
        <f t="shared" si="251"/>
        <v/>
      </c>
      <c r="CL295" s="24" t="str">
        <f t="shared" si="251"/>
        <v/>
      </c>
      <c r="CM295" s="24" t="str">
        <f t="shared" si="251"/>
        <v/>
      </c>
      <c r="CN295" s="24"/>
      <c r="CO295" s="24" t="str">
        <f t="shared" si="267"/>
        <v/>
      </c>
      <c r="CP295" s="24" t="str">
        <f t="shared" si="280"/>
        <v/>
      </c>
      <c r="CQ295" s="24" t="str">
        <f t="shared" si="235"/>
        <v/>
      </c>
      <c r="CR295" s="24" t="str">
        <f t="shared" si="235"/>
        <v/>
      </c>
      <c r="CS295" s="24" t="str">
        <f t="shared" si="235"/>
        <v/>
      </c>
      <c r="CT295" s="24" t="str">
        <f t="shared" si="235"/>
        <v/>
      </c>
      <c r="CU295" s="24" t="str">
        <f t="shared" si="235"/>
        <v/>
      </c>
      <c r="CV295" s="24" t="str">
        <f t="shared" si="235"/>
        <v/>
      </c>
      <c r="CW295" s="24" t="str">
        <f t="shared" si="252"/>
        <v/>
      </c>
      <c r="CX295" s="24" t="str">
        <f t="shared" si="252"/>
        <v/>
      </c>
      <c r="CY295" s="24" t="str">
        <f t="shared" si="252"/>
        <v/>
      </c>
      <c r="CZ295" s="24"/>
      <c r="DA295" s="24" t="str">
        <f t="shared" si="268"/>
        <v/>
      </c>
      <c r="DB295" s="24" t="str">
        <f t="shared" si="281"/>
        <v/>
      </c>
      <c r="DC295" s="24" t="str">
        <f t="shared" si="236"/>
        <v/>
      </c>
      <c r="DD295" s="24" t="str">
        <f t="shared" si="236"/>
        <v/>
      </c>
      <c r="DE295" s="24" t="str">
        <f t="shared" si="236"/>
        <v/>
      </c>
      <c r="DF295" s="24" t="str">
        <f t="shared" si="236"/>
        <v/>
      </c>
      <c r="DG295" s="24" t="str">
        <f t="shared" si="236"/>
        <v/>
      </c>
      <c r="DH295" s="24" t="str">
        <f t="shared" si="236"/>
        <v/>
      </c>
      <c r="DI295" s="24" t="str">
        <f t="shared" si="253"/>
        <v/>
      </c>
      <c r="DJ295" s="24" t="str">
        <f t="shared" si="253"/>
        <v/>
      </c>
      <c r="DK295" s="24" t="str">
        <f t="shared" si="253"/>
        <v/>
      </c>
      <c r="DL295" s="24"/>
      <c r="DM295" s="24" t="str">
        <f t="shared" si="269"/>
        <v/>
      </c>
      <c r="DN295" s="24" t="str">
        <f t="shared" si="282"/>
        <v/>
      </c>
      <c r="DO295" s="24" t="str">
        <f t="shared" si="237"/>
        <v/>
      </c>
      <c r="DP295" s="24" t="str">
        <f t="shared" si="237"/>
        <v/>
      </c>
      <c r="DQ295" s="24" t="str">
        <f t="shared" si="237"/>
        <v/>
      </c>
      <c r="DR295" s="24" t="str">
        <f t="shared" si="237"/>
        <v/>
      </c>
      <c r="DS295" s="24" t="str">
        <f t="shared" si="237"/>
        <v/>
      </c>
      <c r="DT295" s="24" t="str">
        <f t="shared" si="237"/>
        <v/>
      </c>
      <c r="DU295" s="24" t="str">
        <f t="shared" si="254"/>
        <v/>
      </c>
      <c r="DV295" s="24" t="str">
        <f t="shared" si="254"/>
        <v/>
      </c>
      <c r="DW295" s="24" t="str">
        <f t="shared" si="254"/>
        <v/>
      </c>
      <c r="DX295" s="24"/>
      <c r="DY295" s="24" t="str">
        <f t="shared" si="270"/>
        <v/>
      </c>
      <c r="DZ295" s="24" t="str">
        <f t="shared" si="283"/>
        <v/>
      </c>
      <c r="EA295" s="24" t="str">
        <f t="shared" si="238"/>
        <v/>
      </c>
      <c r="EB295" s="24" t="str">
        <f t="shared" si="238"/>
        <v/>
      </c>
      <c r="EC295" s="24" t="str">
        <f t="shared" si="238"/>
        <v/>
      </c>
      <c r="ED295" s="24" t="str">
        <f t="shared" si="238"/>
        <v/>
      </c>
      <c r="EE295" s="24" t="str">
        <f t="shared" si="238"/>
        <v/>
      </c>
      <c r="EF295" s="24" t="str">
        <f t="shared" si="238"/>
        <v/>
      </c>
      <c r="EG295" s="24" t="str">
        <f t="shared" si="255"/>
        <v/>
      </c>
      <c r="EH295" s="24" t="str">
        <f t="shared" si="255"/>
        <v/>
      </c>
      <c r="EI295" s="24" t="str">
        <f t="shared" si="255"/>
        <v/>
      </c>
      <c r="EJ295" s="24"/>
      <c r="EK295" s="24" t="str">
        <f t="shared" si="271"/>
        <v/>
      </c>
      <c r="EL295" s="24" t="str">
        <f t="shared" si="284"/>
        <v/>
      </c>
      <c r="EM295" s="24" t="str">
        <f t="shared" si="239"/>
        <v/>
      </c>
      <c r="EN295" s="24" t="str">
        <f t="shared" si="239"/>
        <v/>
      </c>
      <c r="EO295" s="24" t="str">
        <f t="shared" si="239"/>
        <v/>
      </c>
      <c r="EP295" s="24" t="str">
        <f t="shared" si="239"/>
        <v/>
      </c>
      <c r="EQ295" s="24" t="str">
        <f t="shared" si="239"/>
        <v/>
      </c>
      <c r="ER295" s="24" t="str">
        <f t="shared" si="239"/>
        <v/>
      </c>
      <c r="ES295" s="24" t="str">
        <f t="shared" si="256"/>
        <v/>
      </c>
      <c r="ET295" s="24" t="str">
        <f t="shared" si="256"/>
        <v/>
      </c>
      <c r="EU295" s="24" t="str">
        <f t="shared" si="256"/>
        <v/>
      </c>
      <c r="EV295" s="24"/>
      <c r="EW295" s="24" t="str">
        <f t="shared" si="272"/>
        <v/>
      </c>
      <c r="EX295" s="24" t="str">
        <f t="shared" si="285"/>
        <v/>
      </c>
      <c r="EY295" s="24" t="str">
        <f t="shared" si="247"/>
        <v/>
      </c>
      <c r="EZ295" s="24" t="str">
        <f t="shared" si="247"/>
        <v/>
      </c>
      <c r="FA295" s="24" t="str">
        <f t="shared" si="247"/>
        <v/>
      </c>
      <c r="FB295" s="24" t="str">
        <f t="shared" si="245"/>
        <v/>
      </c>
      <c r="FC295" s="24" t="str">
        <f t="shared" si="245"/>
        <v/>
      </c>
      <c r="FD295" s="24" t="str">
        <f t="shared" si="245"/>
        <v/>
      </c>
      <c r="FE295" s="24" t="str">
        <f t="shared" si="242"/>
        <v/>
      </c>
      <c r="FF295" s="24" t="str">
        <f t="shared" si="242"/>
        <v/>
      </c>
      <c r="FG295" s="24" t="str">
        <f t="shared" si="242"/>
        <v/>
      </c>
      <c r="FH295" s="24"/>
      <c r="FI295" s="24" t="str">
        <f t="shared" si="273"/>
        <v/>
      </c>
      <c r="FJ295" s="24" t="str">
        <f t="shared" si="286"/>
        <v/>
      </c>
      <c r="FK295" s="24" t="str">
        <f t="shared" si="248"/>
        <v/>
      </c>
      <c r="FL295" s="24" t="str">
        <f t="shared" si="248"/>
        <v/>
      </c>
      <c r="FM295" s="24" t="str">
        <f t="shared" si="248"/>
        <v/>
      </c>
      <c r="FN295" s="24" t="str">
        <f t="shared" si="246"/>
        <v/>
      </c>
      <c r="FO295" s="24" t="str">
        <f t="shared" si="246"/>
        <v/>
      </c>
      <c r="FP295" s="24" t="str">
        <f t="shared" si="246"/>
        <v/>
      </c>
      <c r="FQ295" s="24" t="str">
        <f t="shared" si="243"/>
        <v/>
      </c>
      <c r="FR295" s="24" t="str">
        <f t="shared" si="243"/>
        <v/>
      </c>
      <c r="FS295" s="24" t="str">
        <f t="shared" si="243"/>
        <v/>
      </c>
    </row>
    <row r="296" spans="1:175" s="3" customFormat="1">
      <c r="A296" s="27">
        <v>261</v>
      </c>
      <c r="B296" s="32" t="str">
        <f>IF(AND($B$3&lt;&gt;"",$C$3&lt;&gt;"",$B$4&lt;&gt;"",$C$4&lt;&gt;"",T296&lt;&gt;""),AirMass($B$3,$C$3,$B$4,$C$4,T296),"")</f>
        <v/>
      </c>
      <c r="C296" s="36" t="e">
        <f t="shared" si="274"/>
        <v>#N/A</v>
      </c>
      <c r="D296" s="5" t="str">
        <f t="shared" si="257"/>
        <v/>
      </c>
      <c r="E296" s="14" t="str">
        <f t="shared" si="258"/>
        <v/>
      </c>
      <c r="F296" s="32" t="str">
        <f t="shared" si="275"/>
        <v/>
      </c>
      <c r="G296" s="24" t="str">
        <f t="shared" si="259"/>
        <v/>
      </c>
      <c r="H296" s="24" t="str">
        <f t="shared" si="260"/>
        <v/>
      </c>
      <c r="I296" s="24"/>
      <c r="J296" s="8" t="str">
        <f t="shared" si="261"/>
        <v/>
      </c>
      <c r="K296" s="9" t="str">
        <f t="shared" si="262"/>
        <v/>
      </c>
      <c r="L296" s="40" t="str">
        <f t="shared" si="276"/>
        <v/>
      </c>
      <c r="M296" s="24" t="str">
        <f t="shared" si="263"/>
        <v/>
      </c>
      <c r="N296" s="25" t="str">
        <f t="shared" si="264"/>
        <v/>
      </c>
      <c r="O296" s="25"/>
      <c r="P296" s="50">
        <f t="shared" si="277"/>
        <v>0</v>
      </c>
      <c r="Q296" s="50">
        <f t="shared" si="278"/>
        <v>0</v>
      </c>
      <c r="R296" s="25"/>
      <c r="S296" s="25"/>
      <c r="T296" s="16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46" t="str">
        <f t="shared" si="265"/>
        <v/>
      </c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8"/>
      <c r="AR296" s="25"/>
      <c r="AS296" s="25"/>
      <c r="AT296" s="24" t="str">
        <f t="shared" si="241"/>
        <v/>
      </c>
      <c r="AU296" s="24" t="str">
        <f t="shared" si="241"/>
        <v/>
      </c>
      <c r="AV296" s="24" t="str">
        <f t="shared" si="241"/>
        <v/>
      </c>
      <c r="AW296" s="24" t="str">
        <f t="shared" si="241"/>
        <v/>
      </c>
      <c r="AX296" s="24" t="str">
        <f t="shared" si="241"/>
        <v/>
      </c>
      <c r="AY296" s="24" t="str">
        <f t="shared" si="244"/>
        <v/>
      </c>
      <c r="AZ296" s="24" t="str">
        <f t="shared" si="244"/>
        <v/>
      </c>
      <c r="BA296" s="24" t="str">
        <f t="shared" si="244"/>
        <v/>
      </c>
      <c r="BB296" s="24" t="str">
        <f t="shared" si="244"/>
        <v/>
      </c>
      <c r="BC296" s="24" t="str">
        <f t="shared" si="244"/>
        <v/>
      </c>
      <c r="BD296" s="25" t="str">
        <f t="shared" si="244"/>
        <v/>
      </c>
      <c r="BE296" s="25"/>
      <c r="BF296" s="24"/>
      <c r="BG296" s="24" t="str">
        <f t="shared" si="232"/>
        <v/>
      </c>
      <c r="BH296" s="24" t="str">
        <f t="shared" si="232"/>
        <v/>
      </c>
      <c r="BI296" s="24" t="str">
        <f t="shared" si="232"/>
        <v/>
      </c>
      <c r="BJ296" s="24" t="str">
        <f t="shared" si="232"/>
        <v/>
      </c>
      <c r="BK296" s="24" t="str">
        <f t="shared" si="232"/>
        <v/>
      </c>
      <c r="BL296" s="24" t="str">
        <f t="shared" si="232"/>
        <v/>
      </c>
      <c r="BM296" s="24" t="str">
        <f t="shared" si="249"/>
        <v/>
      </c>
      <c r="BN296" s="24" t="str">
        <f t="shared" si="249"/>
        <v/>
      </c>
      <c r="BO296" s="24" t="str">
        <f t="shared" si="249"/>
        <v/>
      </c>
      <c r="BP296" s="24"/>
      <c r="BQ296" s="24"/>
      <c r="BR296" s="24" t="str">
        <f t="shared" si="233"/>
        <v/>
      </c>
      <c r="BS296" s="24" t="str">
        <f t="shared" si="233"/>
        <v/>
      </c>
      <c r="BT296" s="24" t="str">
        <f t="shared" si="233"/>
        <v/>
      </c>
      <c r="BU296" s="24" t="str">
        <f t="shared" si="233"/>
        <v/>
      </c>
      <c r="BV296" s="24" t="str">
        <f t="shared" si="233"/>
        <v/>
      </c>
      <c r="BW296" s="24" t="str">
        <f t="shared" si="233"/>
        <v/>
      </c>
      <c r="BX296" s="24" t="str">
        <f t="shared" si="250"/>
        <v/>
      </c>
      <c r="BY296" s="24" t="str">
        <f t="shared" si="250"/>
        <v/>
      </c>
      <c r="BZ296" s="24" t="str">
        <f t="shared" si="250"/>
        <v/>
      </c>
      <c r="CA296" s="24"/>
      <c r="CB296" s="24"/>
      <c r="CC296" s="24" t="str">
        <f t="shared" si="266"/>
        <v/>
      </c>
      <c r="CD296" s="24" t="str">
        <f t="shared" si="279"/>
        <v/>
      </c>
      <c r="CE296" s="24" t="str">
        <f t="shared" si="234"/>
        <v/>
      </c>
      <c r="CF296" s="24" t="str">
        <f t="shared" si="234"/>
        <v/>
      </c>
      <c r="CG296" s="24" t="str">
        <f t="shared" si="234"/>
        <v/>
      </c>
      <c r="CH296" s="24" t="str">
        <f t="shared" si="234"/>
        <v/>
      </c>
      <c r="CI296" s="24" t="str">
        <f t="shared" si="234"/>
        <v/>
      </c>
      <c r="CJ296" s="24" t="str">
        <f t="shared" si="234"/>
        <v/>
      </c>
      <c r="CK296" s="24" t="str">
        <f t="shared" si="251"/>
        <v/>
      </c>
      <c r="CL296" s="24" t="str">
        <f t="shared" si="251"/>
        <v/>
      </c>
      <c r="CM296" s="24" t="str">
        <f t="shared" si="251"/>
        <v/>
      </c>
      <c r="CN296" s="24"/>
      <c r="CO296" s="24" t="str">
        <f t="shared" si="267"/>
        <v/>
      </c>
      <c r="CP296" s="24" t="str">
        <f t="shared" si="280"/>
        <v/>
      </c>
      <c r="CQ296" s="24" t="str">
        <f t="shared" si="235"/>
        <v/>
      </c>
      <c r="CR296" s="24" t="str">
        <f t="shared" si="235"/>
        <v/>
      </c>
      <c r="CS296" s="24" t="str">
        <f t="shared" si="235"/>
        <v/>
      </c>
      <c r="CT296" s="24" t="str">
        <f t="shared" si="235"/>
        <v/>
      </c>
      <c r="CU296" s="24" t="str">
        <f t="shared" si="235"/>
        <v/>
      </c>
      <c r="CV296" s="24" t="str">
        <f t="shared" si="235"/>
        <v/>
      </c>
      <c r="CW296" s="24" t="str">
        <f t="shared" si="252"/>
        <v/>
      </c>
      <c r="CX296" s="24" t="str">
        <f t="shared" si="252"/>
        <v/>
      </c>
      <c r="CY296" s="24" t="str">
        <f t="shared" si="252"/>
        <v/>
      </c>
      <c r="CZ296" s="24"/>
      <c r="DA296" s="24" t="str">
        <f t="shared" si="268"/>
        <v/>
      </c>
      <c r="DB296" s="24" t="str">
        <f t="shared" si="281"/>
        <v/>
      </c>
      <c r="DC296" s="24" t="str">
        <f t="shared" si="236"/>
        <v/>
      </c>
      <c r="DD296" s="24" t="str">
        <f t="shared" si="236"/>
        <v/>
      </c>
      <c r="DE296" s="24" t="str">
        <f t="shared" si="236"/>
        <v/>
      </c>
      <c r="DF296" s="24" t="str">
        <f t="shared" si="236"/>
        <v/>
      </c>
      <c r="DG296" s="24" t="str">
        <f t="shared" si="236"/>
        <v/>
      </c>
      <c r="DH296" s="24" t="str">
        <f t="shared" si="236"/>
        <v/>
      </c>
      <c r="DI296" s="24" t="str">
        <f t="shared" si="253"/>
        <v/>
      </c>
      <c r="DJ296" s="24" t="str">
        <f t="shared" si="253"/>
        <v/>
      </c>
      <c r="DK296" s="24" t="str">
        <f t="shared" si="253"/>
        <v/>
      </c>
      <c r="DL296" s="24"/>
      <c r="DM296" s="24" t="str">
        <f t="shared" si="269"/>
        <v/>
      </c>
      <c r="DN296" s="24" t="str">
        <f t="shared" si="282"/>
        <v/>
      </c>
      <c r="DO296" s="24" t="str">
        <f t="shared" si="237"/>
        <v/>
      </c>
      <c r="DP296" s="24" t="str">
        <f t="shared" si="237"/>
        <v/>
      </c>
      <c r="DQ296" s="24" t="str">
        <f t="shared" si="237"/>
        <v/>
      </c>
      <c r="DR296" s="24" t="str">
        <f t="shared" si="237"/>
        <v/>
      </c>
      <c r="DS296" s="24" t="str">
        <f t="shared" si="237"/>
        <v/>
      </c>
      <c r="DT296" s="24" t="str">
        <f t="shared" si="237"/>
        <v/>
      </c>
      <c r="DU296" s="24" t="str">
        <f t="shared" si="254"/>
        <v/>
      </c>
      <c r="DV296" s="24" t="str">
        <f t="shared" si="254"/>
        <v/>
      </c>
      <c r="DW296" s="24" t="str">
        <f t="shared" si="254"/>
        <v/>
      </c>
      <c r="DX296" s="24"/>
      <c r="DY296" s="24" t="str">
        <f t="shared" si="270"/>
        <v/>
      </c>
      <c r="DZ296" s="24" t="str">
        <f t="shared" si="283"/>
        <v/>
      </c>
      <c r="EA296" s="24" t="str">
        <f t="shared" si="238"/>
        <v/>
      </c>
      <c r="EB296" s="24" t="str">
        <f t="shared" si="238"/>
        <v/>
      </c>
      <c r="EC296" s="24" t="str">
        <f t="shared" si="238"/>
        <v/>
      </c>
      <c r="ED296" s="24" t="str">
        <f t="shared" si="238"/>
        <v/>
      </c>
      <c r="EE296" s="24" t="str">
        <f t="shared" si="238"/>
        <v/>
      </c>
      <c r="EF296" s="24" t="str">
        <f t="shared" si="238"/>
        <v/>
      </c>
      <c r="EG296" s="24" t="str">
        <f t="shared" si="255"/>
        <v/>
      </c>
      <c r="EH296" s="24" t="str">
        <f t="shared" si="255"/>
        <v/>
      </c>
      <c r="EI296" s="24" t="str">
        <f t="shared" si="255"/>
        <v/>
      </c>
      <c r="EJ296" s="24"/>
      <c r="EK296" s="24" t="str">
        <f t="shared" si="271"/>
        <v/>
      </c>
      <c r="EL296" s="24" t="str">
        <f t="shared" si="284"/>
        <v/>
      </c>
      <c r="EM296" s="24" t="str">
        <f t="shared" si="239"/>
        <v/>
      </c>
      <c r="EN296" s="24" t="str">
        <f t="shared" si="239"/>
        <v/>
      </c>
      <c r="EO296" s="24" t="str">
        <f t="shared" si="239"/>
        <v/>
      </c>
      <c r="EP296" s="24" t="str">
        <f t="shared" si="239"/>
        <v/>
      </c>
      <c r="EQ296" s="24" t="str">
        <f t="shared" si="239"/>
        <v/>
      </c>
      <c r="ER296" s="24" t="str">
        <f t="shared" si="239"/>
        <v/>
      </c>
      <c r="ES296" s="24" t="str">
        <f t="shared" si="256"/>
        <v/>
      </c>
      <c r="ET296" s="24" t="str">
        <f t="shared" si="256"/>
        <v/>
      </c>
      <c r="EU296" s="24" t="str">
        <f t="shared" si="256"/>
        <v/>
      </c>
      <c r="EV296" s="24"/>
      <c r="EW296" s="24" t="str">
        <f t="shared" si="272"/>
        <v/>
      </c>
      <c r="EX296" s="24" t="str">
        <f t="shared" si="285"/>
        <v/>
      </c>
      <c r="EY296" s="24" t="str">
        <f t="shared" si="247"/>
        <v/>
      </c>
      <c r="EZ296" s="24" t="str">
        <f t="shared" si="247"/>
        <v/>
      </c>
      <c r="FA296" s="24" t="str">
        <f t="shared" si="247"/>
        <v/>
      </c>
      <c r="FB296" s="24" t="str">
        <f t="shared" si="245"/>
        <v/>
      </c>
      <c r="FC296" s="24" t="str">
        <f t="shared" si="245"/>
        <v/>
      </c>
      <c r="FD296" s="24" t="str">
        <f t="shared" si="245"/>
        <v/>
      </c>
      <c r="FE296" s="24" t="str">
        <f t="shared" si="242"/>
        <v/>
      </c>
      <c r="FF296" s="24" t="str">
        <f t="shared" si="242"/>
        <v/>
      </c>
      <c r="FG296" s="24" t="str">
        <f t="shared" si="242"/>
        <v/>
      </c>
      <c r="FH296" s="24"/>
      <c r="FI296" s="24" t="str">
        <f t="shared" si="273"/>
        <v/>
      </c>
      <c r="FJ296" s="24" t="str">
        <f t="shared" si="286"/>
        <v/>
      </c>
      <c r="FK296" s="24" t="str">
        <f t="shared" si="248"/>
        <v/>
      </c>
      <c r="FL296" s="24" t="str">
        <f t="shared" si="248"/>
        <v/>
      </c>
      <c r="FM296" s="24" t="str">
        <f t="shared" si="248"/>
        <v/>
      </c>
      <c r="FN296" s="24" t="str">
        <f t="shared" si="246"/>
        <v/>
      </c>
      <c r="FO296" s="24" t="str">
        <f t="shared" si="246"/>
        <v/>
      </c>
      <c r="FP296" s="24" t="str">
        <f t="shared" si="246"/>
        <v/>
      </c>
      <c r="FQ296" s="24" t="str">
        <f t="shared" si="243"/>
        <v/>
      </c>
      <c r="FR296" s="24" t="str">
        <f t="shared" si="243"/>
        <v/>
      </c>
      <c r="FS296" s="24" t="str">
        <f t="shared" si="243"/>
        <v/>
      </c>
    </row>
    <row r="297" spans="1:175" s="3" customFormat="1">
      <c r="A297" s="27">
        <v>262</v>
      </c>
      <c r="B297" s="32" t="str">
        <f>IF(AND($B$3&lt;&gt;"",$C$3&lt;&gt;"",$B$4&lt;&gt;"",$C$4&lt;&gt;"",T297&lt;&gt;""),AirMass($B$3,$C$3,$B$4,$C$4,T297),"")</f>
        <v/>
      </c>
      <c r="C297" s="36" t="e">
        <f t="shared" si="274"/>
        <v>#N/A</v>
      </c>
      <c r="D297" s="5" t="str">
        <f t="shared" si="257"/>
        <v/>
      </c>
      <c r="E297" s="14" t="str">
        <f t="shared" si="258"/>
        <v/>
      </c>
      <c r="F297" s="32" t="str">
        <f t="shared" si="275"/>
        <v/>
      </c>
      <c r="G297" s="24" t="str">
        <f t="shared" si="259"/>
        <v/>
      </c>
      <c r="H297" s="24" t="str">
        <f t="shared" si="260"/>
        <v/>
      </c>
      <c r="I297" s="24"/>
      <c r="J297" s="8" t="str">
        <f t="shared" si="261"/>
        <v/>
      </c>
      <c r="K297" s="9" t="str">
        <f t="shared" si="262"/>
        <v/>
      </c>
      <c r="L297" s="40" t="str">
        <f t="shared" si="276"/>
        <v/>
      </c>
      <c r="M297" s="24" t="str">
        <f t="shared" si="263"/>
        <v/>
      </c>
      <c r="N297" s="25" t="str">
        <f t="shared" si="264"/>
        <v/>
      </c>
      <c r="O297" s="25"/>
      <c r="P297" s="50">
        <f t="shared" si="277"/>
        <v>0</v>
      </c>
      <c r="Q297" s="50">
        <f t="shared" si="278"/>
        <v>0</v>
      </c>
      <c r="R297" s="25"/>
      <c r="S297" s="25"/>
      <c r="T297" s="16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46" t="str">
        <f t="shared" si="265"/>
        <v/>
      </c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8"/>
      <c r="AR297" s="25"/>
      <c r="AS297" s="25"/>
      <c r="AT297" s="24" t="str">
        <f t="shared" si="241"/>
        <v/>
      </c>
      <c r="AU297" s="24" t="str">
        <f t="shared" si="241"/>
        <v/>
      </c>
      <c r="AV297" s="24" t="str">
        <f t="shared" si="241"/>
        <v/>
      </c>
      <c r="AW297" s="24" t="str">
        <f t="shared" si="241"/>
        <v/>
      </c>
      <c r="AX297" s="24" t="str">
        <f t="shared" si="241"/>
        <v/>
      </c>
      <c r="AY297" s="24" t="str">
        <f t="shared" si="244"/>
        <v/>
      </c>
      <c r="AZ297" s="24" t="str">
        <f t="shared" si="244"/>
        <v/>
      </c>
      <c r="BA297" s="24" t="str">
        <f t="shared" si="244"/>
        <v/>
      </c>
      <c r="BB297" s="24" t="str">
        <f t="shared" si="244"/>
        <v/>
      </c>
      <c r="BC297" s="24" t="str">
        <f t="shared" si="244"/>
        <v/>
      </c>
      <c r="BD297" s="25" t="str">
        <f t="shared" si="244"/>
        <v/>
      </c>
      <c r="BE297" s="25"/>
      <c r="BF297" s="24"/>
      <c r="BG297" s="24" t="str">
        <f t="shared" si="232"/>
        <v/>
      </c>
      <c r="BH297" s="24" t="str">
        <f t="shared" si="232"/>
        <v/>
      </c>
      <c r="BI297" s="24" t="str">
        <f t="shared" si="232"/>
        <v/>
      </c>
      <c r="BJ297" s="24" t="str">
        <f t="shared" si="232"/>
        <v/>
      </c>
      <c r="BK297" s="24" t="str">
        <f t="shared" si="232"/>
        <v/>
      </c>
      <c r="BL297" s="24" t="str">
        <f t="shared" si="232"/>
        <v/>
      </c>
      <c r="BM297" s="24" t="str">
        <f t="shared" si="249"/>
        <v/>
      </c>
      <c r="BN297" s="24" t="str">
        <f t="shared" si="249"/>
        <v/>
      </c>
      <c r="BO297" s="24" t="str">
        <f t="shared" si="249"/>
        <v/>
      </c>
      <c r="BP297" s="24"/>
      <c r="BQ297" s="24"/>
      <c r="BR297" s="24" t="str">
        <f t="shared" si="233"/>
        <v/>
      </c>
      <c r="BS297" s="24" t="str">
        <f t="shared" si="233"/>
        <v/>
      </c>
      <c r="BT297" s="24" t="str">
        <f t="shared" si="233"/>
        <v/>
      </c>
      <c r="BU297" s="24" t="str">
        <f t="shared" si="233"/>
        <v/>
      </c>
      <c r="BV297" s="24" t="str">
        <f t="shared" si="233"/>
        <v/>
      </c>
      <c r="BW297" s="24" t="str">
        <f t="shared" si="233"/>
        <v/>
      </c>
      <c r="BX297" s="24" t="str">
        <f t="shared" si="250"/>
        <v/>
      </c>
      <c r="BY297" s="24" t="str">
        <f t="shared" si="250"/>
        <v/>
      </c>
      <c r="BZ297" s="24" t="str">
        <f t="shared" si="250"/>
        <v/>
      </c>
      <c r="CA297" s="24"/>
      <c r="CB297" s="24"/>
      <c r="CC297" s="24" t="str">
        <f t="shared" si="266"/>
        <v/>
      </c>
      <c r="CD297" s="24" t="str">
        <f t="shared" si="279"/>
        <v/>
      </c>
      <c r="CE297" s="24" t="str">
        <f t="shared" si="234"/>
        <v/>
      </c>
      <c r="CF297" s="24" t="str">
        <f t="shared" si="234"/>
        <v/>
      </c>
      <c r="CG297" s="24" t="str">
        <f t="shared" si="234"/>
        <v/>
      </c>
      <c r="CH297" s="24" t="str">
        <f t="shared" si="234"/>
        <v/>
      </c>
      <c r="CI297" s="24" t="str">
        <f t="shared" si="234"/>
        <v/>
      </c>
      <c r="CJ297" s="24" t="str">
        <f t="shared" si="234"/>
        <v/>
      </c>
      <c r="CK297" s="24" t="str">
        <f t="shared" si="251"/>
        <v/>
      </c>
      <c r="CL297" s="24" t="str">
        <f t="shared" si="251"/>
        <v/>
      </c>
      <c r="CM297" s="24" t="str">
        <f t="shared" si="251"/>
        <v/>
      </c>
      <c r="CN297" s="24"/>
      <c r="CO297" s="24" t="str">
        <f t="shared" si="267"/>
        <v/>
      </c>
      <c r="CP297" s="24" t="str">
        <f t="shared" si="280"/>
        <v/>
      </c>
      <c r="CQ297" s="24" t="str">
        <f t="shared" si="235"/>
        <v/>
      </c>
      <c r="CR297" s="24" t="str">
        <f t="shared" si="235"/>
        <v/>
      </c>
      <c r="CS297" s="24" t="str">
        <f t="shared" si="235"/>
        <v/>
      </c>
      <c r="CT297" s="24" t="str">
        <f t="shared" si="235"/>
        <v/>
      </c>
      <c r="CU297" s="24" t="str">
        <f t="shared" si="235"/>
        <v/>
      </c>
      <c r="CV297" s="24" t="str">
        <f t="shared" si="235"/>
        <v/>
      </c>
      <c r="CW297" s="24" t="str">
        <f t="shared" si="252"/>
        <v/>
      </c>
      <c r="CX297" s="24" t="str">
        <f t="shared" si="252"/>
        <v/>
      </c>
      <c r="CY297" s="24" t="str">
        <f t="shared" si="252"/>
        <v/>
      </c>
      <c r="CZ297" s="24"/>
      <c r="DA297" s="24" t="str">
        <f t="shared" si="268"/>
        <v/>
      </c>
      <c r="DB297" s="24" t="str">
        <f t="shared" si="281"/>
        <v/>
      </c>
      <c r="DC297" s="24" t="str">
        <f t="shared" si="236"/>
        <v/>
      </c>
      <c r="DD297" s="24" t="str">
        <f t="shared" si="236"/>
        <v/>
      </c>
      <c r="DE297" s="24" t="str">
        <f t="shared" si="236"/>
        <v/>
      </c>
      <c r="DF297" s="24" t="str">
        <f t="shared" si="236"/>
        <v/>
      </c>
      <c r="DG297" s="24" t="str">
        <f t="shared" si="236"/>
        <v/>
      </c>
      <c r="DH297" s="24" t="str">
        <f t="shared" si="236"/>
        <v/>
      </c>
      <c r="DI297" s="24" t="str">
        <f t="shared" si="253"/>
        <v/>
      </c>
      <c r="DJ297" s="24" t="str">
        <f t="shared" si="253"/>
        <v/>
      </c>
      <c r="DK297" s="24" t="str">
        <f t="shared" si="253"/>
        <v/>
      </c>
      <c r="DL297" s="24"/>
      <c r="DM297" s="24" t="str">
        <f t="shared" si="269"/>
        <v/>
      </c>
      <c r="DN297" s="24" t="str">
        <f t="shared" si="282"/>
        <v/>
      </c>
      <c r="DO297" s="24" t="str">
        <f t="shared" si="237"/>
        <v/>
      </c>
      <c r="DP297" s="24" t="str">
        <f t="shared" si="237"/>
        <v/>
      </c>
      <c r="DQ297" s="24" t="str">
        <f t="shared" si="237"/>
        <v/>
      </c>
      <c r="DR297" s="24" t="str">
        <f t="shared" si="237"/>
        <v/>
      </c>
      <c r="DS297" s="24" t="str">
        <f t="shared" si="237"/>
        <v/>
      </c>
      <c r="DT297" s="24" t="str">
        <f t="shared" si="237"/>
        <v/>
      </c>
      <c r="DU297" s="24" t="str">
        <f t="shared" si="254"/>
        <v/>
      </c>
      <c r="DV297" s="24" t="str">
        <f t="shared" si="254"/>
        <v/>
      </c>
      <c r="DW297" s="24" t="str">
        <f t="shared" si="254"/>
        <v/>
      </c>
      <c r="DX297" s="24"/>
      <c r="DY297" s="24" t="str">
        <f t="shared" si="270"/>
        <v/>
      </c>
      <c r="DZ297" s="24" t="str">
        <f t="shared" si="283"/>
        <v/>
      </c>
      <c r="EA297" s="24" t="str">
        <f t="shared" si="238"/>
        <v/>
      </c>
      <c r="EB297" s="24" t="str">
        <f t="shared" si="238"/>
        <v/>
      </c>
      <c r="EC297" s="24" t="str">
        <f t="shared" si="238"/>
        <v/>
      </c>
      <c r="ED297" s="24" t="str">
        <f t="shared" si="238"/>
        <v/>
      </c>
      <c r="EE297" s="24" t="str">
        <f t="shared" si="238"/>
        <v/>
      </c>
      <c r="EF297" s="24" t="str">
        <f t="shared" si="238"/>
        <v/>
      </c>
      <c r="EG297" s="24" t="str">
        <f t="shared" si="255"/>
        <v/>
      </c>
      <c r="EH297" s="24" t="str">
        <f t="shared" si="255"/>
        <v/>
      </c>
      <c r="EI297" s="24" t="str">
        <f t="shared" si="255"/>
        <v/>
      </c>
      <c r="EJ297" s="24"/>
      <c r="EK297" s="24" t="str">
        <f t="shared" si="271"/>
        <v/>
      </c>
      <c r="EL297" s="24" t="str">
        <f t="shared" si="284"/>
        <v/>
      </c>
      <c r="EM297" s="24" t="str">
        <f t="shared" si="239"/>
        <v/>
      </c>
      <c r="EN297" s="24" t="str">
        <f t="shared" si="239"/>
        <v/>
      </c>
      <c r="EO297" s="24" t="str">
        <f t="shared" si="239"/>
        <v/>
      </c>
      <c r="EP297" s="24" t="str">
        <f t="shared" si="239"/>
        <v/>
      </c>
      <c r="EQ297" s="24" t="str">
        <f t="shared" si="239"/>
        <v/>
      </c>
      <c r="ER297" s="24" t="str">
        <f t="shared" si="239"/>
        <v/>
      </c>
      <c r="ES297" s="24" t="str">
        <f t="shared" si="256"/>
        <v/>
      </c>
      <c r="ET297" s="24" t="str">
        <f t="shared" si="256"/>
        <v/>
      </c>
      <c r="EU297" s="24" t="str">
        <f t="shared" si="256"/>
        <v/>
      </c>
      <c r="EV297" s="24"/>
      <c r="EW297" s="24" t="str">
        <f t="shared" si="272"/>
        <v/>
      </c>
      <c r="EX297" s="24" t="str">
        <f t="shared" si="285"/>
        <v/>
      </c>
      <c r="EY297" s="24" t="str">
        <f t="shared" si="247"/>
        <v/>
      </c>
      <c r="EZ297" s="24" t="str">
        <f t="shared" si="247"/>
        <v/>
      </c>
      <c r="FA297" s="24" t="str">
        <f t="shared" si="247"/>
        <v/>
      </c>
      <c r="FB297" s="24" t="str">
        <f t="shared" si="245"/>
        <v/>
      </c>
      <c r="FC297" s="24" t="str">
        <f t="shared" si="245"/>
        <v/>
      </c>
      <c r="FD297" s="24" t="str">
        <f t="shared" si="245"/>
        <v/>
      </c>
      <c r="FE297" s="24" t="str">
        <f t="shared" si="242"/>
        <v/>
      </c>
      <c r="FF297" s="24" t="str">
        <f t="shared" si="242"/>
        <v/>
      </c>
      <c r="FG297" s="24" t="str">
        <f t="shared" si="242"/>
        <v/>
      </c>
      <c r="FH297" s="24"/>
      <c r="FI297" s="24" t="str">
        <f t="shared" si="273"/>
        <v/>
      </c>
      <c r="FJ297" s="24" t="str">
        <f t="shared" si="286"/>
        <v/>
      </c>
      <c r="FK297" s="24" t="str">
        <f t="shared" si="248"/>
        <v/>
      </c>
      <c r="FL297" s="24" t="str">
        <f t="shared" si="248"/>
        <v/>
      </c>
      <c r="FM297" s="24" t="str">
        <f t="shared" si="248"/>
        <v/>
      </c>
      <c r="FN297" s="24" t="str">
        <f t="shared" si="246"/>
        <v/>
      </c>
      <c r="FO297" s="24" t="str">
        <f t="shared" si="246"/>
        <v/>
      </c>
      <c r="FP297" s="24" t="str">
        <f t="shared" si="246"/>
        <v/>
      </c>
      <c r="FQ297" s="24" t="str">
        <f t="shared" si="243"/>
        <v/>
      </c>
      <c r="FR297" s="24" t="str">
        <f t="shared" si="243"/>
        <v/>
      </c>
      <c r="FS297" s="24" t="str">
        <f t="shared" si="243"/>
        <v/>
      </c>
    </row>
    <row r="298" spans="1:175" s="3" customFormat="1">
      <c r="A298" s="27">
        <v>263</v>
      </c>
      <c r="B298" s="32" t="str">
        <f>IF(AND($B$3&lt;&gt;"",$C$3&lt;&gt;"",$B$4&lt;&gt;"",$C$4&lt;&gt;"",T298&lt;&gt;""),AirMass($B$3,$C$3,$B$4,$C$4,T298),"")</f>
        <v/>
      </c>
      <c r="C298" s="36" t="e">
        <f t="shared" si="274"/>
        <v>#N/A</v>
      </c>
      <c r="D298" s="5" t="str">
        <f t="shared" si="257"/>
        <v/>
      </c>
      <c r="E298" s="14" t="str">
        <f t="shared" si="258"/>
        <v/>
      </c>
      <c r="F298" s="32" t="str">
        <f t="shared" si="275"/>
        <v/>
      </c>
      <c r="G298" s="24" t="str">
        <f t="shared" si="259"/>
        <v/>
      </c>
      <c r="H298" s="24" t="str">
        <f t="shared" si="260"/>
        <v/>
      </c>
      <c r="I298" s="24"/>
      <c r="J298" s="8" t="str">
        <f t="shared" si="261"/>
        <v/>
      </c>
      <c r="K298" s="9" t="str">
        <f t="shared" si="262"/>
        <v/>
      </c>
      <c r="L298" s="40" t="str">
        <f t="shared" si="276"/>
        <v/>
      </c>
      <c r="M298" s="24" t="str">
        <f t="shared" si="263"/>
        <v/>
      </c>
      <c r="N298" s="25" t="str">
        <f t="shared" si="264"/>
        <v/>
      </c>
      <c r="O298" s="25"/>
      <c r="P298" s="50">
        <f t="shared" si="277"/>
        <v>0</v>
      </c>
      <c r="Q298" s="50">
        <f t="shared" si="278"/>
        <v>0</v>
      </c>
      <c r="R298" s="25"/>
      <c r="S298" s="25"/>
      <c r="T298" s="16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46" t="str">
        <f t="shared" si="265"/>
        <v/>
      </c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8"/>
      <c r="AR298" s="25"/>
      <c r="AS298" s="25"/>
      <c r="AT298" s="24" t="str">
        <f t="shared" si="241"/>
        <v/>
      </c>
      <c r="AU298" s="24" t="str">
        <f t="shared" si="241"/>
        <v/>
      </c>
      <c r="AV298" s="24" t="str">
        <f t="shared" si="241"/>
        <v/>
      </c>
      <c r="AW298" s="24" t="str">
        <f t="shared" si="241"/>
        <v/>
      </c>
      <c r="AX298" s="24" t="str">
        <f t="shared" si="241"/>
        <v/>
      </c>
      <c r="AY298" s="24" t="str">
        <f t="shared" si="244"/>
        <v/>
      </c>
      <c r="AZ298" s="24" t="str">
        <f t="shared" si="244"/>
        <v/>
      </c>
      <c r="BA298" s="24" t="str">
        <f t="shared" si="244"/>
        <v/>
      </c>
      <c r="BB298" s="24" t="str">
        <f t="shared" si="244"/>
        <v/>
      </c>
      <c r="BC298" s="24" t="str">
        <f t="shared" si="244"/>
        <v/>
      </c>
      <c r="BD298" s="25" t="str">
        <f t="shared" si="244"/>
        <v/>
      </c>
      <c r="BE298" s="25"/>
      <c r="BF298" s="24"/>
      <c r="BG298" s="24" t="str">
        <f t="shared" si="232"/>
        <v/>
      </c>
      <c r="BH298" s="24" t="str">
        <f t="shared" si="232"/>
        <v/>
      </c>
      <c r="BI298" s="24" t="str">
        <f t="shared" si="232"/>
        <v/>
      </c>
      <c r="BJ298" s="24" t="str">
        <f t="shared" si="232"/>
        <v/>
      </c>
      <c r="BK298" s="24" t="str">
        <f t="shared" si="232"/>
        <v/>
      </c>
      <c r="BL298" s="24" t="str">
        <f t="shared" si="232"/>
        <v/>
      </c>
      <c r="BM298" s="24" t="str">
        <f t="shared" si="249"/>
        <v/>
      </c>
      <c r="BN298" s="24" t="str">
        <f t="shared" si="249"/>
        <v/>
      </c>
      <c r="BO298" s="24" t="str">
        <f t="shared" si="249"/>
        <v/>
      </c>
      <c r="BP298" s="24"/>
      <c r="BQ298" s="24"/>
      <c r="BR298" s="24" t="str">
        <f t="shared" si="233"/>
        <v/>
      </c>
      <c r="BS298" s="24" t="str">
        <f t="shared" si="233"/>
        <v/>
      </c>
      <c r="BT298" s="24" t="str">
        <f t="shared" si="233"/>
        <v/>
      </c>
      <c r="BU298" s="24" t="str">
        <f t="shared" si="233"/>
        <v/>
      </c>
      <c r="BV298" s="24" t="str">
        <f t="shared" si="233"/>
        <v/>
      </c>
      <c r="BW298" s="24" t="str">
        <f t="shared" si="233"/>
        <v/>
      </c>
      <c r="BX298" s="24" t="str">
        <f t="shared" si="250"/>
        <v/>
      </c>
      <c r="BY298" s="24" t="str">
        <f t="shared" si="250"/>
        <v/>
      </c>
      <c r="BZ298" s="24" t="str">
        <f t="shared" si="250"/>
        <v/>
      </c>
      <c r="CA298" s="24"/>
      <c r="CB298" s="24"/>
      <c r="CC298" s="24" t="str">
        <f t="shared" si="266"/>
        <v/>
      </c>
      <c r="CD298" s="24" t="str">
        <f t="shared" si="279"/>
        <v/>
      </c>
      <c r="CE298" s="24" t="str">
        <f t="shared" si="234"/>
        <v/>
      </c>
      <c r="CF298" s="24" t="str">
        <f t="shared" si="234"/>
        <v/>
      </c>
      <c r="CG298" s="24" t="str">
        <f t="shared" si="234"/>
        <v/>
      </c>
      <c r="CH298" s="24" t="str">
        <f t="shared" si="234"/>
        <v/>
      </c>
      <c r="CI298" s="24" t="str">
        <f t="shared" si="234"/>
        <v/>
      </c>
      <c r="CJ298" s="24" t="str">
        <f t="shared" si="234"/>
        <v/>
      </c>
      <c r="CK298" s="24" t="str">
        <f t="shared" si="251"/>
        <v/>
      </c>
      <c r="CL298" s="24" t="str">
        <f t="shared" si="251"/>
        <v/>
      </c>
      <c r="CM298" s="24" t="str">
        <f t="shared" si="251"/>
        <v/>
      </c>
      <c r="CN298" s="24"/>
      <c r="CO298" s="24" t="str">
        <f t="shared" si="267"/>
        <v/>
      </c>
      <c r="CP298" s="24" t="str">
        <f t="shared" si="280"/>
        <v/>
      </c>
      <c r="CQ298" s="24" t="str">
        <f t="shared" si="235"/>
        <v/>
      </c>
      <c r="CR298" s="24" t="str">
        <f t="shared" si="235"/>
        <v/>
      </c>
      <c r="CS298" s="24" t="str">
        <f t="shared" si="235"/>
        <v/>
      </c>
      <c r="CT298" s="24" t="str">
        <f t="shared" si="235"/>
        <v/>
      </c>
      <c r="CU298" s="24" t="str">
        <f t="shared" si="235"/>
        <v/>
      </c>
      <c r="CV298" s="24" t="str">
        <f t="shared" si="235"/>
        <v/>
      </c>
      <c r="CW298" s="24" t="str">
        <f t="shared" si="252"/>
        <v/>
      </c>
      <c r="CX298" s="24" t="str">
        <f t="shared" si="252"/>
        <v/>
      </c>
      <c r="CY298" s="24" t="str">
        <f t="shared" si="252"/>
        <v/>
      </c>
      <c r="CZ298" s="24"/>
      <c r="DA298" s="24" t="str">
        <f t="shared" si="268"/>
        <v/>
      </c>
      <c r="DB298" s="24" t="str">
        <f t="shared" si="281"/>
        <v/>
      </c>
      <c r="DC298" s="24" t="str">
        <f t="shared" si="236"/>
        <v/>
      </c>
      <c r="DD298" s="24" t="str">
        <f t="shared" si="236"/>
        <v/>
      </c>
      <c r="DE298" s="24" t="str">
        <f t="shared" si="236"/>
        <v/>
      </c>
      <c r="DF298" s="24" t="str">
        <f t="shared" si="236"/>
        <v/>
      </c>
      <c r="DG298" s="24" t="str">
        <f t="shared" si="236"/>
        <v/>
      </c>
      <c r="DH298" s="24" t="str">
        <f t="shared" si="236"/>
        <v/>
      </c>
      <c r="DI298" s="24" t="str">
        <f t="shared" si="253"/>
        <v/>
      </c>
      <c r="DJ298" s="24" t="str">
        <f t="shared" si="253"/>
        <v/>
      </c>
      <c r="DK298" s="24" t="str">
        <f t="shared" si="253"/>
        <v/>
      </c>
      <c r="DL298" s="24"/>
      <c r="DM298" s="24" t="str">
        <f t="shared" si="269"/>
        <v/>
      </c>
      <c r="DN298" s="24" t="str">
        <f t="shared" si="282"/>
        <v/>
      </c>
      <c r="DO298" s="24" t="str">
        <f t="shared" si="237"/>
        <v/>
      </c>
      <c r="DP298" s="24" t="str">
        <f t="shared" si="237"/>
        <v/>
      </c>
      <c r="DQ298" s="24" t="str">
        <f t="shared" si="237"/>
        <v/>
      </c>
      <c r="DR298" s="24" t="str">
        <f t="shared" si="237"/>
        <v/>
      </c>
      <c r="DS298" s="24" t="str">
        <f t="shared" si="237"/>
        <v/>
      </c>
      <c r="DT298" s="24" t="str">
        <f t="shared" si="237"/>
        <v/>
      </c>
      <c r="DU298" s="24" t="str">
        <f t="shared" si="254"/>
        <v/>
      </c>
      <c r="DV298" s="24" t="str">
        <f t="shared" si="254"/>
        <v/>
      </c>
      <c r="DW298" s="24" t="str">
        <f t="shared" si="254"/>
        <v/>
      </c>
      <c r="DX298" s="24"/>
      <c r="DY298" s="24" t="str">
        <f t="shared" si="270"/>
        <v/>
      </c>
      <c r="DZ298" s="24" t="str">
        <f t="shared" si="283"/>
        <v/>
      </c>
      <c r="EA298" s="24" t="str">
        <f t="shared" si="238"/>
        <v/>
      </c>
      <c r="EB298" s="24" t="str">
        <f t="shared" si="238"/>
        <v/>
      </c>
      <c r="EC298" s="24" t="str">
        <f t="shared" si="238"/>
        <v/>
      </c>
      <c r="ED298" s="24" t="str">
        <f t="shared" si="238"/>
        <v/>
      </c>
      <c r="EE298" s="24" t="str">
        <f t="shared" si="238"/>
        <v/>
      </c>
      <c r="EF298" s="24" t="str">
        <f t="shared" si="238"/>
        <v/>
      </c>
      <c r="EG298" s="24" t="str">
        <f t="shared" si="255"/>
        <v/>
      </c>
      <c r="EH298" s="24" t="str">
        <f t="shared" si="255"/>
        <v/>
      </c>
      <c r="EI298" s="24" t="str">
        <f t="shared" si="255"/>
        <v/>
      </c>
      <c r="EJ298" s="24"/>
      <c r="EK298" s="24" t="str">
        <f t="shared" si="271"/>
        <v/>
      </c>
      <c r="EL298" s="24" t="str">
        <f t="shared" si="284"/>
        <v/>
      </c>
      <c r="EM298" s="24" t="str">
        <f t="shared" si="239"/>
        <v/>
      </c>
      <c r="EN298" s="24" t="str">
        <f t="shared" si="239"/>
        <v/>
      </c>
      <c r="EO298" s="24" t="str">
        <f t="shared" si="239"/>
        <v/>
      </c>
      <c r="EP298" s="24" t="str">
        <f t="shared" si="239"/>
        <v/>
      </c>
      <c r="EQ298" s="24" t="str">
        <f t="shared" si="239"/>
        <v/>
      </c>
      <c r="ER298" s="24" t="str">
        <f t="shared" si="239"/>
        <v/>
      </c>
      <c r="ES298" s="24" t="str">
        <f t="shared" si="256"/>
        <v/>
      </c>
      <c r="ET298" s="24" t="str">
        <f t="shared" si="256"/>
        <v/>
      </c>
      <c r="EU298" s="24" t="str">
        <f t="shared" si="256"/>
        <v/>
      </c>
      <c r="EV298" s="24"/>
      <c r="EW298" s="24" t="str">
        <f t="shared" si="272"/>
        <v/>
      </c>
      <c r="EX298" s="24" t="str">
        <f t="shared" si="285"/>
        <v/>
      </c>
      <c r="EY298" s="24" t="str">
        <f t="shared" si="247"/>
        <v/>
      </c>
      <c r="EZ298" s="24" t="str">
        <f t="shared" si="247"/>
        <v/>
      </c>
      <c r="FA298" s="24" t="str">
        <f t="shared" si="247"/>
        <v/>
      </c>
      <c r="FB298" s="24" t="str">
        <f t="shared" si="245"/>
        <v/>
      </c>
      <c r="FC298" s="24" t="str">
        <f t="shared" si="245"/>
        <v/>
      </c>
      <c r="FD298" s="24" t="str">
        <f t="shared" si="245"/>
        <v/>
      </c>
      <c r="FE298" s="24" t="str">
        <f t="shared" si="242"/>
        <v/>
      </c>
      <c r="FF298" s="24" t="str">
        <f t="shared" si="242"/>
        <v/>
      </c>
      <c r="FG298" s="24" t="str">
        <f t="shared" si="242"/>
        <v/>
      </c>
      <c r="FH298" s="24"/>
      <c r="FI298" s="24" t="str">
        <f t="shared" si="273"/>
        <v/>
      </c>
      <c r="FJ298" s="24" t="str">
        <f t="shared" si="286"/>
        <v/>
      </c>
      <c r="FK298" s="24" t="str">
        <f t="shared" si="248"/>
        <v/>
      </c>
      <c r="FL298" s="24" t="str">
        <f t="shared" si="248"/>
        <v/>
      </c>
      <c r="FM298" s="24" t="str">
        <f t="shared" si="248"/>
        <v/>
      </c>
      <c r="FN298" s="24" t="str">
        <f t="shared" si="246"/>
        <v/>
      </c>
      <c r="FO298" s="24" t="str">
        <f t="shared" si="246"/>
        <v/>
      </c>
      <c r="FP298" s="24" t="str">
        <f t="shared" si="246"/>
        <v/>
      </c>
      <c r="FQ298" s="24" t="str">
        <f t="shared" si="243"/>
        <v/>
      </c>
      <c r="FR298" s="24" t="str">
        <f t="shared" si="243"/>
        <v/>
      </c>
      <c r="FS298" s="24" t="str">
        <f t="shared" si="243"/>
        <v/>
      </c>
    </row>
    <row r="299" spans="1:175" s="3" customFormat="1">
      <c r="A299" s="27">
        <v>264</v>
      </c>
      <c r="B299" s="32" t="str">
        <f>IF(AND($B$3&lt;&gt;"",$C$3&lt;&gt;"",$B$4&lt;&gt;"",$C$4&lt;&gt;"",T299&lt;&gt;""),AirMass($B$3,$C$3,$B$4,$C$4,T299),"")</f>
        <v/>
      </c>
      <c r="C299" s="36" t="e">
        <f t="shared" si="274"/>
        <v>#N/A</v>
      </c>
      <c r="D299" s="5" t="str">
        <f t="shared" si="257"/>
        <v/>
      </c>
      <c r="E299" s="14" t="str">
        <f t="shared" si="258"/>
        <v/>
      </c>
      <c r="F299" s="32" t="str">
        <f t="shared" si="275"/>
        <v/>
      </c>
      <c r="G299" s="24" t="str">
        <f t="shared" si="259"/>
        <v/>
      </c>
      <c r="H299" s="24" t="str">
        <f t="shared" si="260"/>
        <v/>
      </c>
      <c r="I299" s="24"/>
      <c r="J299" s="8" t="str">
        <f t="shared" si="261"/>
        <v/>
      </c>
      <c r="K299" s="9" t="str">
        <f t="shared" si="262"/>
        <v/>
      </c>
      <c r="L299" s="40" t="str">
        <f t="shared" si="276"/>
        <v/>
      </c>
      <c r="M299" s="24" t="str">
        <f t="shared" si="263"/>
        <v/>
      </c>
      <c r="N299" s="25" t="str">
        <f t="shared" si="264"/>
        <v/>
      </c>
      <c r="O299" s="25"/>
      <c r="P299" s="50">
        <f t="shared" si="277"/>
        <v>0</v>
      </c>
      <c r="Q299" s="50">
        <f t="shared" si="278"/>
        <v>0</v>
      </c>
      <c r="R299" s="25"/>
      <c r="S299" s="25"/>
      <c r="T299" s="16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46" t="str">
        <f t="shared" si="265"/>
        <v/>
      </c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8"/>
      <c r="AR299" s="25"/>
      <c r="AS299" s="25"/>
      <c r="AT299" s="24" t="str">
        <f t="shared" si="241"/>
        <v/>
      </c>
      <c r="AU299" s="24" t="str">
        <f t="shared" si="241"/>
        <v/>
      </c>
      <c r="AV299" s="24" t="str">
        <f t="shared" si="241"/>
        <v/>
      </c>
      <c r="AW299" s="24" t="str">
        <f t="shared" si="241"/>
        <v/>
      </c>
      <c r="AX299" s="24" t="str">
        <f t="shared" si="241"/>
        <v/>
      </c>
      <c r="AY299" s="24" t="str">
        <f t="shared" si="244"/>
        <v/>
      </c>
      <c r="AZ299" s="24" t="str">
        <f t="shared" si="244"/>
        <v/>
      </c>
      <c r="BA299" s="24" t="str">
        <f t="shared" si="244"/>
        <v/>
      </c>
      <c r="BB299" s="24" t="str">
        <f t="shared" si="244"/>
        <v/>
      </c>
      <c r="BC299" s="24" t="str">
        <f t="shared" si="244"/>
        <v/>
      </c>
      <c r="BD299" s="25" t="str">
        <f t="shared" si="244"/>
        <v/>
      </c>
      <c r="BE299" s="25"/>
      <c r="BF299" s="24"/>
      <c r="BG299" s="24" t="str">
        <f t="shared" si="232"/>
        <v/>
      </c>
      <c r="BH299" s="24" t="str">
        <f t="shared" si="232"/>
        <v/>
      </c>
      <c r="BI299" s="24" t="str">
        <f t="shared" si="232"/>
        <v/>
      </c>
      <c r="BJ299" s="24" t="str">
        <f t="shared" si="232"/>
        <v/>
      </c>
      <c r="BK299" s="24" t="str">
        <f t="shared" si="232"/>
        <v/>
      </c>
      <c r="BL299" s="24" t="str">
        <f t="shared" si="232"/>
        <v/>
      </c>
      <c r="BM299" s="24" t="str">
        <f t="shared" si="249"/>
        <v/>
      </c>
      <c r="BN299" s="24" t="str">
        <f t="shared" si="249"/>
        <v/>
      </c>
      <c r="BO299" s="24" t="str">
        <f t="shared" si="249"/>
        <v/>
      </c>
      <c r="BP299" s="24"/>
      <c r="BQ299" s="24"/>
      <c r="BR299" s="24" t="str">
        <f t="shared" si="233"/>
        <v/>
      </c>
      <c r="BS299" s="24" t="str">
        <f t="shared" si="233"/>
        <v/>
      </c>
      <c r="BT299" s="24" t="str">
        <f t="shared" si="233"/>
        <v/>
      </c>
      <c r="BU299" s="24" t="str">
        <f t="shared" si="233"/>
        <v/>
      </c>
      <c r="BV299" s="24" t="str">
        <f t="shared" si="233"/>
        <v/>
      </c>
      <c r="BW299" s="24" t="str">
        <f t="shared" si="233"/>
        <v/>
      </c>
      <c r="BX299" s="24" t="str">
        <f t="shared" si="250"/>
        <v/>
      </c>
      <c r="BY299" s="24" t="str">
        <f t="shared" si="250"/>
        <v/>
      </c>
      <c r="BZ299" s="24" t="str">
        <f t="shared" si="250"/>
        <v/>
      </c>
      <c r="CA299" s="24"/>
      <c r="CB299" s="24"/>
      <c r="CC299" s="24" t="str">
        <f t="shared" si="266"/>
        <v/>
      </c>
      <c r="CD299" s="24" t="str">
        <f t="shared" si="279"/>
        <v/>
      </c>
      <c r="CE299" s="24" t="str">
        <f t="shared" si="234"/>
        <v/>
      </c>
      <c r="CF299" s="24" t="str">
        <f t="shared" si="234"/>
        <v/>
      </c>
      <c r="CG299" s="24" t="str">
        <f t="shared" si="234"/>
        <v/>
      </c>
      <c r="CH299" s="24" t="str">
        <f t="shared" si="234"/>
        <v/>
      </c>
      <c r="CI299" s="24" t="str">
        <f t="shared" si="234"/>
        <v/>
      </c>
      <c r="CJ299" s="24" t="str">
        <f t="shared" si="234"/>
        <v/>
      </c>
      <c r="CK299" s="24" t="str">
        <f t="shared" si="251"/>
        <v/>
      </c>
      <c r="CL299" s="24" t="str">
        <f t="shared" si="251"/>
        <v/>
      </c>
      <c r="CM299" s="24" t="str">
        <f t="shared" si="251"/>
        <v/>
      </c>
      <c r="CN299" s="24"/>
      <c r="CO299" s="24" t="str">
        <f t="shared" si="267"/>
        <v/>
      </c>
      <c r="CP299" s="24" t="str">
        <f t="shared" si="280"/>
        <v/>
      </c>
      <c r="CQ299" s="24" t="str">
        <f t="shared" si="235"/>
        <v/>
      </c>
      <c r="CR299" s="24" t="str">
        <f t="shared" si="235"/>
        <v/>
      </c>
      <c r="CS299" s="24" t="str">
        <f t="shared" si="235"/>
        <v/>
      </c>
      <c r="CT299" s="24" t="str">
        <f t="shared" si="235"/>
        <v/>
      </c>
      <c r="CU299" s="24" t="str">
        <f t="shared" si="235"/>
        <v/>
      </c>
      <c r="CV299" s="24" t="str">
        <f t="shared" si="235"/>
        <v/>
      </c>
      <c r="CW299" s="24" t="str">
        <f t="shared" si="252"/>
        <v/>
      </c>
      <c r="CX299" s="24" t="str">
        <f t="shared" si="252"/>
        <v/>
      </c>
      <c r="CY299" s="24" t="str">
        <f t="shared" si="252"/>
        <v/>
      </c>
      <c r="CZ299" s="24"/>
      <c r="DA299" s="24" t="str">
        <f t="shared" si="268"/>
        <v/>
      </c>
      <c r="DB299" s="24" t="str">
        <f t="shared" si="281"/>
        <v/>
      </c>
      <c r="DC299" s="24" t="str">
        <f t="shared" si="236"/>
        <v/>
      </c>
      <c r="DD299" s="24" t="str">
        <f t="shared" si="236"/>
        <v/>
      </c>
      <c r="DE299" s="24" t="str">
        <f t="shared" si="236"/>
        <v/>
      </c>
      <c r="DF299" s="24" t="str">
        <f t="shared" si="236"/>
        <v/>
      </c>
      <c r="DG299" s="24" t="str">
        <f t="shared" si="236"/>
        <v/>
      </c>
      <c r="DH299" s="24" t="str">
        <f t="shared" si="236"/>
        <v/>
      </c>
      <c r="DI299" s="24" t="str">
        <f t="shared" si="253"/>
        <v/>
      </c>
      <c r="DJ299" s="24" t="str">
        <f t="shared" si="253"/>
        <v/>
      </c>
      <c r="DK299" s="24" t="str">
        <f t="shared" si="253"/>
        <v/>
      </c>
      <c r="DL299" s="24"/>
      <c r="DM299" s="24" t="str">
        <f t="shared" si="269"/>
        <v/>
      </c>
      <c r="DN299" s="24" t="str">
        <f t="shared" si="282"/>
        <v/>
      </c>
      <c r="DO299" s="24" t="str">
        <f t="shared" si="237"/>
        <v/>
      </c>
      <c r="DP299" s="24" t="str">
        <f t="shared" si="237"/>
        <v/>
      </c>
      <c r="DQ299" s="24" t="str">
        <f t="shared" si="237"/>
        <v/>
      </c>
      <c r="DR299" s="24" t="str">
        <f t="shared" si="237"/>
        <v/>
      </c>
      <c r="DS299" s="24" t="str">
        <f t="shared" si="237"/>
        <v/>
      </c>
      <c r="DT299" s="24" t="str">
        <f t="shared" si="237"/>
        <v/>
      </c>
      <c r="DU299" s="24" t="str">
        <f t="shared" si="254"/>
        <v/>
      </c>
      <c r="DV299" s="24" t="str">
        <f t="shared" si="254"/>
        <v/>
      </c>
      <c r="DW299" s="24" t="str">
        <f t="shared" si="254"/>
        <v/>
      </c>
      <c r="DX299" s="24"/>
      <c r="DY299" s="24" t="str">
        <f t="shared" si="270"/>
        <v/>
      </c>
      <c r="DZ299" s="24" t="str">
        <f t="shared" si="283"/>
        <v/>
      </c>
      <c r="EA299" s="24" t="str">
        <f t="shared" si="238"/>
        <v/>
      </c>
      <c r="EB299" s="24" t="str">
        <f t="shared" si="238"/>
        <v/>
      </c>
      <c r="EC299" s="24" t="str">
        <f t="shared" si="238"/>
        <v/>
      </c>
      <c r="ED299" s="24" t="str">
        <f t="shared" si="238"/>
        <v/>
      </c>
      <c r="EE299" s="24" t="str">
        <f t="shared" si="238"/>
        <v/>
      </c>
      <c r="EF299" s="24" t="str">
        <f t="shared" si="238"/>
        <v/>
      </c>
      <c r="EG299" s="24" t="str">
        <f t="shared" si="255"/>
        <v/>
      </c>
      <c r="EH299" s="24" t="str">
        <f t="shared" si="255"/>
        <v/>
      </c>
      <c r="EI299" s="24" t="str">
        <f t="shared" si="255"/>
        <v/>
      </c>
      <c r="EJ299" s="24"/>
      <c r="EK299" s="24" t="str">
        <f t="shared" si="271"/>
        <v/>
      </c>
      <c r="EL299" s="24" t="str">
        <f t="shared" si="284"/>
        <v/>
      </c>
      <c r="EM299" s="24" t="str">
        <f t="shared" si="239"/>
        <v/>
      </c>
      <c r="EN299" s="24" t="str">
        <f t="shared" si="239"/>
        <v/>
      </c>
      <c r="EO299" s="24" t="str">
        <f t="shared" si="239"/>
        <v/>
      </c>
      <c r="EP299" s="24" t="str">
        <f t="shared" si="239"/>
        <v/>
      </c>
      <c r="EQ299" s="24" t="str">
        <f t="shared" si="239"/>
        <v/>
      </c>
      <c r="ER299" s="24" t="str">
        <f t="shared" si="239"/>
        <v/>
      </c>
      <c r="ES299" s="24" t="str">
        <f t="shared" si="256"/>
        <v/>
      </c>
      <c r="ET299" s="24" t="str">
        <f t="shared" si="256"/>
        <v/>
      </c>
      <c r="EU299" s="24" t="str">
        <f t="shared" si="256"/>
        <v/>
      </c>
      <c r="EV299" s="24"/>
      <c r="EW299" s="24" t="str">
        <f t="shared" si="272"/>
        <v/>
      </c>
      <c r="EX299" s="24" t="str">
        <f t="shared" si="285"/>
        <v/>
      </c>
      <c r="EY299" s="24" t="str">
        <f t="shared" si="247"/>
        <v/>
      </c>
      <c r="EZ299" s="24" t="str">
        <f t="shared" si="247"/>
        <v/>
      </c>
      <c r="FA299" s="24" t="str">
        <f t="shared" si="247"/>
        <v/>
      </c>
      <c r="FB299" s="24" t="str">
        <f t="shared" si="245"/>
        <v/>
      </c>
      <c r="FC299" s="24" t="str">
        <f t="shared" si="245"/>
        <v/>
      </c>
      <c r="FD299" s="24" t="str">
        <f t="shared" si="245"/>
        <v/>
      </c>
      <c r="FE299" s="24" t="str">
        <f t="shared" si="242"/>
        <v/>
      </c>
      <c r="FF299" s="24" t="str">
        <f t="shared" si="242"/>
        <v/>
      </c>
      <c r="FG299" s="24" t="str">
        <f t="shared" si="242"/>
        <v/>
      </c>
      <c r="FH299" s="24"/>
      <c r="FI299" s="24" t="str">
        <f t="shared" si="273"/>
        <v/>
      </c>
      <c r="FJ299" s="24" t="str">
        <f t="shared" si="286"/>
        <v/>
      </c>
      <c r="FK299" s="24" t="str">
        <f t="shared" si="248"/>
        <v/>
      </c>
      <c r="FL299" s="24" t="str">
        <f t="shared" si="248"/>
        <v/>
      </c>
      <c r="FM299" s="24" t="str">
        <f t="shared" si="248"/>
        <v/>
      </c>
      <c r="FN299" s="24" t="str">
        <f t="shared" si="246"/>
        <v/>
      </c>
      <c r="FO299" s="24" t="str">
        <f t="shared" si="246"/>
        <v/>
      </c>
      <c r="FP299" s="24" t="str">
        <f t="shared" si="246"/>
        <v/>
      </c>
      <c r="FQ299" s="24" t="str">
        <f t="shared" si="243"/>
        <v/>
      </c>
      <c r="FR299" s="24" t="str">
        <f t="shared" si="243"/>
        <v/>
      </c>
      <c r="FS299" s="24" t="str">
        <f t="shared" si="243"/>
        <v/>
      </c>
    </row>
    <row r="300" spans="1:175" s="3" customFormat="1">
      <c r="A300" s="27">
        <v>265</v>
      </c>
      <c r="B300" s="32" t="str">
        <f>IF(AND($B$3&lt;&gt;"",$C$3&lt;&gt;"",$B$4&lt;&gt;"",$C$4&lt;&gt;"",T300&lt;&gt;""),AirMass($B$3,$C$3,$B$4,$C$4,T300),"")</f>
        <v/>
      </c>
      <c r="C300" s="36" t="e">
        <f t="shared" si="274"/>
        <v>#N/A</v>
      </c>
      <c r="D300" s="5" t="str">
        <f t="shared" si="257"/>
        <v/>
      </c>
      <c r="E300" s="14" t="str">
        <f t="shared" si="258"/>
        <v/>
      </c>
      <c r="F300" s="32" t="str">
        <f t="shared" si="275"/>
        <v/>
      </c>
      <c r="G300" s="24" t="str">
        <f t="shared" si="259"/>
        <v/>
      </c>
      <c r="H300" s="24" t="str">
        <f t="shared" si="260"/>
        <v/>
      </c>
      <c r="I300" s="24"/>
      <c r="J300" s="8" t="str">
        <f t="shared" si="261"/>
        <v/>
      </c>
      <c r="K300" s="9" t="str">
        <f t="shared" si="262"/>
        <v/>
      </c>
      <c r="L300" s="40" t="str">
        <f t="shared" si="276"/>
        <v/>
      </c>
      <c r="M300" s="24" t="str">
        <f t="shared" si="263"/>
        <v/>
      </c>
      <c r="N300" s="25" t="str">
        <f t="shared" si="264"/>
        <v/>
      </c>
      <c r="O300" s="25"/>
      <c r="P300" s="50">
        <f t="shared" si="277"/>
        <v>0</v>
      </c>
      <c r="Q300" s="50">
        <f t="shared" si="278"/>
        <v>0</v>
      </c>
      <c r="R300" s="25"/>
      <c r="S300" s="25"/>
      <c r="T300" s="16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46" t="str">
        <f t="shared" si="265"/>
        <v/>
      </c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8"/>
      <c r="AR300" s="25"/>
      <c r="AS300" s="25"/>
      <c r="AT300" s="24" t="str">
        <f t="shared" si="241"/>
        <v/>
      </c>
      <c r="AU300" s="24" t="str">
        <f t="shared" si="241"/>
        <v/>
      </c>
      <c r="AV300" s="24" t="str">
        <f t="shared" si="241"/>
        <v/>
      </c>
      <c r="AW300" s="24" t="str">
        <f t="shared" si="241"/>
        <v/>
      </c>
      <c r="AX300" s="24" t="str">
        <f t="shared" si="241"/>
        <v/>
      </c>
      <c r="AY300" s="24" t="str">
        <f t="shared" si="244"/>
        <v/>
      </c>
      <c r="AZ300" s="24" t="str">
        <f t="shared" si="244"/>
        <v/>
      </c>
      <c r="BA300" s="24" t="str">
        <f t="shared" si="244"/>
        <v/>
      </c>
      <c r="BB300" s="24" t="str">
        <f t="shared" si="244"/>
        <v/>
      </c>
      <c r="BC300" s="24" t="str">
        <f t="shared" si="244"/>
        <v/>
      </c>
      <c r="BD300" s="25" t="str">
        <f t="shared" si="244"/>
        <v/>
      </c>
      <c r="BE300" s="25"/>
      <c r="BF300" s="24"/>
      <c r="BG300" s="24" t="str">
        <f t="shared" ref="BG300:BL342" si="287">IF(NOT($C$23),IF(AND($AT300&lt;&gt;"",AV$32&lt;&gt;""),$AT300*$D$19+$D$18-AV$32,""),IF(AND($B$23&lt;&gt;"",AV$32&lt;&gt;""),$B$23-AV$32,""))</f>
        <v/>
      </c>
      <c r="BH300" s="24" t="str">
        <f t="shared" si="287"/>
        <v/>
      </c>
      <c r="BI300" s="24" t="str">
        <f t="shared" si="287"/>
        <v/>
      </c>
      <c r="BJ300" s="24" t="str">
        <f t="shared" si="287"/>
        <v/>
      </c>
      <c r="BK300" s="24" t="str">
        <f t="shared" si="287"/>
        <v/>
      </c>
      <c r="BL300" s="24" t="str">
        <f t="shared" si="287"/>
        <v/>
      </c>
      <c r="BM300" s="24" t="str">
        <f t="shared" si="249"/>
        <v/>
      </c>
      <c r="BN300" s="24" t="str">
        <f t="shared" si="249"/>
        <v/>
      </c>
      <c r="BO300" s="24" t="str">
        <f t="shared" si="249"/>
        <v/>
      </c>
      <c r="BP300" s="24"/>
      <c r="BQ300" s="24"/>
      <c r="BR300" s="24" t="str">
        <f t="shared" ref="BR300:BW342" si="288">IF(NOT($C$23),IF(AND($AU300&lt;&gt;"",AV$32&lt;&gt;""),$AU300*$D$19+$D$18-AV$32,""),IF(AND($AU$32&lt;&gt;"",AV$32&lt;&gt;""),$AU$32-AV$32,""))</f>
        <v/>
      </c>
      <c r="BS300" s="24" t="str">
        <f t="shared" si="288"/>
        <v/>
      </c>
      <c r="BT300" s="24" t="str">
        <f t="shared" si="288"/>
        <v/>
      </c>
      <c r="BU300" s="24" t="str">
        <f t="shared" si="288"/>
        <v/>
      </c>
      <c r="BV300" s="24" t="str">
        <f t="shared" si="288"/>
        <v/>
      </c>
      <c r="BW300" s="24" t="str">
        <f t="shared" si="288"/>
        <v/>
      </c>
      <c r="BX300" s="24" t="str">
        <f t="shared" si="250"/>
        <v/>
      </c>
      <c r="BY300" s="24" t="str">
        <f t="shared" si="250"/>
        <v/>
      </c>
      <c r="BZ300" s="24" t="str">
        <f t="shared" si="250"/>
        <v/>
      </c>
      <c r="CA300" s="24"/>
      <c r="CB300" s="24"/>
      <c r="CC300" s="24" t="str">
        <f t="shared" si="266"/>
        <v/>
      </c>
      <c r="CD300" s="24" t="str">
        <f t="shared" si="279"/>
        <v/>
      </c>
      <c r="CE300" s="24" t="str">
        <f t="shared" ref="CE300:CJ342" si="289">IF(AND($U300&lt;&gt;"",W300&lt;&gt;"",W$32&lt;&gt;""),$U300-W300+W$32,"")</f>
        <v/>
      </c>
      <c r="CF300" s="24" t="str">
        <f t="shared" si="289"/>
        <v/>
      </c>
      <c r="CG300" s="24" t="str">
        <f t="shared" si="289"/>
        <v/>
      </c>
      <c r="CH300" s="24" t="str">
        <f t="shared" si="289"/>
        <v/>
      </c>
      <c r="CI300" s="24" t="str">
        <f t="shared" si="289"/>
        <v/>
      </c>
      <c r="CJ300" s="24" t="str">
        <f t="shared" si="289"/>
        <v/>
      </c>
      <c r="CK300" s="24" t="str">
        <f t="shared" si="251"/>
        <v/>
      </c>
      <c r="CL300" s="24" t="str">
        <f t="shared" si="251"/>
        <v/>
      </c>
      <c r="CM300" s="24" t="str">
        <f t="shared" si="251"/>
        <v/>
      </c>
      <c r="CN300" s="24"/>
      <c r="CO300" s="24" t="str">
        <f t="shared" si="267"/>
        <v/>
      </c>
      <c r="CP300" s="24" t="str">
        <f t="shared" si="280"/>
        <v/>
      </c>
      <c r="CQ300" s="24" t="str">
        <f t="shared" ref="CQ300:CV342" si="290">IF(AND($AG300&lt;&gt;"",AI300&lt;&gt;"",AI$32&lt;&gt;""),$AG300-AI300+AI$32,"")</f>
        <v/>
      </c>
      <c r="CR300" s="24" t="str">
        <f t="shared" si="290"/>
        <v/>
      </c>
      <c r="CS300" s="24" t="str">
        <f t="shared" si="290"/>
        <v/>
      </c>
      <c r="CT300" s="24" t="str">
        <f t="shared" si="290"/>
        <v/>
      </c>
      <c r="CU300" s="24" t="str">
        <f t="shared" si="290"/>
        <v/>
      </c>
      <c r="CV300" s="24" t="str">
        <f t="shared" si="290"/>
        <v/>
      </c>
      <c r="CW300" s="24" t="str">
        <f t="shared" si="252"/>
        <v/>
      </c>
      <c r="CX300" s="24" t="str">
        <f t="shared" si="252"/>
        <v/>
      </c>
      <c r="CY300" s="24" t="str">
        <f t="shared" si="252"/>
        <v/>
      </c>
      <c r="CZ300" s="24"/>
      <c r="DA300" s="24" t="str">
        <f t="shared" si="268"/>
        <v/>
      </c>
      <c r="DB300" s="24" t="str">
        <f t="shared" si="281"/>
        <v/>
      </c>
      <c r="DC300" s="24" t="str">
        <f t="shared" ref="DC300:DH342" si="291">IF(AND(CE300&lt;&gt;"",BG300&lt;&gt;""),CE300+BG300*$D$21,"")</f>
        <v/>
      </c>
      <c r="DD300" s="24" t="str">
        <f t="shared" si="291"/>
        <v/>
      </c>
      <c r="DE300" s="24" t="str">
        <f t="shared" si="291"/>
        <v/>
      </c>
      <c r="DF300" s="24" t="str">
        <f t="shared" si="291"/>
        <v/>
      </c>
      <c r="DG300" s="24" t="str">
        <f t="shared" si="291"/>
        <v/>
      </c>
      <c r="DH300" s="24" t="str">
        <f t="shared" si="291"/>
        <v/>
      </c>
      <c r="DI300" s="24" t="str">
        <f t="shared" si="253"/>
        <v/>
      </c>
      <c r="DJ300" s="24" t="str">
        <f t="shared" si="253"/>
        <v/>
      </c>
      <c r="DK300" s="24" t="str">
        <f t="shared" si="253"/>
        <v/>
      </c>
      <c r="DL300" s="24"/>
      <c r="DM300" s="24" t="str">
        <f t="shared" si="269"/>
        <v/>
      </c>
      <c r="DN300" s="24" t="str">
        <f t="shared" si="282"/>
        <v/>
      </c>
      <c r="DO300" s="24" t="str">
        <f t="shared" ref="DO300:DT342" si="292">IF(AND(CQ300&lt;&gt;"",BG300&lt;&gt;""),CQ300+BG300*$D$20,"")</f>
        <v/>
      </c>
      <c r="DP300" s="24" t="str">
        <f t="shared" si="292"/>
        <v/>
      </c>
      <c r="DQ300" s="24" t="str">
        <f t="shared" si="292"/>
        <v/>
      </c>
      <c r="DR300" s="24" t="str">
        <f t="shared" si="292"/>
        <v/>
      </c>
      <c r="DS300" s="24" t="str">
        <f t="shared" si="292"/>
        <v/>
      </c>
      <c r="DT300" s="24" t="str">
        <f t="shared" si="292"/>
        <v/>
      </c>
      <c r="DU300" s="24" t="str">
        <f t="shared" si="254"/>
        <v/>
      </c>
      <c r="DV300" s="24" t="str">
        <f t="shared" si="254"/>
        <v/>
      </c>
      <c r="DW300" s="24" t="str">
        <f t="shared" si="254"/>
        <v/>
      </c>
      <c r="DX300" s="24"/>
      <c r="DY300" s="24" t="str">
        <f t="shared" si="270"/>
        <v/>
      </c>
      <c r="DZ300" s="24" t="str">
        <f t="shared" si="283"/>
        <v/>
      </c>
      <c r="EA300" s="24" t="str">
        <f t="shared" ref="EA300:EF342" si="293">IF(AND($V300&lt;&gt;"",W300&lt;&gt;"",W$32&lt;&gt;""),$V300-W300+W$32,"")</f>
        <v/>
      </c>
      <c r="EB300" s="24" t="str">
        <f t="shared" si="293"/>
        <v/>
      </c>
      <c r="EC300" s="24" t="str">
        <f t="shared" si="293"/>
        <v/>
      </c>
      <c r="ED300" s="24" t="str">
        <f t="shared" si="293"/>
        <v/>
      </c>
      <c r="EE300" s="24" t="str">
        <f t="shared" si="293"/>
        <v/>
      </c>
      <c r="EF300" s="24" t="str">
        <f t="shared" si="293"/>
        <v/>
      </c>
      <c r="EG300" s="24" t="str">
        <f t="shared" si="255"/>
        <v/>
      </c>
      <c r="EH300" s="24" t="str">
        <f t="shared" si="255"/>
        <v/>
      </c>
      <c r="EI300" s="24" t="str">
        <f t="shared" si="255"/>
        <v/>
      </c>
      <c r="EJ300" s="24"/>
      <c r="EK300" s="24" t="str">
        <f t="shared" si="271"/>
        <v/>
      </c>
      <c r="EL300" s="24" t="str">
        <f t="shared" si="284"/>
        <v/>
      </c>
      <c r="EM300" s="24" t="str">
        <f t="shared" ref="EM300:ER342" si="294">IF(AND($AH300&lt;&gt;"",AI300&lt;&gt;"",AI$32&lt;&gt;""),$AH300-AI300+AI$32,"")</f>
        <v/>
      </c>
      <c r="EN300" s="24" t="str">
        <f t="shared" si="294"/>
        <v/>
      </c>
      <c r="EO300" s="24" t="str">
        <f t="shared" si="294"/>
        <v/>
      </c>
      <c r="EP300" s="24" t="str">
        <f t="shared" si="294"/>
        <v/>
      </c>
      <c r="EQ300" s="24" t="str">
        <f t="shared" si="294"/>
        <v/>
      </c>
      <c r="ER300" s="24" t="str">
        <f t="shared" si="294"/>
        <v/>
      </c>
      <c r="ES300" s="24" t="str">
        <f t="shared" si="256"/>
        <v/>
      </c>
      <c r="ET300" s="24" t="str">
        <f t="shared" si="256"/>
        <v/>
      </c>
      <c r="EU300" s="24" t="str">
        <f t="shared" si="256"/>
        <v/>
      </c>
      <c r="EV300" s="24"/>
      <c r="EW300" s="24" t="str">
        <f t="shared" si="272"/>
        <v/>
      </c>
      <c r="EX300" s="24" t="str">
        <f t="shared" si="285"/>
        <v/>
      </c>
      <c r="EY300" s="24" t="str">
        <f t="shared" si="247"/>
        <v/>
      </c>
      <c r="EZ300" s="24" t="str">
        <f t="shared" si="247"/>
        <v/>
      </c>
      <c r="FA300" s="24" t="str">
        <f t="shared" si="247"/>
        <v/>
      </c>
      <c r="FB300" s="24" t="str">
        <f t="shared" si="245"/>
        <v/>
      </c>
      <c r="FC300" s="24" t="str">
        <f t="shared" si="245"/>
        <v/>
      </c>
      <c r="FD300" s="24" t="str">
        <f t="shared" si="245"/>
        <v/>
      </c>
      <c r="FE300" s="24" t="str">
        <f t="shared" si="242"/>
        <v/>
      </c>
      <c r="FF300" s="24" t="str">
        <f t="shared" si="242"/>
        <v/>
      </c>
      <c r="FG300" s="24" t="str">
        <f t="shared" si="242"/>
        <v/>
      </c>
      <c r="FH300" s="24"/>
      <c r="FI300" s="24" t="str">
        <f t="shared" si="273"/>
        <v/>
      </c>
      <c r="FJ300" s="24" t="str">
        <f t="shared" si="286"/>
        <v/>
      </c>
      <c r="FK300" s="24" t="str">
        <f t="shared" si="248"/>
        <v/>
      </c>
      <c r="FL300" s="24" t="str">
        <f t="shared" si="248"/>
        <v/>
      </c>
      <c r="FM300" s="24" t="str">
        <f t="shared" si="248"/>
        <v/>
      </c>
      <c r="FN300" s="24" t="str">
        <f t="shared" si="246"/>
        <v/>
      </c>
      <c r="FO300" s="24" t="str">
        <f t="shared" si="246"/>
        <v/>
      </c>
      <c r="FP300" s="24" t="str">
        <f t="shared" si="246"/>
        <v/>
      </c>
      <c r="FQ300" s="24" t="str">
        <f t="shared" si="243"/>
        <v/>
      </c>
      <c r="FR300" s="24" t="str">
        <f t="shared" si="243"/>
        <v/>
      </c>
      <c r="FS300" s="24" t="str">
        <f t="shared" si="243"/>
        <v/>
      </c>
    </row>
    <row r="301" spans="1:175" s="3" customFormat="1">
      <c r="A301" s="27">
        <v>266</v>
      </c>
      <c r="B301" s="32" t="str">
        <f>IF(AND($B$3&lt;&gt;"",$C$3&lt;&gt;"",$B$4&lt;&gt;"",$C$4&lt;&gt;"",T301&lt;&gt;""),AirMass($B$3,$C$3,$B$4,$C$4,T301),"")</f>
        <v/>
      </c>
      <c r="C301" s="36" t="e">
        <f t="shared" si="274"/>
        <v>#N/A</v>
      </c>
      <c r="D301" s="5" t="str">
        <f t="shared" si="257"/>
        <v/>
      </c>
      <c r="E301" s="14" t="str">
        <f t="shared" si="258"/>
        <v/>
      </c>
      <c r="F301" s="32" t="str">
        <f t="shared" si="275"/>
        <v/>
      </c>
      <c r="G301" s="24" t="str">
        <f t="shared" si="259"/>
        <v/>
      </c>
      <c r="H301" s="24" t="str">
        <f t="shared" si="260"/>
        <v/>
      </c>
      <c r="I301" s="24"/>
      <c r="J301" s="8" t="str">
        <f t="shared" si="261"/>
        <v/>
      </c>
      <c r="K301" s="9" t="str">
        <f t="shared" si="262"/>
        <v/>
      </c>
      <c r="L301" s="40" t="str">
        <f t="shared" si="276"/>
        <v/>
      </c>
      <c r="M301" s="24" t="str">
        <f t="shared" si="263"/>
        <v/>
      </c>
      <c r="N301" s="25" t="str">
        <f t="shared" si="264"/>
        <v/>
      </c>
      <c r="O301" s="25"/>
      <c r="P301" s="50">
        <f t="shared" si="277"/>
        <v>0</v>
      </c>
      <c r="Q301" s="50">
        <f t="shared" si="278"/>
        <v>0</v>
      </c>
      <c r="R301" s="25"/>
      <c r="S301" s="25"/>
      <c r="T301" s="16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46" t="str">
        <f t="shared" si="265"/>
        <v/>
      </c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8"/>
      <c r="AR301" s="25"/>
      <c r="AS301" s="25"/>
      <c r="AT301" s="24" t="str">
        <f t="shared" si="241"/>
        <v/>
      </c>
      <c r="AU301" s="24" t="str">
        <f t="shared" si="241"/>
        <v/>
      </c>
      <c r="AV301" s="24" t="str">
        <f t="shared" si="241"/>
        <v/>
      </c>
      <c r="AW301" s="24" t="str">
        <f t="shared" si="241"/>
        <v/>
      </c>
      <c r="AX301" s="24" t="str">
        <f t="shared" si="241"/>
        <v/>
      </c>
      <c r="AY301" s="24" t="str">
        <f t="shared" si="244"/>
        <v/>
      </c>
      <c r="AZ301" s="24" t="str">
        <f t="shared" si="244"/>
        <v/>
      </c>
      <c r="BA301" s="24" t="str">
        <f t="shared" si="244"/>
        <v/>
      </c>
      <c r="BB301" s="24" t="str">
        <f t="shared" si="244"/>
        <v/>
      </c>
      <c r="BC301" s="24" t="str">
        <f t="shared" si="244"/>
        <v/>
      </c>
      <c r="BD301" s="25" t="str">
        <f t="shared" si="244"/>
        <v/>
      </c>
      <c r="BE301" s="25"/>
      <c r="BF301" s="24"/>
      <c r="BG301" s="24" t="str">
        <f t="shared" si="287"/>
        <v/>
      </c>
      <c r="BH301" s="24" t="str">
        <f t="shared" si="287"/>
        <v/>
      </c>
      <c r="BI301" s="24" t="str">
        <f t="shared" si="287"/>
        <v/>
      </c>
      <c r="BJ301" s="24" t="str">
        <f t="shared" si="287"/>
        <v/>
      </c>
      <c r="BK301" s="24" t="str">
        <f t="shared" si="287"/>
        <v/>
      </c>
      <c r="BL301" s="24" t="str">
        <f t="shared" si="287"/>
        <v/>
      </c>
      <c r="BM301" s="24" t="str">
        <f t="shared" si="249"/>
        <v/>
      </c>
      <c r="BN301" s="24" t="str">
        <f t="shared" si="249"/>
        <v/>
      </c>
      <c r="BO301" s="24" t="str">
        <f t="shared" si="249"/>
        <v/>
      </c>
      <c r="BP301" s="24"/>
      <c r="BQ301" s="24"/>
      <c r="BR301" s="24" t="str">
        <f t="shared" si="288"/>
        <v/>
      </c>
      <c r="BS301" s="24" t="str">
        <f t="shared" si="288"/>
        <v/>
      </c>
      <c r="BT301" s="24" t="str">
        <f t="shared" si="288"/>
        <v/>
      </c>
      <c r="BU301" s="24" t="str">
        <f t="shared" si="288"/>
        <v/>
      </c>
      <c r="BV301" s="24" t="str">
        <f t="shared" si="288"/>
        <v/>
      </c>
      <c r="BW301" s="24" t="str">
        <f t="shared" si="288"/>
        <v/>
      </c>
      <c r="BX301" s="24" t="str">
        <f t="shared" si="250"/>
        <v/>
      </c>
      <c r="BY301" s="24" t="str">
        <f t="shared" si="250"/>
        <v/>
      </c>
      <c r="BZ301" s="24" t="str">
        <f t="shared" si="250"/>
        <v/>
      </c>
      <c r="CA301" s="24"/>
      <c r="CB301" s="24"/>
      <c r="CC301" s="24" t="str">
        <f t="shared" si="266"/>
        <v/>
      </c>
      <c r="CD301" s="24" t="str">
        <f t="shared" si="279"/>
        <v/>
      </c>
      <c r="CE301" s="24" t="str">
        <f t="shared" si="289"/>
        <v/>
      </c>
      <c r="CF301" s="24" t="str">
        <f t="shared" si="289"/>
        <v/>
      </c>
      <c r="CG301" s="24" t="str">
        <f t="shared" si="289"/>
        <v/>
      </c>
      <c r="CH301" s="24" t="str">
        <f t="shared" si="289"/>
        <v/>
      </c>
      <c r="CI301" s="24" t="str">
        <f t="shared" si="289"/>
        <v/>
      </c>
      <c r="CJ301" s="24" t="str">
        <f t="shared" si="289"/>
        <v/>
      </c>
      <c r="CK301" s="24" t="str">
        <f t="shared" si="251"/>
        <v/>
      </c>
      <c r="CL301" s="24" t="str">
        <f t="shared" si="251"/>
        <v/>
      </c>
      <c r="CM301" s="24" t="str">
        <f t="shared" si="251"/>
        <v/>
      </c>
      <c r="CN301" s="24"/>
      <c r="CO301" s="24" t="str">
        <f t="shared" si="267"/>
        <v/>
      </c>
      <c r="CP301" s="24" t="str">
        <f t="shared" si="280"/>
        <v/>
      </c>
      <c r="CQ301" s="24" t="str">
        <f t="shared" si="290"/>
        <v/>
      </c>
      <c r="CR301" s="24" t="str">
        <f t="shared" si="290"/>
        <v/>
      </c>
      <c r="CS301" s="24" t="str">
        <f t="shared" si="290"/>
        <v/>
      </c>
      <c r="CT301" s="24" t="str">
        <f t="shared" si="290"/>
        <v/>
      </c>
      <c r="CU301" s="24" t="str">
        <f t="shared" si="290"/>
        <v/>
      </c>
      <c r="CV301" s="24" t="str">
        <f t="shared" si="290"/>
        <v/>
      </c>
      <c r="CW301" s="24" t="str">
        <f t="shared" si="252"/>
        <v/>
      </c>
      <c r="CX301" s="24" t="str">
        <f t="shared" si="252"/>
        <v/>
      </c>
      <c r="CY301" s="24" t="str">
        <f t="shared" si="252"/>
        <v/>
      </c>
      <c r="CZ301" s="24"/>
      <c r="DA301" s="24" t="str">
        <f t="shared" si="268"/>
        <v/>
      </c>
      <c r="DB301" s="24" t="str">
        <f t="shared" si="281"/>
        <v/>
      </c>
      <c r="DC301" s="24" t="str">
        <f t="shared" si="291"/>
        <v/>
      </c>
      <c r="DD301" s="24" t="str">
        <f t="shared" si="291"/>
        <v/>
      </c>
      <c r="DE301" s="24" t="str">
        <f t="shared" si="291"/>
        <v/>
      </c>
      <c r="DF301" s="24" t="str">
        <f t="shared" si="291"/>
        <v/>
      </c>
      <c r="DG301" s="24" t="str">
        <f t="shared" si="291"/>
        <v/>
      </c>
      <c r="DH301" s="24" t="str">
        <f t="shared" si="291"/>
        <v/>
      </c>
      <c r="DI301" s="24" t="str">
        <f t="shared" si="253"/>
        <v/>
      </c>
      <c r="DJ301" s="24" t="str">
        <f t="shared" si="253"/>
        <v/>
      </c>
      <c r="DK301" s="24" t="str">
        <f t="shared" si="253"/>
        <v/>
      </c>
      <c r="DL301" s="24"/>
      <c r="DM301" s="24" t="str">
        <f t="shared" si="269"/>
        <v/>
      </c>
      <c r="DN301" s="24" t="str">
        <f t="shared" si="282"/>
        <v/>
      </c>
      <c r="DO301" s="24" t="str">
        <f t="shared" si="292"/>
        <v/>
      </c>
      <c r="DP301" s="24" t="str">
        <f t="shared" si="292"/>
        <v/>
      </c>
      <c r="DQ301" s="24" t="str">
        <f t="shared" si="292"/>
        <v/>
      </c>
      <c r="DR301" s="24" t="str">
        <f t="shared" si="292"/>
        <v/>
      </c>
      <c r="DS301" s="24" t="str">
        <f t="shared" si="292"/>
        <v/>
      </c>
      <c r="DT301" s="24" t="str">
        <f t="shared" si="292"/>
        <v/>
      </c>
      <c r="DU301" s="24" t="str">
        <f t="shared" si="254"/>
        <v/>
      </c>
      <c r="DV301" s="24" t="str">
        <f t="shared" si="254"/>
        <v/>
      </c>
      <c r="DW301" s="24" t="str">
        <f t="shared" si="254"/>
        <v/>
      </c>
      <c r="DX301" s="24"/>
      <c r="DY301" s="24" t="str">
        <f t="shared" si="270"/>
        <v/>
      </c>
      <c r="DZ301" s="24" t="str">
        <f t="shared" si="283"/>
        <v/>
      </c>
      <c r="EA301" s="24" t="str">
        <f t="shared" si="293"/>
        <v/>
      </c>
      <c r="EB301" s="24" t="str">
        <f t="shared" si="293"/>
        <v/>
      </c>
      <c r="EC301" s="24" t="str">
        <f t="shared" si="293"/>
        <v/>
      </c>
      <c r="ED301" s="24" t="str">
        <f t="shared" si="293"/>
        <v/>
      </c>
      <c r="EE301" s="24" t="str">
        <f t="shared" si="293"/>
        <v/>
      </c>
      <c r="EF301" s="24" t="str">
        <f t="shared" si="293"/>
        <v/>
      </c>
      <c r="EG301" s="24" t="str">
        <f t="shared" si="255"/>
        <v/>
      </c>
      <c r="EH301" s="24" t="str">
        <f t="shared" si="255"/>
        <v/>
      </c>
      <c r="EI301" s="24" t="str">
        <f t="shared" si="255"/>
        <v/>
      </c>
      <c r="EJ301" s="24"/>
      <c r="EK301" s="24" t="str">
        <f t="shared" si="271"/>
        <v/>
      </c>
      <c r="EL301" s="24" t="str">
        <f t="shared" si="284"/>
        <v/>
      </c>
      <c r="EM301" s="24" t="str">
        <f t="shared" si="294"/>
        <v/>
      </c>
      <c r="EN301" s="24" t="str">
        <f t="shared" si="294"/>
        <v/>
      </c>
      <c r="EO301" s="24" t="str">
        <f t="shared" si="294"/>
        <v/>
      </c>
      <c r="EP301" s="24" t="str">
        <f t="shared" si="294"/>
        <v/>
      </c>
      <c r="EQ301" s="24" t="str">
        <f t="shared" si="294"/>
        <v/>
      </c>
      <c r="ER301" s="24" t="str">
        <f t="shared" si="294"/>
        <v/>
      </c>
      <c r="ES301" s="24" t="str">
        <f t="shared" si="256"/>
        <v/>
      </c>
      <c r="ET301" s="24" t="str">
        <f t="shared" si="256"/>
        <v/>
      </c>
      <c r="EU301" s="24" t="str">
        <f t="shared" si="256"/>
        <v/>
      </c>
      <c r="EV301" s="24"/>
      <c r="EW301" s="24" t="str">
        <f t="shared" si="272"/>
        <v/>
      </c>
      <c r="EX301" s="24" t="str">
        <f t="shared" si="285"/>
        <v/>
      </c>
      <c r="EY301" s="24" t="str">
        <f t="shared" si="247"/>
        <v/>
      </c>
      <c r="EZ301" s="24" t="str">
        <f t="shared" si="247"/>
        <v/>
      </c>
      <c r="FA301" s="24" t="str">
        <f t="shared" si="247"/>
        <v/>
      </c>
      <c r="FB301" s="24" t="str">
        <f t="shared" si="245"/>
        <v/>
      </c>
      <c r="FC301" s="24" t="str">
        <f t="shared" si="245"/>
        <v/>
      </c>
      <c r="FD301" s="24" t="str">
        <f t="shared" si="245"/>
        <v/>
      </c>
      <c r="FE301" s="24" t="str">
        <f t="shared" si="242"/>
        <v/>
      </c>
      <c r="FF301" s="24" t="str">
        <f t="shared" si="242"/>
        <v/>
      </c>
      <c r="FG301" s="24" t="str">
        <f t="shared" si="242"/>
        <v/>
      </c>
      <c r="FH301" s="24"/>
      <c r="FI301" s="24" t="str">
        <f t="shared" si="273"/>
        <v/>
      </c>
      <c r="FJ301" s="24" t="str">
        <f t="shared" si="286"/>
        <v/>
      </c>
      <c r="FK301" s="24" t="str">
        <f t="shared" si="248"/>
        <v/>
      </c>
      <c r="FL301" s="24" t="str">
        <f t="shared" si="248"/>
        <v/>
      </c>
      <c r="FM301" s="24" t="str">
        <f t="shared" si="248"/>
        <v/>
      </c>
      <c r="FN301" s="24" t="str">
        <f t="shared" si="246"/>
        <v/>
      </c>
      <c r="FO301" s="24" t="str">
        <f t="shared" si="246"/>
        <v/>
      </c>
      <c r="FP301" s="24" t="str">
        <f t="shared" si="246"/>
        <v/>
      </c>
      <c r="FQ301" s="24" t="str">
        <f t="shared" si="243"/>
        <v/>
      </c>
      <c r="FR301" s="24" t="str">
        <f t="shared" si="243"/>
        <v/>
      </c>
      <c r="FS301" s="24" t="str">
        <f t="shared" si="243"/>
        <v/>
      </c>
    </row>
    <row r="302" spans="1:175" s="3" customFormat="1">
      <c r="A302" s="27">
        <v>267</v>
      </c>
      <c r="B302" s="32" t="str">
        <f>IF(AND($B$3&lt;&gt;"",$C$3&lt;&gt;"",$B$4&lt;&gt;"",$C$4&lt;&gt;"",T302&lt;&gt;""),AirMass($B$3,$C$3,$B$4,$C$4,T302),"")</f>
        <v/>
      </c>
      <c r="C302" s="36" t="e">
        <f t="shared" si="274"/>
        <v>#N/A</v>
      </c>
      <c r="D302" s="5" t="str">
        <f t="shared" si="257"/>
        <v/>
      </c>
      <c r="E302" s="14" t="str">
        <f t="shared" si="258"/>
        <v/>
      </c>
      <c r="F302" s="32" t="str">
        <f t="shared" si="275"/>
        <v/>
      </c>
      <c r="G302" s="24" t="str">
        <f t="shared" si="259"/>
        <v/>
      </c>
      <c r="H302" s="24" t="str">
        <f t="shared" si="260"/>
        <v/>
      </c>
      <c r="I302" s="24"/>
      <c r="J302" s="8" t="str">
        <f t="shared" si="261"/>
        <v/>
      </c>
      <c r="K302" s="9" t="str">
        <f t="shared" si="262"/>
        <v/>
      </c>
      <c r="L302" s="40" t="str">
        <f t="shared" si="276"/>
        <v/>
      </c>
      <c r="M302" s="24" t="str">
        <f t="shared" si="263"/>
        <v/>
      </c>
      <c r="N302" s="25" t="str">
        <f t="shared" si="264"/>
        <v/>
      </c>
      <c r="O302" s="25"/>
      <c r="P302" s="50">
        <f t="shared" si="277"/>
        <v>0</v>
      </c>
      <c r="Q302" s="50">
        <f t="shared" si="278"/>
        <v>0</v>
      </c>
      <c r="R302" s="25"/>
      <c r="S302" s="25"/>
      <c r="T302" s="16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46" t="str">
        <f t="shared" si="265"/>
        <v/>
      </c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8"/>
      <c r="AR302" s="25"/>
      <c r="AS302" s="25"/>
      <c r="AT302" s="24" t="str">
        <f t="shared" ref="AT302:BA336" si="295">IF(AND(U302&lt;&gt;"",AG302&lt;&gt;""),AG302-U302,"")</f>
        <v/>
      </c>
      <c r="AU302" s="24" t="str">
        <f t="shared" si="295"/>
        <v/>
      </c>
      <c r="AV302" s="24" t="str">
        <f t="shared" si="295"/>
        <v/>
      </c>
      <c r="AW302" s="24" t="str">
        <f t="shared" si="295"/>
        <v/>
      </c>
      <c r="AX302" s="24" t="str">
        <f t="shared" si="295"/>
        <v/>
      </c>
      <c r="AY302" s="24" t="str">
        <f t="shared" si="244"/>
        <v/>
      </c>
      <c r="AZ302" s="24" t="str">
        <f t="shared" si="244"/>
        <v/>
      </c>
      <c r="BA302" s="24" t="str">
        <f t="shared" si="244"/>
        <v/>
      </c>
      <c r="BB302" s="24" t="str">
        <f t="shared" si="244"/>
        <v/>
      </c>
      <c r="BC302" s="24" t="str">
        <f t="shared" si="244"/>
        <v/>
      </c>
      <c r="BD302" s="25" t="str">
        <f t="shared" si="244"/>
        <v/>
      </c>
      <c r="BE302" s="25"/>
      <c r="BF302" s="24"/>
      <c r="BG302" s="24" t="str">
        <f t="shared" si="287"/>
        <v/>
      </c>
      <c r="BH302" s="24" t="str">
        <f t="shared" si="287"/>
        <v/>
      </c>
      <c r="BI302" s="24" t="str">
        <f t="shared" si="287"/>
        <v/>
      </c>
      <c r="BJ302" s="24" t="str">
        <f t="shared" si="287"/>
        <v/>
      </c>
      <c r="BK302" s="24" t="str">
        <f t="shared" si="287"/>
        <v/>
      </c>
      <c r="BL302" s="24" t="str">
        <f t="shared" si="287"/>
        <v/>
      </c>
      <c r="BM302" s="24" t="str">
        <f t="shared" si="249"/>
        <v/>
      </c>
      <c r="BN302" s="24" t="str">
        <f t="shared" si="249"/>
        <v/>
      </c>
      <c r="BO302" s="24" t="str">
        <f t="shared" si="249"/>
        <v/>
      </c>
      <c r="BP302" s="24"/>
      <c r="BQ302" s="24"/>
      <c r="BR302" s="24" t="str">
        <f t="shared" si="288"/>
        <v/>
      </c>
      <c r="BS302" s="24" t="str">
        <f t="shared" si="288"/>
        <v/>
      </c>
      <c r="BT302" s="24" t="str">
        <f t="shared" si="288"/>
        <v/>
      </c>
      <c r="BU302" s="24" t="str">
        <f t="shared" si="288"/>
        <v/>
      </c>
      <c r="BV302" s="24" t="str">
        <f t="shared" si="288"/>
        <v/>
      </c>
      <c r="BW302" s="24" t="str">
        <f t="shared" si="288"/>
        <v/>
      </c>
      <c r="BX302" s="24" t="str">
        <f t="shared" si="250"/>
        <v/>
      </c>
      <c r="BY302" s="24" t="str">
        <f t="shared" si="250"/>
        <v/>
      </c>
      <c r="BZ302" s="24" t="str">
        <f t="shared" si="250"/>
        <v/>
      </c>
      <c r="CA302" s="24"/>
      <c r="CB302" s="24"/>
      <c r="CC302" s="24" t="str">
        <f t="shared" si="266"/>
        <v/>
      </c>
      <c r="CD302" s="24" t="str">
        <f t="shared" si="279"/>
        <v/>
      </c>
      <c r="CE302" s="24" t="str">
        <f t="shared" si="289"/>
        <v/>
      </c>
      <c r="CF302" s="24" t="str">
        <f t="shared" si="289"/>
        <v/>
      </c>
      <c r="CG302" s="24" t="str">
        <f t="shared" si="289"/>
        <v/>
      </c>
      <c r="CH302" s="24" t="str">
        <f t="shared" si="289"/>
        <v/>
      </c>
      <c r="CI302" s="24" t="str">
        <f t="shared" si="289"/>
        <v/>
      </c>
      <c r="CJ302" s="24" t="str">
        <f t="shared" si="289"/>
        <v/>
      </c>
      <c r="CK302" s="24" t="str">
        <f t="shared" si="251"/>
        <v/>
      </c>
      <c r="CL302" s="24" t="str">
        <f t="shared" si="251"/>
        <v/>
      </c>
      <c r="CM302" s="24" t="str">
        <f t="shared" si="251"/>
        <v/>
      </c>
      <c r="CN302" s="24"/>
      <c r="CO302" s="24" t="str">
        <f t="shared" si="267"/>
        <v/>
      </c>
      <c r="CP302" s="24" t="str">
        <f t="shared" si="280"/>
        <v/>
      </c>
      <c r="CQ302" s="24" t="str">
        <f t="shared" si="290"/>
        <v/>
      </c>
      <c r="CR302" s="24" t="str">
        <f t="shared" si="290"/>
        <v/>
      </c>
      <c r="CS302" s="24" t="str">
        <f t="shared" si="290"/>
        <v/>
      </c>
      <c r="CT302" s="24" t="str">
        <f t="shared" si="290"/>
        <v/>
      </c>
      <c r="CU302" s="24" t="str">
        <f t="shared" si="290"/>
        <v/>
      </c>
      <c r="CV302" s="24" t="str">
        <f t="shared" si="290"/>
        <v/>
      </c>
      <c r="CW302" s="24" t="str">
        <f t="shared" si="252"/>
        <v/>
      </c>
      <c r="CX302" s="24" t="str">
        <f t="shared" si="252"/>
        <v/>
      </c>
      <c r="CY302" s="24" t="str">
        <f t="shared" si="252"/>
        <v/>
      </c>
      <c r="CZ302" s="24"/>
      <c r="DA302" s="24" t="str">
        <f t="shared" si="268"/>
        <v/>
      </c>
      <c r="DB302" s="24" t="str">
        <f t="shared" si="281"/>
        <v/>
      </c>
      <c r="DC302" s="24" t="str">
        <f t="shared" si="291"/>
        <v/>
      </c>
      <c r="DD302" s="24" t="str">
        <f t="shared" si="291"/>
        <v/>
      </c>
      <c r="DE302" s="24" t="str">
        <f t="shared" si="291"/>
        <v/>
      </c>
      <c r="DF302" s="24" t="str">
        <f t="shared" si="291"/>
        <v/>
      </c>
      <c r="DG302" s="24" t="str">
        <f t="shared" si="291"/>
        <v/>
      </c>
      <c r="DH302" s="24" t="str">
        <f t="shared" si="291"/>
        <v/>
      </c>
      <c r="DI302" s="24" t="str">
        <f t="shared" si="253"/>
        <v/>
      </c>
      <c r="DJ302" s="24" t="str">
        <f t="shared" si="253"/>
        <v/>
      </c>
      <c r="DK302" s="24" t="str">
        <f t="shared" si="253"/>
        <v/>
      </c>
      <c r="DL302" s="24"/>
      <c r="DM302" s="24" t="str">
        <f t="shared" si="269"/>
        <v/>
      </c>
      <c r="DN302" s="24" t="str">
        <f t="shared" si="282"/>
        <v/>
      </c>
      <c r="DO302" s="24" t="str">
        <f t="shared" si="292"/>
        <v/>
      </c>
      <c r="DP302" s="24" t="str">
        <f t="shared" si="292"/>
        <v/>
      </c>
      <c r="DQ302" s="24" t="str">
        <f t="shared" si="292"/>
        <v/>
      </c>
      <c r="DR302" s="24" t="str">
        <f t="shared" si="292"/>
        <v/>
      </c>
      <c r="DS302" s="24" t="str">
        <f t="shared" si="292"/>
        <v/>
      </c>
      <c r="DT302" s="24" t="str">
        <f t="shared" si="292"/>
        <v/>
      </c>
      <c r="DU302" s="24" t="str">
        <f t="shared" si="254"/>
        <v/>
      </c>
      <c r="DV302" s="24" t="str">
        <f t="shared" si="254"/>
        <v/>
      </c>
      <c r="DW302" s="24" t="str">
        <f t="shared" si="254"/>
        <v/>
      </c>
      <c r="DX302" s="24"/>
      <c r="DY302" s="24" t="str">
        <f t="shared" si="270"/>
        <v/>
      </c>
      <c r="DZ302" s="24" t="str">
        <f t="shared" si="283"/>
        <v/>
      </c>
      <c r="EA302" s="24" t="str">
        <f t="shared" si="293"/>
        <v/>
      </c>
      <c r="EB302" s="24" t="str">
        <f t="shared" si="293"/>
        <v/>
      </c>
      <c r="EC302" s="24" t="str">
        <f t="shared" si="293"/>
        <v/>
      </c>
      <c r="ED302" s="24" t="str">
        <f t="shared" si="293"/>
        <v/>
      </c>
      <c r="EE302" s="24" t="str">
        <f t="shared" si="293"/>
        <v/>
      </c>
      <c r="EF302" s="24" t="str">
        <f t="shared" si="293"/>
        <v/>
      </c>
      <c r="EG302" s="24" t="str">
        <f t="shared" si="255"/>
        <v/>
      </c>
      <c r="EH302" s="24" t="str">
        <f t="shared" si="255"/>
        <v/>
      </c>
      <c r="EI302" s="24" t="str">
        <f t="shared" si="255"/>
        <v/>
      </c>
      <c r="EJ302" s="24"/>
      <c r="EK302" s="24" t="str">
        <f t="shared" si="271"/>
        <v/>
      </c>
      <c r="EL302" s="24" t="str">
        <f t="shared" si="284"/>
        <v/>
      </c>
      <c r="EM302" s="24" t="str">
        <f t="shared" si="294"/>
        <v/>
      </c>
      <c r="EN302" s="24" t="str">
        <f t="shared" si="294"/>
        <v/>
      </c>
      <c r="EO302" s="24" t="str">
        <f t="shared" si="294"/>
        <v/>
      </c>
      <c r="EP302" s="24" t="str">
        <f t="shared" si="294"/>
        <v/>
      </c>
      <c r="EQ302" s="24" t="str">
        <f t="shared" si="294"/>
        <v/>
      </c>
      <c r="ER302" s="24" t="str">
        <f t="shared" si="294"/>
        <v/>
      </c>
      <c r="ES302" s="24" t="str">
        <f t="shared" si="256"/>
        <v/>
      </c>
      <c r="ET302" s="24" t="str">
        <f t="shared" si="256"/>
        <v/>
      </c>
      <c r="EU302" s="24" t="str">
        <f t="shared" si="256"/>
        <v/>
      </c>
      <c r="EV302" s="24"/>
      <c r="EW302" s="24" t="str">
        <f t="shared" si="272"/>
        <v/>
      </c>
      <c r="EX302" s="24" t="str">
        <f t="shared" si="285"/>
        <v/>
      </c>
      <c r="EY302" s="24" t="str">
        <f t="shared" si="247"/>
        <v/>
      </c>
      <c r="EZ302" s="24" t="str">
        <f t="shared" si="247"/>
        <v/>
      </c>
      <c r="FA302" s="24" t="str">
        <f t="shared" si="247"/>
        <v/>
      </c>
      <c r="FB302" s="24" t="str">
        <f t="shared" si="245"/>
        <v/>
      </c>
      <c r="FC302" s="24" t="str">
        <f t="shared" si="245"/>
        <v/>
      </c>
      <c r="FD302" s="24" t="str">
        <f t="shared" si="245"/>
        <v/>
      </c>
      <c r="FE302" s="24" t="str">
        <f t="shared" si="242"/>
        <v/>
      </c>
      <c r="FF302" s="24" t="str">
        <f t="shared" si="242"/>
        <v/>
      </c>
      <c r="FG302" s="24" t="str">
        <f t="shared" si="242"/>
        <v/>
      </c>
      <c r="FH302" s="24"/>
      <c r="FI302" s="24" t="str">
        <f t="shared" si="273"/>
        <v/>
      </c>
      <c r="FJ302" s="24" t="str">
        <f t="shared" si="286"/>
        <v/>
      </c>
      <c r="FK302" s="24" t="str">
        <f t="shared" si="248"/>
        <v/>
      </c>
      <c r="FL302" s="24" t="str">
        <f t="shared" si="248"/>
        <v/>
      </c>
      <c r="FM302" s="24" t="str">
        <f t="shared" si="248"/>
        <v/>
      </c>
      <c r="FN302" s="24" t="str">
        <f t="shared" si="246"/>
        <v/>
      </c>
      <c r="FO302" s="24" t="str">
        <f t="shared" si="246"/>
        <v/>
      </c>
      <c r="FP302" s="24" t="str">
        <f t="shared" si="246"/>
        <v/>
      </c>
      <c r="FQ302" s="24" t="str">
        <f t="shared" si="243"/>
        <v/>
      </c>
      <c r="FR302" s="24" t="str">
        <f t="shared" si="243"/>
        <v/>
      </c>
      <c r="FS302" s="24" t="str">
        <f t="shared" si="243"/>
        <v/>
      </c>
    </row>
    <row r="303" spans="1:175" s="3" customFormat="1">
      <c r="A303" s="27">
        <v>268</v>
      </c>
      <c r="B303" s="32" t="str">
        <f>IF(AND($B$3&lt;&gt;"",$C$3&lt;&gt;"",$B$4&lt;&gt;"",$C$4&lt;&gt;"",T303&lt;&gt;""),AirMass($B$3,$C$3,$B$4,$C$4,T303),"")</f>
        <v/>
      </c>
      <c r="C303" s="36" t="e">
        <f t="shared" si="274"/>
        <v>#N/A</v>
      </c>
      <c r="D303" s="5" t="str">
        <f t="shared" si="257"/>
        <v/>
      </c>
      <c r="E303" s="14" t="str">
        <f t="shared" si="258"/>
        <v/>
      </c>
      <c r="F303" s="32" t="str">
        <f t="shared" si="275"/>
        <v/>
      </c>
      <c r="G303" s="24" t="str">
        <f t="shared" si="259"/>
        <v/>
      </c>
      <c r="H303" s="24" t="str">
        <f t="shared" si="260"/>
        <v/>
      </c>
      <c r="I303" s="24"/>
      <c r="J303" s="8" t="str">
        <f t="shared" si="261"/>
        <v/>
      </c>
      <c r="K303" s="9" t="str">
        <f t="shared" si="262"/>
        <v/>
      </c>
      <c r="L303" s="40" t="str">
        <f t="shared" si="276"/>
        <v/>
      </c>
      <c r="M303" s="24" t="str">
        <f t="shared" si="263"/>
        <v/>
      </c>
      <c r="N303" s="25" t="str">
        <f t="shared" si="264"/>
        <v/>
      </c>
      <c r="O303" s="25"/>
      <c r="P303" s="50">
        <f t="shared" si="277"/>
        <v>0</v>
      </c>
      <c r="Q303" s="50">
        <f t="shared" si="278"/>
        <v>0</v>
      </c>
      <c r="R303" s="25"/>
      <c r="S303" s="25"/>
      <c r="T303" s="16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46" t="str">
        <f t="shared" si="265"/>
        <v/>
      </c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8"/>
      <c r="AR303" s="25"/>
      <c r="AS303" s="25"/>
      <c r="AT303" s="24" t="str">
        <f t="shared" si="295"/>
        <v/>
      </c>
      <c r="AU303" s="24" t="str">
        <f t="shared" si="295"/>
        <v/>
      </c>
      <c r="AV303" s="24" t="str">
        <f t="shared" si="295"/>
        <v/>
      </c>
      <c r="AW303" s="24" t="str">
        <f t="shared" si="295"/>
        <v/>
      </c>
      <c r="AX303" s="24" t="str">
        <f t="shared" si="295"/>
        <v/>
      </c>
      <c r="AY303" s="24" t="str">
        <f t="shared" si="244"/>
        <v/>
      </c>
      <c r="AZ303" s="24" t="str">
        <f t="shared" si="244"/>
        <v/>
      </c>
      <c r="BA303" s="24" t="str">
        <f t="shared" si="244"/>
        <v/>
      </c>
      <c r="BB303" s="24" t="str">
        <f t="shared" si="244"/>
        <v/>
      </c>
      <c r="BC303" s="24" t="str">
        <f t="shared" si="244"/>
        <v/>
      </c>
      <c r="BD303" s="25" t="str">
        <f t="shared" si="244"/>
        <v/>
      </c>
      <c r="BE303" s="25"/>
      <c r="BF303" s="24"/>
      <c r="BG303" s="24" t="str">
        <f t="shared" si="287"/>
        <v/>
      </c>
      <c r="BH303" s="24" t="str">
        <f t="shared" si="287"/>
        <v/>
      </c>
      <c r="BI303" s="24" t="str">
        <f t="shared" si="287"/>
        <v/>
      </c>
      <c r="BJ303" s="24" t="str">
        <f t="shared" si="287"/>
        <v/>
      </c>
      <c r="BK303" s="24" t="str">
        <f t="shared" si="287"/>
        <v/>
      </c>
      <c r="BL303" s="24" t="str">
        <f t="shared" si="287"/>
        <v/>
      </c>
      <c r="BM303" s="24" t="str">
        <f t="shared" si="249"/>
        <v/>
      </c>
      <c r="BN303" s="24" t="str">
        <f t="shared" si="249"/>
        <v/>
      </c>
      <c r="BO303" s="24" t="str">
        <f t="shared" si="249"/>
        <v/>
      </c>
      <c r="BP303" s="24"/>
      <c r="BQ303" s="24"/>
      <c r="BR303" s="24" t="str">
        <f t="shared" si="288"/>
        <v/>
      </c>
      <c r="BS303" s="24" t="str">
        <f t="shared" si="288"/>
        <v/>
      </c>
      <c r="BT303" s="24" t="str">
        <f t="shared" si="288"/>
        <v/>
      </c>
      <c r="BU303" s="24" t="str">
        <f t="shared" si="288"/>
        <v/>
      </c>
      <c r="BV303" s="24" t="str">
        <f t="shared" si="288"/>
        <v/>
      </c>
      <c r="BW303" s="24" t="str">
        <f t="shared" si="288"/>
        <v/>
      </c>
      <c r="BX303" s="24" t="str">
        <f t="shared" si="250"/>
        <v/>
      </c>
      <c r="BY303" s="24" t="str">
        <f t="shared" si="250"/>
        <v/>
      </c>
      <c r="BZ303" s="24" t="str">
        <f t="shared" si="250"/>
        <v/>
      </c>
      <c r="CA303" s="24"/>
      <c r="CB303" s="24"/>
      <c r="CC303" s="24" t="str">
        <f t="shared" si="266"/>
        <v/>
      </c>
      <c r="CD303" s="24" t="str">
        <f t="shared" si="279"/>
        <v/>
      </c>
      <c r="CE303" s="24" t="str">
        <f t="shared" si="289"/>
        <v/>
      </c>
      <c r="CF303" s="24" t="str">
        <f t="shared" si="289"/>
        <v/>
      </c>
      <c r="CG303" s="24" t="str">
        <f t="shared" si="289"/>
        <v/>
      </c>
      <c r="CH303" s="24" t="str">
        <f t="shared" si="289"/>
        <v/>
      </c>
      <c r="CI303" s="24" t="str">
        <f t="shared" si="289"/>
        <v/>
      </c>
      <c r="CJ303" s="24" t="str">
        <f t="shared" si="289"/>
        <v/>
      </c>
      <c r="CK303" s="24" t="str">
        <f t="shared" si="251"/>
        <v/>
      </c>
      <c r="CL303" s="24" t="str">
        <f t="shared" si="251"/>
        <v/>
      </c>
      <c r="CM303" s="24" t="str">
        <f t="shared" si="251"/>
        <v/>
      </c>
      <c r="CN303" s="24"/>
      <c r="CO303" s="24" t="str">
        <f t="shared" si="267"/>
        <v/>
      </c>
      <c r="CP303" s="24" t="str">
        <f t="shared" si="280"/>
        <v/>
      </c>
      <c r="CQ303" s="24" t="str">
        <f t="shared" si="290"/>
        <v/>
      </c>
      <c r="CR303" s="24" t="str">
        <f t="shared" si="290"/>
        <v/>
      </c>
      <c r="CS303" s="24" t="str">
        <f t="shared" si="290"/>
        <v/>
      </c>
      <c r="CT303" s="24" t="str">
        <f t="shared" si="290"/>
        <v/>
      </c>
      <c r="CU303" s="24" t="str">
        <f t="shared" si="290"/>
        <v/>
      </c>
      <c r="CV303" s="24" t="str">
        <f t="shared" si="290"/>
        <v/>
      </c>
      <c r="CW303" s="24" t="str">
        <f t="shared" si="252"/>
        <v/>
      </c>
      <c r="CX303" s="24" t="str">
        <f t="shared" si="252"/>
        <v/>
      </c>
      <c r="CY303" s="24" t="str">
        <f t="shared" si="252"/>
        <v/>
      </c>
      <c r="CZ303" s="24"/>
      <c r="DA303" s="24" t="str">
        <f t="shared" si="268"/>
        <v/>
      </c>
      <c r="DB303" s="24" t="str">
        <f t="shared" si="281"/>
        <v/>
      </c>
      <c r="DC303" s="24" t="str">
        <f t="shared" si="291"/>
        <v/>
      </c>
      <c r="DD303" s="24" t="str">
        <f t="shared" si="291"/>
        <v/>
      </c>
      <c r="DE303" s="24" t="str">
        <f t="shared" si="291"/>
        <v/>
      </c>
      <c r="DF303" s="24" t="str">
        <f t="shared" si="291"/>
        <v/>
      </c>
      <c r="DG303" s="24" t="str">
        <f t="shared" si="291"/>
        <v/>
      </c>
      <c r="DH303" s="24" t="str">
        <f t="shared" si="291"/>
        <v/>
      </c>
      <c r="DI303" s="24" t="str">
        <f t="shared" si="253"/>
        <v/>
      </c>
      <c r="DJ303" s="24" t="str">
        <f t="shared" si="253"/>
        <v/>
      </c>
      <c r="DK303" s="24" t="str">
        <f t="shared" si="253"/>
        <v/>
      </c>
      <c r="DL303" s="24"/>
      <c r="DM303" s="24" t="str">
        <f t="shared" si="269"/>
        <v/>
      </c>
      <c r="DN303" s="24" t="str">
        <f t="shared" si="282"/>
        <v/>
      </c>
      <c r="DO303" s="24" t="str">
        <f t="shared" si="292"/>
        <v/>
      </c>
      <c r="DP303" s="24" t="str">
        <f t="shared" si="292"/>
        <v/>
      </c>
      <c r="DQ303" s="24" t="str">
        <f t="shared" si="292"/>
        <v/>
      </c>
      <c r="DR303" s="24" t="str">
        <f t="shared" si="292"/>
        <v/>
      </c>
      <c r="DS303" s="24" t="str">
        <f t="shared" si="292"/>
        <v/>
      </c>
      <c r="DT303" s="24" t="str">
        <f t="shared" si="292"/>
        <v/>
      </c>
      <c r="DU303" s="24" t="str">
        <f t="shared" si="254"/>
        <v/>
      </c>
      <c r="DV303" s="24" t="str">
        <f t="shared" si="254"/>
        <v/>
      </c>
      <c r="DW303" s="24" t="str">
        <f t="shared" si="254"/>
        <v/>
      </c>
      <c r="DX303" s="24"/>
      <c r="DY303" s="24" t="str">
        <f t="shared" si="270"/>
        <v/>
      </c>
      <c r="DZ303" s="24" t="str">
        <f t="shared" si="283"/>
        <v/>
      </c>
      <c r="EA303" s="24" t="str">
        <f t="shared" si="293"/>
        <v/>
      </c>
      <c r="EB303" s="24" t="str">
        <f t="shared" si="293"/>
        <v/>
      </c>
      <c r="EC303" s="24" t="str">
        <f t="shared" si="293"/>
        <v/>
      </c>
      <c r="ED303" s="24" t="str">
        <f t="shared" si="293"/>
        <v/>
      </c>
      <c r="EE303" s="24" t="str">
        <f t="shared" si="293"/>
        <v/>
      </c>
      <c r="EF303" s="24" t="str">
        <f t="shared" si="293"/>
        <v/>
      </c>
      <c r="EG303" s="24" t="str">
        <f t="shared" si="255"/>
        <v/>
      </c>
      <c r="EH303" s="24" t="str">
        <f t="shared" si="255"/>
        <v/>
      </c>
      <c r="EI303" s="24" t="str">
        <f t="shared" si="255"/>
        <v/>
      </c>
      <c r="EJ303" s="24"/>
      <c r="EK303" s="24" t="str">
        <f t="shared" si="271"/>
        <v/>
      </c>
      <c r="EL303" s="24" t="str">
        <f t="shared" si="284"/>
        <v/>
      </c>
      <c r="EM303" s="24" t="str">
        <f t="shared" si="294"/>
        <v/>
      </c>
      <c r="EN303" s="24" t="str">
        <f t="shared" si="294"/>
        <v/>
      </c>
      <c r="EO303" s="24" t="str">
        <f t="shared" si="294"/>
        <v/>
      </c>
      <c r="EP303" s="24" t="str">
        <f t="shared" si="294"/>
        <v/>
      </c>
      <c r="EQ303" s="24" t="str">
        <f t="shared" si="294"/>
        <v/>
      </c>
      <c r="ER303" s="24" t="str">
        <f t="shared" si="294"/>
        <v/>
      </c>
      <c r="ES303" s="24" t="str">
        <f t="shared" si="256"/>
        <v/>
      </c>
      <c r="ET303" s="24" t="str">
        <f t="shared" si="256"/>
        <v/>
      </c>
      <c r="EU303" s="24" t="str">
        <f t="shared" si="256"/>
        <v/>
      </c>
      <c r="EV303" s="24"/>
      <c r="EW303" s="24" t="str">
        <f t="shared" si="272"/>
        <v/>
      </c>
      <c r="EX303" s="24" t="str">
        <f t="shared" si="285"/>
        <v/>
      </c>
      <c r="EY303" s="24" t="str">
        <f t="shared" si="247"/>
        <v/>
      </c>
      <c r="EZ303" s="24" t="str">
        <f t="shared" si="247"/>
        <v/>
      </c>
      <c r="FA303" s="24" t="str">
        <f t="shared" si="247"/>
        <v/>
      </c>
      <c r="FB303" s="24" t="str">
        <f t="shared" si="245"/>
        <v/>
      </c>
      <c r="FC303" s="24" t="str">
        <f t="shared" si="245"/>
        <v/>
      </c>
      <c r="FD303" s="24" t="str">
        <f t="shared" si="245"/>
        <v/>
      </c>
      <c r="FE303" s="24" t="str">
        <f t="shared" si="242"/>
        <v/>
      </c>
      <c r="FF303" s="24" t="str">
        <f t="shared" si="242"/>
        <v/>
      </c>
      <c r="FG303" s="24" t="str">
        <f t="shared" si="242"/>
        <v/>
      </c>
      <c r="FH303" s="24"/>
      <c r="FI303" s="24" t="str">
        <f t="shared" si="273"/>
        <v/>
      </c>
      <c r="FJ303" s="24" t="str">
        <f t="shared" si="286"/>
        <v/>
      </c>
      <c r="FK303" s="24" t="str">
        <f t="shared" si="248"/>
        <v/>
      </c>
      <c r="FL303" s="24" t="str">
        <f t="shared" si="248"/>
        <v/>
      </c>
      <c r="FM303" s="24" t="str">
        <f t="shared" si="248"/>
        <v/>
      </c>
      <c r="FN303" s="24" t="str">
        <f t="shared" si="246"/>
        <v/>
      </c>
      <c r="FO303" s="24" t="str">
        <f t="shared" si="246"/>
        <v/>
      </c>
      <c r="FP303" s="24" t="str">
        <f t="shared" si="246"/>
        <v/>
      </c>
      <c r="FQ303" s="24" t="str">
        <f t="shared" si="243"/>
        <v/>
      </c>
      <c r="FR303" s="24" t="str">
        <f t="shared" si="243"/>
        <v/>
      </c>
      <c r="FS303" s="24" t="str">
        <f t="shared" si="243"/>
        <v/>
      </c>
    </row>
    <row r="304" spans="1:175" s="3" customFormat="1">
      <c r="A304" s="27">
        <v>269</v>
      </c>
      <c r="B304" s="32" t="str">
        <f>IF(AND($B$3&lt;&gt;"",$C$3&lt;&gt;"",$B$4&lt;&gt;"",$C$4&lt;&gt;"",T304&lt;&gt;""),AirMass($B$3,$C$3,$B$4,$C$4,T304),"")</f>
        <v/>
      </c>
      <c r="C304" s="36" t="e">
        <f t="shared" si="274"/>
        <v>#N/A</v>
      </c>
      <c r="D304" s="5" t="str">
        <f t="shared" si="257"/>
        <v/>
      </c>
      <c r="E304" s="14" t="str">
        <f t="shared" si="258"/>
        <v/>
      </c>
      <c r="F304" s="32" t="str">
        <f t="shared" si="275"/>
        <v/>
      </c>
      <c r="G304" s="24" t="str">
        <f t="shared" si="259"/>
        <v/>
      </c>
      <c r="H304" s="24" t="str">
        <f t="shared" si="260"/>
        <v/>
      </c>
      <c r="I304" s="24"/>
      <c r="J304" s="8" t="str">
        <f t="shared" si="261"/>
        <v/>
      </c>
      <c r="K304" s="9" t="str">
        <f t="shared" si="262"/>
        <v/>
      </c>
      <c r="L304" s="40" t="str">
        <f t="shared" si="276"/>
        <v/>
      </c>
      <c r="M304" s="24" t="str">
        <f t="shared" si="263"/>
        <v/>
      </c>
      <c r="N304" s="25" t="str">
        <f t="shared" si="264"/>
        <v/>
      </c>
      <c r="O304" s="25"/>
      <c r="P304" s="50">
        <f t="shared" si="277"/>
        <v>0</v>
      </c>
      <c r="Q304" s="50">
        <f t="shared" si="278"/>
        <v>0</v>
      </c>
      <c r="R304" s="25"/>
      <c r="S304" s="25"/>
      <c r="T304" s="16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46" t="str">
        <f t="shared" si="265"/>
        <v/>
      </c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8"/>
      <c r="AR304" s="25"/>
      <c r="AS304" s="25"/>
      <c r="AT304" s="24" t="str">
        <f t="shared" si="295"/>
        <v/>
      </c>
      <c r="AU304" s="24" t="str">
        <f t="shared" si="295"/>
        <v/>
      </c>
      <c r="AV304" s="24" t="str">
        <f t="shared" si="295"/>
        <v/>
      </c>
      <c r="AW304" s="24" t="str">
        <f t="shared" si="295"/>
        <v/>
      </c>
      <c r="AX304" s="24" t="str">
        <f t="shared" si="295"/>
        <v/>
      </c>
      <c r="AY304" s="24" t="str">
        <f t="shared" si="244"/>
        <v/>
      </c>
      <c r="AZ304" s="24" t="str">
        <f t="shared" si="244"/>
        <v/>
      </c>
      <c r="BA304" s="24" t="str">
        <f t="shared" si="244"/>
        <v/>
      </c>
      <c r="BB304" s="24" t="str">
        <f t="shared" si="244"/>
        <v/>
      </c>
      <c r="BC304" s="24" t="str">
        <f t="shared" si="244"/>
        <v/>
      </c>
      <c r="BD304" s="25" t="str">
        <f t="shared" si="244"/>
        <v/>
      </c>
      <c r="BE304" s="25"/>
      <c r="BF304" s="24"/>
      <c r="BG304" s="24" t="str">
        <f t="shared" si="287"/>
        <v/>
      </c>
      <c r="BH304" s="24" t="str">
        <f t="shared" si="287"/>
        <v/>
      </c>
      <c r="BI304" s="24" t="str">
        <f t="shared" si="287"/>
        <v/>
      </c>
      <c r="BJ304" s="24" t="str">
        <f t="shared" si="287"/>
        <v/>
      </c>
      <c r="BK304" s="24" t="str">
        <f t="shared" si="287"/>
        <v/>
      </c>
      <c r="BL304" s="24" t="str">
        <f t="shared" si="287"/>
        <v/>
      </c>
      <c r="BM304" s="24" t="str">
        <f t="shared" si="249"/>
        <v/>
      </c>
      <c r="BN304" s="24" t="str">
        <f t="shared" si="249"/>
        <v/>
      </c>
      <c r="BO304" s="24" t="str">
        <f t="shared" si="249"/>
        <v/>
      </c>
      <c r="BP304" s="24"/>
      <c r="BQ304" s="24"/>
      <c r="BR304" s="24" t="str">
        <f t="shared" si="288"/>
        <v/>
      </c>
      <c r="BS304" s="24" t="str">
        <f t="shared" si="288"/>
        <v/>
      </c>
      <c r="BT304" s="24" t="str">
        <f t="shared" si="288"/>
        <v/>
      </c>
      <c r="BU304" s="24" t="str">
        <f t="shared" si="288"/>
        <v/>
      </c>
      <c r="BV304" s="24" t="str">
        <f t="shared" si="288"/>
        <v/>
      </c>
      <c r="BW304" s="24" t="str">
        <f t="shared" si="288"/>
        <v/>
      </c>
      <c r="BX304" s="24" t="str">
        <f t="shared" si="250"/>
        <v/>
      </c>
      <c r="BY304" s="24" t="str">
        <f t="shared" si="250"/>
        <v/>
      </c>
      <c r="BZ304" s="24" t="str">
        <f t="shared" si="250"/>
        <v/>
      </c>
      <c r="CA304" s="24"/>
      <c r="CB304" s="24"/>
      <c r="CC304" s="24" t="str">
        <f t="shared" si="266"/>
        <v/>
      </c>
      <c r="CD304" s="24" t="str">
        <f t="shared" si="279"/>
        <v/>
      </c>
      <c r="CE304" s="24" t="str">
        <f t="shared" si="289"/>
        <v/>
      </c>
      <c r="CF304" s="24" t="str">
        <f t="shared" si="289"/>
        <v/>
      </c>
      <c r="CG304" s="24" t="str">
        <f t="shared" si="289"/>
        <v/>
      </c>
      <c r="CH304" s="24" t="str">
        <f t="shared" si="289"/>
        <v/>
      </c>
      <c r="CI304" s="24" t="str">
        <f t="shared" si="289"/>
        <v/>
      </c>
      <c r="CJ304" s="24" t="str">
        <f t="shared" si="289"/>
        <v/>
      </c>
      <c r="CK304" s="24" t="str">
        <f t="shared" si="251"/>
        <v/>
      </c>
      <c r="CL304" s="24" t="str">
        <f t="shared" si="251"/>
        <v/>
      </c>
      <c r="CM304" s="24" t="str">
        <f t="shared" si="251"/>
        <v/>
      </c>
      <c r="CN304" s="24"/>
      <c r="CO304" s="24" t="str">
        <f t="shared" si="267"/>
        <v/>
      </c>
      <c r="CP304" s="24" t="str">
        <f t="shared" si="280"/>
        <v/>
      </c>
      <c r="CQ304" s="24" t="str">
        <f t="shared" si="290"/>
        <v/>
      </c>
      <c r="CR304" s="24" t="str">
        <f t="shared" si="290"/>
        <v/>
      </c>
      <c r="CS304" s="24" t="str">
        <f t="shared" si="290"/>
        <v/>
      </c>
      <c r="CT304" s="24" t="str">
        <f t="shared" si="290"/>
        <v/>
      </c>
      <c r="CU304" s="24" t="str">
        <f t="shared" si="290"/>
        <v/>
      </c>
      <c r="CV304" s="24" t="str">
        <f t="shared" si="290"/>
        <v/>
      </c>
      <c r="CW304" s="24" t="str">
        <f t="shared" si="252"/>
        <v/>
      </c>
      <c r="CX304" s="24" t="str">
        <f t="shared" si="252"/>
        <v/>
      </c>
      <c r="CY304" s="24" t="str">
        <f t="shared" si="252"/>
        <v/>
      </c>
      <c r="CZ304" s="24"/>
      <c r="DA304" s="24" t="str">
        <f t="shared" si="268"/>
        <v/>
      </c>
      <c r="DB304" s="24" t="str">
        <f t="shared" si="281"/>
        <v/>
      </c>
      <c r="DC304" s="24" t="str">
        <f t="shared" si="291"/>
        <v/>
      </c>
      <c r="DD304" s="24" t="str">
        <f t="shared" si="291"/>
        <v/>
      </c>
      <c r="DE304" s="24" t="str">
        <f t="shared" si="291"/>
        <v/>
      </c>
      <c r="DF304" s="24" t="str">
        <f t="shared" si="291"/>
        <v/>
      </c>
      <c r="DG304" s="24" t="str">
        <f t="shared" si="291"/>
        <v/>
      </c>
      <c r="DH304" s="24" t="str">
        <f t="shared" si="291"/>
        <v/>
      </c>
      <c r="DI304" s="24" t="str">
        <f t="shared" si="253"/>
        <v/>
      </c>
      <c r="DJ304" s="24" t="str">
        <f t="shared" si="253"/>
        <v/>
      </c>
      <c r="DK304" s="24" t="str">
        <f t="shared" si="253"/>
        <v/>
      </c>
      <c r="DL304" s="24"/>
      <c r="DM304" s="24" t="str">
        <f t="shared" si="269"/>
        <v/>
      </c>
      <c r="DN304" s="24" t="str">
        <f t="shared" si="282"/>
        <v/>
      </c>
      <c r="DO304" s="24" t="str">
        <f t="shared" si="292"/>
        <v/>
      </c>
      <c r="DP304" s="24" t="str">
        <f t="shared" si="292"/>
        <v/>
      </c>
      <c r="DQ304" s="24" t="str">
        <f t="shared" si="292"/>
        <v/>
      </c>
      <c r="DR304" s="24" t="str">
        <f t="shared" si="292"/>
        <v/>
      </c>
      <c r="DS304" s="24" t="str">
        <f t="shared" si="292"/>
        <v/>
      </c>
      <c r="DT304" s="24" t="str">
        <f t="shared" si="292"/>
        <v/>
      </c>
      <c r="DU304" s="24" t="str">
        <f t="shared" si="254"/>
        <v/>
      </c>
      <c r="DV304" s="24" t="str">
        <f t="shared" si="254"/>
        <v/>
      </c>
      <c r="DW304" s="24" t="str">
        <f t="shared" si="254"/>
        <v/>
      </c>
      <c r="DX304" s="24"/>
      <c r="DY304" s="24" t="str">
        <f t="shared" si="270"/>
        <v/>
      </c>
      <c r="DZ304" s="24" t="str">
        <f t="shared" si="283"/>
        <v/>
      </c>
      <c r="EA304" s="24" t="str">
        <f t="shared" si="293"/>
        <v/>
      </c>
      <c r="EB304" s="24" t="str">
        <f t="shared" si="293"/>
        <v/>
      </c>
      <c r="EC304" s="24" t="str">
        <f t="shared" si="293"/>
        <v/>
      </c>
      <c r="ED304" s="24" t="str">
        <f t="shared" si="293"/>
        <v/>
      </c>
      <c r="EE304" s="24" t="str">
        <f t="shared" si="293"/>
        <v/>
      </c>
      <c r="EF304" s="24" t="str">
        <f t="shared" si="293"/>
        <v/>
      </c>
      <c r="EG304" s="24" t="str">
        <f t="shared" si="255"/>
        <v/>
      </c>
      <c r="EH304" s="24" t="str">
        <f t="shared" si="255"/>
        <v/>
      </c>
      <c r="EI304" s="24" t="str">
        <f t="shared" si="255"/>
        <v/>
      </c>
      <c r="EJ304" s="24"/>
      <c r="EK304" s="24" t="str">
        <f t="shared" si="271"/>
        <v/>
      </c>
      <c r="EL304" s="24" t="str">
        <f t="shared" si="284"/>
        <v/>
      </c>
      <c r="EM304" s="24" t="str">
        <f t="shared" si="294"/>
        <v/>
      </c>
      <c r="EN304" s="24" t="str">
        <f t="shared" si="294"/>
        <v/>
      </c>
      <c r="EO304" s="24" t="str">
        <f t="shared" si="294"/>
        <v/>
      </c>
      <c r="EP304" s="24" t="str">
        <f t="shared" si="294"/>
        <v/>
      </c>
      <c r="EQ304" s="24" t="str">
        <f t="shared" si="294"/>
        <v/>
      </c>
      <c r="ER304" s="24" t="str">
        <f t="shared" si="294"/>
        <v/>
      </c>
      <c r="ES304" s="24" t="str">
        <f t="shared" si="256"/>
        <v/>
      </c>
      <c r="ET304" s="24" t="str">
        <f t="shared" si="256"/>
        <v/>
      </c>
      <c r="EU304" s="24" t="str">
        <f t="shared" si="256"/>
        <v/>
      </c>
      <c r="EV304" s="24"/>
      <c r="EW304" s="24" t="str">
        <f t="shared" si="272"/>
        <v/>
      </c>
      <c r="EX304" s="24" t="str">
        <f t="shared" si="285"/>
        <v/>
      </c>
      <c r="EY304" s="24" t="str">
        <f t="shared" si="247"/>
        <v/>
      </c>
      <c r="EZ304" s="24" t="str">
        <f t="shared" si="247"/>
        <v/>
      </c>
      <c r="FA304" s="24" t="str">
        <f t="shared" si="247"/>
        <v/>
      </c>
      <c r="FB304" s="24" t="str">
        <f t="shared" si="245"/>
        <v/>
      </c>
      <c r="FC304" s="24" t="str">
        <f t="shared" si="245"/>
        <v/>
      </c>
      <c r="FD304" s="24" t="str">
        <f t="shared" si="245"/>
        <v/>
      </c>
      <c r="FE304" s="24" t="str">
        <f t="shared" si="242"/>
        <v/>
      </c>
      <c r="FF304" s="24" t="str">
        <f t="shared" si="242"/>
        <v/>
      </c>
      <c r="FG304" s="24" t="str">
        <f t="shared" si="242"/>
        <v/>
      </c>
      <c r="FH304" s="24"/>
      <c r="FI304" s="24" t="str">
        <f t="shared" si="273"/>
        <v/>
      </c>
      <c r="FJ304" s="24" t="str">
        <f t="shared" si="286"/>
        <v/>
      </c>
      <c r="FK304" s="24" t="str">
        <f t="shared" si="248"/>
        <v/>
      </c>
      <c r="FL304" s="24" t="str">
        <f t="shared" si="248"/>
        <v/>
      </c>
      <c r="FM304" s="24" t="str">
        <f t="shared" si="248"/>
        <v/>
      </c>
      <c r="FN304" s="24" t="str">
        <f t="shared" si="246"/>
        <v/>
      </c>
      <c r="FO304" s="24" t="str">
        <f t="shared" si="246"/>
        <v/>
      </c>
      <c r="FP304" s="24" t="str">
        <f t="shared" si="246"/>
        <v/>
      </c>
      <c r="FQ304" s="24" t="str">
        <f t="shared" si="243"/>
        <v/>
      </c>
      <c r="FR304" s="24" t="str">
        <f t="shared" si="243"/>
        <v/>
      </c>
      <c r="FS304" s="24" t="str">
        <f t="shared" si="243"/>
        <v/>
      </c>
    </row>
    <row r="305" spans="1:175" s="3" customFormat="1">
      <c r="A305" s="27">
        <v>270</v>
      </c>
      <c r="B305" s="32" t="str">
        <f>IF(AND($B$3&lt;&gt;"",$C$3&lt;&gt;"",$B$4&lt;&gt;"",$C$4&lt;&gt;"",T305&lt;&gt;""),AirMass($B$3,$C$3,$B$4,$C$4,T305),"")</f>
        <v/>
      </c>
      <c r="C305" s="36" t="e">
        <f t="shared" si="274"/>
        <v>#N/A</v>
      </c>
      <c r="D305" s="5" t="str">
        <f t="shared" si="257"/>
        <v/>
      </c>
      <c r="E305" s="14" t="str">
        <f t="shared" si="258"/>
        <v/>
      </c>
      <c r="F305" s="32" t="str">
        <f t="shared" si="275"/>
        <v/>
      </c>
      <c r="G305" s="24" t="str">
        <f t="shared" si="259"/>
        <v/>
      </c>
      <c r="H305" s="24" t="str">
        <f t="shared" si="260"/>
        <v/>
      </c>
      <c r="I305" s="24"/>
      <c r="J305" s="8" t="str">
        <f t="shared" si="261"/>
        <v/>
      </c>
      <c r="K305" s="9" t="str">
        <f t="shared" si="262"/>
        <v/>
      </c>
      <c r="L305" s="40" t="str">
        <f t="shared" si="276"/>
        <v/>
      </c>
      <c r="M305" s="24" t="str">
        <f t="shared" si="263"/>
        <v/>
      </c>
      <c r="N305" s="25" t="str">
        <f t="shared" si="264"/>
        <v/>
      </c>
      <c r="O305" s="25"/>
      <c r="P305" s="50">
        <f t="shared" si="277"/>
        <v>0</v>
      </c>
      <c r="Q305" s="50">
        <f t="shared" si="278"/>
        <v>0</v>
      </c>
      <c r="R305" s="25"/>
      <c r="S305" s="25"/>
      <c r="T305" s="16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46" t="str">
        <f t="shared" si="265"/>
        <v/>
      </c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8"/>
      <c r="AR305" s="25"/>
      <c r="AS305" s="25"/>
      <c r="AT305" s="24" t="str">
        <f t="shared" si="295"/>
        <v/>
      </c>
      <c r="AU305" s="24" t="str">
        <f t="shared" si="295"/>
        <v/>
      </c>
      <c r="AV305" s="24" t="str">
        <f t="shared" si="295"/>
        <v/>
      </c>
      <c r="AW305" s="24" t="str">
        <f t="shared" si="295"/>
        <v/>
      </c>
      <c r="AX305" s="24" t="str">
        <f t="shared" si="295"/>
        <v/>
      </c>
      <c r="AY305" s="24" t="str">
        <f t="shared" si="244"/>
        <v/>
      </c>
      <c r="AZ305" s="24" t="str">
        <f t="shared" si="244"/>
        <v/>
      </c>
      <c r="BA305" s="24" t="str">
        <f t="shared" si="244"/>
        <v/>
      </c>
      <c r="BB305" s="24" t="str">
        <f t="shared" si="244"/>
        <v/>
      </c>
      <c r="BC305" s="24" t="str">
        <f t="shared" si="244"/>
        <v/>
      </c>
      <c r="BD305" s="25" t="str">
        <f t="shared" si="244"/>
        <v/>
      </c>
      <c r="BE305" s="25"/>
      <c r="BF305" s="24"/>
      <c r="BG305" s="24" t="str">
        <f t="shared" si="287"/>
        <v/>
      </c>
      <c r="BH305" s="24" t="str">
        <f t="shared" si="287"/>
        <v/>
      </c>
      <c r="BI305" s="24" t="str">
        <f t="shared" si="287"/>
        <v/>
      </c>
      <c r="BJ305" s="24" t="str">
        <f t="shared" si="287"/>
        <v/>
      </c>
      <c r="BK305" s="24" t="str">
        <f t="shared" si="287"/>
        <v/>
      </c>
      <c r="BL305" s="24" t="str">
        <f t="shared" si="287"/>
        <v/>
      </c>
      <c r="BM305" s="24" t="str">
        <f t="shared" si="249"/>
        <v/>
      </c>
      <c r="BN305" s="24" t="str">
        <f t="shared" si="249"/>
        <v/>
      </c>
      <c r="BO305" s="24" t="str">
        <f t="shared" si="249"/>
        <v/>
      </c>
      <c r="BP305" s="24"/>
      <c r="BQ305" s="24"/>
      <c r="BR305" s="24" t="str">
        <f t="shared" si="288"/>
        <v/>
      </c>
      <c r="BS305" s="24" t="str">
        <f t="shared" si="288"/>
        <v/>
      </c>
      <c r="BT305" s="24" t="str">
        <f t="shared" si="288"/>
        <v/>
      </c>
      <c r="BU305" s="24" t="str">
        <f t="shared" si="288"/>
        <v/>
      </c>
      <c r="BV305" s="24" t="str">
        <f t="shared" si="288"/>
        <v/>
      </c>
      <c r="BW305" s="24" t="str">
        <f t="shared" si="288"/>
        <v/>
      </c>
      <c r="BX305" s="24" t="str">
        <f t="shared" si="250"/>
        <v/>
      </c>
      <c r="BY305" s="24" t="str">
        <f t="shared" si="250"/>
        <v/>
      </c>
      <c r="BZ305" s="24" t="str">
        <f t="shared" si="250"/>
        <v/>
      </c>
      <c r="CA305" s="24"/>
      <c r="CB305" s="24"/>
      <c r="CC305" s="24" t="str">
        <f t="shared" si="266"/>
        <v/>
      </c>
      <c r="CD305" s="24" t="str">
        <f t="shared" si="279"/>
        <v/>
      </c>
      <c r="CE305" s="24" t="str">
        <f t="shared" si="289"/>
        <v/>
      </c>
      <c r="CF305" s="24" t="str">
        <f t="shared" si="289"/>
        <v/>
      </c>
      <c r="CG305" s="24" t="str">
        <f t="shared" si="289"/>
        <v/>
      </c>
      <c r="CH305" s="24" t="str">
        <f t="shared" si="289"/>
        <v/>
      </c>
      <c r="CI305" s="24" t="str">
        <f t="shared" si="289"/>
        <v/>
      </c>
      <c r="CJ305" s="24" t="str">
        <f t="shared" si="289"/>
        <v/>
      </c>
      <c r="CK305" s="24" t="str">
        <f t="shared" si="251"/>
        <v/>
      </c>
      <c r="CL305" s="24" t="str">
        <f t="shared" si="251"/>
        <v/>
      </c>
      <c r="CM305" s="24" t="str">
        <f t="shared" si="251"/>
        <v/>
      </c>
      <c r="CN305" s="24"/>
      <c r="CO305" s="24" t="str">
        <f t="shared" si="267"/>
        <v/>
      </c>
      <c r="CP305" s="24" t="str">
        <f t="shared" si="280"/>
        <v/>
      </c>
      <c r="CQ305" s="24" t="str">
        <f t="shared" si="290"/>
        <v/>
      </c>
      <c r="CR305" s="24" t="str">
        <f t="shared" si="290"/>
        <v/>
      </c>
      <c r="CS305" s="24" t="str">
        <f t="shared" si="290"/>
        <v/>
      </c>
      <c r="CT305" s="24" t="str">
        <f t="shared" si="290"/>
        <v/>
      </c>
      <c r="CU305" s="24" t="str">
        <f t="shared" si="290"/>
        <v/>
      </c>
      <c r="CV305" s="24" t="str">
        <f t="shared" si="290"/>
        <v/>
      </c>
      <c r="CW305" s="24" t="str">
        <f t="shared" si="252"/>
        <v/>
      </c>
      <c r="CX305" s="24" t="str">
        <f t="shared" si="252"/>
        <v/>
      </c>
      <c r="CY305" s="24" t="str">
        <f t="shared" si="252"/>
        <v/>
      </c>
      <c r="CZ305" s="24"/>
      <c r="DA305" s="24" t="str">
        <f t="shared" si="268"/>
        <v/>
      </c>
      <c r="DB305" s="24" t="str">
        <f t="shared" si="281"/>
        <v/>
      </c>
      <c r="DC305" s="24" t="str">
        <f t="shared" si="291"/>
        <v/>
      </c>
      <c r="DD305" s="24" t="str">
        <f t="shared" si="291"/>
        <v/>
      </c>
      <c r="DE305" s="24" t="str">
        <f t="shared" si="291"/>
        <v/>
      </c>
      <c r="DF305" s="24" t="str">
        <f t="shared" si="291"/>
        <v/>
      </c>
      <c r="DG305" s="24" t="str">
        <f t="shared" si="291"/>
        <v/>
      </c>
      <c r="DH305" s="24" t="str">
        <f t="shared" si="291"/>
        <v/>
      </c>
      <c r="DI305" s="24" t="str">
        <f t="shared" si="253"/>
        <v/>
      </c>
      <c r="DJ305" s="24" t="str">
        <f t="shared" si="253"/>
        <v/>
      </c>
      <c r="DK305" s="24" t="str">
        <f t="shared" si="253"/>
        <v/>
      </c>
      <c r="DL305" s="24"/>
      <c r="DM305" s="24" t="str">
        <f t="shared" si="269"/>
        <v/>
      </c>
      <c r="DN305" s="24" t="str">
        <f t="shared" si="282"/>
        <v/>
      </c>
      <c r="DO305" s="24" t="str">
        <f t="shared" si="292"/>
        <v/>
      </c>
      <c r="DP305" s="24" t="str">
        <f t="shared" si="292"/>
        <v/>
      </c>
      <c r="DQ305" s="24" t="str">
        <f t="shared" si="292"/>
        <v/>
      </c>
      <c r="DR305" s="24" t="str">
        <f t="shared" si="292"/>
        <v/>
      </c>
      <c r="DS305" s="24" t="str">
        <f t="shared" si="292"/>
        <v/>
      </c>
      <c r="DT305" s="24" t="str">
        <f t="shared" si="292"/>
        <v/>
      </c>
      <c r="DU305" s="24" t="str">
        <f t="shared" si="254"/>
        <v/>
      </c>
      <c r="DV305" s="24" t="str">
        <f t="shared" si="254"/>
        <v/>
      </c>
      <c r="DW305" s="24" t="str">
        <f t="shared" si="254"/>
        <v/>
      </c>
      <c r="DX305" s="24"/>
      <c r="DY305" s="24" t="str">
        <f t="shared" si="270"/>
        <v/>
      </c>
      <c r="DZ305" s="24" t="str">
        <f t="shared" si="283"/>
        <v/>
      </c>
      <c r="EA305" s="24" t="str">
        <f t="shared" si="293"/>
        <v/>
      </c>
      <c r="EB305" s="24" t="str">
        <f t="shared" si="293"/>
        <v/>
      </c>
      <c r="EC305" s="24" t="str">
        <f t="shared" si="293"/>
        <v/>
      </c>
      <c r="ED305" s="24" t="str">
        <f t="shared" si="293"/>
        <v/>
      </c>
      <c r="EE305" s="24" t="str">
        <f t="shared" si="293"/>
        <v/>
      </c>
      <c r="EF305" s="24" t="str">
        <f t="shared" si="293"/>
        <v/>
      </c>
      <c r="EG305" s="24" t="str">
        <f t="shared" si="255"/>
        <v/>
      </c>
      <c r="EH305" s="24" t="str">
        <f t="shared" si="255"/>
        <v/>
      </c>
      <c r="EI305" s="24" t="str">
        <f t="shared" si="255"/>
        <v/>
      </c>
      <c r="EJ305" s="24"/>
      <c r="EK305" s="24" t="str">
        <f t="shared" si="271"/>
        <v/>
      </c>
      <c r="EL305" s="24" t="str">
        <f t="shared" si="284"/>
        <v/>
      </c>
      <c r="EM305" s="24" t="str">
        <f t="shared" si="294"/>
        <v/>
      </c>
      <c r="EN305" s="24" t="str">
        <f t="shared" si="294"/>
        <v/>
      </c>
      <c r="EO305" s="24" t="str">
        <f t="shared" si="294"/>
        <v/>
      </c>
      <c r="EP305" s="24" t="str">
        <f t="shared" si="294"/>
        <v/>
      </c>
      <c r="EQ305" s="24" t="str">
        <f t="shared" si="294"/>
        <v/>
      </c>
      <c r="ER305" s="24" t="str">
        <f t="shared" si="294"/>
        <v/>
      </c>
      <c r="ES305" s="24" t="str">
        <f t="shared" si="256"/>
        <v/>
      </c>
      <c r="ET305" s="24" t="str">
        <f t="shared" si="256"/>
        <v/>
      </c>
      <c r="EU305" s="24" t="str">
        <f t="shared" si="256"/>
        <v/>
      </c>
      <c r="EV305" s="24"/>
      <c r="EW305" s="24" t="str">
        <f t="shared" si="272"/>
        <v/>
      </c>
      <c r="EX305" s="24" t="str">
        <f t="shared" si="285"/>
        <v/>
      </c>
      <c r="EY305" s="24" t="str">
        <f t="shared" si="247"/>
        <v/>
      </c>
      <c r="EZ305" s="24" t="str">
        <f t="shared" si="247"/>
        <v/>
      </c>
      <c r="FA305" s="24" t="str">
        <f t="shared" si="247"/>
        <v/>
      </c>
      <c r="FB305" s="24" t="str">
        <f t="shared" si="245"/>
        <v/>
      </c>
      <c r="FC305" s="24" t="str">
        <f t="shared" si="245"/>
        <v/>
      </c>
      <c r="FD305" s="24" t="str">
        <f t="shared" si="245"/>
        <v/>
      </c>
      <c r="FE305" s="24" t="str">
        <f t="shared" si="242"/>
        <v/>
      </c>
      <c r="FF305" s="24" t="str">
        <f t="shared" si="242"/>
        <v/>
      </c>
      <c r="FG305" s="24" t="str">
        <f t="shared" si="242"/>
        <v/>
      </c>
      <c r="FH305" s="24"/>
      <c r="FI305" s="24" t="str">
        <f t="shared" si="273"/>
        <v/>
      </c>
      <c r="FJ305" s="24" t="str">
        <f t="shared" si="286"/>
        <v/>
      </c>
      <c r="FK305" s="24" t="str">
        <f t="shared" si="248"/>
        <v/>
      </c>
      <c r="FL305" s="24" t="str">
        <f t="shared" si="248"/>
        <v/>
      </c>
      <c r="FM305" s="24" t="str">
        <f t="shared" si="248"/>
        <v/>
      </c>
      <c r="FN305" s="24" t="str">
        <f t="shared" si="246"/>
        <v/>
      </c>
      <c r="FO305" s="24" t="str">
        <f t="shared" si="246"/>
        <v/>
      </c>
      <c r="FP305" s="24" t="str">
        <f t="shared" si="246"/>
        <v/>
      </c>
      <c r="FQ305" s="24" t="str">
        <f t="shared" si="243"/>
        <v/>
      </c>
      <c r="FR305" s="24" t="str">
        <f t="shared" si="243"/>
        <v/>
      </c>
      <c r="FS305" s="24" t="str">
        <f t="shared" si="243"/>
        <v/>
      </c>
    </row>
    <row r="306" spans="1:175" s="3" customFormat="1">
      <c r="A306" s="27">
        <v>271</v>
      </c>
      <c r="B306" s="32" t="str">
        <f>IF(AND($B$3&lt;&gt;"",$C$3&lt;&gt;"",$B$4&lt;&gt;"",$C$4&lt;&gt;"",T306&lt;&gt;""),AirMass($B$3,$C$3,$B$4,$C$4,T306),"")</f>
        <v/>
      </c>
      <c r="C306" s="36" t="e">
        <f t="shared" si="274"/>
        <v>#N/A</v>
      </c>
      <c r="D306" s="5" t="str">
        <f t="shared" si="257"/>
        <v/>
      </c>
      <c r="E306" s="14" t="str">
        <f t="shared" si="258"/>
        <v/>
      </c>
      <c r="F306" s="32" t="str">
        <f t="shared" si="275"/>
        <v/>
      </c>
      <c r="G306" s="24" t="str">
        <f t="shared" si="259"/>
        <v/>
      </c>
      <c r="H306" s="24" t="str">
        <f t="shared" si="260"/>
        <v/>
      </c>
      <c r="I306" s="24"/>
      <c r="J306" s="8" t="str">
        <f t="shared" si="261"/>
        <v/>
      </c>
      <c r="K306" s="9" t="str">
        <f t="shared" si="262"/>
        <v/>
      </c>
      <c r="L306" s="40" t="str">
        <f t="shared" si="276"/>
        <v/>
      </c>
      <c r="M306" s="24" t="str">
        <f t="shared" si="263"/>
        <v/>
      </c>
      <c r="N306" s="25" t="str">
        <f t="shared" si="264"/>
        <v/>
      </c>
      <c r="O306" s="25"/>
      <c r="P306" s="50">
        <f t="shared" si="277"/>
        <v>0</v>
      </c>
      <c r="Q306" s="50">
        <f t="shared" si="278"/>
        <v>0</v>
      </c>
      <c r="R306" s="25"/>
      <c r="S306" s="25"/>
      <c r="T306" s="16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46" t="str">
        <f t="shared" si="265"/>
        <v/>
      </c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8"/>
      <c r="AR306" s="25"/>
      <c r="AS306" s="25"/>
      <c r="AT306" s="24" t="str">
        <f t="shared" si="295"/>
        <v/>
      </c>
      <c r="AU306" s="24" t="str">
        <f t="shared" si="295"/>
        <v/>
      </c>
      <c r="AV306" s="24" t="str">
        <f t="shared" si="295"/>
        <v/>
      </c>
      <c r="AW306" s="24" t="str">
        <f t="shared" si="295"/>
        <v/>
      </c>
      <c r="AX306" s="24" t="str">
        <f t="shared" si="295"/>
        <v/>
      </c>
      <c r="AY306" s="24" t="str">
        <f t="shared" si="244"/>
        <v/>
      </c>
      <c r="AZ306" s="24" t="str">
        <f t="shared" si="244"/>
        <v/>
      </c>
      <c r="BA306" s="24" t="str">
        <f t="shared" si="244"/>
        <v/>
      </c>
      <c r="BB306" s="24" t="str">
        <f t="shared" si="244"/>
        <v/>
      </c>
      <c r="BC306" s="24" t="str">
        <f t="shared" si="244"/>
        <v/>
      </c>
      <c r="BD306" s="25" t="str">
        <f t="shared" si="244"/>
        <v/>
      </c>
      <c r="BE306" s="25"/>
      <c r="BF306" s="24"/>
      <c r="BG306" s="24" t="str">
        <f t="shared" si="287"/>
        <v/>
      </c>
      <c r="BH306" s="24" t="str">
        <f t="shared" si="287"/>
        <v/>
      </c>
      <c r="BI306" s="24" t="str">
        <f t="shared" si="287"/>
        <v/>
      </c>
      <c r="BJ306" s="24" t="str">
        <f t="shared" si="287"/>
        <v/>
      </c>
      <c r="BK306" s="24" t="str">
        <f t="shared" si="287"/>
        <v/>
      </c>
      <c r="BL306" s="24" t="str">
        <f t="shared" si="287"/>
        <v/>
      </c>
      <c r="BM306" s="24" t="str">
        <f t="shared" si="249"/>
        <v/>
      </c>
      <c r="BN306" s="24" t="str">
        <f t="shared" si="249"/>
        <v/>
      </c>
      <c r="BO306" s="24" t="str">
        <f t="shared" si="249"/>
        <v/>
      </c>
      <c r="BP306" s="24"/>
      <c r="BQ306" s="24"/>
      <c r="BR306" s="24" t="str">
        <f t="shared" si="288"/>
        <v/>
      </c>
      <c r="BS306" s="24" t="str">
        <f t="shared" si="288"/>
        <v/>
      </c>
      <c r="BT306" s="24" t="str">
        <f t="shared" si="288"/>
        <v/>
      </c>
      <c r="BU306" s="24" t="str">
        <f t="shared" si="288"/>
        <v/>
      </c>
      <c r="BV306" s="24" t="str">
        <f t="shared" si="288"/>
        <v/>
      </c>
      <c r="BW306" s="24" t="str">
        <f t="shared" si="288"/>
        <v/>
      </c>
      <c r="BX306" s="24" t="str">
        <f t="shared" si="250"/>
        <v/>
      </c>
      <c r="BY306" s="24" t="str">
        <f t="shared" si="250"/>
        <v/>
      </c>
      <c r="BZ306" s="24" t="str">
        <f t="shared" si="250"/>
        <v/>
      </c>
      <c r="CA306" s="24"/>
      <c r="CB306" s="24"/>
      <c r="CC306" s="24" t="str">
        <f t="shared" si="266"/>
        <v/>
      </c>
      <c r="CD306" s="24" t="str">
        <f t="shared" si="279"/>
        <v/>
      </c>
      <c r="CE306" s="24" t="str">
        <f t="shared" si="289"/>
        <v/>
      </c>
      <c r="CF306" s="24" t="str">
        <f t="shared" si="289"/>
        <v/>
      </c>
      <c r="CG306" s="24" t="str">
        <f t="shared" si="289"/>
        <v/>
      </c>
      <c r="CH306" s="24" t="str">
        <f t="shared" si="289"/>
        <v/>
      </c>
      <c r="CI306" s="24" t="str">
        <f t="shared" si="289"/>
        <v/>
      </c>
      <c r="CJ306" s="24" t="str">
        <f t="shared" si="289"/>
        <v/>
      </c>
      <c r="CK306" s="24" t="str">
        <f t="shared" si="251"/>
        <v/>
      </c>
      <c r="CL306" s="24" t="str">
        <f t="shared" si="251"/>
        <v/>
      </c>
      <c r="CM306" s="24" t="str">
        <f t="shared" si="251"/>
        <v/>
      </c>
      <c r="CN306" s="24"/>
      <c r="CO306" s="24" t="str">
        <f t="shared" si="267"/>
        <v/>
      </c>
      <c r="CP306" s="24" t="str">
        <f t="shared" si="280"/>
        <v/>
      </c>
      <c r="CQ306" s="24" t="str">
        <f t="shared" si="290"/>
        <v/>
      </c>
      <c r="CR306" s="24" t="str">
        <f t="shared" si="290"/>
        <v/>
      </c>
      <c r="CS306" s="24" t="str">
        <f t="shared" si="290"/>
        <v/>
      </c>
      <c r="CT306" s="24" t="str">
        <f t="shared" si="290"/>
        <v/>
      </c>
      <c r="CU306" s="24" t="str">
        <f t="shared" si="290"/>
        <v/>
      </c>
      <c r="CV306" s="24" t="str">
        <f t="shared" si="290"/>
        <v/>
      </c>
      <c r="CW306" s="24" t="str">
        <f t="shared" si="252"/>
        <v/>
      </c>
      <c r="CX306" s="24" t="str">
        <f t="shared" si="252"/>
        <v/>
      </c>
      <c r="CY306" s="24" t="str">
        <f t="shared" si="252"/>
        <v/>
      </c>
      <c r="CZ306" s="24"/>
      <c r="DA306" s="24" t="str">
        <f t="shared" si="268"/>
        <v/>
      </c>
      <c r="DB306" s="24" t="str">
        <f t="shared" si="281"/>
        <v/>
      </c>
      <c r="DC306" s="24" t="str">
        <f t="shared" si="291"/>
        <v/>
      </c>
      <c r="DD306" s="24" t="str">
        <f t="shared" si="291"/>
        <v/>
      </c>
      <c r="DE306" s="24" t="str">
        <f t="shared" si="291"/>
        <v/>
      </c>
      <c r="DF306" s="24" t="str">
        <f t="shared" si="291"/>
        <v/>
      </c>
      <c r="DG306" s="24" t="str">
        <f t="shared" si="291"/>
        <v/>
      </c>
      <c r="DH306" s="24" t="str">
        <f t="shared" si="291"/>
        <v/>
      </c>
      <c r="DI306" s="24" t="str">
        <f t="shared" si="253"/>
        <v/>
      </c>
      <c r="DJ306" s="24" t="str">
        <f t="shared" si="253"/>
        <v/>
      </c>
      <c r="DK306" s="24" t="str">
        <f t="shared" si="253"/>
        <v/>
      </c>
      <c r="DL306" s="24"/>
      <c r="DM306" s="24" t="str">
        <f t="shared" si="269"/>
        <v/>
      </c>
      <c r="DN306" s="24" t="str">
        <f t="shared" si="282"/>
        <v/>
      </c>
      <c r="DO306" s="24" t="str">
        <f t="shared" si="292"/>
        <v/>
      </c>
      <c r="DP306" s="24" t="str">
        <f t="shared" si="292"/>
        <v/>
      </c>
      <c r="DQ306" s="24" t="str">
        <f t="shared" si="292"/>
        <v/>
      </c>
      <c r="DR306" s="24" t="str">
        <f t="shared" si="292"/>
        <v/>
      </c>
      <c r="DS306" s="24" t="str">
        <f t="shared" si="292"/>
        <v/>
      </c>
      <c r="DT306" s="24" t="str">
        <f t="shared" si="292"/>
        <v/>
      </c>
      <c r="DU306" s="24" t="str">
        <f t="shared" si="254"/>
        <v/>
      </c>
      <c r="DV306" s="24" t="str">
        <f t="shared" si="254"/>
        <v/>
      </c>
      <c r="DW306" s="24" t="str">
        <f t="shared" si="254"/>
        <v/>
      </c>
      <c r="DX306" s="24"/>
      <c r="DY306" s="24" t="str">
        <f t="shared" si="270"/>
        <v/>
      </c>
      <c r="DZ306" s="24" t="str">
        <f t="shared" si="283"/>
        <v/>
      </c>
      <c r="EA306" s="24" t="str">
        <f t="shared" si="293"/>
        <v/>
      </c>
      <c r="EB306" s="24" t="str">
        <f t="shared" si="293"/>
        <v/>
      </c>
      <c r="EC306" s="24" t="str">
        <f t="shared" si="293"/>
        <v/>
      </c>
      <c r="ED306" s="24" t="str">
        <f t="shared" si="293"/>
        <v/>
      </c>
      <c r="EE306" s="24" t="str">
        <f t="shared" si="293"/>
        <v/>
      </c>
      <c r="EF306" s="24" t="str">
        <f t="shared" si="293"/>
        <v/>
      </c>
      <c r="EG306" s="24" t="str">
        <f t="shared" si="255"/>
        <v/>
      </c>
      <c r="EH306" s="24" t="str">
        <f t="shared" si="255"/>
        <v/>
      </c>
      <c r="EI306" s="24" t="str">
        <f t="shared" si="255"/>
        <v/>
      </c>
      <c r="EJ306" s="24"/>
      <c r="EK306" s="24" t="str">
        <f t="shared" si="271"/>
        <v/>
      </c>
      <c r="EL306" s="24" t="str">
        <f t="shared" si="284"/>
        <v/>
      </c>
      <c r="EM306" s="24" t="str">
        <f t="shared" si="294"/>
        <v/>
      </c>
      <c r="EN306" s="24" t="str">
        <f t="shared" si="294"/>
        <v/>
      </c>
      <c r="EO306" s="24" t="str">
        <f t="shared" si="294"/>
        <v/>
      </c>
      <c r="EP306" s="24" t="str">
        <f t="shared" si="294"/>
        <v/>
      </c>
      <c r="EQ306" s="24" t="str">
        <f t="shared" si="294"/>
        <v/>
      </c>
      <c r="ER306" s="24" t="str">
        <f t="shared" si="294"/>
        <v/>
      </c>
      <c r="ES306" s="24" t="str">
        <f t="shared" si="256"/>
        <v/>
      </c>
      <c r="ET306" s="24" t="str">
        <f t="shared" si="256"/>
        <v/>
      </c>
      <c r="EU306" s="24" t="str">
        <f t="shared" si="256"/>
        <v/>
      </c>
      <c r="EV306" s="24"/>
      <c r="EW306" s="24" t="str">
        <f t="shared" si="272"/>
        <v/>
      </c>
      <c r="EX306" s="24" t="str">
        <f t="shared" si="285"/>
        <v/>
      </c>
      <c r="EY306" s="24" t="str">
        <f t="shared" si="247"/>
        <v/>
      </c>
      <c r="EZ306" s="24" t="str">
        <f t="shared" si="247"/>
        <v/>
      </c>
      <c r="FA306" s="24" t="str">
        <f t="shared" si="247"/>
        <v/>
      </c>
      <c r="FB306" s="24" t="str">
        <f t="shared" si="245"/>
        <v/>
      </c>
      <c r="FC306" s="24" t="str">
        <f t="shared" si="245"/>
        <v/>
      </c>
      <c r="FD306" s="24" t="str">
        <f t="shared" si="245"/>
        <v/>
      </c>
      <c r="FE306" s="24" t="str">
        <f t="shared" si="242"/>
        <v/>
      </c>
      <c r="FF306" s="24" t="str">
        <f t="shared" si="242"/>
        <v/>
      </c>
      <c r="FG306" s="24" t="str">
        <f t="shared" si="242"/>
        <v/>
      </c>
      <c r="FH306" s="24"/>
      <c r="FI306" s="24" t="str">
        <f t="shared" si="273"/>
        <v/>
      </c>
      <c r="FJ306" s="24" t="str">
        <f t="shared" si="286"/>
        <v/>
      </c>
      <c r="FK306" s="24" t="str">
        <f t="shared" si="248"/>
        <v/>
      </c>
      <c r="FL306" s="24" t="str">
        <f t="shared" si="248"/>
        <v/>
      </c>
      <c r="FM306" s="24" t="str">
        <f t="shared" si="248"/>
        <v/>
      </c>
      <c r="FN306" s="24" t="str">
        <f t="shared" si="246"/>
        <v/>
      </c>
      <c r="FO306" s="24" t="str">
        <f t="shared" si="246"/>
        <v/>
      </c>
      <c r="FP306" s="24" t="str">
        <f t="shared" si="246"/>
        <v/>
      </c>
      <c r="FQ306" s="24" t="str">
        <f t="shared" si="243"/>
        <v/>
      </c>
      <c r="FR306" s="24" t="str">
        <f t="shared" si="243"/>
        <v/>
      </c>
      <c r="FS306" s="24" t="str">
        <f t="shared" si="243"/>
        <v/>
      </c>
    </row>
    <row r="307" spans="1:175" s="3" customFormat="1">
      <c r="A307" s="27">
        <v>272</v>
      </c>
      <c r="B307" s="32" t="str">
        <f>IF(AND($B$3&lt;&gt;"",$C$3&lt;&gt;"",$B$4&lt;&gt;"",$C$4&lt;&gt;"",T307&lt;&gt;""),AirMass($B$3,$C$3,$B$4,$C$4,T307),"")</f>
        <v/>
      </c>
      <c r="C307" s="36" t="e">
        <f t="shared" si="274"/>
        <v>#N/A</v>
      </c>
      <c r="D307" s="5" t="str">
        <f t="shared" si="257"/>
        <v/>
      </c>
      <c r="E307" s="14" t="str">
        <f t="shared" si="258"/>
        <v/>
      </c>
      <c r="F307" s="32" t="str">
        <f t="shared" si="275"/>
        <v/>
      </c>
      <c r="G307" s="24" t="str">
        <f t="shared" si="259"/>
        <v/>
      </c>
      <c r="H307" s="24" t="str">
        <f t="shared" si="260"/>
        <v/>
      </c>
      <c r="I307" s="24"/>
      <c r="J307" s="8" t="str">
        <f t="shared" si="261"/>
        <v/>
      </c>
      <c r="K307" s="9" t="str">
        <f t="shared" si="262"/>
        <v/>
      </c>
      <c r="L307" s="40" t="str">
        <f t="shared" si="276"/>
        <v/>
      </c>
      <c r="M307" s="24" t="str">
        <f t="shared" si="263"/>
        <v/>
      </c>
      <c r="N307" s="25" t="str">
        <f t="shared" si="264"/>
        <v/>
      </c>
      <c r="O307" s="25"/>
      <c r="P307" s="50">
        <f t="shared" si="277"/>
        <v>0</v>
      </c>
      <c r="Q307" s="50">
        <f t="shared" si="278"/>
        <v>0</v>
      </c>
      <c r="R307" s="25"/>
      <c r="S307" s="25"/>
      <c r="T307" s="16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46" t="str">
        <f t="shared" si="265"/>
        <v/>
      </c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8"/>
      <c r="AR307" s="25"/>
      <c r="AS307" s="25"/>
      <c r="AT307" s="24" t="str">
        <f t="shared" si="295"/>
        <v/>
      </c>
      <c r="AU307" s="24" t="str">
        <f t="shared" si="295"/>
        <v/>
      </c>
      <c r="AV307" s="24" t="str">
        <f t="shared" si="295"/>
        <v/>
      </c>
      <c r="AW307" s="24" t="str">
        <f t="shared" si="295"/>
        <v/>
      </c>
      <c r="AX307" s="24" t="str">
        <f t="shared" si="295"/>
        <v/>
      </c>
      <c r="AY307" s="24" t="str">
        <f t="shared" si="244"/>
        <v/>
      </c>
      <c r="AZ307" s="24" t="str">
        <f t="shared" si="244"/>
        <v/>
      </c>
      <c r="BA307" s="24" t="str">
        <f t="shared" si="244"/>
        <v/>
      </c>
      <c r="BB307" s="24" t="str">
        <f t="shared" ref="BB307:BD370" si="296">IF(AND(AC307&lt;&gt;"",AO307&lt;&gt;""),AO307-AC307,"")</f>
        <v/>
      </c>
      <c r="BC307" s="24" t="str">
        <f t="shared" si="296"/>
        <v/>
      </c>
      <c r="BD307" s="25" t="str">
        <f t="shared" si="296"/>
        <v/>
      </c>
      <c r="BE307" s="25"/>
      <c r="BF307" s="24"/>
      <c r="BG307" s="24" t="str">
        <f t="shared" si="287"/>
        <v/>
      </c>
      <c r="BH307" s="24" t="str">
        <f t="shared" si="287"/>
        <v/>
      </c>
      <c r="BI307" s="24" t="str">
        <f t="shared" si="287"/>
        <v/>
      </c>
      <c r="BJ307" s="24" t="str">
        <f t="shared" si="287"/>
        <v/>
      </c>
      <c r="BK307" s="24" t="str">
        <f t="shared" si="287"/>
        <v/>
      </c>
      <c r="BL307" s="24" t="str">
        <f t="shared" si="287"/>
        <v/>
      </c>
      <c r="BM307" s="24" t="str">
        <f t="shared" si="249"/>
        <v/>
      </c>
      <c r="BN307" s="24" t="str">
        <f t="shared" si="249"/>
        <v/>
      </c>
      <c r="BO307" s="24" t="str">
        <f t="shared" si="249"/>
        <v/>
      </c>
      <c r="BP307" s="24"/>
      <c r="BQ307" s="24"/>
      <c r="BR307" s="24" t="str">
        <f t="shared" si="288"/>
        <v/>
      </c>
      <c r="BS307" s="24" t="str">
        <f t="shared" si="288"/>
        <v/>
      </c>
      <c r="BT307" s="24" t="str">
        <f t="shared" si="288"/>
        <v/>
      </c>
      <c r="BU307" s="24" t="str">
        <f t="shared" si="288"/>
        <v/>
      </c>
      <c r="BV307" s="24" t="str">
        <f t="shared" si="288"/>
        <v/>
      </c>
      <c r="BW307" s="24" t="str">
        <f t="shared" si="288"/>
        <v/>
      </c>
      <c r="BX307" s="24" t="str">
        <f t="shared" si="250"/>
        <v/>
      </c>
      <c r="BY307" s="24" t="str">
        <f t="shared" si="250"/>
        <v/>
      </c>
      <c r="BZ307" s="24" t="str">
        <f t="shared" si="250"/>
        <v/>
      </c>
      <c r="CA307" s="24"/>
      <c r="CB307" s="24"/>
      <c r="CC307" s="24" t="str">
        <f t="shared" si="266"/>
        <v/>
      </c>
      <c r="CD307" s="24" t="str">
        <f t="shared" si="279"/>
        <v/>
      </c>
      <c r="CE307" s="24" t="str">
        <f t="shared" si="289"/>
        <v/>
      </c>
      <c r="CF307" s="24" t="str">
        <f t="shared" si="289"/>
        <v/>
      </c>
      <c r="CG307" s="24" t="str">
        <f t="shared" si="289"/>
        <v/>
      </c>
      <c r="CH307" s="24" t="str">
        <f t="shared" si="289"/>
        <v/>
      </c>
      <c r="CI307" s="24" t="str">
        <f t="shared" si="289"/>
        <v/>
      </c>
      <c r="CJ307" s="24" t="str">
        <f t="shared" si="289"/>
        <v/>
      </c>
      <c r="CK307" s="24" t="str">
        <f t="shared" si="251"/>
        <v/>
      </c>
      <c r="CL307" s="24" t="str">
        <f t="shared" si="251"/>
        <v/>
      </c>
      <c r="CM307" s="24" t="str">
        <f t="shared" si="251"/>
        <v/>
      </c>
      <c r="CN307" s="24"/>
      <c r="CO307" s="24" t="str">
        <f t="shared" si="267"/>
        <v/>
      </c>
      <c r="CP307" s="24" t="str">
        <f t="shared" si="280"/>
        <v/>
      </c>
      <c r="CQ307" s="24" t="str">
        <f t="shared" si="290"/>
        <v/>
      </c>
      <c r="CR307" s="24" t="str">
        <f t="shared" si="290"/>
        <v/>
      </c>
      <c r="CS307" s="24" t="str">
        <f t="shared" si="290"/>
        <v/>
      </c>
      <c r="CT307" s="24" t="str">
        <f t="shared" si="290"/>
        <v/>
      </c>
      <c r="CU307" s="24" t="str">
        <f t="shared" si="290"/>
        <v/>
      </c>
      <c r="CV307" s="24" t="str">
        <f t="shared" si="290"/>
        <v/>
      </c>
      <c r="CW307" s="24" t="str">
        <f t="shared" si="252"/>
        <v/>
      </c>
      <c r="CX307" s="24" t="str">
        <f t="shared" si="252"/>
        <v/>
      </c>
      <c r="CY307" s="24" t="str">
        <f t="shared" si="252"/>
        <v/>
      </c>
      <c r="CZ307" s="24"/>
      <c r="DA307" s="24" t="str">
        <f t="shared" si="268"/>
        <v/>
      </c>
      <c r="DB307" s="24" t="str">
        <f t="shared" si="281"/>
        <v/>
      </c>
      <c r="DC307" s="24" t="str">
        <f t="shared" si="291"/>
        <v/>
      </c>
      <c r="DD307" s="24" t="str">
        <f t="shared" si="291"/>
        <v/>
      </c>
      <c r="DE307" s="24" t="str">
        <f t="shared" si="291"/>
        <v/>
      </c>
      <c r="DF307" s="24" t="str">
        <f t="shared" si="291"/>
        <v/>
      </c>
      <c r="DG307" s="24" t="str">
        <f t="shared" si="291"/>
        <v/>
      </c>
      <c r="DH307" s="24" t="str">
        <f t="shared" si="291"/>
        <v/>
      </c>
      <c r="DI307" s="24" t="str">
        <f t="shared" si="253"/>
        <v/>
      </c>
      <c r="DJ307" s="24" t="str">
        <f t="shared" si="253"/>
        <v/>
      </c>
      <c r="DK307" s="24" t="str">
        <f t="shared" si="253"/>
        <v/>
      </c>
      <c r="DL307" s="24"/>
      <c r="DM307" s="24" t="str">
        <f t="shared" si="269"/>
        <v/>
      </c>
      <c r="DN307" s="24" t="str">
        <f t="shared" si="282"/>
        <v/>
      </c>
      <c r="DO307" s="24" t="str">
        <f t="shared" si="292"/>
        <v/>
      </c>
      <c r="DP307" s="24" t="str">
        <f t="shared" si="292"/>
        <v/>
      </c>
      <c r="DQ307" s="24" t="str">
        <f t="shared" si="292"/>
        <v/>
      </c>
      <c r="DR307" s="24" t="str">
        <f t="shared" si="292"/>
        <v/>
      </c>
      <c r="DS307" s="24" t="str">
        <f t="shared" si="292"/>
        <v/>
      </c>
      <c r="DT307" s="24" t="str">
        <f t="shared" si="292"/>
        <v/>
      </c>
      <c r="DU307" s="24" t="str">
        <f t="shared" si="254"/>
        <v/>
      </c>
      <c r="DV307" s="24" t="str">
        <f t="shared" si="254"/>
        <v/>
      </c>
      <c r="DW307" s="24" t="str">
        <f t="shared" si="254"/>
        <v/>
      </c>
      <c r="DX307" s="24"/>
      <c r="DY307" s="24" t="str">
        <f t="shared" si="270"/>
        <v/>
      </c>
      <c r="DZ307" s="24" t="str">
        <f t="shared" si="283"/>
        <v/>
      </c>
      <c r="EA307" s="24" t="str">
        <f t="shared" si="293"/>
        <v/>
      </c>
      <c r="EB307" s="24" t="str">
        <f t="shared" si="293"/>
        <v/>
      </c>
      <c r="EC307" s="24" t="str">
        <f t="shared" si="293"/>
        <v/>
      </c>
      <c r="ED307" s="24" t="str">
        <f t="shared" si="293"/>
        <v/>
      </c>
      <c r="EE307" s="24" t="str">
        <f t="shared" si="293"/>
        <v/>
      </c>
      <c r="EF307" s="24" t="str">
        <f t="shared" si="293"/>
        <v/>
      </c>
      <c r="EG307" s="24" t="str">
        <f t="shared" si="255"/>
        <v/>
      </c>
      <c r="EH307" s="24" t="str">
        <f t="shared" si="255"/>
        <v/>
      </c>
      <c r="EI307" s="24" t="str">
        <f t="shared" si="255"/>
        <v/>
      </c>
      <c r="EJ307" s="24"/>
      <c r="EK307" s="24" t="str">
        <f t="shared" si="271"/>
        <v/>
      </c>
      <c r="EL307" s="24" t="str">
        <f t="shared" si="284"/>
        <v/>
      </c>
      <c r="EM307" s="24" t="str">
        <f t="shared" si="294"/>
        <v/>
      </c>
      <c r="EN307" s="24" t="str">
        <f t="shared" si="294"/>
        <v/>
      </c>
      <c r="EO307" s="24" t="str">
        <f t="shared" si="294"/>
        <v/>
      </c>
      <c r="EP307" s="24" t="str">
        <f t="shared" si="294"/>
        <v/>
      </c>
      <c r="EQ307" s="24" t="str">
        <f t="shared" si="294"/>
        <v/>
      </c>
      <c r="ER307" s="24" t="str">
        <f t="shared" si="294"/>
        <v/>
      </c>
      <c r="ES307" s="24" t="str">
        <f t="shared" si="256"/>
        <v/>
      </c>
      <c r="ET307" s="24" t="str">
        <f t="shared" si="256"/>
        <v/>
      </c>
      <c r="EU307" s="24" t="str">
        <f t="shared" si="256"/>
        <v/>
      </c>
      <c r="EV307" s="24"/>
      <c r="EW307" s="24" t="str">
        <f t="shared" si="272"/>
        <v/>
      </c>
      <c r="EX307" s="24" t="str">
        <f t="shared" si="285"/>
        <v/>
      </c>
      <c r="EY307" s="24" t="str">
        <f t="shared" si="247"/>
        <v/>
      </c>
      <c r="EZ307" s="24" t="str">
        <f t="shared" si="247"/>
        <v/>
      </c>
      <c r="FA307" s="24" t="str">
        <f t="shared" si="247"/>
        <v/>
      </c>
      <c r="FB307" s="24" t="str">
        <f t="shared" si="245"/>
        <v/>
      </c>
      <c r="FC307" s="24" t="str">
        <f t="shared" si="245"/>
        <v/>
      </c>
      <c r="FD307" s="24" t="str">
        <f t="shared" si="245"/>
        <v/>
      </c>
      <c r="FE307" s="24" t="str">
        <f t="shared" si="242"/>
        <v/>
      </c>
      <c r="FF307" s="24" t="str">
        <f t="shared" si="242"/>
        <v/>
      </c>
      <c r="FG307" s="24" t="str">
        <f t="shared" si="242"/>
        <v/>
      </c>
      <c r="FH307" s="24"/>
      <c r="FI307" s="24" t="str">
        <f t="shared" si="273"/>
        <v/>
      </c>
      <c r="FJ307" s="24" t="str">
        <f t="shared" si="286"/>
        <v/>
      </c>
      <c r="FK307" s="24" t="str">
        <f t="shared" si="248"/>
        <v/>
      </c>
      <c r="FL307" s="24" t="str">
        <f t="shared" si="248"/>
        <v/>
      </c>
      <c r="FM307" s="24" t="str">
        <f t="shared" si="248"/>
        <v/>
      </c>
      <c r="FN307" s="24" t="str">
        <f t="shared" si="246"/>
        <v/>
      </c>
      <c r="FO307" s="24" t="str">
        <f t="shared" si="246"/>
        <v/>
      </c>
      <c r="FP307" s="24" t="str">
        <f t="shared" si="246"/>
        <v/>
      </c>
      <c r="FQ307" s="24" t="str">
        <f t="shared" si="243"/>
        <v/>
      </c>
      <c r="FR307" s="24" t="str">
        <f t="shared" si="243"/>
        <v/>
      </c>
      <c r="FS307" s="24" t="str">
        <f t="shared" si="243"/>
        <v/>
      </c>
    </row>
    <row r="308" spans="1:175" s="3" customFormat="1">
      <c r="A308" s="27">
        <v>273</v>
      </c>
      <c r="B308" s="32" t="str">
        <f>IF(AND($B$3&lt;&gt;"",$C$3&lt;&gt;"",$B$4&lt;&gt;"",$C$4&lt;&gt;"",T308&lt;&gt;""),AirMass($B$3,$C$3,$B$4,$C$4,T308),"")</f>
        <v/>
      </c>
      <c r="C308" s="36" t="e">
        <f t="shared" si="274"/>
        <v>#N/A</v>
      </c>
      <c r="D308" s="5" t="str">
        <f t="shared" si="257"/>
        <v/>
      </c>
      <c r="E308" s="14" t="str">
        <f t="shared" si="258"/>
        <v/>
      </c>
      <c r="F308" s="32" t="str">
        <f t="shared" si="275"/>
        <v/>
      </c>
      <c r="G308" s="24" t="str">
        <f t="shared" si="259"/>
        <v/>
      </c>
      <c r="H308" s="24" t="str">
        <f t="shared" si="260"/>
        <v/>
      </c>
      <c r="I308" s="24"/>
      <c r="J308" s="8" t="str">
        <f t="shared" si="261"/>
        <v/>
      </c>
      <c r="K308" s="9" t="str">
        <f t="shared" si="262"/>
        <v/>
      </c>
      <c r="L308" s="40" t="str">
        <f t="shared" si="276"/>
        <v/>
      </c>
      <c r="M308" s="24" t="str">
        <f t="shared" si="263"/>
        <v/>
      </c>
      <c r="N308" s="25" t="str">
        <f t="shared" si="264"/>
        <v/>
      </c>
      <c r="O308" s="25"/>
      <c r="P308" s="50">
        <f t="shared" si="277"/>
        <v>0</v>
      </c>
      <c r="Q308" s="50">
        <f t="shared" si="278"/>
        <v>0</v>
      </c>
      <c r="R308" s="25"/>
      <c r="S308" s="25"/>
      <c r="T308" s="16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46" t="str">
        <f t="shared" si="265"/>
        <v/>
      </c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8"/>
      <c r="AR308" s="25"/>
      <c r="AS308" s="25"/>
      <c r="AT308" s="24" t="str">
        <f t="shared" si="295"/>
        <v/>
      </c>
      <c r="AU308" s="24" t="str">
        <f t="shared" si="295"/>
        <v/>
      </c>
      <c r="AV308" s="24" t="str">
        <f t="shared" si="295"/>
        <v/>
      </c>
      <c r="AW308" s="24" t="str">
        <f t="shared" si="295"/>
        <v/>
      </c>
      <c r="AX308" s="24" t="str">
        <f t="shared" si="295"/>
        <v/>
      </c>
      <c r="AY308" s="24" t="str">
        <f t="shared" si="295"/>
        <v/>
      </c>
      <c r="AZ308" s="24" t="str">
        <f t="shared" si="295"/>
        <v/>
      </c>
      <c r="BA308" s="24" t="str">
        <f t="shared" si="295"/>
        <v/>
      </c>
      <c r="BB308" s="24" t="str">
        <f t="shared" si="296"/>
        <v/>
      </c>
      <c r="BC308" s="24" t="str">
        <f t="shared" si="296"/>
        <v/>
      </c>
      <c r="BD308" s="25" t="str">
        <f t="shared" si="296"/>
        <v/>
      </c>
      <c r="BE308" s="25"/>
      <c r="BF308" s="24"/>
      <c r="BG308" s="24" t="str">
        <f t="shared" si="287"/>
        <v/>
      </c>
      <c r="BH308" s="24" t="str">
        <f t="shared" si="287"/>
        <v/>
      </c>
      <c r="BI308" s="24" t="str">
        <f t="shared" si="287"/>
        <v/>
      </c>
      <c r="BJ308" s="24" t="str">
        <f t="shared" si="287"/>
        <v/>
      </c>
      <c r="BK308" s="24" t="str">
        <f t="shared" si="287"/>
        <v/>
      </c>
      <c r="BL308" s="24" t="str">
        <f t="shared" si="287"/>
        <v/>
      </c>
      <c r="BM308" s="24" t="str">
        <f t="shared" si="249"/>
        <v/>
      </c>
      <c r="BN308" s="24" t="str">
        <f t="shared" si="249"/>
        <v/>
      </c>
      <c r="BO308" s="24" t="str">
        <f t="shared" si="249"/>
        <v/>
      </c>
      <c r="BP308" s="24"/>
      <c r="BQ308" s="24"/>
      <c r="BR308" s="24" t="str">
        <f t="shared" si="288"/>
        <v/>
      </c>
      <c r="BS308" s="24" t="str">
        <f t="shared" si="288"/>
        <v/>
      </c>
      <c r="BT308" s="24" t="str">
        <f t="shared" si="288"/>
        <v/>
      </c>
      <c r="BU308" s="24" t="str">
        <f t="shared" si="288"/>
        <v/>
      </c>
      <c r="BV308" s="24" t="str">
        <f t="shared" si="288"/>
        <v/>
      </c>
      <c r="BW308" s="24" t="str">
        <f t="shared" si="288"/>
        <v/>
      </c>
      <c r="BX308" s="24" t="str">
        <f t="shared" si="250"/>
        <v/>
      </c>
      <c r="BY308" s="24" t="str">
        <f t="shared" si="250"/>
        <v/>
      </c>
      <c r="BZ308" s="24" t="str">
        <f t="shared" si="250"/>
        <v/>
      </c>
      <c r="CA308" s="24"/>
      <c r="CB308" s="24"/>
      <c r="CC308" s="24" t="str">
        <f t="shared" si="266"/>
        <v/>
      </c>
      <c r="CD308" s="24" t="str">
        <f t="shared" si="279"/>
        <v/>
      </c>
      <c r="CE308" s="24" t="str">
        <f t="shared" si="289"/>
        <v/>
      </c>
      <c r="CF308" s="24" t="str">
        <f t="shared" si="289"/>
        <v/>
      </c>
      <c r="CG308" s="24" t="str">
        <f t="shared" si="289"/>
        <v/>
      </c>
      <c r="CH308" s="24" t="str">
        <f t="shared" si="289"/>
        <v/>
      </c>
      <c r="CI308" s="24" t="str">
        <f t="shared" si="289"/>
        <v/>
      </c>
      <c r="CJ308" s="24" t="str">
        <f t="shared" si="289"/>
        <v/>
      </c>
      <c r="CK308" s="24" t="str">
        <f t="shared" si="251"/>
        <v/>
      </c>
      <c r="CL308" s="24" t="str">
        <f t="shared" si="251"/>
        <v/>
      </c>
      <c r="CM308" s="24" t="str">
        <f t="shared" si="251"/>
        <v/>
      </c>
      <c r="CN308" s="24"/>
      <c r="CO308" s="24" t="str">
        <f t="shared" si="267"/>
        <v/>
      </c>
      <c r="CP308" s="24" t="str">
        <f t="shared" si="280"/>
        <v/>
      </c>
      <c r="CQ308" s="24" t="str">
        <f t="shared" si="290"/>
        <v/>
      </c>
      <c r="CR308" s="24" t="str">
        <f t="shared" si="290"/>
        <v/>
      </c>
      <c r="CS308" s="24" t="str">
        <f t="shared" si="290"/>
        <v/>
      </c>
      <c r="CT308" s="24" t="str">
        <f t="shared" si="290"/>
        <v/>
      </c>
      <c r="CU308" s="24" t="str">
        <f t="shared" si="290"/>
        <v/>
      </c>
      <c r="CV308" s="24" t="str">
        <f t="shared" si="290"/>
        <v/>
      </c>
      <c r="CW308" s="24" t="str">
        <f t="shared" si="252"/>
        <v/>
      </c>
      <c r="CX308" s="24" t="str">
        <f t="shared" si="252"/>
        <v/>
      </c>
      <c r="CY308" s="24" t="str">
        <f t="shared" si="252"/>
        <v/>
      </c>
      <c r="CZ308" s="24"/>
      <c r="DA308" s="24" t="str">
        <f t="shared" si="268"/>
        <v/>
      </c>
      <c r="DB308" s="24" t="str">
        <f t="shared" si="281"/>
        <v/>
      </c>
      <c r="DC308" s="24" t="str">
        <f t="shared" si="291"/>
        <v/>
      </c>
      <c r="DD308" s="24" t="str">
        <f t="shared" si="291"/>
        <v/>
      </c>
      <c r="DE308" s="24" t="str">
        <f t="shared" si="291"/>
        <v/>
      </c>
      <c r="DF308" s="24" t="str">
        <f t="shared" si="291"/>
        <v/>
      </c>
      <c r="DG308" s="24" t="str">
        <f t="shared" si="291"/>
        <v/>
      </c>
      <c r="DH308" s="24" t="str">
        <f t="shared" si="291"/>
        <v/>
      </c>
      <c r="DI308" s="24" t="str">
        <f t="shared" si="253"/>
        <v/>
      </c>
      <c r="DJ308" s="24" t="str">
        <f t="shared" si="253"/>
        <v/>
      </c>
      <c r="DK308" s="24" t="str">
        <f t="shared" si="253"/>
        <v/>
      </c>
      <c r="DL308" s="24"/>
      <c r="DM308" s="24" t="str">
        <f t="shared" si="269"/>
        <v/>
      </c>
      <c r="DN308" s="24" t="str">
        <f t="shared" si="282"/>
        <v/>
      </c>
      <c r="DO308" s="24" t="str">
        <f t="shared" si="292"/>
        <v/>
      </c>
      <c r="DP308" s="24" t="str">
        <f t="shared" si="292"/>
        <v/>
      </c>
      <c r="DQ308" s="24" t="str">
        <f t="shared" si="292"/>
        <v/>
      </c>
      <c r="DR308" s="24" t="str">
        <f t="shared" si="292"/>
        <v/>
      </c>
      <c r="DS308" s="24" t="str">
        <f t="shared" si="292"/>
        <v/>
      </c>
      <c r="DT308" s="24" t="str">
        <f t="shared" si="292"/>
        <v/>
      </c>
      <c r="DU308" s="24" t="str">
        <f t="shared" si="254"/>
        <v/>
      </c>
      <c r="DV308" s="24" t="str">
        <f t="shared" si="254"/>
        <v/>
      </c>
      <c r="DW308" s="24" t="str">
        <f t="shared" si="254"/>
        <v/>
      </c>
      <c r="DX308" s="24"/>
      <c r="DY308" s="24" t="str">
        <f t="shared" si="270"/>
        <v/>
      </c>
      <c r="DZ308" s="24" t="str">
        <f t="shared" si="283"/>
        <v/>
      </c>
      <c r="EA308" s="24" t="str">
        <f t="shared" si="293"/>
        <v/>
      </c>
      <c r="EB308" s="24" t="str">
        <f t="shared" si="293"/>
        <v/>
      </c>
      <c r="EC308" s="24" t="str">
        <f t="shared" si="293"/>
        <v/>
      </c>
      <c r="ED308" s="24" t="str">
        <f t="shared" si="293"/>
        <v/>
      </c>
      <c r="EE308" s="24" t="str">
        <f t="shared" si="293"/>
        <v/>
      </c>
      <c r="EF308" s="24" t="str">
        <f t="shared" si="293"/>
        <v/>
      </c>
      <c r="EG308" s="24" t="str">
        <f t="shared" si="255"/>
        <v/>
      </c>
      <c r="EH308" s="24" t="str">
        <f t="shared" si="255"/>
        <v/>
      </c>
      <c r="EI308" s="24" t="str">
        <f t="shared" si="255"/>
        <v/>
      </c>
      <c r="EJ308" s="24"/>
      <c r="EK308" s="24" t="str">
        <f t="shared" si="271"/>
        <v/>
      </c>
      <c r="EL308" s="24" t="str">
        <f t="shared" si="284"/>
        <v/>
      </c>
      <c r="EM308" s="24" t="str">
        <f t="shared" si="294"/>
        <v/>
      </c>
      <c r="EN308" s="24" t="str">
        <f t="shared" si="294"/>
        <v/>
      </c>
      <c r="EO308" s="24" t="str">
        <f t="shared" si="294"/>
        <v/>
      </c>
      <c r="EP308" s="24" t="str">
        <f t="shared" si="294"/>
        <v/>
      </c>
      <c r="EQ308" s="24" t="str">
        <f t="shared" si="294"/>
        <v/>
      </c>
      <c r="ER308" s="24" t="str">
        <f t="shared" si="294"/>
        <v/>
      </c>
      <c r="ES308" s="24" t="str">
        <f t="shared" si="256"/>
        <v/>
      </c>
      <c r="ET308" s="24" t="str">
        <f t="shared" si="256"/>
        <v/>
      </c>
      <c r="EU308" s="24" t="str">
        <f t="shared" si="256"/>
        <v/>
      </c>
      <c r="EV308" s="24"/>
      <c r="EW308" s="24" t="str">
        <f t="shared" si="272"/>
        <v/>
      </c>
      <c r="EX308" s="24" t="str">
        <f t="shared" si="285"/>
        <v/>
      </c>
      <c r="EY308" s="24" t="str">
        <f t="shared" si="247"/>
        <v/>
      </c>
      <c r="EZ308" s="24" t="str">
        <f t="shared" si="247"/>
        <v/>
      </c>
      <c r="FA308" s="24" t="str">
        <f t="shared" si="247"/>
        <v/>
      </c>
      <c r="FB308" s="24" t="str">
        <f t="shared" si="245"/>
        <v/>
      </c>
      <c r="FC308" s="24" t="str">
        <f t="shared" si="245"/>
        <v/>
      </c>
      <c r="FD308" s="24" t="str">
        <f t="shared" si="245"/>
        <v/>
      </c>
      <c r="FE308" s="24" t="str">
        <f t="shared" si="242"/>
        <v/>
      </c>
      <c r="FF308" s="24" t="str">
        <f t="shared" si="242"/>
        <v/>
      </c>
      <c r="FG308" s="24" t="str">
        <f t="shared" si="242"/>
        <v/>
      </c>
      <c r="FH308" s="24"/>
      <c r="FI308" s="24" t="str">
        <f t="shared" si="273"/>
        <v/>
      </c>
      <c r="FJ308" s="24" t="str">
        <f t="shared" si="286"/>
        <v/>
      </c>
      <c r="FK308" s="24" t="str">
        <f t="shared" si="248"/>
        <v/>
      </c>
      <c r="FL308" s="24" t="str">
        <f t="shared" si="248"/>
        <v/>
      </c>
      <c r="FM308" s="24" t="str">
        <f t="shared" si="248"/>
        <v/>
      </c>
      <c r="FN308" s="24" t="str">
        <f t="shared" si="246"/>
        <v/>
      </c>
      <c r="FO308" s="24" t="str">
        <f t="shared" si="246"/>
        <v/>
      </c>
      <c r="FP308" s="24" t="str">
        <f t="shared" si="246"/>
        <v/>
      </c>
      <c r="FQ308" s="24" t="str">
        <f t="shared" si="243"/>
        <v/>
      </c>
      <c r="FR308" s="24" t="str">
        <f t="shared" si="243"/>
        <v/>
      </c>
      <c r="FS308" s="24" t="str">
        <f t="shared" si="243"/>
        <v/>
      </c>
    </row>
    <row r="309" spans="1:175" s="3" customFormat="1">
      <c r="A309" s="27">
        <v>274</v>
      </c>
      <c r="B309" s="32" t="str">
        <f>IF(AND($B$3&lt;&gt;"",$C$3&lt;&gt;"",$B$4&lt;&gt;"",$C$4&lt;&gt;"",T309&lt;&gt;""),AirMass($B$3,$C$3,$B$4,$C$4,T309),"")</f>
        <v/>
      </c>
      <c r="C309" s="36" t="e">
        <f t="shared" si="274"/>
        <v>#N/A</v>
      </c>
      <c r="D309" s="5" t="str">
        <f t="shared" si="257"/>
        <v/>
      </c>
      <c r="E309" s="14" t="str">
        <f t="shared" si="258"/>
        <v/>
      </c>
      <c r="F309" s="32" t="str">
        <f t="shared" si="275"/>
        <v/>
      </c>
      <c r="G309" s="24" t="str">
        <f t="shared" si="259"/>
        <v/>
      </c>
      <c r="H309" s="24" t="str">
        <f t="shared" si="260"/>
        <v/>
      </c>
      <c r="I309" s="24"/>
      <c r="J309" s="8" t="str">
        <f t="shared" si="261"/>
        <v/>
      </c>
      <c r="K309" s="9" t="str">
        <f t="shared" si="262"/>
        <v/>
      </c>
      <c r="L309" s="40" t="str">
        <f t="shared" si="276"/>
        <v/>
      </c>
      <c r="M309" s="24" t="str">
        <f t="shared" si="263"/>
        <v/>
      </c>
      <c r="N309" s="25" t="str">
        <f t="shared" si="264"/>
        <v/>
      </c>
      <c r="O309" s="25"/>
      <c r="P309" s="50">
        <f t="shared" si="277"/>
        <v>0</v>
      </c>
      <c r="Q309" s="50">
        <f t="shared" si="278"/>
        <v>0</v>
      </c>
      <c r="R309" s="25"/>
      <c r="S309" s="25"/>
      <c r="T309" s="16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46" t="str">
        <f t="shared" si="265"/>
        <v/>
      </c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8"/>
      <c r="AR309" s="25"/>
      <c r="AS309" s="25"/>
      <c r="AT309" s="24" t="str">
        <f t="shared" si="295"/>
        <v/>
      </c>
      <c r="AU309" s="24" t="str">
        <f t="shared" si="295"/>
        <v/>
      </c>
      <c r="AV309" s="24" t="str">
        <f t="shared" si="295"/>
        <v/>
      </c>
      <c r="AW309" s="24" t="str">
        <f t="shared" si="295"/>
        <v/>
      </c>
      <c r="AX309" s="24" t="str">
        <f t="shared" si="295"/>
        <v/>
      </c>
      <c r="AY309" s="24" t="str">
        <f t="shared" si="295"/>
        <v/>
      </c>
      <c r="AZ309" s="24" t="str">
        <f t="shared" si="295"/>
        <v/>
      </c>
      <c r="BA309" s="24" t="str">
        <f t="shared" si="295"/>
        <v/>
      </c>
      <c r="BB309" s="24" t="str">
        <f t="shared" si="296"/>
        <v/>
      </c>
      <c r="BC309" s="24" t="str">
        <f t="shared" si="296"/>
        <v/>
      </c>
      <c r="BD309" s="25" t="str">
        <f t="shared" si="296"/>
        <v/>
      </c>
      <c r="BE309" s="25"/>
      <c r="BF309" s="24"/>
      <c r="BG309" s="24" t="str">
        <f t="shared" si="287"/>
        <v/>
      </c>
      <c r="BH309" s="24" t="str">
        <f t="shared" si="287"/>
        <v/>
      </c>
      <c r="BI309" s="24" t="str">
        <f t="shared" si="287"/>
        <v/>
      </c>
      <c r="BJ309" s="24" t="str">
        <f t="shared" si="287"/>
        <v/>
      </c>
      <c r="BK309" s="24" t="str">
        <f t="shared" si="287"/>
        <v/>
      </c>
      <c r="BL309" s="24" t="str">
        <f t="shared" si="287"/>
        <v/>
      </c>
      <c r="BM309" s="24" t="str">
        <f t="shared" si="249"/>
        <v/>
      </c>
      <c r="BN309" s="24" t="str">
        <f t="shared" si="249"/>
        <v/>
      </c>
      <c r="BO309" s="24" t="str">
        <f t="shared" si="249"/>
        <v/>
      </c>
      <c r="BP309" s="24"/>
      <c r="BQ309" s="24"/>
      <c r="BR309" s="24" t="str">
        <f t="shared" si="288"/>
        <v/>
      </c>
      <c r="BS309" s="24" t="str">
        <f t="shared" si="288"/>
        <v/>
      </c>
      <c r="BT309" s="24" t="str">
        <f t="shared" si="288"/>
        <v/>
      </c>
      <c r="BU309" s="24" t="str">
        <f t="shared" si="288"/>
        <v/>
      </c>
      <c r="BV309" s="24" t="str">
        <f t="shared" si="288"/>
        <v/>
      </c>
      <c r="BW309" s="24" t="str">
        <f t="shared" si="288"/>
        <v/>
      </c>
      <c r="BX309" s="24" t="str">
        <f t="shared" si="250"/>
        <v/>
      </c>
      <c r="BY309" s="24" t="str">
        <f t="shared" si="250"/>
        <v/>
      </c>
      <c r="BZ309" s="24" t="str">
        <f t="shared" si="250"/>
        <v/>
      </c>
      <c r="CA309" s="24"/>
      <c r="CB309" s="24"/>
      <c r="CC309" s="24" t="str">
        <f t="shared" si="266"/>
        <v/>
      </c>
      <c r="CD309" s="24" t="str">
        <f t="shared" si="279"/>
        <v/>
      </c>
      <c r="CE309" s="24" t="str">
        <f t="shared" si="289"/>
        <v/>
      </c>
      <c r="CF309" s="24" t="str">
        <f t="shared" si="289"/>
        <v/>
      </c>
      <c r="CG309" s="24" t="str">
        <f t="shared" si="289"/>
        <v/>
      </c>
      <c r="CH309" s="24" t="str">
        <f t="shared" si="289"/>
        <v/>
      </c>
      <c r="CI309" s="24" t="str">
        <f t="shared" si="289"/>
        <v/>
      </c>
      <c r="CJ309" s="24" t="str">
        <f t="shared" si="289"/>
        <v/>
      </c>
      <c r="CK309" s="24" t="str">
        <f t="shared" si="251"/>
        <v/>
      </c>
      <c r="CL309" s="24" t="str">
        <f t="shared" si="251"/>
        <v/>
      </c>
      <c r="CM309" s="24" t="str">
        <f t="shared" si="251"/>
        <v/>
      </c>
      <c r="CN309" s="24"/>
      <c r="CO309" s="24" t="str">
        <f t="shared" si="267"/>
        <v/>
      </c>
      <c r="CP309" s="24" t="str">
        <f t="shared" si="280"/>
        <v/>
      </c>
      <c r="CQ309" s="24" t="str">
        <f t="shared" si="290"/>
        <v/>
      </c>
      <c r="CR309" s="24" t="str">
        <f t="shared" si="290"/>
        <v/>
      </c>
      <c r="CS309" s="24" t="str">
        <f t="shared" si="290"/>
        <v/>
      </c>
      <c r="CT309" s="24" t="str">
        <f t="shared" si="290"/>
        <v/>
      </c>
      <c r="CU309" s="24" t="str">
        <f t="shared" si="290"/>
        <v/>
      </c>
      <c r="CV309" s="24" t="str">
        <f t="shared" si="290"/>
        <v/>
      </c>
      <c r="CW309" s="24" t="str">
        <f t="shared" si="252"/>
        <v/>
      </c>
      <c r="CX309" s="24" t="str">
        <f t="shared" si="252"/>
        <v/>
      </c>
      <c r="CY309" s="24" t="str">
        <f t="shared" si="252"/>
        <v/>
      </c>
      <c r="CZ309" s="24"/>
      <c r="DA309" s="24" t="str">
        <f t="shared" si="268"/>
        <v/>
      </c>
      <c r="DB309" s="24" t="str">
        <f t="shared" si="281"/>
        <v/>
      </c>
      <c r="DC309" s="24" t="str">
        <f t="shared" si="291"/>
        <v/>
      </c>
      <c r="DD309" s="24" t="str">
        <f t="shared" si="291"/>
        <v/>
      </c>
      <c r="DE309" s="24" t="str">
        <f t="shared" si="291"/>
        <v/>
      </c>
      <c r="DF309" s="24" t="str">
        <f t="shared" si="291"/>
        <v/>
      </c>
      <c r="DG309" s="24" t="str">
        <f t="shared" si="291"/>
        <v/>
      </c>
      <c r="DH309" s="24" t="str">
        <f t="shared" si="291"/>
        <v/>
      </c>
      <c r="DI309" s="24" t="str">
        <f t="shared" si="253"/>
        <v/>
      </c>
      <c r="DJ309" s="24" t="str">
        <f t="shared" si="253"/>
        <v/>
      </c>
      <c r="DK309" s="24" t="str">
        <f t="shared" si="253"/>
        <v/>
      </c>
      <c r="DL309" s="24"/>
      <c r="DM309" s="24" t="str">
        <f t="shared" si="269"/>
        <v/>
      </c>
      <c r="DN309" s="24" t="str">
        <f t="shared" si="282"/>
        <v/>
      </c>
      <c r="DO309" s="24" t="str">
        <f t="shared" si="292"/>
        <v/>
      </c>
      <c r="DP309" s="24" t="str">
        <f t="shared" si="292"/>
        <v/>
      </c>
      <c r="DQ309" s="24" t="str">
        <f t="shared" si="292"/>
        <v/>
      </c>
      <c r="DR309" s="24" t="str">
        <f t="shared" si="292"/>
        <v/>
      </c>
      <c r="DS309" s="24" t="str">
        <f t="shared" si="292"/>
        <v/>
      </c>
      <c r="DT309" s="24" t="str">
        <f t="shared" si="292"/>
        <v/>
      </c>
      <c r="DU309" s="24" t="str">
        <f t="shared" si="254"/>
        <v/>
      </c>
      <c r="DV309" s="24" t="str">
        <f t="shared" si="254"/>
        <v/>
      </c>
      <c r="DW309" s="24" t="str">
        <f t="shared" si="254"/>
        <v/>
      </c>
      <c r="DX309" s="24"/>
      <c r="DY309" s="24" t="str">
        <f t="shared" si="270"/>
        <v/>
      </c>
      <c r="DZ309" s="24" t="str">
        <f t="shared" si="283"/>
        <v/>
      </c>
      <c r="EA309" s="24" t="str">
        <f t="shared" si="293"/>
        <v/>
      </c>
      <c r="EB309" s="24" t="str">
        <f t="shared" si="293"/>
        <v/>
      </c>
      <c r="EC309" s="24" t="str">
        <f t="shared" si="293"/>
        <v/>
      </c>
      <c r="ED309" s="24" t="str">
        <f t="shared" si="293"/>
        <v/>
      </c>
      <c r="EE309" s="24" t="str">
        <f t="shared" si="293"/>
        <v/>
      </c>
      <c r="EF309" s="24" t="str">
        <f t="shared" si="293"/>
        <v/>
      </c>
      <c r="EG309" s="24" t="str">
        <f t="shared" si="255"/>
        <v/>
      </c>
      <c r="EH309" s="24" t="str">
        <f t="shared" si="255"/>
        <v/>
      </c>
      <c r="EI309" s="24" t="str">
        <f t="shared" si="255"/>
        <v/>
      </c>
      <c r="EJ309" s="24"/>
      <c r="EK309" s="24" t="str">
        <f t="shared" si="271"/>
        <v/>
      </c>
      <c r="EL309" s="24" t="str">
        <f t="shared" si="284"/>
        <v/>
      </c>
      <c r="EM309" s="24" t="str">
        <f t="shared" si="294"/>
        <v/>
      </c>
      <c r="EN309" s="24" t="str">
        <f t="shared" si="294"/>
        <v/>
      </c>
      <c r="EO309" s="24" t="str">
        <f t="shared" si="294"/>
        <v/>
      </c>
      <c r="EP309" s="24" t="str">
        <f t="shared" si="294"/>
        <v/>
      </c>
      <c r="EQ309" s="24" t="str">
        <f t="shared" si="294"/>
        <v/>
      </c>
      <c r="ER309" s="24" t="str">
        <f t="shared" si="294"/>
        <v/>
      </c>
      <c r="ES309" s="24" t="str">
        <f t="shared" si="256"/>
        <v/>
      </c>
      <c r="ET309" s="24" t="str">
        <f t="shared" si="256"/>
        <v/>
      </c>
      <c r="EU309" s="24" t="str">
        <f t="shared" si="256"/>
        <v/>
      </c>
      <c r="EV309" s="24"/>
      <c r="EW309" s="24" t="str">
        <f t="shared" si="272"/>
        <v/>
      </c>
      <c r="EX309" s="24" t="str">
        <f t="shared" si="285"/>
        <v/>
      </c>
      <c r="EY309" s="24" t="str">
        <f t="shared" si="247"/>
        <v/>
      </c>
      <c r="EZ309" s="24" t="str">
        <f t="shared" si="247"/>
        <v/>
      </c>
      <c r="FA309" s="24" t="str">
        <f t="shared" si="247"/>
        <v/>
      </c>
      <c r="FB309" s="24" t="str">
        <f t="shared" si="245"/>
        <v/>
      </c>
      <c r="FC309" s="24" t="str">
        <f t="shared" si="245"/>
        <v/>
      </c>
      <c r="FD309" s="24" t="str">
        <f t="shared" si="245"/>
        <v/>
      </c>
      <c r="FE309" s="24" t="str">
        <f t="shared" si="242"/>
        <v/>
      </c>
      <c r="FF309" s="24" t="str">
        <f t="shared" si="242"/>
        <v/>
      </c>
      <c r="FG309" s="24" t="str">
        <f t="shared" si="242"/>
        <v/>
      </c>
      <c r="FH309" s="24"/>
      <c r="FI309" s="24" t="str">
        <f t="shared" si="273"/>
        <v/>
      </c>
      <c r="FJ309" s="24" t="str">
        <f t="shared" si="286"/>
        <v/>
      </c>
      <c r="FK309" s="24" t="str">
        <f t="shared" si="248"/>
        <v/>
      </c>
      <c r="FL309" s="24" t="str">
        <f t="shared" si="248"/>
        <v/>
      </c>
      <c r="FM309" s="24" t="str">
        <f t="shared" si="248"/>
        <v/>
      </c>
      <c r="FN309" s="24" t="str">
        <f t="shared" si="246"/>
        <v/>
      </c>
      <c r="FO309" s="24" t="str">
        <f t="shared" si="246"/>
        <v/>
      </c>
      <c r="FP309" s="24" t="str">
        <f t="shared" si="246"/>
        <v/>
      </c>
      <c r="FQ309" s="24" t="str">
        <f t="shared" si="243"/>
        <v/>
      </c>
      <c r="FR309" s="24" t="str">
        <f t="shared" si="243"/>
        <v/>
      </c>
      <c r="FS309" s="24" t="str">
        <f t="shared" si="243"/>
        <v/>
      </c>
    </row>
    <row r="310" spans="1:175" s="3" customFormat="1">
      <c r="A310" s="27">
        <v>275</v>
      </c>
      <c r="B310" s="32" t="str">
        <f>IF(AND($B$3&lt;&gt;"",$C$3&lt;&gt;"",$B$4&lt;&gt;"",$C$4&lt;&gt;"",T310&lt;&gt;""),AirMass($B$3,$C$3,$B$4,$C$4,T310),"")</f>
        <v/>
      </c>
      <c r="C310" s="36" t="e">
        <f t="shared" si="274"/>
        <v>#N/A</v>
      </c>
      <c r="D310" s="5" t="str">
        <f t="shared" si="257"/>
        <v/>
      </c>
      <c r="E310" s="14" t="str">
        <f t="shared" si="258"/>
        <v/>
      </c>
      <c r="F310" s="32" t="str">
        <f t="shared" si="275"/>
        <v/>
      </c>
      <c r="G310" s="24" t="str">
        <f t="shared" si="259"/>
        <v/>
      </c>
      <c r="H310" s="24" t="str">
        <f t="shared" si="260"/>
        <v/>
      </c>
      <c r="I310" s="24"/>
      <c r="J310" s="8" t="str">
        <f t="shared" si="261"/>
        <v/>
      </c>
      <c r="K310" s="9" t="str">
        <f t="shared" si="262"/>
        <v/>
      </c>
      <c r="L310" s="40" t="str">
        <f t="shared" si="276"/>
        <v/>
      </c>
      <c r="M310" s="24" t="str">
        <f t="shared" si="263"/>
        <v/>
      </c>
      <c r="N310" s="25" t="str">
        <f t="shared" si="264"/>
        <v/>
      </c>
      <c r="O310" s="25"/>
      <c r="P310" s="50">
        <f t="shared" si="277"/>
        <v>0</v>
      </c>
      <c r="Q310" s="50">
        <f t="shared" si="278"/>
        <v>0</v>
      </c>
      <c r="R310" s="25"/>
      <c r="S310" s="25"/>
      <c r="T310" s="16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46" t="str">
        <f t="shared" si="265"/>
        <v/>
      </c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8"/>
      <c r="AR310" s="25"/>
      <c r="AS310" s="25"/>
      <c r="AT310" s="24" t="str">
        <f t="shared" si="295"/>
        <v/>
      </c>
      <c r="AU310" s="24" t="str">
        <f t="shared" si="295"/>
        <v/>
      </c>
      <c r="AV310" s="24" t="str">
        <f t="shared" si="295"/>
        <v/>
      </c>
      <c r="AW310" s="24" t="str">
        <f t="shared" si="295"/>
        <v/>
      </c>
      <c r="AX310" s="24" t="str">
        <f t="shared" si="295"/>
        <v/>
      </c>
      <c r="AY310" s="24" t="str">
        <f t="shared" si="295"/>
        <v/>
      </c>
      <c r="AZ310" s="24" t="str">
        <f t="shared" si="295"/>
        <v/>
      </c>
      <c r="BA310" s="24" t="str">
        <f t="shared" si="295"/>
        <v/>
      </c>
      <c r="BB310" s="24" t="str">
        <f t="shared" si="296"/>
        <v/>
      </c>
      <c r="BC310" s="24" t="str">
        <f t="shared" si="296"/>
        <v/>
      </c>
      <c r="BD310" s="25" t="str">
        <f t="shared" si="296"/>
        <v/>
      </c>
      <c r="BE310" s="25"/>
      <c r="BF310" s="24"/>
      <c r="BG310" s="24" t="str">
        <f t="shared" si="287"/>
        <v/>
      </c>
      <c r="BH310" s="24" t="str">
        <f t="shared" si="287"/>
        <v/>
      </c>
      <c r="BI310" s="24" t="str">
        <f t="shared" si="287"/>
        <v/>
      </c>
      <c r="BJ310" s="24" t="str">
        <f t="shared" si="287"/>
        <v/>
      </c>
      <c r="BK310" s="24" t="str">
        <f t="shared" si="287"/>
        <v/>
      </c>
      <c r="BL310" s="24" t="str">
        <f t="shared" si="287"/>
        <v/>
      </c>
      <c r="BM310" s="24" t="str">
        <f t="shared" si="249"/>
        <v/>
      </c>
      <c r="BN310" s="24" t="str">
        <f t="shared" si="249"/>
        <v/>
      </c>
      <c r="BO310" s="24" t="str">
        <f t="shared" si="249"/>
        <v/>
      </c>
      <c r="BP310" s="24"/>
      <c r="BQ310" s="24"/>
      <c r="BR310" s="24" t="str">
        <f t="shared" si="288"/>
        <v/>
      </c>
      <c r="BS310" s="24" t="str">
        <f t="shared" si="288"/>
        <v/>
      </c>
      <c r="BT310" s="24" t="str">
        <f t="shared" si="288"/>
        <v/>
      </c>
      <c r="BU310" s="24" t="str">
        <f t="shared" si="288"/>
        <v/>
      </c>
      <c r="BV310" s="24" t="str">
        <f t="shared" si="288"/>
        <v/>
      </c>
      <c r="BW310" s="24" t="str">
        <f t="shared" si="288"/>
        <v/>
      </c>
      <c r="BX310" s="24" t="str">
        <f t="shared" si="250"/>
        <v/>
      </c>
      <c r="BY310" s="24" t="str">
        <f t="shared" si="250"/>
        <v/>
      </c>
      <c r="BZ310" s="24" t="str">
        <f t="shared" si="250"/>
        <v/>
      </c>
      <c r="CA310" s="24"/>
      <c r="CB310" s="24"/>
      <c r="CC310" s="24" t="str">
        <f t="shared" si="266"/>
        <v/>
      </c>
      <c r="CD310" s="24" t="str">
        <f t="shared" si="279"/>
        <v/>
      </c>
      <c r="CE310" s="24" t="str">
        <f t="shared" si="289"/>
        <v/>
      </c>
      <c r="CF310" s="24" t="str">
        <f t="shared" si="289"/>
        <v/>
      </c>
      <c r="CG310" s="24" t="str">
        <f t="shared" si="289"/>
        <v/>
      </c>
      <c r="CH310" s="24" t="str">
        <f t="shared" si="289"/>
        <v/>
      </c>
      <c r="CI310" s="24" t="str">
        <f t="shared" si="289"/>
        <v/>
      </c>
      <c r="CJ310" s="24" t="str">
        <f t="shared" si="289"/>
        <v/>
      </c>
      <c r="CK310" s="24" t="str">
        <f t="shared" si="251"/>
        <v/>
      </c>
      <c r="CL310" s="24" t="str">
        <f t="shared" si="251"/>
        <v/>
      </c>
      <c r="CM310" s="24" t="str">
        <f t="shared" si="251"/>
        <v/>
      </c>
      <c r="CN310" s="24"/>
      <c r="CO310" s="24" t="str">
        <f t="shared" si="267"/>
        <v/>
      </c>
      <c r="CP310" s="24" t="str">
        <f t="shared" si="280"/>
        <v/>
      </c>
      <c r="CQ310" s="24" t="str">
        <f t="shared" si="290"/>
        <v/>
      </c>
      <c r="CR310" s="24" t="str">
        <f t="shared" si="290"/>
        <v/>
      </c>
      <c r="CS310" s="24" t="str">
        <f t="shared" si="290"/>
        <v/>
      </c>
      <c r="CT310" s="24" t="str">
        <f t="shared" si="290"/>
        <v/>
      </c>
      <c r="CU310" s="24" t="str">
        <f t="shared" si="290"/>
        <v/>
      </c>
      <c r="CV310" s="24" t="str">
        <f t="shared" si="290"/>
        <v/>
      </c>
      <c r="CW310" s="24" t="str">
        <f t="shared" si="252"/>
        <v/>
      </c>
      <c r="CX310" s="24" t="str">
        <f t="shared" si="252"/>
        <v/>
      </c>
      <c r="CY310" s="24" t="str">
        <f t="shared" si="252"/>
        <v/>
      </c>
      <c r="CZ310" s="24"/>
      <c r="DA310" s="24" t="str">
        <f t="shared" si="268"/>
        <v/>
      </c>
      <c r="DB310" s="24" t="str">
        <f t="shared" si="281"/>
        <v/>
      </c>
      <c r="DC310" s="24" t="str">
        <f t="shared" si="291"/>
        <v/>
      </c>
      <c r="DD310" s="24" t="str">
        <f t="shared" si="291"/>
        <v/>
      </c>
      <c r="DE310" s="24" t="str">
        <f t="shared" si="291"/>
        <v/>
      </c>
      <c r="DF310" s="24" t="str">
        <f t="shared" si="291"/>
        <v/>
      </c>
      <c r="DG310" s="24" t="str">
        <f t="shared" si="291"/>
        <v/>
      </c>
      <c r="DH310" s="24" t="str">
        <f t="shared" si="291"/>
        <v/>
      </c>
      <c r="DI310" s="24" t="str">
        <f t="shared" si="253"/>
        <v/>
      </c>
      <c r="DJ310" s="24" t="str">
        <f t="shared" si="253"/>
        <v/>
      </c>
      <c r="DK310" s="24" t="str">
        <f t="shared" si="253"/>
        <v/>
      </c>
      <c r="DL310" s="24"/>
      <c r="DM310" s="24" t="str">
        <f t="shared" si="269"/>
        <v/>
      </c>
      <c r="DN310" s="24" t="str">
        <f t="shared" si="282"/>
        <v/>
      </c>
      <c r="DO310" s="24" t="str">
        <f t="shared" si="292"/>
        <v/>
      </c>
      <c r="DP310" s="24" t="str">
        <f t="shared" si="292"/>
        <v/>
      </c>
      <c r="DQ310" s="24" t="str">
        <f t="shared" si="292"/>
        <v/>
      </c>
      <c r="DR310" s="24" t="str">
        <f t="shared" si="292"/>
        <v/>
      </c>
      <c r="DS310" s="24" t="str">
        <f t="shared" si="292"/>
        <v/>
      </c>
      <c r="DT310" s="24" t="str">
        <f t="shared" si="292"/>
        <v/>
      </c>
      <c r="DU310" s="24" t="str">
        <f t="shared" si="254"/>
        <v/>
      </c>
      <c r="DV310" s="24" t="str">
        <f t="shared" si="254"/>
        <v/>
      </c>
      <c r="DW310" s="24" t="str">
        <f t="shared" si="254"/>
        <v/>
      </c>
      <c r="DX310" s="24"/>
      <c r="DY310" s="24" t="str">
        <f t="shared" si="270"/>
        <v/>
      </c>
      <c r="DZ310" s="24" t="str">
        <f t="shared" si="283"/>
        <v/>
      </c>
      <c r="EA310" s="24" t="str">
        <f t="shared" si="293"/>
        <v/>
      </c>
      <c r="EB310" s="24" t="str">
        <f t="shared" si="293"/>
        <v/>
      </c>
      <c r="EC310" s="24" t="str">
        <f t="shared" si="293"/>
        <v/>
      </c>
      <c r="ED310" s="24" t="str">
        <f t="shared" si="293"/>
        <v/>
      </c>
      <c r="EE310" s="24" t="str">
        <f t="shared" si="293"/>
        <v/>
      </c>
      <c r="EF310" s="24" t="str">
        <f t="shared" si="293"/>
        <v/>
      </c>
      <c r="EG310" s="24" t="str">
        <f t="shared" si="255"/>
        <v/>
      </c>
      <c r="EH310" s="24" t="str">
        <f t="shared" si="255"/>
        <v/>
      </c>
      <c r="EI310" s="24" t="str">
        <f t="shared" si="255"/>
        <v/>
      </c>
      <c r="EJ310" s="24"/>
      <c r="EK310" s="24" t="str">
        <f t="shared" si="271"/>
        <v/>
      </c>
      <c r="EL310" s="24" t="str">
        <f t="shared" si="284"/>
        <v/>
      </c>
      <c r="EM310" s="24" t="str">
        <f t="shared" si="294"/>
        <v/>
      </c>
      <c r="EN310" s="24" t="str">
        <f t="shared" si="294"/>
        <v/>
      </c>
      <c r="EO310" s="24" t="str">
        <f t="shared" si="294"/>
        <v/>
      </c>
      <c r="EP310" s="24" t="str">
        <f t="shared" si="294"/>
        <v/>
      </c>
      <c r="EQ310" s="24" t="str">
        <f t="shared" si="294"/>
        <v/>
      </c>
      <c r="ER310" s="24" t="str">
        <f t="shared" si="294"/>
        <v/>
      </c>
      <c r="ES310" s="24" t="str">
        <f t="shared" si="256"/>
        <v/>
      </c>
      <c r="ET310" s="24" t="str">
        <f t="shared" si="256"/>
        <v/>
      </c>
      <c r="EU310" s="24" t="str">
        <f t="shared" si="256"/>
        <v/>
      </c>
      <c r="EV310" s="24"/>
      <c r="EW310" s="24" t="str">
        <f t="shared" si="272"/>
        <v/>
      </c>
      <c r="EX310" s="24" t="str">
        <f t="shared" si="285"/>
        <v/>
      </c>
      <c r="EY310" s="24" t="str">
        <f t="shared" si="247"/>
        <v/>
      </c>
      <c r="EZ310" s="24" t="str">
        <f t="shared" si="247"/>
        <v/>
      </c>
      <c r="FA310" s="24" t="str">
        <f t="shared" si="247"/>
        <v/>
      </c>
      <c r="FB310" s="24" t="str">
        <f t="shared" si="245"/>
        <v/>
      </c>
      <c r="FC310" s="24" t="str">
        <f t="shared" si="245"/>
        <v/>
      </c>
      <c r="FD310" s="24" t="str">
        <f t="shared" si="245"/>
        <v/>
      </c>
      <c r="FE310" s="24" t="str">
        <f t="shared" si="242"/>
        <v/>
      </c>
      <c r="FF310" s="24" t="str">
        <f t="shared" si="242"/>
        <v/>
      </c>
      <c r="FG310" s="24" t="str">
        <f t="shared" si="242"/>
        <v/>
      </c>
      <c r="FH310" s="24"/>
      <c r="FI310" s="24" t="str">
        <f t="shared" si="273"/>
        <v/>
      </c>
      <c r="FJ310" s="24" t="str">
        <f t="shared" si="286"/>
        <v/>
      </c>
      <c r="FK310" s="24" t="str">
        <f t="shared" si="248"/>
        <v/>
      </c>
      <c r="FL310" s="24" t="str">
        <f t="shared" si="248"/>
        <v/>
      </c>
      <c r="FM310" s="24" t="str">
        <f t="shared" si="248"/>
        <v/>
      </c>
      <c r="FN310" s="24" t="str">
        <f t="shared" si="246"/>
        <v/>
      </c>
      <c r="FO310" s="24" t="str">
        <f t="shared" si="246"/>
        <v/>
      </c>
      <c r="FP310" s="24" t="str">
        <f t="shared" si="246"/>
        <v/>
      </c>
      <c r="FQ310" s="24" t="str">
        <f t="shared" si="243"/>
        <v/>
      </c>
      <c r="FR310" s="24" t="str">
        <f t="shared" si="243"/>
        <v/>
      </c>
      <c r="FS310" s="24" t="str">
        <f t="shared" si="243"/>
        <v/>
      </c>
    </row>
    <row r="311" spans="1:175" s="3" customFormat="1">
      <c r="A311" s="27">
        <v>276</v>
      </c>
      <c r="B311" s="32" t="str">
        <f>IF(AND($B$3&lt;&gt;"",$C$3&lt;&gt;"",$B$4&lt;&gt;"",$C$4&lt;&gt;"",T311&lt;&gt;""),AirMass($B$3,$C$3,$B$4,$C$4,T311),"")</f>
        <v/>
      </c>
      <c r="C311" s="36" t="e">
        <f t="shared" si="274"/>
        <v>#N/A</v>
      </c>
      <c r="D311" s="5" t="str">
        <f t="shared" si="257"/>
        <v/>
      </c>
      <c r="E311" s="14" t="str">
        <f t="shared" si="258"/>
        <v/>
      </c>
      <c r="F311" s="32" t="str">
        <f t="shared" si="275"/>
        <v/>
      </c>
      <c r="G311" s="24" t="str">
        <f t="shared" si="259"/>
        <v/>
      </c>
      <c r="H311" s="24" t="str">
        <f t="shared" si="260"/>
        <v/>
      </c>
      <c r="I311" s="24"/>
      <c r="J311" s="8" t="str">
        <f t="shared" si="261"/>
        <v/>
      </c>
      <c r="K311" s="9" t="str">
        <f t="shared" si="262"/>
        <v/>
      </c>
      <c r="L311" s="40" t="str">
        <f t="shared" si="276"/>
        <v/>
      </c>
      <c r="M311" s="24" t="str">
        <f t="shared" si="263"/>
        <v/>
      </c>
      <c r="N311" s="25" t="str">
        <f t="shared" si="264"/>
        <v/>
      </c>
      <c r="O311" s="25"/>
      <c r="P311" s="50">
        <f t="shared" si="277"/>
        <v>0</v>
      </c>
      <c r="Q311" s="50">
        <f t="shared" si="278"/>
        <v>0</v>
      </c>
      <c r="R311" s="25"/>
      <c r="S311" s="25"/>
      <c r="T311" s="16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46" t="str">
        <f t="shared" si="265"/>
        <v/>
      </c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8"/>
      <c r="AR311" s="25"/>
      <c r="AS311" s="25"/>
      <c r="AT311" s="24" t="str">
        <f t="shared" si="295"/>
        <v/>
      </c>
      <c r="AU311" s="24" t="str">
        <f t="shared" si="295"/>
        <v/>
      </c>
      <c r="AV311" s="24" t="str">
        <f t="shared" si="295"/>
        <v/>
      </c>
      <c r="AW311" s="24" t="str">
        <f t="shared" si="295"/>
        <v/>
      </c>
      <c r="AX311" s="24" t="str">
        <f t="shared" si="295"/>
        <v/>
      </c>
      <c r="AY311" s="24" t="str">
        <f t="shared" si="295"/>
        <v/>
      </c>
      <c r="AZ311" s="24" t="str">
        <f t="shared" si="295"/>
        <v/>
      </c>
      <c r="BA311" s="24" t="str">
        <f t="shared" si="295"/>
        <v/>
      </c>
      <c r="BB311" s="24" t="str">
        <f t="shared" si="296"/>
        <v/>
      </c>
      <c r="BC311" s="24" t="str">
        <f t="shared" si="296"/>
        <v/>
      </c>
      <c r="BD311" s="25" t="str">
        <f t="shared" si="296"/>
        <v/>
      </c>
      <c r="BE311" s="25"/>
      <c r="BF311" s="24"/>
      <c r="BG311" s="24" t="str">
        <f t="shared" si="287"/>
        <v/>
      </c>
      <c r="BH311" s="24" t="str">
        <f t="shared" si="287"/>
        <v/>
      </c>
      <c r="BI311" s="24" t="str">
        <f t="shared" si="287"/>
        <v/>
      </c>
      <c r="BJ311" s="24" t="str">
        <f t="shared" si="287"/>
        <v/>
      </c>
      <c r="BK311" s="24" t="str">
        <f t="shared" si="287"/>
        <v/>
      </c>
      <c r="BL311" s="24" t="str">
        <f t="shared" si="287"/>
        <v/>
      </c>
      <c r="BM311" s="24" t="str">
        <f t="shared" si="249"/>
        <v/>
      </c>
      <c r="BN311" s="24" t="str">
        <f t="shared" si="249"/>
        <v/>
      </c>
      <c r="BO311" s="24" t="str">
        <f t="shared" si="249"/>
        <v/>
      </c>
      <c r="BP311" s="24"/>
      <c r="BQ311" s="24"/>
      <c r="BR311" s="24" t="str">
        <f t="shared" si="288"/>
        <v/>
      </c>
      <c r="BS311" s="24" t="str">
        <f t="shared" si="288"/>
        <v/>
      </c>
      <c r="BT311" s="24" t="str">
        <f t="shared" si="288"/>
        <v/>
      </c>
      <c r="BU311" s="24" t="str">
        <f t="shared" si="288"/>
        <v/>
      </c>
      <c r="BV311" s="24" t="str">
        <f t="shared" si="288"/>
        <v/>
      </c>
      <c r="BW311" s="24" t="str">
        <f t="shared" si="288"/>
        <v/>
      </c>
      <c r="BX311" s="24" t="str">
        <f t="shared" si="250"/>
        <v/>
      </c>
      <c r="BY311" s="24" t="str">
        <f t="shared" si="250"/>
        <v/>
      </c>
      <c r="BZ311" s="24" t="str">
        <f t="shared" si="250"/>
        <v/>
      </c>
      <c r="CA311" s="24"/>
      <c r="CB311" s="24"/>
      <c r="CC311" s="24" t="str">
        <f t="shared" si="266"/>
        <v/>
      </c>
      <c r="CD311" s="24" t="str">
        <f t="shared" si="279"/>
        <v/>
      </c>
      <c r="CE311" s="24" t="str">
        <f t="shared" si="289"/>
        <v/>
      </c>
      <c r="CF311" s="24" t="str">
        <f t="shared" si="289"/>
        <v/>
      </c>
      <c r="CG311" s="24" t="str">
        <f t="shared" si="289"/>
        <v/>
      </c>
      <c r="CH311" s="24" t="str">
        <f t="shared" si="289"/>
        <v/>
      </c>
      <c r="CI311" s="24" t="str">
        <f t="shared" si="289"/>
        <v/>
      </c>
      <c r="CJ311" s="24" t="str">
        <f t="shared" si="289"/>
        <v/>
      </c>
      <c r="CK311" s="24" t="str">
        <f t="shared" si="251"/>
        <v/>
      </c>
      <c r="CL311" s="24" t="str">
        <f t="shared" si="251"/>
        <v/>
      </c>
      <c r="CM311" s="24" t="str">
        <f t="shared" si="251"/>
        <v/>
      </c>
      <c r="CN311" s="24"/>
      <c r="CO311" s="24" t="str">
        <f t="shared" si="267"/>
        <v/>
      </c>
      <c r="CP311" s="24" t="str">
        <f t="shared" si="280"/>
        <v/>
      </c>
      <c r="CQ311" s="24" t="str">
        <f t="shared" si="290"/>
        <v/>
      </c>
      <c r="CR311" s="24" t="str">
        <f t="shared" si="290"/>
        <v/>
      </c>
      <c r="CS311" s="24" t="str">
        <f t="shared" si="290"/>
        <v/>
      </c>
      <c r="CT311" s="24" t="str">
        <f t="shared" si="290"/>
        <v/>
      </c>
      <c r="CU311" s="24" t="str">
        <f t="shared" si="290"/>
        <v/>
      </c>
      <c r="CV311" s="24" t="str">
        <f t="shared" si="290"/>
        <v/>
      </c>
      <c r="CW311" s="24" t="str">
        <f t="shared" si="252"/>
        <v/>
      </c>
      <c r="CX311" s="24" t="str">
        <f t="shared" si="252"/>
        <v/>
      </c>
      <c r="CY311" s="24" t="str">
        <f t="shared" si="252"/>
        <v/>
      </c>
      <c r="CZ311" s="24"/>
      <c r="DA311" s="24" t="str">
        <f t="shared" si="268"/>
        <v/>
      </c>
      <c r="DB311" s="24" t="str">
        <f t="shared" si="281"/>
        <v/>
      </c>
      <c r="DC311" s="24" t="str">
        <f t="shared" si="291"/>
        <v/>
      </c>
      <c r="DD311" s="24" t="str">
        <f t="shared" si="291"/>
        <v/>
      </c>
      <c r="DE311" s="24" t="str">
        <f t="shared" si="291"/>
        <v/>
      </c>
      <c r="DF311" s="24" t="str">
        <f t="shared" si="291"/>
        <v/>
      </c>
      <c r="DG311" s="24" t="str">
        <f t="shared" si="291"/>
        <v/>
      </c>
      <c r="DH311" s="24" t="str">
        <f t="shared" si="291"/>
        <v/>
      </c>
      <c r="DI311" s="24" t="str">
        <f t="shared" si="253"/>
        <v/>
      </c>
      <c r="DJ311" s="24" t="str">
        <f t="shared" si="253"/>
        <v/>
      </c>
      <c r="DK311" s="24" t="str">
        <f t="shared" si="253"/>
        <v/>
      </c>
      <c r="DL311" s="24"/>
      <c r="DM311" s="24" t="str">
        <f t="shared" si="269"/>
        <v/>
      </c>
      <c r="DN311" s="24" t="str">
        <f t="shared" si="282"/>
        <v/>
      </c>
      <c r="DO311" s="24" t="str">
        <f t="shared" si="292"/>
        <v/>
      </c>
      <c r="DP311" s="24" t="str">
        <f t="shared" si="292"/>
        <v/>
      </c>
      <c r="DQ311" s="24" t="str">
        <f t="shared" si="292"/>
        <v/>
      </c>
      <c r="DR311" s="24" t="str">
        <f t="shared" si="292"/>
        <v/>
      </c>
      <c r="DS311" s="24" t="str">
        <f t="shared" si="292"/>
        <v/>
      </c>
      <c r="DT311" s="24" t="str">
        <f t="shared" si="292"/>
        <v/>
      </c>
      <c r="DU311" s="24" t="str">
        <f t="shared" si="254"/>
        <v/>
      </c>
      <c r="DV311" s="24" t="str">
        <f t="shared" si="254"/>
        <v/>
      </c>
      <c r="DW311" s="24" t="str">
        <f t="shared" si="254"/>
        <v/>
      </c>
      <c r="DX311" s="24"/>
      <c r="DY311" s="24" t="str">
        <f t="shared" si="270"/>
        <v/>
      </c>
      <c r="DZ311" s="24" t="str">
        <f t="shared" si="283"/>
        <v/>
      </c>
      <c r="EA311" s="24" t="str">
        <f t="shared" si="293"/>
        <v/>
      </c>
      <c r="EB311" s="24" t="str">
        <f t="shared" si="293"/>
        <v/>
      </c>
      <c r="EC311" s="24" t="str">
        <f t="shared" si="293"/>
        <v/>
      </c>
      <c r="ED311" s="24" t="str">
        <f t="shared" si="293"/>
        <v/>
      </c>
      <c r="EE311" s="24" t="str">
        <f t="shared" si="293"/>
        <v/>
      </c>
      <c r="EF311" s="24" t="str">
        <f t="shared" si="293"/>
        <v/>
      </c>
      <c r="EG311" s="24" t="str">
        <f t="shared" si="255"/>
        <v/>
      </c>
      <c r="EH311" s="24" t="str">
        <f t="shared" si="255"/>
        <v/>
      </c>
      <c r="EI311" s="24" t="str">
        <f t="shared" si="255"/>
        <v/>
      </c>
      <c r="EJ311" s="24"/>
      <c r="EK311" s="24" t="str">
        <f t="shared" si="271"/>
        <v/>
      </c>
      <c r="EL311" s="24" t="str">
        <f t="shared" si="284"/>
        <v/>
      </c>
      <c r="EM311" s="24" t="str">
        <f t="shared" si="294"/>
        <v/>
      </c>
      <c r="EN311" s="24" t="str">
        <f t="shared" si="294"/>
        <v/>
      </c>
      <c r="EO311" s="24" t="str">
        <f t="shared" si="294"/>
        <v/>
      </c>
      <c r="EP311" s="24" t="str">
        <f t="shared" si="294"/>
        <v/>
      </c>
      <c r="EQ311" s="24" t="str">
        <f t="shared" si="294"/>
        <v/>
      </c>
      <c r="ER311" s="24" t="str">
        <f t="shared" si="294"/>
        <v/>
      </c>
      <c r="ES311" s="24" t="str">
        <f t="shared" si="256"/>
        <v/>
      </c>
      <c r="ET311" s="24" t="str">
        <f t="shared" si="256"/>
        <v/>
      </c>
      <c r="EU311" s="24" t="str">
        <f t="shared" si="256"/>
        <v/>
      </c>
      <c r="EV311" s="24"/>
      <c r="EW311" s="24" t="str">
        <f t="shared" si="272"/>
        <v/>
      </c>
      <c r="EX311" s="24" t="str">
        <f t="shared" si="285"/>
        <v/>
      </c>
      <c r="EY311" s="24" t="str">
        <f t="shared" si="247"/>
        <v/>
      </c>
      <c r="EZ311" s="24" t="str">
        <f t="shared" si="247"/>
        <v/>
      </c>
      <c r="FA311" s="24" t="str">
        <f t="shared" si="247"/>
        <v/>
      </c>
      <c r="FB311" s="24" t="str">
        <f t="shared" si="245"/>
        <v/>
      </c>
      <c r="FC311" s="24" t="str">
        <f t="shared" si="245"/>
        <v/>
      </c>
      <c r="FD311" s="24" t="str">
        <f t="shared" si="245"/>
        <v/>
      </c>
      <c r="FE311" s="24" t="str">
        <f t="shared" si="242"/>
        <v/>
      </c>
      <c r="FF311" s="24" t="str">
        <f t="shared" si="242"/>
        <v/>
      </c>
      <c r="FG311" s="24" t="str">
        <f t="shared" si="242"/>
        <v/>
      </c>
      <c r="FH311" s="24"/>
      <c r="FI311" s="24" t="str">
        <f t="shared" si="273"/>
        <v/>
      </c>
      <c r="FJ311" s="24" t="str">
        <f t="shared" si="286"/>
        <v/>
      </c>
      <c r="FK311" s="24" t="str">
        <f t="shared" si="248"/>
        <v/>
      </c>
      <c r="FL311" s="24" t="str">
        <f t="shared" si="248"/>
        <v/>
      </c>
      <c r="FM311" s="24" t="str">
        <f t="shared" si="248"/>
        <v/>
      </c>
      <c r="FN311" s="24" t="str">
        <f t="shared" si="246"/>
        <v/>
      </c>
      <c r="FO311" s="24" t="str">
        <f t="shared" si="246"/>
        <v/>
      </c>
      <c r="FP311" s="24" t="str">
        <f t="shared" si="246"/>
        <v/>
      </c>
      <c r="FQ311" s="24" t="str">
        <f t="shared" si="243"/>
        <v/>
      </c>
      <c r="FR311" s="24" t="str">
        <f t="shared" si="243"/>
        <v/>
      </c>
      <c r="FS311" s="24" t="str">
        <f t="shared" si="243"/>
        <v/>
      </c>
    </row>
    <row r="312" spans="1:175" s="3" customFormat="1">
      <c r="A312" s="27">
        <v>277</v>
      </c>
      <c r="B312" s="32" t="str">
        <f>IF(AND($B$3&lt;&gt;"",$C$3&lt;&gt;"",$B$4&lt;&gt;"",$C$4&lt;&gt;"",T312&lt;&gt;""),AirMass($B$3,$C$3,$B$4,$C$4,T312),"")</f>
        <v/>
      </c>
      <c r="C312" s="36" t="e">
        <f t="shared" si="274"/>
        <v>#N/A</v>
      </c>
      <c r="D312" s="5" t="str">
        <f t="shared" si="257"/>
        <v/>
      </c>
      <c r="E312" s="14" t="str">
        <f t="shared" si="258"/>
        <v/>
      </c>
      <c r="F312" s="32" t="str">
        <f t="shared" si="275"/>
        <v/>
      </c>
      <c r="G312" s="24" t="str">
        <f t="shared" si="259"/>
        <v/>
      </c>
      <c r="H312" s="24" t="str">
        <f t="shared" si="260"/>
        <v/>
      </c>
      <c r="I312" s="24"/>
      <c r="J312" s="8" t="str">
        <f t="shared" si="261"/>
        <v/>
      </c>
      <c r="K312" s="9" t="str">
        <f t="shared" si="262"/>
        <v/>
      </c>
      <c r="L312" s="40" t="str">
        <f t="shared" si="276"/>
        <v/>
      </c>
      <c r="M312" s="24" t="str">
        <f t="shared" si="263"/>
        <v/>
      </c>
      <c r="N312" s="25" t="str">
        <f t="shared" si="264"/>
        <v/>
      </c>
      <c r="O312" s="25"/>
      <c r="P312" s="50">
        <f t="shared" si="277"/>
        <v>0</v>
      </c>
      <c r="Q312" s="50">
        <f t="shared" si="278"/>
        <v>0</v>
      </c>
      <c r="R312" s="25"/>
      <c r="S312" s="25"/>
      <c r="T312" s="16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46" t="str">
        <f t="shared" si="265"/>
        <v/>
      </c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8"/>
      <c r="AR312" s="25"/>
      <c r="AS312" s="25"/>
      <c r="AT312" s="24" t="str">
        <f t="shared" si="295"/>
        <v/>
      </c>
      <c r="AU312" s="24" t="str">
        <f t="shared" si="295"/>
        <v/>
      </c>
      <c r="AV312" s="24" t="str">
        <f t="shared" si="295"/>
        <v/>
      </c>
      <c r="AW312" s="24" t="str">
        <f t="shared" si="295"/>
        <v/>
      </c>
      <c r="AX312" s="24" t="str">
        <f t="shared" si="295"/>
        <v/>
      </c>
      <c r="AY312" s="24" t="str">
        <f t="shared" si="295"/>
        <v/>
      </c>
      <c r="AZ312" s="24" t="str">
        <f t="shared" si="295"/>
        <v/>
      </c>
      <c r="BA312" s="24" t="str">
        <f t="shared" si="295"/>
        <v/>
      </c>
      <c r="BB312" s="24" t="str">
        <f t="shared" si="296"/>
        <v/>
      </c>
      <c r="BC312" s="24" t="str">
        <f t="shared" si="296"/>
        <v/>
      </c>
      <c r="BD312" s="25" t="str">
        <f t="shared" si="296"/>
        <v/>
      </c>
      <c r="BE312" s="25"/>
      <c r="BF312" s="24"/>
      <c r="BG312" s="24" t="str">
        <f t="shared" si="287"/>
        <v/>
      </c>
      <c r="BH312" s="24" t="str">
        <f t="shared" si="287"/>
        <v/>
      </c>
      <c r="BI312" s="24" t="str">
        <f t="shared" si="287"/>
        <v/>
      </c>
      <c r="BJ312" s="24" t="str">
        <f t="shared" si="287"/>
        <v/>
      </c>
      <c r="BK312" s="24" t="str">
        <f t="shared" si="287"/>
        <v/>
      </c>
      <c r="BL312" s="24" t="str">
        <f t="shared" si="287"/>
        <v/>
      </c>
      <c r="BM312" s="24" t="str">
        <f t="shared" si="249"/>
        <v/>
      </c>
      <c r="BN312" s="24" t="str">
        <f t="shared" si="249"/>
        <v/>
      </c>
      <c r="BO312" s="24" t="str">
        <f t="shared" si="249"/>
        <v/>
      </c>
      <c r="BP312" s="24"/>
      <c r="BQ312" s="24"/>
      <c r="BR312" s="24" t="str">
        <f t="shared" si="288"/>
        <v/>
      </c>
      <c r="BS312" s="24" t="str">
        <f t="shared" si="288"/>
        <v/>
      </c>
      <c r="BT312" s="24" t="str">
        <f t="shared" si="288"/>
        <v/>
      </c>
      <c r="BU312" s="24" t="str">
        <f t="shared" si="288"/>
        <v/>
      </c>
      <c r="BV312" s="24" t="str">
        <f t="shared" si="288"/>
        <v/>
      </c>
      <c r="BW312" s="24" t="str">
        <f t="shared" si="288"/>
        <v/>
      </c>
      <c r="BX312" s="24" t="str">
        <f t="shared" si="250"/>
        <v/>
      </c>
      <c r="BY312" s="24" t="str">
        <f t="shared" si="250"/>
        <v/>
      </c>
      <c r="BZ312" s="24" t="str">
        <f t="shared" si="250"/>
        <v/>
      </c>
      <c r="CA312" s="24"/>
      <c r="CB312" s="24"/>
      <c r="CC312" s="24" t="str">
        <f t="shared" si="266"/>
        <v/>
      </c>
      <c r="CD312" s="24" t="str">
        <f t="shared" si="279"/>
        <v/>
      </c>
      <c r="CE312" s="24" t="str">
        <f t="shared" si="289"/>
        <v/>
      </c>
      <c r="CF312" s="24" t="str">
        <f t="shared" si="289"/>
        <v/>
      </c>
      <c r="CG312" s="24" t="str">
        <f t="shared" si="289"/>
        <v/>
      </c>
      <c r="CH312" s="24" t="str">
        <f t="shared" si="289"/>
        <v/>
      </c>
      <c r="CI312" s="24" t="str">
        <f t="shared" si="289"/>
        <v/>
      </c>
      <c r="CJ312" s="24" t="str">
        <f t="shared" si="289"/>
        <v/>
      </c>
      <c r="CK312" s="24" t="str">
        <f t="shared" si="251"/>
        <v/>
      </c>
      <c r="CL312" s="24" t="str">
        <f t="shared" si="251"/>
        <v/>
      </c>
      <c r="CM312" s="24" t="str">
        <f t="shared" si="251"/>
        <v/>
      </c>
      <c r="CN312" s="24"/>
      <c r="CO312" s="24" t="str">
        <f t="shared" si="267"/>
        <v/>
      </c>
      <c r="CP312" s="24" t="str">
        <f t="shared" si="280"/>
        <v/>
      </c>
      <c r="CQ312" s="24" t="str">
        <f t="shared" si="290"/>
        <v/>
      </c>
      <c r="CR312" s="24" t="str">
        <f t="shared" si="290"/>
        <v/>
      </c>
      <c r="CS312" s="24" t="str">
        <f t="shared" si="290"/>
        <v/>
      </c>
      <c r="CT312" s="24" t="str">
        <f t="shared" si="290"/>
        <v/>
      </c>
      <c r="CU312" s="24" t="str">
        <f t="shared" si="290"/>
        <v/>
      </c>
      <c r="CV312" s="24" t="str">
        <f t="shared" si="290"/>
        <v/>
      </c>
      <c r="CW312" s="24" t="str">
        <f t="shared" si="252"/>
        <v/>
      </c>
      <c r="CX312" s="24" t="str">
        <f t="shared" si="252"/>
        <v/>
      </c>
      <c r="CY312" s="24" t="str">
        <f t="shared" si="252"/>
        <v/>
      </c>
      <c r="CZ312" s="24"/>
      <c r="DA312" s="24" t="str">
        <f t="shared" si="268"/>
        <v/>
      </c>
      <c r="DB312" s="24" t="str">
        <f t="shared" si="281"/>
        <v/>
      </c>
      <c r="DC312" s="24" t="str">
        <f t="shared" si="291"/>
        <v/>
      </c>
      <c r="DD312" s="24" t="str">
        <f t="shared" si="291"/>
        <v/>
      </c>
      <c r="DE312" s="24" t="str">
        <f t="shared" si="291"/>
        <v/>
      </c>
      <c r="DF312" s="24" t="str">
        <f t="shared" si="291"/>
        <v/>
      </c>
      <c r="DG312" s="24" t="str">
        <f t="shared" si="291"/>
        <v/>
      </c>
      <c r="DH312" s="24" t="str">
        <f t="shared" si="291"/>
        <v/>
      </c>
      <c r="DI312" s="24" t="str">
        <f t="shared" si="253"/>
        <v/>
      </c>
      <c r="DJ312" s="24" t="str">
        <f t="shared" si="253"/>
        <v/>
      </c>
      <c r="DK312" s="24" t="str">
        <f t="shared" si="253"/>
        <v/>
      </c>
      <c r="DL312" s="24"/>
      <c r="DM312" s="24" t="str">
        <f t="shared" si="269"/>
        <v/>
      </c>
      <c r="DN312" s="24" t="str">
        <f t="shared" si="282"/>
        <v/>
      </c>
      <c r="DO312" s="24" t="str">
        <f t="shared" si="292"/>
        <v/>
      </c>
      <c r="DP312" s="24" t="str">
        <f t="shared" si="292"/>
        <v/>
      </c>
      <c r="DQ312" s="24" t="str">
        <f t="shared" si="292"/>
        <v/>
      </c>
      <c r="DR312" s="24" t="str">
        <f t="shared" si="292"/>
        <v/>
      </c>
      <c r="DS312" s="24" t="str">
        <f t="shared" si="292"/>
        <v/>
      </c>
      <c r="DT312" s="24" t="str">
        <f t="shared" si="292"/>
        <v/>
      </c>
      <c r="DU312" s="24" t="str">
        <f t="shared" si="254"/>
        <v/>
      </c>
      <c r="DV312" s="24" t="str">
        <f t="shared" si="254"/>
        <v/>
      </c>
      <c r="DW312" s="24" t="str">
        <f t="shared" si="254"/>
        <v/>
      </c>
      <c r="DX312" s="24"/>
      <c r="DY312" s="24" t="str">
        <f t="shared" si="270"/>
        <v/>
      </c>
      <c r="DZ312" s="24" t="str">
        <f t="shared" si="283"/>
        <v/>
      </c>
      <c r="EA312" s="24" t="str">
        <f t="shared" si="293"/>
        <v/>
      </c>
      <c r="EB312" s="24" t="str">
        <f t="shared" si="293"/>
        <v/>
      </c>
      <c r="EC312" s="24" t="str">
        <f t="shared" si="293"/>
        <v/>
      </c>
      <c r="ED312" s="24" t="str">
        <f t="shared" si="293"/>
        <v/>
      </c>
      <c r="EE312" s="24" t="str">
        <f t="shared" si="293"/>
        <v/>
      </c>
      <c r="EF312" s="24" t="str">
        <f t="shared" si="293"/>
        <v/>
      </c>
      <c r="EG312" s="24" t="str">
        <f t="shared" si="255"/>
        <v/>
      </c>
      <c r="EH312" s="24" t="str">
        <f t="shared" si="255"/>
        <v/>
      </c>
      <c r="EI312" s="24" t="str">
        <f t="shared" si="255"/>
        <v/>
      </c>
      <c r="EJ312" s="24"/>
      <c r="EK312" s="24" t="str">
        <f t="shared" si="271"/>
        <v/>
      </c>
      <c r="EL312" s="24" t="str">
        <f t="shared" si="284"/>
        <v/>
      </c>
      <c r="EM312" s="24" t="str">
        <f t="shared" si="294"/>
        <v/>
      </c>
      <c r="EN312" s="24" t="str">
        <f t="shared" si="294"/>
        <v/>
      </c>
      <c r="EO312" s="24" t="str">
        <f t="shared" si="294"/>
        <v/>
      </c>
      <c r="EP312" s="24" t="str">
        <f t="shared" si="294"/>
        <v/>
      </c>
      <c r="EQ312" s="24" t="str">
        <f t="shared" si="294"/>
        <v/>
      </c>
      <c r="ER312" s="24" t="str">
        <f t="shared" si="294"/>
        <v/>
      </c>
      <c r="ES312" s="24" t="str">
        <f t="shared" si="256"/>
        <v/>
      </c>
      <c r="ET312" s="24" t="str">
        <f t="shared" si="256"/>
        <v/>
      </c>
      <c r="EU312" s="24" t="str">
        <f t="shared" si="256"/>
        <v/>
      </c>
      <c r="EV312" s="24"/>
      <c r="EW312" s="24" t="str">
        <f t="shared" si="272"/>
        <v/>
      </c>
      <c r="EX312" s="24" t="str">
        <f t="shared" si="285"/>
        <v/>
      </c>
      <c r="EY312" s="24" t="str">
        <f t="shared" si="247"/>
        <v/>
      </c>
      <c r="EZ312" s="24" t="str">
        <f t="shared" si="247"/>
        <v/>
      </c>
      <c r="FA312" s="24" t="str">
        <f t="shared" si="247"/>
        <v/>
      </c>
      <c r="FB312" s="24" t="str">
        <f t="shared" si="245"/>
        <v/>
      </c>
      <c r="FC312" s="24" t="str">
        <f t="shared" si="245"/>
        <v/>
      </c>
      <c r="FD312" s="24" t="str">
        <f t="shared" si="245"/>
        <v/>
      </c>
      <c r="FE312" s="24" t="str">
        <f t="shared" si="242"/>
        <v/>
      </c>
      <c r="FF312" s="24" t="str">
        <f t="shared" si="242"/>
        <v/>
      </c>
      <c r="FG312" s="24" t="str">
        <f t="shared" si="242"/>
        <v/>
      </c>
      <c r="FH312" s="24"/>
      <c r="FI312" s="24" t="str">
        <f t="shared" si="273"/>
        <v/>
      </c>
      <c r="FJ312" s="24" t="str">
        <f t="shared" si="286"/>
        <v/>
      </c>
      <c r="FK312" s="24" t="str">
        <f t="shared" si="248"/>
        <v/>
      </c>
      <c r="FL312" s="24" t="str">
        <f t="shared" si="248"/>
        <v/>
      </c>
      <c r="FM312" s="24" t="str">
        <f t="shared" si="248"/>
        <v/>
      </c>
      <c r="FN312" s="24" t="str">
        <f t="shared" si="246"/>
        <v/>
      </c>
      <c r="FO312" s="24" t="str">
        <f t="shared" si="246"/>
        <v/>
      </c>
      <c r="FP312" s="24" t="str">
        <f t="shared" si="246"/>
        <v/>
      </c>
      <c r="FQ312" s="24" t="str">
        <f t="shared" si="243"/>
        <v/>
      </c>
      <c r="FR312" s="24" t="str">
        <f t="shared" si="243"/>
        <v/>
      </c>
      <c r="FS312" s="24" t="str">
        <f t="shared" si="243"/>
        <v/>
      </c>
    </row>
    <row r="313" spans="1:175" s="3" customFormat="1">
      <c r="A313" s="27">
        <v>278</v>
      </c>
      <c r="B313" s="32" t="str">
        <f>IF(AND($B$3&lt;&gt;"",$C$3&lt;&gt;"",$B$4&lt;&gt;"",$C$4&lt;&gt;"",T313&lt;&gt;""),AirMass($B$3,$C$3,$B$4,$C$4,T313),"")</f>
        <v/>
      </c>
      <c r="C313" s="36" t="e">
        <f t="shared" si="274"/>
        <v>#N/A</v>
      </c>
      <c r="D313" s="5" t="str">
        <f t="shared" si="257"/>
        <v/>
      </c>
      <c r="E313" s="14" t="str">
        <f t="shared" si="258"/>
        <v/>
      </c>
      <c r="F313" s="32" t="str">
        <f t="shared" si="275"/>
        <v/>
      </c>
      <c r="G313" s="24" t="str">
        <f t="shared" si="259"/>
        <v/>
      </c>
      <c r="H313" s="24" t="str">
        <f t="shared" si="260"/>
        <v/>
      </c>
      <c r="I313" s="24"/>
      <c r="J313" s="8" t="str">
        <f t="shared" si="261"/>
        <v/>
      </c>
      <c r="K313" s="9" t="str">
        <f t="shared" si="262"/>
        <v/>
      </c>
      <c r="L313" s="40" t="str">
        <f t="shared" si="276"/>
        <v/>
      </c>
      <c r="M313" s="24" t="str">
        <f t="shared" si="263"/>
        <v/>
      </c>
      <c r="N313" s="25" t="str">
        <f t="shared" si="264"/>
        <v/>
      </c>
      <c r="O313" s="25"/>
      <c r="P313" s="50">
        <f t="shared" si="277"/>
        <v>0</v>
      </c>
      <c r="Q313" s="50">
        <f t="shared" si="278"/>
        <v>0</v>
      </c>
      <c r="R313" s="25"/>
      <c r="S313" s="25"/>
      <c r="T313" s="16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46" t="str">
        <f t="shared" si="265"/>
        <v/>
      </c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8"/>
      <c r="AR313" s="25"/>
      <c r="AS313" s="25"/>
      <c r="AT313" s="24" t="str">
        <f t="shared" si="295"/>
        <v/>
      </c>
      <c r="AU313" s="24" t="str">
        <f t="shared" si="295"/>
        <v/>
      </c>
      <c r="AV313" s="24" t="str">
        <f t="shared" si="295"/>
        <v/>
      </c>
      <c r="AW313" s="24" t="str">
        <f t="shared" si="295"/>
        <v/>
      </c>
      <c r="AX313" s="24" t="str">
        <f t="shared" si="295"/>
        <v/>
      </c>
      <c r="AY313" s="24" t="str">
        <f t="shared" si="295"/>
        <v/>
      </c>
      <c r="AZ313" s="24" t="str">
        <f t="shared" si="295"/>
        <v/>
      </c>
      <c r="BA313" s="24" t="str">
        <f t="shared" si="295"/>
        <v/>
      </c>
      <c r="BB313" s="24" t="str">
        <f t="shared" si="296"/>
        <v/>
      </c>
      <c r="BC313" s="24" t="str">
        <f t="shared" si="296"/>
        <v/>
      </c>
      <c r="BD313" s="25" t="str">
        <f t="shared" si="296"/>
        <v/>
      </c>
      <c r="BE313" s="25"/>
      <c r="BF313" s="24"/>
      <c r="BG313" s="24" t="str">
        <f t="shared" si="287"/>
        <v/>
      </c>
      <c r="BH313" s="24" t="str">
        <f t="shared" si="287"/>
        <v/>
      </c>
      <c r="BI313" s="24" t="str">
        <f t="shared" si="287"/>
        <v/>
      </c>
      <c r="BJ313" s="24" t="str">
        <f t="shared" si="287"/>
        <v/>
      </c>
      <c r="BK313" s="24" t="str">
        <f t="shared" si="287"/>
        <v/>
      </c>
      <c r="BL313" s="24" t="str">
        <f t="shared" si="287"/>
        <v/>
      </c>
      <c r="BM313" s="24" t="str">
        <f t="shared" si="249"/>
        <v/>
      </c>
      <c r="BN313" s="24" t="str">
        <f t="shared" si="249"/>
        <v/>
      </c>
      <c r="BO313" s="24" t="str">
        <f t="shared" si="249"/>
        <v/>
      </c>
      <c r="BP313" s="24"/>
      <c r="BQ313" s="24"/>
      <c r="BR313" s="24" t="str">
        <f t="shared" si="288"/>
        <v/>
      </c>
      <c r="BS313" s="24" t="str">
        <f t="shared" si="288"/>
        <v/>
      </c>
      <c r="BT313" s="24" t="str">
        <f t="shared" si="288"/>
        <v/>
      </c>
      <c r="BU313" s="24" t="str">
        <f t="shared" si="288"/>
        <v/>
      </c>
      <c r="BV313" s="24" t="str">
        <f t="shared" si="288"/>
        <v/>
      </c>
      <c r="BW313" s="24" t="str">
        <f t="shared" si="288"/>
        <v/>
      </c>
      <c r="BX313" s="24" t="str">
        <f t="shared" si="250"/>
        <v/>
      </c>
      <c r="BY313" s="24" t="str">
        <f t="shared" si="250"/>
        <v/>
      </c>
      <c r="BZ313" s="24" t="str">
        <f t="shared" si="250"/>
        <v/>
      </c>
      <c r="CA313" s="24"/>
      <c r="CB313" s="24"/>
      <c r="CC313" s="24" t="str">
        <f t="shared" si="266"/>
        <v/>
      </c>
      <c r="CD313" s="24" t="str">
        <f t="shared" si="279"/>
        <v/>
      </c>
      <c r="CE313" s="24" t="str">
        <f t="shared" si="289"/>
        <v/>
      </c>
      <c r="CF313" s="24" t="str">
        <f t="shared" si="289"/>
        <v/>
      </c>
      <c r="CG313" s="24" t="str">
        <f t="shared" si="289"/>
        <v/>
      </c>
      <c r="CH313" s="24" t="str">
        <f t="shared" si="289"/>
        <v/>
      </c>
      <c r="CI313" s="24" t="str">
        <f t="shared" si="289"/>
        <v/>
      </c>
      <c r="CJ313" s="24" t="str">
        <f t="shared" si="289"/>
        <v/>
      </c>
      <c r="CK313" s="24" t="str">
        <f t="shared" si="251"/>
        <v/>
      </c>
      <c r="CL313" s="24" t="str">
        <f t="shared" si="251"/>
        <v/>
      </c>
      <c r="CM313" s="24" t="str">
        <f t="shared" si="251"/>
        <v/>
      </c>
      <c r="CN313" s="24"/>
      <c r="CO313" s="24" t="str">
        <f t="shared" si="267"/>
        <v/>
      </c>
      <c r="CP313" s="24" t="str">
        <f t="shared" si="280"/>
        <v/>
      </c>
      <c r="CQ313" s="24" t="str">
        <f t="shared" si="290"/>
        <v/>
      </c>
      <c r="CR313" s="24" t="str">
        <f t="shared" si="290"/>
        <v/>
      </c>
      <c r="CS313" s="24" t="str">
        <f t="shared" si="290"/>
        <v/>
      </c>
      <c r="CT313" s="24" t="str">
        <f t="shared" si="290"/>
        <v/>
      </c>
      <c r="CU313" s="24" t="str">
        <f t="shared" si="290"/>
        <v/>
      </c>
      <c r="CV313" s="24" t="str">
        <f t="shared" si="290"/>
        <v/>
      </c>
      <c r="CW313" s="24" t="str">
        <f t="shared" si="252"/>
        <v/>
      </c>
      <c r="CX313" s="24" t="str">
        <f t="shared" si="252"/>
        <v/>
      </c>
      <c r="CY313" s="24" t="str">
        <f t="shared" si="252"/>
        <v/>
      </c>
      <c r="CZ313" s="24"/>
      <c r="DA313" s="24" t="str">
        <f t="shared" si="268"/>
        <v/>
      </c>
      <c r="DB313" s="24" t="str">
        <f t="shared" si="281"/>
        <v/>
      </c>
      <c r="DC313" s="24" t="str">
        <f t="shared" si="291"/>
        <v/>
      </c>
      <c r="DD313" s="24" t="str">
        <f t="shared" si="291"/>
        <v/>
      </c>
      <c r="DE313" s="24" t="str">
        <f t="shared" si="291"/>
        <v/>
      </c>
      <c r="DF313" s="24" t="str">
        <f t="shared" si="291"/>
        <v/>
      </c>
      <c r="DG313" s="24" t="str">
        <f t="shared" si="291"/>
        <v/>
      </c>
      <c r="DH313" s="24" t="str">
        <f t="shared" si="291"/>
        <v/>
      </c>
      <c r="DI313" s="24" t="str">
        <f t="shared" si="253"/>
        <v/>
      </c>
      <c r="DJ313" s="24" t="str">
        <f t="shared" si="253"/>
        <v/>
      </c>
      <c r="DK313" s="24" t="str">
        <f t="shared" si="253"/>
        <v/>
      </c>
      <c r="DL313" s="24"/>
      <c r="DM313" s="24" t="str">
        <f t="shared" si="269"/>
        <v/>
      </c>
      <c r="DN313" s="24" t="str">
        <f t="shared" si="282"/>
        <v/>
      </c>
      <c r="DO313" s="24" t="str">
        <f t="shared" si="292"/>
        <v/>
      </c>
      <c r="DP313" s="24" t="str">
        <f t="shared" si="292"/>
        <v/>
      </c>
      <c r="DQ313" s="24" t="str">
        <f t="shared" si="292"/>
        <v/>
      </c>
      <c r="DR313" s="24" t="str">
        <f t="shared" si="292"/>
        <v/>
      </c>
      <c r="DS313" s="24" t="str">
        <f t="shared" si="292"/>
        <v/>
      </c>
      <c r="DT313" s="24" t="str">
        <f t="shared" si="292"/>
        <v/>
      </c>
      <c r="DU313" s="24" t="str">
        <f t="shared" si="254"/>
        <v/>
      </c>
      <c r="DV313" s="24" t="str">
        <f t="shared" si="254"/>
        <v/>
      </c>
      <c r="DW313" s="24" t="str">
        <f t="shared" si="254"/>
        <v/>
      </c>
      <c r="DX313" s="24"/>
      <c r="DY313" s="24" t="str">
        <f t="shared" si="270"/>
        <v/>
      </c>
      <c r="DZ313" s="24" t="str">
        <f t="shared" si="283"/>
        <v/>
      </c>
      <c r="EA313" s="24" t="str">
        <f t="shared" si="293"/>
        <v/>
      </c>
      <c r="EB313" s="24" t="str">
        <f t="shared" si="293"/>
        <v/>
      </c>
      <c r="EC313" s="24" t="str">
        <f t="shared" si="293"/>
        <v/>
      </c>
      <c r="ED313" s="24" t="str">
        <f t="shared" si="293"/>
        <v/>
      </c>
      <c r="EE313" s="24" t="str">
        <f t="shared" si="293"/>
        <v/>
      </c>
      <c r="EF313" s="24" t="str">
        <f t="shared" si="293"/>
        <v/>
      </c>
      <c r="EG313" s="24" t="str">
        <f t="shared" si="255"/>
        <v/>
      </c>
      <c r="EH313" s="24" t="str">
        <f t="shared" si="255"/>
        <v/>
      </c>
      <c r="EI313" s="24" t="str">
        <f t="shared" si="255"/>
        <v/>
      </c>
      <c r="EJ313" s="24"/>
      <c r="EK313" s="24" t="str">
        <f t="shared" si="271"/>
        <v/>
      </c>
      <c r="EL313" s="24" t="str">
        <f t="shared" si="284"/>
        <v/>
      </c>
      <c r="EM313" s="24" t="str">
        <f t="shared" si="294"/>
        <v/>
      </c>
      <c r="EN313" s="24" t="str">
        <f t="shared" si="294"/>
        <v/>
      </c>
      <c r="EO313" s="24" t="str">
        <f t="shared" si="294"/>
        <v/>
      </c>
      <c r="EP313" s="24" t="str">
        <f t="shared" si="294"/>
        <v/>
      </c>
      <c r="EQ313" s="24" t="str">
        <f t="shared" si="294"/>
        <v/>
      </c>
      <c r="ER313" s="24" t="str">
        <f t="shared" si="294"/>
        <v/>
      </c>
      <c r="ES313" s="24" t="str">
        <f t="shared" si="256"/>
        <v/>
      </c>
      <c r="ET313" s="24" t="str">
        <f t="shared" si="256"/>
        <v/>
      </c>
      <c r="EU313" s="24" t="str">
        <f t="shared" si="256"/>
        <v/>
      </c>
      <c r="EV313" s="24"/>
      <c r="EW313" s="24" t="str">
        <f t="shared" si="272"/>
        <v/>
      </c>
      <c r="EX313" s="24" t="str">
        <f t="shared" si="285"/>
        <v/>
      </c>
      <c r="EY313" s="24" t="str">
        <f t="shared" si="247"/>
        <v/>
      </c>
      <c r="EZ313" s="24" t="str">
        <f t="shared" si="247"/>
        <v/>
      </c>
      <c r="FA313" s="24" t="str">
        <f t="shared" si="247"/>
        <v/>
      </c>
      <c r="FB313" s="24" t="str">
        <f t="shared" si="245"/>
        <v/>
      </c>
      <c r="FC313" s="24" t="str">
        <f t="shared" si="245"/>
        <v/>
      </c>
      <c r="FD313" s="24" t="str">
        <f t="shared" si="245"/>
        <v/>
      </c>
      <c r="FE313" s="24" t="str">
        <f t="shared" si="242"/>
        <v/>
      </c>
      <c r="FF313" s="24" t="str">
        <f t="shared" si="242"/>
        <v/>
      </c>
      <c r="FG313" s="24" t="str">
        <f t="shared" si="242"/>
        <v/>
      </c>
      <c r="FH313" s="24"/>
      <c r="FI313" s="24" t="str">
        <f t="shared" si="273"/>
        <v/>
      </c>
      <c r="FJ313" s="24" t="str">
        <f t="shared" si="286"/>
        <v/>
      </c>
      <c r="FK313" s="24" t="str">
        <f t="shared" si="248"/>
        <v/>
      </c>
      <c r="FL313" s="24" t="str">
        <f t="shared" si="248"/>
        <v/>
      </c>
      <c r="FM313" s="24" t="str">
        <f t="shared" si="248"/>
        <v/>
      </c>
      <c r="FN313" s="24" t="str">
        <f t="shared" si="246"/>
        <v/>
      </c>
      <c r="FO313" s="24" t="str">
        <f t="shared" si="246"/>
        <v/>
      </c>
      <c r="FP313" s="24" t="str">
        <f t="shared" si="246"/>
        <v/>
      </c>
      <c r="FQ313" s="24" t="str">
        <f t="shared" si="243"/>
        <v/>
      </c>
      <c r="FR313" s="24" t="str">
        <f t="shared" si="243"/>
        <v/>
      </c>
      <c r="FS313" s="24" t="str">
        <f t="shared" si="243"/>
        <v/>
      </c>
    </row>
    <row r="314" spans="1:175" s="3" customFormat="1">
      <c r="A314" s="27">
        <v>279</v>
      </c>
      <c r="B314" s="32" t="str">
        <f>IF(AND($B$3&lt;&gt;"",$C$3&lt;&gt;"",$B$4&lt;&gt;"",$C$4&lt;&gt;"",T314&lt;&gt;""),AirMass($B$3,$C$3,$B$4,$C$4,T314),"")</f>
        <v/>
      </c>
      <c r="C314" s="36" t="e">
        <f t="shared" si="274"/>
        <v>#N/A</v>
      </c>
      <c r="D314" s="5" t="str">
        <f t="shared" si="257"/>
        <v/>
      </c>
      <c r="E314" s="14" t="str">
        <f t="shared" si="258"/>
        <v/>
      </c>
      <c r="F314" s="32" t="str">
        <f t="shared" si="275"/>
        <v/>
      </c>
      <c r="G314" s="24" t="str">
        <f t="shared" si="259"/>
        <v/>
      </c>
      <c r="H314" s="24" t="str">
        <f t="shared" si="260"/>
        <v/>
      </c>
      <c r="I314" s="24"/>
      <c r="J314" s="8" t="str">
        <f t="shared" si="261"/>
        <v/>
      </c>
      <c r="K314" s="9" t="str">
        <f t="shared" si="262"/>
        <v/>
      </c>
      <c r="L314" s="40" t="str">
        <f t="shared" si="276"/>
        <v/>
      </c>
      <c r="M314" s="24" t="str">
        <f t="shared" si="263"/>
        <v/>
      </c>
      <c r="N314" s="25" t="str">
        <f t="shared" si="264"/>
        <v/>
      </c>
      <c r="O314" s="25"/>
      <c r="P314" s="50">
        <f t="shared" si="277"/>
        <v>0</v>
      </c>
      <c r="Q314" s="50">
        <f t="shared" si="278"/>
        <v>0</v>
      </c>
      <c r="R314" s="25"/>
      <c r="S314" s="25"/>
      <c r="T314" s="16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46" t="str">
        <f t="shared" si="265"/>
        <v/>
      </c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8"/>
      <c r="AR314" s="25"/>
      <c r="AS314" s="25"/>
      <c r="AT314" s="24" t="str">
        <f t="shared" si="295"/>
        <v/>
      </c>
      <c r="AU314" s="24" t="str">
        <f t="shared" si="295"/>
        <v/>
      </c>
      <c r="AV314" s="24" t="str">
        <f t="shared" si="295"/>
        <v/>
      </c>
      <c r="AW314" s="24" t="str">
        <f t="shared" si="295"/>
        <v/>
      </c>
      <c r="AX314" s="24" t="str">
        <f t="shared" si="295"/>
        <v/>
      </c>
      <c r="AY314" s="24" t="str">
        <f t="shared" si="295"/>
        <v/>
      </c>
      <c r="AZ314" s="24" t="str">
        <f t="shared" si="295"/>
        <v/>
      </c>
      <c r="BA314" s="24" t="str">
        <f t="shared" si="295"/>
        <v/>
      </c>
      <c r="BB314" s="24" t="str">
        <f t="shared" si="296"/>
        <v/>
      </c>
      <c r="BC314" s="24" t="str">
        <f t="shared" si="296"/>
        <v/>
      </c>
      <c r="BD314" s="25" t="str">
        <f t="shared" si="296"/>
        <v/>
      </c>
      <c r="BE314" s="25"/>
      <c r="BF314" s="24"/>
      <c r="BG314" s="24" t="str">
        <f t="shared" si="287"/>
        <v/>
      </c>
      <c r="BH314" s="24" t="str">
        <f t="shared" si="287"/>
        <v/>
      </c>
      <c r="BI314" s="24" t="str">
        <f t="shared" si="287"/>
        <v/>
      </c>
      <c r="BJ314" s="24" t="str">
        <f t="shared" si="287"/>
        <v/>
      </c>
      <c r="BK314" s="24" t="str">
        <f t="shared" si="287"/>
        <v/>
      </c>
      <c r="BL314" s="24" t="str">
        <f t="shared" si="287"/>
        <v/>
      </c>
      <c r="BM314" s="24" t="str">
        <f t="shared" si="249"/>
        <v/>
      </c>
      <c r="BN314" s="24" t="str">
        <f t="shared" si="249"/>
        <v/>
      </c>
      <c r="BO314" s="24" t="str">
        <f t="shared" si="249"/>
        <v/>
      </c>
      <c r="BP314" s="24"/>
      <c r="BQ314" s="24"/>
      <c r="BR314" s="24" t="str">
        <f t="shared" si="288"/>
        <v/>
      </c>
      <c r="BS314" s="24" t="str">
        <f t="shared" si="288"/>
        <v/>
      </c>
      <c r="BT314" s="24" t="str">
        <f t="shared" si="288"/>
        <v/>
      </c>
      <c r="BU314" s="24" t="str">
        <f t="shared" si="288"/>
        <v/>
      </c>
      <c r="BV314" s="24" t="str">
        <f t="shared" si="288"/>
        <v/>
      </c>
      <c r="BW314" s="24" t="str">
        <f t="shared" si="288"/>
        <v/>
      </c>
      <c r="BX314" s="24" t="str">
        <f t="shared" si="250"/>
        <v/>
      </c>
      <c r="BY314" s="24" t="str">
        <f t="shared" si="250"/>
        <v/>
      </c>
      <c r="BZ314" s="24" t="str">
        <f t="shared" si="250"/>
        <v/>
      </c>
      <c r="CA314" s="24"/>
      <c r="CB314" s="24"/>
      <c r="CC314" s="24" t="str">
        <f t="shared" si="266"/>
        <v/>
      </c>
      <c r="CD314" s="24" t="str">
        <f t="shared" si="279"/>
        <v/>
      </c>
      <c r="CE314" s="24" t="str">
        <f t="shared" si="289"/>
        <v/>
      </c>
      <c r="CF314" s="24" t="str">
        <f t="shared" si="289"/>
        <v/>
      </c>
      <c r="CG314" s="24" t="str">
        <f t="shared" si="289"/>
        <v/>
      </c>
      <c r="CH314" s="24" t="str">
        <f t="shared" si="289"/>
        <v/>
      </c>
      <c r="CI314" s="24" t="str">
        <f t="shared" si="289"/>
        <v/>
      </c>
      <c r="CJ314" s="24" t="str">
        <f t="shared" si="289"/>
        <v/>
      </c>
      <c r="CK314" s="24" t="str">
        <f t="shared" si="251"/>
        <v/>
      </c>
      <c r="CL314" s="24" t="str">
        <f t="shared" si="251"/>
        <v/>
      </c>
      <c r="CM314" s="24" t="str">
        <f t="shared" si="251"/>
        <v/>
      </c>
      <c r="CN314" s="24"/>
      <c r="CO314" s="24" t="str">
        <f t="shared" si="267"/>
        <v/>
      </c>
      <c r="CP314" s="24" t="str">
        <f t="shared" si="280"/>
        <v/>
      </c>
      <c r="CQ314" s="24" t="str">
        <f t="shared" si="290"/>
        <v/>
      </c>
      <c r="CR314" s="24" t="str">
        <f t="shared" si="290"/>
        <v/>
      </c>
      <c r="CS314" s="24" t="str">
        <f t="shared" si="290"/>
        <v/>
      </c>
      <c r="CT314" s="24" t="str">
        <f t="shared" si="290"/>
        <v/>
      </c>
      <c r="CU314" s="24" t="str">
        <f t="shared" si="290"/>
        <v/>
      </c>
      <c r="CV314" s="24" t="str">
        <f t="shared" si="290"/>
        <v/>
      </c>
      <c r="CW314" s="24" t="str">
        <f t="shared" si="252"/>
        <v/>
      </c>
      <c r="CX314" s="24" t="str">
        <f t="shared" si="252"/>
        <v/>
      </c>
      <c r="CY314" s="24" t="str">
        <f t="shared" si="252"/>
        <v/>
      </c>
      <c r="CZ314" s="24"/>
      <c r="DA314" s="24" t="str">
        <f t="shared" si="268"/>
        <v/>
      </c>
      <c r="DB314" s="24" t="str">
        <f t="shared" si="281"/>
        <v/>
      </c>
      <c r="DC314" s="24" t="str">
        <f t="shared" si="291"/>
        <v/>
      </c>
      <c r="DD314" s="24" t="str">
        <f t="shared" si="291"/>
        <v/>
      </c>
      <c r="DE314" s="24" t="str">
        <f t="shared" si="291"/>
        <v/>
      </c>
      <c r="DF314" s="24" t="str">
        <f t="shared" si="291"/>
        <v/>
      </c>
      <c r="DG314" s="24" t="str">
        <f t="shared" si="291"/>
        <v/>
      </c>
      <c r="DH314" s="24" t="str">
        <f t="shared" si="291"/>
        <v/>
      </c>
      <c r="DI314" s="24" t="str">
        <f t="shared" si="253"/>
        <v/>
      </c>
      <c r="DJ314" s="24" t="str">
        <f t="shared" si="253"/>
        <v/>
      </c>
      <c r="DK314" s="24" t="str">
        <f t="shared" si="253"/>
        <v/>
      </c>
      <c r="DL314" s="24"/>
      <c r="DM314" s="24" t="str">
        <f t="shared" si="269"/>
        <v/>
      </c>
      <c r="DN314" s="24" t="str">
        <f t="shared" si="282"/>
        <v/>
      </c>
      <c r="DO314" s="24" t="str">
        <f t="shared" si="292"/>
        <v/>
      </c>
      <c r="DP314" s="24" t="str">
        <f t="shared" si="292"/>
        <v/>
      </c>
      <c r="DQ314" s="24" t="str">
        <f t="shared" si="292"/>
        <v/>
      </c>
      <c r="DR314" s="24" t="str">
        <f t="shared" si="292"/>
        <v/>
      </c>
      <c r="DS314" s="24" t="str">
        <f t="shared" si="292"/>
        <v/>
      </c>
      <c r="DT314" s="24" t="str">
        <f t="shared" si="292"/>
        <v/>
      </c>
      <c r="DU314" s="24" t="str">
        <f t="shared" si="254"/>
        <v/>
      </c>
      <c r="DV314" s="24" t="str">
        <f t="shared" si="254"/>
        <v/>
      </c>
      <c r="DW314" s="24" t="str">
        <f t="shared" si="254"/>
        <v/>
      </c>
      <c r="DX314" s="24"/>
      <c r="DY314" s="24" t="str">
        <f t="shared" si="270"/>
        <v/>
      </c>
      <c r="DZ314" s="24" t="str">
        <f t="shared" si="283"/>
        <v/>
      </c>
      <c r="EA314" s="24" t="str">
        <f t="shared" si="293"/>
        <v/>
      </c>
      <c r="EB314" s="24" t="str">
        <f t="shared" si="293"/>
        <v/>
      </c>
      <c r="EC314" s="24" t="str">
        <f t="shared" si="293"/>
        <v/>
      </c>
      <c r="ED314" s="24" t="str">
        <f t="shared" si="293"/>
        <v/>
      </c>
      <c r="EE314" s="24" t="str">
        <f t="shared" si="293"/>
        <v/>
      </c>
      <c r="EF314" s="24" t="str">
        <f t="shared" si="293"/>
        <v/>
      </c>
      <c r="EG314" s="24" t="str">
        <f t="shared" si="255"/>
        <v/>
      </c>
      <c r="EH314" s="24" t="str">
        <f t="shared" si="255"/>
        <v/>
      </c>
      <c r="EI314" s="24" t="str">
        <f t="shared" si="255"/>
        <v/>
      </c>
      <c r="EJ314" s="24"/>
      <c r="EK314" s="24" t="str">
        <f t="shared" si="271"/>
        <v/>
      </c>
      <c r="EL314" s="24" t="str">
        <f t="shared" si="284"/>
        <v/>
      </c>
      <c r="EM314" s="24" t="str">
        <f t="shared" si="294"/>
        <v/>
      </c>
      <c r="EN314" s="24" t="str">
        <f t="shared" si="294"/>
        <v/>
      </c>
      <c r="EO314" s="24" t="str">
        <f t="shared" si="294"/>
        <v/>
      </c>
      <c r="EP314" s="24" t="str">
        <f t="shared" si="294"/>
        <v/>
      </c>
      <c r="EQ314" s="24" t="str">
        <f t="shared" si="294"/>
        <v/>
      </c>
      <c r="ER314" s="24" t="str">
        <f t="shared" si="294"/>
        <v/>
      </c>
      <c r="ES314" s="24" t="str">
        <f t="shared" si="256"/>
        <v/>
      </c>
      <c r="ET314" s="24" t="str">
        <f t="shared" si="256"/>
        <v/>
      </c>
      <c r="EU314" s="24" t="str">
        <f t="shared" si="256"/>
        <v/>
      </c>
      <c r="EV314" s="24"/>
      <c r="EW314" s="24" t="str">
        <f t="shared" si="272"/>
        <v/>
      </c>
      <c r="EX314" s="24" t="str">
        <f t="shared" si="285"/>
        <v/>
      </c>
      <c r="EY314" s="24" t="str">
        <f t="shared" si="247"/>
        <v/>
      </c>
      <c r="EZ314" s="24" t="str">
        <f t="shared" si="247"/>
        <v/>
      </c>
      <c r="FA314" s="24" t="str">
        <f t="shared" si="247"/>
        <v/>
      </c>
      <c r="FB314" s="24" t="str">
        <f t="shared" si="245"/>
        <v/>
      </c>
      <c r="FC314" s="24" t="str">
        <f t="shared" si="245"/>
        <v/>
      </c>
      <c r="FD314" s="24" t="str">
        <f t="shared" si="245"/>
        <v/>
      </c>
      <c r="FE314" s="24" t="str">
        <f t="shared" si="242"/>
        <v/>
      </c>
      <c r="FF314" s="24" t="str">
        <f t="shared" si="242"/>
        <v/>
      </c>
      <c r="FG314" s="24" t="str">
        <f t="shared" si="242"/>
        <v/>
      </c>
      <c r="FH314" s="24"/>
      <c r="FI314" s="24" t="str">
        <f t="shared" si="273"/>
        <v/>
      </c>
      <c r="FJ314" s="24" t="str">
        <f t="shared" si="286"/>
        <v/>
      </c>
      <c r="FK314" s="24" t="str">
        <f t="shared" si="248"/>
        <v/>
      </c>
      <c r="FL314" s="24" t="str">
        <f t="shared" si="248"/>
        <v/>
      </c>
      <c r="FM314" s="24" t="str">
        <f t="shared" si="248"/>
        <v/>
      </c>
      <c r="FN314" s="24" t="str">
        <f t="shared" si="246"/>
        <v/>
      </c>
      <c r="FO314" s="24" t="str">
        <f t="shared" si="246"/>
        <v/>
      </c>
      <c r="FP314" s="24" t="str">
        <f t="shared" si="246"/>
        <v/>
      </c>
      <c r="FQ314" s="24" t="str">
        <f t="shared" si="243"/>
        <v/>
      </c>
      <c r="FR314" s="24" t="str">
        <f t="shared" si="243"/>
        <v/>
      </c>
      <c r="FS314" s="24" t="str">
        <f t="shared" si="243"/>
        <v/>
      </c>
    </row>
    <row r="315" spans="1:175" s="3" customFormat="1">
      <c r="A315" s="27">
        <v>280</v>
      </c>
      <c r="B315" s="32" t="str">
        <f>IF(AND($B$3&lt;&gt;"",$C$3&lt;&gt;"",$B$4&lt;&gt;"",$C$4&lt;&gt;"",T315&lt;&gt;""),AirMass($B$3,$C$3,$B$4,$C$4,T315),"")</f>
        <v/>
      </c>
      <c r="C315" s="36" t="e">
        <f t="shared" si="274"/>
        <v>#N/A</v>
      </c>
      <c r="D315" s="5" t="str">
        <f t="shared" si="257"/>
        <v/>
      </c>
      <c r="E315" s="14" t="str">
        <f t="shared" si="258"/>
        <v/>
      </c>
      <c r="F315" s="32" t="str">
        <f t="shared" si="275"/>
        <v/>
      </c>
      <c r="G315" s="24" t="str">
        <f t="shared" si="259"/>
        <v/>
      </c>
      <c r="H315" s="24" t="str">
        <f t="shared" si="260"/>
        <v/>
      </c>
      <c r="I315" s="24"/>
      <c r="J315" s="8" t="str">
        <f t="shared" si="261"/>
        <v/>
      </c>
      <c r="K315" s="9" t="str">
        <f t="shared" si="262"/>
        <v/>
      </c>
      <c r="L315" s="40" t="str">
        <f t="shared" si="276"/>
        <v/>
      </c>
      <c r="M315" s="24" t="str">
        <f t="shared" si="263"/>
        <v/>
      </c>
      <c r="N315" s="25" t="str">
        <f t="shared" si="264"/>
        <v/>
      </c>
      <c r="O315" s="25"/>
      <c r="P315" s="50">
        <f t="shared" si="277"/>
        <v>0</v>
      </c>
      <c r="Q315" s="50">
        <f t="shared" si="278"/>
        <v>0</v>
      </c>
      <c r="R315" s="25"/>
      <c r="S315" s="25"/>
      <c r="T315" s="16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46" t="str">
        <f t="shared" si="265"/>
        <v/>
      </c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8"/>
      <c r="AR315" s="25"/>
      <c r="AS315" s="25"/>
      <c r="AT315" s="24" t="str">
        <f t="shared" si="295"/>
        <v/>
      </c>
      <c r="AU315" s="24" t="str">
        <f t="shared" si="295"/>
        <v/>
      </c>
      <c r="AV315" s="24" t="str">
        <f t="shared" si="295"/>
        <v/>
      </c>
      <c r="AW315" s="24" t="str">
        <f t="shared" si="295"/>
        <v/>
      </c>
      <c r="AX315" s="24" t="str">
        <f t="shared" si="295"/>
        <v/>
      </c>
      <c r="AY315" s="24" t="str">
        <f t="shared" si="295"/>
        <v/>
      </c>
      <c r="AZ315" s="24" t="str">
        <f t="shared" si="295"/>
        <v/>
      </c>
      <c r="BA315" s="24" t="str">
        <f t="shared" si="295"/>
        <v/>
      </c>
      <c r="BB315" s="24" t="str">
        <f t="shared" si="296"/>
        <v/>
      </c>
      <c r="BC315" s="24" t="str">
        <f t="shared" si="296"/>
        <v/>
      </c>
      <c r="BD315" s="25" t="str">
        <f t="shared" si="296"/>
        <v/>
      </c>
      <c r="BE315" s="25"/>
      <c r="BF315" s="24"/>
      <c r="BG315" s="24" t="str">
        <f t="shared" si="287"/>
        <v/>
      </c>
      <c r="BH315" s="24" t="str">
        <f t="shared" si="287"/>
        <v/>
      </c>
      <c r="BI315" s="24" t="str">
        <f t="shared" si="287"/>
        <v/>
      </c>
      <c r="BJ315" s="24" t="str">
        <f t="shared" si="287"/>
        <v/>
      </c>
      <c r="BK315" s="24" t="str">
        <f t="shared" si="287"/>
        <v/>
      </c>
      <c r="BL315" s="24" t="str">
        <f t="shared" si="287"/>
        <v/>
      </c>
      <c r="BM315" s="24" t="str">
        <f t="shared" si="249"/>
        <v/>
      </c>
      <c r="BN315" s="24" t="str">
        <f t="shared" si="249"/>
        <v/>
      </c>
      <c r="BO315" s="24" t="str">
        <f t="shared" si="249"/>
        <v/>
      </c>
      <c r="BP315" s="24"/>
      <c r="BQ315" s="24"/>
      <c r="BR315" s="24" t="str">
        <f t="shared" si="288"/>
        <v/>
      </c>
      <c r="BS315" s="24" t="str">
        <f t="shared" si="288"/>
        <v/>
      </c>
      <c r="BT315" s="24" t="str">
        <f t="shared" si="288"/>
        <v/>
      </c>
      <c r="BU315" s="24" t="str">
        <f t="shared" si="288"/>
        <v/>
      </c>
      <c r="BV315" s="24" t="str">
        <f t="shared" si="288"/>
        <v/>
      </c>
      <c r="BW315" s="24" t="str">
        <f t="shared" si="288"/>
        <v/>
      </c>
      <c r="BX315" s="24" t="str">
        <f t="shared" si="250"/>
        <v/>
      </c>
      <c r="BY315" s="24" t="str">
        <f t="shared" si="250"/>
        <v/>
      </c>
      <c r="BZ315" s="24" t="str">
        <f t="shared" si="250"/>
        <v/>
      </c>
      <c r="CA315" s="24"/>
      <c r="CB315" s="24"/>
      <c r="CC315" s="24" t="str">
        <f t="shared" si="266"/>
        <v/>
      </c>
      <c r="CD315" s="24" t="str">
        <f t="shared" si="279"/>
        <v/>
      </c>
      <c r="CE315" s="24" t="str">
        <f t="shared" si="289"/>
        <v/>
      </c>
      <c r="CF315" s="24" t="str">
        <f t="shared" si="289"/>
        <v/>
      </c>
      <c r="CG315" s="24" t="str">
        <f t="shared" si="289"/>
        <v/>
      </c>
      <c r="CH315" s="24" t="str">
        <f t="shared" si="289"/>
        <v/>
      </c>
      <c r="CI315" s="24" t="str">
        <f t="shared" si="289"/>
        <v/>
      </c>
      <c r="CJ315" s="24" t="str">
        <f t="shared" si="289"/>
        <v/>
      </c>
      <c r="CK315" s="24" t="str">
        <f t="shared" si="251"/>
        <v/>
      </c>
      <c r="CL315" s="24" t="str">
        <f t="shared" si="251"/>
        <v/>
      </c>
      <c r="CM315" s="24" t="str">
        <f t="shared" si="251"/>
        <v/>
      </c>
      <c r="CN315" s="24"/>
      <c r="CO315" s="24" t="str">
        <f t="shared" si="267"/>
        <v/>
      </c>
      <c r="CP315" s="24" t="str">
        <f t="shared" si="280"/>
        <v/>
      </c>
      <c r="CQ315" s="24" t="str">
        <f t="shared" si="290"/>
        <v/>
      </c>
      <c r="CR315" s="24" t="str">
        <f t="shared" si="290"/>
        <v/>
      </c>
      <c r="CS315" s="24" t="str">
        <f t="shared" si="290"/>
        <v/>
      </c>
      <c r="CT315" s="24" t="str">
        <f t="shared" si="290"/>
        <v/>
      </c>
      <c r="CU315" s="24" t="str">
        <f t="shared" si="290"/>
        <v/>
      </c>
      <c r="CV315" s="24" t="str">
        <f t="shared" si="290"/>
        <v/>
      </c>
      <c r="CW315" s="24" t="str">
        <f t="shared" si="252"/>
        <v/>
      </c>
      <c r="CX315" s="24" t="str">
        <f t="shared" si="252"/>
        <v/>
      </c>
      <c r="CY315" s="24" t="str">
        <f t="shared" si="252"/>
        <v/>
      </c>
      <c r="CZ315" s="24"/>
      <c r="DA315" s="24" t="str">
        <f t="shared" si="268"/>
        <v/>
      </c>
      <c r="DB315" s="24" t="str">
        <f t="shared" si="281"/>
        <v/>
      </c>
      <c r="DC315" s="24" t="str">
        <f t="shared" si="291"/>
        <v/>
      </c>
      <c r="DD315" s="24" t="str">
        <f t="shared" si="291"/>
        <v/>
      </c>
      <c r="DE315" s="24" t="str">
        <f t="shared" si="291"/>
        <v/>
      </c>
      <c r="DF315" s="24" t="str">
        <f t="shared" si="291"/>
        <v/>
      </c>
      <c r="DG315" s="24" t="str">
        <f t="shared" si="291"/>
        <v/>
      </c>
      <c r="DH315" s="24" t="str">
        <f t="shared" si="291"/>
        <v/>
      </c>
      <c r="DI315" s="24" t="str">
        <f t="shared" si="253"/>
        <v/>
      </c>
      <c r="DJ315" s="24" t="str">
        <f t="shared" si="253"/>
        <v/>
      </c>
      <c r="DK315" s="24" t="str">
        <f t="shared" si="253"/>
        <v/>
      </c>
      <c r="DL315" s="24"/>
      <c r="DM315" s="24" t="str">
        <f t="shared" si="269"/>
        <v/>
      </c>
      <c r="DN315" s="24" t="str">
        <f t="shared" si="282"/>
        <v/>
      </c>
      <c r="DO315" s="24" t="str">
        <f t="shared" si="292"/>
        <v/>
      </c>
      <c r="DP315" s="24" t="str">
        <f t="shared" si="292"/>
        <v/>
      </c>
      <c r="DQ315" s="24" t="str">
        <f t="shared" si="292"/>
        <v/>
      </c>
      <c r="DR315" s="24" t="str">
        <f t="shared" si="292"/>
        <v/>
      </c>
      <c r="DS315" s="24" t="str">
        <f t="shared" si="292"/>
        <v/>
      </c>
      <c r="DT315" s="24" t="str">
        <f t="shared" si="292"/>
        <v/>
      </c>
      <c r="DU315" s="24" t="str">
        <f t="shared" si="254"/>
        <v/>
      </c>
      <c r="DV315" s="24" t="str">
        <f t="shared" si="254"/>
        <v/>
      </c>
      <c r="DW315" s="24" t="str">
        <f t="shared" si="254"/>
        <v/>
      </c>
      <c r="DX315" s="24"/>
      <c r="DY315" s="24" t="str">
        <f t="shared" si="270"/>
        <v/>
      </c>
      <c r="DZ315" s="24" t="str">
        <f t="shared" si="283"/>
        <v/>
      </c>
      <c r="EA315" s="24" t="str">
        <f t="shared" si="293"/>
        <v/>
      </c>
      <c r="EB315" s="24" t="str">
        <f t="shared" si="293"/>
        <v/>
      </c>
      <c r="EC315" s="24" t="str">
        <f t="shared" si="293"/>
        <v/>
      </c>
      <c r="ED315" s="24" t="str">
        <f t="shared" si="293"/>
        <v/>
      </c>
      <c r="EE315" s="24" t="str">
        <f t="shared" si="293"/>
        <v/>
      </c>
      <c r="EF315" s="24" t="str">
        <f t="shared" si="293"/>
        <v/>
      </c>
      <c r="EG315" s="24" t="str">
        <f t="shared" si="255"/>
        <v/>
      </c>
      <c r="EH315" s="24" t="str">
        <f t="shared" si="255"/>
        <v/>
      </c>
      <c r="EI315" s="24" t="str">
        <f t="shared" si="255"/>
        <v/>
      </c>
      <c r="EJ315" s="24"/>
      <c r="EK315" s="24" t="str">
        <f t="shared" si="271"/>
        <v/>
      </c>
      <c r="EL315" s="24" t="str">
        <f t="shared" si="284"/>
        <v/>
      </c>
      <c r="EM315" s="24" t="str">
        <f t="shared" si="294"/>
        <v/>
      </c>
      <c r="EN315" s="24" t="str">
        <f t="shared" si="294"/>
        <v/>
      </c>
      <c r="EO315" s="24" t="str">
        <f t="shared" si="294"/>
        <v/>
      </c>
      <c r="EP315" s="24" t="str">
        <f t="shared" si="294"/>
        <v/>
      </c>
      <c r="EQ315" s="24" t="str">
        <f t="shared" si="294"/>
        <v/>
      </c>
      <c r="ER315" s="24" t="str">
        <f t="shared" si="294"/>
        <v/>
      </c>
      <c r="ES315" s="24" t="str">
        <f t="shared" si="256"/>
        <v/>
      </c>
      <c r="ET315" s="24" t="str">
        <f t="shared" si="256"/>
        <v/>
      </c>
      <c r="EU315" s="24" t="str">
        <f t="shared" si="256"/>
        <v/>
      </c>
      <c r="EV315" s="24"/>
      <c r="EW315" s="24" t="str">
        <f t="shared" si="272"/>
        <v/>
      </c>
      <c r="EX315" s="24" t="str">
        <f t="shared" si="285"/>
        <v/>
      </c>
      <c r="EY315" s="24" t="str">
        <f t="shared" si="247"/>
        <v/>
      </c>
      <c r="EZ315" s="24" t="str">
        <f t="shared" si="247"/>
        <v/>
      </c>
      <c r="FA315" s="24" t="str">
        <f t="shared" si="247"/>
        <v/>
      </c>
      <c r="FB315" s="24" t="str">
        <f t="shared" si="245"/>
        <v/>
      </c>
      <c r="FC315" s="24" t="str">
        <f t="shared" si="245"/>
        <v/>
      </c>
      <c r="FD315" s="24" t="str">
        <f t="shared" si="245"/>
        <v/>
      </c>
      <c r="FE315" s="24" t="str">
        <f t="shared" si="242"/>
        <v/>
      </c>
      <c r="FF315" s="24" t="str">
        <f t="shared" si="242"/>
        <v/>
      </c>
      <c r="FG315" s="24" t="str">
        <f t="shared" si="242"/>
        <v/>
      </c>
      <c r="FH315" s="24"/>
      <c r="FI315" s="24" t="str">
        <f t="shared" si="273"/>
        <v/>
      </c>
      <c r="FJ315" s="24" t="str">
        <f t="shared" si="286"/>
        <v/>
      </c>
      <c r="FK315" s="24" t="str">
        <f t="shared" si="248"/>
        <v/>
      </c>
      <c r="FL315" s="24" t="str">
        <f t="shared" si="248"/>
        <v/>
      </c>
      <c r="FM315" s="24" t="str">
        <f t="shared" si="248"/>
        <v/>
      </c>
      <c r="FN315" s="24" t="str">
        <f t="shared" si="246"/>
        <v/>
      </c>
      <c r="FO315" s="24" t="str">
        <f t="shared" si="246"/>
        <v/>
      </c>
      <c r="FP315" s="24" t="str">
        <f t="shared" si="246"/>
        <v/>
      </c>
      <c r="FQ315" s="24" t="str">
        <f t="shared" si="243"/>
        <v/>
      </c>
      <c r="FR315" s="24" t="str">
        <f t="shared" si="243"/>
        <v/>
      </c>
      <c r="FS315" s="24" t="str">
        <f t="shared" si="243"/>
        <v/>
      </c>
    </row>
    <row r="316" spans="1:175" s="3" customFormat="1">
      <c r="A316" s="27">
        <v>281</v>
      </c>
      <c r="B316" s="32" t="str">
        <f>IF(AND($B$3&lt;&gt;"",$C$3&lt;&gt;"",$B$4&lt;&gt;"",$C$4&lt;&gt;"",T316&lt;&gt;""),AirMass($B$3,$C$3,$B$4,$C$4,T316),"")</f>
        <v/>
      </c>
      <c r="C316" s="36" t="e">
        <f t="shared" si="274"/>
        <v>#N/A</v>
      </c>
      <c r="D316" s="5" t="str">
        <f t="shared" si="257"/>
        <v/>
      </c>
      <c r="E316" s="14" t="str">
        <f t="shared" si="258"/>
        <v/>
      </c>
      <c r="F316" s="32" t="str">
        <f t="shared" si="275"/>
        <v/>
      </c>
      <c r="G316" s="24" t="str">
        <f t="shared" si="259"/>
        <v/>
      </c>
      <c r="H316" s="24" t="str">
        <f t="shared" si="260"/>
        <v/>
      </c>
      <c r="I316" s="24"/>
      <c r="J316" s="8" t="str">
        <f t="shared" si="261"/>
        <v/>
      </c>
      <c r="K316" s="9" t="str">
        <f t="shared" si="262"/>
        <v/>
      </c>
      <c r="L316" s="40" t="str">
        <f t="shared" si="276"/>
        <v/>
      </c>
      <c r="M316" s="24" t="str">
        <f t="shared" si="263"/>
        <v/>
      </c>
      <c r="N316" s="25" t="str">
        <f t="shared" si="264"/>
        <v/>
      </c>
      <c r="O316" s="25"/>
      <c r="P316" s="50">
        <f t="shared" si="277"/>
        <v>0</v>
      </c>
      <c r="Q316" s="50">
        <f t="shared" si="278"/>
        <v>0</v>
      </c>
      <c r="R316" s="25"/>
      <c r="S316" s="25"/>
      <c r="T316" s="16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46" t="str">
        <f t="shared" si="265"/>
        <v/>
      </c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8"/>
      <c r="AR316" s="25"/>
      <c r="AS316" s="25"/>
      <c r="AT316" s="24" t="str">
        <f t="shared" si="295"/>
        <v/>
      </c>
      <c r="AU316" s="24" t="str">
        <f t="shared" si="295"/>
        <v/>
      </c>
      <c r="AV316" s="24" t="str">
        <f t="shared" si="295"/>
        <v/>
      </c>
      <c r="AW316" s="24" t="str">
        <f t="shared" si="295"/>
        <v/>
      </c>
      <c r="AX316" s="24" t="str">
        <f t="shared" si="295"/>
        <v/>
      </c>
      <c r="AY316" s="24" t="str">
        <f t="shared" si="295"/>
        <v/>
      </c>
      <c r="AZ316" s="24" t="str">
        <f t="shared" si="295"/>
        <v/>
      </c>
      <c r="BA316" s="24" t="str">
        <f t="shared" si="295"/>
        <v/>
      </c>
      <c r="BB316" s="24" t="str">
        <f t="shared" si="296"/>
        <v/>
      </c>
      <c r="BC316" s="24" t="str">
        <f t="shared" si="296"/>
        <v/>
      </c>
      <c r="BD316" s="25" t="str">
        <f t="shared" si="296"/>
        <v/>
      </c>
      <c r="BE316" s="25"/>
      <c r="BF316" s="24"/>
      <c r="BG316" s="24" t="str">
        <f t="shared" si="287"/>
        <v/>
      </c>
      <c r="BH316" s="24" t="str">
        <f t="shared" si="287"/>
        <v/>
      </c>
      <c r="BI316" s="24" t="str">
        <f t="shared" si="287"/>
        <v/>
      </c>
      <c r="BJ316" s="24" t="str">
        <f t="shared" si="287"/>
        <v/>
      </c>
      <c r="BK316" s="24" t="str">
        <f t="shared" si="287"/>
        <v/>
      </c>
      <c r="BL316" s="24" t="str">
        <f t="shared" si="287"/>
        <v/>
      </c>
      <c r="BM316" s="24" t="str">
        <f t="shared" si="249"/>
        <v/>
      </c>
      <c r="BN316" s="24" t="str">
        <f t="shared" si="249"/>
        <v/>
      </c>
      <c r="BO316" s="24" t="str">
        <f t="shared" si="249"/>
        <v/>
      </c>
      <c r="BP316" s="24"/>
      <c r="BQ316" s="24"/>
      <c r="BR316" s="24" t="str">
        <f t="shared" si="288"/>
        <v/>
      </c>
      <c r="BS316" s="24" t="str">
        <f t="shared" si="288"/>
        <v/>
      </c>
      <c r="BT316" s="24" t="str">
        <f t="shared" si="288"/>
        <v/>
      </c>
      <c r="BU316" s="24" t="str">
        <f t="shared" si="288"/>
        <v/>
      </c>
      <c r="BV316" s="24" t="str">
        <f t="shared" si="288"/>
        <v/>
      </c>
      <c r="BW316" s="24" t="str">
        <f t="shared" si="288"/>
        <v/>
      </c>
      <c r="BX316" s="24" t="str">
        <f t="shared" si="250"/>
        <v/>
      </c>
      <c r="BY316" s="24" t="str">
        <f t="shared" si="250"/>
        <v/>
      </c>
      <c r="BZ316" s="24" t="str">
        <f t="shared" si="250"/>
        <v/>
      </c>
      <c r="CA316" s="24"/>
      <c r="CB316" s="24"/>
      <c r="CC316" s="24" t="str">
        <f t="shared" si="266"/>
        <v/>
      </c>
      <c r="CD316" s="24" t="str">
        <f t="shared" si="279"/>
        <v/>
      </c>
      <c r="CE316" s="24" t="str">
        <f t="shared" si="289"/>
        <v/>
      </c>
      <c r="CF316" s="24" t="str">
        <f t="shared" si="289"/>
        <v/>
      </c>
      <c r="CG316" s="24" t="str">
        <f t="shared" si="289"/>
        <v/>
      </c>
      <c r="CH316" s="24" t="str">
        <f t="shared" si="289"/>
        <v/>
      </c>
      <c r="CI316" s="24" t="str">
        <f t="shared" si="289"/>
        <v/>
      </c>
      <c r="CJ316" s="24" t="str">
        <f t="shared" si="289"/>
        <v/>
      </c>
      <c r="CK316" s="24" t="str">
        <f t="shared" si="251"/>
        <v/>
      </c>
      <c r="CL316" s="24" t="str">
        <f t="shared" si="251"/>
        <v/>
      </c>
      <c r="CM316" s="24" t="str">
        <f t="shared" si="251"/>
        <v/>
      </c>
      <c r="CN316" s="24"/>
      <c r="CO316" s="24" t="str">
        <f t="shared" si="267"/>
        <v/>
      </c>
      <c r="CP316" s="24" t="str">
        <f t="shared" si="280"/>
        <v/>
      </c>
      <c r="CQ316" s="24" t="str">
        <f t="shared" si="290"/>
        <v/>
      </c>
      <c r="CR316" s="24" t="str">
        <f t="shared" si="290"/>
        <v/>
      </c>
      <c r="CS316" s="24" t="str">
        <f t="shared" si="290"/>
        <v/>
      </c>
      <c r="CT316" s="24" t="str">
        <f t="shared" si="290"/>
        <v/>
      </c>
      <c r="CU316" s="24" t="str">
        <f t="shared" si="290"/>
        <v/>
      </c>
      <c r="CV316" s="24" t="str">
        <f t="shared" si="290"/>
        <v/>
      </c>
      <c r="CW316" s="24" t="str">
        <f t="shared" si="252"/>
        <v/>
      </c>
      <c r="CX316" s="24" t="str">
        <f t="shared" si="252"/>
        <v/>
      </c>
      <c r="CY316" s="24" t="str">
        <f t="shared" si="252"/>
        <v/>
      </c>
      <c r="CZ316" s="24"/>
      <c r="DA316" s="24" t="str">
        <f t="shared" si="268"/>
        <v/>
      </c>
      <c r="DB316" s="24" t="str">
        <f t="shared" si="281"/>
        <v/>
      </c>
      <c r="DC316" s="24" t="str">
        <f t="shared" si="291"/>
        <v/>
      </c>
      <c r="DD316" s="24" t="str">
        <f t="shared" si="291"/>
        <v/>
      </c>
      <c r="DE316" s="24" t="str">
        <f t="shared" si="291"/>
        <v/>
      </c>
      <c r="DF316" s="24" t="str">
        <f t="shared" si="291"/>
        <v/>
      </c>
      <c r="DG316" s="24" t="str">
        <f t="shared" si="291"/>
        <v/>
      </c>
      <c r="DH316" s="24" t="str">
        <f t="shared" si="291"/>
        <v/>
      </c>
      <c r="DI316" s="24" t="str">
        <f t="shared" si="253"/>
        <v/>
      </c>
      <c r="DJ316" s="24" t="str">
        <f t="shared" si="253"/>
        <v/>
      </c>
      <c r="DK316" s="24" t="str">
        <f t="shared" si="253"/>
        <v/>
      </c>
      <c r="DL316" s="24"/>
      <c r="DM316" s="24" t="str">
        <f t="shared" si="269"/>
        <v/>
      </c>
      <c r="DN316" s="24" t="str">
        <f t="shared" si="282"/>
        <v/>
      </c>
      <c r="DO316" s="24" t="str">
        <f t="shared" si="292"/>
        <v/>
      </c>
      <c r="DP316" s="24" t="str">
        <f t="shared" si="292"/>
        <v/>
      </c>
      <c r="DQ316" s="24" t="str">
        <f t="shared" si="292"/>
        <v/>
      </c>
      <c r="DR316" s="24" t="str">
        <f t="shared" si="292"/>
        <v/>
      </c>
      <c r="DS316" s="24" t="str">
        <f t="shared" si="292"/>
        <v/>
      </c>
      <c r="DT316" s="24" t="str">
        <f t="shared" si="292"/>
        <v/>
      </c>
      <c r="DU316" s="24" t="str">
        <f t="shared" si="254"/>
        <v/>
      </c>
      <c r="DV316" s="24" t="str">
        <f t="shared" si="254"/>
        <v/>
      </c>
      <c r="DW316" s="24" t="str">
        <f t="shared" si="254"/>
        <v/>
      </c>
      <c r="DX316" s="24"/>
      <c r="DY316" s="24" t="str">
        <f t="shared" si="270"/>
        <v/>
      </c>
      <c r="DZ316" s="24" t="str">
        <f t="shared" si="283"/>
        <v/>
      </c>
      <c r="EA316" s="24" t="str">
        <f t="shared" si="293"/>
        <v/>
      </c>
      <c r="EB316" s="24" t="str">
        <f t="shared" si="293"/>
        <v/>
      </c>
      <c r="EC316" s="24" t="str">
        <f t="shared" si="293"/>
        <v/>
      </c>
      <c r="ED316" s="24" t="str">
        <f t="shared" si="293"/>
        <v/>
      </c>
      <c r="EE316" s="24" t="str">
        <f t="shared" si="293"/>
        <v/>
      </c>
      <c r="EF316" s="24" t="str">
        <f t="shared" si="293"/>
        <v/>
      </c>
      <c r="EG316" s="24" t="str">
        <f t="shared" si="255"/>
        <v/>
      </c>
      <c r="EH316" s="24" t="str">
        <f t="shared" si="255"/>
        <v/>
      </c>
      <c r="EI316" s="24" t="str">
        <f t="shared" si="255"/>
        <v/>
      </c>
      <c r="EJ316" s="24"/>
      <c r="EK316" s="24" t="str">
        <f t="shared" si="271"/>
        <v/>
      </c>
      <c r="EL316" s="24" t="str">
        <f t="shared" si="284"/>
        <v/>
      </c>
      <c r="EM316" s="24" t="str">
        <f t="shared" si="294"/>
        <v/>
      </c>
      <c r="EN316" s="24" t="str">
        <f t="shared" si="294"/>
        <v/>
      </c>
      <c r="EO316" s="24" t="str">
        <f t="shared" si="294"/>
        <v/>
      </c>
      <c r="EP316" s="24" t="str">
        <f t="shared" si="294"/>
        <v/>
      </c>
      <c r="EQ316" s="24" t="str">
        <f t="shared" si="294"/>
        <v/>
      </c>
      <c r="ER316" s="24" t="str">
        <f t="shared" si="294"/>
        <v/>
      </c>
      <c r="ES316" s="24" t="str">
        <f t="shared" si="256"/>
        <v/>
      </c>
      <c r="ET316" s="24" t="str">
        <f t="shared" si="256"/>
        <v/>
      </c>
      <c r="EU316" s="24" t="str">
        <f t="shared" si="256"/>
        <v/>
      </c>
      <c r="EV316" s="24"/>
      <c r="EW316" s="24" t="str">
        <f t="shared" si="272"/>
        <v/>
      </c>
      <c r="EX316" s="24" t="str">
        <f t="shared" si="285"/>
        <v/>
      </c>
      <c r="EY316" s="24" t="str">
        <f t="shared" si="247"/>
        <v/>
      </c>
      <c r="EZ316" s="24" t="str">
        <f t="shared" si="247"/>
        <v/>
      </c>
      <c r="FA316" s="24" t="str">
        <f t="shared" si="247"/>
        <v/>
      </c>
      <c r="FB316" s="24" t="str">
        <f t="shared" si="245"/>
        <v/>
      </c>
      <c r="FC316" s="24" t="str">
        <f t="shared" si="245"/>
        <v/>
      </c>
      <c r="FD316" s="24" t="str">
        <f t="shared" si="245"/>
        <v/>
      </c>
      <c r="FE316" s="24" t="str">
        <f t="shared" si="242"/>
        <v/>
      </c>
      <c r="FF316" s="24" t="str">
        <f t="shared" si="242"/>
        <v/>
      </c>
      <c r="FG316" s="24" t="str">
        <f t="shared" si="242"/>
        <v/>
      </c>
      <c r="FH316" s="24"/>
      <c r="FI316" s="24" t="str">
        <f t="shared" si="273"/>
        <v/>
      </c>
      <c r="FJ316" s="24" t="str">
        <f t="shared" si="286"/>
        <v/>
      </c>
      <c r="FK316" s="24" t="str">
        <f t="shared" si="248"/>
        <v/>
      </c>
      <c r="FL316" s="24" t="str">
        <f t="shared" si="248"/>
        <v/>
      </c>
      <c r="FM316" s="24" t="str">
        <f t="shared" si="248"/>
        <v/>
      </c>
      <c r="FN316" s="24" t="str">
        <f t="shared" si="246"/>
        <v/>
      </c>
      <c r="FO316" s="24" t="str">
        <f t="shared" si="246"/>
        <v/>
      </c>
      <c r="FP316" s="24" t="str">
        <f t="shared" si="246"/>
        <v/>
      </c>
      <c r="FQ316" s="24" t="str">
        <f t="shared" si="243"/>
        <v/>
      </c>
      <c r="FR316" s="24" t="str">
        <f t="shared" si="243"/>
        <v/>
      </c>
      <c r="FS316" s="24" t="str">
        <f t="shared" si="243"/>
        <v/>
      </c>
    </row>
    <row r="317" spans="1:175" s="3" customFormat="1">
      <c r="A317" s="27">
        <v>282</v>
      </c>
      <c r="B317" s="32" t="str">
        <f>IF(AND($B$3&lt;&gt;"",$C$3&lt;&gt;"",$B$4&lt;&gt;"",$C$4&lt;&gt;"",T317&lt;&gt;""),AirMass($B$3,$C$3,$B$4,$C$4,T317),"")</f>
        <v/>
      </c>
      <c r="C317" s="36" t="e">
        <f t="shared" si="274"/>
        <v>#N/A</v>
      </c>
      <c r="D317" s="5" t="str">
        <f t="shared" si="257"/>
        <v/>
      </c>
      <c r="E317" s="14" t="str">
        <f t="shared" si="258"/>
        <v/>
      </c>
      <c r="F317" s="32" t="str">
        <f t="shared" si="275"/>
        <v/>
      </c>
      <c r="G317" s="24" t="str">
        <f t="shared" si="259"/>
        <v/>
      </c>
      <c r="H317" s="24" t="str">
        <f t="shared" si="260"/>
        <v/>
      </c>
      <c r="I317" s="24"/>
      <c r="J317" s="8" t="str">
        <f t="shared" si="261"/>
        <v/>
      </c>
      <c r="K317" s="9" t="str">
        <f t="shared" si="262"/>
        <v/>
      </c>
      <c r="L317" s="40" t="str">
        <f t="shared" si="276"/>
        <v/>
      </c>
      <c r="M317" s="24" t="str">
        <f t="shared" si="263"/>
        <v/>
      </c>
      <c r="N317" s="25" t="str">
        <f t="shared" si="264"/>
        <v/>
      </c>
      <c r="O317" s="25"/>
      <c r="P317" s="50">
        <f t="shared" si="277"/>
        <v>0</v>
      </c>
      <c r="Q317" s="50">
        <f t="shared" si="278"/>
        <v>0</v>
      </c>
      <c r="R317" s="25"/>
      <c r="S317" s="25"/>
      <c r="T317" s="16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46" t="str">
        <f t="shared" si="265"/>
        <v/>
      </c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8"/>
      <c r="AR317" s="25"/>
      <c r="AS317" s="25"/>
      <c r="AT317" s="24" t="str">
        <f t="shared" si="295"/>
        <v/>
      </c>
      <c r="AU317" s="24" t="str">
        <f t="shared" si="295"/>
        <v/>
      </c>
      <c r="AV317" s="24" t="str">
        <f t="shared" si="295"/>
        <v/>
      </c>
      <c r="AW317" s="24" t="str">
        <f t="shared" si="295"/>
        <v/>
      </c>
      <c r="AX317" s="24" t="str">
        <f t="shared" si="295"/>
        <v/>
      </c>
      <c r="AY317" s="24" t="str">
        <f t="shared" si="295"/>
        <v/>
      </c>
      <c r="AZ317" s="24" t="str">
        <f t="shared" si="295"/>
        <v/>
      </c>
      <c r="BA317" s="24" t="str">
        <f t="shared" si="295"/>
        <v/>
      </c>
      <c r="BB317" s="24" t="str">
        <f t="shared" si="296"/>
        <v/>
      </c>
      <c r="BC317" s="24" t="str">
        <f t="shared" si="296"/>
        <v/>
      </c>
      <c r="BD317" s="25" t="str">
        <f t="shared" si="296"/>
        <v/>
      </c>
      <c r="BE317" s="25"/>
      <c r="BF317" s="24"/>
      <c r="BG317" s="24" t="str">
        <f t="shared" si="287"/>
        <v/>
      </c>
      <c r="BH317" s="24" t="str">
        <f t="shared" si="287"/>
        <v/>
      </c>
      <c r="BI317" s="24" t="str">
        <f t="shared" si="287"/>
        <v/>
      </c>
      <c r="BJ317" s="24" t="str">
        <f t="shared" si="287"/>
        <v/>
      </c>
      <c r="BK317" s="24" t="str">
        <f t="shared" si="287"/>
        <v/>
      </c>
      <c r="BL317" s="24" t="str">
        <f t="shared" si="287"/>
        <v/>
      </c>
      <c r="BM317" s="24" t="str">
        <f t="shared" si="249"/>
        <v/>
      </c>
      <c r="BN317" s="24" t="str">
        <f t="shared" si="249"/>
        <v/>
      </c>
      <c r="BO317" s="24" t="str">
        <f t="shared" si="249"/>
        <v/>
      </c>
      <c r="BP317" s="24"/>
      <c r="BQ317" s="24"/>
      <c r="BR317" s="24" t="str">
        <f t="shared" si="288"/>
        <v/>
      </c>
      <c r="BS317" s="24" t="str">
        <f t="shared" si="288"/>
        <v/>
      </c>
      <c r="BT317" s="24" t="str">
        <f t="shared" si="288"/>
        <v/>
      </c>
      <c r="BU317" s="24" t="str">
        <f t="shared" si="288"/>
        <v/>
      </c>
      <c r="BV317" s="24" t="str">
        <f t="shared" si="288"/>
        <v/>
      </c>
      <c r="BW317" s="24" t="str">
        <f t="shared" si="288"/>
        <v/>
      </c>
      <c r="BX317" s="24" t="str">
        <f t="shared" si="250"/>
        <v/>
      </c>
      <c r="BY317" s="24" t="str">
        <f t="shared" si="250"/>
        <v/>
      </c>
      <c r="BZ317" s="24" t="str">
        <f t="shared" si="250"/>
        <v/>
      </c>
      <c r="CA317" s="24"/>
      <c r="CB317" s="24"/>
      <c r="CC317" s="24" t="str">
        <f t="shared" si="266"/>
        <v/>
      </c>
      <c r="CD317" s="24" t="str">
        <f t="shared" si="279"/>
        <v/>
      </c>
      <c r="CE317" s="24" t="str">
        <f t="shared" si="289"/>
        <v/>
      </c>
      <c r="CF317" s="24" t="str">
        <f t="shared" si="289"/>
        <v/>
      </c>
      <c r="CG317" s="24" t="str">
        <f t="shared" si="289"/>
        <v/>
      </c>
      <c r="CH317" s="24" t="str">
        <f t="shared" si="289"/>
        <v/>
      </c>
      <c r="CI317" s="24" t="str">
        <f t="shared" si="289"/>
        <v/>
      </c>
      <c r="CJ317" s="24" t="str">
        <f t="shared" si="289"/>
        <v/>
      </c>
      <c r="CK317" s="24" t="str">
        <f t="shared" si="251"/>
        <v/>
      </c>
      <c r="CL317" s="24" t="str">
        <f t="shared" si="251"/>
        <v/>
      </c>
      <c r="CM317" s="24" t="str">
        <f t="shared" si="251"/>
        <v/>
      </c>
      <c r="CN317" s="24"/>
      <c r="CO317" s="24" t="str">
        <f t="shared" si="267"/>
        <v/>
      </c>
      <c r="CP317" s="24" t="str">
        <f t="shared" si="280"/>
        <v/>
      </c>
      <c r="CQ317" s="24" t="str">
        <f t="shared" si="290"/>
        <v/>
      </c>
      <c r="CR317" s="24" t="str">
        <f t="shared" si="290"/>
        <v/>
      </c>
      <c r="CS317" s="24" t="str">
        <f t="shared" si="290"/>
        <v/>
      </c>
      <c r="CT317" s="24" t="str">
        <f t="shared" si="290"/>
        <v/>
      </c>
      <c r="CU317" s="24" t="str">
        <f t="shared" si="290"/>
        <v/>
      </c>
      <c r="CV317" s="24" t="str">
        <f t="shared" si="290"/>
        <v/>
      </c>
      <c r="CW317" s="24" t="str">
        <f t="shared" si="252"/>
        <v/>
      </c>
      <c r="CX317" s="24" t="str">
        <f t="shared" si="252"/>
        <v/>
      </c>
      <c r="CY317" s="24" t="str">
        <f t="shared" si="252"/>
        <v/>
      </c>
      <c r="CZ317" s="24"/>
      <c r="DA317" s="24" t="str">
        <f t="shared" si="268"/>
        <v/>
      </c>
      <c r="DB317" s="24" t="str">
        <f t="shared" si="281"/>
        <v/>
      </c>
      <c r="DC317" s="24" t="str">
        <f t="shared" si="291"/>
        <v/>
      </c>
      <c r="DD317" s="24" t="str">
        <f t="shared" si="291"/>
        <v/>
      </c>
      <c r="DE317" s="24" t="str">
        <f t="shared" si="291"/>
        <v/>
      </c>
      <c r="DF317" s="24" t="str">
        <f t="shared" si="291"/>
        <v/>
      </c>
      <c r="DG317" s="24" t="str">
        <f t="shared" si="291"/>
        <v/>
      </c>
      <c r="DH317" s="24" t="str">
        <f t="shared" si="291"/>
        <v/>
      </c>
      <c r="DI317" s="24" t="str">
        <f t="shared" si="253"/>
        <v/>
      </c>
      <c r="DJ317" s="24" t="str">
        <f t="shared" si="253"/>
        <v/>
      </c>
      <c r="DK317" s="24" t="str">
        <f t="shared" si="253"/>
        <v/>
      </c>
      <c r="DL317" s="24"/>
      <c r="DM317" s="24" t="str">
        <f t="shared" si="269"/>
        <v/>
      </c>
      <c r="DN317" s="24" t="str">
        <f t="shared" si="282"/>
        <v/>
      </c>
      <c r="DO317" s="24" t="str">
        <f t="shared" si="292"/>
        <v/>
      </c>
      <c r="DP317" s="24" t="str">
        <f t="shared" si="292"/>
        <v/>
      </c>
      <c r="DQ317" s="24" t="str">
        <f t="shared" si="292"/>
        <v/>
      </c>
      <c r="DR317" s="24" t="str">
        <f t="shared" si="292"/>
        <v/>
      </c>
      <c r="DS317" s="24" t="str">
        <f t="shared" si="292"/>
        <v/>
      </c>
      <c r="DT317" s="24" t="str">
        <f t="shared" si="292"/>
        <v/>
      </c>
      <c r="DU317" s="24" t="str">
        <f t="shared" si="254"/>
        <v/>
      </c>
      <c r="DV317" s="24" t="str">
        <f t="shared" si="254"/>
        <v/>
      </c>
      <c r="DW317" s="24" t="str">
        <f t="shared" si="254"/>
        <v/>
      </c>
      <c r="DX317" s="24"/>
      <c r="DY317" s="24" t="str">
        <f t="shared" si="270"/>
        <v/>
      </c>
      <c r="DZ317" s="24" t="str">
        <f t="shared" si="283"/>
        <v/>
      </c>
      <c r="EA317" s="24" t="str">
        <f t="shared" si="293"/>
        <v/>
      </c>
      <c r="EB317" s="24" t="str">
        <f t="shared" si="293"/>
        <v/>
      </c>
      <c r="EC317" s="24" t="str">
        <f t="shared" si="293"/>
        <v/>
      </c>
      <c r="ED317" s="24" t="str">
        <f t="shared" si="293"/>
        <v/>
      </c>
      <c r="EE317" s="24" t="str">
        <f t="shared" si="293"/>
        <v/>
      </c>
      <c r="EF317" s="24" t="str">
        <f t="shared" si="293"/>
        <v/>
      </c>
      <c r="EG317" s="24" t="str">
        <f t="shared" si="255"/>
        <v/>
      </c>
      <c r="EH317" s="24" t="str">
        <f t="shared" si="255"/>
        <v/>
      </c>
      <c r="EI317" s="24" t="str">
        <f t="shared" si="255"/>
        <v/>
      </c>
      <c r="EJ317" s="24"/>
      <c r="EK317" s="24" t="str">
        <f t="shared" si="271"/>
        <v/>
      </c>
      <c r="EL317" s="24" t="str">
        <f t="shared" si="284"/>
        <v/>
      </c>
      <c r="EM317" s="24" t="str">
        <f t="shared" si="294"/>
        <v/>
      </c>
      <c r="EN317" s="24" t="str">
        <f t="shared" si="294"/>
        <v/>
      </c>
      <c r="EO317" s="24" t="str">
        <f t="shared" si="294"/>
        <v/>
      </c>
      <c r="EP317" s="24" t="str">
        <f t="shared" si="294"/>
        <v/>
      </c>
      <c r="EQ317" s="24" t="str">
        <f t="shared" si="294"/>
        <v/>
      </c>
      <c r="ER317" s="24" t="str">
        <f t="shared" si="294"/>
        <v/>
      </c>
      <c r="ES317" s="24" t="str">
        <f t="shared" si="256"/>
        <v/>
      </c>
      <c r="ET317" s="24" t="str">
        <f t="shared" si="256"/>
        <v/>
      </c>
      <c r="EU317" s="24" t="str">
        <f t="shared" si="256"/>
        <v/>
      </c>
      <c r="EV317" s="24"/>
      <c r="EW317" s="24" t="str">
        <f t="shared" si="272"/>
        <v/>
      </c>
      <c r="EX317" s="24" t="str">
        <f t="shared" si="285"/>
        <v/>
      </c>
      <c r="EY317" s="24" t="str">
        <f t="shared" si="247"/>
        <v/>
      </c>
      <c r="EZ317" s="24" t="str">
        <f t="shared" si="247"/>
        <v/>
      </c>
      <c r="FA317" s="24" t="str">
        <f t="shared" si="247"/>
        <v/>
      </c>
      <c r="FB317" s="24" t="str">
        <f t="shared" si="245"/>
        <v/>
      </c>
      <c r="FC317" s="24" t="str">
        <f t="shared" si="245"/>
        <v/>
      </c>
      <c r="FD317" s="24" t="str">
        <f t="shared" si="245"/>
        <v/>
      </c>
      <c r="FE317" s="24" t="str">
        <f t="shared" si="242"/>
        <v/>
      </c>
      <c r="FF317" s="24" t="str">
        <f t="shared" si="242"/>
        <v/>
      </c>
      <c r="FG317" s="24" t="str">
        <f t="shared" si="242"/>
        <v/>
      </c>
      <c r="FH317" s="24"/>
      <c r="FI317" s="24" t="str">
        <f t="shared" si="273"/>
        <v/>
      </c>
      <c r="FJ317" s="24" t="str">
        <f t="shared" si="286"/>
        <v/>
      </c>
      <c r="FK317" s="24" t="str">
        <f t="shared" si="248"/>
        <v/>
      </c>
      <c r="FL317" s="24" t="str">
        <f t="shared" si="248"/>
        <v/>
      </c>
      <c r="FM317" s="24" t="str">
        <f t="shared" si="248"/>
        <v/>
      </c>
      <c r="FN317" s="24" t="str">
        <f t="shared" si="246"/>
        <v/>
      </c>
      <c r="FO317" s="24" t="str">
        <f t="shared" si="246"/>
        <v/>
      </c>
      <c r="FP317" s="24" t="str">
        <f t="shared" si="246"/>
        <v/>
      </c>
      <c r="FQ317" s="24" t="str">
        <f t="shared" si="243"/>
        <v/>
      </c>
      <c r="FR317" s="24" t="str">
        <f t="shared" si="243"/>
        <v/>
      </c>
      <c r="FS317" s="24" t="str">
        <f t="shared" si="243"/>
        <v/>
      </c>
    </row>
    <row r="318" spans="1:175" s="3" customFormat="1">
      <c r="A318" s="27">
        <v>283</v>
      </c>
      <c r="B318" s="32" t="str">
        <f>IF(AND($B$3&lt;&gt;"",$C$3&lt;&gt;"",$B$4&lt;&gt;"",$C$4&lt;&gt;"",T318&lt;&gt;""),AirMass($B$3,$C$3,$B$4,$C$4,T318),"")</f>
        <v/>
      </c>
      <c r="C318" s="36" t="e">
        <f t="shared" si="274"/>
        <v>#N/A</v>
      </c>
      <c r="D318" s="5" t="str">
        <f t="shared" si="257"/>
        <v/>
      </c>
      <c r="E318" s="14" t="str">
        <f t="shared" si="258"/>
        <v/>
      </c>
      <c r="F318" s="32" t="str">
        <f t="shared" si="275"/>
        <v/>
      </c>
      <c r="G318" s="24" t="str">
        <f t="shared" si="259"/>
        <v/>
      </c>
      <c r="H318" s="24" t="str">
        <f t="shared" si="260"/>
        <v/>
      </c>
      <c r="I318" s="24"/>
      <c r="J318" s="8" t="str">
        <f t="shared" si="261"/>
        <v/>
      </c>
      <c r="K318" s="9" t="str">
        <f t="shared" si="262"/>
        <v/>
      </c>
      <c r="L318" s="40" t="str">
        <f t="shared" si="276"/>
        <v/>
      </c>
      <c r="M318" s="24" t="str">
        <f t="shared" si="263"/>
        <v/>
      </c>
      <c r="N318" s="25" t="str">
        <f t="shared" si="264"/>
        <v/>
      </c>
      <c r="O318" s="25"/>
      <c r="P318" s="50">
        <f t="shared" si="277"/>
        <v>0</v>
      </c>
      <c r="Q318" s="50">
        <f t="shared" si="278"/>
        <v>0</v>
      </c>
      <c r="R318" s="25"/>
      <c r="S318" s="25"/>
      <c r="T318" s="16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46" t="str">
        <f t="shared" si="265"/>
        <v/>
      </c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8"/>
      <c r="AR318" s="25"/>
      <c r="AS318" s="25"/>
      <c r="AT318" s="24" t="str">
        <f t="shared" si="295"/>
        <v/>
      </c>
      <c r="AU318" s="24" t="str">
        <f t="shared" si="295"/>
        <v/>
      </c>
      <c r="AV318" s="24" t="str">
        <f t="shared" si="295"/>
        <v/>
      </c>
      <c r="AW318" s="24" t="str">
        <f t="shared" si="295"/>
        <v/>
      </c>
      <c r="AX318" s="24" t="str">
        <f t="shared" si="295"/>
        <v/>
      </c>
      <c r="AY318" s="24" t="str">
        <f t="shared" si="295"/>
        <v/>
      </c>
      <c r="AZ318" s="24" t="str">
        <f t="shared" si="295"/>
        <v/>
      </c>
      <c r="BA318" s="24" t="str">
        <f t="shared" si="295"/>
        <v/>
      </c>
      <c r="BB318" s="24" t="str">
        <f t="shared" si="296"/>
        <v/>
      </c>
      <c r="BC318" s="24" t="str">
        <f t="shared" si="296"/>
        <v/>
      </c>
      <c r="BD318" s="25" t="str">
        <f t="shared" si="296"/>
        <v/>
      </c>
      <c r="BE318" s="25"/>
      <c r="BF318" s="24"/>
      <c r="BG318" s="24" t="str">
        <f t="shared" si="287"/>
        <v/>
      </c>
      <c r="BH318" s="24" t="str">
        <f t="shared" si="287"/>
        <v/>
      </c>
      <c r="BI318" s="24" t="str">
        <f t="shared" si="287"/>
        <v/>
      </c>
      <c r="BJ318" s="24" t="str">
        <f t="shared" si="287"/>
        <v/>
      </c>
      <c r="BK318" s="24" t="str">
        <f t="shared" si="287"/>
        <v/>
      </c>
      <c r="BL318" s="24" t="str">
        <f t="shared" si="287"/>
        <v/>
      </c>
      <c r="BM318" s="24" t="str">
        <f t="shared" si="249"/>
        <v/>
      </c>
      <c r="BN318" s="24" t="str">
        <f t="shared" si="249"/>
        <v/>
      </c>
      <c r="BO318" s="24" t="str">
        <f t="shared" si="249"/>
        <v/>
      </c>
      <c r="BP318" s="24"/>
      <c r="BQ318" s="24"/>
      <c r="BR318" s="24" t="str">
        <f t="shared" si="288"/>
        <v/>
      </c>
      <c r="BS318" s="24" t="str">
        <f t="shared" si="288"/>
        <v/>
      </c>
      <c r="BT318" s="24" t="str">
        <f t="shared" si="288"/>
        <v/>
      </c>
      <c r="BU318" s="24" t="str">
        <f t="shared" si="288"/>
        <v/>
      </c>
      <c r="BV318" s="24" t="str">
        <f t="shared" si="288"/>
        <v/>
      </c>
      <c r="BW318" s="24" t="str">
        <f t="shared" si="288"/>
        <v/>
      </c>
      <c r="BX318" s="24" t="str">
        <f t="shared" si="250"/>
        <v/>
      </c>
      <c r="BY318" s="24" t="str">
        <f t="shared" si="250"/>
        <v/>
      </c>
      <c r="BZ318" s="24" t="str">
        <f t="shared" si="250"/>
        <v/>
      </c>
      <c r="CA318" s="24"/>
      <c r="CB318" s="24"/>
      <c r="CC318" s="24" t="str">
        <f t="shared" si="266"/>
        <v/>
      </c>
      <c r="CD318" s="24" t="str">
        <f t="shared" si="279"/>
        <v/>
      </c>
      <c r="CE318" s="24" t="str">
        <f t="shared" si="289"/>
        <v/>
      </c>
      <c r="CF318" s="24" t="str">
        <f t="shared" si="289"/>
        <v/>
      </c>
      <c r="CG318" s="24" t="str">
        <f t="shared" si="289"/>
        <v/>
      </c>
      <c r="CH318" s="24" t="str">
        <f t="shared" si="289"/>
        <v/>
      </c>
      <c r="CI318" s="24" t="str">
        <f t="shared" si="289"/>
        <v/>
      </c>
      <c r="CJ318" s="24" t="str">
        <f t="shared" si="289"/>
        <v/>
      </c>
      <c r="CK318" s="24" t="str">
        <f t="shared" si="251"/>
        <v/>
      </c>
      <c r="CL318" s="24" t="str">
        <f t="shared" si="251"/>
        <v/>
      </c>
      <c r="CM318" s="24" t="str">
        <f t="shared" si="251"/>
        <v/>
      </c>
      <c r="CN318" s="24"/>
      <c r="CO318" s="24" t="str">
        <f t="shared" si="267"/>
        <v/>
      </c>
      <c r="CP318" s="24" t="str">
        <f t="shared" si="280"/>
        <v/>
      </c>
      <c r="CQ318" s="24" t="str">
        <f t="shared" si="290"/>
        <v/>
      </c>
      <c r="CR318" s="24" t="str">
        <f t="shared" si="290"/>
        <v/>
      </c>
      <c r="CS318" s="24" t="str">
        <f t="shared" si="290"/>
        <v/>
      </c>
      <c r="CT318" s="24" t="str">
        <f t="shared" si="290"/>
        <v/>
      </c>
      <c r="CU318" s="24" t="str">
        <f t="shared" si="290"/>
        <v/>
      </c>
      <c r="CV318" s="24" t="str">
        <f t="shared" si="290"/>
        <v/>
      </c>
      <c r="CW318" s="24" t="str">
        <f t="shared" si="252"/>
        <v/>
      </c>
      <c r="CX318" s="24" t="str">
        <f t="shared" si="252"/>
        <v/>
      </c>
      <c r="CY318" s="24" t="str">
        <f t="shared" si="252"/>
        <v/>
      </c>
      <c r="CZ318" s="24"/>
      <c r="DA318" s="24" t="str">
        <f t="shared" si="268"/>
        <v/>
      </c>
      <c r="DB318" s="24" t="str">
        <f t="shared" si="281"/>
        <v/>
      </c>
      <c r="DC318" s="24" t="str">
        <f t="shared" si="291"/>
        <v/>
      </c>
      <c r="DD318" s="24" t="str">
        <f t="shared" si="291"/>
        <v/>
      </c>
      <c r="DE318" s="24" t="str">
        <f t="shared" si="291"/>
        <v/>
      </c>
      <c r="DF318" s="24" t="str">
        <f t="shared" si="291"/>
        <v/>
      </c>
      <c r="DG318" s="24" t="str">
        <f t="shared" si="291"/>
        <v/>
      </c>
      <c r="DH318" s="24" t="str">
        <f t="shared" si="291"/>
        <v/>
      </c>
      <c r="DI318" s="24" t="str">
        <f t="shared" si="253"/>
        <v/>
      </c>
      <c r="DJ318" s="24" t="str">
        <f t="shared" si="253"/>
        <v/>
      </c>
      <c r="DK318" s="24" t="str">
        <f t="shared" si="253"/>
        <v/>
      </c>
      <c r="DL318" s="24"/>
      <c r="DM318" s="24" t="str">
        <f t="shared" si="269"/>
        <v/>
      </c>
      <c r="DN318" s="24" t="str">
        <f t="shared" si="282"/>
        <v/>
      </c>
      <c r="DO318" s="24" t="str">
        <f t="shared" si="292"/>
        <v/>
      </c>
      <c r="DP318" s="24" t="str">
        <f t="shared" si="292"/>
        <v/>
      </c>
      <c r="DQ318" s="24" t="str">
        <f t="shared" si="292"/>
        <v/>
      </c>
      <c r="DR318" s="24" t="str">
        <f t="shared" si="292"/>
        <v/>
      </c>
      <c r="DS318" s="24" t="str">
        <f t="shared" si="292"/>
        <v/>
      </c>
      <c r="DT318" s="24" t="str">
        <f t="shared" si="292"/>
        <v/>
      </c>
      <c r="DU318" s="24" t="str">
        <f t="shared" si="254"/>
        <v/>
      </c>
      <c r="DV318" s="24" t="str">
        <f t="shared" si="254"/>
        <v/>
      </c>
      <c r="DW318" s="24" t="str">
        <f t="shared" si="254"/>
        <v/>
      </c>
      <c r="DX318" s="24"/>
      <c r="DY318" s="24" t="str">
        <f t="shared" si="270"/>
        <v/>
      </c>
      <c r="DZ318" s="24" t="str">
        <f t="shared" si="283"/>
        <v/>
      </c>
      <c r="EA318" s="24" t="str">
        <f t="shared" si="293"/>
        <v/>
      </c>
      <c r="EB318" s="24" t="str">
        <f t="shared" si="293"/>
        <v/>
      </c>
      <c r="EC318" s="24" t="str">
        <f t="shared" si="293"/>
        <v/>
      </c>
      <c r="ED318" s="24" t="str">
        <f t="shared" si="293"/>
        <v/>
      </c>
      <c r="EE318" s="24" t="str">
        <f t="shared" si="293"/>
        <v/>
      </c>
      <c r="EF318" s="24" t="str">
        <f t="shared" si="293"/>
        <v/>
      </c>
      <c r="EG318" s="24" t="str">
        <f t="shared" si="255"/>
        <v/>
      </c>
      <c r="EH318" s="24" t="str">
        <f t="shared" si="255"/>
        <v/>
      </c>
      <c r="EI318" s="24" t="str">
        <f t="shared" si="255"/>
        <v/>
      </c>
      <c r="EJ318" s="24"/>
      <c r="EK318" s="24" t="str">
        <f t="shared" si="271"/>
        <v/>
      </c>
      <c r="EL318" s="24" t="str">
        <f t="shared" si="284"/>
        <v/>
      </c>
      <c r="EM318" s="24" t="str">
        <f t="shared" si="294"/>
        <v/>
      </c>
      <c r="EN318" s="24" t="str">
        <f t="shared" si="294"/>
        <v/>
      </c>
      <c r="EO318" s="24" t="str">
        <f t="shared" si="294"/>
        <v/>
      </c>
      <c r="EP318" s="24" t="str">
        <f t="shared" si="294"/>
        <v/>
      </c>
      <c r="EQ318" s="24" t="str">
        <f t="shared" si="294"/>
        <v/>
      </c>
      <c r="ER318" s="24" t="str">
        <f t="shared" si="294"/>
        <v/>
      </c>
      <c r="ES318" s="24" t="str">
        <f t="shared" si="256"/>
        <v/>
      </c>
      <c r="ET318" s="24" t="str">
        <f t="shared" si="256"/>
        <v/>
      </c>
      <c r="EU318" s="24" t="str">
        <f t="shared" si="256"/>
        <v/>
      </c>
      <c r="EV318" s="24"/>
      <c r="EW318" s="24" t="str">
        <f t="shared" si="272"/>
        <v/>
      </c>
      <c r="EX318" s="24" t="str">
        <f t="shared" si="285"/>
        <v/>
      </c>
      <c r="EY318" s="24" t="str">
        <f t="shared" si="247"/>
        <v/>
      </c>
      <c r="EZ318" s="24" t="str">
        <f t="shared" si="247"/>
        <v/>
      </c>
      <c r="FA318" s="24" t="str">
        <f t="shared" si="247"/>
        <v/>
      </c>
      <c r="FB318" s="24" t="str">
        <f t="shared" si="245"/>
        <v/>
      </c>
      <c r="FC318" s="24" t="str">
        <f t="shared" si="245"/>
        <v/>
      </c>
      <c r="FD318" s="24" t="str">
        <f t="shared" si="245"/>
        <v/>
      </c>
      <c r="FE318" s="24" t="str">
        <f t="shared" si="242"/>
        <v/>
      </c>
      <c r="FF318" s="24" t="str">
        <f t="shared" si="242"/>
        <v/>
      </c>
      <c r="FG318" s="24" t="str">
        <f t="shared" si="242"/>
        <v/>
      </c>
      <c r="FH318" s="24"/>
      <c r="FI318" s="24" t="str">
        <f t="shared" si="273"/>
        <v/>
      </c>
      <c r="FJ318" s="24" t="str">
        <f t="shared" si="286"/>
        <v/>
      </c>
      <c r="FK318" s="24" t="str">
        <f t="shared" si="248"/>
        <v/>
      </c>
      <c r="FL318" s="24" t="str">
        <f t="shared" si="248"/>
        <v/>
      </c>
      <c r="FM318" s="24" t="str">
        <f t="shared" si="248"/>
        <v/>
      </c>
      <c r="FN318" s="24" t="str">
        <f t="shared" si="246"/>
        <v/>
      </c>
      <c r="FO318" s="24" t="str">
        <f t="shared" si="246"/>
        <v/>
      </c>
      <c r="FP318" s="24" t="str">
        <f t="shared" si="246"/>
        <v/>
      </c>
      <c r="FQ318" s="24" t="str">
        <f t="shared" si="243"/>
        <v/>
      </c>
      <c r="FR318" s="24" t="str">
        <f t="shared" si="243"/>
        <v/>
      </c>
      <c r="FS318" s="24" t="str">
        <f t="shared" si="243"/>
        <v/>
      </c>
    </row>
    <row r="319" spans="1:175" s="3" customFormat="1">
      <c r="A319" s="27">
        <v>284</v>
      </c>
      <c r="B319" s="32" t="str">
        <f>IF(AND($B$3&lt;&gt;"",$C$3&lt;&gt;"",$B$4&lt;&gt;"",$C$4&lt;&gt;"",T319&lt;&gt;""),AirMass($B$3,$C$3,$B$4,$C$4,T319),"")</f>
        <v/>
      </c>
      <c r="C319" s="36" t="e">
        <f t="shared" si="274"/>
        <v>#N/A</v>
      </c>
      <c r="D319" s="5" t="str">
        <f t="shared" si="257"/>
        <v/>
      </c>
      <c r="E319" s="14" t="str">
        <f t="shared" si="258"/>
        <v/>
      </c>
      <c r="F319" s="32" t="str">
        <f t="shared" si="275"/>
        <v/>
      </c>
      <c r="G319" s="24" t="str">
        <f t="shared" si="259"/>
        <v/>
      </c>
      <c r="H319" s="24" t="str">
        <f t="shared" si="260"/>
        <v/>
      </c>
      <c r="I319" s="24"/>
      <c r="J319" s="8" t="str">
        <f t="shared" si="261"/>
        <v/>
      </c>
      <c r="K319" s="9" t="str">
        <f t="shared" si="262"/>
        <v/>
      </c>
      <c r="L319" s="40" t="str">
        <f t="shared" si="276"/>
        <v/>
      </c>
      <c r="M319" s="24" t="str">
        <f t="shared" si="263"/>
        <v/>
      </c>
      <c r="N319" s="25" t="str">
        <f t="shared" si="264"/>
        <v/>
      </c>
      <c r="O319" s="25"/>
      <c r="P319" s="50">
        <f t="shared" si="277"/>
        <v>0</v>
      </c>
      <c r="Q319" s="50">
        <f t="shared" si="278"/>
        <v>0</v>
      </c>
      <c r="R319" s="25"/>
      <c r="S319" s="25"/>
      <c r="T319" s="16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46" t="str">
        <f t="shared" si="265"/>
        <v/>
      </c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8"/>
      <c r="AR319" s="25"/>
      <c r="AS319" s="25"/>
      <c r="AT319" s="24" t="str">
        <f t="shared" si="295"/>
        <v/>
      </c>
      <c r="AU319" s="24" t="str">
        <f t="shared" si="295"/>
        <v/>
      </c>
      <c r="AV319" s="24" t="str">
        <f t="shared" si="295"/>
        <v/>
      </c>
      <c r="AW319" s="24" t="str">
        <f t="shared" si="295"/>
        <v/>
      </c>
      <c r="AX319" s="24" t="str">
        <f t="shared" si="295"/>
        <v/>
      </c>
      <c r="AY319" s="24" t="str">
        <f t="shared" si="295"/>
        <v/>
      </c>
      <c r="AZ319" s="24" t="str">
        <f t="shared" si="295"/>
        <v/>
      </c>
      <c r="BA319" s="24" t="str">
        <f t="shared" si="295"/>
        <v/>
      </c>
      <c r="BB319" s="24" t="str">
        <f t="shared" si="296"/>
        <v/>
      </c>
      <c r="BC319" s="24" t="str">
        <f t="shared" si="296"/>
        <v/>
      </c>
      <c r="BD319" s="25" t="str">
        <f t="shared" si="296"/>
        <v/>
      </c>
      <c r="BE319" s="25"/>
      <c r="BF319" s="24"/>
      <c r="BG319" s="24" t="str">
        <f t="shared" si="287"/>
        <v/>
      </c>
      <c r="BH319" s="24" t="str">
        <f t="shared" si="287"/>
        <v/>
      </c>
      <c r="BI319" s="24" t="str">
        <f t="shared" si="287"/>
        <v/>
      </c>
      <c r="BJ319" s="24" t="str">
        <f t="shared" si="287"/>
        <v/>
      </c>
      <c r="BK319" s="24" t="str">
        <f t="shared" si="287"/>
        <v/>
      </c>
      <c r="BL319" s="24" t="str">
        <f t="shared" si="287"/>
        <v/>
      </c>
      <c r="BM319" s="24" t="str">
        <f t="shared" si="249"/>
        <v/>
      </c>
      <c r="BN319" s="24" t="str">
        <f t="shared" si="249"/>
        <v/>
      </c>
      <c r="BO319" s="24" t="str">
        <f t="shared" si="249"/>
        <v/>
      </c>
      <c r="BP319" s="24"/>
      <c r="BQ319" s="24"/>
      <c r="BR319" s="24" t="str">
        <f t="shared" si="288"/>
        <v/>
      </c>
      <c r="BS319" s="24" t="str">
        <f t="shared" si="288"/>
        <v/>
      </c>
      <c r="BT319" s="24" t="str">
        <f t="shared" si="288"/>
        <v/>
      </c>
      <c r="BU319" s="24" t="str">
        <f t="shared" si="288"/>
        <v/>
      </c>
      <c r="BV319" s="24" t="str">
        <f t="shared" si="288"/>
        <v/>
      </c>
      <c r="BW319" s="24" t="str">
        <f t="shared" si="288"/>
        <v/>
      </c>
      <c r="BX319" s="24" t="str">
        <f t="shared" si="250"/>
        <v/>
      </c>
      <c r="BY319" s="24" t="str">
        <f t="shared" si="250"/>
        <v/>
      </c>
      <c r="BZ319" s="24" t="str">
        <f t="shared" si="250"/>
        <v/>
      </c>
      <c r="CA319" s="24"/>
      <c r="CB319" s="24"/>
      <c r="CC319" s="24" t="str">
        <f t="shared" si="266"/>
        <v/>
      </c>
      <c r="CD319" s="24" t="str">
        <f t="shared" si="279"/>
        <v/>
      </c>
      <c r="CE319" s="24" t="str">
        <f t="shared" si="289"/>
        <v/>
      </c>
      <c r="CF319" s="24" t="str">
        <f t="shared" si="289"/>
        <v/>
      </c>
      <c r="CG319" s="24" t="str">
        <f t="shared" si="289"/>
        <v/>
      </c>
      <c r="CH319" s="24" t="str">
        <f t="shared" si="289"/>
        <v/>
      </c>
      <c r="CI319" s="24" t="str">
        <f t="shared" si="289"/>
        <v/>
      </c>
      <c r="CJ319" s="24" t="str">
        <f t="shared" si="289"/>
        <v/>
      </c>
      <c r="CK319" s="24" t="str">
        <f t="shared" si="251"/>
        <v/>
      </c>
      <c r="CL319" s="24" t="str">
        <f t="shared" si="251"/>
        <v/>
      </c>
      <c r="CM319" s="24" t="str">
        <f t="shared" si="251"/>
        <v/>
      </c>
      <c r="CN319" s="24"/>
      <c r="CO319" s="24" t="str">
        <f t="shared" si="267"/>
        <v/>
      </c>
      <c r="CP319" s="24" t="str">
        <f t="shared" si="280"/>
        <v/>
      </c>
      <c r="CQ319" s="24" t="str">
        <f t="shared" si="290"/>
        <v/>
      </c>
      <c r="CR319" s="24" t="str">
        <f t="shared" si="290"/>
        <v/>
      </c>
      <c r="CS319" s="24" t="str">
        <f t="shared" si="290"/>
        <v/>
      </c>
      <c r="CT319" s="24" t="str">
        <f t="shared" si="290"/>
        <v/>
      </c>
      <c r="CU319" s="24" t="str">
        <f t="shared" si="290"/>
        <v/>
      </c>
      <c r="CV319" s="24" t="str">
        <f t="shared" si="290"/>
        <v/>
      </c>
      <c r="CW319" s="24" t="str">
        <f t="shared" si="252"/>
        <v/>
      </c>
      <c r="CX319" s="24" t="str">
        <f t="shared" si="252"/>
        <v/>
      </c>
      <c r="CY319" s="24" t="str">
        <f t="shared" si="252"/>
        <v/>
      </c>
      <c r="CZ319" s="24"/>
      <c r="DA319" s="24" t="str">
        <f t="shared" si="268"/>
        <v/>
      </c>
      <c r="DB319" s="24" t="str">
        <f t="shared" si="281"/>
        <v/>
      </c>
      <c r="DC319" s="24" t="str">
        <f t="shared" si="291"/>
        <v/>
      </c>
      <c r="DD319" s="24" t="str">
        <f t="shared" si="291"/>
        <v/>
      </c>
      <c r="DE319" s="24" t="str">
        <f t="shared" si="291"/>
        <v/>
      </c>
      <c r="DF319" s="24" t="str">
        <f t="shared" si="291"/>
        <v/>
      </c>
      <c r="DG319" s="24" t="str">
        <f t="shared" si="291"/>
        <v/>
      </c>
      <c r="DH319" s="24" t="str">
        <f t="shared" si="291"/>
        <v/>
      </c>
      <c r="DI319" s="24" t="str">
        <f t="shared" si="253"/>
        <v/>
      </c>
      <c r="DJ319" s="24" t="str">
        <f t="shared" si="253"/>
        <v/>
      </c>
      <c r="DK319" s="24" t="str">
        <f t="shared" si="253"/>
        <v/>
      </c>
      <c r="DL319" s="24"/>
      <c r="DM319" s="24" t="str">
        <f t="shared" si="269"/>
        <v/>
      </c>
      <c r="DN319" s="24" t="str">
        <f t="shared" si="282"/>
        <v/>
      </c>
      <c r="DO319" s="24" t="str">
        <f t="shared" si="292"/>
        <v/>
      </c>
      <c r="DP319" s="24" t="str">
        <f t="shared" si="292"/>
        <v/>
      </c>
      <c r="DQ319" s="24" t="str">
        <f t="shared" si="292"/>
        <v/>
      </c>
      <c r="DR319" s="24" t="str">
        <f t="shared" si="292"/>
        <v/>
      </c>
      <c r="DS319" s="24" t="str">
        <f t="shared" si="292"/>
        <v/>
      </c>
      <c r="DT319" s="24" t="str">
        <f t="shared" si="292"/>
        <v/>
      </c>
      <c r="DU319" s="24" t="str">
        <f t="shared" si="254"/>
        <v/>
      </c>
      <c r="DV319" s="24" t="str">
        <f t="shared" si="254"/>
        <v/>
      </c>
      <c r="DW319" s="24" t="str">
        <f t="shared" si="254"/>
        <v/>
      </c>
      <c r="DX319" s="24"/>
      <c r="DY319" s="24" t="str">
        <f t="shared" si="270"/>
        <v/>
      </c>
      <c r="DZ319" s="24" t="str">
        <f t="shared" si="283"/>
        <v/>
      </c>
      <c r="EA319" s="24" t="str">
        <f t="shared" si="293"/>
        <v/>
      </c>
      <c r="EB319" s="24" t="str">
        <f t="shared" si="293"/>
        <v/>
      </c>
      <c r="EC319" s="24" t="str">
        <f t="shared" si="293"/>
        <v/>
      </c>
      <c r="ED319" s="24" t="str">
        <f t="shared" si="293"/>
        <v/>
      </c>
      <c r="EE319" s="24" t="str">
        <f t="shared" si="293"/>
        <v/>
      </c>
      <c r="EF319" s="24" t="str">
        <f t="shared" si="293"/>
        <v/>
      </c>
      <c r="EG319" s="24" t="str">
        <f t="shared" si="255"/>
        <v/>
      </c>
      <c r="EH319" s="24" t="str">
        <f t="shared" si="255"/>
        <v/>
      </c>
      <c r="EI319" s="24" t="str">
        <f t="shared" si="255"/>
        <v/>
      </c>
      <c r="EJ319" s="24"/>
      <c r="EK319" s="24" t="str">
        <f t="shared" si="271"/>
        <v/>
      </c>
      <c r="EL319" s="24" t="str">
        <f t="shared" si="284"/>
        <v/>
      </c>
      <c r="EM319" s="24" t="str">
        <f t="shared" si="294"/>
        <v/>
      </c>
      <c r="EN319" s="24" t="str">
        <f t="shared" si="294"/>
        <v/>
      </c>
      <c r="EO319" s="24" t="str">
        <f t="shared" si="294"/>
        <v/>
      </c>
      <c r="EP319" s="24" t="str">
        <f t="shared" si="294"/>
        <v/>
      </c>
      <c r="EQ319" s="24" t="str">
        <f t="shared" si="294"/>
        <v/>
      </c>
      <c r="ER319" s="24" t="str">
        <f t="shared" si="294"/>
        <v/>
      </c>
      <c r="ES319" s="24" t="str">
        <f t="shared" si="256"/>
        <v/>
      </c>
      <c r="ET319" s="24" t="str">
        <f t="shared" si="256"/>
        <v/>
      </c>
      <c r="EU319" s="24" t="str">
        <f t="shared" si="256"/>
        <v/>
      </c>
      <c r="EV319" s="24"/>
      <c r="EW319" s="24" t="str">
        <f t="shared" si="272"/>
        <v/>
      </c>
      <c r="EX319" s="24" t="str">
        <f t="shared" si="285"/>
        <v/>
      </c>
      <c r="EY319" s="24" t="str">
        <f t="shared" si="247"/>
        <v/>
      </c>
      <c r="EZ319" s="24" t="str">
        <f t="shared" si="247"/>
        <v/>
      </c>
      <c r="FA319" s="24" t="str">
        <f t="shared" si="247"/>
        <v/>
      </c>
      <c r="FB319" s="24" t="str">
        <f t="shared" si="245"/>
        <v/>
      </c>
      <c r="FC319" s="24" t="str">
        <f t="shared" si="245"/>
        <v/>
      </c>
      <c r="FD319" s="24" t="str">
        <f t="shared" si="245"/>
        <v/>
      </c>
      <c r="FE319" s="24" t="str">
        <f t="shared" si="245"/>
        <v/>
      </c>
      <c r="FF319" s="24" t="str">
        <f t="shared" si="245"/>
        <v/>
      </c>
      <c r="FG319" s="24" t="str">
        <f t="shared" si="245"/>
        <v/>
      </c>
      <c r="FH319" s="24"/>
      <c r="FI319" s="24" t="str">
        <f t="shared" si="273"/>
        <v/>
      </c>
      <c r="FJ319" s="24" t="str">
        <f t="shared" si="286"/>
        <v/>
      </c>
      <c r="FK319" s="24" t="str">
        <f t="shared" si="248"/>
        <v/>
      </c>
      <c r="FL319" s="24" t="str">
        <f t="shared" si="248"/>
        <v/>
      </c>
      <c r="FM319" s="24" t="str">
        <f t="shared" si="248"/>
        <v/>
      </c>
      <c r="FN319" s="24" t="str">
        <f t="shared" si="246"/>
        <v/>
      </c>
      <c r="FO319" s="24" t="str">
        <f t="shared" si="246"/>
        <v/>
      </c>
      <c r="FP319" s="24" t="str">
        <f t="shared" si="246"/>
        <v/>
      </c>
      <c r="FQ319" s="24" t="str">
        <f t="shared" si="246"/>
        <v/>
      </c>
      <c r="FR319" s="24" t="str">
        <f t="shared" si="246"/>
        <v/>
      </c>
      <c r="FS319" s="24" t="str">
        <f t="shared" si="246"/>
        <v/>
      </c>
    </row>
    <row r="320" spans="1:175" s="3" customFormat="1">
      <c r="A320" s="27">
        <v>285</v>
      </c>
      <c r="B320" s="32" t="str">
        <f>IF(AND($B$3&lt;&gt;"",$C$3&lt;&gt;"",$B$4&lt;&gt;"",$C$4&lt;&gt;"",T320&lt;&gt;""),AirMass($B$3,$C$3,$B$4,$C$4,T320),"")</f>
        <v/>
      </c>
      <c r="C320" s="36" t="e">
        <f t="shared" si="274"/>
        <v>#N/A</v>
      </c>
      <c r="D320" s="5" t="str">
        <f t="shared" si="257"/>
        <v/>
      </c>
      <c r="E320" s="14" t="str">
        <f t="shared" si="258"/>
        <v/>
      </c>
      <c r="F320" s="32" t="str">
        <f t="shared" si="275"/>
        <v/>
      </c>
      <c r="G320" s="24" t="str">
        <f t="shared" si="259"/>
        <v/>
      </c>
      <c r="H320" s="24" t="str">
        <f t="shared" si="260"/>
        <v/>
      </c>
      <c r="I320" s="24"/>
      <c r="J320" s="8" t="str">
        <f t="shared" si="261"/>
        <v/>
      </c>
      <c r="K320" s="9" t="str">
        <f t="shared" si="262"/>
        <v/>
      </c>
      <c r="L320" s="40" t="str">
        <f t="shared" si="276"/>
        <v/>
      </c>
      <c r="M320" s="24" t="str">
        <f t="shared" si="263"/>
        <v/>
      </c>
      <c r="N320" s="25" t="str">
        <f t="shared" si="264"/>
        <v/>
      </c>
      <c r="O320" s="25"/>
      <c r="P320" s="50">
        <f t="shared" si="277"/>
        <v>0</v>
      </c>
      <c r="Q320" s="50">
        <f t="shared" si="278"/>
        <v>0</v>
      </c>
      <c r="R320" s="25"/>
      <c r="S320" s="25"/>
      <c r="T320" s="16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46" t="str">
        <f t="shared" si="265"/>
        <v/>
      </c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8"/>
      <c r="AR320" s="25"/>
      <c r="AS320" s="25"/>
      <c r="AT320" s="24" t="str">
        <f t="shared" si="295"/>
        <v/>
      </c>
      <c r="AU320" s="24" t="str">
        <f t="shared" si="295"/>
        <v/>
      </c>
      <c r="AV320" s="24" t="str">
        <f t="shared" si="295"/>
        <v/>
      </c>
      <c r="AW320" s="24" t="str">
        <f t="shared" si="295"/>
        <v/>
      </c>
      <c r="AX320" s="24" t="str">
        <f t="shared" si="295"/>
        <v/>
      </c>
      <c r="AY320" s="24" t="str">
        <f t="shared" si="295"/>
        <v/>
      </c>
      <c r="AZ320" s="24" t="str">
        <f t="shared" si="295"/>
        <v/>
      </c>
      <c r="BA320" s="24" t="str">
        <f t="shared" si="295"/>
        <v/>
      </c>
      <c r="BB320" s="24" t="str">
        <f t="shared" si="296"/>
        <v/>
      </c>
      <c r="BC320" s="24" t="str">
        <f t="shared" si="296"/>
        <v/>
      </c>
      <c r="BD320" s="25" t="str">
        <f t="shared" si="296"/>
        <v/>
      </c>
      <c r="BE320" s="25"/>
      <c r="BF320" s="24"/>
      <c r="BG320" s="24" t="str">
        <f t="shared" si="287"/>
        <v/>
      </c>
      <c r="BH320" s="24" t="str">
        <f t="shared" si="287"/>
        <v/>
      </c>
      <c r="BI320" s="24" t="str">
        <f t="shared" si="287"/>
        <v/>
      </c>
      <c r="BJ320" s="24" t="str">
        <f t="shared" si="287"/>
        <v/>
      </c>
      <c r="BK320" s="24" t="str">
        <f t="shared" si="287"/>
        <v/>
      </c>
      <c r="BL320" s="24" t="str">
        <f t="shared" si="287"/>
        <v/>
      </c>
      <c r="BM320" s="24" t="str">
        <f t="shared" si="249"/>
        <v/>
      </c>
      <c r="BN320" s="24" t="str">
        <f t="shared" si="249"/>
        <v/>
      </c>
      <c r="BO320" s="24" t="str">
        <f t="shared" si="249"/>
        <v/>
      </c>
      <c r="BP320" s="24"/>
      <c r="BQ320" s="24"/>
      <c r="BR320" s="24" t="str">
        <f t="shared" si="288"/>
        <v/>
      </c>
      <c r="BS320" s="24" t="str">
        <f t="shared" si="288"/>
        <v/>
      </c>
      <c r="BT320" s="24" t="str">
        <f t="shared" si="288"/>
        <v/>
      </c>
      <c r="BU320" s="24" t="str">
        <f t="shared" si="288"/>
        <v/>
      </c>
      <c r="BV320" s="24" t="str">
        <f t="shared" si="288"/>
        <v/>
      </c>
      <c r="BW320" s="24" t="str">
        <f t="shared" si="288"/>
        <v/>
      </c>
      <c r="BX320" s="24" t="str">
        <f t="shared" si="250"/>
        <v/>
      </c>
      <c r="BY320" s="24" t="str">
        <f t="shared" si="250"/>
        <v/>
      </c>
      <c r="BZ320" s="24" t="str">
        <f t="shared" si="250"/>
        <v/>
      </c>
      <c r="CA320" s="24"/>
      <c r="CB320" s="24"/>
      <c r="CC320" s="24" t="str">
        <f t="shared" si="266"/>
        <v/>
      </c>
      <c r="CD320" s="24" t="str">
        <f t="shared" si="279"/>
        <v/>
      </c>
      <c r="CE320" s="24" t="str">
        <f t="shared" si="289"/>
        <v/>
      </c>
      <c r="CF320" s="24" t="str">
        <f t="shared" si="289"/>
        <v/>
      </c>
      <c r="CG320" s="24" t="str">
        <f t="shared" si="289"/>
        <v/>
      </c>
      <c r="CH320" s="24" t="str">
        <f t="shared" si="289"/>
        <v/>
      </c>
      <c r="CI320" s="24" t="str">
        <f t="shared" si="289"/>
        <v/>
      </c>
      <c r="CJ320" s="24" t="str">
        <f t="shared" si="289"/>
        <v/>
      </c>
      <c r="CK320" s="24" t="str">
        <f t="shared" si="251"/>
        <v/>
      </c>
      <c r="CL320" s="24" t="str">
        <f t="shared" si="251"/>
        <v/>
      </c>
      <c r="CM320" s="24" t="str">
        <f t="shared" si="251"/>
        <v/>
      </c>
      <c r="CN320" s="24"/>
      <c r="CO320" s="24" t="str">
        <f t="shared" si="267"/>
        <v/>
      </c>
      <c r="CP320" s="24" t="str">
        <f t="shared" si="280"/>
        <v/>
      </c>
      <c r="CQ320" s="24" t="str">
        <f t="shared" si="290"/>
        <v/>
      </c>
      <c r="CR320" s="24" t="str">
        <f t="shared" si="290"/>
        <v/>
      </c>
      <c r="CS320" s="24" t="str">
        <f t="shared" si="290"/>
        <v/>
      </c>
      <c r="CT320" s="24" t="str">
        <f t="shared" si="290"/>
        <v/>
      </c>
      <c r="CU320" s="24" t="str">
        <f t="shared" si="290"/>
        <v/>
      </c>
      <c r="CV320" s="24" t="str">
        <f t="shared" si="290"/>
        <v/>
      </c>
      <c r="CW320" s="24" t="str">
        <f t="shared" si="252"/>
        <v/>
      </c>
      <c r="CX320" s="24" t="str">
        <f t="shared" si="252"/>
        <v/>
      </c>
      <c r="CY320" s="24" t="str">
        <f t="shared" si="252"/>
        <v/>
      </c>
      <c r="CZ320" s="24"/>
      <c r="DA320" s="24" t="str">
        <f t="shared" si="268"/>
        <v/>
      </c>
      <c r="DB320" s="24" t="str">
        <f t="shared" si="281"/>
        <v/>
      </c>
      <c r="DC320" s="24" t="str">
        <f t="shared" si="291"/>
        <v/>
      </c>
      <c r="DD320" s="24" t="str">
        <f t="shared" si="291"/>
        <v/>
      </c>
      <c r="DE320" s="24" t="str">
        <f t="shared" si="291"/>
        <v/>
      </c>
      <c r="DF320" s="24" t="str">
        <f t="shared" si="291"/>
        <v/>
      </c>
      <c r="DG320" s="24" t="str">
        <f t="shared" si="291"/>
        <v/>
      </c>
      <c r="DH320" s="24" t="str">
        <f t="shared" si="291"/>
        <v/>
      </c>
      <c r="DI320" s="24" t="str">
        <f t="shared" si="253"/>
        <v/>
      </c>
      <c r="DJ320" s="24" t="str">
        <f t="shared" si="253"/>
        <v/>
      </c>
      <c r="DK320" s="24" t="str">
        <f t="shared" si="253"/>
        <v/>
      </c>
      <c r="DL320" s="24"/>
      <c r="DM320" s="24" t="str">
        <f t="shared" si="269"/>
        <v/>
      </c>
      <c r="DN320" s="24" t="str">
        <f t="shared" si="282"/>
        <v/>
      </c>
      <c r="DO320" s="24" t="str">
        <f t="shared" si="292"/>
        <v/>
      </c>
      <c r="DP320" s="24" t="str">
        <f t="shared" si="292"/>
        <v/>
      </c>
      <c r="DQ320" s="24" t="str">
        <f t="shared" si="292"/>
        <v/>
      </c>
      <c r="DR320" s="24" t="str">
        <f t="shared" si="292"/>
        <v/>
      </c>
      <c r="DS320" s="24" t="str">
        <f t="shared" si="292"/>
        <v/>
      </c>
      <c r="DT320" s="24" t="str">
        <f t="shared" si="292"/>
        <v/>
      </c>
      <c r="DU320" s="24" t="str">
        <f t="shared" si="254"/>
        <v/>
      </c>
      <c r="DV320" s="24" t="str">
        <f t="shared" si="254"/>
        <v/>
      </c>
      <c r="DW320" s="24" t="str">
        <f t="shared" si="254"/>
        <v/>
      </c>
      <c r="DX320" s="24"/>
      <c r="DY320" s="24" t="str">
        <f t="shared" si="270"/>
        <v/>
      </c>
      <c r="DZ320" s="24" t="str">
        <f t="shared" si="283"/>
        <v/>
      </c>
      <c r="EA320" s="24" t="str">
        <f t="shared" si="293"/>
        <v/>
      </c>
      <c r="EB320" s="24" t="str">
        <f t="shared" si="293"/>
        <v/>
      </c>
      <c r="EC320" s="24" t="str">
        <f t="shared" si="293"/>
        <v/>
      </c>
      <c r="ED320" s="24" t="str">
        <f t="shared" si="293"/>
        <v/>
      </c>
      <c r="EE320" s="24" t="str">
        <f t="shared" si="293"/>
        <v/>
      </c>
      <c r="EF320" s="24" t="str">
        <f t="shared" si="293"/>
        <v/>
      </c>
      <c r="EG320" s="24" t="str">
        <f t="shared" si="255"/>
        <v/>
      </c>
      <c r="EH320" s="24" t="str">
        <f t="shared" si="255"/>
        <v/>
      </c>
      <c r="EI320" s="24" t="str">
        <f t="shared" si="255"/>
        <v/>
      </c>
      <c r="EJ320" s="24"/>
      <c r="EK320" s="24" t="str">
        <f t="shared" si="271"/>
        <v/>
      </c>
      <c r="EL320" s="24" t="str">
        <f t="shared" si="284"/>
        <v/>
      </c>
      <c r="EM320" s="24" t="str">
        <f t="shared" si="294"/>
        <v/>
      </c>
      <c r="EN320" s="24" t="str">
        <f t="shared" si="294"/>
        <v/>
      </c>
      <c r="EO320" s="24" t="str">
        <f t="shared" si="294"/>
        <v/>
      </c>
      <c r="EP320" s="24" t="str">
        <f t="shared" si="294"/>
        <v/>
      </c>
      <c r="EQ320" s="24" t="str">
        <f t="shared" si="294"/>
        <v/>
      </c>
      <c r="ER320" s="24" t="str">
        <f t="shared" si="294"/>
        <v/>
      </c>
      <c r="ES320" s="24" t="str">
        <f t="shared" si="256"/>
        <v/>
      </c>
      <c r="ET320" s="24" t="str">
        <f t="shared" si="256"/>
        <v/>
      </c>
      <c r="EU320" s="24" t="str">
        <f t="shared" si="256"/>
        <v/>
      </c>
      <c r="EV320" s="24"/>
      <c r="EW320" s="24" t="str">
        <f t="shared" si="272"/>
        <v/>
      </c>
      <c r="EX320" s="24" t="str">
        <f t="shared" si="285"/>
        <v/>
      </c>
      <c r="EY320" s="24" t="str">
        <f t="shared" si="247"/>
        <v/>
      </c>
      <c r="EZ320" s="24" t="str">
        <f t="shared" si="247"/>
        <v/>
      </c>
      <c r="FA320" s="24" t="str">
        <f t="shared" si="247"/>
        <v/>
      </c>
      <c r="FB320" s="24" t="str">
        <f t="shared" si="245"/>
        <v/>
      </c>
      <c r="FC320" s="24" t="str">
        <f t="shared" si="245"/>
        <v/>
      </c>
      <c r="FD320" s="24" t="str">
        <f t="shared" si="245"/>
        <v/>
      </c>
      <c r="FE320" s="24" t="str">
        <f t="shared" si="245"/>
        <v/>
      </c>
      <c r="FF320" s="24" t="str">
        <f t="shared" si="245"/>
        <v/>
      </c>
      <c r="FG320" s="24" t="str">
        <f t="shared" si="245"/>
        <v/>
      </c>
      <c r="FH320" s="24"/>
      <c r="FI320" s="24" t="str">
        <f t="shared" si="273"/>
        <v/>
      </c>
      <c r="FJ320" s="24" t="str">
        <f t="shared" si="286"/>
        <v/>
      </c>
      <c r="FK320" s="24" t="str">
        <f t="shared" si="248"/>
        <v/>
      </c>
      <c r="FL320" s="24" t="str">
        <f t="shared" si="248"/>
        <v/>
      </c>
      <c r="FM320" s="24" t="str">
        <f t="shared" si="248"/>
        <v/>
      </c>
      <c r="FN320" s="24" t="str">
        <f t="shared" si="246"/>
        <v/>
      </c>
      <c r="FO320" s="24" t="str">
        <f t="shared" si="246"/>
        <v/>
      </c>
      <c r="FP320" s="24" t="str">
        <f t="shared" si="246"/>
        <v/>
      </c>
      <c r="FQ320" s="24" t="str">
        <f t="shared" si="246"/>
        <v/>
      </c>
      <c r="FR320" s="24" t="str">
        <f t="shared" si="246"/>
        <v/>
      </c>
      <c r="FS320" s="24" t="str">
        <f t="shared" si="246"/>
        <v/>
      </c>
    </row>
    <row r="321" spans="1:175" s="3" customFormat="1">
      <c r="A321" s="27">
        <v>286</v>
      </c>
      <c r="B321" s="32" t="str">
        <f>IF(AND($B$3&lt;&gt;"",$C$3&lt;&gt;"",$B$4&lt;&gt;"",$C$4&lt;&gt;"",T321&lt;&gt;""),AirMass($B$3,$C$3,$B$4,$C$4,T321),"")</f>
        <v/>
      </c>
      <c r="C321" s="36" t="e">
        <f t="shared" si="274"/>
        <v>#N/A</v>
      </c>
      <c r="D321" s="5" t="str">
        <f t="shared" si="257"/>
        <v/>
      </c>
      <c r="E321" s="14" t="str">
        <f t="shared" si="258"/>
        <v/>
      </c>
      <c r="F321" s="32" t="str">
        <f t="shared" si="275"/>
        <v/>
      </c>
      <c r="G321" s="24" t="str">
        <f t="shared" si="259"/>
        <v/>
      </c>
      <c r="H321" s="24" t="str">
        <f t="shared" si="260"/>
        <v/>
      </c>
      <c r="I321" s="24"/>
      <c r="J321" s="8" t="str">
        <f t="shared" si="261"/>
        <v/>
      </c>
      <c r="K321" s="9" t="str">
        <f t="shared" si="262"/>
        <v/>
      </c>
      <c r="L321" s="40" t="str">
        <f t="shared" si="276"/>
        <v/>
      </c>
      <c r="M321" s="24" t="str">
        <f t="shared" si="263"/>
        <v/>
      </c>
      <c r="N321" s="25" t="str">
        <f t="shared" si="264"/>
        <v/>
      </c>
      <c r="O321" s="25"/>
      <c r="P321" s="50">
        <f t="shared" si="277"/>
        <v>0</v>
      </c>
      <c r="Q321" s="50">
        <f t="shared" si="278"/>
        <v>0</v>
      </c>
      <c r="R321" s="25"/>
      <c r="S321" s="25"/>
      <c r="T321" s="16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46" t="str">
        <f t="shared" si="265"/>
        <v/>
      </c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8"/>
      <c r="AR321" s="25"/>
      <c r="AS321" s="25"/>
      <c r="AT321" s="24" t="str">
        <f t="shared" si="295"/>
        <v/>
      </c>
      <c r="AU321" s="24" t="str">
        <f t="shared" si="295"/>
        <v/>
      </c>
      <c r="AV321" s="24" t="str">
        <f t="shared" si="295"/>
        <v/>
      </c>
      <c r="AW321" s="24" t="str">
        <f t="shared" si="295"/>
        <v/>
      </c>
      <c r="AX321" s="24" t="str">
        <f t="shared" si="295"/>
        <v/>
      </c>
      <c r="AY321" s="24" t="str">
        <f t="shared" si="295"/>
        <v/>
      </c>
      <c r="AZ321" s="24" t="str">
        <f t="shared" si="295"/>
        <v/>
      </c>
      <c r="BA321" s="24" t="str">
        <f t="shared" si="295"/>
        <v/>
      </c>
      <c r="BB321" s="24" t="str">
        <f t="shared" si="296"/>
        <v/>
      </c>
      <c r="BC321" s="24" t="str">
        <f t="shared" si="296"/>
        <v/>
      </c>
      <c r="BD321" s="25" t="str">
        <f t="shared" si="296"/>
        <v/>
      </c>
      <c r="BE321" s="25"/>
      <c r="BF321" s="24"/>
      <c r="BG321" s="24" t="str">
        <f t="shared" si="287"/>
        <v/>
      </c>
      <c r="BH321" s="24" t="str">
        <f t="shared" si="287"/>
        <v/>
      </c>
      <c r="BI321" s="24" t="str">
        <f t="shared" si="287"/>
        <v/>
      </c>
      <c r="BJ321" s="24" t="str">
        <f t="shared" si="287"/>
        <v/>
      </c>
      <c r="BK321" s="24" t="str">
        <f t="shared" si="287"/>
        <v/>
      </c>
      <c r="BL321" s="24" t="str">
        <f t="shared" si="287"/>
        <v/>
      </c>
      <c r="BM321" s="24" t="str">
        <f t="shared" si="249"/>
        <v/>
      </c>
      <c r="BN321" s="24" t="str">
        <f t="shared" si="249"/>
        <v/>
      </c>
      <c r="BO321" s="24" t="str">
        <f t="shared" si="249"/>
        <v/>
      </c>
      <c r="BP321" s="24"/>
      <c r="BQ321" s="24"/>
      <c r="BR321" s="24" t="str">
        <f t="shared" si="288"/>
        <v/>
      </c>
      <c r="BS321" s="24" t="str">
        <f t="shared" si="288"/>
        <v/>
      </c>
      <c r="BT321" s="24" t="str">
        <f t="shared" si="288"/>
        <v/>
      </c>
      <c r="BU321" s="24" t="str">
        <f t="shared" si="288"/>
        <v/>
      </c>
      <c r="BV321" s="24" t="str">
        <f t="shared" si="288"/>
        <v/>
      </c>
      <c r="BW321" s="24" t="str">
        <f t="shared" si="288"/>
        <v/>
      </c>
      <c r="BX321" s="24" t="str">
        <f t="shared" si="250"/>
        <v/>
      </c>
      <c r="BY321" s="24" t="str">
        <f t="shared" si="250"/>
        <v/>
      </c>
      <c r="BZ321" s="24" t="str">
        <f t="shared" si="250"/>
        <v/>
      </c>
      <c r="CA321" s="24"/>
      <c r="CB321" s="24"/>
      <c r="CC321" s="24" t="str">
        <f t="shared" si="266"/>
        <v/>
      </c>
      <c r="CD321" s="24" t="str">
        <f t="shared" si="279"/>
        <v/>
      </c>
      <c r="CE321" s="24" t="str">
        <f t="shared" si="289"/>
        <v/>
      </c>
      <c r="CF321" s="24" t="str">
        <f t="shared" si="289"/>
        <v/>
      </c>
      <c r="CG321" s="24" t="str">
        <f t="shared" si="289"/>
        <v/>
      </c>
      <c r="CH321" s="24" t="str">
        <f t="shared" si="289"/>
        <v/>
      </c>
      <c r="CI321" s="24" t="str">
        <f t="shared" si="289"/>
        <v/>
      </c>
      <c r="CJ321" s="24" t="str">
        <f t="shared" si="289"/>
        <v/>
      </c>
      <c r="CK321" s="24" t="str">
        <f t="shared" si="251"/>
        <v/>
      </c>
      <c r="CL321" s="24" t="str">
        <f t="shared" si="251"/>
        <v/>
      </c>
      <c r="CM321" s="24" t="str">
        <f t="shared" si="251"/>
        <v/>
      </c>
      <c r="CN321" s="24"/>
      <c r="CO321" s="24" t="str">
        <f t="shared" si="267"/>
        <v/>
      </c>
      <c r="CP321" s="24" t="str">
        <f t="shared" si="280"/>
        <v/>
      </c>
      <c r="CQ321" s="24" t="str">
        <f t="shared" si="290"/>
        <v/>
      </c>
      <c r="CR321" s="24" t="str">
        <f t="shared" si="290"/>
        <v/>
      </c>
      <c r="CS321" s="24" t="str">
        <f t="shared" si="290"/>
        <v/>
      </c>
      <c r="CT321" s="24" t="str">
        <f t="shared" si="290"/>
        <v/>
      </c>
      <c r="CU321" s="24" t="str">
        <f t="shared" si="290"/>
        <v/>
      </c>
      <c r="CV321" s="24" t="str">
        <f t="shared" si="290"/>
        <v/>
      </c>
      <c r="CW321" s="24" t="str">
        <f t="shared" si="252"/>
        <v/>
      </c>
      <c r="CX321" s="24" t="str">
        <f t="shared" si="252"/>
        <v/>
      </c>
      <c r="CY321" s="24" t="str">
        <f t="shared" si="252"/>
        <v/>
      </c>
      <c r="CZ321" s="24"/>
      <c r="DA321" s="24" t="str">
        <f t="shared" si="268"/>
        <v/>
      </c>
      <c r="DB321" s="24" t="str">
        <f t="shared" si="281"/>
        <v/>
      </c>
      <c r="DC321" s="24" t="str">
        <f t="shared" si="291"/>
        <v/>
      </c>
      <c r="DD321" s="24" t="str">
        <f t="shared" si="291"/>
        <v/>
      </c>
      <c r="DE321" s="24" t="str">
        <f t="shared" si="291"/>
        <v/>
      </c>
      <c r="DF321" s="24" t="str">
        <f t="shared" si="291"/>
        <v/>
      </c>
      <c r="DG321" s="24" t="str">
        <f t="shared" si="291"/>
        <v/>
      </c>
      <c r="DH321" s="24" t="str">
        <f t="shared" si="291"/>
        <v/>
      </c>
      <c r="DI321" s="24" t="str">
        <f t="shared" si="253"/>
        <v/>
      </c>
      <c r="DJ321" s="24" t="str">
        <f t="shared" si="253"/>
        <v/>
      </c>
      <c r="DK321" s="24" t="str">
        <f t="shared" si="253"/>
        <v/>
      </c>
      <c r="DL321" s="24"/>
      <c r="DM321" s="24" t="str">
        <f t="shared" si="269"/>
        <v/>
      </c>
      <c r="DN321" s="24" t="str">
        <f t="shared" si="282"/>
        <v/>
      </c>
      <c r="DO321" s="24" t="str">
        <f t="shared" si="292"/>
        <v/>
      </c>
      <c r="DP321" s="24" t="str">
        <f t="shared" si="292"/>
        <v/>
      </c>
      <c r="DQ321" s="24" t="str">
        <f t="shared" si="292"/>
        <v/>
      </c>
      <c r="DR321" s="24" t="str">
        <f t="shared" si="292"/>
        <v/>
      </c>
      <c r="DS321" s="24" t="str">
        <f t="shared" si="292"/>
        <v/>
      </c>
      <c r="DT321" s="24" t="str">
        <f t="shared" si="292"/>
        <v/>
      </c>
      <c r="DU321" s="24" t="str">
        <f t="shared" si="254"/>
        <v/>
      </c>
      <c r="DV321" s="24" t="str">
        <f t="shared" si="254"/>
        <v/>
      </c>
      <c r="DW321" s="24" t="str">
        <f t="shared" si="254"/>
        <v/>
      </c>
      <c r="DX321" s="24"/>
      <c r="DY321" s="24" t="str">
        <f t="shared" si="270"/>
        <v/>
      </c>
      <c r="DZ321" s="24" t="str">
        <f t="shared" si="283"/>
        <v/>
      </c>
      <c r="EA321" s="24" t="str">
        <f t="shared" si="293"/>
        <v/>
      </c>
      <c r="EB321" s="24" t="str">
        <f t="shared" si="293"/>
        <v/>
      </c>
      <c r="EC321" s="24" t="str">
        <f t="shared" si="293"/>
        <v/>
      </c>
      <c r="ED321" s="24" t="str">
        <f t="shared" si="293"/>
        <v/>
      </c>
      <c r="EE321" s="24" t="str">
        <f t="shared" si="293"/>
        <v/>
      </c>
      <c r="EF321" s="24" t="str">
        <f t="shared" si="293"/>
        <v/>
      </c>
      <c r="EG321" s="24" t="str">
        <f t="shared" si="255"/>
        <v/>
      </c>
      <c r="EH321" s="24" t="str">
        <f t="shared" si="255"/>
        <v/>
      </c>
      <c r="EI321" s="24" t="str">
        <f t="shared" si="255"/>
        <v/>
      </c>
      <c r="EJ321" s="24"/>
      <c r="EK321" s="24" t="str">
        <f t="shared" si="271"/>
        <v/>
      </c>
      <c r="EL321" s="24" t="str">
        <f t="shared" si="284"/>
        <v/>
      </c>
      <c r="EM321" s="24" t="str">
        <f t="shared" si="294"/>
        <v/>
      </c>
      <c r="EN321" s="24" t="str">
        <f t="shared" si="294"/>
        <v/>
      </c>
      <c r="EO321" s="24" t="str">
        <f t="shared" si="294"/>
        <v/>
      </c>
      <c r="EP321" s="24" t="str">
        <f t="shared" si="294"/>
        <v/>
      </c>
      <c r="EQ321" s="24" t="str">
        <f t="shared" si="294"/>
        <v/>
      </c>
      <c r="ER321" s="24" t="str">
        <f t="shared" si="294"/>
        <v/>
      </c>
      <c r="ES321" s="24" t="str">
        <f t="shared" si="256"/>
        <v/>
      </c>
      <c r="ET321" s="24" t="str">
        <f t="shared" si="256"/>
        <v/>
      </c>
      <c r="EU321" s="24" t="str">
        <f t="shared" si="256"/>
        <v/>
      </c>
      <c r="EV321" s="24"/>
      <c r="EW321" s="24" t="str">
        <f t="shared" si="272"/>
        <v/>
      </c>
      <c r="EX321" s="24" t="str">
        <f t="shared" si="285"/>
        <v/>
      </c>
      <c r="EY321" s="24" t="str">
        <f t="shared" si="247"/>
        <v/>
      </c>
      <c r="EZ321" s="24" t="str">
        <f t="shared" si="247"/>
        <v/>
      </c>
      <c r="FA321" s="24" t="str">
        <f t="shared" si="247"/>
        <v/>
      </c>
      <c r="FB321" s="24" t="str">
        <f t="shared" si="245"/>
        <v/>
      </c>
      <c r="FC321" s="24" t="str">
        <f t="shared" si="245"/>
        <v/>
      </c>
      <c r="FD321" s="24" t="str">
        <f t="shared" si="245"/>
        <v/>
      </c>
      <c r="FE321" s="24" t="str">
        <f t="shared" si="245"/>
        <v/>
      </c>
      <c r="FF321" s="24" t="str">
        <f t="shared" si="245"/>
        <v/>
      </c>
      <c r="FG321" s="24" t="str">
        <f t="shared" si="245"/>
        <v/>
      </c>
      <c r="FH321" s="24"/>
      <c r="FI321" s="24" t="str">
        <f t="shared" si="273"/>
        <v/>
      </c>
      <c r="FJ321" s="24" t="str">
        <f t="shared" si="286"/>
        <v/>
      </c>
      <c r="FK321" s="24" t="str">
        <f t="shared" si="248"/>
        <v/>
      </c>
      <c r="FL321" s="24" t="str">
        <f t="shared" si="248"/>
        <v/>
      </c>
      <c r="FM321" s="24" t="str">
        <f t="shared" si="248"/>
        <v/>
      </c>
      <c r="FN321" s="24" t="str">
        <f t="shared" si="246"/>
        <v/>
      </c>
      <c r="FO321" s="24" t="str">
        <f t="shared" si="246"/>
        <v/>
      </c>
      <c r="FP321" s="24" t="str">
        <f t="shared" si="246"/>
        <v/>
      </c>
      <c r="FQ321" s="24" t="str">
        <f t="shared" si="246"/>
        <v/>
      </c>
      <c r="FR321" s="24" t="str">
        <f t="shared" si="246"/>
        <v/>
      </c>
      <c r="FS321" s="24" t="str">
        <f t="shared" si="246"/>
        <v/>
      </c>
    </row>
    <row r="322" spans="1:175" s="3" customFormat="1">
      <c r="A322" s="27">
        <v>287</v>
      </c>
      <c r="B322" s="32" t="str">
        <f>IF(AND($B$3&lt;&gt;"",$C$3&lt;&gt;"",$B$4&lt;&gt;"",$C$4&lt;&gt;"",T322&lt;&gt;""),AirMass($B$3,$C$3,$B$4,$C$4,T322),"")</f>
        <v/>
      </c>
      <c r="C322" s="36" t="e">
        <f t="shared" si="274"/>
        <v>#N/A</v>
      </c>
      <c r="D322" s="5" t="str">
        <f t="shared" si="257"/>
        <v/>
      </c>
      <c r="E322" s="14" t="str">
        <f t="shared" si="258"/>
        <v/>
      </c>
      <c r="F322" s="32" t="str">
        <f t="shared" si="275"/>
        <v/>
      </c>
      <c r="G322" s="24" t="str">
        <f t="shared" si="259"/>
        <v/>
      </c>
      <c r="H322" s="24" t="str">
        <f t="shared" si="260"/>
        <v/>
      </c>
      <c r="I322" s="24"/>
      <c r="J322" s="8" t="str">
        <f t="shared" si="261"/>
        <v/>
      </c>
      <c r="K322" s="9" t="str">
        <f t="shared" si="262"/>
        <v/>
      </c>
      <c r="L322" s="40" t="str">
        <f t="shared" si="276"/>
        <v/>
      </c>
      <c r="M322" s="24" t="str">
        <f t="shared" si="263"/>
        <v/>
      </c>
      <c r="N322" s="25" t="str">
        <f t="shared" si="264"/>
        <v/>
      </c>
      <c r="O322" s="25"/>
      <c r="P322" s="50">
        <f t="shared" si="277"/>
        <v>0</v>
      </c>
      <c r="Q322" s="50">
        <f t="shared" si="278"/>
        <v>0</v>
      </c>
      <c r="R322" s="25"/>
      <c r="S322" s="25"/>
      <c r="T322" s="16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46" t="str">
        <f t="shared" si="265"/>
        <v/>
      </c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8"/>
      <c r="AR322" s="25"/>
      <c r="AS322" s="25"/>
      <c r="AT322" s="24" t="str">
        <f t="shared" si="295"/>
        <v/>
      </c>
      <c r="AU322" s="24" t="str">
        <f t="shared" si="295"/>
        <v/>
      </c>
      <c r="AV322" s="24" t="str">
        <f t="shared" si="295"/>
        <v/>
      </c>
      <c r="AW322" s="24" t="str">
        <f t="shared" si="295"/>
        <v/>
      </c>
      <c r="AX322" s="24" t="str">
        <f t="shared" si="295"/>
        <v/>
      </c>
      <c r="AY322" s="24" t="str">
        <f t="shared" si="295"/>
        <v/>
      </c>
      <c r="AZ322" s="24" t="str">
        <f t="shared" si="295"/>
        <v/>
      </c>
      <c r="BA322" s="24" t="str">
        <f t="shared" si="295"/>
        <v/>
      </c>
      <c r="BB322" s="24" t="str">
        <f t="shared" si="296"/>
        <v/>
      </c>
      <c r="BC322" s="24" t="str">
        <f t="shared" si="296"/>
        <v/>
      </c>
      <c r="BD322" s="25" t="str">
        <f t="shared" si="296"/>
        <v/>
      </c>
      <c r="BE322" s="25"/>
      <c r="BF322" s="24"/>
      <c r="BG322" s="24" t="str">
        <f t="shared" si="287"/>
        <v/>
      </c>
      <c r="BH322" s="24" t="str">
        <f t="shared" si="287"/>
        <v/>
      </c>
      <c r="BI322" s="24" t="str">
        <f t="shared" si="287"/>
        <v/>
      </c>
      <c r="BJ322" s="24" t="str">
        <f t="shared" si="287"/>
        <v/>
      </c>
      <c r="BK322" s="24" t="str">
        <f t="shared" si="287"/>
        <v/>
      </c>
      <c r="BL322" s="24" t="str">
        <f t="shared" si="287"/>
        <v/>
      </c>
      <c r="BM322" s="24" t="str">
        <f t="shared" si="249"/>
        <v/>
      </c>
      <c r="BN322" s="24" t="str">
        <f t="shared" si="249"/>
        <v/>
      </c>
      <c r="BO322" s="24" t="str">
        <f t="shared" si="249"/>
        <v/>
      </c>
      <c r="BP322" s="24"/>
      <c r="BQ322" s="24"/>
      <c r="BR322" s="24" t="str">
        <f t="shared" si="288"/>
        <v/>
      </c>
      <c r="BS322" s="24" t="str">
        <f t="shared" si="288"/>
        <v/>
      </c>
      <c r="BT322" s="24" t="str">
        <f t="shared" si="288"/>
        <v/>
      </c>
      <c r="BU322" s="24" t="str">
        <f t="shared" si="288"/>
        <v/>
      </c>
      <c r="BV322" s="24" t="str">
        <f t="shared" si="288"/>
        <v/>
      </c>
      <c r="BW322" s="24" t="str">
        <f t="shared" si="288"/>
        <v/>
      </c>
      <c r="BX322" s="24" t="str">
        <f t="shared" si="250"/>
        <v/>
      </c>
      <c r="BY322" s="24" t="str">
        <f t="shared" si="250"/>
        <v/>
      </c>
      <c r="BZ322" s="24" t="str">
        <f t="shared" si="250"/>
        <v/>
      </c>
      <c r="CA322" s="24"/>
      <c r="CB322" s="24"/>
      <c r="CC322" s="24" t="str">
        <f t="shared" si="266"/>
        <v/>
      </c>
      <c r="CD322" s="24" t="str">
        <f t="shared" si="279"/>
        <v/>
      </c>
      <c r="CE322" s="24" t="str">
        <f t="shared" si="289"/>
        <v/>
      </c>
      <c r="CF322" s="24" t="str">
        <f t="shared" si="289"/>
        <v/>
      </c>
      <c r="CG322" s="24" t="str">
        <f t="shared" si="289"/>
        <v/>
      </c>
      <c r="CH322" s="24" t="str">
        <f t="shared" si="289"/>
        <v/>
      </c>
      <c r="CI322" s="24" t="str">
        <f t="shared" si="289"/>
        <v/>
      </c>
      <c r="CJ322" s="24" t="str">
        <f t="shared" si="289"/>
        <v/>
      </c>
      <c r="CK322" s="24" t="str">
        <f t="shared" si="251"/>
        <v/>
      </c>
      <c r="CL322" s="24" t="str">
        <f t="shared" si="251"/>
        <v/>
      </c>
      <c r="CM322" s="24" t="str">
        <f t="shared" si="251"/>
        <v/>
      </c>
      <c r="CN322" s="24"/>
      <c r="CO322" s="24" t="str">
        <f t="shared" si="267"/>
        <v/>
      </c>
      <c r="CP322" s="24" t="str">
        <f t="shared" si="280"/>
        <v/>
      </c>
      <c r="CQ322" s="24" t="str">
        <f t="shared" si="290"/>
        <v/>
      </c>
      <c r="CR322" s="24" t="str">
        <f t="shared" si="290"/>
        <v/>
      </c>
      <c r="CS322" s="24" t="str">
        <f t="shared" si="290"/>
        <v/>
      </c>
      <c r="CT322" s="24" t="str">
        <f t="shared" si="290"/>
        <v/>
      </c>
      <c r="CU322" s="24" t="str">
        <f t="shared" si="290"/>
        <v/>
      </c>
      <c r="CV322" s="24" t="str">
        <f t="shared" si="290"/>
        <v/>
      </c>
      <c r="CW322" s="24" t="str">
        <f t="shared" si="252"/>
        <v/>
      </c>
      <c r="CX322" s="24" t="str">
        <f t="shared" si="252"/>
        <v/>
      </c>
      <c r="CY322" s="24" t="str">
        <f t="shared" si="252"/>
        <v/>
      </c>
      <c r="CZ322" s="24"/>
      <c r="DA322" s="24" t="str">
        <f t="shared" si="268"/>
        <v/>
      </c>
      <c r="DB322" s="24" t="str">
        <f t="shared" si="281"/>
        <v/>
      </c>
      <c r="DC322" s="24" t="str">
        <f t="shared" si="291"/>
        <v/>
      </c>
      <c r="DD322" s="24" t="str">
        <f t="shared" si="291"/>
        <v/>
      </c>
      <c r="DE322" s="24" t="str">
        <f t="shared" si="291"/>
        <v/>
      </c>
      <c r="DF322" s="24" t="str">
        <f t="shared" si="291"/>
        <v/>
      </c>
      <c r="DG322" s="24" t="str">
        <f t="shared" si="291"/>
        <v/>
      </c>
      <c r="DH322" s="24" t="str">
        <f t="shared" si="291"/>
        <v/>
      </c>
      <c r="DI322" s="24" t="str">
        <f t="shared" si="253"/>
        <v/>
      </c>
      <c r="DJ322" s="24" t="str">
        <f t="shared" si="253"/>
        <v/>
      </c>
      <c r="DK322" s="24" t="str">
        <f t="shared" si="253"/>
        <v/>
      </c>
      <c r="DL322" s="24"/>
      <c r="DM322" s="24" t="str">
        <f t="shared" si="269"/>
        <v/>
      </c>
      <c r="DN322" s="24" t="str">
        <f t="shared" si="282"/>
        <v/>
      </c>
      <c r="DO322" s="24" t="str">
        <f t="shared" si="292"/>
        <v/>
      </c>
      <c r="DP322" s="24" t="str">
        <f t="shared" si="292"/>
        <v/>
      </c>
      <c r="DQ322" s="24" t="str">
        <f t="shared" si="292"/>
        <v/>
      </c>
      <c r="DR322" s="24" t="str">
        <f t="shared" si="292"/>
        <v/>
      </c>
      <c r="DS322" s="24" t="str">
        <f t="shared" si="292"/>
        <v/>
      </c>
      <c r="DT322" s="24" t="str">
        <f t="shared" si="292"/>
        <v/>
      </c>
      <c r="DU322" s="24" t="str">
        <f t="shared" si="254"/>
        <v/>
      </c>
      <c r="DV322" s="24" t="str">
        <f t="shared" si="254"/>
        <v/>
      </c>
      <c r="DW322" s="24" t="str">
        <f t="shared" si="254"/>
        <v/>
      </c>
      <c r="DX322" s="24"/>
      <c r="DY322" s="24" t="str">
        <f t="shared" si="270"/>
        <v/>
      </c>
      <c r="DZ322" s="24" t="str">
        <f t="shared" si="283"/>
        <v/>
      </c>
      <c r="EA322" s="24" t="str">
        <f t="shared" si="293"/>
        <v/>
      </c>
      <c r="EB322" s="24" t="str">
        <f t="shared" si="293"/>
        <v/>
      </c>
      <c r="EC322" s="24" t="str">
        <f t="shared" si="293"/>
        <v/>
      </c>
      <c r="ED322" s="24" t="str">
        <f t="shared" si="293"/>
        <v/>
      </c>
      <c r="EE322" s="24" t="str">
        <f t="shared" si="293"/>
        <v/>
      </c>
      <c r="EF322" s="24" t="str">
        <f t="shared" si="293"/>
        <v/>
      </c>
      <c r="EG322" s="24" t="str">
        <f t="shared" si="255"/>
        <v/>
      </c>
      <c r="EH322" s="24" t="str">
        <f t="shared" si="255"/>
        <v/>
      </c>
      <c r="EI322" s="24" t="str">
        <f t="shared" si="255"/>
        <v/>
      </c>
      <c r="EJ322" s="24"/>
      <c r="EK322" s="24" t="str">
        <f t="shared" si="271"/>
        <v/>
      </c>
      <c r="EL322" s="24" t="str">
        <f t="shared" si="284"/>
        <v/>
      </c>
      <c r="EM322" s="24" t="str">
        <f t="shared" si="294"/>
        <v/>
      </c>
      <c r="EN322" s="24" t="str">
        <f t="shared" si="294"/>
        <v/>
      </c>
      <c r="EO322" s="24" t="str">
        <f t="shared" si="294"/>
        <v/>
      </c>
      <c r="EP322" s="24" t="str">
        <f t="shared" si="294"/>
        <v/>
      </c>
      <c r="EQ322" s="24" t="str">
        <f t="shared" si="294"/>
        <v/>
      </c>
      <c r="ER322" s="24" t="str">
        <f t="shared" si="294"/>
        <v/>
      </c>
      <c r="ES322" s="24" t="str">
        <f t="shared" si="256"/>
        <v/>
      </c>
      <c r="ET322" s="24" t="str">
        <f t="shared" si="256"/>
        <v/>
      </c>
      <c r="EU322" s="24" t="str">
        <f t="shared" si="256"/>
        <v/>
      </c>
      <c r="EV322" s="24"/>
      <c r="EW322" s="24" t="str">
        <f t="shared" si="272"/>
        <v/>
      </c>
      <c r="EX322" s="24" t="str">
        <f t="shared" si="285"/>
        <v/>
      </c>
      <c r="EY322" s="24" t="str">
        <f t="shared" si="247"/>
        <v/>
      </c>
      <c r="EZ322" s="24" t="str">
        <f t="shared" si="247"/>
        <v/>
      </c>
      <c r="FA322" s="24" t="str">
        <f t="shared" si="247"/>
        <v/>
      </c>
      <c r="FB322" s="24" t="str">
        <f t="shared" si="245"/>
        <v/>
      </c>
      <c r="FC322" s="24" t="str">
        <f t="shared" si="245"/>
        <v/>
      </c>
      <c r="FD322" s="24" t="str">
        <f t="shared" si="245"/>
        <v/>
      </c>
      <c r="FE322" s="24" t="str">
        <f t="shared" si="245"/>
        <v/>
      </c>
      <c r="FF322" s="24" t="str">
        <f t="shared" si="245"/>
        <v/>
      </c>
      <c r="FG322" s="24" t="str">
        <f t="shared" si="245"/>
        <v/>
      </c>
      <c r="FH322" s="24"/>
      <c r="FI322" s="24" t="str">
        <f t="shared" si="273"/>
        <v/>
      </c>
      <c r="FJ322" s="24" t="str">
        <f t="shared" si="286"/>
        <v/>
      </c>
      <c r="FK322" s="24" t="str">
        <f t="shared" si="248"/>
        <v/>
      </c>
      <c r="FL322" s="24" t="str">
        <f t="shared" si="248"/>
        <v/>
      </c>
      <c r="FM322" s="24" t="str">
        <f t="shared" si="248"/>
        <v/>
      </c>
      <c r="FN322" s="24" t="str">
        <f t="shared" si="246"/>
        <v/>
      </c>
      <c r="FO322" s="24" t="str">
        <f t="shared" si="246"/>
        <v/>
      </c>
      <c r="FP322" s="24" t="str">
        <f t="shared" si="246"/>
        <v/>
      </c>
      <c r="FQ322" s="24" t="str">
        <f t="shared" si="246"/>
        <v/>
      </c>
      <c r="FR322" s="24" t="str">
        <f t="shared" si="246"/>
        <v/>
      </c>
      <c r="FS322" s="24" t="str">
        <f t="shared" si="246"/>
        <v/>
      </c>
    </row>
    <row r="323" spans="1:175" s="3" customFormat="1">
      <c r="A323" s="27">
        <v>288</v>
      </c>
      <c r="B323" s="32" t="str">
        <f>IF(AND($B$3&lt;&gt;"",$C$3&lt;&gt;"",$B$4&lt;&gt;"",$C$4&lt;&gt;"",T323&lt;&gt;""),AirMass($B$3,$C$3,$B$4,$C$4,T323),"")</f>
        <v/>
      </c>
      <c r="C323" s="36" t="e">
        <f t="shared" si="274"/>
        <v>#N/A</v>
      </c>
      <c r="D323" s="5" t="str">
        <f t="shared" si="257"/>
        <v/>
      </c>
      <c r="E323" s="14" t="str">
        <f t="shared" si="258"/>
        <v/>
      </c>
      <c r="F323" s="32" t="str">
        <f t="shared" si="275"/>
        <v/>
      </c>
      <c r="G323" s="24" t="str">
        <f t="shared" si="259"/>
        <v/>
      </c>
      <c r="H323" s="24" t="str">
        <f t="shared" si="260"/>
        <v/>
      </c>
      <c r="I323" s="24"/>
      <c r="J323" s="8" t="str">
        <f t="shared" si="261"/>
        <v/>
      </c>
      <c r="K323" s="9" t="str">
        <f t="shared" si="262"/>
        <v/>
      </c>
      <c r="L323" s="40" t="str">
        <f t="shared" si="276"/>
        <v/>
      </c>
      <c r="M323" s="24" t="str">
        <f t="shared" si="263"/>
        <v/>
      </c>
      <c r="N323" s="25" t="str">
        <f t="shared" si="264"/>
        <v/>
      </c>
      <c r="O323" s="25"/>
      <c r="P323" s="50">
        <f t="shared" si="277"/>
        <v>0</v>
      </c>
      <c r="Q323" s="50">
        <f t="shared" si="278"/>
        <v>0</v>
      </c>
      <c r="R323" s="25"/>
      <c r="S323" s="25"/>
      <c r="T323" s="16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46" t="str">
        <f t="shared" si="265"/>
        <v/>
      </c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8"/>
      <c r="AR323" s="25"/>
      <c r="AS323" s="25"/>
      <c r="AT323" s="24" t="str">
        <f t="shared" si="295"/>
        <v/>
      </c>
      <c r="AU323" s="24" t="str">
        <f t="shared" si="295"/>
        <v/>
      </c>
      <c r="AV323" s="24" t="str">
        <f t="shared" si="295"/>
        <v/>
      </c>
      <c r="AW323" s="24" t="str">
        <f t="shared" si="295"/>
        <v/>
      </c>
      <c r="AX323" s="24" t="str">
        <f t="shared" si="295"/>
        <v/>
      </c>
      <c r="AY323" s="24" t="str">
        <f t="shared" si="295"/>
        <v/>
      </c>
      <c r="AZ323" s="24" t="str">
        <f t="shared" si="295"/>
        <v/>
      </c>
      <c r="BA323" s="24" t="str">
        <f t="shared" si="295"/>
        <v/>
      </c>
      <c r="BB323" s="24" t="str">
        <f t="shared" si="296"/>
        <v/>
      </c>
      <c r="BC323" s="24" t="str">
        <f t="shared" si="296"/>
        <v/>
      </c>
      <c r="BD323" s="25" t="str">
        <f t="shared" si="296"/>
        <v/>
      </c>
      <c r="BE323" s="25"/>
      <c r="BF323" s="24"/>
      <c r="BG323" s="24" t="str">
        <f t="shared" si="287"/>
        <v/>
      </c>
      <c r="BH323" s="24" t="str">
        <f t="shared" si="287"/>
        <v/>
      </c>
      <c r="BI323" s="24" t="str">
        <f t="shared" si="287"/>
        <v/>
      </c>
      <c r="BJ323" s="24" t="str">
        <f t="shared" si="287"/>
        <v/>
      </c>
      <c r="BK323" s="24" t="str">
        <f t="shared" si="287"/>
        <v/>
      </c>
      <c r="BL323" s="24" t="str">
        <f t="shared" si="287"/>
        <v/>
      </c>
      <c r="BM323" s="24" t="str">
        <f t="shared" si="249"/>
        <v/>
      </c>
      <c r="BN323" s="24" t="str">
        <f t="shared" si="249"/>
        <v/>
      </c>
      <c r="BO323" s="24" t="str">
        <f t="shared" si="249"/>
        <v/>
      </c>
      <c r="BP323" s="24"/>
      <c r="BQ323" s="24"/>
      <c r="BR323" s="24" t="str">
        <f t="shared" si="288"/>
        <v/>
      </c>
      <c r="BS323" s="24" t="str">
        <f t="shared" si="288"/>
        <v/>
      </c>
      <c r="BT323" s="24" t="str">
        <f t="shared" si="288"/>
        <v/>
      </c>
      <c r="BU323" s="24" t="str">
        <f t="shared" si="288"/>
        <v/>
      </c>
      <c r="BV323" s="24" t="str">
        <f t="shared" si="288"/>
        <v/>
      </c>
      <c r="BW323" s="24" t="str">
        <f t="shared" si="288"/>
        <v/>
      </c>
      <c r="BX323" s="24" t="str">
        <f t="shared" si="250"/>
        <v/>
      </c>
      <c r="BY323" s="24" t="str">
        <f t="shared" si="250"/>
        <v/>
      </c>
      <c r="BZ323" s="24" t="str">
        <f t="shared" si="250"/>
        <v/>
      </c>
      <c r="CA323" s="24"/>
      <c r="CB323" s="24"/>
      <c r="CC323" s="24" t="str">
        <f t="shared" si="266"/>
        <v/>
      </c>
      <c r="CD323" s="24" t="str">
        <f t="shared" si="279"/>
        <v/>
      </c>
      <c r="CE323" s="24" t="str">
        <f t="shared" si="289"/>
        <v/>
      </c>
      <c r="CF323" s="24" t="str">
        <f t="shared" si="289"/>
        <v/>
      </c>
      <c r="CG323" s="24" t="str">
        <f t="shared" si="289"/>
        <v/>
      </c>
      <c r="CH323" s="24" t="str">
        <f t="shared" si="289"/>
        <v/>
      </c>
      <c r="CI323" s="24" t="str">
        <f t="shared" si="289"/>
        <v/>
      </c>
      <c r="CJ323" s="24" t="str">
        <f t="shared" si="289"/>
        <v/>
      </c>
      <c r="CK323" s="24" t="str">
        <f t="shared" si="251"/>
        <v/>
      </c>
      <c r="CL323" s="24" t="str">
        <f t="shared" si="251"/>
        <v/>
      </c>
      <c r="CM323" s="24" t="str">
        <f t="shared" si="251"/>
        <v/>
      </c>
      <c r="CN323" s="24"/>
      <c r="CO323" s="24" t="str">
        <f t="shared" si="267"/>
        <v/>
      </c>
      <c r="CP323" s="24" t="str">
        <f t="shared" si="280"/>
        <v/>
      </c>
      <c r="CQ323" s="24" t="str">
        <f t="shared" si="290"/>
        <v/>
      </c>
      <c r="CR323" s="24" t="str">
        <f t="shared" si="290"/>
        <v/>
      </c>
      <c r="CS323" s="24" t="str">
        <f t="shared" si="290"/>
        <v/>
      </c>
      <c r="CT323" s="24" t="str">
        <f t="shared" si="290"/>
        <v/>
      </c>
      <c r="CU323" s="24" t="str">
        <f t="shared" si="290"/>
        <v/>
      </c>
      <c r="CV323" s="24" t="str">
        <f t="shared" si="290"/>
        <v/>
      </c>
      <c r="CW323" s="24" t="str">
        <f t="shared" si="252"/>
        <v/>
      </c>
      <c r="CX323" s="24" t="str">
        <f t="shared" si="252"/>
        <v/>
      </c>
      <c r="CY323" s="24" t="str">
        <f t="shared" si="252"/>
        <v/>
      </c>
      <c r="CZ323" s="24"/>
      <c r="DA323" s="24" t="str">
        <f t="shared" si="268"/>
        <v/>
      </c>
      <c r="DB323" s="24" t="str">
        <f t="shared" si="281"/>
        <v/>
      </c>
      <c r="DC323" s="24" t="str">
        <f t="shared" si="291"/>
        <v/>
      </c>
      <c r="DD323" s="24" t="str">
        <f t="shared" si="291"/>
        <v/>
      </c>
      <c r="DE323" s="24" t="str">
        <f t="shared" si="291"/>
        <v/>
      </c>
      <c r="DF323" s="24" t="str">
        <f t="shared" si="291"/>
        <v/>
      </c>
      <c r="DG323" s="24" t="str">
        <f t="shared" si="291"/>
        <v/>
      </c>
      <c r="DH323" s="24" t="str">
        <f t="shared" si="291"/>
        <v/>
      </c>
      <c r="DI323" s="24" t="str">
        <f t="shared" si="253"/>
        <v/>
      </c>
      <c r="DJ323" s="24" t="str">
        <f t="shared" si="253"/>
        <v/>
      </c>
      <c r="DK323" s="24" t="str">
        <f t="shared" si="253"/>
        <v/>
      </c>
      <c r="DL323" s="24"/>
      <c r="DM323" s="24" t="str">
        <f t="shared" si="269"/>
        <v/>
      </c>
      <c r="DN323" s="24" t="str">
        <f t="shared" si="282"/>
        <v/>
      </c>
      <c r="DO323" s="24" t="str">
        <f t="shared" si="292"/>
        <v/>
      </c>
      <c r="DP323" s="24" t="str">
        <f t="shared" si="292"/>
        <v/>
      </c>
      <c r="DQ323" s="24" t="str">
        <f t="shared" si="292"/>
        <v/>
      </c>
      <c r="DR323" s="24" t="str">
        <f t="shared" si="292"/>
        <v/>
      </c>
      <c r="DS323" s="24" t="str">
        <f t="shared" si="292"/>
        <v/>
      </c>
      <c r="DT323" s="24" t="str">
        <f t="shared" si="292"/>
        <v/>
      </c>
      <c r="DU323" s="24" t="str">
        <f t="shared" si="254"/>
        <v/>
      </c>
      <c r="DV323" s="24" t="str">
        <f t="shared" si="254"/>
        <v/>
      </c>
      <c r="DW323" s="24" t="str">
        <f t="shared" si="254"/>
        <v/>
      </c>
      <c r="DX323" s="24"/>
      <c r="DY323" s="24" t="str">
        <f t="shared" si="270"/>
        <v/>
      </c>
      <c r="DZ323" s="24" t="str">
        <f t="shared" si="283"/>
        <v/>
      </c>
      <c r="EA323" s="24" t="str">
        <f t="shared" si="293"/>
        <v/>
      </c>
      <c r="EB323" s="24" t="str">
        <f t="shared" si="293"/>
        <v/>
      </c>
      <c r="EC323" s="24" t="str">
        <f t="shared" si="293"/>
        <v/>
      </c>
      <c r="ED323" s="24" t="str">
        <f t="shared" si="293"/>
        <v/>
      </c>
      <c r="EE323" s="24" t="str">
        <f t="shared" si="293"/>
        <v/>
      </c>
      <c r="EF323" s="24" t="str">
        <f t="shared" si="293"/>
        <v/>
      </c>
      <c r="EG323" s="24" t="str">
        <f t="shared" si="255"/>
        <v/>
      </c>
      <c r="EH323" s="24" t="str">
        <f t="shared" si="255"/>
        <v/>
      </c>
      <c r="EI323" s="24" t="str">
        <f t="shared" si="255"/>
        <v/>
      </c>
      <c r="EJ323" s="24"/>
      <c r="EK323" s="24" t="str">
        <f t="shared" si="271"/>
        <v/>
      </c>
      <c r="EL323" s="24" t="str">
        <f t="shared" si="284"/>
        <v/>
      </c>
      <c r="EM323" s="24" t="str">
        <f t="shared" si="294"/>
        <v/>
      </c>
      <c r="EN323" s="24" t="str">
        <f t="shared" si="294"/>
        <v/>
      </c>
      <c r="EO323" s="24" t="str">
        <f t="shared" si="294"/>
        <v/>
      </c>
      <c r="EP323" s="24" t="str">
        <f t="shared" si="294"/>
        <v/>
      </c>
      <c r="EQ323" s="24" t="str">
        <f t="shared" si="294"/>
        <v/>
      </c>
      <c r="ER323" s="24" t="str">
        <f t="shared" si="294"/>
        <v/>
      </c>
      <c r="ES323" s="24" t="str">
        <f t="shared" si="256"/>
        <v/>
      </c>
      <c r="ET323" s="24" t="str">
        <f t="shared" si="256"/>
        <v/>
      </c>
      <c r="EU323" s="24" t="str">
        <f t="shared" si="256"/>
        <v/>
      </c>
      <c r="EV323" s="24"/>
      <c r="EW323" s="24" t="str">
        <f t="shared" si="272"/>
        <v/>
      </c>
      <c r="EX323" s="24" t="str">
        <f t="shared" si="285"/>
        <v/>
      </c>
      <c r="EY323" s="24" t="str">
        <f t="shared" si="247"/>
        <v/>
      </c>
      <c r="EZ323" s="24" t="str">
        <f t="shared" si="247"/>
        <v/>
      </c>
      <c r="FA323" s="24" t="str">
        <f t="shared" si="247"/>
        <v/>
      </c>
      <c r="FB323" s="24" t="str">
        <f t="shared" si="245"/>
        <v/>
      </c>
      <c r="FC323" s="24" t="str">
        <f t="shared" si="245"/>
        <v/>
      </c>
      <c r="FD323" s="24" t="str">
        <f t="shared" si="245"/>
        <v/>
      </c>
      <c r="FE323" s="24" t="str">
        <f t="shared" si="245"/>
        <v/>
      </c>
      <c r="FF323" s="24" t="str">
        <f t="shared" si="245"/>
        <v/>
      </c>
      <c r="FG323" s="24" t="str">
        <f t="shared" si="245"/>
        <v/>
      </c>
      <c r="FH323" s="24"/>
      <c r="FI323" s="24" t="str">
        <f t="shared" si="273"/>
        <v/>
      </c>
      <c r="FJ323" s="24" t="str">
        <f t="shared" si="286"/>
        <v/>
      </c>
      <c r="FK323" s="24" t="str">
        <f t="shared" si="248"/>
        <v/>
      </c>
      <c r="FL323" s="24" t="str">
        <f t="shared" si="248"/>
        <v/>
      </c>
      <c r="FM323" s="24" t="str">
        <f t="shared" si="248"/>
        <v/>
      </c>
      <c r="FN323" s="24" t="str">
        <f t="shared" si="246"/>
        <v/>
      </c>
      <c r="FO323" s="24" t="str">
        <f t="shared" si="246"/>
        <v/>
      </c>
      <c r="FP323" s="24" t="str">
        <f t="shared" si="246"/>
        <v/>
      </c>
      <c r="FQ323" s="24" t="str">
        <f t="shared" si="246"/>
        <v/>
      </c>
      <c r="FR323" s="24" t="str">
        <f t="shared" si="246"/>
        <v/>
      </c>
      <c r="FS323" s="24" t="str">
        <f t="shared" si="246"/>
        <v/>
      </c>
    </row>
    <row r="324" spans="1:175" s="3" customFormat="1">
      <c r="A324" s="27">
        <v>289</v>
      </c>
      <c r="B324" s="32" t="str">
        <f>IF(AND($B$3&lt;&gt;"",$C$3&lt;&gt;"",$B$4&lt;&gt;"",$C$4&lt;&gt;"",T324&lt;&gt;""),AirMass($B$3,$C$3,$B$4,$C$4,T324),"")</f>
        <v/>
      </c>
      <c r="C324" s="36" t="e">
        <f t="shared" si="274"/>
        <v>#N/A</v>
      </c>
      <c r="D324" s="5" t="str">
        <f t="shared" si="257"/>
        <v/>
      </c>
      <c r="E324" s="14" t="str">
        <f t="shared" si="258"/>
        <v/>
      </c>
      <c r="F324" s="32" t="str">
        <f t="shared" si="275"/>
        <v/>
      </c>
      <c r="G324" s="24" t="str">
        <f t="shared" si="259"/>
        <v/>
      </c>
      <c r="H324" s="24" t="str">
        <f t="shared" si="260"/>
        <v/>
      </c>
      <c r="I324" s="24"/>
      <c r="J324" s="8" t="str">
        <f t="shared" si="261"/>
        <v/>
      </c>
      <c r="K324" s="9" t="str">
        <f t="shared" si="262"/>
        <v/>
      </c>
      <c r="L324" s="40" t="str">
        <f t="shared" si="276"/>
        <v/>
      </c>
      <c r="M324" s="24" t="str">
        <f t="shared" si="263"/>
        <v/>
      </c>
      <c r="N324" s="25" t="str">
        <f t="shared" si="264"/>
        <v/>
      </c>
      <c r="O324" s="25"/>
      <c r="P324" s="50">
        <f t="shared" si="277"/>
        <v>0</v>
      </c>
      <c r="Q324" s="50">
        <f t="shared" si="278"/>
        <v>0</v>
      </c>
      <c r="R324" s="25"/>
      <c r="S324" s="25"/>
      <c r="T324" s="16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46" t="str">
        <f t="shared" si="265"/>
        <v/>
      </c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8"/>
      <c r="AR324" s="25"/>
      <c r="AS324" s="25"/>
      <c r="AT324" s="24" t="str">
        <f t="shared" si="295"/>
        <v/>
      </c>
      <c r="AU324" s="24" t="str">
        <f t="shared" si="295"/>
        <v/>
      </c>
      <c r="AV324" s="24" t="str">
        <f t="shared" si="295"/>
        <v/>
      </c>
      <c r="AW324" s="24" t="str">
        <f t="shared" si="295"/>
        <v/>
      </c>
      <c r="AX324" s="24" t="str">
        <f t="shared" si="295"/>
        <v/>
      </c>
      <c r="AY324" s="24" t="str">
        <f t="shared" si="295"/>
        <v/>
      </c>
      <c r="AZ324" s="24" t="str">
        <f t="shared" si="295"/>
        <v/>
      </c>
      <c r="BA324" s="24" t="str">
        <f t="shared" si="295"/>
        <v/>
      </c>
      <c r="BB324" s="24" t="str">
        <f t="shared" si="296"/>
        <v/>
      </c>
      <c r="BC324" s="24" t="str">
        <f t="shared" si="296"/>
        <v/>
      </c>
      <c r="BD324" s="25" t="str">
        <f t="shared" si="296"/>
        <v/>
      </c>
      <c r="BE324" s="25"/>
      <c r="BF324" s="24"/>
      <c r="BG324" s="24" t="str">
        <f t="shared" si="287"/>
        <v/>
      </c>
      <c r="BH324" s="24" t="str">
        <f t="shared" si="287"/>
        <v/>
      </c>
      <c r="BI324" s="24" t="str">
        <f t="shared" si="287"/>
        <v/>
      </c>
      <c r="BJ324" s="24" t="str">
        <f t="shared" si="287"/>
        <v/>
      </c>
      <c r="BK324" s="24" t="str">
        <f t="shared" si="287"/>
        <v/>
      </c>
      <c r="BL324" s="24" t="str">
        <f t="shared" si="287"/>
        <v/>
      </c>
      <c r="BM324" s="24" t="str">
        <f t="shared" si="249"/>
        <v/>
      </c>
      <c r="BN324" s="24" t="str">
        <f t="shared" si="249"/>
        <v/>
      </c>
      <c r="BO324" s="24" t="str">
        <f t="shared" si="249"/>
        <v/>
      </c>
      <c r="BP324" s="24"/>
      <c r="BQ324" s="24"/>
      <c r="BR324" s="24" t="str">
        <f t="shared" si="288"/>
        <v/>
      </c>
      <c r="BS324" s="24" t="str">
        <f t="shared" si="288"/>
        <v/>
      </c>
      <c r="BT324" s="24" t="str">
        <f t="shared" si="288"/>
        <v/>
      </c>
      <c r="BU324" s="24" t="str">
        <f t="shared" si="288"/>
        <v/>
      </c>
      <c r="BV324" s="24" t="str">
        <f t="shared" si="288"/>
        <v/>
      </c>
      <c r="BW324" s="24" t="str">
        <f t="shared" si="288"/>
        <v/>
      </c>
      <c r="BX324" s="24" t="str">
        <f t="shared" si="250"/>
        <v/>
      </c>
      <c r="BY324" s="24" t="str">
        <f t="shared" si="250"/>
        <v/>
      </c>
      <c r="BZ324" s="24" t="str">
        <f t="shared" si="250"/>
        <v/>
      </c>
      <c r="CA324" s="24"/>
      <c r="CB324" s="24"/>
      <c r="CC324" s="24" t="str">
        <f t="shared" si="266"/>
        <v/>
      </c>
      <c r="CD324" s="24" t="str">
        <f t="shared" si="279"/>
        <v/>
      </c>
      <c r="CE324" s="24" t="str">
        <f t="shared" si="289"/>
        <v/>
      </c>
      <c r="CF324" s="24" t="str">
        <f t="shared" si="289"/>
        <v/>
      </c>
      <c r="CG324" s="24" t="str">
        <f t="shared" si="289"/>
        <v/>
      </c>
      <c r="CH324" s="24" t="str">
        <f t="shared" si="289"/>
        <v/>
      </c>
      <c r="CI324" s="24" t="str">
        <f t="shared" si="289"/>
        <v/>
      </c>
      <c r="CJ324" s="24" t="str">
        <f t="shared" si="289"/>
        <v/>
      </c>
      <c r="CK324" s="24" t="str">
        <f t="shared" si="251"/>
        <v/>
      </c>
      <c r="CL324" s="24" t="str">
        <f t="shared" si="251"/>
        <v/>
      </c>
      <c r="CM324" s="24" t="str">
        <f t="shared" si="251"/>
        <v/>
      </c>
      <c r="CN324" s="24"/>
      <c r="CO324" s="24" t="str">
        <f t="shared" si="267"/>
        <v/>
      </c>
      <c r="CP324" s="24" t="str">
        <f t="shared" si="280"/>
        <v/>
      </c>
      <c r="CQ324" s="24" t="str">
        <f t="shared" si="290"/>
        <v/>
      </c>
      <c r="CR324" s="24" t="str">
        <f t="shared" si="290"/>
        <v/>
      </c>
      <c r="CS324" s="24" t="str">
        <f t="shared" si="290"/>
        <v/>
      </c>
      <c r="CT324" s="24" t="str">
        <f t="shared" si="290"/>
        <v/>
      </c>
      <c r="CU324" s="24" t="str">
        <f t="shared" si="290"/>
        <v/>
      </c>
      <c r="CV324" s="24" t="str">
        <f t="shared" si="290"/>
        <v/>
      </c>
      <c r="CW324" s="24" t="str">
        <f t="shared" si="252"/>
        <v/>
      </c>
      <c r="CX324" s="24" t="str">
        <f t="shared" si="252"/>
        <v/>
      </c>
      <c r="CY324" s="24" t="str">
        <f t="shared" si="252"/>
        <v/>
      </c>
      <c r="CZ324" s="24"/>
      <c r="DA324" s="24" t="str">
        <f t="shared" si="268"/>
        <v/>
      </c>
      <c r="DB324" s="24" t="str">
        <f t="shared" si="281"/>
        <v/>
      </c>
      <c r="DC324" s="24" t="str">
        <f t="shared" si="291"/>
        <v/>
      </c>
      <c r="DD324" s="24" t="str">
        <f t="shared" si="291"/>
        <v/>
      </c>
      <c r="DE324" s="24" t="str">
        <f t="shared" si="291"/>
        <v/>
      </c>
      <c r="DF324" s="24" t="str">
        <f t="shared" si="291"/>
        <v/>
      </c>
      <c r="DG324" s="24" t="str">
        <f t="shared" si="291"/>
        <v/>
      </c>
      <c r="DH324" s="24" t="str">
        <f t="shared" si="291"/>
        <v/>
      </c>
      <c r="DI324" s="24" t="str">
        <f t="shared" si="253"/>
        <v/>
      </c>
      <c r="DJ324" s="24" t="str">
        <f t="shared" si="253"/>
        <v/>
      </c>
      <c r="DK324" s="24" t="str">
        <f t="shared" si="253"/>
        <v/>
      </c>
      <c r="DL324" s="24"/>
      <c r="DM324" s="24" t="str">
        <f t="shared" si="269"/>
        <v/>
      </c>
      <c r="DN324" s="24" t="str">
        <f t="shared" si="282"/>
        <v/>
      </c>
      <c r="DO324" s="24" t="str">
        <f t="shared" si="292"/>
        <v/>
      </c>
      <c r="DP324" s="24" t="str">
        <f t="shared" si="292"/>
        <v/>
      </c>
      <c r="DQ324" s="24" t="str">
        <f t="shared" si="292"/>
        <v/>
      </c>
      <c r="DR324" s="24" t="str">
        <f t="shared" si="292"/>
        <v/>
      </c>
      <c r="DS324" s="24" t="str">
        <f t="shared" si="292"/>
        <v/>
      </c>
      <c r="DT324" s="24" t="str">
        <f t="shared" si="292"/>
        <v/>
      </c>
      <c r="DU324" s="24" t="str">
        <f t="shared" si="254"/>
        <v/>
      </c>
      <c r="DV324" s="24" t="str">
        <f t="shared" si="254"/>
        <v/>
      </c>
      <c r="DW324" s="24" t="str">
        <f t="shared" si="254"/>
        <v/>
      </c>
      <c r="DX324" s="24"/>
      <c r="DY324" s="24" t="str">
        <f t="shared" si="270"/>
        <v/>
      </c>
      <c r="DZ324" s="24" t="str">
        <f t="shared" si="283"/>
        <v/>
      </c>
      <c r="EA324" s="24" t="str">
        <f t="shared" si="293"/>
        <v/>
      </c>
      <c r="EB324" s="24" t="str">
        <f t="shared" si="293"/>
        <v/>
      </c>
      <c r="EC324" s="24" t="str">
        <f t="shared" si="293"/>
        <v/>
      </c>
      <c r="ED324" s="24" t="str">
        <f t="shared" si="293"/>
        <v/>
      </c>
      <c r="EE324" s="24" t="str">
        <f t="shared" si="293"/>
        <v/>
      </c>
      <c r="EF324" s="24" t="str">
        <f t="shared" si="293"/>
        <v/>
      </c>
      <c r="EG324" s="24" t="str">
        <f t="shared" si="255"/>
        <v/>
      </c>
      <c r="EH324" s="24" t="str">
        <f t="shared" si="255"/>
        <v/>
      </c>
      <c r="EI324" s="24" t="str">
        <f t="shared" si="255"/>
        <v/>
      </c>
      <c r="EJ324" s="24"/>
      <c r="EK324" s="24" t="str">
        <f t="shared" si="271"/>
        <v/>
      </c>
      <c r="EL324" s="24" t="str">
        <f t="shared" si="284"/>
        <v/>
      </c>
      <c r="EM324" s="24" t="str">
        <f t="shared" si="294"/>
        <v/>
      </c>
      <c r="EN324" s="24" t="str">
        <f t="shared" si="294"/>
        <v/>
      </c>
      <c r="EO324" s="24" t="str">
        <f t="shared" si="294"/>
        <v/>
      </c>
      <c r="EP324" s="24" t="str">
        <f t="shared" si="294"/>
        <v/>
      </c>
      <c r="EQ324" s="24" t="str">
        <f t="shared" si="294"/>
        <v/>
      </c>
      <c r="ER324" s="24" t="str">
        <f t="shared" si="294"/>
        <v/>
      </c>
      <c r="ES324" s="24" t="str">
        <f t="shared" si="256"/>
        <v/>
      </c>
      <c r="ET324" s="24" t="str">
        <f t="shared" si="256"/>
        <v/>
      </c>
      <c r="EU324" s="24" t="str">
        <f t="shared" si="256"/>
        <v/>
      </c>
      <c r="EV324" s="24"/>
      <c r="EW324" s="24" t="str">
        <f t="shared" si="272"/>
        <v/>
      </c>
      <c r="EX324" s="24" t="str">
        <f t="shared" si="285"/>
        <v/>
      </c>
      <c r="EY324" s="24" t="str">
        <f t="shared" si="247"/>
        <v/>
      </c>
      <c r="EZ324" s="24" t="str">
        <f t="shared" si="247"/>
        <v/>
      </c>
      <c r="FA324" s="24" t="str">
        <f t="shared" si="247"/>
        <v/>
      </c>
      <c r="FB324" s="24" t="str">
        <f t="shared" si="245"/>
        <v/>
      </c>
      <c r="FC324" s="24" t="str">
        <f t="shared" si="245"/>
        <v/>
      </c>
      <c r="FD324" s="24" t="str">
        <f t="shared" si="245"/>
        <v/>
      </c>
      <c r="FE324" s="24" t="str">
        <f t="shared" si="245"/>
        <v/>
      </c>
      <c r="FF324" s="24" t="str">
        <f t="shared" si="245"/>
        <v/>
      </c>
      <c r="FG324" s="24" t="str">
        <f t="shared" si="245"/>
        <v/>
      </c>
      <c r="FH324" s="24"/>
      <c r="FI324" s="24" t="str">
        <f t="shared" si="273"/>
        <v/>
      </c>
      <c r="FJ324" s="24" t="str">
        <f t="shared" si="286"/>
        <v/>
      </c>
      <c r="FK324" s="24" t="str">
        <f t="shared" si="248"/>
        <v/>
      </c>
      <c r="FL324" s="24" t="str">
        <f t="shared" si="248"/>
        <v/>
      </c>
      <c r="FM324" s="24" t="str">
        <f t="shared" si="248"/>
        <v/>
      </c>
      <c r="FN324" s="24" t="str">
        <f t="shared" si="246"/>
        <v/>
      </c>
      <c r="FO324" s="24" t="str">
        <f t="shared" si="246"/>
        <v/>
      </c>
      <c r="FP324" s="24" t="str">
        <f t="shared" si="246"/>
        <v/>
      </c>
      <c r="FQ324" s="24" t="str">
        <f t="shared" si="246"/>
        <v/>
      </c>
      <c r="FR324" s="24" t="str">
        <f t="shared" si="246"/>
        <v/>
      </c>
      <c r="FS324" s="24" t="str">
        <f t="shared" si="246"/>
        <v/>
      </c>
    </row>
    <row r="325" spans="1:175" s="3" customFormat="1">
      <c r="A325" s="27">
        <v>290</v>
      </c>
      <c r="B325" s="32" t="str">
        <f>IF(AND($B$3&lt;&gt;"",$C$3&lt;&gt;"",$B$4&lt;&gt;"",$C$4&lt;&gt;"",T325&lt;&gt;""),AirMass($B$3,$C$3,$B$4,$C$4,T325),"")</f>
        <v/>
      </c>
      <c r="C325" s="36" t="e">
        <f t="shared" si="274"/>
        <v>#N/A</v>
      </c>
      <c r="D325" s="5" t="str">
        <f t="shared" si="257"/>
        <v/>
      </c>
      <c r="E325" s="14" t="str">
        <f t="shared" si="258"/>
        <v/>
      </c>
      <c r="F325" s="32" t="str">
        <f t="shared" si="275"/>
        <v/>
      </c>
      <c r="G325" s="24" t="str">
        <f t="shared" si="259"/>
        <v/>
      </c>
      <c r="H325" s="24" t="str">
        <f t="shared" si="260"/>
        <v/>
      </c>
      <c r="I325" s="24"/>
      <c r="J325" s="8" t="str">
        <f t="shared" si="261"/>
        <v/>
      </c>
      <c r="K325" s="9" t="str">
        <f t="shared" si="262"/>
        <v/>
      </c>
      <c r="L325" s="40" t="str">
        <f t="shared" si="276"/>
        <v/>
      </c>
      <c r="M325" s="24" t="str">
        <f t="shared" si="263"/>
        <v/>
      </c>
      <c r="N325" s="25" t="str">
        <f t="shared" si="264"/>
        <v/>
      </c>
      <c r="O325" s="25"/>
      <c r="P325" s="50">
        <f t="shared" si="277"/>
        <v>0</v>
      </c>
      <c r="Q325" s="50">
        <f t="shared" si="278"/>
        <v>0</v>
      </c>
      <c r="R325" s="25"/>
      <c r="S325" s="25"/>
      <c r="T325" s="16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46" t="str">
        <f t="shared" si="265"/>
        <v/>
      </c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8"/>
      <c r="AR325" s="25"/>
      <c r="AS325" s="25"/>
      <c r="AT325" s="24" t="str">
        <f t="shared" si="295"/>
        <v/>
      </c>
      <c r="AU325" s="24" t="str">
        <f t="shared" si="295"/>
        <v/>
      </c>
      <c r="AV325" s="24" t="str">
        <f t="shared" si="295"/>
        <v/>
      </c>
      <c r="AW325" s="24" t="str">
        <f t="shared" si="295"/>
        <v/>
      </c>
      <c r="AX325" s="24" t="str">
        <f t="shared" si="295"/>
        <v/>
      </c>
      <c r="AY325" s="24" t="str">
        <f t="shared" si="295"/>
        <v/>
      </c>
      <c r="AZ325" s="24" t="str">
        <f t="shared" si="295"/>
        <v/>
      </c>
      <c r="BA325" s="24" t="str">
        <f t="shared" si="295"/>
        <v/>
      </c>
      <c r="BB325" s="24" t="str">
        <f t="shared" si="296"/>
        <v/>
      </c>
      <c r="BC325" s="24" t="str">
        <f t="shared" si="296"/>
        <v/>
      </c>
      <c r="BD325" s="25" t="str">
        <f t="shared" si="296"/>
        <v/>
      </c>
      <c r="BE325" s="25"/>
      <c r="BF325" s="24"/>
      <c r="BG325" s="24" t="str">
        <f t="shared" si="287"/>
        <v/>
      </c>
      <c r="BH325" s="24" t="str">
        <f t="shared" si="287"/>
        <v/>
      </c>
      <c r="BI325" s="24" t="str">
        <f t="shared" si="287"/>
        <v/>
      </c>
      <c r="BJ325" s="24" t="str">
        <f t="shared" si="287"/>
        <v/>
      </c>
      <c r="BK325" s="24" t="str">
        <f t="shared" si="287"/>
        <v/>
      </c>
      <c r="BL325" s="24" t="str">
        <f t="shared" si="287"/>
        <v/>
      </c>
      <c r="BM325" s="24" t="str">
        <f t="shared" si="249"/>
        <v/>
      </c>
      <c r="BN325" s="24" t="str">
        <f t="shared" si="249"/>
        <v/>
      </c>
      <c r="BO325" s="24" t="str">
        <f t="shared" si="249"/>
        <v/>
      </c>
      <c r="BP325" s="24"/>
      <c r="BQ325" s="24"/>
      <c r="BR325" s="24" t="str">
        <f t="shared" si="288"/>
        <v/>
      </c>
      <c r="BS325" s="24" t="str">
        <f t="shared" si="288"/>
        <v/>
      </c>
      <c r="BT325" s="24" t="str">
        <f t="shared" si="288"/>
        <v/>
      </c>
      <c r="BU325" s="24" t="str">
        <f t="shared" si="288"/>
        <v/>
      </c>
      <c r="BV325" s="24" t="str">
        <f t="shared" si="288"/>
        <v/>
      </c>
      <c r="BW325" s="24" t="str">
        <f t="shared" si="288"/>
        <v/>
      </c>
      <c r="BX325" s="24" t="str">
        <f t="shared" si="250"/>
        <v/>
      </c>
      <c r="BY325" s="24" t="str">
        <f t="shared" si="250"/>
        <v/>
      </c>
      <c r="BZ325" s="24" t="str">
        <f t="shared" si="250"/>
        <v/>
      </c>
      <c r="CA325" s="24"/>
      <c r="CB325" s="24"/>
      <c r="CC325" s="24" t="str">
        <f t="shared" si="266"/>
        <v/>
      </c>
      <c r="CD325" s="24" t="str">
        <f t="shared" si="279"/>
        <v/>
      </c>
      <c r="CE325" s="24" t="str">
        <f t="shared" si="289"/>
        <v/>
      </c>
      <c r="CF325" s="24" t="str">
        <f t="shared" si="289"/>
        <v/>
      </c>
      <c r="CG325" s="24" t="str">
        <f t="shared" si="289"/>
        <v/>
      </c>
      <c r="CH325" s="24" t="str">
        <f t="shared" si="289"/>
        <v/>
      </c>
      <c r="CI325" s="24" t="str">
        <f t="shared" si="289"/>
        <v/>
      </c>
      <c r="CJ325" s="24" t="str">
        <f t="shared" si="289"/>
        <v/>
      </c>
      <c r="CK325" s="24" t="str">
        <f t="shared" si="251"/>
        <v/>
      </c>
      <c r="CL325" s="24" t="str">
        <f t="shared" si="251"/>
        <v/>
      </c>
      <c r="CM325" s="24" t="str">
        <f t="shared" si="251"/>
        <v/>
      </c>
      <c r="CN325" s="24"/>
      <c r="CO325" s="24" t="str">
        <f t="shared" si="267"/>
        <v/>
      </c>
      <c r="CP325" s="24" t="str">
        <f t="shared" si="280"/>
        <v/>
      </c>
      <c r="CQ325" s="24" t="str">
        <f t="shared" si="290"/>
        <v/>
      </c>
      <c r="CR325" s="24" t="str">
        <f t="shared" si="290"/>
        <v/>
      </c>
      <c r="CS325" s="24" t="str">
        <f t="shared" si="290"/>
        <v/>
      </c>
      <c r="CT325" s="24" t="str">
        <f t="shared" si="290"/>
        <v/>
      </c>
      <c r="CU325" s="24" t="str">
        <f t="shared" si="290"/>
        <v/>
      </c>
      <c r="CV325" s="24" t="str">
        <f t="shared" si="290"/>
        <v/>
      </c>
      <c r="CW325" s="24" t="str">
        <f t="shared" si="252"/>
        <v/>
      </c>
      <c r="CX325" s="24" t="str">
        <f t="shared" si="252"/>
        <v/>
      </c>
      <c r="CY325" s="24" t="str">
        <f t="shared" si="252"/>
        <v/>
      </c>
      <c r="CZ325" s="24"/>
      <c r="DA325" s="24" t="str">
        <f t="shared" si="268"/>
        <v/>
      </c>
      <c r="DB325" s="24" t="str">
        <f t="shared" si="281"/>
        <v/>
      </c>
      <c r="DC325" s="24" t="str">
        <f t="shared" si="291"/>
        <v/>
      </c>
      <c r="DD325" s="24" t="str">
        <f t="shared" si="291"/>
        <v/>
      </c>
      <c r="DE325" s="24" t="str">
        <f t="shared" si="291"/>
        <v/>
      </c>
      <c r="DF325" s="24" t="str">
        <f t="shared" si="291"/>
        <v/>
      </c>
      <c r="DG325" s="24" t="str">
        <f t="shared" si="291"/>
        <v/>
      </c>
      <c r="DH325" s="24" t="str">
        <f t="shared" si="291"/>
        <v/>
      </c>
      <c r="DI325" s="24" t="str">
        <f t="shared" si="253"/>
        <v/>
      </c>
      <c r="DJ325" s="24" t="str">
        <f t="shared" si="253"/>
        <v/>
      </c>
      <c r="DK325" s="24" t="str">
        <f t="shared" si="253"/>
        <v/>
      </c>
      <c r="DL325" s="24"/>
      <c r="DM325" s="24" t="str">
        <f t="shared" si="269"/>
        <v/>
      </c>
      <c r="DN325" s="24" t="str">
        <f t="shared" si="282"/>
        <v/>
      </c>
      <c r="DO325" s="24" t="str">
        <f t="shared" si="292"/>
        <v/>
      </c>
      <c r="DP325" s="24" t="str">
        <f t="shared" si="292"/>
        <v/>
      </c>
      <c r="DQ325" s="24" t="str">
        <f t="shared" si="292"/>
        <v/>
      </c>
      <c r="DR325" s="24" t="str">
        <f t="shared" si="292"/>
        <v/>
      </c>
      <c r="DS325" s="24" t="str">
        <f t="shared" si="292"/>
        <v/>
      </c>
      <c r="DT325" s="24" t="str">
        <f t="shared" si="292"/>
        <v/>
      </c>
      <c r="DU325" s="24" t="str">
        <f t="shared" si="254"/>
        <v/>
      </c>
      <c r="DV325" s="24" t="str">
        <f t="shared" si="254"/>
        <v/>
      </c>
      <c r="DW325" s="24" t="str">
        <f t="shared" si="254"/>
        <v/>
      </c>
      <c r="DX325" s="24"/>
      <c r="DY325" s="24" t="str">
        <f t="shared" si="270"/>
        <v/>
      </c>
      <c r="DZ325" s="24" t="str">
        <f t="shared" si="283"/>
        <v/>
      </c>
      <c r="EA325" s="24" t="str">
        <f t="shared" si="293"/>
        <v/>
      </c>
      <c r="EB325" s="24" t="str">
        <f t="shared" si="293"/>
        <v/>
      </c>
      <c r="EC325" s="24" t="str">
        <f t="shared" si="293"/>
        <v/>
      </c>
      <c r="ED325" s="24" t="str">
        <f t="shared" si="293"/>
        <v/>
      </c>
      <c r="EE325" s="24" t="str">
        <f t="shared" si="293"/>
        <v/>
      </c>
      <c r="EF325" s="24" t="str">
        <f t="shared" si="293"/>
        <v/>
      </c>
      <c r="EG325" s="24" t="str">
        <f t="shared" si="255"/>
        <v/>
      </c>
      <c r="EH325" s="24" t="str">
        <f t="shared" si="255"/>
        <v/>
      </c>
      <c r="EI325" s="24" t="str">
        <f t="shared" si="255"/>
        <v/>
      </c>
      <c r="EJ325" s="24"/>
      <c r="EK325" s="24" t="str">
        <f t="shared" si="271"/>
        <v/>
      </c>
      <c r="EL325" s="24" t="str">
        <f t="shared" si="284"/>
        <v/>
      </c>
      <c r="EM325" s="24" t="str">
        <f t="shared" si="294"/>
        <v/>
      </c>
      <c r="EN325" s="24" t="str">
        <f t="shared" si="294"/>
        <v/>
      </c>
      <c r="EO325" s="24" t="str">
        <f t="shared" si="294"/>
        <v/>
      </c>
      <c r="EP325" s="24" t="str">
        <f t="shared" si="294"/>
        <v/>
      </c>
      <c r="EQ325" s="24" t="str">
        <f t="shared" si="294"/>
        <v/>
      </c>
      <c r="ER325" s="24" t="str">
        <f t="shared" si="294"/>
        <v/>
      </c>
      <c r="ES325" s="24" t="str">
        <f t="shared" si="256"/>
        <v/>
      </c>
      <c r="ET325" s="24" t="str">
        <f t="shared" si="256"/>
        <v/>
      </c>
      <c r="EU325" s="24" t="str">
        <f t="shared" si="256"/>
        <v/>
      </c>
      <c r="EV325" s="24"/>
      <c r="EW325" s="24" t="str">
        <f t="shared" si="272"/>
        <v/>
      </c>
      <c r="EX325" s="24" t="str">
        <f t="shared" si="285"/>
        <v/>
      </c>
      <c r="EY325" s="24" t="str">
        <f t="shared" si="247"/>
        <v/>
      </c>
      <c r="EZ325" s="24" t="str">
        <f t="shared" si="247"/>
        <v/>
      </c>
      <c r="FA325" s="24" t="str">
        <f t="shared" si="247"/>
        <v/>
      </c>
      <c r="FB325" s="24" t="str">
        <f t="shared" si="245"/>
        <v/>
      </c>
      <c r="FC325" s="24" t="str">
        <f t="shared" si="245"/>
        <v/>
      </c>
      <c r="FD325" s="24" t="str">
        <f t="shared" si="245"/>
        <v/>
      </c>
      <c r="FE325" s="24" t="str">
        <f t="shared" si="245"/>
        <v/>
      </c>
      <c r="FF325" s="24" t="str">
        <f t="shared" si="245"/>
        <v/>
      </c>
      <c r="FG325" s="24" t="str">
        <f t="shared" si="245"/>
        <v/>
      </c>
      <c r="FH325" s="24"/>
      <c r="FI325" s="24" t="str">
        <f t="shared" si="273"/>
        <v/>
      </c>
      <c r="FJ325" s="24" t="str">
        <f t="shared" si="286"/>
        <v/>
      </c>
      <c r="FK325" s="24" t="str">
        <f t="shared" si="248"/>
        <v/>
      </c>
      <c r="FL325" s="24" t="str">
        <f t="shared" si="248"/>
        <v/>
      </c>
      <c r="FM325" s="24" t="str">
        <f t="shared" si="248"/>
        <v/>
      </c>
      <c r="FN325" s="24" t="str">
        <f t="shared" si="246"/>
        <v/>
      </c>
      <c r="FO325" s="24" t="str">
        <f t="shared" si="246"/>
        <v/>
      </c>
      <c r="FP325" s="24" t="str">
        <f t="shared" si="246"/>
        <v/>
      </c>
      <c r="FQ325" s="24" t="str">
        <f t="shared" si="246"/>
        <v/>
      </c>
      <c r="FR325" s="24" t="str">
        <f t="shared" si="246"/>
        <v/>
      </c>
      <c r="FS325" s="24" t="str">
        <f t="shared" si="246"/>
        <v/>
      </c>
    </row>
    <row r="326" spans="1:175" s="3" customFormat="1">
      <c r="A326" s="27">
        <v>291</v>
      </c>
      <c r="B326" s="32" t="str">
        <f>IF(AND($B$3&lt;&gt;"",$C$3&lt;&gt;"",$B$4&lt;&gt;"",$C$4&lt;&gt;"",T326&lt;&gt;""),AirMass($B$3,$C$3,$B$4,$C$4,T326),"")</f>
        <v/>
      </c>
      <c r="C326" s="36" t="e">
        <f t="shared" si="274"/>
        <v>#N/A</v>
      </c>
      <c r="D326" s="5" t="str">
        <f t="shared" si="257"/>
        <v/>
      </c>
      <c r="E326" s="14" t="str">
        <f t="shared" si="258"/>
        <v/>
      </c>
      <c r="F326" s="32" t="str">
        <f t="shared" si="275"/>
        <v/>
      </c>
      <c r="G326" s="24" t="str">
        <f t="shared" si="259"/>
        <v/>
      </c>
      <c r="H326" s="24" t="str">
        <f t="shared" si="260"/>
        <v/>
      </c>
      <c r="I326" s="24"/>
      <c r="J326" s="8" t="str">
        <f t="shared" si="261"/>
        <v/>
      </c>
      <c r="K326" s="9" t="str">
        <f t="shared" si="262"/>
        <v/>
      </c>
      <c r="L326" s="40" t="str">
        <f t="shared" si="276"/>
        <v/>
      </c>
      <c r="M326" s="24" t="str">
        <f t="shared" si="263"/>
        <v/>
      </c>
      <c r="N326" s="25" t="str">
        <f t="shared" si="264"/>
        <v/>
      </c>
      <c r="O326" s="25"/>
      <c r="P326" s="50">
        <f t="shared" si="277"/>
        <v>0</v>
      </c>
      <c r="Q326" s="50">
        <f t="shared" si="278"/>
        <v>0</v>
      </c>
      <c r="R326" s="25"/>
      <c r="S326" s="25"/>
      <c r="T326" s="16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46" t="str">
        <f t="shared" si="265"/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8"/>
      <c r="AR326" s="25"/>
      <c r="AS326" s="25"/>
      <c r="AT326" s="24" t="str">
        <f t="shared" si="295"/>
        <v/>
      </c>
      <c r="AU326" s="24" t="str">
        <f t="shared" si="295"/>
        <v/>
      </c>
      <c r="AV326" s="24" t="str">
        <f t="shared" si="295"/>
        <v/>
      </c>
      <c r="AW326" s="24" t="str">
        <f t="shared" si="295"/>
        <v/>
      </c>
      <c r="AX326" s="24" t="str">
        <f t="shared" si="295"/>
        <v/>
      </c>
      <c r="AY326" s="24" t="str">
        <f t="shared" si="295"/>
        <v/>
      </c>
      <c r="AZ326" s="24" t="str">
        <f t="shared" si="295"/>
        <v/>
      </c>
      <c r="BA326" s="24" t="str">
        <f t="shared" si="295"/>
        <v/>
      </c>
      <c r="BB326" s="24" t="str">
        <f t="shared" si="296"/>
        <v/>
      </c>
      <c r="BC326" s="24" t="str">
        <f t="shared" si="296"/>
        <v/>
      </c>
      <c r="BD326" s="25" t="str">
        <f t="shared" si="296"/>
        <v/>
      </c>
      <c r="BE326" s="25"/>
      <c r="BF326" s="24"/>
      <c r="BG326" s="24" t="str">
        <f t="shared" si="287"/>
        <v/>
      </c>
      <c r="BH326" s="24" t="str">
        <f t="shared" si="287"/>
        <v/>
      </c>
      <c r="BI326" s="24" t="str">
        <f t="shared" si="287"/>
        <v/>
      </c>
      <c r="BJ326" s="24" t="str">
        <f t="shared" si="287"/>
        <v/>
      </c>
      <c r="BK326" s="24" t="str">
        <f t="shared" si="287"/>
        <v/>
      </c>
      <c r="BL326" s="24" t="str">
        <f t="shared" si="287"/>
        <v/>
      </c>
      <c r="BM326" s="24" t="str">
        <f t="shared" si="249"/>
        <v/>
      </c>
      <c r="BN326" s="24" t="str">
        <f t="shared" si="249"/>
        <v/>
      </c>
      <c r="BO326" s="24" t="str">
        <f t="shared" si="249"/>
        <v/>
      </c>
      <c r="BP326" s="24"/>
      <c r="BQ326" s="24"/>
      <c r="BR326" s="24" t="str">
        <f t="shared" si="288"/>
        <v/>
      </c>
      <c r="BS326" s="24" t="str">
        <f t="shared" si="288"/>
        <v/>
      </c>
      <c r="BT326" s="24" t="str">
        <f t="shared" si="288"/>
        <v/>
      </c>
      <c r="BU326" s="24" t="str">
        <f t="shared" si="288"/>
        <v/>
      </c>
      <c r="BV326" s="24" t="str">
        <f t="shared" si="288"/>
        <v/>
      </c>
      <c r="BW326" s="24" t="str">
        <f t="shared" si="288"/>
        <v/>
      </c>
      <c r="BX326" s="24" t="str">
        <f t="shared" si="250"/>
        <v/>
      </c>
      <c r="BY326" s="24" t="str">
        <f t="shared" si="250"/>
        <v/>
      </c>
      <c r="BZ326" s="24" t="str">
        <f t="shared" si="250"/>
        <v/>
      </c>
      <c r="CA326" s="24"/>
      <c r="CB326" s="24"/>
      <c r="CC326" s="24" t="str">
        <f t="shared" si="266"/>
        <v/>
      </c>
      <c r="CD326" s="24" t="str">
        <f t="shared" si="279"/>
        <v/>
      </c>
      <c r="CE326" s="24" t="str">
        <f t="shared" si="289"/>
        <v/>
      </c>
      <c r="CF326" s="24" t="str">
        <f t="shared" si="289"/>
        <v/>
      </c>
      <c r="CG326" s="24" t="str">
        <f t="shared" si="289"/>
        <v/>
      </c>
      <c r="CH326" s="24" t="str">
        <f t="shared" si="289"/>
        <v/>
      </c>
      <c r="CI326" s="24" t="str">
        <f t="shared" si="289"/>
        <v/>
      </c>
      <c r="CJ326" s="24" t="str">
        <f t="shared" si="289"/>
        <v/>
      </c>
      <c r="CK326" s="24" t="str">
        <f t="shared" si="251"/>
        <v/>
      </c>
      <c r="CL326" s="24" t="str">
        <f t="shared" si="251"/>
        <v/>
      </c>
      <c r="CM326" s="24" t="str">
        <f t="shared" si="251"/>
        <v/>
      </c>
      <c r="CN326" s="24"/>
      <c r="CO326" s="24" t="str">
        <f t="shared" si="267"/>
        <v/>
      </c>
      <c r="CP326" s="24" t="str">
        <f t="shared" si="280"/>
        <v/>
      </c>
      <c r="CQ326" s="24" t="str">
        <f t="shared" si="290"/>
        <v/>
      </c>
      <c r="CR326" s="24" t="str">
        <f t="shared" si="290"/>
        <v/>
      </c>
      <c r="CS326" s="24" t="str">
        <f t="shared" si="290"/>
        <v/>
      </c>
      <c r="CT326" s="24" t="str">
        <f t="shared" si="290"/>
        <v/>
      </c>
      <c r="CU326" s="24" t="str">
        <f t="shared" si="290"/>
        <v/>
      </c>
      <c r="CV326" s="24" t="str">
        <f t="shared" si="290"/>
        <v/>
      </c>
      <c r="CW326" s="24" t="str">
        <f t="shared" si="252"/>
        <v/>
      </c>
      <c r="CX326" s="24" t="str">
        <f t="shared" si="252"/>
        <v/>
      </c>
      <c r="CY326" s="24" t="str">
        <f t="shared" si="252"/>
        <v/>
      </c>
      <c r="CZ326" s="24"/>
      <c r="DA326" s="24" t="str">
        <f t="shared" si="268"/>
        <v/>
      </c>
      <c r="DB326" s="24" t="str">
        <f t="shared" si="281"/>
        <v/>
      </c>
      <c r="DC326" s="24" t="str">
        <f t="shared" si="291"/>
        <v/>
      </c>
      <c r="DD326" s="24" t="str">
        <f t="shared" si="291"/>
        <v/>
      </c>
      <c r="DE326" s="24" t="str">
        <f t="shared" si="291"/>
        <v/>
      </c>
      <c r="DF326" s="24" t="str">
        <f t="shared" si="291"/>
        <v/>
      </c>
      <c r="DG326" s="24" t="str">
        <f t="shared" si="291"/>
        <v/>
      </c>
      <c r="DH326" s="24" t="str">
        <f t="shared" si="291"/>
        <v/>
      </c>
      <c r="DI326" s="24" t="str">
        <f t="shared" si="253"/>
        <v/>
      </c>
      <c r="DJ326" s="24" t="str">
        <f t="shared" si="253"/>
        <v/>
      </c>
      <c r="DK326" s="24" t="str">
        <f t="shared" si="253"/>
        <v/>
      </c>
      <c r="DL326" s="24"/>
      <c r="DM326" s="24" t="str">
        <f t="shared" si="269"/>
        <v/>
      </c>
      <c r="DN326" s="24" t="str">
        <f t="shared" si="282"/>
        <v/>
      </c>
      <c r="DO326" s="24" t="str">
        <f t="shared" si="292"/>
        <v/>
      </c>
      <c r="DP326" s="24" t="str">
        <f t="shared" si="292"/>
        <v/>
      </c>
      <c r="DQ326" s="24" t="str">
        <f t="shared" si="292"/>
        <v/>
      </c>
      <c r="DR326" s="24" t="str">
        <f t="shared" si="292"/>
        <v/>
      </c>
      <c r="DS326" s="24" t="str">
        <f t="shared" si="292"/>
        <v/>
      </c>
      <c r="DT326" s="24" t="str">
        <f t="shared" si="292"/>
        <v/>
      </c>
      <c r="DU326" s="24" t="str">
        <f t="shared" si="254"/>
        <v/>
      </c>
      <c r="DV326" s="24" t="str">
        <f t="shared" si="254"/>
        <v/>
      </c>
      <c r="DW326" s="24" t="str">
        <f t="shared" si="254"/>
        <v/>
      </c>
      <c r="DX326" s="24"/>
      <c r="DY326" s="24" t="str">
        <f t="shared" si="270"/>
        <v/>
      </c>
      <c r="DZ326" s="24" t="str">
        <f t="shared" si="283"/>
        <v/>
      </c>
      <c r="EA326" s="24" t="str">
        <f t="shared" si="293"/>
        <v/>
      </c>
      <c r="EB326" s="24" t="str">
        <f t="shared" si="293"/>
        <v/>
      </c>
      <c r="EC326" s="24" t="str">
        <f t="shared" si="293"/>
        <v/>
      </c>
      <c r="ED326" s="24" t="str">
        <f t="shared" si="293"/>
        <v/>
      </c>
      <c r="EE326" s="24" t="str">
        <f t="shared" si="293"/>
        <v/>
      </c>
      <c r="EF326" s="24" t="str">
        <f t="shared" si="293"/>
        <v/>
      </c>
      <c r="EG326" s="24" t="str">
        <f t="shared" si="255"/>
        <v/>
      </c>
      <c r="EH326" s="24" t="str">
        <f t="shared" si="255"/>
        <v/>
      </c>
      <c r="EI326" s="24" t="str">
        <f t="shared" si="255"/>
        <v/>
      </c>
      <c r="EJ326" s="24"/>
      <c r="EK326" s="24" t="str">
        <f t="shared" si="271"/>
        <v/>
      </c>
      <c r="EL326" s="24" t="str">
        <f t="shared" si="284"/>
        <v/>
      </c>
      <c r="EM326" s="24" t="str">
        <f t="shared" si="294"/>
        <v/>
      </c>
      <c r="EN326" s="24" t="str">
        <f t="shared" si="294"/>
        <v/>
      </c>
      <c r="EO326" s="24" t="str">
        <f t="shared" si="294"/>
        <v/>
      </c>
      <c r="EP326" s="24" t="str">
        <f t="shared" si="294"/>
        <v/>
      </c>
      <c r="EQ326" s="24" t="str">
        <f t="shared" si="294"/>
        <v/>
      </c>
      <c r="ER326" s="24" t="str">
        <f t="shared" si="294"/>
        <v/>
      </c>
      <c r="ES326" s="24" t="str">
        <f t="shared" si="256"/>
        <v/>
      </c>
      <c r="ET326" s="24" t="str">
        <f t="shared" si="256"/>
        <v/>
      </c>
      <c r="EU326" s="24" t="str">
        <f t="shared" si="256"/>
        <v/>
      </c>
      <c r="EV326" s="24"/>
      <c r="EW326" s="24" t="str">
        <f t="shared" si="272"/>
        <v/>
      </c>
      <c r="EX326" s="24" t="str">
        <f t="shared" si="285"/>
        <v/>
      </c>
      <c r="EY326" s="24" t="str">
        <f t="shared" si="247"/>
        <v/>
      </c>
      <c r="EZ326" s="24" t="str">
        <f t="shared" si="247"/>
        <v/>
      </c>
      <c r="FA326" s="24" t="str">
        <f t="shared" si="247"/>
        <v/>
      </c>
      <c r="FB326" s="24" t="str">
        <f t="shared" si="245"/>
        <v/>
      </c>
      <c r="FC326" s="24" t="str">
        <f t="shared" si="245"/>
        <v/>
      </c>
      <c r="FD326" s="24" t="str">
        <f t="shared" si="245"/>
        <v/>
      </c>
      <c r="FE326" s="24" t="str">
        <f t="shared" si="245"/>
        <v/>
      </c>
      <c r="FF326" s="24" t="str">
        <f t="shared" si="245"/>
        <v/>
      </c>
      <c r="FG326" s="24" t="str">
        <f t="shared" si="245"/>
        <v/>
      </c>
      <c r="FH326" s="24"/>
      <c r="FI326" s="24" t="str">
        <f t="shared" si="273"/>
        <v/>
      </c>
      <c r="FJ326" s="24" t="str">
        <f t="shared" si="286"/>
        <v/>
      </c>
      <c r="FK326" s="24" t="str">
        <f t="shared" si="248"/>
        <v/>
      </c>
      <c r="FL326" s="24" t="str">
        <f t="shared" si="248"/>
        <v/>
      </c>
      <c r="FM326" s="24" t="str">
        <f t="shared" si="248"/>
        <v/>
      </c>
      <c r="FN326" s="24" t="str">
        <f t="shared" si="246"/>
        <v/>
      </c>
      <c r="FO326" s="24" t="str">
        <f t="shared" si="246"/>
        <v/>
      </c>
      <c r="FP326" s="24" t="str">
        <f t="shared" si="246"/>
        <v/>
      </c>
      <c r="FQ326" s="24" t="str">
        <f t="shared" si="246"/>
        <v/>
      </c>
      <c r="FR326" s="24" t="str">
        <f t="shared" si="246"/>
        <v/>
      </c>
      <c r="FS326" s="24" t="str">
        <f t="shared" si="246"/>
        <v/>
      </c>
    </row>
    <row r="327" spans="1:175" s="3" customFormat="1">
      <c r="A327" s="27">
        <v>292</v>
      </c>
      <c r="B327" s="32" t="str">
        <f>IF(AND($B$3&lt;&gt;"",$C$3&lt;&gt;"",$B$4&lt;&gt;"",$C$4&lt;&gt;"",T327&lt;&gt;""),AirMass($B$3,$C$3,$B$4,$C$4,T327),"")</f>
        <v/>
      </c>
      <c r="C327" s="36" t="e">
        <f t="shared" si="274"/>
        <v>#N/A</v>
      </c>
      <c r="D327" s="5" t="str">
        <f t="shared" si="257"/>
        <v/>
      </c>
      <c r="E327" s="14" t="str">
        <f t="shared" si="258"/>
        <v/>
      </c>
      <c r="F327" s="32" t="str">
        <f t="shared" si="275"/>
        <v/>
      </c>
      <c r="G327" s="24" t="str">
        <f t="shared" si="259"/>
        <v/>
      </c>
      <c r="H327" s="24" t="str">
        <f t="shared" si="260"/>
        <v/>
      </c>
      <c r="I327" s="24"/>
      <c r="J327" s="8" t="str">
        <f t="shared" si="261"/>
        <v/>
      </c>
      <c r="K327" s="9" t="str">
        <f t="shared" si="262"/>
        <v/>
      </c>
      <c r="L327" s="40" t="str">
        <f t="shared" si="276"/>
        <v/>
      </c>
      <c r="M327" s="24" t="str">
        <f t="shared" si="263"/>
        <v/>
      </c>
      <c r="N327" s="25" t="str">
        <f t="shared" si="264"/>
        <v/>
      </c>
      <c r="O327" s="25"/>
      <c r="P327" s="50">
        <f t="shared" si="277"/>
        <v>0</v>
      </c>
      <c r="Q327" s="50">
        <f t="shared" si="278"/>
        <v>0</v>
      </c>
      <c r="R327" s="25"/>
      <c r="S327" s="25"/>
      <c r="T327" s="16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46" t="str">
        <f t="shared" si="265"/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8"/>
      <c r="AR327" s="25"/>
      <c r="AS327" s="25"/>
      <c r="AT327" s="24" t="str">
        <f t="shared" si="295"/>
        <v/>
      </c>
      <c r="AU327" s="24" t="str">
        <f t="shared" si="295"/>
        <v/>
      </c>
      <c r="AV327" s="24" t="str">
        <f t="shared" si="295"/>
        <v/>
      </c>
      <c r="AW327" s="24" t="str">
        <f t="shared" si="295"/>
        <v/>
      </c>
      <c r="AX327" s="24" t="str">
        <f t="shared" si="295"/>
        <v/>
      </c>
      <c r="AY327" s="24" t="str">
        <f t="shared" si="295"/>
        <v/>
      </c>
      <c r="AZ327" s="24" t="str">
        <f t="shared" si="295"/>
        <v/>
      </c>
      <c r="BA327" s="24" t="str">
        <f t="shared" si="295"/>
        <v/>
      </c>
      <c r="BB327" s="24" t="str">
        <f t="shared" si="296"/>
        <v/>
      </c>
      <c r="BC327" s="24" t="str">
        <f t="shared" si="296"/>
        <v/>
      </c>
      <c r="BD327" s="25" t="str">
        <f t="shared" si="296"/>
        <v/>
      </c>
      <c r="BE327" s="25"/>
      <c r="BF327" s="24"/>
      <c r="BG327" s="24" t="str">
        <f t="shared" si="287"/>
        <v/>
      </c>
      <c r="BH327" s="24" t="str">
        <f t="shared" si="287"/>
        <v/>
      </c>
      <c r="BI327" s="24" t="str">
        <f t="shared" si="287"/>
        <v/>
      </c>
      <c r="BJ327" s="24" t="str">
        <f t="shared" si="287"/>
        <v/>
      </c>
      <c r="BK327" s="24" t="str">
        <f t="shared" si="287"/>
        <v/>
      </c>
      <c r="BL327" s="24" t="str">
        <f t="shared" si="287"/>
        <v/>
      </c>
      <c r="BM327" s="24" t="str">
        <f t="shared" si="249"/>
        <v/>
      </c>
      <c r="BN327" s="24" t="str">
        <f t="shared" si="249"/>
        <v/>
      </c>
      <c r="BO327" s="24" t="str">
        <f t="shared" si="249"/>
        <v/>
      </c>
      <c r="BP327" s="24"/>
      <c r="BQ327" s="24"/>
      <c r="BR327" s="24" t="str">
        <f t="shared" si="288"/>
        <v/>
      </c>
      <c r="BS327" s="24" t="str">
        <f t="shared" si="288"/>
        <v/>
      </c>
      <c r="BT327" s="24" t="str">
        <f t="shared" si="288"/>
        <v/>
      </c>
      <c r="BU327" s="24" t="str">
        <f t="shared" si="288"/>
        <v/>
      </c>
      <c r="BV327" s="24" t="str">
        <f t="shared" si="288"/>
        <v/>
      </c>
      <c r="BW327" s="24" t="str">
        <f t="shared" si="288"/>
        <v/>
      </c>
      <c r="BX327" s="24" t="str">
        <f t="shared" si="250"/>
        <v/>
      </c>
      <c r="BY327" s="24" t="str">
        <f t="shared" si="250"/>
        <v/>
      </c>
      <c r="BZ327" s="24" t="str">
        <f t="shared" si="250"/>
        <v/>
      </c>
      <c r="CA327" s="24"/>
      <c r="CB327" s="24"/>
      <c r="CC327" s="24" t="str">
        <f t="shared" si="266"/>
        <v/>
      </c>
      <c r="CD327" s="24" t="str">
        <f t="shared" si="279"/>
        <v/>
      </c>
      <c r="CE327" s="24" t="str">
        <f t="shared" si="289"/>
        <v/>
      </c>
      <c r="CF327" s="24" t="str">
        <f t="shared" si="289"/>
        <v/>
      </c>
      <c r="CG327" s="24" t="str">
        <f t="shared" si="289"/>
        <v/>
      </c>
      <c r="CH327" s="24" t="str">
        <f t="shared" si="289"/>
        <v/>
      </c>
      <c r="CI327" s="24" t="str">
        <f t="shared" si="289"/>
        <v/>
      </c>
      <c r="CJ327" s="24" t="str">
        <f t="shared" si="289"/>
        <v/>
      </c>
      <c r="CK327" s="24" t="str">
        <f t="shared" si="251"/>
        <v/>
      </c>
      <c r="CL327" s="24" t="str">
        <f t="shared" si="251"/>
        <v/>
      </c>
      <c r="CM327" s="24" t="str">
        <f t="shared" si="251"/>
        <v/>
      </c>
      <c r="CN327" s="24"/>
      <c r="CO327" s="24" t="str">
        <f t="shared" si="267"/>
        <v/>
      </c>
      <c r="CP327" s="24" t="str">
        <f t="shared" si="280"/>
        <v/>
      </c>
      <c r="CQ327" s="24" t="str">
        <f t="shared" si="290"/>
        <v/>
      </c>
      <c r="CR327" s="24" t="str">
        <f t="shared" si="290"/>
        <v/>
      </c>
      <c r="CS327" s="24" t="str">
        <f t="shared" si="290"/>
        <v/>
      </c>
      <c r="CT327" s="24" t="str">
        <f t="shared" si="290"/>
        <v/>
      </c>
      <c r="CU327" s="24" t="str">
        <f t="shared" si="290"/>
        <v/>
      </c>
      <c r="CV327" s="24" t="str">
        <f t="shared" si="290"/>
        <v/>
      </c>
      <c r="CW327" s="24" t="str">
        <f t="shared" si="252"/>
        <v/>
      </c>
      <c r="CX327" s="24" t="str">
        <f t="shared" si="252"/>
        <v/>
      </c>
      <c r="CY327" s="24" t="str">
        <f t="shared" si="252"/>
        <v/>
      </c>
      <c r="CZ327" s="24"/>
      <c r="DA327" s="24" t="str">
        <f t="shared" si="268"/>
        <v/>
      </c>
      <c r="DB327" s="24" t="str">
        <f t="shared" si="281"/>
        <v/>
      </c>
      <c r="DC327" s="24" t="str">
        <f t="shared" si="291"/>
        <v/>
      </c>
      <c r="DD327" s="24" t="str">
        <f t="shared" si="291"/>
        <v/>
      </c>
      <c r="DE327" s="24" t="str">
        <f t="shared" si="291"/>
        <v/>
      </c>
      <c r="DF327" s="24" t="str">
        <f t="shared" si="291"/>
        <v/>
      </c>
      <c r="DG327" s="24" t="str">
        <f t="shared" si="291"/>
        <v/>
      </c>
      <c r="DH327" s="24" t="str">
        <f t="shared" si="291"/>
        <v/>
      </c>
      <c r="DI327" s="24" t="str">
        <f t="shared" si="253"/>
        <v/>
      </c>
      <c r="DJ327" s="24" t="str">
        <f t="shared" si="253"/>
        <v/>
      </c>
      <c r="DK327" s="24" t="str">
        <f t="shared" si="253"/>
        <v/>
      </c>
      <c r="DL327" s="24"/>
      <c r="DM327" s="24" t="str">
        <f t="shared" si="269"/>
        <v/>
      </c>
      <c r="DN327" s="24" t="str">
        <f t="shared" si="282"/>
        <v/>
      </c>
      <c r="DO327" s="24" t="str">
        <f t="shared" si="292"/>
        <v/>
      </c>
      <c r="DP327" s="24" t="str">
        <f t="shared" si="292"/>
        <v/>
      </c>
      <c r="DQ327" s="24" t="str">
        <f t="shared" si="292"/>
        <v/>
      </c>
      <c r="DR327" s="24" t="str">
        <f t="shared" si="292"/>
        <v/>
      </c>
      <c r="DS327" s="24" t="str">
        <f t="shared" si="292"/>
        <v/>
      </c>
      <c r="DT327" s="24" t="str">
        <f t="shared" si="292"/>
        <v/>
      </c>
      <c r="DU327" s="24" t="str">
        <f t="shared" si="254"/>
        <v/>
      </c>
      <c r="DV327" s="24" t="str">
        <f t="shared" si="254"/>
        <v/>
      </c>
      <c r="DW327" s="24" t="str">
        <f t="shared" si="254"/>
        <v/>
      </c>
      <c r="DX327" s="24"/>
      <c r="DY327" s="24" t="str">
        <f t="shared" si="270"/>
        <v/>
      </c>
      <c r="DZ327" s="24" t="str">
        <f t="shared" si="283"/>
        <v/>
      </c>
      <c r="EA327" s="24" t="str">
        <f t="shared" si="293"/>
        <v/>
      </c>
      <c r="EB327" s="24" t="str">
        <f t="shared" si="293"/>
        <v/>
      </c>
      <c r="EC327" s="24" t="str">
        <f t="shared" si="293"/>
        <v/>
      </c>
      <c r="ED327" s="24" t="str">
        <f t="shared" si="293"/>
        <v/>
      </c>
      <c r="EE327" s="24" t="str">
        <f t="shared" si="293"/>
        <v/>
      </c>
      <c r="EF327" s="24" t="str">
        <f t="shared" si="293"/>
        <v/>
      </c>
      <c r="EG327" s="24" t="str">
        <f t="shared" si="255"/>
        <v/>
      </c>
      <c r="EH327" s="24" t="str">
        <f t="shared" si="255"/>
        <v/>
      </c>
      <c r="EI327" s="24" t="str">
        <f t="shared" si="255"/>
        <v/>
      </c>
      <c r="EJ327" s="24"/>
      <c r="EK327" s="24" t="str">
        <f t="shared" si="271"/>
        <v/>
      </c>
      <c r="EL327" s="24" t="str">
        <f t="shared" si="284"/>
        <v/>
      </c>
      <c r="EM327" s="24" t="str">
        <f t="shared" si="294"/>
        <v/>
      </c>
      <c r="EN327" s="24" t="str">
        <f t="shared" si="294"/>
        <v/>
      </c>
      <c r="EO327" s="24" t="str">
        <f t="shared" si="294"/>
        <v/>
      </c>
      <c r="EP327" s="24" t="str">
        <f t="shared" si="294"/>
        <v/>
      </c>
      <c r="EQ327" s="24" t="str">
        <f t="shared" si="294"/>
        <v/>
      </c>
      <c r="ER327" s="24" t="str">
        <f t="shared" si="294"/>
        <v/>
      </c>
      <c r="ES327" s="24" t="str">
        <f t="shared" si="256"/>
        <v/>
      </c>
      <c r="ET327" s="24" t="str">
        <f t="shared" si="256"/>
        <v/>
      </c>
      <c r="EU327" s="24" t="str">
        <f t="shared" si="256"/>
        <v/>
      </c>
      <c r="EV327" s="24"/>
      <c r="EW327" s="24" t="str">
        <f t="shared" si="272"/>
        <v/>
      </c>
      <c r="EX327" s="24" t="str">
        <f t="shared" si="285"/>
        <v/>
      </c>
      <c r="EY327" s="24" t="str">
        <f t="shared" si="247"/>
        <v/>
      </c>
      <c r="EZ327" s="24" t="str">
        <f t="shared" si="247"/>
        <v/>
      </c>
      <c r="FA327" s="24" t="str">
        <f t="shared" si="247"/>
        <v/>
      </c>
      <c r="FB327" s="24" t="str">
        <f t="shared" si="245"/>
        <v/>
      </c>
      <c r="FC327" s="24" t="str">
        <f t="shared" si="245"/>
        <v/>
      </c>
      <c r="FD327" s="24" t="str">
        <f t="shared" si="245"/>
        <v/>
      </c>
      <c r="FE327" s="24" t="str">
        <f t="shared" si="245"/>
        <v/>
      </c>
      <c r="FF327" s="24" t="str">
        <f t="shared" si="245"/>
        <v/>
      </c>
      <c r="FG327" s="24" t="str">
        <f t="shared" si="245"/>
        <v/>
      </c>
      <c r="FH327" s="24"/>
      <c r="FI327" s="24" t="str">
        <f t="shared" si="273"/>
        <v/>
      </c>
      <c r="FJ327" s="24" t="str">
        <f t="shared" si="286"/>
        <v/>
      </c>
      <c r="FK327" s="24" t="str">
        <f t="shared" si="248"/>
        <v/>
      </c>
      <c r="FL327" s="24" t="str">
        <f t="shared" si="248"/>
        <v/>
      </c>
      <c r="FM327" s="24" t="str">
        <f t="shared" si="248"/>
        <v/>
      </c>
      <c r="FN327" s="24" t="str">
        <f t="shared" si="246"/>
        <v/>
      </c>
      <c r="FO327" s="24" t="str">
        <f t="shared" si="246"/>
        <v/>
      </c>
      <c r="FP327" s="24" t="str">
        <f t="shared" si="246"/>
        <v/>
      </c>
      <c r="FQ327" s="24" t="str">
        <f t="shared" si="246"/>
        <v/>
      </c>
      <c r="FR327" s="24" t="str">
        <f t="shared" si="246"/>
        <v/>
      </c>
      <c r="FS327" s="24" t="str">
        <f t="shared" si="246"/>
        <v/>
      </c>
    </row>
    <row r="328" spans="1:175" s="3" customFormat="1">
      <c r="A328" s="27">
        <v>293</v>
      </c>
      <c r="B328" s="32" t="str">
        <f>IF(AND($B$3&lt;&gt;"",$C$3&lt;&gt;"",$B$4&lt;&gt;"",$C$4&lt;&gt;"",T328&lt;&gt;""),AirMass($B$3,$C$3,$B$4,$C$4,T328),"")</f>
        <v/>
      </c>
      <c r="C328" s="36" t="e">
        <f t="shared" si="274"/>
        <v>#N/A</v>
      </c>
      <c r="D328" s="5" t="str">
        <f t="shared" si="257"/>
        <v/>
      </c>
      <c r="E328" s="14" t="str">
        <f t="shared" si="258"/>
        <v/>
      </c>
      <c r="F328" s="32" t="str">
        <f t="shared" si="275"/>
        <v/>
      </c>
      <c r="G328" s="24" t="str">
        <f t="shared" si="259"/>
        <v/>
      </c>
      <c r="H328" s="24" t="str">
        <f t="shared" si="260"/>
        <v/>
      </c>
      <c r="I328" s="24"/>
      <c r="J328" s="8" t="str">
        <f t="shared" si="261"/>
        <v/>
      </c>
      <c r="K328" s="9" t="str">
        <f t="shared" si="262"/>
        <v/>
      </c>
      <c r="L328" s="40" t="str">
        <f t="shared" si="276"/>
        <v/>
      </c>
      <c r="M328" s="24" t="str">
        <f t="shared" si="263"/>
        <v/>
      </c>
      <c r="N328" s="25" t="str">
        <f t="shared" si="264"/>
        <v/>
      </c>
      <c r="O328" s="25"/>
      <c r="P328" s="50">
        <f t="shared" si="277"/>
        <v>0</v>
      </c>
      <c r="Q328" s="50">
        <f t="shared" si="278"/>
        <v>0</v>
      </c>
      <c r="R328" s="25"/>
      <c r="S328" s="25"/>
      <c r="T328" s="16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46" t="str">
        <f t="shared" si="265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8"/>
      <c r="AR328" s="25"/>
      <c r="AS328" s="25"/>
      <c r="AT328" s="24" t="str">
        <f t="shared" si="295"/>
        <v/>
      </c>
      <c r="AU328" s="24" t="str">
        <f t="shared" si="295"/>
        <v/>
      </c>
      <c r="AV328" s="24" t="str">
        <f t="shared" si="295"/>
        <v/>
      </c>
      <c r="AW328" s="24" t="str">
        <f t="shared" si="295"/>
        <v/>
      </c>
      <c r="AX328" s="24" t="str">
        <f t="shared" si="295"/>
        <v/>
      </c>
      <c r="AY328" s="24" t="str">
        <f t="shared" si="295"/>
        <v/>
      </c>
      <c r="AZ328" s="24" t="str">
        <f t="shared" si="295"/>
        <v/>
      </c>
      <c r="BA328" s="24" t="str">
        <f t="shared" si="295"/>
        <v/>
      </c>
      <c r="BB328" s="24" t="str">
        <f t="shared" si="296"/>
        <v/>
      </c>
      <c r="BC328" s="24" t="str">
        <f t="shared" si="296"/>
        <v/>
      </c>
      <c r="BD328" s="25" t="str">
        <f t="shared" si="296"/>
        <v/>
      </c>
      <c r="BE328" s="25"/>
      <c r="BF328" s="24"/>
      <c r="BG328" s="24" t="str">
        <f t="shared" si="287"/>
        <v/>
      </c>
      <c r="BH328" s="24" t="str">
        <f t="shared" si="287"/>
        <v/>
      </c>
      <c r="BI328" s="24" t="str">
        <f t="shared" si="287"/>
        <v/>
      </c>
      <c r="BJ328" s="24" t="str">
        <f t="shared" si="287"/>
        <v/>
      </c>
      <c r="BK328" s="24" t="str">
        <f t="shared" si="287"/>
        <v/>
      </c>
      <c r="BL328" s="24" t="str">
        <f t="shared" si="287"/>
        <v/>
      </c>
      <c r="BM328" s="24" t="str">
        <f t="shared" si="249"/>
        <v/>
      </c>
      <c r="BN328" s="24" t="str">
        <f t="shared" si="249"/>
        <v/>
      </c>
      <c r="BO328" s="24" t="str">
        <f t="shared" si="249"/>
        <v/>
      </c>
      <c r="BP328" s="24"/>
      <c r="BQ328" s="24"/>
      <c r="BR328" s="24" t="str">
        <f t="shared" si="288"/>
        <v/>
      </c>
      <c r="BS328" s="24" t="str">
        <f t="shared" si="288"/>
        <v/>
      </c>
      <c r="BT328" s="24" t="str">
        <f t="shared" si="288"/>
        <v/>
      </c>
      <c r="BU328" s="24" t="str">
        <f t="shared" si="288"/>
        <v/>
      </c>
      <c r="BV328" s="24" t="str">
        <f t="shared" si="288"/>
        <v/>
      </c>
      <c r="BW328" s="24" t="str">
        <f t="shared" si="288"/>
        <v/>
      </c>
      <c r="BX328" s="24" t="str">
        <f t="shared" si="250"/>
        <v/>
      </c>
      <c r="BY328" s="24" t="str">
        <f t="shared" si="250"/>
        <v/>
      </c>
      <c r="BZ328" s="24" t="str">
        <f t="shared" si="250"/>
        <v/>
      </c>
      <c r="CA328" s="24"/>
      <c r="CB328" s="24"/>
      <c r="CC328" s="24" t="str">
        <f t="shared" si="266"/>
        <v/>
      </c>
      <c r="CD328" s="24" t="str">
        <f t="shared" si="279"/>
        <v/>
      </c>
      <c r="CE328" s="24" t="str">
        <f t="shared" si="289"/>
        <v/>
      </c>
      <c r="CF328" s="24" t="str">
        <f t="shared" si="289"/>
        <v/>
      </c>
      <c r="CG328" s="24" t="str">
        <f t="shared" si="289"/>
        <v/>
      </c>
      <c r="CH328" s="24" t="str">
        <f t="shared" si="289"/>
        <v/>
      </c>
      <c r="CI328" s="24" t="str">
        <f t="shared" si="289"/>
        <v/>
      </c>
      <c r="CJ328" s="24" t="str">
        <f t="shared" si="289"/>
        <v/>
      </c>
      <c r="CK328" s="24" t="str">
        <f t="shared" si="251"/>
        <v/>
      </c>
      <c r="CL328" s="24" t="str">
        <f t="shared" si="251"/>
        <v/>
      </c>
      <c r="CM328" s="24" t="str">
        <f t="shared" si="251"/>
        <v/>
      </c>
      <c r="CN328" s="24"/>
      <c r="CO328" s="24" t="str">
        <f t="shared" si="267"/>
        <v/>
      </c>
      <c r="CP328" s="24" t="str">
        <f t="shared" si="280"/>
        <v/>
      </c>
      <c r="CQ328" s="24" t="str">
        <f t="shared" si="290"/>
        <v/>
      </c>
      <c r="CR328" s="24" t="str">
        <f t="shared" si="290"/>
        <v/>
      </c>
      <c r="CS328" s="24" t="str">
        <f t="shared" si="290"/>
        <v/>
      </c>
      <c r="CT328" s="24" t="str">
        <f t="shared" si="290"/>
        <v/>
      </c>
      <c r="CU328" s="24" t="str">
        <f t="shared" si="290"/>
        <v/>
      </c>
      <c r="CV328" s="24" t="str">
        <f t="shared" si="290"/>
        <v/>
      </c>
      <c r="CW328" s="24" t="str">
        <f t="shared" si="252"/>
        <v/>
      </c>
      <c r="CX328" s="24" t="str">
        <f t="shared" si="252"/>
        <v/>
      </c>
      <c r="CY328" s="24" t="str">
        <f t="shared" si="252"/>
        <v/>
      </c>
      <c r="CZ328" s="24"/>
      <c r="DA328" s="24" t="str">
        <f t="shared" si="268"/>
        <v/>
      </c>
      <c r="DB328" s="24" t="str">
        <f t="shared" si="281"/>
        <v/>
      </c>
      <c r="DC328" s="24" t="str">
        <f t="shared" si="291"/>
        <v/>
      </c>
      <c r="DD328" s="24" t="str">
        <f t="shared" si="291"/>
        <v/>
      </c>
      <c r="DE328" s="24" t="str">
        <f t="shared" si="291"/>
        <v/>
      </c>
      <c r="DF328" s="24" t="str">
        <f t="shared" si="291"/>
        <v/>
      </c>
      <c r="DG328" s="24" t="str">
        <f t="shared" si="291"/>
        <v/>
      </c>
      <c r="DH328" s="24" t="str">
        <f t="shared" si="291"/>
        <v/>
      </c>
      <c r="DI328" s="24" t="str">
        <f t="shared" si="253"/>
        <v/>
      </c>
      <c r="DJ328" s="24" t="str">
        <f t="shared" si="253"/>
        <v/>
      </c>
      <c r="DK328" s="24" t="str">
        <f t="shared" si="253"/>
        <v/>
      </c>
      <c r="DL328" s="24"/>
      <c r="DM328" s="24" t="str">
        <f t="shared" si="269"/>
        <v/>
      </c>
      <c r="DN328" s="24" t="str">
        <f t="shared" si="282"/>
        <v/>
      </c>
      <c r="DO328" s="24" t="str">
        <f t="shared" si="292"/>
        <v/>
      </c>
      <c r="DP328" s="24" t="str">
        <f t="shared" si="292"/>
        <v/>
      </c>
      <c r="DQ328" s="24" t="str">
        <f t="shared" si="292"/>
        <v/>
      </c>
      <c r="DR328" s="24" t="str">
        <f t="shared" si="292"/>
        <v/>
      </c>
      <c r="DS328" s="24" t="str">
        <f t="shared" si="292"/>
        <v/>
      </c>
      <c r="DT328" s="24" t="str">
        <f t="shared" si="292"/>
        <v/>
      </c>
      <c r="DU328" s="24" t="str">
        <f t="shared" si="254"/>
        <v/>
      </c>
      <c r="DV328" s="24" t="str">
        <f t="shared" si="254"/>
        <v/>
      </c>
      <c r="DW328" s="24" t="str">
        <f t="shared" si="254"/>
        <v/>
      </c>
      <c r="DX328" s="24"/>
      <c r="DY328" s="24" t="str">
        <f t="shared" si="270"/>
        <v/>
      </c>
      <c r="DZ328" s="24" t="str">
        <f t="shared" si="283"/>
        <v/>
      </c>
      <c r="EA328" s="24" t="str">
        <f t="shared" si="293"/>
        <v/>
      </c>
      <c r="EB328" s="24" t="str">
        <f t="shared" si="293"/>
        <v/>
      </c>
      <c r="EC328" s="24" t="str">
        <f t="shared" si="293"/>
        <v/>
      </c>
      <c r="ED328" s="24" t="str">
        <f t="shared" si="293"/>
        <v/>
      </c>
      <c r="EE328" s="24" t="str">
        <f t="shared" si="293"/>
        <v/>
      </c>
      <c r="EF328" s="24" t="str">
        <f t="shared" si="293"/>
        <v/>
      </c>
      <c r="EG328" s="24" t="str">
        <f t="shared" si="255"/>
        <v/>
      </c>
      <c r="EH328" s="24" t="str">
        <f t="shared" si="255"/>
        <v/>
      </c>
      <c r="EI328" s="24" t="str">
        <f t="shared" si="255"/>
        <v/>
      </c>
      <c r="EJ328" s="24"/>
      <c r="EK328" s="24" t="str">
        <f t="shared" si="271"/>
        <v/>
      </c>
      <c r="EL328" s="24" t="str">
        <f t="shared" si="284"/>
        <v/>
      </c>
      <c r="EM328" s="24" t="str">
        <f t="shared" si="294"/>
        <v/>
      </c>
      <c r="EN328" s="24" t="str">
        <f t="shared" si="294"/>
        <v/>
      </c>
      <c r="EO328" s="24" t="str">
        <f t="shared" si="294"/>
        <v/>
      </c>
      <c r="EP328" s="24" t="str">
        <f t="shared" si="294"/>
        <v/>
      </c>
      <c r="EQ328" s="24" t="str">
        <f t="shared" si="294"/>
        <v/>
      </c>
      <c r="ER328" s="24" t="str">
        <f t="shared" si="294"/>
        <v/>
      </c>
      <c r="ES328" s="24" t="str">
        <f t="shared" si="256"/>
        <v/>
      </c>
      <c r="ET328" s="24" t="str">
        <f t="shared" si="256"/>
        <v/>
      </c>
      <c r="EU328" s="24" t="str">
        <f t="shared" si="256"/>
        <v/>
      </c>
      <c r="EV328" s="24"/>
      <c r="EW328" s="24" t="str">
        <f t="shared" si="272"/>
        <v/>
      </c>
      <c r="EX328" s="24" t="str">
        <f t="shared" si="285"/>
        <v/>
      </c>
      <c r="EY328" s="24" t="str">
        <f t="shared" si="247"/>
        <v/>
      </c>
      <c r="EZ328" s="24" t="str">
        <f t="shared" si="247"/>
        <v/>
      </c>
      <c r="FA328" s="24" t="str">
        <f t="shared" si="247"/>
        <v/>
      </c>
      <c r="FB328" s="24" t="str">
        <f t="shared" si="245"/>
        <v/>
      </c>
      <c r="FC328" s="24" t="str">
        <f t="shared" si="245"/>
        <v/>
      </c>
      <c r="FD328" s="24" t="str">
        <f t="shared" si="245"/>
        <v/>
      </c>
      <c r="FE328" s="24" t="str">
        <f t="shared" si="245"/>
        <v/>
      </c>
      <c r="FF328" s="24" t="str">
        <f t="shared" si="245"/>
        <v/>
      </c>
      <c r="FG328" s="24" t="str">
        <f t="shared" si="245"/>
        <v/>
      </c>
      <c r="FH328" s="24"/>
      <c r="FI328" s="24" t="str">
        <f t="shared" si="273"/>
        <v/>
      </c>
      <c r="FJ328" s="24" t="str">
        <f t="shared" si="286"/>
        <v/>
      </c>
      <c r="FK328" s="24" t="str">
        <f t="shared" si="248"/>
        <v/>
      </c>
      <c r="FL328" s="24" t="str">
        <f t="shared" si="248"/>
        <v/>
      </c>
      <c r="FM328" s="24" t="str">
        <f t="shared" si="248"/>
        <v/>
      </c>
      <c r="FN328" s="24" t="str">
        <f t="shared" si="246"/>
        <v/>
      </c>
      <c r="FO328" s="24" t="str">
        <f t="shared" si="246"/>
        <v/>
      </c>
      <c r="FP328" s="24" t="str">
        <f t="shared" si="246"/>
        <v/>
      </c>
      <c r="FQ328" s="24" t="str">
        <f t="shared" si="246"/>
        <v/>
      </c>
      <c r="FR328" s="24" t="str">
        <f t="shared" si="246"/>
        <v/>
      </c>
      <c r="FS328" s="24" t="str">
        <f t="shared" si="246"/>
        <v/>
      </c>
    </row>
    <row r="329" spans="1:175" s="3" customFormat="1">
      <c r="A329" s="27">
        <v>294</v>
      </c>
      <c r="B329" s="32" t="str">
        <f>IF(AND($B$3&lt;&gt;"",$C$3&lt;&gt;"",$B$4&lt;&gt;"",$C$4&lt;&gt;"",T329&lt;&gt;""),AirMass($B$3,$C$3,$B$4,$C$4,T329),"")</f>
        <v/>
      </c>
      <c r="C329" s="36" t="e">
        <f t="shared" si="274"/>
        <v>#N/A</v>
      </c>
      <c r="D329" s="5" t="str">
        <f t="shared" si="257"/>
        <v/>
      </c>
      <c r="E329" s="14" t="str">
        <f t="shared" si="258"/>
        <v/>
      </c>
      <c r="F329" s="32" t="str">
        <f t="shared" si="275"/>
        <v/>
      </c>
      <c r="G329" s="24" t="str">
        <f t="shared" si="259"/>
        <v/>
      </c>
      <c r="H329" s="24" t="str">
        <f t="shared" si="260"/>
        <v/>
      </c>
      <c r="I329" s="24"/>
      <c r="J329" s="8" t="str">
        <f t="shared" si="261"/>
        <v/>
      </c>
      <c r="K329" s="9" t="str">
        <f t="shared" si="262"/>
        <v/>
      </c>
      <c r="L329" s="40" t="str">
        <f t="shared" si="276"/>
        <v/>
      </c>
      <c r="M329" s="24" t="str">
        <f t="shared" si="263"/>
        <v/>
      </c>
      <c r="N329" s="25" t="str">
        <f t="shared" si="264"/>
        <v/>
      </c>
      <c r="O329" s="25"/>
      <c r="P329" s="50">
        <f t="shared" si="277"/>
        <v>0</v>
      </c>
      <c r="Q329" s="50">
        <f t="shared" si="278"/>
        <v>0</v>
      </c>
      <c r="R329" s="25"/>
      <c r="S329" s="25"/>
      <c r="T329" s="16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46" t="str">
        <f t="shared" si="265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8"/>
      <c r="AR329" s="25"/>
      <c r="AS329" s="25"/>
      <c r="AT329" s="24" t="str">
        <f t="shared" si="295"/>
        <v/>
      </c>
      <c r="AU329" s="24" t="str">
        <f t="shared" si="295"/>
        <v/>
      </c>
      <c r="AV329" s="24" t="str">
        <f t="shared" si="295"/>
        <v/>
      </c>
      <c r="AW329" s="24" t="str">
        <f t="shared" si="295"/>
        <v/>
      </c>
      <c r="AX329" s="24" t="str">
        <f t="shared" si="295"/>
        <v/>
      </c>
      <c r="AY329" s="24" t="str">
        <f t="shared" si="295"/>
        <v/>
      </c>
      <c r="AZ329" s="24" t="str">
        <f t="shared" si="295"/>
        <v/>
      </c>
      <c r="BA329" s="24" t="str">
        <f t="shared" si="295"/>
        <v/>
      </c>
      <c r="BB329" s="24" t="str">
        <f t="shared" si="296"/>
        <v/>
      </c>
      <c r="BC329" s="24" t="str">
        <f t="shared" si="296"/>
        <v/>
      </c>
      <c r="BD329" s="25" t="str">
        <f t="shared" si="296"/>
        <v/>
      </c>
      <c r="BE329" s="25"/>
      <c r="BF329" s="24"/>
      <c r="BG329" s="24" t="str">
        <f t="shared" si="287"/>
        <v/>
      </c>
      <c r="BH329" s="24" t="str">
        <f t="shared" si="287"/>
        <v/>
      </c>
      <c r="BI329" s="24" t="str">
        <f t="shared" si="287"/>
        <v/>
      </c>
      <c r="BJ329" s="24" t="str">
        <f t="shared" si="287"/>
        <v/>
      </c>
      <c r="BK329" s="24" t="str">
        <f t="shared" si="287"/>
        <v/>
      </c>
      <c r="BL329" s="24" t="str">
        <f t="shared" si="287"/>
        <v/>
      </c>
      <c r="BM329" s="24" t="str">
        <f t="shared" si="249"/>
        <v/>
      </c>
      <c r="BN329" s="24" t="str">
        <f t="shared" si="249"/>
        <v/>
      </c>
      <c r="BO329" s="24" t="str">
        <f t="shared" si="249"/>
        <v/>
      </c>
      <c r="BP329" s="24"/>
      <c r="BQ329" s="24"/>
      <c r="BR329" s="24" t="str">
        <f t="shared" si="288"/>
        <v/>
      </c>
      <c r="BS329" s="24" t="str">
        <f t="shared" si="288"/>
        <v/>
      </c>
      <c r="BT329" s="24" t="str">
        <f t="shared" si="288"/>
        <v/>
      </c>
      <c r="BU329" s="24" t="str">
        <f t="shared" si="288"/>
        <v/>
      </c>
      <c r="BV329" s="24" t="str">
        <f t="shared" si="288"/>
        <v/>
      </c>
      <c r="BW329" s="24" t="str">
        <f t="shared" si="288"/>
        <v/>
      </c>
      <c r="BX329" s="24" t="str">
        <f t="shared" si="250"/>
        <v/>
      </c>
      <c r="BY329" s="24" t="str">
        <f t="shared" si="250"/>
        <v/>
      </c>
      <c r="BZ329" s="24" t="str">
        <f t="shared" si="250"/>
        <v/>
      </c>
      <c r="CA329" s="24"/>
      <c r="CB329" s="24"/>
      <c r="CC329" s="24" t="str">
        <f t="shared" si="266"/>
        <v/>
      </c>
      <c r="CD329" s="24" t="str">
        <f t="shared" si="279"/>
        <v/>
      </c>
      <c r="CE329" s="24" t="str">
        <f t="shared" si="289"/>
        <v/>
      </c>
      <c r="CF329" s="24" t="str">
        <f t="shared" si="289"/>
        <v/>
      </c>
      <c r="CG329" s="24" t="str">
        <f t="shared" si="289"/>
        <v/>
      </c>
      <c r="CH329" s="24" t="str">
        <f t="shared" si="289"/>
        <v/>
      </c>
      <c r="CI329" s="24" t="str">
        <f t="shared" si="289"/>
        <v/>
      </c>
      <c r="CJ329" s="24" t="str">
        <f t="shared" si="289"/>
        <v/>
      </c>
      <c r="CK329" s="24" t="str">
        <f t="shared" si="251"/>
        <v/>
      </c>
      <c r="CL329" s="24" t="str">
        <f t="shared" si="251"/>
        <v/>
      </c>
      <c r="CM329" s="24" t="str">
        <f t="shared" si="251"/>
        <v/>
      </c>
      <c r="CN329" s="24"/>
      <c r="CO329" s="24" t="str">
        <f t="shared" si="267"/>
        <v/>
      </c>
      <c r="CP329" s="24" t="str">
        <f t="shared" si="280"/>
        <v/>
      </c>
      <c r="CQ329" s="24" t="str">
        <f t="shared" si="290"/>
        <v/>
      </c>
      <c r="CR329" s="24" t="str">
        <f t="shared" si="290"/>
        <v/>
      </c>
      <c r="CS329" s="24" t="str">
        <f t="shared" si="290"/>
        <v/>
      </c>
      <c r="CT329" s="24" t="str">
        <f t="shared" si="290"/>
        <v/>
      </c>
      <c r="CU329" s="24" t="str">
        <f t="shared" si="290"/>
        <v/>
      </c>
      <c r="CV329" s="24" t="str">
        <f t="shared" si="290"/>
        <v/>
      </c>
      <c r="CW329" s="24" t="str">
        <f t="shared" si="252"/>
        <v/>
      </c>
      <c r="CX329" s="24" t="str">
        <f t="shared" si="252"/>
        <v/>
      </c>
      <c r="CY329" s="24" t="str">
        <f t="shared" si="252"/>
        <v/>
      </c>
      <c r="CZ329" s="24"/>
      <c r="DA329" s="24" t="str">
        <f t="shared" si="268"/>
        <v/>
      </c>
      <c r="DB329" s="24" t="str">
        <f t="shared" si="281"/>
        <v/>
      </c>
      <c r="DC329" s="24" t="str">
        <f t="shared" si="291"/>
        <v/>
      </c>
      <c r="DD329" s="24" t="str">
        <f t="shared" si="291"/>
        <v/>
      </c>
      <c r="DE329" s="24" t="str">
        <f t="shared" si="291"/>
        <v/>
      </c>
      <c r="DF329" s="24" t="str">
        <f t="shared" si="291"/>
        <v/>
      </c>
      <c r="DG329" s="24" t="str">
        <f t="shared" si="291"/>
        <v/>
      </c>
      <c r="DH329" s="24" t="str">
        <f t="shared" si="291"/>
        <v/>
      </c>
      <c r="DI329" s="24" t="str">
        <f t="shared" si="253"/>
        <v/>
      </c>
      <c r="DJ329" s="24" t="str">
        <f t="shared" si="253"/>
        <v/>
      </c>
      <c r="DK329" s="24" t="str">
        <f t="shared" si="253"/>
        <v/>
      </c>
      <c r="DL329" s="24"/>
      <c r="DM329" s="24" t="str">
        <f t="shared" si="269"/>
        <v/>
      </c>
      <c r="DN329" s="24" t="str">
        <f t="shared" si="282"/>
        <v/>
      </c>
      <c r="DO329" s="24" t="str">
        <f t="shared" si="292"/>
        <v/>
      </c>
      <c r="DP329" s="24" t="str">
        <f t="shared" si="292"/>
        <v/>
      </c>
      <c r="DQ329" s="24" t="str">
        <f t="shared" si="292"/>
        <v/>
      </c>
      <c r="DR329" s="24" t="str">
        <f t="shared" si="292"/>
        <v/>
      </c>
      <c r="DS329" s="24" t="str">
        <f t="shared" si="292"/>
        <v/>
      </c>
      <c r="DT329" s="24" t="str">
        <f t="shared" si="292"/>
        <v/>
      </c>
      <c r="DU329" s="24" t="str">
        <f t="shared" si="254"/>
        <v/>
      </c>
      <c r="DV329" s="24" t="str">
        <f t="shared" si="254"/>
        <v/>
      </c>
      <c r="DW329" s="24" t="str">
        <f t="shared" si="254"/>
        <v/>
      </c>
      <c r="DX329" s="24"/>
      <c r="DY329" s="24" t="str">
        <f t="shared" si="270"/>
        <v/>
      </c>
      <c r="DZ329" s="24" t="str">
        <f t="shared" si="283"/>
        <v/>
      </c>
      <c r="EA329" s="24" t="str">
        <f t="shared" si="293"/>
        <v/>
      </c>
      <c r="EB329" s="24" t="str">
        <f t="shared" si="293"/>
        <v/>
      </c>
      <c r="EC329" s="24" t="str">
        <f t="shared" si="293"/>
        <v/>
      </c>
      <c r="ED329" s="24" t="str">
        <f t="shared" si="293"/>
        <v/>
      </c>
      <c r="EE329" s="24" t="str">
        <f t="shared" si="293"/>
        <v/>
      </c>
      <c r="EF329" s="24" t="str">
        <f t="shared" si="293"/>
        <v/>
      </c>
      <c r="EG329" s="24" t="str">
        <f t="shared" si="255"/>
        <v/>
      </c>
      <c r="EH329" s="24" t="str">
        <f t="shared" si="255"/>
        <v/>
      </c>
      <c r="EI329" s="24" t="str">
        <f t="shared" si="255"/>
        <v/>
      </c>
      <c r="EJ329" s="24"/>
      <c r="EK329" s="24" t="str">
        <f t="shared" si="271"/>
        <v/>
      </c>
      <c r="EL329" s="24" t="str">
        <f t="shared" si="284"/>
        <v/>
      </c>
      <c r="EM329" s="24" t="str">
        <f t="shared" si="294"/>
        <v/>
      </c>
      <c r="EN329" s="24" t="str">
        <f t="shared" si="294"/>
        <v/>
      </c>
      <c r="EO329" s="24" t="str">
        <f t="shared" si="294"/>
        <v/>
      </c>
      <c r="EP329" s="24" t="str">
        <f t="shared" si="294"/>
        <v/>
      </c>
      <c r="EQ329" s="24" t="str">
        <f t="shared" si="294"/>
        <v/>
      </c>
      <c r="ER329" s="24" t="str">
        <f t="shared" si="294"/>
        <v/>
      </c>
      <c r="ES329" s="24" t="str">
        <f t="shared" si="256"/>
        <v/>
      </c>
      <c r="ET329" s="24" t="str">
        <f t="shared" si="256"/>
        <v/>
      </c>
      <c r="EU329" s="24" t="str">
        <f t="shared" si="256"/>
        <v/>
      </c>
      <c r="EV329" s="24"/>
      <c r="EW329" s="24" t="str">
        <f t="shared" si="272"/>
        <v/>
      </c>
      <c r="EX329" s="24" t="str">
        <f t="shared" si="285"/>
        <v/>
      </c>
      <c r="EY329" s="24" t="str">
        <f t="shared" si="247"/>
        <v/>
      </c>
      <c r="EZ329" s="24" t="str">
        <f t="shared" si="247"/>
        <v/>
      </c>
      <c r="FA329" s="24" t="str">
        <f t="shared" si="247"/>
        <v/>
      </c>
      <c r="FB329" s="24" t="str">
        <f t="shared" si="245"/>
        <v/>
      </c>
      <c r="FC329" s="24" t="str">
        <f t="shared" si="245"/>
        <v/>
      </c>
      <c r="FD329" s="24" t="str">
        <f t="shared" si="245"/>
        <v/>
      </c>
      <c r="FE329" s="24" t="str">
        <f t="shared" si="245"/>
        <v/>
      </c>
      <c r="FF329" s="24" t="str">
        <f t="shared" si="245"/>
        <v/>
      </c>
      <c r="FG329" s="24" t="str">
        <f t="shared" si="245"/>
        <v/>
      </c>
      <c r="FH329" s="24"/>
      <c r="FI329" s="24" t="str">
        <f t="shared" si="273"/>
        <v/>
      </c>
      <c r="FJ329" s="24" t="str">
        <f t="shared" si="286"/>
        <v/>
      </c>
      <c r="FK329" s="24" t="str">
        <f t="shared" si="248"/>
        <v/>
      </c>
      <c r="FL329" s="24" t="str">
        <f t="shared" si="248"/>
        <v/>
      </c>
      <c r="FM329" s="24" t="str">
        <f t="shared" si="248"/>
        <v/>
      </c>
      <c r="FN329" s="24" t="str">
        <f t="shared" si="246"/>
        <v/>
      </c>
      <c r="FO329" s="24" t="str">
        <f t="shared" si="246"/>
        <v/>
      </c>
      <c r="FP329" s="24" t="str">
        <f t="shared" si="246"/>
        <v/>
      </c>
      <c r="FQ329" s="24" t="str">
        <f t="shared" si="246"/>
        <v/>
      </c>
      <c r="FR329" s="24" t="str">
        <f t="shared" si="246"/>
        <v/>
      </c>
      <c r="FS329" s="24" t="str">
        <f t="shared" si="246"/>
        <v/>
      </c>
    </row>
    <row r="330" spans="1:175" s="3" customFormat="1">
      <c r="A330" s="27">
        <v>295</v>
      </c>
      <c r="B330" s="32" t="str">
        <f>IF(AND($B$3&lt;&gt;"",$C$3&lt;&gt;"",$B$4&lt;&gt;"",$C$4&lt;&gt;"",T330&lt;&gt;""),AirMass($B$3,$C$3,$B$4,$C$4,T330),"")</f>
        <v/>
      </c>
      <c r="C330" s="36" t="e">
        <f t="shared" si="274"/>
        <v>#N/A</v>
      </c>
      <c r="D330" s="5" t="str">
        <f t="shared" si="257"/>
        <v/>
      </c>
      <c r="E330" s="14" t="str">
        <f t="shared" si="258"/>
        <v/>
      </c>
      <c r="F330" s="32" t="str">
        <f t="shared" si="275"/>
        <v/>
      </c>
      <c r="G330" s="24" t="str">
        <f t="shared" si="259"/>
        <v/>
      </c>
      <c r="H330" s="24" t="str">
        <f t="shared" si="260"/>
        <v/>
      </c>
      <c r="I330" s="24"/>
      <c r="J330" s="8" t="str">
        <f t="shared" si="261"/>
        <v/>
      </c>
      <c r="K330" s="9" t="str">
        <f t="shared" si="262"/>
        <v/>
      </c>
      <c r="L330" s="40" t="str">
        <f t="shared" si="276"/>
        <v/>
      </c>
      <c r="M330" s="24" t="str">
        <f t="shared" si="263"/>
        <v/>
      </c>
      <c r="N330" s="25" t="str">
        <f t="shared" si="264"/>
        <v/>
      </c>
      <c r="O330" s="25"/>
      <c r="P330" s="50">
        <f t="shared" si="277"/>
        <v>0</v>
      </c>
      <c r="Q330" s="50">
        <f t="shared" si="278"/>
        <v>0</v>
      </c>
      <c r="R330" s="25"/>
      <c r="S330" s="25"/>
      <c r="T330" s="16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46" t="str">
        <f t="shared" si="265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8"/>
      <c r="AR330" s="25"/>
      <c r="AS330" s="25"/>
      <c r="AT330" s="24" t="str">
        <f t="shared" si="295"/>
        <v/>
      </c>
      <c r="AU330" s="24" t="str">
        <f t="shared" si="295"/>
        <v/>
      </c>
      <c r="AV330" s="24" t="str">
        <f t="shared" si="295"/>
        <v/>
      </c>
      <c r="AW330" s="24" t="str">
        <f t="shared" si="295"/>
        <v/>
      </c>
      <c r="AX330" s="24" t="str">
        <f t="shared" si="295"/>
        <v/>
      </c>
      <c r="AY330" s="24" t="str">
        <f t="shared" si="295"/>
        <v/>
      </c>
      <c r="AZ330" s="24" t="str">
        <f t="shared" si="295"/>
        <v/>
      </c>
      <c r="BA330" s="24" t="str">
        <f t="shared" si="295"/>
        <v/>
      </c>
      <c r="BB330" s="24" t="str">
        <f t="shared" si="296"/>
        <v/>
      </c>
      <c r="BC330" s="24" t="str">
        <f t="shared" si="296"/>
        <v/>
      </c>
      <c r="BD330" s="25" t="str">
        <f t="shared" si="296"/>
        <v/>
      </c>
      <c r="BE330" s="25"/>
      <c r="BF330" s="24"/>
      <c r="BG330" s="24" t="str">
        <f t="shared" si="287"/>
        <v/>
      </c>
      <c r="BH330" s="24" t="str">
        <f t="shared" si="287"/>
        <v/>
      </c>
      <c r="BI330" s="24" t="str">
        <f t="shared" si="287"/>
        <v/>
      </c>
      <c r="BJ330" s="24" t="str">
        <f t="shared" si="287"/>
        <v/>
      </c>
      <c r="BK330" s="24" t="str">
        <f t="shared" si="287"/>
        <v/>
      </c>
      <c r="BL330" s="24" t="str">
        <f t="shared" si="287"/>
        <v/>
      </c>
      <c r="BM330" s="24" t="str">
        <f t="shared" si="249"/>
        <v/>
      </c>
      <c r="BN330" s="24" t="str">
        <f t="shared" si="249"/>
        <v/>
      </c>
      <c r="BO330" s="24" t="str">
        <f t="shared" si="249"/>
        <v/>
      </c>
      <c r="BP330" s="24"/>
      <c r="BQ330" s="24"/>
      <c r="BR330" s="24" t="str">
        <f t="shared" si="288"/>
        <v/>
      </c>
      <c r="BS330" s="24" t="str">
        <f t="shared" si="288"/>
        <v/>
      </c>
      <c r="BT330" s="24" t="str">
        <f t="shared" si="288"/>
        <v/>
      </c>
      <c r="BU330" s="24" t="str">
        <f t="shared" si="288"/>
        <v/>
      </c>
      <c r="BV330" s="24" t="str">
        <f t="shared" si="288"/>
        <v/>
      </c>
      <c r="BW330" s="24" t="str">
        <f t="shared" si="288"/>
        <v/>
      </c>
      <c r="BX330" s="24" t="str">
        <f t="shared" si="250"/>
        <v/>
      </c>
      <c r="BY330" s="24" t="str">
        <f t="shared" si="250"/>
        <v/>
      </c>
      <c r="BZ330" s="24" t="str">
        <f t="shared" si="250"/>
        <v/>
      </c>
      <c r="CA330" s="24"/>
      <c r="CB330" s="24"/>
      <c r="CC330" s="24" t="str">
        <f t="shared" si="266"/>
        <v/>
      </c>
      <c r="CD330" s="24" t="str">
        <f t="shared" si="279"/>
        <v/>
      </c>
      <c r="CE330" s="24" t="str">
        <f t="shared" si="289"/>
        <v/>
      </c>
      <c r="CF330" s="24" t="str">
        <f t="shared" si="289"/>
        <v/>
      </c>
      <c r="CG330" s="24" t="str">
        <f t="shared" si="289"/>
        <v/>
      </c>
      <c r="CH330" s="24" t="str">
        <f t="shared" si="289"/>
        <v/>
      </c>
      <c r="CI330" s="24" t="str">
        <f t="shared" si="289"/>
        <v/>
      </c>
      <c r="CJ330" s="24" t="str">
        <f t="shared" si="289"/>
        <v/>
      </c>
      <c r="CK330" s="24" t="str">
        <f t="shared" si="251"/>
        <v/>
      </c>
      <c r="CL330" s="24" t="str">
        <f t="shared" si="251"/>
        <v/>
      </c>
      <c r="CM330" s="24" t="str">
        <f t="shared" si="251"/>
        <v/>
      </c>
      <c r="CN330" s="24"/>
      <c r="CO330" s="24" t="str">
        <f t="shared" si="267"/>
        <v/>
      </c>
      <c r="CP330" s="24" t="str">
        <f t="shared" si="280"/>
        <v/>
      </c>
      <c r="CQ330" s="24" t="str">
        <f t="shared" si="290"/>
        <v/>
      </c>
      <c r="CR330" s="24" t="str">
        <f t="shared" si="290"/>
        <v/>
      </c>
      <c r="CS330" s="24" t="str">
        <f t="shared" si="290"/>
        <v/>
      </c>
      <c r="CT330" s="24" t="str">
        <f t="shared" si="290"/>
        <v/>
      </c>
      <c r="CU330" s="24" t="str">
        <f t="shared" si="290"/>
        <v/>
      </c>
      <c r="CV330" s="24" t="str">
        <f t="shared" si="290"/>
        <v/>
      </c>
      <c r="CW330" s="24" t="str">
        <f t="shared" si="252"/>
        <v/>
      </c>
      <c r="CX330" s="24" t="str">
        <f t="shared" si="252"/>
        <v/>
      </c>
      <c r="CY330" s="24" t="str">
        <f t="shared" si="252"/>
        <v/>
      </c>
      <c r="CZ330" s="24"/>
      <c r="DA330" s="24" t="str">
        <f t="shared" si="268"/>
        <v/>
      </c>
      <c r="DB330" s="24" t="str">
        <f t="shared" si="281"/>
        <v/>
      </c>
      <c r="DC330" s="24" t="str">
        <f t="shared" si="291"/>
        <v/>
      </c>
      <c r="DD330" s="24" t="str">
        <f t="shared" si="291"/>
        <v/>
      </c>
      <c r="DE330" s="24" t="str">
        <f t="shared" si="291"/>
        <v/>
      </c>
      <c r="DF330" s="24" t="str">
        <f t="shared" si="291"/>
        <v/>
      </c>
      <c r="DG330" s="24" t="str">
        <f t="shared" si="291"/>
        <v/>
      </c>
      <c r="DH330" s="24" t="str">
        <f t="shared" si="291"/>
        <v/>
      </c>
      <c r="DI330" s="24" t="str">
        <f t="shared" si="253"/>
        <v/>
      </c>
      <c r="DJ330" s="24" t="str">
        <f t="shared" si="253"/>
        <v/>
      </c>
      <c r="DK330" s="24" t="str">
        <f t="shared" si="253"/>
        <v/>
      </c>
      <c r="DL330" s="24"/>
      <c r="DM330" s="24" t="str">
        <f t="shared" si="269"/>
        <v/>
      </c>
      <c r="DN330" s="24" t="str">
        <f t="shared" si="282"/>
        <v/>
      </c>
      <c r="DO330" s="24" t="str">
        <f t="shared" si="292"/>
        <v/>
      </c>
      <c r="DP330" s="24" t="str">
        <f t="shared" si="292"/>
        <v/>
      </c>
      <c r="DQ330" s="24" t="str">
        <f t="shared" si="292"/>
        <v/>
      </c>
      <c r="DR330" s="24" t="str">
        <f t="shared" si="292"/>
        <v/>
      </c>
      <c r="DS330" s="24" t="str">
        <f t="shared" si="292"/>
        <v/>
      </c>
      <c r="DT330" s="24" t="str">
        <f t="shared" si="292"/>
        <v/>
      </c>
      <c r="DU330" s="24" t="str">
        <f t="shared" si="254"/>
        <v/>
      </c>
      <c r="DV330" s="24" t="str">
        <f t="shared" si="254"/>
        <v/>
      </c>
      <c r="DW330" s="24" t="str">
        <f t="shared" si="254"/>
        <v/>
      </c>
      <c r="DX330" s="24"/>
      <c r="DY330" s="24" t="str">
        <f t="shared" si="270"/>
        <v/>
      </c>
      <c r="DZ330" s="24" t="str">
        <f t="shared" si="283"/>
        <v/>
      </c>
      <c r="EA330" s="24" t="str">
        <f t="shared" si="293"/>
        <v/>
      </c>
      <c r="EB330" s="24" t="str">
        <f t="shared" si="293"/>
        <v/>
      </c>
      <c r="EC330" s="24" t="str">
        <f t="shared" si="293"/>
        <v/>
      </c>
      <c r="ED330" s="24" t="str">
        <f t="shared" si="293"/>
        <v/>
      </c>
      <c r="EE330" s="24" t="str">
        <f t="shared" si="293"/>
        <v/>
      </c>
      <c r="EF330" s="24" t="str">
        <f t="shared" si="293"/>
        <v/>
      </c>
      <c r="EG330" s="24" t="str">
        <f t="shared" si="255"/>
        <v/>
      </c>
      <c r="EH330" s="24" t="str">
        <f t="shared" si="255"/>
        <v/>
      </c>
      <c r="EI330" s="24" t="str">
        <f t="shared" si="255"/>
        <v/>
      </c>
      <c r="EJ330" s="24"/>
      <c r="EK330" s="24" t="str">
        <f t="shared" si="271"/>
        <v/>
      </c>
      <c r="EL330" s="24" t="str">
        <f t="shared" si="284"/>
        <v/>
      </c>
      <c r="EM330" s="24" t="str">
        <f t="shared" si="294"/>
        <v/>
      </c>
      <c r="EN330" s="24" t="str">
        <f t="shared" si="294"/>
        <v/>
      </c>
      <c r="EO330" s="24" t="str">
        <f t="shared" si="294"/>
        <v/>
      </c>
      <c r="EP330" s="24" t="str">
        <f t="shared" si="294"/>
        <v/>
      </c>
      <c r="EQ330" s="24" t="str">
        <f t="shared" si="294"/>
        <v/>
      </c>
      <c r="ER330" s="24" t="str">
        <f t="shared" si="294"/>
        <v/>
      </c>
      <c r="ES330" s="24" t="str">
        <f t="shared" si="256"/>
        <v/>
      </c>
      <c r="ET330" s="24" t="str">
        <f t="shared" si="256"/>
        <v/>
      </c>
      <c r="EU330" s="24" t="str">
        <f t="shared" si="256"/>
        <v/>
      </c>
      <c r="EV330" s="24"/>
      <c r="EW330" s="24" t="str">
        <f t="shared" si="272"/>
        <v/>
      </c>
      <c r="EX330" s="24" t="str">
        <f t="shared" si="285"/>
        <v/>
      </c>
      <c r="EY330" s="24" t="str">
        <f t="shared" si="247"/>
        <v/>
      </c>
      <c r="EZ330" s="24" t="str">
        <f t="shared" si="247"/>
        <v/>
      </c>
      <c r="FA330" s="24" t="str">
        <f t="shared" si="247"/>
        <v/>
      </c>
      <c r="FB330" s="24" t="str">
        <f t="shared" si="245"/>
        <v/>
      </c>
      <c r="FC330" s="24" t="str">
        <f t="shared" si="245"/>
        <v/>
      </c>
      <c r="FD330" s="24" t="str">
        <f t="shared" si="245"/>
        <v/>
      </c>
      <c r="FE330" s="24" t="str">
        <f t="shared" si="245"/>
        <v/>
      </c>
      <c r="FF330" s="24" t="str">
        <f t="shared" si="245"/>
        <v/>
      </c>
      <c r="FG330" s="24" t="str">
        <f t="shared" si="245"/>
        <v/>
      </c>
      <c r="FH330" s="24"/>
      <c r="FI330" s="24" t="str">
        <f t="shared" si="273"/>
        <v/>
      </c>
      <c r="FJ330" s="24" t="str">
        <f t="shared" si="286"/>
        <v/>
      </c>
      <c r="FK330" s="24" t="str">
        <f t="shared" si="248"/>
        <v/>
      </c>
      <c r="FL330" s="24" t="str">
        <f t="shared" si="248"/>
        <v/>
      </c>
      <c r="FM330" s="24" t="str">
        <f t="shared" si="248"/>
        <v/>
      </c>
      <c r="FN330" s="24" t="str">
        <f t="shared" si="246"/>
        <v/>
      </c>
      <c r="FO330" s="24" t="str">
        <f t="shared" si="246"/>
        <v/>
      </c>
      <c r="FP330" s="24" t="str">
        <f t="shared" si="246"/>
        <v/>
      </c>
      <c r="FQ330" s="24" t="str">
        <f t="shared" si="246"/>
        <v/>
      </c>
      <c r="FR330" s="24" t="str">
        <f t="shared" si="246"/>
        <v/>
      </c>
      <c r="FS330" s="24" t="str">
        <f t="shared" si="246"/>
        <v/>
      </c>
    </row>
    <row r="331" spans="1:175" s="3" customFormat="1">
      <c r="A331" s="27">
        <v>296</v>
      </c>
      <c r="B331" s="32" t="str">
        <f>IF(AND($B$3&lt;&gt;"",$C$3&lt;&gt;"",$B$4&lt;&gt;"",$C$4&lt;&gt;"",T331&lt;&gt;""),AirMass($B$3,$C$3,$B$4,$C$4,T331),"")</f>
        <v/>
      </c>
      <c r="C331" s="36" t="e">
        <f t="shared" si="274"/>
        <v>#N/A</v>
      </c>
      <c r="D331" s="5" t="str">
        <f t="shared" si="257"/>
        <v/>
      </c>
      <c r="E331" s="14" t="str">
        <f t="shared" si="258"/>
        <v/>
      </c>
      <c r="F331" s="32" t="str">
        <f t="shared" si="275"/>
        <v/>
      </c>
      <c r="G331" s="24" t="str">
        <f t="shared" si="259"/>
        <v/>
      </c>
      <c r="H331" s="24" t="str">
        <f t="shared" si="260"/>
        <v/>
      </c>
      <c r="I331" s="24"/>
      <c r="J331" s="8" t="str">
        <f t="shared" si="261"/>
        <v/>
      </c>
      <c r="K331" s="9" t="str">
        <f t="shared" si="262"/>
        <v/>
      </c>
      <c r="L331" s="40" t="str">
        <f t="shared" si="276"/>
        <v/>
      </c>
      <c r="M331" s="24" t="str">
        <f t="shared" si="263"/>
        <v/>
      </c>
      <c r="N331" s="25" t="str">
        <f t="shared" si="264"/>
        <v/>
      </c>
      <c r="O331" s="25"/>
      <c r="P331" s="50">
        <f t="shared" si="277"/>
        <v>0</v>
      </c>
      <c r="Q331" s="50">
        <f t="shared" si="278"/>
        <v>0</v>
      </c>
      <c r="R331" s="25"/>
      <c r="S331" s="25"/>
      <c r="T331" s="16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46" t="str">
        <f t="shared" si="265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8"/>
      <c r="AR331" s="25"/>
      <c r="AS331" s="25"/>
      <c r="AT331" s="24" t="str">
        <f t="shared" si="295"/>
        <v/>
      </c>
      <c r="AU331" s="24" t="str">
        <f t="shared" si="295"/>
        <v/>
      </c>
      <c r="AV331" s="24" t="str">
        <f t="shared" si="295"/>
        <v/>
      </c>
      <c r="AW331" s="24" t="str">
        <f t="shared" si="295"/>
        <v/>
      </c>
      <c r="AX331" s="24" t="str">
        <f t="shared" si="295"/>
        <v/>
      </c>
      <c r="AY331" s="24" t="str">
        <f t="shared" si="295"/>
        <v/>
      </c>
      <c r="AZ331" s="24" t="str">
        <f t="shared" si="295"/>
        <v/>
      </c>
      <c r="BA331" s="24" t="str">
        <f t="shared" si="295"/>
        <v/>
      </c>
      <c r="BB331" s="24" t="str">
        <f t="shared" si="296"/>
        <v/>
      </c>
      <c r="BC331" s="24" t="str">
        <f t="shared" si="296"/>
        <v/>
      </c>
      <c r="BD331" s="25" t="str">
        <f t="shared" si="296"/>
        <v/>
      </c>
      <c r="BE331" s="25"/>
      <c r="BF331" s="24"/>
      <c r="BG331" s="24" t="str">
        <f t="shared" si="287"/>
        <v/>
      </c>
      <c r="BH331" s="24" t="str">
        <f t="shared" si="287"/>
        <v/>
      </c>
      <c r="BI331" s="24" t="str">
        <f t="shared" si="287"/>
        <v/>
      </c>
      <c r="BJ331" s="24" t="str">
        <f t="shared" si="287"/>
        <v/>
      </c>
      <c r="BK331" s="24" t="str">
        <f t="shared" si="287"/>
        <v/>
      </c>
      <c r="BL331" s="24" t="str">
        <f t="shared" si="287"/>
        <v/>
      </c>
      <c r="BM331" s="24" t="str">
        <f t="shared" si="249"/>
        <v/>
      </c>
      <c r="BN331" s="24" t="str">
        <f t="shared" si="249"/>
        <v/>
      </c>
      <c r="BO331" s="24" t="str">
        <f t="shared" si="249"/>
        <v/>
      </c>
      <c r="BP331" s="24"/>
      <c r="BQ331" s="24"/>
      <c r="BR331" s="24" t="str">
        <f t="shared" si="288"/>
        <v/>
      </c>
      <c r="BS331" s="24" t="str">
        <f t="shared" si="288"/>
        <v/>
      </c>
      <c r="BT331" s="24" t="str">
        <f t="shared" si="288"/>
        <v/>
      </c>
      <c r="BU331" s="24" t="str">
        <f t="shared" si="288"/>
        <v/>
      </c>
      <c r="BV331" s="24" t="str">
        <f t="shared" si="288"/>
        <v/>
      </c>
      <c r="BW331" s="24" t="str">
        <f t="shared" si="288"/>
        <v/>
      </c>
      <c r="BX331" s="24" t="str">
        <f t="shared" si="250"/>
        <v/>
      </c>
      <c r="BY331" s="24" t="str">
        <f t="shared" si="250"/>
        <v/>
      </c>
      <c r="BZ331" s="24" t="str">
        <f t="shared" si="250"/>
        <v/>
      </c>
      <c r="CA331" s="24"/>
      <c r="CB331" s="24"/>
      <c r="CC331" s="24" t="str">
        <f t="shared" si="266"/>
        <v/>
      </c>
      <c r="CD331" s="24" t="str">
        <f t="shared" si="279"/>
        <v/>
      </c>
      <c r="CE331" s="24" t="str">
        <f t="shared" si="289"/>
        <v/>
      </c>
      <c r="CF331" s="24" t="str">
        <f t="shared" si="289"/>
        <v/>
      </c>
      <c r="CG331" s="24" t="str">
        <f t="shared" si="289"/>
        <v/>
      </c>
      <c r="CH331" s="24" t="str">
        <f t="shared" si="289"/>
        <v/>
      </c>
      <c r="CI331" s="24" t="str">
        <f t="shared" si="289"/>
        <v/>
      </c>
      <c r="CJ331" s="24" t="str">
        <f t="shared" si="289"/>
        <v/>
      </c>
      <c r="CK331" s="24" t="str">
        <f t="shared" si="251"/>
        <v/>
      </c>
      <c r="CL331" s="24" t="str">
        <f t="shared" si="251"/>
        <v/>
      </c>
      <c r="CM331" s="24" t="str">
        <f t="shared" si="251"/>
        <v/>
      </c>
      <c r="CN331" s="24"/>
      <c r="CO331" s="24" t="str">
        <f t="shared" si="267"/>
        <v/>
      </c>
      <c r="CP331" s="24" t="str">
        <f t="shared" si="280"/>
        <v/>
      </c>
      <c r="CQ331" s="24" t="str">
        <f t="shared" si="290"/>
        <v/>
      </c>
      <c r="CR331" s="24" t="str">
        <f t="shared" si="290"/>
        <v/>
      </c>
      <c r="CS331" s="24" t="str">
        <f t="shared" si="290"/>
        <v/>
      </c>
      <c r="CT331" s="24" t="str">
        <f t="shared" si="290"/>
        <v/>
      </c>
      <c r="CU331" s="24" t="str">
        <f t="shared" si="290"/>
        <v/>
      </c>
      <c r="CV331" s="24" t="str">
        <f t="shared" si="290"/>
        <v/>
      </c>
      <c r="CW331" s="24" t="str">
        <f t="shared" si="252"/>
        <v/>
      </c>
      <c r="CX331" s="24" t="str">
        <f t="shared" si="252"/>
        <v/>
      </c>
      <c r="CY331" s="24" t="str">
        <f t="shared" si="252"/>
        <v/>
      </c>
      <c r="CZ331" s="24"/>
      <c r="DA331" s="24" t="str">
        <f t="shared" si="268"/>
        <v/>
      </c>
      <c r="DB331" s="24" t="str">
        <f t="shared" si="281"/>
        <v/>
      </c>
      <c r="DC331" s="24" t="str">
        <f t="shared" si="291"/>
        <v/>
      </c>
      <c r="DD331" s="24" t="str">
        <f t="shared" si="291"/>
        <v/>
      </c>
      <c r="DE331" s="24" t="str">
        <f t="shared" si="291"/>
        <v/>
      </c>
      <c r="DF331" s="24" t="str">
        <f t="shared" si="291"/>
        <v/>
      </c>
      <c r="DG331" s="24" t="str">
        <f t="shared" si="291"/>
        <v/>
      </c>
      <c r="DH331" s="24" t="str">
        <f t="shared" si="291"/>
        <v/>
      </c>
      <c r="DI331" s="24" t="str">
        <f t="shared" si="253"/>
        <v/>
      </c>
      <c r="DJ331" s="24" t="str">
        <f t="shared" si="253"/>
        <v/>
      </c>
      <c r="DK331" s="24" t="str">
        <f t="shared" si="253"/>
        <v/>
      </c>
      <c r="DL331" s="24"/>
      <c r="DM331" s="24" t="str">
        <f t="shared" si="269"/>
        <v/>
      </c>
      <c r="DN331" s="24" t="str">
        <f t="shared" si="282"/>
        <v/>
      </c>
      <c r="DO331" s="24" t="str">
        <f t="shared" si="292"/>
        <v/>
      </c>
      <c r="DP331" s="24" t="str">
        <f t="shared" si="292"/>
        <v/>
      </c>
      <c r="DQ331" s="24" t="str">
        <f t="shared" si="292"/>
        <v/>
      </c>
      <c r="DR331" s="24" t="str">
        <f t="shared" si="292"/>
        <v/>
      </c>
      <c r="DS331" s="24" t="str">
        <f t="shared" si="292"/>
        <v/>
      </c>
      <c r="DT331" s="24" t="str">
        <f t="shared" si="292"/>
        <v/>
      </c>
      <c r="DU331" s="24" t="str">
        <f t="shared" si="254"/>
        <v/>
      </c>
      <c r="DV331" s="24" t="str">
        <f t="shared" si="254"/>
        <v/>
      </c>
      <c r="DW331" s="24" t="str">
        <f t="shared" si="254"/>
        <v/>
      </c>
      <c r="DX331" s="24"/>
      <c r="DY331" s="24" t="str">
        <f t="shared" si="270"/>
        <v/>
      </c>
      <c r="DZ331" s="24" t="str">
        <f t="shared" si="283"/>
        <v/>
      </c>
      <c r="EA331" s="24" t="str">
        <f t="shared" si="293"/>
        <v/>
      </c>
      <c r="EB331" s="24" t="str">
        <f t="shared" si="293"/>
        <v/>
      </c>
      <c r="EC331" s="24" t="str">
        <f t="shared" si="293"/>
        <v/>
      </c>
      <c r="ED331" s="24" t="str">
        <f t="shared" si="293"/>
        <v/>
      </c>
      <c r="EE331" s="24" t="str">
        <f t="shared" si="293"/>
        <v/>
      </c>
      <c r="EF331" s="24" t="str">
        <f t="shared" si="293"/>
        <v/>
      </c>
      <c r="EG331" s="24" t="str">
        <f t="shared" si="255"/>
        <v/>
      </c>
      <c r="EH331" s="24" t="str">
        <f t="shared" si="255"/>
        <v/>
      </c>
      <c r="EI331" s="24" t="str">
        <f t="shared" si="255"/>
        <v/>
      </c>
      <c r="EJ331" s="24"/>
      <c r="EK331" s="24" t="str">
        <f t="shared" si="271"/>
        <v/>
      </c>
      <c r="EL331" s="24" t="str">
        <f t="shared" si="284"/>
        <v/>
      </c>
      <c r="EM331" s="24" t="str">
        <f t="shared" si="294"/>
        <v/>
      </c>
      <c r="EN331" s="24" t="str">
        <f t="shared" si="294"/>
        <v/>
      </c>
      <c r="EO331" s="24" t="str">
        <f t="shared" si="294"/>
        <v/>
      </c>
      <c r="EP331" s="24" t="str">
        <f t="shared" si="294"/>
        <v/>
      </c>
      <c r="EQ331" s="24" t="str">
        <f t="shared" si="294"/>
        <v/>
      </c>
      <c r="ER331" s="24" t="str">
        <f t="shared" si="294"/>
        <v/>
      </c>
      <c r="ES331" s="24" t="str">
        <f t="shared" si="256"/>
        <v/>
      </c>
      <c r="ET331" s="24" t="str">
        <f t="shared" si="256"/>
        <v/>
      </c>
      <c r="EU331" s="24" t="str">
        <f t="shared" si="256"/>
        <v/>
      </c>
      <c r="EV331" s="24"/>
      <c r="EW331" s="24" t="str">
        <f t="shared" si="272"/>
        <v/>
      </c>
      <c r="EX331" s="24" t="str">
        <f t="shared" si="285"/>
        <v/>
      </c>
      <c r="EY331" s="24" t="str">
        <f t="shared" si="247"/>
        <v/>
      </c>
      <c r="EZ331" s="24" t="str">
        <f t="shared" si="247"/>
        <v/>
      </c>
      <c r="FA331" s="24" t="str">
        <f t="shared" si="247"/>
        <v/>
      </c>
      <c r="FB331" s="24" t="str">
        <f t="shared" si="245"/>
        <v/>
      </c>
      <c r="FC331" s="24" t="str">
        <f t="shared" si="245"/>
        <v/>
      </c>
      <c r="FD331" s="24" t="str">
        <f t="shared" si="245"/>
        <v/>
      </c>
      <c r="FE331" s="24" t="str">
        <f t="shared" si="245"/>
        <v/>
      </c>
      <c r="FF331" s="24" t="str">
        <f t="shared" si="245"/>
        <v/>
      </c>
      <c r="FG331" s="24" t="str">
        <f t="shared" si="245"/>
        <v/>
      </c>
      <c r="FH331" s="24"/>
      <c r="FI331" s="24" t="str">
        <f t="shared" si="273"/>
        <v/>
      </c>
      <c r="FJ331" s="24" t="str">
        <f t="shared" si="286"/>
        <v/>
      </c>
      <c r="FK331" s="24" t="str">
        <f t="shared" si="248"/>
        <v/>
      </c>
      <c r="FL331" s="24" t="str">
        <f t="shared" si="248"/>
        <v/>
      </c>
      <c r="FM331" s="24" t="str">
        <f t="shared" si="248"/>
        <v/>
      </c>
      <c r="FN331" s="24" t="str">
        <f t="shared" si="246"/>
        <v/>
      </c>
      <c r="FO331" s="24" t="str">
        <f t="shared" si="246"/>
        <v/>
      </c>
      <c r="FP331" s="24" t="str">
        <f t="shared" si="246"/>
        <v/>
      </c>
      <c r="FQ331" s="24" t="str">
        <f t="shared" si="246"/>
        <v/>
      </c>
      <c r="FR331" s="24" t="str">
        <f t="shared" si="246"/>
        <v/>
      </c>
      <c r="FS331" s="24" t="str">
        <f t="shared" si="246"/>
        <v/>
      </c>
    </row>
    <row r="332" spans="1:175" s="3" customFormat="1">
      <c r="A332" s="27">
        <v>297</v>
      </c>
      <c r="B332" s="32" t="str">
        <f>IF(AND($B$3&lt;&gt;"",$C$3&lt;&gt;"",$B$4&lt;&gt;"",$C$4&lt;&gt;"",T332&lt;&gt;""),AirMass($B$3,$C$3,$B$4,$C$4,T332),"")</f>
        <v/>
      </c>
      <c r="C332" s="36" t="e">
        <f t="shared" si="274"/>
        <v>#N/A</v>
      </c>
      <c r="D332" s="5" t="str">
        <f t="shared" si="257"/>
        <v/>
      </c>
      <c r="E332" s="14" t="str">
        <f t="shared" si="258"/>
        <v/>
      </c>
      <c r="F332" s="32" t="str">
        <f t="shared" si="275"/>
        <v/>
      </c>
      <c r="G332" s="24" t="str">
        <f t="shared" si="259"/>
        <v/>
      </c>
      <c r="H332" s="24" t="str">
        <f t="shared" si="260"/>
        <v/>
      </c>
      <c r="I332" s="24"/>
      <c r="J332" s="8" t="str">
        <f t="shared" si="261"/>
        <v/>
      </c>
      <c r="K332" s="9" t="str">
        <f t="shared" si="262"/>
        <v/>
      </c>
      <c r="L332" s="40" t="str">
        <f t="shared" si="276"/>
        <v/>
      </c>
      <c r="M332" s="24" t="str">
        <f t="shared" si="263"/>
        <v/>
      </c>
      <c r="N332" s="25" t="str">
        <f t="shared" si="264"/>
        <v/>
      </c>
      <c r="O332" s="25"/>
      <c r="P332" s="50">
        <f t="shared" si="277"/>
        <v>0</v>
      </c>
      <c r="Q332" s="50">
        <f t="shared" si="278"/>
        <v>0</v>
      </c>
      <c r="R332" s="25"/>
      <c r="S332" s="25"/>
      <c r="T332" s="16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46" t="str">
        <f t="shared" si="265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8"/>
      <c r="AR332" s="25"/>
      <c r="AS332" s="25"/>
      <c r="AT332" s="24" t="str">
        <f t="shared" si="295"/>
        <v/>
      </c>
      <c r="AU332" s="24" t="str">
        <f t="shared" si="295"/>
        <v/>
      </c>
      <c r="AV332" s="24" t="str">
        <f t="shared" si="295"/>
        <v/>
      </c>
      <c r="AW332" s="24" t="str">
        <f t="shared" si="295"/>
        <v/>
      </c>
      <c r="AX332" s="24" t="str">
        <f t="shared" si="295"/>
        <v/>
      </c>
      <c r="AY332" s="24" t="str">
        <f t="shared" si="295"/>
        <v/>
      </c>
      <c r="AZ332" s="24" t="str">
        <f t="shared" si="295"/>
        <v/>
      </c>
      <c r="BA332" s="24" t="str">
        <f t="shared" si="295"/>
        <v/>
      </c>
      <c r="BB332" s="24" t="str">
        <f t="shared" si="296"/>
        <v/>
      </c>
      <c r="BC332" s="24" t="str">
        <f t="shared" si="296"/>
        <v/>
      </c>
      <c r="BD332" s="25" t="str">
        <f t="shared" si="296"/>
        <v/>
      </c>
      <c r="BE332" s="25"/>
      <c r="BF332" s="24"/>
      <c r="BG332" s="24" t="str">
        <f t="shared" si="287"/>
        <v/>
      </c>
      <c r="BH332" s="24" t="str">
        <f t="shared" si="287"/>
        <v/>
      </c>
      <c r="BI332" s="24" t="str">
        <f t="shared" si="287"/>
        <v/>
      </c>
      <c r="BJ332" s="24" t="str">
        <f t="shared" si="287"/>
        <v/>
      </c>
      <c r="BK332" s="24" t="str">
        <f t="shared" si="287"/>
        <v/>
      </c>
      <c r="BL332" s="24" t="str">
        <f t="shared" si="287"/>
        <v/>
      </c>
      <c r="BM332" s="24" t="str">
        <f t="shared" si="249"/>
        <v/>
      </c>
      <c r="BN332" s="24" t="str">
        <f t="shared" si="249"/>
        <v/>
      </c>
      <c r="BO332" s="24" t="str">
        <f t="shared" si="249"/>
        <v/>
      </c>
      <c r="BP332" s="24"/>
      <c r="BQ332" s="24"/>
      <c r="BR332" s="24" t="str">
        <f t="shared" si="288"/>
        <v/>
      </c>
      <c r="BS332" s="24" t="str">
        <f t="shared" si="288"/>
        <v/>
      </c>
      <c r="BT332" s="24" t="str">
        <f t="shared" si="288"/>
        <v/>
      </c>
      <c r="BU332" s="24" t="str">
        <f t="shared" si="288"/>
        <v/>
      </c>
      <c r="BV332" s="24" t="str">
        <f t="shared" si="288"/>
        <v/>
      </c>
      <c r="BW332" s="24" t="str">
        <f t="shared" si="288"/>
        <v/>
      </c>
      <c r="BX332" s="24" t="str">
        <f t="shared" si="250"/>
        <v/>
      </c>
      <c r="BY332" s="24" t="str">
        <f t="shared" si="250"/>
        <v/>
      </c>
      <c r="BZ332" s="24" t="str">
        <f t="shared" si="250"/>
        <v/>
      </c>
      <c r="CA332" s="24"/>
      <c r="CB332" s="24"/>
      <c r="CC332" s="24" t="str">
        <f t="shared" si="266"/>
        <v/>
      </c>
      <c r="CD332" s="24" t="str">
        <f t="shared" si="279"/>
        <v/>
      </c>
      <c r="CE332" s="24" t="str">
        <f t="shared" si="289"/>
        <v/>
      </c>
      <c r="CF332" s="24" t="str">
        <f t="shared" si="289"/>
        <v/>
      </c>
      <c r="CG332" s="24" t="str">
        <f t="shared" si="289"/>
        <v/>
      </c>
      <c r="CH332" s="24" t="str">
        <f t="shared" si="289"/>
        <v/>
      </c>
      <c r="CI332" s="24" t="str">
        <f t="shared" si="289"/>
        <v/>
      </c>
      <c r="CJ332" s="24" t="str">
        <f t="shared" si="289"/>
        <v/>
      </c>
      <c r="CK332" s="24" t="str">
        <f t="shared" si="251"/>
        <v/>
      </c>
      <c r="CL332" s="24" t="str">
        <f t="shared" si="251"/>
        <v/>
      </c>
      <c r="CM332" s="24" t="str">
        <f t="shared" si="251"/>
        <v/>
      </c>
      <c r="CN332" s="24"/>
      <c r="CO332" s="24" t="str">
        <f t="shared" si="267"/>
        <v/>
      </c>
      <c r="CP332" s="24" t="str">
        <f t="shared" si="280"/>
        <v/>
      </c>
      <c r="CQ332" s="24" t="str">
        <f t="shared" si="290"/>
        <v/>
      </c>
      <c r="CR332" s="24" t="str">
        <f t="shared" si="290"/>
        <v/>
      </c>
      <c r="CS332" s="24" t="str">
        <f t="shared" si="290"/>
        <v/>
      </c>
      <c r="CT332" s="24" t="str">
        <f t="shared" si="290"/>
        <v/>
      </c>
      <c r="CU332" s="24" t="str">
        <f t="shared" si="290"/>
        <v/>
      </c>
      <c r="CV332" s="24" t="str">
        <f t="shared" si="290"/>
        <v/>
      </c>
      <c r="CW332" s="24" t="str">
        <f t="shared" si="252"/>
        <v/>
      </c>
      <c r="CX332" s="24" t="str">
        <f t="shared" si="252"/>
        <v/>
      </c>
      <c r="CY332" s="24" t="str">
        <f t="shared" si="252"/>
        <v/>
      </c>
      <c r="CZ332" s="24"/>
      <c r="DA332" s="24" t="str">
        <f t="shared" si="268"/>
        <v/>
      </c>
      <c r="DB332" s="24" t="str">
        <f t="shared" si="281"/>
        <v/>
      </c>
      <c r="DC332" s="24" t="str">
        <f t="shared" si="291"/>
        <v/>
      </c>
      <c r="DD332" s="24" t="str">
        <f t="shared" si="291"/>
        <v/>
      </c>
      <c r="DE332" s="24" t="str">
        <f t="shared" si="291"/>
        <v/>
      </c>
      <c r="DF332" s="24" t="str">
        <f t="shared" si="291"/>
        <v/>
      </c>
      <c r="DG332" s="24" t="str">
        <f t="shared" si="291"/>
        <v/>
      </c>
      <c r="DH332" s="24" t="str">
        <f t="shared" si="291"/>
        <v/>
      </c>
      <c r="DI332" s="24" t="str">
        <f t="shared" si="253"/>
        <v/>
      </c>
      <c r="DJ332" s="24" t="str">
        <f t="shared" si="253"/>
        <v/>
      </c>
      <c r="DK332" s="24" t="str">
        <f t="shared" si="253"/>
        <v/>
      </c>
      <c r="DL332" s="24"/>
      <c r="DM332" s="24" t="str">
        <f t="shared" si="269"/>
        <v/>
      </c>
      <c r="DN332" s="24" t="str">
        <f t="shared" si="282"/>
        <v/>
      </c>
      <c r="DO332" s="24" t="str">
        <f t="shared" si="292"/>
        <v/>
      </c>
      <c r="DP332" s="24" t="str">
        <f t="shared" si="292"/>
        <v/>
      </c>
      <c r="DQ332" s="24" t="str">
        <f t="shared" si="292"/>
        <v/>
      </c>
      <c r="DR332" s="24" t="str">
        <f t="shared" si="292"/>
        <v/>
      </c>
      <c r="DS332" s="24" t="str">
        <f t="shared" si="292"/>
        <v/>
      </c>
      <c r="DT332" s="24" t="str">
        <f t="shared" si="292"/>
        <v/>
      </c>
      <c r="DU332" s="24" t="str">
        <f t="shared" si="254"/>
        <v/>
      </c>
      <c r="DV332" s="24" t="str">
        <f t="shared" si="254"/>
        <v/>
      </c>
      <c r="DW332" s="24" t="str">
        <f t="shared" si="254"/>
        <v/>
      </c>
      <c r="DX332" s="24"/>
      <c r="DY332" s="24" t="str">
        <f t="shared" si="270"/>
        <v/>
      </c>
      <c r="DZ332" s="24" t="str">
        <f t="shared" si="283"/>
        <v/>
      </c>
      <c r="EA332" s="24" t="str">
        <f t="shared" si="293"/>
        <v/>
      </c>
      <c r="EB332" s="24" t="str">
        <f t="shared" si="293"/>
        <v/>
      </c>
      <c r="EC332" s="24" t="str">
        <f t="shared" si="293"/>
        <v/>
      </c>
      <c r="ED332" s="24" t="str">
        <f t="shared" si="293"/>
        <v/>
      </c>
      <c r="EE332" s="24" t="str">
        <f t="shared" si="293"/>
        <v/>
      </c>
      <c r="EF332" s="24" t="str">
        <f t="shared" si="293"/>
        <v/>
      </c>
      <c r="EG332" s="24" t="str">
        <f t="shared" si="255"/>
        <v/>
      </c>
      <c r="EH332" s="24" t="str">
        <f t="shared" si="255"/>
        <v/>
      </c>
      <c r="EI332" s="24" t="str">
        <f t="shared" si="255"/>
        <v/>
      </c>
      <c r="EJ332" s="24"/>
      <c r="EK332" s="24" t="str">
        <f t="shared" si="271"/>
        <v/>
      </c>
      <c r="EL332" s="24" t="str">
        <f t="shared" si="284"/>
        <v/>
      </c>
      <c r="EM332" s="24" t="str">
        <f t="shared" si="294"/>
        <v/>
      </c>
      <c r="EN332" s="24" t="str">
        <f t="shared" si="294"/>
        <v/>
      </c>
      <c r="EO332" s="24" t="str">
        <f t="shared" si="294"/>
        <v/>
      </c>
      <c r="EP332" s="24" t="str">
        <f t="shared" si="294"/>
        <v/>
      </c>
      <c r="EQ332" s="24" t="str">
        <f t="shared" si="294"/>
        <v/>
      </c>
      <c r="ER332" s="24" t="str">
        <f t="shared" si="294"/>
        <v/>
      </c>
      <c r="ES332" s="24" t="str">
        <f t="shared" si="256"/>
        <v/>
      </c>
      <c r="ET332" s="24" t="str">
        <f t="shared" si="256"/>
        <v/>
      </c>
      <c r="EU332" s="24" t="str">
        <f t="shared" si="256"/>
        <v/>
      </c>
      <c r="EV332" s="24"/>
      <c r="EW332" s="24" t="str">
        <f t="shared" si="272"/>
        <v/>
      </c>
      <c r="EX332" s="24" t="str">
        <f t="shared" si="285"/>
        <v/>
      </c>
      <c r="EY332" s="24" t="str">
        <f t="shared" si="247"/>
        <v/>
      </c>
      <c r="EZ332" s="24" t="str">
        <f t="shared" si="247"/>
        <v/>
      </c>
      <c r="FA332" s="24" t="str">
        <f t="shared" si="247"/>
        <v/>
      </c>
      <c r="FB332" s="24" t="str">
        <f t="shared" si="245"/>
        <v/>
      </c>
      <c r="FC332" s="24" t="str">
        <f t="shared" si="245"/>
        <v/>
      </c>
      <c r="FD332" s="24" t="str">
        <f t="shared" si="245"/>
        <v/>
      </c>
      <c r="FE332" s="24" t="str">
        <f t="shared" si="245"/>
        <v/>
      </c>
      <c r="FF332" s="24" t="str">
        <f t="shared" si="245"/>
        <v/>
      </c>
      <c r="FG332" s="24" t="str">
        <f t="shared" si="245"/>
        <v/>
      </c>
      <c r="FH332" s="24"/>
      <c r="FI332" s="24" t="str">
        <f t="shared" si="273"/>
        <v/>
      </c>
      <c r="FJ332" s="24" t="str">
        <f t="shared" si="286"/>
        <v/>
      </c>
      <c r="FK332" s="24" t="str">
        <f t="shared" si="248"/>
        <v/>
      </c>
      <c r="FL332" s="24" t="str">
        <f t="shared" si="248"/>
        <v/>
      </c>
      <c r="FM332" s="24" t="str">
        <f t="shared" si="248"/>
        <v/>
      </c>
      <c r="FN332" s="24" t="str">
        <f t="shared" si="246"/>
        <v/>
      </c>
      <c r="FO332" s="24" t="str">
        <f t="shared" si="246"/>
        <v/>
      </c>
      <c r="FP332" s="24" t="str">
        <f t="shared" si="246"/>
        <v/>
      </c>
      <c r="FQ332" s="24" t="str">
        <f t="shared" si="246"/>
        <v/>
      </c>
      <c r="FR332" s="24" t="str">
        <f t="shared" si="246"/>
        <v/>
      </c>
      <c r="FS332" s="24" t="str">
        <f t="shared" si="246"/>
        <v/>
      </c>
    </row>
    <row r="333" spans="1:175" s="3" customFormat="1">
      <c r="A333" s="27">
        <v>298</v>
      </c>
      <c r="B333" s="32" t="str">
        <f>IF(AND($B$3&lt;&gt;"",$C$3&lt;&gt;"",$B$4&lt;&gt;"",$C$4&lt;&gt;"",T333&lt;&gt;""),AirMass($B$3,$C$3,$B$4,$C$4,T333),"")</f>
        <v/>
      </c>
      <c r="C333" s="36" t="e">
        <f t="shared" si="274"/>
        <v>#N/A</v>
      </c>
      <c r="D333" s="5" t="str">
        <f t="shared" si="257"/>
        <v/>
      </c>
      <c r="E333" s="14" t="str">
        <f t="shared" si="258"/>
        <v/>
      </c>
      <c r="F333" s="32" t="str">
        <f t="shared" si="275"/>
        <v/>
      </c>
      <c r="G333" s="24" t="str">
        <f t="shared" si="259"/>
        <v/>
      </c>
      <c r="H333" s="24" t="str">
        <f t="shared" si="260"/>
        <v/>
      </c>
      <c r="I333" s="24"/>
      <c r="J333" s="8" t="str">
        <f t="shared" si="261"/>
        <v/>
      </c>
      <c r="K333" s="9" t="str">
        <f t="shared" si="262"/>
        <v/>
      </c>
      <c r="L333" s="40" t="str">
        <f t="shared" si="276"/>
        <v/>
      </c>
      <c r="M333" s="24" t="str">
        <f t="shared" si="263"/>
        <v/>
      </c>
      <c r="N333" s="25" t="str">
        <f t="shared" si="264"/>
        <v/>
      </c>
      <c r="O333" s="25"/>
      <c r="P333" s="50">
        <f t="shared" si="277"/>
        <v>0</v>
      </c>
      <c r="Q333" s="50">
        <f t="shared" si="278"/>
        <v>0</v>
      </c>
      <c r="R333" s="25"/>
      <c r="S333" s="25"/>
      <c r="T333" s="16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46" t="str">
        <f t="shared" si="265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8"/>
      <c r="AR333" s="25"/>
      <c r="AS333" s="25"/>
      <c r="AT333" s="24" t="str">
        <f t="shared" si="295"/>
        <v/>
      </c>
      <c r="AU333" s="24" t="str">
        <f t="shared" si="295"/>
        <v/>
      </c>
      <c r="AV333" s="24" t="str">
        <f t="shared" si="295"/>
        <v/>
      </c>
      <c r="AW333" s="24" t="str">
        <f t="shared" si="295"/>
        <v/>
      </c>
      <c r="AX333" s="24" t="str">
        <f t="shared" si="295"/>
        <v/>
      </c>
      <c r="AY333" s="24" t="str">
        <f t="shared" si="295"/>
        <v/>
      </c>
      <c r="AZ333" s="24" t="str">
        <f t="shared" si="295"/>
        <v/>
      </c>
      <c r="BA333" s="24" t="str">
        <f t="shared" si="295"/>
        <v/>
      </c>
      <c r="BB333" s="24" t="str">
        <f t="shared" si="296"/>
        <v/>
      </c>
      <c r="BC333" s="24" t="str">
        <f t="shared" si="296"/>
        <v/>
      </c>
      <c r="BD333" s="25" t="str">
        <f t="shared" si="296"/>
        <v/>
      </c>
      <c r="BE333" s="25"/>
      <c r="BF333" s="24"/>
      <c r="BG333" s="24" t="str">
        <f t="shared" si="287"/>
        <v/>
      </c>
      <c r="BH333" s="24" t="str">
        <f t="shared" si="287"/>
        <v/>
      </c>
      <c r="BI333" s="24" t="str">
        <f t="shared" si="287"/>
        <v/>
      </c>
      <c r="BJ333" s="24" t="str">
        <f t="shared" si="287"/>
        <v/>
      </c>
      <c r="BK333" s="24" t="str">
        <f t="shared" si="287"/>
        <v/>
      </c>
      <c r="BL333" s="24" t="str">
        <f t="shared" si="287"/>
        <v/>
      </c>
      <c r="BM333" s="24" t="str">
        <f t="shared" si="249"/>
        <v/>
      </c>
      <c r="BN333" s="24" t="str">
        <f t="shared" si="249"/>
        <v/>
      </c>
      <c r="BO333" s="24" t="str">
        <f t="shared" si="249"/>
        <v/>
      </c>
      <c r="BP333" s="24"/>
      <c r="BQ333" s="24"/>
      <c r="BR333" s="24" t="str">
        <f t="shared" si="288"/>
        <v/>
      </c>
      <c r="BS333" s="24" t="str">
        <f t="shared" si="288"/>
        <v/>
      </c>
      <c r="BT333" s="24" t="str">
        <f t="shared" si="288"/>
        <v/>
      </c>
      <c r="BU333" s="24" t="str">
        <f t="shared" si="288"/>
        <v/>
      </c>
      <c r="BV333" s="24" t="str">
        <f t="shared" si="288"/>
        <v/>
      </c>
      <c r="BW333" s="24" t="str">
        <f t="shared" si="288"/>
        <v/>
      </c>
      <c r="BX333" s="24" t="str">
        <f t="shared" si="250"/>
        <v/>
      </c>
      <c r="BY333" s="24" t="str">
        <f t="shared" si="250"/>
        <v/>
      </c>
      <c r="BZ333" s="24" t="str">
        <f t="shared" si="250"/>
        <v/>
      </c>
      <c r="CA333" s="24"/>
      <c r="CB333" s="24"/>
      <c r="CC333" s="24" t="str">
        <f t="shared" si="266"/>
        <v/>
      </c>
      <c r="CD333" s="24" t="str">
        <f t="shared" si="279"/>
        <v/>
      </c>
      <c r="CE333" s="24" t="str">
        <f t="shared" si="289"/>
        <v/>
      </c>
      <c r="CF333" s="24" t="str">
        <f t="shared" si="289"/>
        <v/>
      </c>
      <c r="CG333" s="24" t="str">
        <f t="shared" si="289"/>
        <v/>
      </c>
      <c r="CH333" s="24" t="str">
        <f t="shared" si="289"/>
        <v/>
      </c>
      <c r="CI333" s="24" t="str">
        <f t="shared" si="289"/>
        <v/>
      </c>
      <c r="CJ333" s="24" t="str">
        <f t="shared" si="289"/>
        <v/>
      </c>
      <c r="CK333" s="24" t="str">
        <f t="shared" si="251"/>
        <v/>
      </c>
      <c r="CL333" s="24" t="str">
        <f t="shared" si="251"/>
        <v/>
      </c>
      <c r="CM333" s="24" t="str">
        <f t="shared" si="251"/>
        <v/>
      </c>
      <c r="CN333" s="24"/>
      <c r="CO333" s="24" t="str">
        <f t="shared" si="267"/>
        <v/>
      </c>
      <c r="CP333" s="24" t="str">
        <f t="shared" si="280"/>
        <v/>
      </c>
      <c r="CQ333" s="24" t="str">
        <f t="shared" si="290"/>
        <v/>
      </c>
      <c r="CR333" s="24" t="str">
        <f t="shared" si="290"/>
        <v/>
      </c>
      <c r="CS333" s="24" t="str">
        <f t="shared" si="290"/>
        <v/>
      </c>
      <c r="CT333" s="24" t="str">
        <f t="shared" si="290"/>
        <v/>
      </c>
      <c r="CU333" s="24" t="str">
        <f t="shared" si="290"/>
        <v/>
      </c>
      <c r="CV333" s="24" t="str">
        <f t="shared" si="290"/>
        <v/>
      </c>
      <c r="CW333" s="24" t="str">
        <f t="shared" si="252"/>
        <v/>
      </c>
      <c r="CX333" s="24" t="str">
        <f t="shared" si="252"/>
        <v/>
      </c>
      <c r="CY333" s="24" t="str">
        <f t="shared" si="252"/>
        <v/>
      </c>
      <c r="CZ333" s="24"/>
      <c r="DA333" s="24" t="str">
        <f t="shared" si="268"/>
        <v/>
      </c>
      <c r="DB333" s="24" t="str">
        <f t="shared" si="281"/>
        <v/>
      </c>
      <c r="DC333" s="24" t="str">
        <f t="shared" si="291"/>
        <v/>
      </c>
      <c r="DD333" s="24" t="str">
        <f t="shared" si="291"/>
        <v/>
      </c>
      <c r="DE333" s="24" t="str">
        <f t="shared" si="291"/>
        <v/>
      </c>
      <c r="DF333" s="24" t="str">
        <f t="shared" si="291"/>
        <v/>
      </c>
      <c r="DG333" s="24" t="str">
        <f t="shared" si="291"/>
        <v/>
      </c>
      <c r="DH333" s="24" t="str">
        <f t="shared" si="291"/>
        <v/>
      </c>
      <c r="DI333" s="24" t="str">
        <f t="shared" si="253"/>
        <v/>
      </c>
      <c r="DJ333" s="24" t="str">
        <f t="shared" si="253"/>
        <v/>
      </c>
      <c r="DK333" s="24" t="str">
        <f t="shared" si="253"/>
        <v/>
      </c>
      <c r="DL333" s="24"/>
      <c r="DM333" s="24" t="str">
        <f t="shared" si="269"/>
        <v/>
      </c>
      <c r="DN333" s="24" t="str">
        <f t="shared" si="282"/>
        <v/>
      </c>
      <c r="DO333" s="24" t="str">
        <f t="shared" si="292"/>
        <v/>
      </c>
      <c r="DP333" s="24" t="str">
        <f t="shared" si="292"/>
        <v/>
      </c>
      <c r="DQ333" s="24" t="str">
        <f t="shared" si="292"/>
        <v/>
      </c>
      <c r="DR333" s="24" t="str">
        <f t="shared" si="292"/>
        <v/>
      </c>
      <c r="DS333" s="24" t="str">
        <f t="shared" si="292"/>
        <v/>
      </c>
      <c r="DT333" s="24" t="str">
        <f t="shared" si="292"/>
        <v/>
      </c>
      <c r="DU333" s="24" t="str">
        <f t="shared" si="254"/>
        <v/>
      </c>
      <c r="DV333" s="24" t="str">
        <f t="shared" si="254"/>
        <v/>
      </c>
      <c r="DW333" s="24" t="str">
        <f t="shared" si="254"/>
        <v/>
      </c>
      <c r="DX333" s="24"/>
      <c r="DY333" s="24" t="str">
        <f t="shared" si="270"/>
        <v/>
      </c>
      <c r="DZ333" s="24" t="str">
        <f t="shared" si="283"/>
        <v/>
      </c>
      <c r="EA333" s="24" t="str">
        <f t="shared" si="293"/>
        <v/>
      </c>
      <c r="EB333" s="24" t="str">
        <f t="shared" si="293"/>
        <v/>
      </c>
      <c r="EC333" s="24" t="str">
        <f t="shared" si="293"/>
        <v/>
      </c>
      <c r="ED333" s="24" t="str">
        <f t="shared" si="293"/>
        <v/>
      </c>
      <c r="EE333" s="24" t="str">
        <f t="shared" si="293"/>
        <v/>
      </c>
      <c r="EF333" s="24" t="str">
        <f t="shared" si="293"/>
        <v/>
      </c>
      <c r="EG333" s="24" t="str">
        <f t="shared" si="255"/>
        <v/>
      </c>
      <c r="EH333" s="24" t="str">
        <f t="shared" si="255"/>
        <v/>
      </c>
      <c r="EI333" s="24" t="str">
        <f t="shared" si="255"/>
        <v/>
      </c>
      <c r="EJ333" s="24"/>
      <c r="EK333" s="24" t="str">
        <f t="shared" si="271"/>
        <v/>
      </c>
      <c r="EL333" s="24" t="str">
        <f t="shared" si="284"/>
        <v/>
      </c>
      <c r="EM333" s="24" t="str">
        <f t="shared" si="294"/>
        <v/>
      </c>
      <c r="EN333" s="24" t="str">
        <f t="shared" si="294"/>
        <v/>
      </c>
      <c r="EO333" s="24" t="str">
        <f t="shared" si="294"/>
        <v/>
      </c>
      <c r="EP333" s="24" t="str">
        <f t="shared" si="294"/>
        <v/>
      </c>
      <c r="EQ333" s="24" t="str">
        <f t="shared" si="294"/>
        <v/>
      </c>
      <c r="ER333" s="24" t="str">
        <f t="shared" si="294"/>
        <v/>
      </c>
      <c r="ES333" s="24" t="str">
        <f t="shared" si="256"/>
        <v/>
      </c>
      <c r="ET333" s="24" t="str">
        <f t="shared" si="256"/>
        <v/>
      </c>
      <c r="EU333" s="24" t="str">
        <f t="shared" si="256"/>
        <v/>
      </c>
      <c r="EV333" s="24"/>
      <c r="EW333" s="24" t="str">
        <f t="shared" si="272"/>
        <v/>
      </c>
      <c r="EX333" s="24" t="str">
        <f t="shared" si="285"/>
        <v/>
      </c>
      <c r="EY333" s="24" t="str">
        <f t="shared" si="247"/>
        <v/>
      </c>
      <c r="EZ333" s="24" t="str">
        <f t="shared" si="247"/>
        <v/>
      </c>
      <c r="FA333" s="24" t="str">
        <f t="shared" si="247"/>
        <v/>
      </c>
      <c r="FB333" s="24" t="str">
        <f t="shared" si="245"/>
        <v/>
      </c>
      <c r="FC333" s="24" t="str">
        <f t="shared" si="245"/>
        <v/>
      </c>
      <c r="FD333" s="24" t="str">
        <f t="shared" si="245"/>
        <v/>
      </c>
      <c r="FE333" s="24" t="str">
        <f t="shared" si="245"/>
        <v/>
      </c>
      <c r="FF333" s="24" t="str">
        <f t="shared" si="245"/>
        <v/>
      </c>
      <c r="FG333" s="24" t="str">
        <f t="shared" si="245"/>
        <v/>
      </c>
      <c r="FH333" s="24"/>
      <c r="FI333" s="24" t="str">
        <f t="shared" si="273"/>
        <v/>
      </c>
      <c r="FJ333" s="24" t="str">
        <f t="shared" si="286"/>
        <v/>
      </c>
      <c r="FK333" s="24" t="str">
        <f t="shared" si="248"/>
        <v/>
      </c>
      <c r="FL333" s="24" t="str">
        <f t="shared" si="248"/>
        <v/>
      </c>
      <c r="FM333" s="24" t="str">
        <f t="shared" si="248"/>
        <v/>
      </c>
      <c r="FN333" s="24" t="str">
        <f t="shared" si="246"/>
        <v/>
      </c>
      <c r="FO333" s="24" t="str">
        <f t="shared" si="246"/>
        <v/>
      </c>
      <c r="FP333" s="24" t="str">
        <f t="shared" si="246"/>
        <v/>
      </c>
      <c r="FQ333" s="24" t="str">
        <f t="shared" si="246"/>
        <v/>
      </c>
      <c r="FR333" s="24" t="str">
        <f t="shared" si="246"/>
        <v/>
      </c>
      <c r="FS333" s="24" t="str">
        <f t="shared" si="246"/>
        <v/>
      </c>
    </row>
    <row r="334" spans="1:175" s="3" customFormat="1">
      <c r="A334" s="27">
        <v>299</v>
      </c>
      <c r="B334" s="32" t="str">
        <f>IF(AND($B$3&lt;&gt;"",$C$3&lt;&gt;"",$B$4&lt;&gt;"",$C$4&lt;&gt;"",T334&lt;&gt;""),AirMass($B$3,$C$3,$B$4,$C$4,T334),"")</f>
        <v/>
      </c>
      <c r="C334" s="36" t="e">
        <f t="shared" si="274"/>
        <v>#N/A</v>
      </c>
      <c r="D334" s="5" t="str">
        <f t="shared" si="257"/>
        <v/>
      </c>
      <c r="E334" s="14" t="str">
        <f t="shared" si="258"/>
        <v/>
      </c>
      <c r="F334" s="32" t="str">
        <f t="shared" si="275"/>
        <v/>
      </c>
      <c r="G334" s="24" t="str">
        <f t="shared" si="259"/>
        <v/>
      </c>
      <c r="H334" s="24" t="str">
        <f t="shared" si="260"/>
        <v/>
      </c>
      <c r="I334" s="24"/>
      <c r="J334" s="8" t="str">
        <f t="shared" si="261"/>
        <v/>
      </c>
      <c r="K334" s="9" t="str">
        <f t="shared" si="262"/>
        <v/>
      </c>
      <c r="L334" s="40" t="str">
        <f t="shared" si="276"/>
        <v/>
      </c>
      <c r="M334" s="24" t="str">
        <f t="shared" si="263"/>
        <v/>
      </c>
      <c r="N334" s="25" t="str">
        <f t="shared" si="264"/>
        <v/>
      </c>
      <c r="O334" s="25"/>
      <c r="P334" s="50">
        <f t="shared" si="277"/>
        <v>0</v>
      </c>
      <c r="Q334" s="50">
        <f t="shared" si="278"/>
        <v>0</v>
      </c>
      <c r="R334" s="25"/>
      <c r="S334" s="25"/>
      <c r="T334" s="16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46" t="str">
        <f t="shared" si="265"/>
        <v/>
      </c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8"/>
      <c r="AR334" s="25"/>
      <c r="AS334" s="25"/>
      <c r="AT334" s="24" t="str">
        <f t="shared" si="295"/>
        <v/>
      </c>
      <c r="AU334" s="24" t="str">
        <f t="shared" si="295"/>
        <v/>
      </c>
      <c r="AV334" s="24" t="str">
        <f t="shared" si="295"/>
        <v/>
      </c>
      <c r="AW334" s="24" t="str">
        <f t="shared" si="295"/>
        <v/>
      </c>
      <c r="AX334" s="24" t="str">
        <f t="shared" si="295"/>
        <v/>
      </c>
      <c r="AY334" s="24" t="str">
        <f t="shared" si="295"/>
        <v/>
      </c>
      <c r="AZ334" s="24" t="str">
        <f t="shared" si="295"/>
        <v/>
      </c>
      <c r="BA334" s="24" t="str">
        <f t="shared" si="295"/>
        <v/>
      </c>
      <c r="BB334" s="24" t="str">
        <f t="shared" si="296"/>
        <v/>
      </c>
      <c r="BC334" s="24" t="str">
        <f t="shared" si="296"/>
        <v/>
      </c>
      <c r="BD334" s="25" t="str">
        <f t="shared" si="296"/>
        <v/>
      </c>
      <c r="BE334" s="25"/>
      <c r="BF334" s="24"/>
      <c r="BG334" s="24" t="str">
        <f t="shared" si="287"/>
        <v/>
      </c>
      <c r="BH334" s="24" t="str">
        <f t="shared" si="287"/>
        <v/>
      </c>
      <c r="BI334" s="24" t="str">
        <f t="shared" si="287"/>
        <v/>
      </c>
      <c r="BJ334" s="24" t="str">
        <f t="shared" si="287"/>
        <v/>
      </c>
      <c r="BK334" s="24" t="str">
        <f t="shared" si="287"/>
        <v/>
      </c>
      <c r="BL334" s="24" t="str">
        <f t="shared" si="287"/>
        <v/>
      </c>
      <c r="BM334" s="24" t="str">
        <f t="shared" si="249"/>
        <v/>
      </c>
      <c r="BN334" s="24" t="str">
        <f t="shared" si="249"/>
        <v/>
      </c>
      <c r="BO334" s="24" t="str">
        <f t="shared" si="249"/>
        <v/>
      </c>
      <c r="BP334" s="24"/>
      <c r="BQ334" s="24"/>
      <c r="BR334" s="24" t="str">
        <f t="shared" si="288"/>
        <v/>
      </c>
      <c r="BS334" s="24" t="str">
        <f t="shared" si="288"/>
        <v/>
      </c>
      <c r="BT334" s="24" t="str">
        <f t="shared" si="288"/>
        <v/>
      </c>
      <c r="BU334" s="24" t="str">
        <f t="shared" si="288"/>
        <v/>
      </c>
      <c r="BV334" s="24" t="str">
        <f t="shared" si="288"/>
        <v/>
      </c>
      <c r="BW334" s="24" t="str">
        <f t="shared" si="288"/>
        <v/>
      </c>
      <c r="BX334" s="24" t="str">
        <f t="shared" si="250"/>
        <v/>
      </c>
      <c r="BY334" s="24" t="str">
        <f t="shared" si="250"/>
        <v/>
      </c>
      <c r="BZ334" s="24" t="str">
        <f t="shared" si="250"/>
        <v/>
      </c>
      <c r="CA334" s="24"/>
      <c r="CB334" s="24"/>
      <c r="CC334" s="24" t="str">
        <f t="shared" si="266"/>
        <v/>
      </c>
      <c r="CD334" s="24" t="str">
        <f t="shared" si="279"/>
        <v/>
      </c>
      <c r="CE334" s="24" t="str">
        <f t="shared" si="289"/>
        <v/>
      </c>
      <c r="CF334" s="24" t="str">
        <f t="shared" si="289"/>
        <v/>
      </c>
      <c r="CG334" s="24" t="str">
        <f t="shared" si="289"/>
        <v/>
      </c>
      <c r="CH334" s="24" t="str">
        <f t="shared" si="289"/>
        <v/>
      </c>
      <c r="CI334" s="24" t="str">
        <f t="shared" si="289"/>
        <v/>
      </c>
      <c r="CJ334" s="24" t="str">
        <f t="shared" si="289"/>
        <v/>
      </c>
      <c r="CK334" s="24" t="str">
        <f t="shared" si="251"/>
        <v/>
      </c>
      <c r="CL334" s="24" t="str">
        <f t="shared" si="251"/>
        <v/>
      </c>
      <c r="CM334" s="24" t="str">
        <f t="shared" si="251"/>
        <v/>
      </c>
      <c r="CN334" s="24"/>
      <c r="CO334" s="24" t="str">
        <f t="shared" si="267"/>
        <v/>
      </c>
      <c r="CP334" s="24" t="str">
        <f t="shared" si="280"/>
        <v/>
      </c>
      <c r="CQ334" s="24" t="str">
        <f t="shared" si="290"/>
        <v/>
      </c>
      <c r="CR334" s="24" t="str">
        <f t="shared" si="290"/>
        <v/>
      </c>
      <c r="CS334" s="24" t="str">
        <f t="shared" si="290"/>
        <v/>
      </c>
      <c r="CT334" s="24" t="str">
        <f t="shared" si="290"/>
        <v/>
      </c>
      <c r="CU334" s="24" t="str">
        <f t="shared" si="290"/>
        <v/>
      </c>
      <c r="CV334" s="24" t="str">
        <f t="shared" si="290"/>
        <v/>
      </c>
      <c r="CW334" s="24" t="str">
        <f t="shared" si="252"/>
        <v/>
      </c>
      <c r="CX334" s="24" t="str">
        <f t="shared" si="252"/>
        <v/>
      </c>
      <c r="CY334" s="24" t="str">
        <f t="shared" si="252"/>
        <v/>
      </c>
      <c r="CZ334" s="24"/>
      <c r="DA334" s="24" t="str">
        <f t="shared" si="268"/>
        <v/>
      </c>
      <c r="DB334" s="24" t="str">
        <f t="shared" si="281"/>
        <v/>
      </c>
      <c r="DC334" s="24" t="str">
        <f t="shared" si="291"/>
        <v/>
      </c>
      <c r="DD334" s="24" t="str">
        <f t="shared" si="291"/>
        <v/>
      </c>
      <c r="DE334" s="24" t="str">
        <f t="shared" si="291"/>
        <v/>
      </c>
      <c r="DF334" s="24" t="str">
        <f t="shared" si="291"/>
        <v/>
      </c>
      <c r="DG334" s="24" t="str">
        <f t="shared" si="291"/>
        <v/>
      </c>
      <c r="DH334" s="24" t="str">
        <f t="shared" si="291"/>
        <v/>
      </c>
      <c r="DI334" s="24" t="str">
        <f t="shared" si="253"/>
        <v/>
      </c>
      <c r="DJ334" s="24" t="str">
        <f t="shared" si="253"/>
        <v/>
      </c>
      <c r="DK334" s="24" t="str">
        <f t="shared" si="253"/>
        <v/>
      </c>
      <c r="DL334" s="24"/>
      <c r="DM334" s="24" t="str">
        <f t="shared" si="269"/>
        <v/>
      </c>
      <c r="DN334" s="24" t="str">
        <f t="shared" si="282"/>
        <v/>
      </c>
      <c r="DO334" s="24" t="str">
        <f t="shared" si="292"/>
        <v/>
      </c>
      <c r="DP334" s="24" t="str">
        <f t="shared" si="292"/>
        <v/>
      </c>
      <c r="DQ334" s="24" t="str">
        <f t="shared" si="292"/>
        <v/>
      </c>
      <c r="DR334" s="24" t="str">
        <f t="shared" si="292"/>
        <v/>
      </c>
      <c r="DS334" s="24" t="str">
        <f t="shared" si="292"/>
        <v/>
      </c>
      <c r="DT334" s="24" t="str">
        <f t="shared" si="292"/>
        <v/>
      </c>
      <c r="DU334" s="24" t="str">
        <f t="shared" si="254"/>
        <v/>
      </c>
      <c r="DV334" s="24" t="str">
        <f t="shared" si="254"/>
        <v/>
      </c>
      <c r="DW334" s="24" t="str">
        <f t="shared" si="254"/>
        <v/>
      </c>
      <c r="DX334" s="24"/>
      <c r="DY334" s="24" t="str">
        <f t="shared" si="270"/>
        <v/>
      </c>
      <c r="DZ334" s="24" t="str">
        <f t="shared" si="283"/>
        <v/>
      </c>
      <c r="EA334" s="24" t="str">
        <f t="shared" si="293"/>
        <v/>
      </c>
      <c r="EB334" s="24" t="str">
        <f t="shared" si="293"/>
        <v/>
      </c>
      <c r="EC334" s="24" t="str">
        <f t="shared" si="293"/>
        <v/>
      </c>
      <c r="ED334" s="24" t="str">
        <f t="shared" si="293"/>
        <v/>
      </c>
      <c r="EE334" s="24" t="str">
        <f t="shared" si="293"/>
        <v/>
      </c>
      <c r="EF334" s="24" t="str">
        <f t="shared" si="293"/>
        <v/>
      </c>
      <c r="EG334" s="24" t="str">
        <f t="shared" si="255"/>
        <v/>
      </c>
      <c r="EH334" s="24" t="str">
        <f t="shared" si="255"/>
        <v/>
      </c>
      <c r="EI334" s="24" t="str">
        <f t="shared" si="255"/>
        <v/>
      </c>
      <c r="EJ334" s="24"/>
      <c r="EK334" s="24" t="str">
        <f t="shared" si="271"/>
        <v/>
      </c>
      <c r="EL334" s="24" t="str">
        <f t="shared" si="284"/>
        <v/>
      </c>
      <c r="EM334" s="24" t="str">
        <f t="shared" si="294"/>
        <v/>
      </c>
      <c r="EN334" s="24" t="str">
        <f t="shared" si="294"/>
        <v/>
      </c>
      <c r="EO334" s="24" t="str">
        <f t="shared" si="294"/>
        <v/>
      </c>
      <c r="EP334" s="24" t="str">
        <f t="shared" si="294"/>
        <v/>
      </c>
      <c r="EQ334" s="24" t="str">
        <f t="shared" si="294"/>
        <v/>
      </c>
      <c r="ER334" s="24" t="str">
        <f t="shared" si="294"/>
        <v/>
      </c>
      <c r="ES334" s="24" t="str">
        <f t="shared" si="256"/>
        <v/>
      </c>
      <c r="ET334" s="24" t="str">
        <f t="shared" si="256"/>
        <v/>
      </c>
      <c r="EU334" s="24" t="str">
        <f t="shared" si="256"/>
        <v/>
      </c>
      <c r="EV334" s="24"/>
      <c r="EW334" s="24" t="str">
        <f t="shared" si="272"/>
        <v/>
      </c>
      <c r="EX334" s="24" t="str">
        <f t="shared" si="285"/>
        <v/>
      </c>
      <c r="EY334" s="24" t="str">
        <f t="shared" si="247"/>
        <v/>
      </c>
      <c r="EZ334" s="24" t="str">
        <f t="shared" si="247"/>
        <v/>
      </c>
      <c r="FA334" s="24" t="str">
        <f t="shared" si="247"/>
        <v/>
      </c>
      <c r="FB334" s="24" t="str">
        <f t="shared" si="245"/>
        <v/>
      </c>
      <c r="FC334" s="24" t="str">
        <f t="shared" si="245"/>
        <v/>
      </c>
      <c r="FD334" s="24" t="str">
        <f t="shared" si="245"/>
        <v/>
      </c>
      <c r="FE334" s="24" t="str">
        <f t="shared" si="245"/>
        <v/>
      </c>
      <c r="FF334" s="24" t="str">
        <f t="shared" si="245"/>
        <v/>
      </c>
      <c r="FG334" s="24" t="str">
        <f t="shared" si="245"/>
        <v/>
      </c>
      <c r="FH334" s="24"/>
      <c r="FI334" s="24" t="str">
        <f t="shared" si="273"/>
        <v/>
      </c>
      <c r="FJ334" s="24" t="str">
        <f t="shared" si="286"/>
        <v/>
      </c>
      <c r="FK334" s="24" t="str">
        <f t="shared" si="248"/>
        <v/>
      </c>
      <c r="FL334" s="24" t="str">
        <f t="shared" si="248"/>
        <v/>
      </c>
      <c r="FM334" s="24" t="str">
        <f t="shared" si="248"/>
        <v/>
      </c>
      <c r="FN334" s="24" t="str">
        <f t="shared" si="246"/>
        <v/>
      </c>
      <c r="FO334" s="24" t="str">
        <f t="shared" si="246"/>
        <v/>
      </c>
      <c r="FP334" s="24" t="str">
        <f t="shared" si="246"/>
        <v/>
      </c>
      <c r="FQ334" s="24" t="str">
        <f t="shared" si="246"/>
        <v/>
      </c>
      <c r="FR334" s="24" t="str">
        <f t="shared" si="246"/>
        <v/>
      </c>
      <c r="FS334" s="24" t="str">
        <f t="shared" si="246"/>
        <v/>
      </c>
    </row>
    <row r="335" spans="1:175" s="3" customFormat="1">
      <c r="A335" s="27">
        <v>300</v>
      </c>
      <c r="B335" s="32" t="str">
        <f>IF(AND($B$3&lt;&gt;"",$C$3&lt;&gt;"",$B$4&lt;&gt;"",$C$4&lt;&gt;"",T335&lt;&gt;""),AirMass($B$3,$C$3,$B$4,$C$4,T335),"")</f>
        <v/>
      </c>
      <c r="C335" s="36" t="e">
        <f t="shared" si="274"/>
        <v>#N/A</v>
      </c>
      <c r="D335" s="5" t="str">
        <f t="shared" si="257"/>
        <v/>
      </c>
      <c r="E335" s="14" t="str">
        <f t="shared" si="258"/>
        <v/>
      </c>
      <c r="F335" s="32" t="str">
        <f t="shared" si="275"/>
        <v/>
      </c>
      <c r="G335" s="24" t="str">
        <f t="shared" si="259"/>
        <v/>
      </c>
      <c r="H335" s="24" t="str">
        <f t="shared" si="260"/>
        <v/>
      </c>
      <c r="I335" s="24"/>
      <c r="J335" s="8" t="str">
        <f t="shared" si="261"/>
        <v/>
      </c>
      <c r="K335" s="9" t="str">
        <f t="shared" si="262"/>
        <v/>
      </c>
      <c r="L335" s="40" t="str">
        <f t="shared" si="276"/>
        <v/>
      </c>
      <c r="M335" s="24" t="str">
        <f t="shared" si="263"/>
        <v/>
      </c>
      <c r="N335" s="25" t="str">
        <f t="shared" si="264"/>
        <v/>
      </c>
      <c r="O335" s="25"/>
      <c r="P335" s="50">
        <f t="shared" si="277"/>
        <v>0</v>
      </c>
      <c r="Q335" s="50">
        <f t="shared" si="278"/>
        <v>0</v>
      </c>
      <c r="R335" s="25"/>
      <c r="S335" s="25"/>
      <c r="T335" s="16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46" t="str">
        <f t="shared" si="265"/>
        <v/>
      </c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8"/>
      <c r="AR335" s="25"/>
      <c r="AS335" s="25"/>
      <c r="AT335" s="24" t="str">
        <f t="shared" si="295"/>
        <v/>
      </c>
      <c r="AU335" s="24" t="str">
        <f t="shared" si="295"/>
        <v/>
      </c>
      <c r="AV335" s="24" t="str">
        <f t="shared" si="295"/>
        <v/>
      </c>
      <c r="AW335" s="24" t="str">
        <f t="shared" si="295"/>
        <v/>
      </c>
      <c r="AX335" s="24" t="str">
        <f t="shared" si="295"/>
        <v/>
      </c>
      <c r="AY335" s="24" t="str">
        <f t="shared" si="295"/>
        <v/>
      </c>
      <c r="AZ335" s="24" t="str">
        <f t="shared" si="295"/>
        <v/>
      </c>
      <c r="BA335" s="24" t="str">
        <f t="shared" si="295"/>
        <v/>
      </c>
      <c r="BB335" s="24" t="str">
        <f t="shared" si="296"/>
        <v/>
      </c>
      <c r="BC335" s="24" t="str">
        <f t="shared" si="296"/>
        <v/>
      </c>
      <c r="BD335" s="25" t="str">
        <f t="shared" si="296"/>
        <v/>
      </c>
      <c r="BE335" s="25"/>
      <c r="BF335" s="24"/>
      <c r="BG335" s="24" t="str">
        <f t="shared" si="287"/>
        <v/>
      </c>
      <c r="BH335" s="24" t="str">
        <f t="shared" si="287"/>
        <v/>
      </c>
      <c r="BI335" s="24" t="str">
        <f t="shared" si="287"/>
        <v/>
      </c>
      <c r="BJ335" s="24" t="str">
        <f t="shared" si="287"/>
        <v/>
      </c>
      <c r="BK335" s="24" t="str">
        <f t="shared" si="287"/>
        <v/>
      </c>
      <c r="BL335" s="24" t="str">
        <f t="shared" si="287"/>
        <v/>
      </c>
      <c r="BM335" s="24" t="str">
        <f t="shared" si="249"/>
        <v/>
      </c>
      <c r="BN335" s="24" t="str">
        <f t="shared" si="249"/>
        <v/>
      </c>
      <c r="BO335" s="24" t="str">
        <f t="shared" si="249"/>
        <v/>
      </c>
      <c r="BP335" s="24"/>
      <c r="BQ335" s="24"/>
      <c r="BR335" s="24" t="str">
        <f t="shared" si="288"/>
        <v/>
      </c>
      <c r="BS335" s="24" t="str">
        <f t="shared" si="288"/>
        <v/>
      </c>
      <c r="BT335" s="24" t="str">
        <f t="shared" si="288"/>
        <v/>
      </c>
      <c r="BU335" s="24" t="str">
        <f t="shared" si="288"/>
        <v/>
      </c>
      <c r="BV335" s="24" t="str">
        <f t="shared" si="288"/>
        <v/>
      </c>
      <c r="BW335" s="24" t="str">
        <f t="shared" si="288"/>
        <v/>
      </c>
      <c r="BX335" s="24" t="str">
        <f t="shared" si="250"/>
        <v/>
      </c>
      <c r="BY335" s="24" t="str">
        <f t="shared" si="250"/>
        <v/>
      </c>
      <c r="BZ335" s="24" t="str">
        <f t="shared" si="250"/>
        <v/>
      </c>
      <c r="CA335" s="24"/>
      <c r="CB335" s="24"/>
      <c r="CC335" s="24" t="str">
        <f t="shared" si="266"/>
        <v/>
      </c>
      <c r="CD335" s="24" t="str">
        <f t="shared" si="279"/>
        <v/>
      </c>
      <c r="CE335" s="24" t="str">
        <f t="shared" si="289"/>
        <v/>
      </c>
      <c r="CF335" s="24" t="str">
        <f t="shared" si="289"/>
        <v/>
      </c>
      <c r="CG335" s="24" t="str">
        <f t="shared" si="289"/>
        <v/>
      </c>
      <c r="CH335" s="24" t="str">
        <f t="shared" si="289"/>
        <v/>
      </c>
      <c r="CI335" s="24" t="str">
        <f t="shared" si="289"/>
        <v/>
      </c>
      <c r="CJ335" s="24" t="str">
        <f t="shared" si="289"/>
        <v/>
      </c>
      <c r="CK335" s="24" t="str">
        <f t="shared" si="251"/>
        <v/>
      </c>
      <c r="CL335" s="24" t="str">
        <f t="shared" si="251"/>
        <v/>
      </c>
      <c r="CM335" s="24" t="str">
        <f t="shared" si="251"/>
        <v/>
      </c>
      <c r="CN335" s="24"/>
      <c r="CO335" s="24" t="str">
        <f t="shared" si="267"/>
        <v/>
      </c>
      <c r="CP335" s="24" t="str">
        <f t="shared" si="280"/>
        <v/>
      </c>
      <c r="CQ335" s="24" t="str">
        <f t="shared" si="290"/>
        <v/>
      </c>
      <c r="CR335" s="24" t="str">
        <f t="shared" si="290"/>
        <v/>
      </c>
      <c r="CS335" s="24" t="str">
        <f t="shared" si="290"/>
        <v/>
      </c>
      <c r="CT335" s="24" t="str">
        <f t="shared" si="290"/>
        <v/>
      </c>
      <c r="CU335" s="24" t="str">
        <f t="shared" si="290"/>
        <v/>
      </c>
      <c r="CV335" s="24" t="str">
        <f t="shared" si="290"/>
        <v/>
      </c>
      <c r="CW335" s="24" t="str">
        <f t="shared" si="252"/>
        <v/>
      </c>
      <c r="CX335" s="24" t="str">
        <f t="shared" si="252"/>
        <v/>
      </c>
      <c r="CY335" s="24" t="str">
        <f t="shared" si="252"/>
        <v/>
      </c>
      <c r="CZ335" s="24"/>
      <c r="DA335" s="24" t="str">
        <f t="shared" si="268"/>
        <v/>
      </c>
      <c r="DB335" s="24" t="str">
        <f t="shared" si="281"/>
        <v/>
      </c>
      <c r="DC335" s="24" t="str">
        <f t="shared" si="291"/>
        <v/>
      </c>
      <c r="DD335" s="24" t="str">
        <f t="shared" si="291"/>
        <v/>
      </c>
      <c r="DE335" s="24" t="str">
        <f t="shared" si="291"/>
        <v/>
      </c>
      <c r="DF335" s="24" t="str">
        <f t="shared" si="291"/>
        <v/>
      </c>
      <c r="DG335" s="24" t="str">
        <f t="shared" si="291"/>
        <v/>
      </c>
      <c r="DH335" s="24" t="str">
        <f t="shared" si="291"/>
        <v/>
      </c>
      <c r="DI335" s="24" t="str">
        <f t="shared" si="253"/>
        <v/>
      </c>
      <c r="DJ335" s="24" t="str">
        <f t="shared" si="253"/>
        <v/>
      </c>
      <c r="DK335" s="24" t="str">
        <f t="shared" si="253"/>
        <v/>
      </c>
      <c r="DL335" s="24"/>
      <c r="DM335" s="24" t="str">
        <f t="shared" si="269"/>
        <v/>
      </c>
      <c r="DN335" s="24" t="str">
        <f t="shared" si="282"/>
        <v/>
      </c>
      <c r="DO335" s="24" t="str">
        <f t="shared" si="292"/>
        <v/>
      </c>
      <c r="DP335" s="24" t="str">
        <f t="shared" si="292"/>
        <v/>
      </c>
      <c r="DQ335" s="24" t="str">
        <f t="shared" si="292"/>
        <v/>
      </c>
      <c r="DR335" s="24" t="str">
        <f t="shared" si="292"/>
        <v/>
      </c>
      <c r="DS335" s="24" t="str">
        <f t="shared" si="292"/>
        <v/>
      </c>
      <c r="DT335" s="24" t="str">
        <f t="shared" si="292"/>
        <v/>
      </c>
      <c r="DU335" s="24" t="str">
        <f t="shared" si="254"/>
        <v/>
      </c>
      <c r="DV335" s="24" t="str">
        <f t="shared" si="254"/>
        <v/>
      </c>
      <c r="DW335" s="24" t="str">
        <f t="shared" si="254"/>
        <v/>
      </c>
      <c r="DX335" s="24"/>
      <c r="DY335" s="24" t="str">
        <f t="shared" si="270"/>
        <v/>
      </c>
      <c r="DZ335" s="24" t="str">
        <f t="shared" si="283"/>
        <v/>
      </c>
      <c r="EA335" s="24" t="str">
        <f t="shared" si="293"/>
        <v/>
      </c>
      <c r="EB335" s="24" t="str">
        <f t="shared" si="293"/>
        <v/>
      </c>
      <c r="EC335" s="24" t="str">
        <f t="shared" si="293"/>
        <v/>
      </c>
      <c r="ED335" s="24" t="str">
        <f t="shared" si="293"/>
        <v/>
      </c>
      <c r="EE335" s="24" t="str">
        <f t="shared" si="293"/>
        <v/>
      </c>
      <c r="EF335" s="24" t="str">
        <f t="shared" si="293"/>
        <v/>
      </c>
      <c r="EG335" s="24" t="str">
        <f t="shared" si="255"/>
        <v/>
      </c>
      <c r="EH335" s="24" t="str">
        <f t="shared" si="255"/>
        <v/>
      </c>
      <c r="EI335" s="24" t="str">
        <f t="shared" si="255"/>
        <v/>
      </c>
      <c r="EJ335" s="24"/>
      <c r="EK335" s="24" t="str">
        <f t="shared" si="271"/>
        <v/>
      </c>
      <c r="EL335" s="24" t="str">
        <f t="shared" si="284"/>
        <v/>
      </c>
      <c r="EM335" s="24" t="str">
        <f t="shared" si="294"/>
        <v/>
      </c>
      <c r="EN335" s="24" t="str">
        <f t="shared" si="294"/>
        <v/>
      </c>
      <c r="EO335" s="24" t="str">
        <f t="shared" si="294"/>
        <v/>
      </c>
      <c r="EP335" s="24" t="str">
        <f t="shared" si="294"/>
        <v/>
      </c>
      <c r="EQ335" s="24" t="str">
        <f t="shared" si="294"/>
        <v/>
      </c>
      <c r="ER335" s="24" t="str">
        <f t="shared" si="294"/>
        <v/>
      </c>
      <c r="ES335" s="24" t="str">
        <f t="shared" si="256"/>
        <v/>
      </c>
      <c r="ET335" s="24" t="str">
        <f t="shared" si="256"/>
        <v/>
      </c>
      <c r="EU335" s="24" t="str">
        <f t="shared" si="256"/>
        <v/>
      </c>
      <c r="EV335" s="24"/>
      <c r="EW335" s="24" t="str">
        <f t="shared" si="272"/>
        <v/>
      </c>
      <c r="EX335" s="24" t="str">
        <f t="shared" si="285"/>
        <v/>
      </c>
      <c r="EY335" s="24" t="str">
        <f t="shared" si="247"/>
        <v/>
      </c>
      <c r="EZ335" s="24" t="str">
        <f t="shared" si="247"/>
        <v/>
      </c>
      <c r="FA335" s="24" t="str">
        <f t="shared" si="247"/>
        <v/>
      </c>
      <c r="FB335" s="24" t="str">
        <f t="shared" si="245"/>
        <v/>
      </c>
      <c r="FC335" s="24" t="str">
        <f t="shared" si="245"/>
        <v/>
      </c>
      <c r="FD335" s="24" t="str">
        <f t="shared" si="245"/>
        <v/>
      </c>
      <c r="FE335" s="24" t="str">
        <f t="shared" si="245"/>
        <v/>
      </c>
      <c r="FF335" s="24" t="str">
        <f t="shared" si="245"/>
        <v/>
      </c>
      <c r="FG335" s="24" t="str">
        <f t="shared" si="245"/>
        <v/>
      </c>
      <c r="FH335" s="24"/>
      <c r="FI335" s="24" t="str">
        <f t="shared" si="273"/>
        <v/>
      </c>
      <c r="FJ335" s="24" t="str">
        <f t="shared" si="286"/>
        <v/>
      </c>
      <c r="FK335" s="24" t="str">
        <f t="shared" si="248"/>
        <v/>
      </c>
      <c r="FL335" s="24" t="str">
        <f t="shared" si="248"/>
        <v/>
      </c>
      <c r="FM335" s="24" t="str">
        <f t="shared" si="248"/>
        <v/>
      </c>
      <c r="FN335" s="24" t="str">
        <f t="shared" si="246"/>
        <v/>
      </c>
      <c r="FO335" s="24" t="str">
        <f t="shared" si="246"/>
        <v/>
      </c>
      <c r="FP335" s="24" t="str">
        <f t="shared" si="246"/>
        <v/>
      </c>
      <c r="FQ335" s="24" t="str">
        <f t="shared" si="246"/>
        <v/>
      </c>
      <c r="FR335" s="24" t="str">
        <f t="shared" si="246"/>
        <v/>
      </c>
      <c r="FS335" s="24" t="str">
        <f t="shared" si="246"/>
        <v/>
      </c>
    </row>
    <row r="336" spans="1:175" s="3" customFormat="1">
      <c r="A336" s="27">
        <v>301</v>
      </c>
      <c r="B336" s="32" t="str">
        <f>IF(AND($B$3&lt;&gt;"",$C$3&lt;&gt;"",$B$4&lt;&gt;"",$C$4&lt;&gt;"",T336&lt;&gt;""),AirMass($B$3,$C$3,$B$4,$C$4,T336),"")</f>
        <v/>
      </c>
      <c r="C336" s="36" t="e">
        <f t="shared" si="274"/>
        <v>#N/A</v>
      </c>
      <c r="D336" s="5" t="str">
        <f t="shared" si="257"/>
        <v/>
      </c>
      <c r="E336" s="14" t="str">
        <f t="shared" si="258"/>
        <v/>
      </c>
      <c r="F336" s="32" t="str">
        <f t="shared" si="275"/>
        <v/>
      </c>
      <c r="G336" s="24" t="str">
        <f t="shared" si="259"/>
        <v/>
      </c>
      <c r="H336" s="24" t="str">
        <f t="shared" si="260"/>
        <v/>
      </c>
      <c r="I336" s="24"/>
      <c r="J336" s="8" t="str">
        <f t="shared" si="261"/>
        <v/>
      </c>
      <c r="K336" s="9" t="str">
        <f t="shared" si="262"/>
        <v/>
      </c>
      <c r="L336" s="40" t="str">
        <f t="shared" si="276"/>
        <v/>
      </c>
      <c r="M336" s="24" t="str">
        <f t="shared" si="263"/>
        <v/>
      </c>
      <c r="N336" s="25" t="str">
        <f t="shared" si="264"/>
        <v/>
      </c>
      <c r="O336" s="25"/>
      <c r="P336" s="50">
        <f t="shared" si="277"/>
        <v>0</v>
      </c>
      <c r="Q336" s="50">
        <f t="shared" si="278"/>
        <v>0</v>
      </c>
      <c r="R336" s="25"/>
      <c r="S336" s="25"/>
      <c r="T336" s="16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46" t="str">
        <f t="shared" si="265"/>
        <v/>
      </c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8"/>
      <c r="AR336" s="25"/>
      <c r="AS336" s="25"/>
      <c r="AT336" s="24" t="str">
        <f t="shared" si="295"/>
        <v/>
      </c>
      <c r="AU336" s="24" t="str">
        <f t="shared" ref="AU336:BD371" si="297">IF(AND(V336&lt;&gt;"",AH336&lt;&gt;""),AH336-V336,"")</f>
        <v/>
      </c>
      <c r="AV336" s="24" t="str">
        <f t="shared" si="297"/>
        <v/>
      </c>
      <c r="AW336" s="24" t="str">
        <f t="shared" si="297"/>
        <v/>
      </c>
      <c r="AX336" s="24" t="str">
        <f t="shared" si="297"/>
        <v/>
      </c>
      <c r="AY336" s="24" t="str">
        <f t="shared" si="297"/>
        <v/>
      </c>
      <c r="AZ336" s="24" t="str">
        <f t="shared" si="297"/>
        <v/>
      </c>
      <c r="BA336" s="24" t="str">
        <f t="shared" si="297"/>
        <v/>
      </c>
      <c r="BB336" s="24" t="str">
        <f t="shared" si="296"/>
        <v/>
      </c>
      <c r="BC336" s="24" t="str">
        <f t="shared" si="296"/>
        <v/>
      </c>
      <c r="BD336" s="25" t="str">
        <f t="shared" si="296"/>
        <v/>
      </c>
      <c r="BE336" s="25"/>
      <c r="BF336" s="24"/>
      <c r="BG336" s="24" t="str">
        <f t="shared" si="287"/>
        <v/>
      </c>
      <c r="BH336" s="24" t="str">
        <f t="shared" si="287"/>
        <v/>
      </c>
      <c r="BI336" s="24" t="str">
        <f t="shared" si="287"/>
        <v/>
      </c>
      <c r="BJ336" s="24" t="str">
        <f t="shared" si="287"/>
        <v/>
      </c>
      <c r="BK336" s="24" t="str">
        <f t="shared" si="287"/>
        <v/>
      </c>
      <c r="BL336" s="24" t="str">
        <f t="shared" si="287"/>
        <v/>
      </c>
      <c r="BM336" s="24" t="str">
        <f t="shared" si="249"/>
        <v/>
      </c>
      <c r="BN336" s="24" t="str">
        <f t="shared" si="249"/>
        <v/>
      </c>
      <c r="BO336" s="24" t="str">
        <f t="shared" si="249"/>
        <v/>
      </c>
      <c r="BP336" s="24"/>
      <c r="BQ336" s="24"/>
      <c r="BR336" s="24" t="str">
        <f t="shared" si="288"/>
        <v/>
      </c>
      <c r="BS336" s="24" t="str">
        <f t="shared" si="288"/>
        <v/>
      </c>
      <c r="BT336" s="24" t="str">
        <f t="shared" si="288"/>
        <v/>
      </c>
      <c r="BU336" s="24" t="str">
        <f t="shared" si="288"/>
        <v/>
      </c>
      <c r="BV336" s="24" t="str">
        <f t="shared" si="288"/>
        <v/>
      </c>
      <c r="BW336" s="24" t="str">
        <f t="shared" si="288"/>
        <v/>
      </c>
      <c r="BX336" s="24" t="str">
        <f t="shared" si="250"/>
        <v/>
      </c>
      <c r="BY336" s="24" t="str">
        <f t="shared" si="250"/>
        <v/>
      </c>
      <c r="BZ336" s="24" t="str">
        <f t="shared" si="250"/>
        <v/>
      </c>
      <c r="CA336" s="24"/>
      <c r="CB336" s="24"/>
      <c r="CC336" s="24" t="str">
        <f t="shared" si="266"/>
        <v/>
      </c>
      <c r="CD336" s="24" t="str">
        <f t="shared" si="279"/>
        <v/>
      </c>
      <c r="CE336" s="24" t="str">
        <f t="shared" si="289"/>
        <v/>
      </c>
      <c r="CF336" s="24" t="str">
        <f t="shared" si="289"/>
        <v/>
      </c>
      <c r="CG336" s="24" t="str">
        <f t="shared" si="289"/>
        <v/>
      </c>
      <c r="CH336" s="24" t="str">
        <f t="shared" si="289"/>
        <v/>
      </c>
      <c r="CI336" s="24" t="str">
        <f t="shared" si="289"/>
        <v/>
      </c>
      <c r="CJ336" s="24" t="str">
        <f t="shared" si="289"/>
        <v/>
      </c>
      <c r="CK336" s="24" t="str">
        <f t="shared" si="251"/>
        <v/>
      </c>
      <c r="CL336" s="24" t="str">
        <f t="shared" si="251"/>
        <v/>
      </c>
      <c r="CM336" s="24" t="str">
        <f t="shared" si="251"/>
        <v/>
      </c>
      <c r="CN336" s="24"/>
      <c r="CO336" s="24" t="str">
        <f t="shared" si="267"/>
        <v/>
      </c>
      <c r="CP336" s="24" t="str">
        <f t="shared" si="280"/>
        <v/>
      </c>
      <c r="CQ336" s="24" t="str">
        <f t="shared" si="290"/>
        <v/>
      </c>
      <c r="CR336" s="24" t="str">
        <f t="shared" si="290"/>
        <v/>
      </c>
      <c r="CS336" s="24" t="str">
        <f t="shared" si="290"/>
        <v/>
      </c>
      <c r="CT336" s="24" t="str">
        <f t="shared" si="290"/>
        <v/>
      </c>
      <c r="CU336" s="24" t="str">
        <f t="shared" si="290"/>
        <v/>
      </c>
      <c r="CV336" s="24" t="str">
        <f t="shared" si="290"/>
        <v/>
      </c>
      <c r="CW336" s="24" t="str">
        <f t="shared" si="252"/>
        <v/>
      </c>
      <c r="CX336" s="24" t="str">
        <f t="shared" si="252"/>
        <v/>
      </c>
      <c r="CY336" s="24" t="str">
        <f t="shared" si="252"/>
        <v/>
      </c>
      <c r="CZ336" s="24"/>
      <c r="DA336" s="24" t="str">
        <f t="shared" si="268"/>
        <v/>
      </c>
      <c r="DB336" s="24" t="str">
        <f t="shared" si="281"/>
        <v/>
      </c>
      <c r="DC336" s="24" t="str">
        <f t="shared" si="291"/>
        <v/>
      </c>
      <c r="DD336" s="24" t="str">
        <f t="shared" si="291"/>
        <v/>
      </c>
      <c r="DE336" s="24" t="str">
        <f t="shared" si="291"/>
        <v/>
      </c>
      <c r="DF336" s="24" t="str">
        <f t="shared" si="291"/>
        <v/>
      </c>
      <c r="DG336" s="24" t="str">
        <f t="shared" si="291"/>
        <v/>
      </c>
      <c r="DH336" s="24" t="str">
        <f t="shared" si="291"/>
        <v/>
      </c>
      <c r="DI336" s="24" t="str">
        <f t="shared" si="253"/>
        <v/>
      </c>
      <c r="DJ336" s="24" t="str">
        <f t="shared" si="253"/>
        <v/>
      </c>
      <c r="DK336" s="24" t="str">
        <f t="shared" si="253"/>
        <v/>
      </c>
      <c r="DL336" s="24"/>
      <c r="DM336" s="24" t="str">
        <f t="shared" si="269"/>
        <v/>
      </c>
      <c r="DN336" s="24" t="str">
        <f t="shared" si="282"/>
        <v/>
      </c>
      <c r="DO336" s="24" t="str">
        <f t="shared" si="292"/>
        <v/>
      </c>
      <c r="DP336" s="24" t="str">
        <f t="shared" si="292"/>
        <v/>
      </c>
      <c r="DQ336" s="24" t="str">
        <f t="shared" si="292"/>
        <v/>
      </c>
      <c r="DR336" s="24" t="str">
        <f t="shared" si="292"/>
        <v/>
      </c>
      <c r="DS336" s="24" t="str">
        <f t="shared" si="292"/>
        <v/>
      </c>
      <c r="DT336" s="24" t="str">
        <f t="shared" si="292"/>
        <v/>
      </c>
      <c r="DU336" s="24" t="str">
        <f t="shared" si="254"/>
        <v/>
      </c>
      <c r="DV336" s="24" t="str">
        <f t="shared" si="254"/>
        <v/>
      </c>
      <c r="DW336" s="24" t="str">
        <f t="shared" si="254"/>
        <v/>
      </c>
      <c r="DX336" s="24"/>
      <c r="DY336" s="24" t="str">
        <f t="shared" si="270"/>
        <v/>
      </c>
      <c r="DZ336" s="24" t="str">
        <f t="shared" si="283"/>
        <v/>
      </c>
      <c r="EA336" s="24" t="str">
        <f t="shared" si="293"/>
        <v/>
      </c>
      <c r="EB336" s="24" t="str">
        <f t="shared" si="293"/>
        <v/>
      </c>
      <c r="EC336" s="24" t="str">
        <f t="shared" si="293"/>
        <v/>
      </c>
      <c r="ED336" s="24" t="str">
        <f t="shared" si="293"/>
        <v/>
      </c>
      <c r="EE336" s="24" t="str">
        <f t="shared" si="293"/>
        <v/>
      </c>
      <c r="EF336" s="24" t="str">
        <f t="shared" si="293"/>
        <v/>
      </c>
      <c r="EG336" s="24" t="str">
        <f t="shared" si="255"/>
        <v/>
      </c>
      <c r="EH336" s="24" t="str">
        <f t="shared" si="255"/>
        <v/>
      </c>
      <c r="EI336" s="24" t="str">
        <f t="shared" si="255"/>
        <v/>
      </c>
      <c r="EJ336" s="24"/>
      <c r="EK336" s="24" t="str">
        <f t="shared" si="271"/>
        <v/>
      </c>
      <c r="EL336" s="24" t="str">
        <f t="shared" si="284"/>
        <v/>
      </c>
      <c r="EM336" s="24" t="str">
        <f t="shared" si="294"/>
        <v/>
      </c>
      <c r="EN336" s="24" t="str">
        <f t="shared" si="294"/>
        <v/>
      </c>
      <c r="EO336" s="24" t="str">
        <f t="shared" si="294"/>
        <v/>
      </c>
      <c r="EP336" s="24" t="str">
        <f t="shared" si="294"/>
        <v/>
      </c>
      <c r="EQ336" s="24" t="str">
        <f t="shared" si="294"/>
        <v/>
      </c>
      <c r="ER336" s="24" t="str">
        <f t="shared" si="294"/>
        <v/>
      </c>
      <c r="ES336" s="24" t="str">
        <f t="shared" si="256"/>
        <v/>
      </c>
      <c r="ET336" s="24" t="str">
        <f t="shared" si="256"/>
        <v/>
      </c>
      <c r="EU336" s="24" t="str">
        <f t="shared" si="256"/>
        <v/>
      </c>
      <c r="EV336" s="24"/>
      <c r="EW336" s="24" t="str">
        <f t="shared" si="272"/>
        <v/>
      </c>
      <c r="EX336" s="24" t="str">
        <f t="shared" si="285"/>
        <v/>
      </c>
      <c r="EY336" s="24" t="str">
        <f t="shared" si="247"/>
        <v/>
      </c>
      <c r="EZ336" s="24" t="str">
        <f t="shared" si="247"/>
        <v/>
      </c>
      <c r="FA336" s="24" t="str">
        <f t="shared" si="247"/>
        <v/>
      </c>
      <c r="FB336" s="24" t="str">
        <f t="shared" si="245"/>
        <v/>
      </c>
      <c r="FC336" s="24" t="str">
        <f t="shared" si="245"/>
        <v/>
      </c>
      <c r="FD336" s="24" t="str">
        <f t="shared" si="245"/>
        <v/>
      </c>
      <c r="FE336" s="24" t="str">
        <f t="shared" si="245"/>
        <v/>
      </c>
      <c r="FF336" s="24" t="str">
        <f t="shared" si="245"/>
        <v/>
      </c>
      <c r="FG336" s="24" t="str">
        <f t="shared" si="245"/>
        <v/>
      </c>
      <c r="FH336" s="24"/>
      <c r="FI336" s="24" t="str">
        <f t="shared" si="273"/>
        <v/>
      </c>
      <c r="FJ336" s="24" t="str">
        <f t="shared" si="286"/>
        <v/>
      </c>
      <c r="FK336" s="24" t="str">
        <f t="shared" si="248"/>
        <v/>
      </c>
      <c r="FL336" s="24" t="str">
        <f t="shared" si="248"/>
        <v/>
      </c>
      <c r="FM336" s="24" t="str">
        <f t="shared" si="248"/>
        <v/>
      </c>
      <c r="FN336" s="24" t="str">
        <f t="shared" si="246"/>
        <v/>
      </c>
      <c r="FO336" s="24" t="str">
        <f t="shared" si="246"/>
        <v/>
      </c>
      <c r="FP336" s="24" t="str">
        <f t="shared" si="246"/>
        <v/>
      </c>
      <c r="FQ336" s="24" t="str">
        <f t="shared" si="246"/>
        <v/>
      </c>
      <c r="FR336" s="24" t="str">
        <f t="shared" si="246"/>
        <v/>
      </c>
      <c r="FS336" s="24" t="str">
        <f t="shared" si="246"/>
        <v/>
      </c>
    </row>
    <row r="337" spans="1:175" s="3" customFormat="1">
      <c r="A337" s="27">
        <v>302</v>
      </c>
      <c r="B337" s="32" t="str">
        <f>IF(AND($B$3&lt;&gt;"",$C$3&lt;&gt;"",$B$4&lt;&gt;"",$C$4&lt;&gt;"",T337&lt;&gt;""),AirMass($B$3,$C$3,$B$4,$C$4,T337),"")</f>
        <v/>
      </c>
      <c r="C337" s="36" t="e">
        <f t="shared" si="274"/>
        <v>#N/A</v>
      </c>
      <c r="D337" s="5" t="str">
        <f t="shared" si="257"/>
        <v/>
      </c>
      <c r="E337" s="14" t="str">
        <f t="shared" si="258"/>
        <v/>
      </c>
      <c r="F337" s="32" t="str">
        <f t="shared" si="275"/>
        <v/>
      </c>
      <c r="G337" s="24" t="str">
        <f t="shared" si="259"/>
        <v/>
      </c>
      <c r="H337" s="24" t="str">
        <f t="shared" si="260"/>
        <v/>
      </c>
      <c r="I337" s="24"/>
      <c r="J337" s="8" t="str">
        <f t="shared" si="261"/>
        <v/>
      </c>
      <c r="K337" s="9" t="str">
        <f t="shared" si="262"/>
        <v/>
      </c>
      <c r="L337" s="40" t="str">
        <f t="shared" si="276"/>
        <v/>
      </c>
      <c r="M337" s="24" t="str">
        <f t="shared" si="263"/>
        <v/>
      </c>
      <c r="N337" s="25" t="str">
        <f t="shared" si="264"/>
        <v/>
      </c>
      <c r="O337" s="25"/>
      <c r="P337" s="50">
        <f t="shared" si="277"/>
        <v>0</v>
      </c>
      <c r="Q337" s="50">
        <f t="shared" si="278"/>
        <v>0</v>
      </c>
      <c r="R337" s="25"/>
      <c r="S337" s="25"/>
      <c r="T337" s="16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46" t="str">
        <f t="shared" si="265"/>
        <v/>
      </c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8"/>
      <c r="AR337" s="25"/>
      <c r="AS337" s="25"/>
      <c r="AT337" s="24" t="str">
        <f t="shared" ref="AT337:BD391" si="298">IF(AND(U337&lt;&gt;"",AG337&lt;&gt;""),AG337-U337,"")</f>
        <v/>
      </c>
      <c r="AU337" s="24" t="str">
        <f t="shared" si="297"/>
        <v/>
      </c>
      <c r="AV337" s="24" t="str">
        <f t="shared" si="297"/>
        <v/>
      </c>
      <c r="AW337" s="24" t="str">
        <f t="shared" si="297"/>
        <v/>
      </c>
      <c r="AX337" s="24" t="str">
        <f t="shared" si="297"/>
        <v/>
      </c>
      <c r="AY337" s="24" t="str">
        <f t="shared" si="297"/>
        <v/>
      </c>
      <c r="AZ337" s="24" t="str">
        <f t="shared" si="297"/>
        <v/>
      </c>
      <c r="BA337" s="24" t="str">
        <f t="shared" si="297"/>
        <v/>
      </c>
      <c r="BB337" s="24" t="str">
        <f t="shared" si="296"/>
        <v/>
      </c>
      <c r="BC337" s="24" t="str">
        <f t="shared" si="296"/>
        <v/>
      </c>
      <c r="BD337" s="25" t="str">
        <f t="shared" si="296"/>
        <v/>
      </c>
      <c r="BE337" s="25"/>
      <c r="BF337" s="24"/>
      <c r="BG337" s="24" t="str">
        <f t="shared" si="287"/>
        <v/>
      </c>
      <c r="BH337" s="24" t="str">
        <f t="shared" si="287"/>
        <v/>
      </c>
      <c r="BI337" s="24" t="str">
        <f t="shared" si="287"/>
        <v/>
      </c>
      <c r="BJ337" s="24" t="str">
        <f t="shared" si="287"/>
        <v/>
      </c>
      <c r="BK337" s="24" t="str">
        <f t="shared" si="287"/>
        <v/>
      </c>
      <c r="BL337" s="24" t="str">
        <f t="shared" si="287"/>
        <v/>
      </c>
      <c r="BM337" s="24" t="str">
        <f t="shared" si="249"/>
        <v/>
      </c>
      <c r="BN337" s="24" t="str">
        <f t="shared" si="249"/>
        <v/>
      </c>
      <c r="BO337" s="24" t="str">
        <f t="shared" si="249"/>
        <v/>
      </c>
      <c r="BP337" s="24"/>
      <c r="BQ337" s="24"/>
      <c r="BR337" s="24" t="str">
        <f t="shared" si="288"/>
        <v/>
      </c>
      <c r="BS337" s="24" t="str">
        <f t="shared" si="288"/>
        <v/>
      </c>
      <c r="BT337" s="24" t="str">
        <f t="shared" si="288"/>
        <v/>
      </c>
      <c r="BU337" s="24" t="str">
        <f t="shared" si="288"/>
        <v/>
      </c>
      <c r="BV337" s="24" t="str">
        <f t="shared" si="288"/>
        <v/>
      </c>
      <c r="BW337" s="24" t="str">
        <f t="shared" si="288"/>
        <v/>
      </c>
      <c r="BX337" s="24" t="str">
        <f t="shared" si="250"/>
        <v/>
      </c>
      <c r="BY337" s="24" t="str">
        <f t="shared" si="250"/>
        <v/>
      </c>
      <c r="BZ337" s="24" t="str">
        <f t="shared" si="250"/>
        <v/>
      </c>
      <c r="CA337" s="24"/>
      <c r="CB337" s="24"/>
      <c r="CC337" s="24" t="str">
        <f t="shared" si="266"/>
        <v/>
      </c>
      <c r="CD337" s="24" t="str">
        <f t="shared" si="279"/>
        <v/>
      </c>
      <c r="CE337" s="24" t="str">
        <f t="shared" si="289"/>
        <v/>
      </c>
      <c r="CF337" s="24" t="str">
        <f t="shared" si="289"/>
        <v/>
      </c>
      <c r="CG337" s="24" t="str">
        <f t="shared" si="289"/>
        <v/>
      </c>
      <c r="CH337" s="24" t="str">
        <f t="shared" si="289"/>
        <v/>
      </c>
      <c r="CI337" s="24" t="str">
        <f t="shared" si="289"/>
        <v/>
      </c>
      <c r="CJ337" s="24" t="str">
        <f t="shared" si="289"/>
        <v/>
      </c>
      <c r="CK337" s="24" t="str">
        <f t="shared" si="251"/>
        <v/>
      </c>
      <c r="CL337" s="24" t="str">
        <f t="shared" si="251"/>
        <v/>
      </c>
      <c r="CM337" s="24" t="str">
        <f t="shared" si="251"/>
        <v/>
      </c>
      <c r="CN337" s="24"/>
      <c r="CO337" s="24" t="str">
        <f t="shared" si="267"/>
        <v/>
      </c>
      <c r="CP337" s="24" t="str">
        <f t="shared" si="280"/>
        <v/>
      </c>
      <c r="CQ337" s="24" t="str">
        <f t="shared" si="290"/>
        <v/>
      </c>
      <c r="CR337" s="24" t="str">
        <f t="shared" si="290"/>
        <v/>
      </c>
      <c r="CS337" s="24" t="str">
        <f t="shared" si="290"/>
        <v/>
      </c>
      <c r="CT337" s="24" t="str">
        <f t="shared" si="290"/>
        <v/>
      </c>
      <c r="CU337" s="24" t="str">
        <f t="shared" si="290"/>
        <v/>
      </c>
      <c r="CV337" s="24" t="str">
        <f t="shared" si="290"/>
        <v/>
      </c>
      <c r="CW337" s="24" t="str">
        <f t="shared" si="252"/>
        <v/>
      </c>
      <c r="CX337" s="24" t="str">
        <f t="shared" si="252"/>
        <v/>
      </c>
      <c r="CY337" s="24" t="str">
        <f t="shared" si="252"/>
        <v/>
      </c>
      <c r="CZ337" s="24"/>
      <c r="DA337" s="24" t="str">
        <f t="shared" si="268"/>
        <v/>
      </c>
      <c r="DB337" s="24" t="str">
        <f t="shared" si="281"/>
        <v/>
      </c>
      <c r="DC337" s="24" t="str">
        <f t="shared" si="291"/>
        <v/>
      </c>
      <c r="DD337" s="24" t="str">
        <f t="shared" si="291"/>
        <v/>
      </c>
      <c r="DE337" s="24" t="str">
        <f t="shared" si="291"/>
        <v/>
      </c>
      <c r="DF337" s="24" t="str">
        <f t="shared" si="291"/>
        <v/>
      </c>
      <c r="DG337" s="24" t="str">
        <f t="shared" si="291"/>
        <v/>
      </c>
      <c r="DH337" s="24" t="str">
        <f t="shared" si="291"/>
        <v/>
      </c>
      <c r="DI337" s="24" t="str">
        <f t="shared" si="253"/>
        <v/>
      </c>
      <c r="DJ337" s="24" t="str">
        <f t="shared" si="253"/>
        <v/>
      </c>
      <c r="DK337" s="24" t="str">
        <f t="shared" si="253"/>
        <v/>
      </c>
      <c r="DL337" s="24"/>
      <c r="DM337" s="24" t="str">
        <f t="shared" si="269"/>
        <v/>
      </c>
      <c r="DN337" s="24" t="str">
        <f t="shared" si="282"/>
        <v/>
      </c>
      <c r="DO337" s="24" t="str">
        <f t="shared" si="292"/>
        <v/>
      </c>
      <c r="DP337" s="24" t="str">
        <f t="shared" si="292"/>
        <v/>
      </c>
      <c r="DQ337" s="24" t="str">
        <f t="shared" si="292"/>
        <v/>
      </c>
      <c r="DR337" s="24" t="str">
        <f t="shared" si="292"/>
        <v/>
      </c>
      <c r="DS337" s="24" t="str">
        <f t="shared" si="292"/>
        <v/>
      </c>
      <c r="DT337" s="24" t="str">
        <f t="shared" si="292"/>
        <v/>
      </c>
      <c r="DU337" s="24" t="str">
        <f t="shared" si="254"/>
        <v/>
      </c>
      <c r="DV337" s="24" t="str">
        <f t="shared" si="254"/>
        <v/>
      </c>
      <c r="DW337" s="24" t="str">
        <f t="shared" si="254"/>
        <v/>
      </c>
      <c r="DX337" s="24"/>
      <c r="DY337" s="24" t="str">
        <f t="shared" si="270"/>
        <v/>
      </c>
      <c r="DZ337" s="24" t="str">
        <f t="shared" si="283"/>
        <v/>
      </c>
      <c r="EA337" s="24" t="str">
        <f t="shared" si="293"/>
        <v/>
      </c>
      <c r="EB337" s="24" t="str">
        <f t="shared" si="293"/>
        <v/>
      </c>
      <c r="EC337" s="24" t="str">
        <f t="shared" si="293"/>
        <v/>
      </c>
      <c r="ED337" s="24" t="str">
        <f t="shared" si="293"/>
        <v/>
      </c>
      <c r="EE337" s="24" t="str">
        <f t="shared" si="293"/>
        <v/>
      </c>
      <c r="EF337" s="24" t="str">
        <f t="shared" si="293"/>
        <v/>
      </c>
      <c r="EG337" s="24" t="str">
        <f t="shared" si="255"/>
        <v/>
      </c>
      <c r="EH337" s="24" t="str">
        <f t="shared" si="255"/>
        <v/>
      </c>
      <c r="EI337" s="24" t="str">
        <f t="shared" si="255"/>
        <v/>
      </c>
      <c r="EJ337" s="24"/>
      <c r="EK337" s="24" t="str">
        <f t="shared" si="271"/>
        <v/>
      </c>
      <c r="EL337" s="24" t="str">
        <f t="shared" si="284"/>
        <v/>
      </c>
      <c r="EM337" s="24" t="str">
        <f t="shared" si="294"/>
        <v/>
      </c>
      <c r="EN337" s="24" t="str">
        <f t="shared" si="294"/>
        <v/>
      </c>
      <c r="EO337" s="24" t="str">
        <f t="shared" si="294"/>
        <v/>
      </c>
      <c r="EP337" s="24" t="str">
        <f t="shared" si="294"/>
        <v/>
      </c>
      <c r="EQ337" s="24" t="str">
        <f t="shared" si="294"/>
        <v/>
      </c>
      <c r="ER337" s="24" t="str">
        <f t="shared" si="294"/>
        <v/>
      </c>
      <c r="ES337" s="24" t="str">
        <f t="shared" si="256"/>
        <v/>
      </c>
      <c r="ET337" s="24" t="str">
        <f t="shared" si="256"/>
        <v/>
      </c>
      <c r="EU337" s="24" t="str">
        <f t="shared" si="256"/>
        <v/>
      </c>
      <c r="EV337" s="24"/>
      <c r="EW337" s="24" t="str">
        <f t="shared" si="272"/>
        <v/>
      </c>
      <c r="EX337" s="24" t="str">
        <f t="shared" si="285"/>
        <v/>
      </c>
      <c r="EY337" s="24" t="str">
        <f t="shared" si="247"/>
        <v/>
      </c>
      <c r="EZ337" s="24" t="str">
        <f t="shared" si="247"/>
        <v/>
      </c>
      <c r="FA337" s="24" t="str">
        <f t="shared" si="247"/>
        <v/>
      </c>
      <c r="FB337" s="24" t="str">
        <f t="shared" si="245"/>
        <v/>
      </c>
      <c r="FC337" s="24" t="str">
        <f t="shared" si="245"/>
        <v/>
      </c>
      <c r="FD337" s="24" t="str">
        <f t="shared" si="245"/>
        <v/>
      </c>
      <c r="FE337" s="24" t="str">
        <f t="shared" si="245"/>
        <v/>
      </c>
      <c r="FF337" s="24" t="str">
        <f t="shared" si="245"/>
        <v/>
      </c>
      <c r="FG337" s="24" t="str">
        <f t="shared" si="245"/>
        <v/>
      </c>
      <c r="FH337" s="24"/>
      <c r="FI337" s="24" t="str">
        <f t="shared" si="273"/>
        <v/>
      </c>
      <c r="FJ337" s="24" t="str">
        <f t="shared" si="286"/>
        <v/>
      </c>
      <c r="FK337" s="24" t="str">
        <f t="shared" si="248"/>
        <v/>
      </c>
      <c r="FL337" s="24" t="str">
        <f t="shared" si="248"/>
        <v/>
      </c>
      <c r="FM337" s="24" t="str">
        <f t="shared" si="248"/>
        <v/>
      </c>
      <c r="FN337" s="24" t="str">
        <f t="shared" si="246"/>
        <v/>
      </c>
      <c r="FO337" s="24" t="str">
        <f t="shared" si="246"/>
        <v/>
      </c>
      <c r="FP337" s="24" t="str">
        <f t="shared" si="246"/>
        <v/>
      </c>
      <c r="FQ337" s="24" t="str">
        <f t="shared" si="246"/>
        <v/>
      </c>
      <c r="FR337" s="24" t="str">
        <f t="shared" si="246"/>
        <v/>
      </c>
      <c r="FS337" s="24" t="str">
        <f t="shared" si="246"/>
        <v/>
      </c>
    </row>
    <row r="338" spans="1:175" s="3" customFormat="1">
      <c r="A338" s="27">
        <v>303</v>
      </c>
      <c r="B338" s="32" t="str">
        <f>IF(AND($B$3&lt;&gt;"",$C$3&lt;&gt;"",$B$4&lt;&gt;"",$C$4&lt;&gt;"",T338&lt;&gt;""),AirMass($B$3,$C$3,$B$4,$C$4,T338),"")</f>
        <v/>
      </c>
      <c r="C338" s="36" t="e">
        <f t="shared" si="274"/>
        <v>#N/A</v>
      </c>
      <c r="D338" s="5" t="str">
        <f t="shared" si="257"/>
        <v/>
      </c>
      <c r="E338" s="14" t="str">
        <f t="shared" si="258"/>
        <v/>
      </c>
      <c r="F338" s="32" t="str">
        <f t="shared" si="275"/>
        <v/>
      </c>
      <c r="G338" s="24" t="str">
        <f t="shared" si="259"/>
        <v/>
      </c>
      <c r="H338" s="24" t="str">
        <f t="shared" si="260"/>
        <v/>
      </c>
      <c r="I338" s="24"/>
      <c r="J338" s="8" t="str">
        <f t="shared" si="261"/>
        <v/>
      </c>
      <c r="K338" s="9" t="str">
        <f t="shared" si="262"/>
        <v/>
      </c>
      <c r="L338" s="40" t="str">
        <f t="shared" si="276"/>
        <v/>
      </c>
      <c r="M338" s="24" t="str">
        <f t="shared" si="263"/>
        <v/>
      </c>
      <c r="N338" s="25" t="str">
        <f t="shared" si="264"/>
        <v/>
      </c>
      <c r="O338" s="25"/>
      <c r="P338" s="50">
        <f t="shared" si="277"/>
        <v>0</v>
      </c>
      <c r="Q338" s="50">
        <f t="shared" si="278"/>
        <v>0</v>
      </c>
      <c r="R338" s="25"/>
      <c r="S338" s="25"/>
      <c r="T338" s="16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46" t="str">
        <f t="shared" si="265"/>
        <v/>
      </c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8"/>
      <c r="AR338" s="25"/>
      <c r="AS338" s="25"/>
      <c r="AT338" s="24" t="str">
        <f t="shared" si="298"/>
        <v/>
      </c>
      <c r="AU338" s="24" t="str">
        <f t="shared" si="297"/>
        <v/>
      </c>
      <c r="AV338" s="24" t="str">
        <f t="shared" si="297"/>
        <v/>
      </c>
      <c r="AW338" s="24" t="str">
        <f t="shared" si="297"/>
        <v/>
      </c>
      <c r="AX338" s="24" t="str">
        <f t="shared" si="297"/>
        <v/>
      </c>
      <c r="AY338" s="24" t="str">
        <f t="shared" si="297"/>
        <v/>
      </c>
      <c r="AZ338" s="24" t="str">
        <f t="shared" si="297"/>
        <v/>
      </c>
      <c r="BA338" s="24" t="str">
        <f t="shared" si="297"/>
        <v/>
      </c>
      <c r="BB338" s="24" t="str">
        <f t="shared" si="296"/>
        <v/>
      </c>
      <c r="BC338" s="24" t="str">
        <f t="shared" si="296"/>
        <v/>
      </c>
      <c r="BD338" s="25" t="str">
        <f t="shared" si="296"/>
        <v/>
      </c>
      <c r="BE338" s="25"/>
      <c r="BF338" s="24"/>
      <c r="BG338" s="24" t="str">
        <f t="shared" si="287"/>
        <v/>
      </c>
      <c r="BH338" s="24" t="str">
        <f t="shared" si="287"/>
        <v/>
      </c>
      <c r="BI338" s="24" t="str">
        <f t="shared" si="287"/>
        <v/>
      </c>
      <c r="BJ338" s="24" t="str">
        <f t="shared" si="287"/>
        <v/>
      </c>
      <c r="BK338" s="24" t="str">
        <f t="shared" si="287"/>
        <v/>
      </c>
      <c r="BL338" s="24" t="str">
        <f t="shared" si="287"/>
        <v/>
      </c>
      <c r="BM338" s="24" t="str">
        <f t="shared" si="249"/>
        <v/>
      </c>
      <c r="BN338" s="24" t="str">
        <f t="shared" si="249"/>
        <v/>
      </c>
      <c r="BO338" s="24" t="str">
        <f t="shared" si="249"/>
        <v/>
      </c>
      <c r="BP338" s="24"/>
      <c r="BQ338" s="24"/>
      <c r="BR338" s="24" t="str">
        <f t="shared" si="288"/>
        <v/>
      </c>
      <c r="BS338" s="24" t="str">
        <f t="shared" si="288"/>
        <v/>
      </c>
      <c r="BT338" s="24" t="str">
        <f t="shared" si="288"/>
        <v/>
      </c>
      <c r="BU338" s="24" t="str">
        <f t="shared" si="288"/>
        <v/>
      </c>
      <c r="BV338" s="24" t="str">
        <f t="shared" si="288"/>
        <v/>
      </c>
      <c r="BW338" s="24" t="str">
        <f t="shared" si="288"/>
        <v/>
      </c>
      <c r="BX338" s="24" t="str">
        <f t="shared" si="250"/>
        <v/>
      </c>
      <c r="BY338" s="24" t="str">
        <f t="shared" si="250"/>
        <v/>
      </c>
      <c r="BZ338" s="24" t="str">
        <f t="shared" si="250"/>
        <v/>
      </c>
      <c r="CA338" s="24"/>
      <c r="CB338" s="24"/>
      <c r="CC338" s="24" t="str">
        <f t="shared" si="266"/>
        <v/>
      </c>
      <c r="CD338" s="24" t="str">
        <f t="shared" si="279"/>
        <v/>
      </c>
      <c r="CE338" s="24" t="str">
        <f t="shared" si="289"/>
        <v/>
      </c>
      <c r="CF338" s="24" t="str">
        <f t="shared" si="289"/>
        <v/>
      </c>
      <c r="CG338" s="24" t="str">
        <f t="shared" si="289"/>
        <v/>
      </c>
      <c r="CH338" s="24" t="str">
        <f t="shared" si="289"/>
        <v/>
      </c>
      <c r="CI338" s="24" t="str">
        <f t="shared" si="289"/>
        <v/>
      </c>
      <c r="CJ338" s="24" t="str">
        <f t="shared" si="289"/>
        <v/>
      </c>
      <c r="CK338" s="24" t="str">
        <f t="shared" si="251"/>
        <v/>
      </c>
      <c r="CL338" s="24" t="str">
        <f t="shared" si="251"/>
        <v/>
      </c>
      <c r="CM338" s="24" t="str">
        <f t="shared" si="251"/>
        <v/>
      </c>
      <c r="CN338" s="24"/>
      <c r="CO338" s="24" t="str">
        <f t="shared" si="267"/>
        <v/>
      </c>
      <c r="CP338" s="24" t="str">
        <f t="shared" si="280"/>
        <v/>
      </c>
      <c r="CQ338" s="24" t="str">
        <f t="shared" si="290"/>
        <v/>
      </c>
      <c r="CR338" s="24" t="str">
        <f t="shared" si="290"/>
        <v/>
      </c>
      <c r="CS338" s="24" t="str">
        <f t="shared" si="290"/>
        <v/>
      </c>
      <c r="CT338" s="24" t="str">
        <f t="shared" si="290"/>
        <v/>
      </c>
      <c r="CU338" s="24" t="str">
        <f t="shared" si="290"/>
        <v/>
      </c>
      <c r="CV338" s="24" t="str">
        <f t="shared" si="290"/>
        <v/>
      </c>
      <c r="CW338" s="24" t="str">
        <f t="shared" si="252"/>
        <v/>
      </c>
      <c r="CX338" s="24" t="str">
        <f t="shared" si="252"/>
        <v/>
      </c>
      <c r="CY338" s="24" t="str">
        <f t="shared" si="252"/>
        <v/>
      </c>
      <c r="CZ338" s="24"/>
      <c r="DA338" s="24" t="str">
        <f t="shared" si="268"/>
        <v/>
      </c>
      <c r="DB338" s="24" t="str">
        <f t="shared" si="281"/>
        <v/>
      </c>
      <c r="DC338" s="24" t="str">
        <f t="shared" si="291"/>
        <v/>
      </c>
      <c r="DD338" s="24" t="str">
        <f t="shared" si="291"/>
        <v/>
      </c>
      <c r="DE338" s="24" t="str">
        <f t="shared" si="291"/>
        <v/>
      </c>
      <c r="DF338" s="24" t="str">
        <f t="shared" si="291"/>
        <v/>
      </c>
      <c r="DG338" s="24" t="str">
        <f t="shared" si="291"/>
        <v/>
      </c>
      <c r="DH338" s="24" t="str">
        <f t="shared" si="291"/>
        <v/>
      </c>
      <c r="DI338" s="24" t="str">
        <f t="shared" si="253"/>
        <v/>
      </c>
      <c r="DJ338" s="24" t="str">
        <f t="shared" si="253"/>
        <v/>
      </c>
      <c r="DK338" s="24" t="str">
        <f t="shared" si="253"/>
        <v/>
      </c>
      <c r="DL338" s="24"/>
      <c r="DM338" s="24" t="str">
        <f t="shared" si="269"/>
        <v/>
      </c>
      <c r="DN338" s="24" t="str">
        <f t="shared" si="282"/>
        <v/>
      </c>
      <c r="DO338" s="24" t="str">
        <f t="shared" si="292"/>
        <v/>
      </c>
      <c r="DP338" s="24" t="str">
        <f t="shared" si="292"/>
        <v/>
      </c>
      <c r="DQ338" s="24" t="str">
        <f t="shared" si="292"/>
        <v/>
      </c>
      <c r="DR338" s="24" t="str">
        <f t="shared" si="292"/>
        <v/>
      </c>
      <c r="DS338" s="24" t="str">
        <f t="shared" si="292"/>
        <v/>
      </c>
      <c r="DT338" s="24" t="str">
        <f t="shared" si="292"/>
        <v/>
      </c>
      <c r="DU338" s="24" t="str">
        <f t="shared" si="254"/>
        <v/>
      </c>
      <c r="DV338" s="24" t="str">
        <f t="shared" si="254"/>
        <v/>
      </c>
      <c r="DW338" s="24" t="str">
        <f t="shared" si="254"/>
        <v/>
      </c>
      <c r="DX338" s="24"/>
      <c r="DY338" s="24" t="str">
        <f t="shared" si="270"/>
        <v/>
      </c>
      <c r="DZ338" s="24" t="str">
        <f t="shared" si="283"/>
        <v/>
      </c>
      <c r="EA338" s="24" t="str">
        <f t="shared" si="293"/>
        <v/>
      </c>
      <c r="EB338" s="24" t="str">
        <f t="shared" si="293"/>
        <v/>
      </c>
      <c r="EC338" s="24" t="str">
        <f t="shared" si="293"/>
        <v/>
      </c>
      <c r="ED338" s="24" t="str">
        <f t="shared" si="293"/>
        <v/>
      </c>
      <c r="EE338" s="24" t="str">
        <f t="shared" si="293"/>
        <v/>
      </c>
      <c r="EF338" s="24" t="str">
        <f t="shared" si="293"/>
        <v/>
      </c>
      <c r="EG338" s="24" t="str">
        <f t="shared" si="255"/>
        <v/>
      </c>
      <c r="EH338" s="24" t="str">
        <f t="shared" si="255"/>
        <v/>
      </c>
      <c r="EI338" s="24" t="str">
        <f t="shared" si="255"/>
        <v/>
      </c>
      <c r="EJ338" s="24"/>
      <c r="EK338" s="24" t="str">
        <f t="shared" si="271"/>
        <v/>
      </c>
      <c r="EL338" s="24" t="str">
        <f t="shared" si="284"/>
        <v/>
      </c>
      <c r="EM338" s="24" t="str">
        <f t="shared" si="294"/>
        <v/>
      </c>
      <c r="EN338" s="24" t="str">
        <f t="shared" si="294"/>
        <v/>
      </c>
      <c r="EO338" s="24" t="str">
        <f t="shared" si="294"/>
        <v/>
      </c>
      <c r="EP338" s="24" t="str">
        <f t="shared" si="294"/>
        <v/>
      </c>
      <c r="EQ338" s="24" t="str">
        <f t="shared" si="294"/>
        <v/>
      </c>
      <c r="ER338" s="24" t="str">
        <f t="shared" si="294"/>
        <v/>
      </c>
      <c r="ES338" s="24" t="str">
        <f t="shared" si="256"/>
        <v/>
      </c>
      <c r="ET338" s="24" t="str">
        <f t="shared" si="256"/>
        <v/>
      </c>
      <c r="EU338" s="24" t="str">
        <f t="shared" si="256"/>
        <v/>
      </c>
      <c r="EV338" s="24"/>
      <c r="EW338" s="24" t="str">
        <f t="shared" si="272"/>
        <v/>
      </c>
      <c r="EX338" s="24" t="str">
        <f t="shared" si="285"/>
        <v/>
      </c>
      <c r="EY338" s="24" t="str">
        <f t="shared" si="247"/>
        <v/>
      </c>
      <c r="EZ338" s="24" t="str">
        <f t="shared" si="247"/>
        <v/>
      </c>
      <c r="FA338" s="24" t="str">
        <f t="shared" si="247"/>
        <v/>
      </c>
      <c r="FB338" s="24" t="str">
        <f t="shared" si="245"/>
        <v/>
      </c>
      <c r="FC338" s="24" t="str">
        <f t="shared" si="245"/>
        <v/>
      </c>
      <c r="FD338" s="24" t="str">
        <f t="shared" si="245"/>
        <v/>
      </c>
      <c r="FE338" s="24" t="str">
        <f t="shared" si="245"/>
        <v/>
      </c>
      <c r="FF338" s="24" t="str">
        <f t="shared" si="245"/>
        <v/>
      </c>
      <c r="FG338" s="24" t="str">
        <f t="shared" si="245"/>
        <v/>
      </c>
      <c r="FH338" s="24"/>
      <c r="FI338" s="24" t="str">
        <f t="shared" si="273"/>
        <v/>
      </c>
      <c r="FJ338" s="24" t="str">
        <f t="shared" si="286"/>
        <v/>
      </c>
      <c r="FK338" s="24" t="str">
        <f t="shared" si="248"/>
        <v/>
      </c>
      <c r="FL338" s="24" t="str">
        <f t="shared" si="248"/>
        <v/>
      </c>
      <c r="FM338" s="24" t="str">
        <f t="shared" si="248"/>
        <v/>
      </c>
      <c r="FN338" s="24" t="str">
        <f t="shared" si="246"/>
        <v/>
      </c>
      <c r="FO338" s="24" t="str">
        <f t="shared" si="246"/>
        <v/>
      </c>
      <c r="FP338" s="24" t="str">
        <f t="shared" si="246"/>
        <v/>
      </c>
      <c r="FQ338" s="24" t="str">
        <f t="shared" si="246"/>
        <v/>
      </c>
      <c r="FR338" s="24" t="str">
        <f t="shared" si="246"/>
        <v/>
      </c>
      <c r="FS338" s="24" t="str">
        <f t="shared" si="246"/>
        <v/>
      </c>
    </row>
    <row r="339" spans="1:175" s="3" customFormat="1">
      <c r="A339" s="27">
        <v>304</v>
      </c>
      <c r="B339" s="32" t="str">
        <f>IF(AND($B$3&lt;&gt;"",$C$3&lt;&gt;"",$B$4&lt;&gt;"",$C$4&lt;&gt;"",T339&lt;&gt;""),AirMass($B$3,$C$3,$B$4,$C$4,T339),"")</f>
        <v/>
      </c>
      <c r="C339" s="36" t="e">
        <f t="shared" si="274"/>
        <v>#N/A</v>
      </c>
      <c r="D339" s="5" t="str">
        <f t="shared" si="257"/>
        <v/>
      </c>
      <c r="E339" s="14" t="str">
        <f t="shared" si="258"/>
        <v/>
      </c>
      <c r="F339" s="32" t="str">
        <f t="shared" si="275"/>
        <v/>
      </c>
      <c r="G339" s="24" t="str">
        <f t="shared" si="259"/>
        <v/>
      </c>
      <c r="H339" s="24" t="str">
        <f t="shared" si="260"/>
        <v/>
      </c>
      <c r="I339" s="24"/>
      <c r="J339" s="8" t="str">
        <f t="shared" si="261"/>
        <v/>
      </c>
      <c r="K339" s="9" t="str">
        <f t="shared" si="262"/>
        <v/>
      </c>
      <c r="L339" s="40" t="str">
        <f t="shared" si="276"/>
        <v/>
      </c>
      <c r="M339" s="24" t="str">
        <f t="shared" si="263"/>
        <v/>
      </c>
      <c r="N339" s="25" t="str">
        <f t="shared" si="264"/>
        <v/>
      </c>
      <c r="O339" s="25"/>
      <c r="P339" s="50">
        <f t="shared" si="277"/>
        <v>0</v>
      </c>
      <c r="Q339" s="50">
        <f t="shared" si="278"/>
        <v>0</v>
      </c>
      <c r="R339" s="25"/>
      <c r="S339" s="25"/>
      <c r="T339" s="16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46" t="str">
        <f t="shared" si="265"/>
        <v/>
      </c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8"/>
      <c r="AR339" s="25"/>
      <c r="AS339" s="25"/>
      <c r="AT339" s="24" t="str">
        <f t="shared" si="298"/>
        <v/>
      </c>
      <c r="AU339" s="24" t="str">
        <f t="shared" si="297"/>
        <v/>
      </c>
      <c r="AV339" s="24" t="str">
        <f t="shared" si="297"/>
        <v/>
      </c>
      <c r="AW339" s="24" t="str">
        <f t="shared" si="297"/>
        <v/>
      </c>
      <c r="AX339" s="24" t="str">
        <f t="shared" si="297"/>
        <v/>
      </c>
      <c r="AY339" s="24" t="str">
        <f t="shared" si="297"/>
        <v/>
      </c>
      <c r="AZ339" s="24" t="str">
        <f t="shared" si="297"/>
        <v/>
      </c>
      <c r="BA339" s="24" t="str">
        <f t="shared" si="297"/>
        <v/>
      </c>
      <c r="BB339" s="24" t="str">
        <f t="shared" si="296"/>
        <v/>
      </c>
      <c r="BC339" s="24" t="str">
        <f t="shared" si="296"/>
        <v/>
      </c>
      <c r="BD339" s="25" t="str">
        <f t="shared" si="296"/>
        <v/>
      </c>
      <c r="BE339" s="25"/>
      <c r="BF339" s="24"/>
      <c r="BG339" s="24" t="str">
        <f t="shared" si="287"/>
        <v/>
      </c>
      <c r="BH339" s="24" t="str">
        <f t="shared" si="287"/>
        <v/>
      </c>
      <c r="BI339" s="24" t="str">
        <f t="shared" si="287"/>
        <v/>
      </c>
      <c r="BJ339" s="24" t="str">
        <f t="shared" si="287"/>
        <v/>
      </c>
      <c r="BK339" s="24" t="str">
        <f t="shared" si="287"/>
        <v/>
      </c>
      <c r="BL339" s="24" t="str">
        <f t="shared" si="287"/>
        <v/>
      </c>
      <c r="BM339" s="24" t="str">
        <f t="shared" si="249"/>
        <v/>
      </c>
      <c r="BN339" s="24" t="str">
        <f t="shared" si="249"/>
        <v/>
      </c>
      <c r="BO339" s="24" t="str">
        <f t="shared" si="249"/>
        <v/>
      </c>
      <c r="BP339" s="24"/>
      <c r="BQ339" s="24"/>
      <c r="BR339" s="24" t="str">
        <f t="shared" si="288"/>
        <v/>
      </c>
      <c r="BS339" s="24" t="str">
        <f t="shared" si="288"/>
        <v/>
      </c>
      <c r="BT339" s="24" t="str">
        <f t="shared" si="288"/>
        <v/>
      </c>
      <c r="BU339" s="24" t="str">
        <f t="shared" si="288"/>
        <v/>
      </c>
      <c r="BV339" s="24" t="str">
        <f t="shared" si="288"/>
        <v/>
      </c>
      <c r="BW339" s="24" t="str">
        <f t="shared" si="288"/>
        <v/>
      </c>
      <c r="BX339" s="24" t="str">
        <f t="shared" si="250"/>
        <v/>
      </c>
      <c r="BY339" s="24" t="str">
        <f t="shared" si="250"/>
        <v/>
      </c>
      <c r="BZ339" s="24" t="str">
        <f t="shared" si="250"/>
        <v/>
      </c>
      <c r="CA339" s="24"/>
      <c r="CB339" s="24"/>
      <c r="CC339" s="24" t="str">
        <f t="shared" si="266"/>
        <v/>
      </c>
      <c r="CD339" s="24" t="str">
        <f t="shared" si="279"/>
        <v/>
      </c>
      <c r="CE339" s="24" t="str">
        <f t="shared" si="289"/>
        <v/>
      </c>
      <c r="CF339" s="24" t="str">
        <f t="shared" si="289"/>
        <v/>
      </c>
      <c r="CG339" s="24" t="str">
        <f t="shared" si="289"/>
        <v/>
      </c>
      <c r="CH339" s="24" t="str">
        <f t="shared" si="289"/>
        <v/>
      </c>
      <c r="CI339" s="24" t="str">
        <f t="shared" si="289"/>
        <v/>
      </c>
      <c r="CJ339" s="24" t="str">
        <f t="shared" si="289"/>
        <v/>
      </c>
      <c r="CK339" s="24" t="str">
        <f t="shared" si="251"/>
        <v/>
      </c>
      <c r="CL339" s="24" t="str">
        <f t="shared" si="251"/>
        <v/>
      </c>
      <c r="CM339" s="24" t="str">
        <f t="shared" si="251"/>
        <v/>
      </c>
      <c r="CN339" s="24"/>
      <c r="CO339" s="24" t="str">
        <f t="shared" si="267"/>
        <v/>
      </c>
      <c r="CP339" s="24" t="str">
        <f t="shared" si="280"/>
        <v/>
      </c>
      <c r="CQ339" s="24" t="str">
        <f t="shared" si="290"/>
        <v/>
      </c>
      <c r="CR339" s="24" t="str">
        <f t="shared" si="290"/>
        <v/>
      </c>
      <c r="CS339" s="24" t="str">
        <f t="shared" si="290"/>
        <v/>
      </c>
      <c r="CT339" s="24" t="str">
        <f t="shared" si="290"/>
        <v/>
      </c>
      <c r="CU339" s="24" t="str">
        <f t="shared" si="290"/>
        <v/>
      </c>
      <c r="CV339" s="24" t="str">
        <f t="shared" si="290"/>
        <v/>
      </c>
      <c r="CW339" s="24" t="str">
        <f t="shared" si="252"/>
        <v/>
      </c>
      <c r="CX339" s="24" t="str">
        <f t="shared" si="252"/>
        <v/>
      </c>
      <c r="CY339" s="24" t="str">
        <f t="shared" si="252"/>
        <v/>
      </c>
      <c r="CZ339" s="24"/>
      <c r="DA339" s="24" t="str">
        <f t="shared" si="268"/>
        <v/>
      </c>
      <c r="DB339" s="24" t="str">
        <f t="shared" si="281"/>
        <v/>
      </c>
      <c r="DC339" s="24" t="str">
        <f t="shared" si="291"/>
        <v/>
      </c>
      <c r="DD339" s="24" t="str">
        <f t="shared" si="291"/>
        <v/>
      </c>
      <c r="DE339" s="24" t="str">
        <f t="shared" si="291"/>
        <v/>
      </c>
      <c r="DF339" s="24" t="str">
        <f t="shared" si="291"/>
        <v/>
      </c>
      <c r="DG339" s="24" t="str">
        <f t="shared" si="291"/>
        <v/>
      </c>
      <c r="DH339" s="24" t="str">
        <f t="shared" si="291"/>
        <v/>
      </c>
      <c r="DI339" s="24" t="str">
        <f t="shared" si="253"/>
        <v/>
      </c>
      <c r="DJ339" s="24" t="str">
        <f t="shared" si="253"/>
        <v/>
      </c>
      <c r="DK339" s="24" t="str">
        <f t="shared" si="253"/>
        <v/>
      </c>
      <c r="DL339" s="24"/>
      <c r="DM339" s="24" t="str">
        <f t="shared" si="269"/>
        <v/>
      </c>
      <c r="DN339" s="24" t="str">
        <f t="shared" si="282"/>
        <v/>
      </c>
      <c r="DO339" s="24" t="str">
        <f t="shared" si="292"/>
        <v/>
      </c>
      <c r="DP339" s="24" t="str">
        <f t="shared" si="292"/>
        <v/>
      </c>
      <c r="DQ339" s="24" t="str">
        <f t="shared" si="292"/>
        <v/>
      </c>
      <c r="DR339" s="24" t="str">
        <f t="shared" si="292"/>
        <v/>
      </c>
      <c r="DS339" s="24" t="str">
        <f t="shared" si="292"/>
        <v/>
      </c>
      <c r="DT339" s="24" t="str">
        <f t="shared" si="292"/>
        <v/>
      </c>
      <c r="DU339" s="24" t="str">
        <f t="shared" si="254"/>
        <v/>
      </c>
      <c r="DV339" s="24" t="str">
        <f t="shared" si="254"/>
        <v/>
      </c>
      <c r="DW339" s="24" t="str">
        <f t="shared" si="254"/>
        <v/>
      </c>
      <c r="DX339" s="24"/>
      <c r="DY339" s="24" t="str">
        <f t="shared" si="270"/>
        <v/>
      </c>
      <c r="DZ339" s="24" t="str">
        <f t="shared" si="283"/>
        <v/>
      </c>
      <c r="EA339" s="24" t="str">
        <f t="shared" si="293"/>
        <v/>
      </c>
      <c r="EB339" s="24" t="str">
        <f t="shared" si="293"/>
        <v/>
      </c>
      <c r="EC339" s="24" t="str">
        <f t="shared" si="293"/>
        <v/>
      </c>
      <c r="ED339" s="24" t="str">
        <f t="shared" si="293"/>
        <v/>
      </c>
      <c r="EE339" s="24" t="str">
        <f t="shared" si="293"/>
        <v/>
      </c>
      <c r="EF339" s="24" t="str">
        <f t="shared" si="293"/>
        <v/>
      </c>
      <c r="EG339" s="24" t="str">
        <f t="shared" si="255"/>
        <v/>
      </c>
      <c r="EH339" s="24" t="str">
        <f t="shared" si="255"/>
        <v/>
      </c>
      <c r="EI339" s="24" t="str">
        <f t="shared" si="255"/>
        <v/>
      </c>
      <c r="EJ339" s="24"/>
      <c r="EK339" s="24" t="str">
        <f t="shared" si="271"/>
        <v/>
      </c>
      <c r="EL339" s="24" t="str">
        <f t="shared" si="284"/>
        <v/>
      </c>
      <c r="EM339" s="24" t="str">
        <f t="shared" si="294"/>
        <v/>
      </c>
      <c r="EN339" s="24" t="str">
        <f t="shared" si="294"/>
        <v/>
      </c>
      <c r="EO339" s="24" t="str">
        <f t="shared" si="294"/>
        <v/>
      </c>
      <c r="EP339" s="24" t="str">
        <f t="shared" si="294"/>
        <v/>
      </c>
      <c r="EQ339" s="24" t="str">
        <f t="shared" si="294"/>
        <v/>
      </c>
      <c r="ER339" s="24" t="str">
        <f t="shared" si="294"/>
        <v/>
      </c>
      <c r="ES339" s="24" t="str">
        <f t="shared" si="256"/>
        <v/>
      </c>
      <c r="ET339" s="24" t="str">
        <f t="shared" si="256"/>
        <v/>
      </c>
      <c r="EU339" s="24" t="str">
        <f t="shared" si="256"/>
        <v/>
      </c>
      <c r="EV339" s="24"/>
      <c r="EW339" s="24" t="str">
        <f t="shared" si="272"/>
        <v/>
      </c>
      <c r="EX339" s="24" t="str">
        <f t="shared" si="285"/>
        <v/>
      </c>
      <c r="EY339" s="24" t="str">
        <f t="shared" si="247"/>
        <v/>
      </c>
      <c r="EZ339" s="24" t="str">
        <f t="shared" si="247"/>
        <v/>
      </c>
      <c r="FA339" s="24" t="str">
        <f t="shared" si="247"/>
        <v/>
      </c>
      <c r="FB339" s="24" t="str">
        <f t="shared" si="245"/>
        <v/>
      </c>
      <c r="FC339" s="24" t="str">
        <f t="shared" si="245"/>
        <v/>
      </c>
      <c r="FD339" s="24" t="str">
        <f t="shared" si="245"/>
        <v/>
      </c>
      <c r="FE339" s="24" t="str">
        <f t="shared" si="245"/>
        <v/>
      </c>
      <c r="FF339" s="24" t="str">
        <f t="shared" si="245"/>
        <v/>
      </c>
      <c r="FG339" s="24" t="str">
        <f t="shared" si="245"/>
        <v/>
      </c>
      <c r="FH339" s="24"/>
      <c r="FI339" s="24" t="str">
        <f t="shared" si="273"/>
        <v/>
      </c>
      <c r="FJ339" s="24" t="str">
        <f t="shared" si="286"/>
        <v/>
      </c>
      <c r="FK339" s="24" t="str">
        <f t="shared" si="248"/>
        <v/>
      </c>
      <c r="FL339" s="24" t="str">
        <f t="shared" si="248"/>
        <v/>
      </c>
      <c r="FM339" s="24" t="str">
        <f t="shared" si="248"/>
        <v/>
      </c>
      <c r="FN339" s="24" t="str">
        <f t="shared" si="246"/>
        <v/>
      </c>
      <c r="FO339" s="24" t="str">
        <f t="shared" si="246"/>
        <v/>
      </c>
      <c r="FP339" s="24" t="str">
        <f t="shared" si="246"/>
        <v/>
      </c>
      <c r="FQ339" s="24" t="str">
        <f t="shared" si="246"/>
        <v/>
      </c>
      <c r="FR339" s="24" t="str">
        <f t="shared" si="246"/>
        <v/>
      </c>
      <c r="FS339" s="24" t="str">
        <f t="shared" si="246"/>
        <v/>
      </c>
    </row>
    <row r="340" spans="1:175" s="3" customFormat="1">
      <c r="A340" s="27">
        <v>305</v>
      </c>
      <c r="B340" s="32" t="str">
        <f>IF(AND($B$3&lt;&gt;"",$C$3&lt;&gt;"",$B$4&lt;&gt;"",$C$4&lt;&gt;"",T340&lt;&gt;""),AirMass($B$3,$C$3,$B$4,$C$4,T340),"")</f>
        <v/>
      </c>
      <c r="C340" s="36" t="e">
        <f t="shared" si="274"/>
        <v>#N/A</v>
      </c>
      <c r="D340" s="5" t="str">
        <f t="shared" si="257"/>
        <v/>
      </c>
      <c r="E340" s="14" t="str">
        <f t="shared" si="258"/>
        <v/>
      </c>
      <c r="F340" s="32" t="str">
        <f t="shared" si="275"/>
        <v/>
      </c>
      <c r="G340" s="24" t="str">
        <f t="shared" si="259"/>
        <v/>
      </c>
      <c r="H340" s="24" t="str">
        <f t="shared" si="260"/>
        <v/>
      </c>
      <c r="I340" s="24"/>
      <c r="J340" s="8" t="str">
        <f t="shared" si="261"/>
        <v/>
      </c>
      <c r="K340" s="9" t="str">
        <f t="shared" si="262"/>
        <v/>
      </c>
      <c r="L340" s="40" t="str">
        <f t="shared" si="276"/>
        <v/>
      </c>
      <c r="M340" s="24" t="str">
        <f t="shared" si="263"/>
        <v/>
      </c>
      <c r="N340" s="25" t="str">
        <f t="shared" si="264"/>
        <v/>
      </c>
      <c r="O340" s="25"/>
      <c r="P340" s="50">
        <f t="shared" si="277"/>
        <v>0</v>
      </c>
      <c r="Q340" s="50">
        <f t="shared" si="278"/>
        <v>0</v>
      </c>
      <c r="R340" s="25"/>
      <c r="S340" s="25"/>
      <c r="T340" s="16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46" t="str">
        <f t="shared" si="265"/>
        <v/>
      </c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8"/>
      <c r="AR340" s="25"/>
      <c r="AS340" s="25"/>
      <c r="AT340" s="24" t="str">
        <f t="shared" si="298"/>
        <v/>
      </c>
      <c r="AU340" s="24" t="str">
        <f t="shared" si="297"/>
        <v/>
      </c>
      <c r="AV340" s="24" t="str">
        <f t="shared" si="297"/>
        <v/>
      </c>
      <c r="AW340" s="24" t="str">
        <f t="shared" si="297"/>
        <v/>
      </c>
      <c r="AX340" s="24" t="str">
        <f t="shared" si="297"/>
        <v/>
      </c>
      <c r="AY340" s="24" t="str">
        <f t="shared" si="297"/>
        <v/>
      </c>
      <c r="AZ340" s="24" t="str">
        <f t="shared" si="297"/>
        <v/>
      </c>
      <c r="BA340" s="24" t="str">
        <f t="shared" si="297"/>
        <v/>
      </c>
      <c r="BB340" s="24" t="str">
        <f t="shared" si="296"/>
        <v/>
      </c>
      <c r="BC340" s="24" t="str">
        <f t="shared" si="296"/>
        <v/>
      </c>
      <c r="BD340" s="25" t="str">
        <f t="shared" si="296"/>
        <v/>
      </c>
      <c r="BE340" s="25"/>
      <c r="BF340" s="24"/>
      <c r="BG340" s="24" t="str">
        <f t="shared" si="287"/>
        <v/>
      </c>
      <c r="BH340" s="24" t="str">
        <f t="shared" si="287"/>
        <v/>
      </c>
      <c r="BI340" s="24" t="str">
        <f t="shared" si="287"/>
        <v/>
      </c>
      <c r="BJ340" s="24" t="str">
        <f t="shared" si="287"/>
        <v/>
      </c>
      <c r="BK340" s="24" t="str">
        <f t="shared" si="287"/>
        <v/>
      </c>
      <c r="BL340" s="24" t="str">
        <f t="shared" si="287"/>
        <v/>
      </c>
      <c r="BM340" s="24" t="str">
        <f t="shared" si="249"/>
        <v/>
      </c>
      <c r="BN340" s="24" t="str">
        <f t="shared" si="249"/>
        <v/>
      </c>
      <c r="BO340" s="24" t="str">
        <f t="shared" si="249"/>
        <v/>
      </c>
      <c r="BP340" s="24"/>
      <c r="BQ340" s="24"/>
      <c r="BR340" s="24" t="str">
        <f t="shared" si="288"/>
        <v/>
      </c>
      <c r="BS340" s="24" t="str">
        <f t="shared" si="288"/>
        <v/>
      </c>
      <c r="BT340" s="24" t="str">
        <f t="shared" si="288"/>
        <v/>
      </c>
      <c r="BU340" s="24" t="str">
        <f t="shared" si="288"/>
        <v/>
      </c>
      <c r="BV340" s="24" t="str">
        <f t="shared" si="288"/>
        <v/>
      </c>
      <c r="BW340" s="24" t="str">
        <f t="shared" si="288"/>
        <v/>
      </c>
      <c r="BX340" s="24" t="str">
        <f t="shared" si="250"/>
        <v/>
      </c>
      <c r="BY340" s="24" t="str">
        <f t="shared" si="250"/>
        <v/>
      </c>
      <c r="BZ340" s="24" t="str">
        <f t="shared" si="250"/>
        <v/>
      </c>
      <c r="CA340" s="24"/>
      <c r="CB340" s="24"/>
      <c r="CC340" s="24" t="str">
        <f t="shared" si="266"/>
        <v/>
      </c>
      <c r="CD340" s="24" t="str">
        <f t="shared" si="279"/>
        <v/>
      </c>
      <c r="CE340" s="24" t="str">
        <f t="shared" si="289"/>
        <v/>
      </c>
      <c r="CF340" s="24" t="str">
        <f t="shared" si="289"/>
        <v/>
      </c>
      <c r="CG340" s="24" t="str">
        <f t="shared" si="289"/>
        <v/>
      </c>
      <c r="CH340" s="24" t="str">
        <f t="shared" si="289"/>
        <v/>
      </c>
      <c r="CI340" s="24" t="str">
        <f t="shared" si="289"/>
        <v/>
      </c>
      <c r="CJ340" s="24" t="str">
        <f t="shared" si="289"/>
        <v/>
      </c>
      <c r="CK340" s="24" t="str">
        <f t="shared" si="251"/>
        <v/>
      </c>
      <c r="CL340" s="24" t="str">
        <f t="shared" si="251"/>
        <v/>
      </c>
      <c r="CM340" s="24" t="str">
        <f t="shared" si="251"/>
        <v/>
      </c>
      <c r="CN340" s="24"/>
      <c r="CO340" s="24" t="str">
        <f t="shared" si="267"/>
        <v/>
      </c>
      <c r="CP340" s="24" t="str">
        <f t="shared" si="280"/>
        <v/>
      </c>
      <c r="CQ340" s="24" t="str">
        <f t="shared" si="290"/>
        <v/>
      </c>
      <c r="CR340" s="24" t="str">
        <f t="shared" si="290"/>
        <v/>
      </c>
      <c r="CS340" s="24" t="str">
        <f t="shared" si="290"/>
        <v/>
      </c>
      <c r="CT340" s="24" t="str">
        <f t="shared" si="290"/>
        <v/>
      </c>
      <c r="CU340" s="24" t="str">
        <f t="shared" si="290"/>
        <v/>
      </c>
      <c r="CV340" s="24" t="str">
        <f t="shared" si="290"/>
        <v/>
      </c>
      <c r="CW340" s="24" t="str">
        <f t="shared" si="252"/>
        <v/>
      </c>
      <c r="CX340" s="24" t="str">
        <f t="shared" si="252"/>
        <v/>
      </c>
      <c r="CY340" s="24" t="str">
        <f t="shared" si="252"/>
        <v/>
      </c>
      <c r="CZ340" s="24"/>
      <c r="DA340" s="24" t="str">
        <f t="shared" si="268"/>
        <v/>
      </c>
      <c r="DB340" s="24" t="str">
        <f t="shared" si="281"/>
        <v/>
      </c>
      <c r="DC340" s="24" t="str">
        <f t="shared" si="291"/>
        <v/>
      </c>
      <c r="DD340" s="24" t="str">
        <f t="shared" si="291"/>
        <v/>
      </c>
      <c r="DE340" s="24" t="str">
        <f t="shared" si="291"/>
        <v/>
      </c>
      <c r="DF340" s="24" t="str">
        <f t="shared" si="291"/>
        <v/>
      </c>
      <c r="DG340" s="24" t="str">
        <f t="shared" si="291"/>
        <v/>
      </c>
      <c r="DH340" s="24" t="str">
        <f t="shared" si="291"/>
        <v/>
      </c>
      <c r="DI340" s="24" t="str">
        <f t="shared" si="253"/>
        <v/>
      </c>
      <c r="DJ340" s="24" t="str">
        <f t="shared" si="253"/>
        <v/>
      </c>
      <c r="DK340" s="24" t="str">
        <f t="shared" si="253"/>
        <v/>
      </c>
      <c r="DL340" s="24"/>
      <c r="DM340" s="24" t="str">
        <f t="shared" si="269"/>
        <v/>
      </c>
      <c r="DN340" s="24" t="str">
        <f t="shared" si="282"/>
        <v/>
      </c>
      <c r="DO340" s="24" t="str">
        <f t="shared" si="292"/>
        <v/>
      </c>
      <c r="DP340" s="24" t="str">
        <f t="shared" si="292"/>
        <v/>
      </c>
      <c r="DQ340" s="24" t="str">
        <f t="shared" si="292"/>
        <v/>
      </c>
      <c r="DR340" s="24" t="str">
        <f t="shared" si="292"/>
        <v/>
      </c>
      <c r="DS340" s="24" t="str">
        <f t="shared" si="292"/>
        <v/>
      </c>
      <c r="DT340" s="24" t="str">
        <f t="shared" si="292"/>
        <v/>
      </c>
      <c r="DU340" s="24" t="str">
        <f t="shared" si="254"/>
        <v/>
      </c>
      <c r="DV340" s="24" t="str">
        <f t="shared" si="254"/>
        <v/>
      </c>
      <c r="DW340" s="24" t="str">
        <f t="shared" si="254"/>
        <v/>
      </c>
      <c r="DX340" s="24"/>
      <c r="DY340" s="24" t="str">
        <f t="shared" si="270"/>
        <v/>
      </c>
      <c r="DZ340" s="24" t="str">
        <f t="shared" si="283"/>
        <v/>
      </c>
      <c r="EA340" s="24" t="str">
        <f t="shared" si="293"/>
        <v/>
      </c>
      <c r="EB340" s="24" t="str">
        <f t="shared" si="293"/>
        <v/>
      </c>
      <c r="EC340" s="24" t="str">
        <f t="shared" si="293"/>
        <v/>
      </c>
      <c r="ED340" s="24" t="str">
        <f t="shared" si="293"/>
        <v/>
      </c>
      <c r="EE340" s="24" t="str">
        <f t="shared" si="293"/>
        <v/>
      </c>
      <c r="EF340" s="24" t="str">
        <f t="shared" si="293"/>
        <v/>
      </c>
      <c r="EG340" s="24" t="str">
        <f t="shared" si="255"/>
        <v/>
      </c>
      <c r="EH340" s="24" t="str">
        <f t="shared" si="255"/>
        <v/>
      </c>
      <c r="EI340" s="24" t="str">
        <f t="shared" si="255"/>
        <v/>
      </c>
      <c r="EJ340" s="24"/>
      <c r="EK340" s="24" t="str">
        <f t="shared" si="271"/>
        <v/>
      </c>
      <c r="EL340" s="24" t="str">
        <f t="shared" si="284"/>
        <v/>
      </c>
      <c r="EM340" s="24" t="str">
        <f t="shared" si="294"/>
        <v/>
      </c>
      <c r="EN340" s="24" t="str">
        <f t="shared" si="294"/>
        <v/>
      </c>
      <c r="EO340" s="24" t="str">
        <f t="shared" si="294"/>
        <v/>
      </c>
      <c r="EP340" s="24" t="str">
        <f t="shared" si="294"/>
        <v/>
      </c>
      <c r="EQ340" s="24" t="str">
        <f t="shared" si="294"/>
        <v/>
      </c>
      <c r="ER340" s="24" t="str">
        <f t="shared" si="294"/>
        <v/>
      </c>
      <c r="ES340" s="24" t="str">
        <f t="shared" si="256"/>
        <v/>
      </c>
      <c r="ET340" s="24" t="str">
        <f t="shared" si="256"/>
        <v/>
      </c>
      <c r="EU340" s="24" t="str">
        <f t="shared" si="256"/>
        <v/>
      </c>
      <c r="EV340" s="24"/>
      <c r="EW340" s="24" t="str">
        <f t="shared" si="272"/>
        <v/>
      </c>
      <c r="EX340" s="24" t="str">
        <f t="shared" si="285"/>
        <v/>
      </c>
      <c r="EY340" s="24" t="str">
        <f t="shared" si="247"/>
        <v/>
      </c>
      <c r="EZ340" s="24" t="str">
        <f t="shared" si="247"/>
        <v/>
      </c>
      <c r="FA340" s="24" t="str">
        <f t="shared" si="247"/>
        <v/>
      </c>
      <c r="FB340" s="24" t="str">
        <f t="shared" si="245"/>
        <v/>
      </c>
      <c r="FC340" s="24" t="str">
        <f t="shared" si="245"/>
        <v/>
      </c>
      <c r="FD340" s="24" t="str">
        <f t="shared" si="245"/>
        <v/>
      </c>
      <c r="FE340" s="24" t="str">
        <f t="shared" ref="FE340:FG403" si="299">IF(AND(EG340&lt;&gt;"",BX340&lt;&gt;""),EG340+BX340*$D$21,"")</f>
        <v/>
      </c>
      <c r="FF340" s="24" t="str">
        <f t="shared" si="299"/>
        <v/>
      </c>
      <c r="FG340" s="24" t="str">
        <f t="shared" si="299"/>
        <v/>
      </c>
      <c r="FH340" s="24"/>
      <c r="FI340" s="24" t="str">
        <f t="shared" si="273"/>
        <v/>
      </c>
      <c r="FJ340" s="24" t="str">
        <f t="shared" si="286"/>
        <v/>
      </c>
      <c r="FK340" s="24" t="str">
        <f t="shared" si="248"/>
        <v/>
      </c>
      <c r="FL340" s="24" t="str">
        <f t="shared" si="248"/>
        <v/>
      </c>
      <c r="FM340" s="24" t="str">
        <f t="shared" si="248"/>
        <v/>
      </c>
      <c r="FN340" s="24" t="str">
        <f t="shared" si="246"/>
        <v/>
      </c>
      <c r="FO340" s="24" t="str">
        <f t="shared" si="246"/>
        <v/>
      </c>
      <c r="FP340" s="24" t="str">
        <f t="shared" si="246"/>
        <v/>
      </c>
      <c r="FQ340" s="24" t="str">
        <f t="shared" ref="FQ340:FS403" si="300">IF(AND(ES340&lt;&gt;"",BX340&lt;&gt;""),ES340+BX340*$D$20,"")</f>
        <v/>
      </c>
      <c r="FR340" s="24" t="str">
        <f t="shared" si="300"/>
        <v/>
      </c>
      <c r="FS340" s="24" t="str">
        <f t="shared" si="300"/>
        <v/>
      </c>
    </row>
    <row r="341" spans="1:175" s="3" customFormat="1">
      <c r="A341" s="27">
        <v>306</v>
      </c>
      <c r="B341" s="32" t="str">
        <f>IF(AND($B$3&lt;&gt;"",$C$3&lt;&gt;"",$B$4&lt;&gt;"",$C$4&lt;&gt;"",T341&lt;&gt;""),AirMass($B$3,$C$3,$B$4,$C$4,T341),"")</f>
        <v/>
      </c>
      <c r="C341" s="36" t="e">
        <f t="shared" si="274"/>
        <v>#N/A</v>
      </c>
      <c r="D341" s="5" t="str">
        <f t="shared" si="257"/>
        <v/>
      </c>
      <c r="E341" s="14" t="str">
        <f t="shared" si="258"/>
        <v/>
      </c>
      <c r="F341" s="32" t="str">
        <f t="shared" si="275"/>
        <v/>
      </c>
      <c r="G341" s="24" t="str">
        <f t="shared" si="259"/>
        <v/>
      </c>
      <c r="H341" s="24" t="str">
        <f t="shared" si="260"/>
        <v/>
      </c>
      <c r="I341" s="24"/>
      <c r="J341" s="8" t="str">
        <f t="shared" si="261"/>
        <v/>
      </c>
      <c r="K341" s="9" t="str">
        <f t="shared" si="262"/>
        <v/>
      </c>
      <c r="L341" s="40" t="str">
        <f t="shared" si="276"/>
        <v/>
      </c>
      <c r="M341" s="24" t="str">
        <f t="shared" si="263"/>
        <v/>
      </c>
      <c r="N341" s="25" t="str">
        <f t="shared" si="264"/>
        <v/>
      </c>
      <c r="O341" s="25"/>
      <c r="P341" s="50">
        <f t="shared" si="277"/>
        <v>0</v>
      </c>
      <c r="Q341" s="50">
        <f t="shared" si="278"/>
        <v>0</v>
      </c>
      <c r="R341" s="25"/>
      <c r="S341" s="25"/>
      <c r="T341" s="16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46" t="str">
        <f t="shared" si="265"/>
        <v/>
      </c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8"/>
      <c r="AR341" s="25"/>
      <c r="AS341" s="25"/>
      <c r="AT341" s="24" t="str">
        <f t="shared" si="298"/>
        <v/>
      </c>
      <c r="AU341" s="24" t="str">
        <f t="shared" si="297"/>
        <v/>
      </c>
      <c r="AV341" s="24" t="str">
        <f t="shared" si="297"/>
        <v/>
      </c>
      <c r="AW341" s="24" t="str">
        <f t="shared" si="297"/>
        <v/>
      </c>
      <c r="AX341" s="24" t="str">
        <f t="shared" si="297"/>
        <v/>
      </c>
      <c r="AY341" s="24" t="str">
        <f t="shared" si="297"/>
        <v/>
      </c>
      <c r="AZ341" s="24" t="str">
        <f t="shared" si="297"/>
        <v/>
      </c>
      <c r="BA341" s="24" t="str">
        <f t="shared" si="297"/>
        <v/>
      </c>
      <c r="BB341" s="24" t="str">
        <f t="shared" si="296"/>
        <v/>
      </c>
      <c r="BC341" s="24" t="str">
        <f t="shared" si="296"/>
        <v/>
      </c>
      <c r="BD341" s="25" t="str">
        <f t="shared" si="296"/>
        <v/>
      </c>
      <c r="BE341" s="25"/>
      <c r="BF341" s="24"/>
      <c r="BG341" s="24" t="str">
        <f t="shared" si="287"/>
        <v/>
      </c>
      <c r="BH341" s="24" t="str">
        <f t="shared" si="287"/>
        <v/>
      </c>
      <c r="BI341" s="24" t="str">
        <f t="shared" si="287"/>
        <v/>
      </c>
      <c r="BJ341" s="24" t="str">
        <f t="shared" si="287"/>
        <v/>
      </c>
      <c r="BK341" s="24" t="str">
        <f t="shared" si="287"/>
        <v/>
      </c>
      <c r="BL341" s="24" t="str">
        <f t="shared" si="287"/>
        <v/>
      </c>
      <c r="BM341" s="24" t="str">
        <f t="shared" si="249"/>
        <v/>
      </c>
      <c r="BN341" s="24" t="str">
        <f t="shared" si="249"/>
        <v/>
      </c>
      <c r="BO341" s="24" t="str">
        <f t="shared" si="249"/>
        <v/>
      </c>
      <c r="BP341" s="24"/>
      <c r="BQ341" s="24"/>
      <c r="BR341" s="24" t="str">
        <f t="shared" si="288"/>
        <v/>
      </c>
      <c r="BS341" s="24" t="str">
        <f t="shared" si="288"/>
        <v/>
      </c>
      <c r="BT341" s="24" t="str">
        <f t="shared" si="288"/>
        <v/>
      </c>
      <c r="BU341" s="24" t="str">
        <f t="shared" si="288"/>
        <v/>
      </c>
      <c r="BV341" s="24" t="str">
        <f t="shared" si="288"/>
        <v/>
      </c>
      <c r="BW341" s="24" t="str">
        <f t="shared" si="288"/>
        <v/>
      </c>
      <c r="BX341" s="24" t="str">
        <f t="shared" si="250"/>
        <v/>
      </c>
      <c r="BY341" s="24" t="str">
        <f t="shared" si="250"/>
        <v/>
      </c>
      <c r="BZ341" s="24" t="str">
        <f t="shared" si="250"/>
        <v/>
      </c>
      <c r="CA341" s="24"/>
      <c r="CB341" s="24"/>
      <c r="CC341" s="24" t="str">
        <f t="shared" si="266"/>
        <v/>
      </c>
      <c r="CD341" s="24" t="str">
        <f t="shared" si="279"/>
        <v/>
      </c>
      <c r="CE341" s="24" t="str">
        <f t="shared" si="289"/>
        <v/>
      </c>
      <c r="CF341" s="24" t="str">
        <f t="shared" si="289"/>
        <v/>
      </c>
      <c r="CG341" s="24" t="str">
        <f t="shared" si="289"/>
        <v/>
      </c>
      <c r="CH341" s="24" t="str">
        <f t="shared" si="289"/>
        <v/>
      </c>
      <c r="CI341" s="24" t="str">
        <f t="shared" si="289"/>
        <v/>
      </c>
      <c r="CJ341" s="24" t="str">
        <f t="shared" si="289"/>
        <v/>
      </c>
      <c r="CK341" s="24" t="str">
        <f t="shared" si="251"/>
        <v/>
      </c>
      <c r="CL341" s="24" t="str">
        <f t="shared" si="251"/>
        <v/>
      </c>
      <c r="CM341" s="24" t="str">
        <f t="shared" si="251"/>
        <v/>
      </c>
      <c r="CN341" s="24"/>
      <c r="CO341" s="24" t="str">
        <f t="shared" si="267"/>
        <v/>
      </c>
      <c r="CP341" s="24" t="str">
        <f t="shared" si="280"/>
        <v/>
      </c>
      <c r="CQ341" s="24" t="str">
        <f t="shared" si="290"/>
        <v/>
      </c>
      <c r="CR341" s="24" t="str">
        <f t="shared" si="290"/>
        <v/>
      </c>
      <c r="CS341" s="24" t="str">
        <f t="shared" si="290"/>
        <v/>
      </c>
      <c r="CT341" s="24" t="str">
        <f t="shared" si="290"/>
        <v/>
      </c>
      <c r="CU341" s="24" t="str">
        <f t="shared" si="290"/>
        <v/>
      </c>
      <c r="CV341" s="24" t="str">
        <f t="shared" si="290"/>
        <v/>
      </c>
      <c r="CW341" s="24" t="str">
        <f t="shared" si="252"/>
        <v/>
      </c>
      <c r="CX341" s="24" t="str">
        <f t="shared" si="252"/>
        <v/>
      </c>
      <c r="CY341" s="24" t="str">
        <f t="shared" si="252"/>
        <v/>
      </c>
      <c r="CZ341" s="24"/>
      <c r="DA341" s="24" t="str">
        <f t="shared" si="268"/>
        <v/>
      </c>
      <c r="DB341" s="24" t="str">
        <f t="shared" si="281"/>
        <v/>
      </c>
      <c r="DC341" s="24" t="str">
        <f t="shared" si="291"/>
        <v/>
      </c>
      <c r="DD341" s="24" t="str">
        <f t="shared" si="291"/>
        <v/>
      </c>
      <c r="DE341" s="24" t="str">
        <f t="shared" si="291"/>
        <v/>
      </c>
      <c r="DF341" s="24" t="str">
        <f t="shared" si="291"/>
        <v/>
      </c>
      <c r="DG341" s="24" t="str">
        <f t="shared" si="291"/>
        <v/>
      </c>
      <c r="DH341" s="24" t="str">
        <f t="shared" si="291"/>
        <v/>
      </c>
      <c r="DI341" s="24" t="str">
        <f t="shared" si="253"/>
        <v/>
      </c>
      <c r="DJ341" s="24" t="str">
        <f t="shared" si="253"/>
        <v/>
      </c>
      <c r="DK341" s="24" t="str">
        <f t="shared" si="253"/>
        <v/>
      </c>
      <c r="DL341" s="24"/>
      <c r="DM341" s="24" t="str">
        <f t="shared" si="269"/>
        <v/>
      </c>
      <c r="DN341" s="24" t="str">
        <f t="shared" si="282"/>
        <v/>
      </c>
      <c r="DO341" s="24" t="str">
        <f t="shared" si="292"/>
        <v/>
      </c>
      <c r="DP341" s="24" t="str">
        <f t="shared" si="292"/>
        <v/>
      </c>
      <c r="DQ341" s="24" t="str">
        <f t="shared" si="292"/>
        <v/>
      </c>
      <c r="DR341" s="24" t="str">
        <f t="shared" si="292"/>
        <v/>
      </c>
      <c r="DS341" s="24" t="str">
        <f t="shared" si="292"/>
        <v/>
      </c>
      <c r="DT341" s="24" t="str">
        <f t="shared" si="292"/>
        <v/>
      </c>
      <c r="DU341" s="24" t="str">
        <f t="shared" si="254"/>
        <v/>
      </c>
      <c r="DV341" s="24" t="str">
        <f t="shared" si="254"/>
        <v/>
      </c>
      <c r="DW341" s="24" t="str">
        <f t="shared" si="254"/>
        <v/>
      </c>
      <c r="DX341" s="24"/>
      <c r="DY341" s="24" t="str">
        <f t="shared" si="270"/>
        <v/>
      </c>
      <c r="DZ341" s="24" t="str">
        <f t="shared" si="283"/>
        <v/>
      </c>
      <c r="EA341" s="24" t="str">
        <f t="shared" si="293"/>
        <v/>
      </c>
      <c r="EB341" s="24" t="str">
        <f t="shared" si="293"/>
        <v/>
      </c>
      <c r="EC341" s="24" t="str">
        <f t="shared" si="293"/>
        <v/>
      </c>
      <c r="ED341" s="24" t="str">
        <f t="shared" si="293"/>
        <v/>
      </c>
      <c r="EE341" s="24" t="str">
        <f t="shared" si="293"/>
        <v/>
      </c>
      <c r="EF341" s="24" t="str">
        <f t="shared" si="293"/>
        <v/>
      </c>
      <c r="EG341" s="24" t="str">
        <f t="shared" si="255"/>
        <v/>
      </c>
      <c r="EH341" s="24" t="str">
        <f t="shared" si="255"/>
        <v/>
      </c>
      <c r="EI341" s="24" t="str">
        <f t="shared" si="255"/>
        <v/>
      </c>
      <c r="EJ341" s="24"/>
      <c r="EK341" s="24" t="str">
        <f t="shared" si="271"/>
        <v/>
      </c>
      <c r="EL341" s="24" t="str">
        <f t="shared" si="284"/>
        <v/>
      </c>
      <c r="EM341" s="24" t="str">
        <f t="shared" si="294"/>
        <v/>
      </c>
      <c r="EN341" s="24" t="str">
        <f t="shared" si="294"/>
        <v/>
      </c>
      <c r="EO341" s="24" t="str">
        <f t="shared" si="294"/>
        <v/>
      </c>
      <c r="EP341" s="24" t="str">
        <f t="shared" si="294"/>
        <v/>
      </c>
      <c r="EQ341" s="24" t="str">
        <f t="shared" si="294"/>
        <v/>
      </c>
      <c r="ER341" s="24" t="str">
        <f t="shared" si="294"/>
        <v/>
      </c>
      <c r="ES341" s="24" t="str">
        <f t="shared" si="256"/>
        <v/>
      </c>
      <c r="ET341" s="24" t="str">
        <f t="shared" si="256"/>
        <v/>
      </c>
      <c r="EU341" s="24" t="str">
        <f t="shared" si="256"/>
        <v/>
      </c>
      <c r="EV341" s="24"/>
      <c r="EW341" s="24" t="str">
        <f t="shared" si="272"/>
        <v/>
      </c>
      <c r="EX341" s="24" t="str">
        <f t="shared" si="285"/>
        <v/>
      </c>
      <c r="EY341" s="24" t="str">
        <f t="shared" si="247"/>
        <v/>
      </c>
      <c r="EZ341" s="24" t="str">
        <f t="shared" si="247"/>
        <v/>
      </c>
      <c r="FA341" s="24" t="str">
        <f t="shared" si="247"/>
        <v/>
      </c>
      <c r="FB341" s="24" t="str">
        <f t="shared" si="247"/>
        <v/>
      </c>
      <c r="FC341" s="24" t="str">
        <f t="shared" si="247"/>
        <v/>
      </c>
      <c r="FD341" s="24" t="str">
        <f t="shared" si="247"/>
        <v/>
      </c>
      <c r="FE341" s="24" t="str">
        <f t="shared" si="299"/>
        <v/>
      </c>
      <c r="FF341" s="24" t="str">
        <f t="shared" si="299"/>
        <v/>
      </c>
      <c r="FG341" s="24" t="str">
        <f t="shared" si="299"/>
        <v/>
      </c>
      <c r="FH341" s="24"/>
      <c r="FI341" s="24" t="str">
        <f t="shared" si="273"/>
        <v/>
      </c>
      <c r="FJ341" s="24" t="str">
        <f t="shared" si="286"/>
        <v/>
      </c>
      <c r="FK341" s="24" t="str">
        <f t="shared" si="248"/>
        <v/>
      </c>
      <c r="FL341" s="24" t="str">
        <f t="shared" si="248"/>
        <v/>
      </c>
      <c r="FM341" s="24" t="str">
        <f t="shared" si="248"/>
        <v/>
      </c>
      <c r="FN341" s="24" t="str">
        <f t="shared" si="248"/>
        <v/>
      </c>
      <c r="FO341" s="24" t="str">
        <f t="shared" si="248"/>
        <v/>
      </c>
      <c r="FP341" s="24" t="str">
        <f t="shared" si="248"/>
        <v/>
      </c>
      <c r="FQ341" s="24" t="str">
        <f t="shared" si="300"/>
        <v/>
      </c>
      <c r="FR341" s="24" t="str">
        <f t="shared" si="300"/>
        <v/>
      </c>
      <c r="FS341" s="24" t="str">
        <f t="shared" si="300"/>
        <v/>
      </c>
    </row>
    <row r="342" spans="1:175" s="3" customFormat="1">
      <c r="A342" s="27">
        <v>307</v>
      </c>
      <c r="B342" s="32" t="str">
        <f>IF(AND($B$3&lt;&gt;"",$C$3&lt;&gt;"",$B$4&lt;&gt;"",$C$4&lt;&gt;"",T342&lt;&gt;""),AirMass($B$3,$C$3,$B$4,$C$4,T342),"")</f>
        <v/>
      </c>
      <c r="C342" s="36" t="e">
        <f t="shared" si="274"/>
        <v>#N/A</v>
      </c>
      <c r="D342" s="5" t="str">
        <f t="shared" si="257"/>
        <v/>
      </c>
      <c r="E342" s="14" t="str">
        <f t="shared" si="258"/>
        <v/>
      </c>
      <c r="F342" s="32" t="str">
        <f t="shared" si="275"/>
        <v/>
      </c>
      <c r="G342" s="24" t="str">
        <f t="shared" si="259"/>
        <v/>
      </c>
      <c r="H342" s="24" t="str">
        <f t="shared" si="260"/>
        <v/>
      </c>
      <c r="I342" s="24"/>
      <c r="J342" s="8" t="str">
        <f t="shared" si="261"/>
        <v/>
      </c>
      <c r="K342" s="9" t="str">
        <f t="shared" si="262"/>
        <v/>
      </c>
      <c r="L342" s="40" t="str">
        <f t="shared" si="276"/>
        <v/>
      </c>
      <c r="M342" s="24" t="str">
        <f t="shared" si="263"/>
        <v/>
      </c>
      <c r="N342" s="25" t="str">
        <f t="shared" si="264"/>
        <v/>
      </c>
      <c r="O342" s="25"/>
      <c r="P342" s="50">
        <f t="shared" si="277"/>
        <v>0</v>
      </c>
      <c r="Q342" s="50">
        <f t="shared" si="278"/>
        <v>0</v>
      </c>
      <c r="R342" s="25"/>
      <c r="S342" s="25"/>
      <c r="T342" s="16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46" t="str">
        <f t="shared" si="265"/>
        <v/>
      </c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8"/>
      <c r="AR342" s="25"/>
      <c r="AS342" s="25"/>
      <c r="AT342" s="24" t="str">
        <f t="shared" si="298"/>
        <v/>
      </c>
      <c r="AU342" s="24" t="str">
        <f t="shared" si="297"/>
        <v/>
      </c>
      <c r="AV342" s="24" t="str">
        <f t="shared" si="297"/>
        <v/>
      </c>
      <c r="AW342" s="24" t="str">
        <f t="shared" si="297"/>
        <v/>
      </c>
      <c r="AX342" s="24" t="str">
        <f t="shared" si="297"/>
        <v/>
      </c>
      <c r="AY342" s="24" t="str">
        <f t="shared" si="297"/>
        <v/>
      </c>
      <c r="AZ342" s="24" t="str">
        <f t="shared" si="297"/>
        <v/>
      </c>
      <c r="BA342" s="24" t="str">
        <f t="shared" si="297"/>
        <v/>
      </c>
      <c r="BB342" s="24" t="str">
        <f t="shared" si="296"/>
        <v/>
      </c>
      <c r="BC342" s="24" t="str">
        <f t="shared" si="296"/>
        <v/>
      </c>
      <c r="BD342" s="25" t="str">
        <f t="shared" si="296"/>
        <v/>
      </c>
      <c r="BE342" s="25"/>
      <c r="BF342" s="24"/>
      <c r="BG342" s="24" t="str">
        <f t="shared" si="287"/>
        <v/>
      </c>
      <c r="BH342" s="24" t="str">
        <f t="shared" si="287"/>
        <v/>
      </c>
      <c r="BI342" s="24" t="str">
        <f t="shared" si="287"/>
        <v/>
      </c>
      <c r="BJ342" s="24" t="str">
        <f t="shared" ref="BJ342:BO388" si="301">IF(NOT($C$23),IF(AND($AT342&lt;&gt;"",AY$32&lt;&gt;""),$AT342*$D$19+$D$18-AY$32,""),IF(AND($B$23&lt;&gt;"",AY$32&lt;&gt;""),$B$23-AY$32,""))</f>
        <v/>
      </c>
      <c r="BK342" s="24" t="str">
        <f t="shared" si="301"/>
        <v/>
      </c>
      <c r="BL342" s="24" t="str">
        <f t="shared" si="301"/>
        <v/>
      </c>
      <c r="BM342" s="24" t="str">
        <f t="shared" si="249"/>
        <v/>
      </c>
      <c r="BN342" s="24" t="str">
        <f t="shared" si="249"/>
        <v/>
      </c>
      <c r="BO342" s="24" t="str">
        <f t="shared" si="249"/>
        <v/>
      </c>
      <c r="BP342" s="24"/>
      <c r="BQ342" s="24"/>
      <c r="BR342" s="24" t="str">
        <f t="shared" si="288"/>
        <v/>
      </c>
      <c r="BS342" s="24" t="str">
        <f t="shared" si="288"/>
        <v/>
      </c>
      <c r="BT342" s="24" t="str">
        <f t="shared" si="288"/>
        <v/>
      </c>
      <c r="BU342" s="24" t="str">
        <f t="shared" ref="BU342:BZ388" si="302">IF(NOT($C$23),IF(AND($AU342&lt;&gt;"",AY$32&lt;&gt;""),$AU342*$D$19+$D$18-AY$32,""),IF(AND($AU$32&lt;&gt;"",AY$32&lt;&gt;""),$AU$32-AY$32,""))</f>
        <v/>
      </c>
      <c r="BV342" s="24" t="str">
        <f t="shared" si="302"/>
        <v/>
      </c>
      <c r="BW342" s="24" t="str">
        <f t="shared" si="302"/>
        <v/>
      </c>
      <c r="BX342" s="24" t="str">
        <f t="shared" si="250"/>
        <v/>
      </c>
      <c r="BY342" s="24" t="str">
        <f t="shared" si="250"/>
        <v/>
      </c>
      <c r="BZ342" s="24" t="str">
        <f t="shared" si="250"/>
        <v/>
      </c>
      <c r="CA342" s="24"/>
      <c r="CB342" s="24"/>
      <c r="CC342" s="24" t="str">
        <f t="shared" si="266"/>
        <v/>
      </c>
      <c r="CD342" s="24" t="str">
        <f t="shared" si="279"/>
        <v/>
      </c>
      <c r="CE342" s="24" t="str">
        <f t="shared" si="289"/>
        <v/>
      </c>
      <c r="CF342" s="24" t="str">
        <f t="shared" si="289"/>
        <v/>
      </c>
      <c r="CG342" s="24" t="str">
        <f t="shared" si="289"/>
        <v/>
      </c>
      <c r="CH342" s="24" t="str">
        <f t="shared" ref="CH342:CM388" si="303">IF(AND($U342&lt;&gt;"",Z342&lt;&gt;"",Z$32&lt;&gt;""),$U342-Z342+Z$32,"")</f>
        <v/>
      </c>
      <c r="CI342" s="24" t="str">
        <f t="shared" si="303"/>
        <v/>
      </c>
      <c r="CJ342" s="24" t="str">
        <f t="shared" si="303"/>
        <v/>
      </c>
      <c r="CK342" s="24" t="str">
        <f t="shared" si="251"/>
        <v/>
      </c>
      <c r="CL342" s="24" t="str">
        <f t="shared" si="251"/>
        <v/>
      </c>
      <c r="CM342" s="24" t="str">
        <f t="shared" si="251"/>
        <v/>
      </c>
      <c r="CN342" s="24"/>
      <c r="CO342" s="24" t="str">
        <f t="shared" si="267"/>
        <v/>
      </c>
      <c r="CP342" s="24" t="str">
        <f t="shared" si="280"/>
        <v/>
      </c>
      <c r="CQ342" s="24" t="str">
        <f t="shared" si="290"/>
        <v/>
      </c>
      <c r="CR342" s="24" t="str">
        <f t="shared" si="290"/>
        <v/>
      </c>
      <c r="CS342" s="24" t="str">
        <f t="shared" si="290"/>
        <v/>
      </c>
      <c r="CT342" s="24" t="str">
        <f t="shared" ref="CT342:CY388" si="304">IF(AND($AG342&lt;&gt;"",AL342&lt;&gt;"",AL$32&lt;&gt;""),$AG342-AL342+AL$32,"")</f>
        <v/>
      </c>
      <c r="CU342" s="24" t="str">
        <f t="shared" si="304"/>
        <v/>
      </c>
      <c r="CV342" s="24" t="str">
        <f t="shared" si="304"/>
        <v/>
      </c>
      <c r="CW342" s="24" t="str">
        <f t="shared" si="252"/>
        <v/>
      </c>
      <c r="CX342" s="24" t="str">
        <f t="shared" si="252"/>
        <v/>
      </c>
      <c r="CY342" s="24" t="str">
        <f t="shared" si="252"/>
        <v/>
      </c>
      <c r="CZ342" s="24"/>
      <c r="DA342" s="24" t="str">
        <f t="shared" si="268"/>
        <v/>
      </c>
      <c r="DB342" s="24" t="str">
        <f t="shared" si="281"/>
        <v/>
      </c>
      <c r="DC342" s="24" t="str">
        <f t="shared" si="291"/>
        <v/>
      </c>
      <c r="DD342" s="24" t="str">
        <f t="shared" si="291"/>
        <v/>
      </c>
      <c r="DE342" s="24" t="str">
        <f t="shared" si="291"/>
        <v/>
      </c>
      <c r="DF342" s="24" t="str">
        <f t="shared" ref="DF342:DK388" si="305">IF(AND(CH342&lt;&gt;"",BJ342&lt;&gt;""),CH342+BJ342*$D$21,"")</f>
        <v/>
      </c>
      <c r="DG342" s="24" t="str">
        <f t="shared" si="305"/>
        <v/>
      </c>
      <c r="DH342" s="24" t="str">
        <f t="shared" si="305"/>
        <v/>
      </c>
      <c r="DI342" s="24" t="str">
        <f t="shared" si="253"/>
        <v/>
      </c>
      <c r="DJ342" s="24" t="str">
        <f t="shared" si="253"/>
        <v/>
      </c>
      <c r="DK342" s="24" t="str">
        <f t="shared" si="253"/>
        <v/>
      </c>
      <c r="DL342" s="24"/>
      <c r="DM342" s="24" t="str">
        <f t="shared" si="269"/>
        <v/>
      </c>
      <c r="DN342" s="24" t="str">
        <f t="shared" si="282"/>
        <v/>
      </c>
      <c r="DO342" s="24" t="str">
        <f t="shared" si="292"/>
        <v/>
      </c>
      <c r="DP342" s="24" t="str">
        <f t="shared" si="292"/>
        <v/>
      </c>
      <c r="DQ342" s="24" t="str">
        <f t="shared" si="292"/>
        <v/>
      </c>
      <c r="DR342" s="24" t="str">
        <f t="shared" ref="DR342:DW388" si="306">IF(AND(CT342&lt;&gt;"",BJ342&lt;&gt;""),CT342+BJ342*$D$20,"")</f>
        <v/>
      </c>
      <c r="DS342" s="24" t="str">
        <f t="shared" si="306"/>
        <v/>
      </c>
      <c r="DT342" s="24" t="str">
        <f t="shared" si="306"/>
        <v/>
      </c>
      <c r="DU342" s="24" t="str">
        <f t="shared" si="254"/>
        <v/>
      </c>
      <c r="DV342" s="24" t="str">
        <f t="shared" si="254"/>
        <v/>
      </c>
      <c r="DW342" s="24" t="str">
        <f t="shared" si="254"/>
        <v/>
      </c>
      <c r="DX342" s="24"/>
      <c r="DY342" s="24" t="str">
        <f t="shared" si="270"/>
        <v/>
      </c>
      <c r="DZ342" s="24" t="str">
        <f t="shared" si="283"/>
        <v/>
      </c>
      <c r="EA342" s="24" t="str">
        <f t="shared" si="293"/>
        <v/>
      </c>
      <c r="EB342" s="24" t="str">
        <f t="shared" si="293"/>
        <v/>
      </c>
      <c r="EC342" s="24" t="str">
        <f t="shared" si="293"/>
        <v/>
      </c>
      <c r="ED342" s="24" t="str">
        <f t="shared" ref="ED342:EI388" si="307">IF(AND($V342&lt;&gt;"",Z342&lt;&gt;"",Z$32&lt;&gt;""),$V342-Z342+Z$32,"")</f>
        <v/>
      </c>
      <c r="EE342" s="24" t="str">
        <f t="shared" si="307"/>
        <v/>
      </c>
      <c r="EF342" s="24" t="str">
        <f t="shared" si="307"/>
        <v/>
      </c>
      <c r="EG342" s="24" t="str">
        <f t="shared" si="255"/>
        <v/>
      </c>
      <c r="EH342" s="24" t="str">
        <f t="shared" si="255"/>
        <v/>
      </c>
      <c r="EI342" s="24" t="str">
        <f t="shared" si="255"/>
        <v/>
      </c>
      <c r="EJ342" s="24"/>
      <c r="EK342" s="24" t="str">
        <f t="shared" si="271"/>
        <v/>
      </c>
      <c r="EL342" s="24" t="str">
        <f t="shared" si="284"/>
        <v/>
      </c>
      <c r="EM342" s="24" t="str">
        <f t="shared" si="294"/>
        <v/>
      </c>
      <c r="EN342" s="24" t="str">
        <f t="shared" si="294"/>
        <v/>
      </c>
      <c r="EO342" s="24" t="str">
        <f t="shared" si="294"/>
        <v/>
      </c>
      <c r="EP342" s="24" t="str">
        <f t="shared" ref="EP342:EU388" si="308">IF(AND($AH342&lt;&gt;"",AL342&lt;&gt;"",AL$32&lt;&gt;""),$AH342-AL342+AL$32,"")</f>
        <v/>
      </c>
      <c r="EQ342" s="24" t="str">
        <f t="shared" si="308"/>
        <v/>
      </c>
      <c r="ER342" s="24" t="str">
        <f t="shared" si="308"/>
        <v/>
      </c>
      <c r="ES342" s="24" t="str">
        <f t="shared" si="256"/>
        <v/>
      </c>
      <c r="ET342" s="24" t="str">
        <f t="shared" si="256"/>
        <v/>
      </c>
      <c r="EU342" s="24" t="str">
        <f t="shared" si="256"/>
        <v/>
      </c>
      <c r="EV342" s="24"/>
      <c r="EW342" s="24" t="str">
        <f t="shared" si="272"/>
        <v/>
      </c>
      <c r="EX342" s="24" t="str">
        <f t="shared" si="285"/>
        <v/>
      </c>
      <c r="EY342" s="24" t="str">
        <f t="shared" ref="EY342:FD384" si="309">IF(AND(EA342&lt;&gt;"",BR342&lt;&gt;""),EA342+BR342*$D$21,"")</f>
        <v/>
      </c>
      <c r="EZ342" s="24" t="str">
        <f t="shared" si="309"/>
        <v/>
      </c>
      <c r="FA342" s="24" t="str">
        <f t="shared" si="309"/>
        <v/>
      </c>
      <c r="FB342" s="24" t="str">
        <f t="shared" si="309"/>
        <v/>
      </c>
      <c r="FC342" s="24" t="str">
        <f t="shared" si="309"/>
        <v/>
      </c>
      <c r="FD342" s="24" t="str">
        <f t="shared" si="309"/>
        <v/>
      </c>
      <c r="FE342" s="24" t="str">
        <f t="shared" si="299"/>
        <v/>
      </c>
      <c r="FF342" s="24" t="str">
        <f t="shared" si="299"/>
        <v/>
      </c>
      <c r="FG342" s="24" t="str">
        <f t="shared" si="299"/>
        <v/>
      </c>
      <c r="FH342" s="24"/>
      <c r="FI342" s="24" t="str">
        <f t="shared" si="273"/>
        <v/>
      </c>
      <c r="FJ342" s="24" t="str">
        <f t="shared" si="286"/>
        <v/>
      </c>
      <c r="FK342" s="24" t="str">
        <f t="shared" ref="FK342:FP384" si="310">IF(AND(EM342&lt;&gt;"",BR342&lt;&gt;""),EM342+BR342*$D$20,"")</f>
        <v/>
      </c>
      <c r="FL342" s="24" t="str">
        <f t="shared" si="310"/>
        <v/>
      </c>
      <c r="FM342" s="24" t="str">
        <f t="shared" si="310"/>
        <v/>
      </c>
      <c r="FN342" s="24" t="str">
        <f t="shared" si="310"/>
        <v/>
      </c>
      <c r="FO342" s="24" t="str">
        <f t="shared" si="310"/>
        <v/>
      </c>
      <c r="FP342" s="24" t="str">
        <f t="shared" si="310"/>
        <v/>
      </c>
      <c r="FQ342" s="24" t="str">
        <f t="shared" si="300"/>
        <v/>
      </c>
      <c r="FR342" s="24" t="str">
        <f t="shared" si="300"/>
        <v/>
      </c>
      <c r="FS342" s="24" t="str">
        <f t="shared" si="300"/>
        <v/>
      </c>
    </row>
    <row r="343" spans="1:175" s="3" customFormat="1">
      <c r="A343" s="27">
        <v>308</v>
      </c>
      <c r="B343" s="32" t="str">
        <f>IF(AND($B$3&lt;&gt;"",$C$3&lt;&gt;"",$B$4&lt;&gt;"",$C$4&lt;&gt;"",T343&lt;&gt;""),AirMass($B$3,$C$3,$B$4,$C$4,T343),"")</f>
        <v/>
      </c>
      <c r="C343" s="36" t="e">
        <f t="shared" si="274"/>
        <v>#N/A</v>
      </c>
      <c r="D343" s="5" t="str">
        <f t="shared" si="257"/>
        <v/>
      </c>
      <c r="E343" s="14" t="str">
        <f t="shared" si="258"/>
        <v/>
      </c>
      <c r="F343" s="32" t="str">
        <f t="shared" si="275"/>
        <v/>
      </c>
      <c r="G343" s="24" t="str">
        <f t="shared" si="259"/>
        <v/>
      </c>
      <c r="H343" s="24" t="str">
        <f t="shared" si="260"/>
        <v/>
      </c>
      <c r="I343" s="24"/>
      <c r="J343" s="8" t="str">
        <f t="shared" si="261"/>
        <v/>
      </c>
      <c r="K343" s="9" t="str">
        <f t="shared" si="262"/>
        <v/>
      </c>
      <c r="L343" s="40" t="str">
        <f t="shared" si="276"/>
        <v/>
      </c>
      <c r="M343" s="24" t="str">
        <f t="shared" si="263"/>
        <v/>
      </c>
      <c r="N343" s="25" t="str">
        <f t="shared" si="264"/>
        <v/>
      </c>
      <c r="O343" s="25"/>
      <c r="P343" s="50">
        <f t="shared" si="277"/>
        <v>0</v>
      </c>
      <c r="Q343" s="50">
        <f t="shared" si="278"/>
        <v>0</v>
      </c>
      <c r="R343" s="25"/>
      <c r="S343" s="25"/>
      <c r="T343" s="16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46" t="str">
        <f t="shared" si="265"/>
        <v/>
      </c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8"/>
      <c r="AR343" s="25"/>
      <c r="AS343" s="25"/>
      <c r="AT343" s="24" t="str">
        <f t="shared" si="298"/>
        <v/>
      </c>
      <c r="AU343" s="24" t="str">
        <f t="shared" si="297"/>
        <v/>
      </c>
      <c r="AV343" s="24" t="str">
        <f t="shared" si="297"/>
        <v/>
      </c>
      <c r="AW343" s="24" t="str">
        <f t="shared" si="297"/>
        <v/>
      </c>
      <c r="AX343" s="24" t="str">
        <f t="shared" si="297"/>
        <v/>
      </c>
      <c r="AY343" s="24" t="str">
        <f t="shared" si="297"/>
        <v/>
      </c>
      <c r="AZ343" s="24" t="str">
        <f t="shared" si="297"/>
        <v/>
      </c>
      <c r="BA343" s="24" t="str">
        <f t="shared" si="297"/>
        <v/>
      </c>
      <c r="BB343" s="24" t="str">
        <f t="shared" si="296"/>
        <v/>
      </c>
      <c r="BC343" s="24" t="str">
        <f t="shared" si="296"/>
        <v/>
      </c>
      <c r="BD343" s="25" t="str">
        <f t="shared" si="296"/>
        <v/>
      </c>
      <c r="BE343" s="25"/>
      <c r="BF343" s="24"/>
      <c r="BG343" s="24" t="str">
        <f t="shared" ref="BG343:BO401" si="311">IF(NOT($C$23),IF(AND($AT343&lt;&gt;"",AV$32&lt;&gt;""),$AT343*$D$19+$D$18-AV$32,""),IF(AND($B$23&lt;&gt;"",AV$32&lt;&gt;""),$B$23-AV$32,""))</f>
        <v/>
      </c>
      <c r="BH343" s="24" t="str">
        <f t="shared" si="311"/>
        <v/>
      </c>
      <c r="BI343" s="24" t="str">
        <f t="shared" si="311"/>
        <v/>
      </c>
      <c r="BJ343" s="24" t="str">
        <f t="shared" si="301"/>
        <v/>
      </c>
      <c r="BK343" s="24" t="str">
        <f t="shared" si="301"/>
        <v/>
      </c>
      <c r="BL343" s="24" t="str">
        <f t="shared" si="301"/>
        <v/>
      </c>
      <c r="BM343" s="24" t="str">
        <f t="shared" si="249"/>
        <v/>
      </c>
      <c r="BN343" s="24" t="str">
        <f t="shared" si="249"/>
        <v/>
      </c>
      <c r="BO343" s="24" t="str">
        <f t="shared" si="249"/>
        <v/>
      </c>
      <c r="BP343" s="24"/>
      <c r="BQ343" s="24"/>
      <c r="BR343" s="24" t="str">
        <f t="shared" ref="BR343:BZ401" si="312">IF(NOT($C$23),IF(AND($AU343&lt;&gt;"",AV$32&lt;&gt;""),$AU343*$D$19+$D$18-AV$32,""),IF(AND($AU$32&lt;&gt;"",AV$32&lt;&gt;""),$AU$32-AV$32,""))</f>
        <v/>
      </c>
      <c r="BS343" s="24" t="str">
        <f t="shared" si="312"/>
        <v/>
      </c>
      <c r="BT343" s="24" t="str">
        <f t="shared" si="312"/>
        <v/>
      </c>
      <c r="BU343" s="24" t="str">
        <f t="shared" si="302"/>
        <v/>
      </c>
      <c r="BV343" s="24" t="str">
        <f t="shared" si="302"/>
        <v/>
      </c>
      <c r="BW343" s="24" t="str">
        <f t="shared" si="302"/>
        <v/>
      </c>
      <c r="BX343" s="24" t="str">
        <f t="shared" si="250"/>
        <v/>
      </c>
      <c r="BY343" s="24" t="str">
        <f t="shared" si="250"/>
        <v/>
      </c>
      <c r="BZ343" s="24" t="str">
        <f t="shared" si="250"/>
        <v/>
      </c>
      <c r="CA343" s="24"/>
      <c r="CB343" s="24"/>
      <c r="CC343" s="24" t="str">
        <f t="shared" si="266"/>
        <v/>
      </c>
      <c r="CD343" s="24" t="str">
        <f t="shared" si="279"/>
        <v/>
      </c>
      <c r="CE343" s="24" t="str">
        <f t="shared" ref="CE343:CM401" si="313">IF(AND($U343&lt;&gt;"",W343&lt;&gt;"",W$32&lt;&gt;""),$U343-W343+W$32,"")</f>
        <v/>
      </c>
      <c r="CF343" s="24" t="str">
        <f t="shared" si="313"/>
        <v/>
      </c>
      <c r="CG343" s="24" t="str">
        <f t="shared" si="313"/>
        <v/>
      </c>
      <c r="CH343" s="24" t="str">
        <f t="shared" si="303"/>
        <v/>
      </c>
      <c r="CI343" s="24" t="str">
        <f t="shared" si="303"/>
        <v/>
      </c>
      <c r="CJ343" s="24" t="str">
        <f t="shared" si="303"/>
        <v/>
      </c>
      <c r="CK343" s="24" t="str">
        <f t="shared" si="251"/>
        <v/>
      </c>
      <c r="CL343" s="24" t="str">
        <f t="shared" si="251"/>
        <v/>
      </c>
      <c r="CM343" s="24" t="str">
        <f t="shared" si="251"/>
        <v/>
      </c>
      <c r="CN343" s="24"/>
      <c r="CO343" s="24" t="str">
        <f t="shared" si="267"/>
        <v/>
      </c>
      <c r="CP343" s="24" t="str">
        <f t="shared" si="280"/>
        <v/>
      </c>
      <c r="CQ343" s="24" t="str">
        <f t="shared" ref="CQ343:CY401" si="314">IF(AND($AG343&lt;&gt;"",AI343&lt;&gt;"",AI$32&lt;&gt;""),$AG343-AI343+AI$32,"")</f>
        <v/>
      </c>
      <c r="CR343" s="24" t="str">
        <f t="shared" si="314"/>
        <v/>
      </c>
      <c r="CS343" s="24" t="str">
        <f t="shared" si="314"/>
        <v/>
      </c>
      <c r="CT343" s="24" t="str">
        <f t="shared" si="304"/>
        <v/>
      </c>
      <c r="CU343" s="24" t="str">
        <f t="shared" si="304"/>
        <v/>
      </c>
      <c r="CV343" s="24" t="str">
        <f t="shared" si="304"/>
        <v/>
      </c>
      <c r="CW343" s="24" t="str">
        <f t="shared" si="252"/>
        <v/>
      </c>
      <c r="CX343" s="24" t="str">
        <f t="shared" si="252"/>
        <v/>
      </c>
      <c r="CY343" s="24" t="str">
        <f t="shared" si="252"/>
        <v/>
      </c>
      <c r="CZ343" s="24"/>
      <c r="DA343" s="24" t="str">
        <f t="shared" si="268"/>
        <v/>
      </c>
      <c r="DB343" s="24" t="str">
        <f t="shared" si="281"/>
        <v/>
      </c>
      <c r="DC343" s="24" t="str">
        <f t="shared" ref="DC343:DK401" si="315">IF(AND(CE343&lt;&gt;"",BG343&lt;&gt;""),CE343+BG343*$D$21,"")</f>
        <v/>
      </c>
      <c r="DD343" s="24" t="str">
        <f t="shared" si="315"/>
        <v/>
      </c>
      <c r="DE343" s="24" t="str">
        <f t="shared" si="315"/>
        <v/>
      </c>
      <c r="DF343" s="24" t="str">
        <f t="shared" si="305"/>
        <v/>
      </c>
      <c r="DG343" s="24" t="str">
        <f t="shared" si="305"/>
        <v/>
      </c>
      <c r="DH343" s="24" t="str">
        <f t="shared" si="305"/>
        <v/>
      </c>
      <c r="DI343" s="24" t="str">
        <f t="shared" si="253"/>
        <v/>
      </c>
      <c r="DJ343" s="24" t="str">
        <f t="shared" si="253"/>
        <v/>
      </c>
      <c r="DK343" s="24" t="str">
        <f t="shared" si="253"/>
        <v/>
      </c>
      <c r="DL343" s="24"/>
      <c r="DM343" s="24" t="str">
        <f t="shared" si="269"/>
        <v/>
      </c>
      <c r="DN343" s="24" t="str">
        <f t="shared" si="282"/>
        <v/>
      </c>
      <c r="DO343" s="24" t="str">
        <f t="shared" ref="DO343:DW401" si="316">IF(AND(CQ343&lt;&gt;"",BG343&lt;&gt;""),CQ343+BG343*$D$20,"")</f>
        <v/>
      </c>
      <c r="DP343" s="24" t="str">
        <f t="shared" si="316"/>
        <v/>
      </c>
      <c r="DQ343" s="24" t="str">
        <f t="shared" si="316"/>
        <v/>
      </c>
      <c r="DR343" s="24" t="str">
        <f t="shared" si="306"/>
        <v/>
      </c>
      <c r="DS343" s="24" t="str">
        <f t="shared" si="306"/>
        <v/>
      </c>
      <c r="DT343" s="24" t="str">
        <f t="shared" si="306"/>
        <v/>
      </c>
      <c r="DU343" s="24" t="str">
        <f t="shared" si="254"/>
        <v/>
      </c>
      <c r="DV343" s="24" t="str">
        <f t="shared" si="254"/>
        <v/>
      </c>
      <c r="DW343" s="24" t="str">
        <f t="shared" si="254"/>
        <v/>
      </c>
      <c r="DX343" s="24"/>
      <c r="DY343" s="24" t="str">
        <f t="shared" si="270"/>
        <v/>
      </c>
      <c r="DZ343" s="24" t="str">
        <f t="shared" si="283"/>
        <v/>
      </c>
      <c r="EA343" s="24" t="str">
        <f t="shared" ref="EA343:EI401" si="317">IF(AND($V343&lt;&gt;"",W343&lt;&gt;"",W$32&lt;&gt;""),$V343-W343+W$32,"")</f>
        <v/>
      </c>
      <c r="EB343" s="24" t="str">
        <f t="shared" si="317"/>
        <v/>
      </c>
      <c r="EC343" s="24" t="str">
        <f t="shared" si="317"/>
        <v/>
      </c>
      <c r="ED343" s="24" t="str">
        <f t="shared" si="307"/>
        <v/>
      </c>
      <c r="EE343" s="24" t="str">
        <f t="shared" si="307"/>
        <v/>
      </c>
      <c r="EF343" s="24" t="str">
        <f t="shared" si="307"/>
        <v/>
      </c>
      <c r="EG343" s="24" t="str">
        <f t="shared" si="255"/>
        <v/>
      </c>
      <c r="EH343" s="24" t="str">
        <f t="shared" si="255"/>
        <v/>
      </c>
      <c r="EI343" s="24" t="str">
        <f t="shared" si="255"/>
        <v/>
      </c>
      <c r="EJ343" s="24"/>
      <c r="EK343" s="24" t="str">
        <f t="shared" si="271"/>
        <v/>
      </c>
      <c r="EL343" s="24" t="str">
        <f t="shared" si="284"/>
        <v/>
      </c>
      <c r="EM343" s="24" t="str">
        <f t="shared" ref="EM343:EU401" si="318">IF(AND($AH343&lt;&gt;"",AI343&lt;&gt;"",AI$32&lt;&gt;""),$AH343-AI343+AI$32,"")</f>
        <v/>
      </c>
      <c r="EN343" s="24" t="str">
        <f t="shared" si="318"/>
        <v/>
      </c>
      <c r="EO343" s="24" t="str">
        <f t="shared" si="318"/>
        <v/>
      </c>
      <c r="EP343" s="24" t="str">
        <f t="shared" si="308"/>
        <v/>
      </c>
      <c r="EQ343" s="24" t="str">
        <f t="shared" si="308"/>
        <v/>
      </c>
      <c r="ER343" s="24" t="str">
        <f t="shared" si="308"/>
        <v/>
      </c>
      <c r="ES343" s="24" t="str">
        <f t="shared" si="256"/>
        <v/>
      </c>
      <c r="ET343" s="24" t="str">
        <f t="shared" si="256"/>
        <v/>
      </c>
      <c r="EU343" s="24" t="str">
        <f t="shared" si="256"/>
        <v/>
      </c>
      <c r="EV343" s="24"/>
      <c r="EW343" s="24" t="str">
        <f t="shared" si="272"/>
        <v/>
      </c>
      <c r="EX343" s="24" t="str">
        <f t="shared" si="285"/>
        <v/>
      </c>
      <c r="EY343" s="24" t="str">
        <f t="shared" si="309"/>
        <v/>
      </c>
      <c r="EZ343" s="24" t="str">
        <f t="shared" si="309"/>
        <v/>
      </c>
      <c r="FA343" s="24" t="str">
        <f t="shared" si="309"/>
        <v/>
      </c>
      <c r="FB343" s="24" t="str">
        <f t="shared" si="309"/>
        <v/>
      </c>
      <c r="FC343" s="24" t="str">
        <f t="shared" si="309"/>
        <v/>
      </c>
      <c r="FD343" s="24" t="str">
        <f t="shared" si="309"/>
        <v/>
      </c>
      <c r="FE343" s="24" t="str">
        <f t="shared" si="299"/>
        <v/>
      </c>
      <c r="FF343" s="24" t="str">
        <f t="shared" si="299"/>
        <v/>
      </c>
      <c r="FG343" s="24" t="str">
        <f t="shared" si="299"/>
        <v/>
      </c>
      <c r="FH343" s="24"/>
      <c r="FI343" s="24" t="str">
        <f t="shared" si="273"/>
        <v/>
      </c>
      <c r="FJ343" s="24" t="str">
        <f t="shared" si="286"/>
        <v/>
      </c>
      <c r="FK343" s="24" t="str">
        <f t="shared" si="310"/>
        <v/>
      </c>
      <c r="FL343" s="24" t="str">
        <f t="shared" si="310"/>
        <v/>
      </c>
      <c r="FM343" s="24" t="str">
        <f t="shared" si="310"/>
        <v/>
      </c>
      <c r="FN343" s="24" t="str">
        <f t="shared" si="310"/>
        <v/>
      </c>
      <c r="FO343" s="24" t="str">
        <f t="shared" si="310"/>
        <v/>
      </c>
      <c r="FP343" s="24" t="str">
        <f t="shared" si="310"/>
        <v/>
      </c>
      <c r="FQ343" s="24" t="str">
        <f t="shared" si="300"/>
        <v/>
      </c>
      <c r="FR343" s="24" t="str">
        <f t="shared" si="300"/>
        <v/>
      </c>
      <c r="FS343" s="24" t="str">
        <f t="shared" si="300"/>
        <v/>
      </c>
    </row>
    <row r="344" spans="1:175" s="3" customFormat="1">
      <c r="A344" s="27">
        <v>309</v>
      </c>
      <c r="B344" s="32" t="str">
        <f>IF(AND($B$3&lt;&gt;"",$C$3&lt;&gt;"",$B$4&lt;&gt;"",$C$4&lt;&gt;"",T344&lt;&gt;""),AirMass($B$3,$C$3,$B$4,$C$4,T344),"")</f>
        <v/>
      </c>
      <c r="C344" s="36" t="e">
        <f t="shared" si="274"/>
        <v>#N/A</v>
      </c>
      <c r="D344" s="5" t="str">
        <f t="shared" si="257"/>
        <v/>
      </c>
      <c r="E344" s="14" t="str">
        <f t="shared" si="258"/>
        <v/>
      </c>
      <c r="F344" s="32" t="str">
        <f t="shared" si="275"/>
        <v/>
      </c>
      <c r="G344" s="24" t="str">
        <f t="shared" si="259"/>
        <v/>
      </c>
      <c r="H344" s="24" t="str">
        <f t="shared" si="260"/>
        <v/>
      </c>
      <c r="I344" s="24"/>
      <c r="J344" s="8" t="str">
        <f t="shared" si="261"/>
        <v/>
      </c>
      <c r="K344" s="9" t="str">
        <f t="shared" si="262"/>
        <v/>
      </c>
      <c r="L344" s="40" t="str">
        <f t="shared" si="276"/>
        <v/>
      </c>
      <c r="M344" s="24" t="str">
        <f t="shared" si="263"/>
        <v/>
      </c>
      <c r="N344" s="25" t="str">
        <f t="shared" si="264"/>
        <v/>
      </c>
      <c r="O344" s="25"/>
      <c r="P344" s="50">
        <f t="shared" si="277"/>
        <v>0</v>
      </c>
      <c r="Q344" s="50">
        <f t="shared" si="278"/>
        <v>0</v>
      </c>
      <c r="R344" s="25"/>
      <c r="S344" s="25"/>
      <c r="T344" s="16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46" t="str">
        <f t="shared" si="265"/>
        <v/>
      </c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8"/>
      <c r="AR344" s="25"/>
      <c r="AS344" s="25"/>
      <c r="AT344" s="24" t="str">
        <f t="shared" si="298"/>
        <v/>
      </c>
      <c r="AU344" s="24" t="str">
        <f t="shared" si="297"/>
        <v/>
      </c>
      <c r="AV344" s="24" t="str">
        <f t="shared" si="297"/>
        <v/>
      </c>
      <c r="AW344" s="24" t="str">
        <f t="shared" si="297"/>
        <v/>
      </c>
      <c r="AX344" s="24" t="str">
        <f t="shared" si="297"/>
        <v/>
      </c>
      <c r="AY344" s="24" t="str">
        <f t="shared" si="297"/>
        <v/>
      </c>
      <c r="AZ344" s="24" t="str">
        <f t="shared" si="297"/>
        <v/>
      </c>
      <c r="BA344" s="24" t="str">
        <f t="shared" si="297"/>
        <v/>
      </c>
      <c r="BB344" s="24" t="str">
        <f t="shared" si="296"/>
        <v/>
      </c>
      <c r="BC344" s="24" t="str">
        <f t="shared" si="296"/>
        <v/>
      </c>
      <c r="BD344" s="25" t="str">
        <f t="shared" si="296"/>
        <v/>
      </c>
      <c r="BE344" s="25"/>
      <c r="BF344" s="24"/>
      <c r="BG344" s="24" t="str">
        <f t="shared" si="311"/>
        <v/>
      </c>
      <c r="BH344" s="24" t="str">
        <f t="shared" si="311"/>
        <v/>
      </c>
      <c r="BI344" s="24" t="str">
        <f t="shared" si="311"/>
        <v/>
      </c>
      <c r="BJ344" s="24" t="str">
        <f t="shared" si="301"/>
        <v/>
      </c>
      <c r="BK344" s="24" t="str">
        <f t="shared" si="301"/>
        <v/>
      </c>
      <c r="BL344" s="24" t="str">
        <f t="shared" si="301"/>
        <v/>
      </c>
      <c r="BM344" s="24" t="str">
        <f t="shared" si="249"/>
        <v/>
      </c>
      <c r="BN344" s="24" t="str">
        <f t="shared" si="249"/>
        <v/>
      </c>
      <c r="BO344" s="24" t="str">
        <f t="shared" si="249"/>
        <v/>
      </c>
      <c r="BP344" s="24"/>
      <c r="BQ344" s="24"/>
      <c r="BR344" s="24" t="str">
        <f t="shared" si="312"/>
        <v/>
      </c>
      <c r="BS344" s="24" t="str">
        <f t="shared" si="312"/>
        <v/>
      </c>
      <c r="BT344" s="24" t="str">
        <f t="shared" si="312"/>
        <v/>
      </c>
      <c r="BU344" s="24" t="str">
        <f t="shared" si="302"/>
        <v/>
      </c>
      <c r="BV344" s="24" t="str">
        <f t="shared" si="302"/>
        <v/>
      </c>
      <c r="BW344" s="24" t="str">
        <f t="shared" si="302"/>
        <v/>
      </c>
      <c r="BX344" s="24" t="str">
        <f t="shared" si="250"/>
        <v/>
      </c>
      <c r="BY344" s="24" t="str">
        <f t="shared" si="250"/>
        <v/>
      </c>
      <c r="BZ344" s="24" t="str">
        <f t="shared" si="250"/>
        <v/>
      </c>
      <c r="CA344" s="24"/>
      <c r="CB344" s="24"/>
      <c r="CC344" s="24" t="str">
        <f t="shared" si="266"/>
        <v/>
      </c>
      <c r="CD344" s="24" t="str">
        <f t="shared" si="279"/>
        <v/>
      </c>
      <c r="CE344" s="24" t="str">
        <f t="shared" si="313"/>
        <v/>
      </c>
      <c r="CF344" s="24" t="str">
        <f t="shared" si="313"/>
        <v/>
      </c>
      <c r="CG344" s="24" t="str">
        <f t="shared" si="313"/>
        <v/>
      </c>
      <c r="CH344" s="24" t="str">
        <f t="shared" si="303"/>
        <v/>
      </c>
      <c r="CI344" s="24" t="str">
        <f t="shared" si="303"/>
        <v/>
      </c>
      <c r="CJ344" s="24" t="str">
        <f t="shared" si="303"/>
        <v/>
      </c>
      <c r="CK344" s="24" t="str">
        <f t="shared" si="251"/>
        <v/>
      </c>
      <c r="CL344" s="24" t="str">
        <f t="shared" si="251"/>
        <v/>
      </c>
      <c r="CM344" s="24" t="str">
        <f t="shared" si="251"/>
        <v/>
      </c>
      <c r="CN344" s="24"/>
      <c r="CO344" s="24" t="str">
        <f t="shared" si="267"/>
        <v/>
      </c>
      <c r="CP344" s="24" t="str">
        <f t="shared" si="280"/>
        <v/>
      </c>
      <c r="CQ344" s="24" t="str">
        <f t="shared" si="314"/>
        <v/>
      </c>
      <c r="CR344" s="24" t="str">
        <f t="shared" si="314"/>
        <v/>
      </c>
      <c r="CS344" s="24" t="str">
        <f t="shared" si="314"/>
        <v/>
      </c>
      <c r="CT344" s="24" t="str">
        <f t="shared" si="304"/>
        <v/>
      </c>
      <c r="CU344" s="24" t="str">
        <f t="shared" si="304"/>
        <v/>
      </c>
      <c r="CV344" s="24" t="str">
        <f t="shared" si="304"/>
        <v/>
      </c>
      <c r="CW344" s="24" t="str">
        <f t="shared" si="252"/>
        <v/>
      </c>
      <c r="CX344" s="24" t="str">
        <f t="shared" si="252"/>
        <v/>
      </c>
      <c r="CY344" s="24" t="str">
        <f t="shared" si="252"/>
        <v/>
      </c>
      <c r="CZ344" s="24"/>
      <c r="DA344" s="24" t="str">
        <f t="shared" si="268"/>
        <v/>
      </c>
      <c r="DB344" s="24" t="str">
        <f t="shared" si="281"/>
        <v/>
      </c>
      <c r="DC344" s="24" t="str">
        <f t="shared" si="315"/>
        <v/>
      </c>
      <c r="DD344" s="24" t="str">
        <f t="shared" si="315"/>
        <v/>
      </c>
      <c r="DE344" s="24" t="str">
        <f t="shared" si="315"/>
        <v/>
      </c>
      <c r="DF344" s="24" t="str">
        <f t="shared" si="305"/>
        <v/>
      </c>
      <c r="DG344" s="24" t="str">
        <f t="shared" si="305"/>
        <v/>
      </c>
      <c r="DH344" s="24" t="str">
        <f t="shared" si="305"/>
        <v/>
      </c>
      <c r="DI344" s="24" t="str">
        <f t="shared" si="253"/>
        <v/>
      </c>
      <c r="DJ344" s="24" t="str">
        <f t="shared" si="253"/>
        <v/>
      </c>
      <c r="DK344" s="24" t="str">
        <f t="shared" si="253"/>
        <v/>
      </c>
      <c r="DL344" s="24"/>
      <c r="DM344" s="24" t="str">
        <f t="shared" si="269"/>
        <v/>
      </c>
      <c r="DN344" s="24" t="str">
        <f t="shared" si="282"/>
        <v/>
      </c>
      <c r="DO344" s="24" t="str">
        <f t="shared" si="316"/>
        <v/>
      </c>
      <c r="DP344" s="24" t="str">
        <f t="shared" si="316"/>
        <v/>
      </c>
      <c r="DQ344" s="24" t="str">
        <f t="shared" si="316"/>
        <v/>
      </c>
      <c r="DR344" s="24" t="str">
        <f t="shared" si="306"/>
        <v/>
      </c>
      <c r="DS344" s="24" t="str">
        <f t="shared" si="306"/>
        <v/>
      </c>
      <c r="DT344" s="24" t="str">
        <f t="shared" si="306"/>
        <v/>
      </c>
      <c r="DU344" s="24" t="str">
        <f t="shared" si="254"/>
        <v/>
      </c>
      <c r="DV344" s="24" t="str">
        <f t="shared" si="254"/>
        <v/>
      </c>
      <c r="DW344" s="24" t="str">
        <f t="shared" si="254"/>
        <v/>
      </c>
      <c r="DX344" s="24"/>
      <c r="DY344" s="24" t="str">
        <f t="shared" si="270"/>
        <v/>
      </c>
      <c r="DZ344" s="24" t="str">
        <f t="shared" si="283"/>
        <v/>
      </c>
      <c r="EA344" s="24" t="str">
        <f t="shared" si="317"/>
        <v/>
      </c>
      <c r="EB344" s="24" t="str">
        <f t="shared" si="317"/>
        <v/>
      </c>
      <c r="EC344" s="24" t="str">
        <f t="shared" si="317"/>
        <v/>
      </c>
      <c r="ED344" s="24" t="str">
        <f t="shared" si="307"/>
        <v/>
      </c>
      <c r="EE344" s="24" t="str">
        <f t="shared" si="307"/>
        <v/>
      </c>
      <c r="EF344" s="24" t="str">
        <f t="shared" si="307"/>
        <v/>
      </c>
      <c r="EG344" s="24" t="str">
        <f t="shared" si="255"/>
        <v/>
      </c>
      <c r="EH344" s="24" t="str">
        <f t="shared" si="255"/>
        <v/>
      </c>
      <c r="EI344" s="24" t="str">
        <f t="shared" si="255"/>
        <v/>
      </c>
      <c r="EJ344" s="24"/>
      <c r="EK344" s="24" t="str">
        <f t="shared" si="271"/>
        <v/>
      </c>
      <c r="EL344" s="24" t="str">
        <f t="shared" si="284"/>
        <v/>
      </c>
      <c r="EM344" s="24" t="str">
        <f t="shared" si="318"/>
        <v/>
      </c>
      <c r="EN344" s="24" t="str">
        <f t="shared" si="318"/>
        <v/>
      </c>
      <c r="EO344" s="24" t="str">
        <f t="shared" si="318"/>
        <v/>
      </c>
      <c r="EP344" s="24" t="str">
        <f t="shared" si="308"/>
        <v/>
      </c>
      <c r="EQ344" s="24" t="str">
        <f t="shared" si="308"/>
        <v/>
      </c>
      <c r="ER344" s="24" t="str">
        <f t="shared" si="308"/>
        <v/>
      </c>
      <c r="ES344" s="24" t="str">
        <f t="shared" si="256"/>
        <v/>
      </c>
      <c r="ET344" s="24" t="str">
        <f t="shared" si="256"/>
        <v/>
      </c>
      <c r="EU344" s="24" t="str">
        <f t="shared" si="256"/>
        <v/>
      </c>
      <c r="EV344" s="24"/>
      <c r="EW344" s="24" t="str">
        <f t="shared" si="272"/>
        <v/>
      </c>
      <c r="EX344" s="24" t="str">
        <f t="shared" si="285"/>
        <v/>
      </c>
      <c r="EY344" s="24" t="str">
        <f t="shared" si="309"/>
        <v/>
      </c>
      <c r="EZ344" s="24" t="str">
        <f t="shared" si="309"/>
        <v/>
      </c>
      <c r="FA344" s="24" t="str">
        <f t="shared" si="309"/>
        <v/>
      </c>
      <c r="FB344" s="24" t="str">
        <f t="shared" si="309"/>
        <v/>
      </c>
      <c r="FC344" s="24" t="str">
        <f t="shared" si="309"/>
        <v/>
      </c>
      <c r="FD344" s="24" t="str">
        <f t="shared" si="309"/>
        <v/>
      </c>
      <c r="FE344" s="24" t="str">
        <f t="shared" si="299"/>
        <v/>
      </c>
      <c r="FF344" s="24" t="str">
        <f t="shared" si="299"/>
        <v/>
      </c>
      <c r="FG344" s="24" t="str">
        <f t="shared" si="299"/>
        <v/>
      </c>
      <c r="FH344" s="24"/>
      <c r="FI344" s="24" t="str">
        <f t="shared" si="273"/>
        <v/>
      </c>
      <c r="FJ344" s="24" t="str">
        <f t="shared" si="286"/>
        <v/>
      </c>
      <c r="FK344" s="24" t="str">
        <f t="shared" si="310"/>
        <v/>
      </c>
      <c r="FL344" s="24" t="str">
        <f t="shared" si="310"/>
        <v/>
      </c>
      <c r="FM344" s="24" t="str">
        <f t="shared" si="310"/>
        <v/>
      </c>
      <c r="FN344" s="24" t="str">
        <f t="shared" si="310"/>
        <v/>
      </c>
      <c r="FO344" s="24" t="str">
        <f t="shared" si="310"/>
        <v/>
      </c>
      <c r="FP344" s="24" t="str">
        <f t="shared" si="310"/>
        <v/>
      </c>
      <c r="FQ344" s="24" t="str">
        <f t="shared" si="300"/>
        <v/>
      </c>
      <c r="FR344" s="24" t="str">
        <f t="shared" si="300"/>
        <v/>
      </c>
      <c r="FS344" s="24" t="str">
        <f t="shared" si="300"/>
        <v/>
      </c>
    </row>
    <row r="345" spans="1:175" s="3" customFormat="1">
      <c r="A345" s="27">
        <v>310</v>
      </c>
      <c r="B345" s="32" t="str">
        <f>IF(AND($B$3&lt;&gt;"",$C$3&lt;&gt;"",$B$4&lt;&gt;"",$C$4&lt;&gt;"",T345&lt;&gt;""),AirMass($B$3,$C$3,$B$4,$C$4,T345),"")</f>
        <v/>
      </c>
      <c r="C345" s="36" t="e">
        <f t="shared" si="274"/>
        <v>#N/A</v>
      </c>
      <c r="D345" s="5" t="str">
        <f t="shared" si="257"/>
        <v/>
      </c>
      <c r="E345" s="14" t="str">
        <f t="shared" si="258"/>
        <v/>
      </c>
      <c r="F345" s="32" t="str">
        <f t="shared" si="275"/>
        <v/>
      </c>
      <c r="G345" s="24" t="str">
        <f t="shared" si="259"/>
        <v/>
      </c>
      <c r="H345" s="24" t="str">
        <f t="shared" si="260"/>
        <v/>
      </c>
      <c r="I345" s="24"/>
      <c r="J345" s="8" t="str">
        <f t="shared" si="261"/>
        <v/>
      </c>
      <c r="K345" s="9" t="str">
        <f t="shared" si="262"/>
        <v/>
      </c>
      <c r="L345" s="40" t="str">
        <f t="shared" si="276"/>
        <v/>
      </c>
      <c r="M345" s="24" t="str">
        <f t="shared" si="263"/>
        <v/>
      </c>
      <c r="N345" s="25" t="str">
        <f t="shared" si="264"/>
        <v/>
      </c>
      <c r="O345" s="25"/>
      <c r="P345" s="50">
        <f t="shared" si="277"/>
        <v>0</v>
      </c>
      <c r="Q345" s="50">
        <f t="shared" si="278"/>
        <v>0</v>
      </c>
      <c r="R345" s="25"/>
      <c r="S345" s="25"/>
      <c r="T345" s="16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46" t="str">
        <f t="shared" si="265"/>
        <v/>
      </c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8"/>
      <c r="AR345" s="25"/>
      <c r="AS345" s="25"/>
      <c r="AT345" s="24" t="str">
        <f t="shared" si="298"/>
        <v/>
      </c>
      <c r="AU345" s="24" t="str">
        <f t="shared" si="297"/>
        <v/>
      </c>
      <c r="AV345" s="24" t="str">
        <f t="shared" si="297"/>
        <v/>
      </c>
      <c r="AW345" s="24" t="str">
        <f t="shared" si="297"/>
        <v/>
      </c>
      <c r="AX345" s="24" t="str">
        <f t="shared" si="297"/>
        <v/>
      </c>
      <c r="AY345" s="24" t="str">
        <f t="shared" si="297"/>
        <v/>
      </c>
      <c r="AZ345" s="24" t="str">
        <f t="shared" si="297"/>
        <v/>
      </c>
      <c r="BA345" s="24" t="str">
        <f t="shared" si="297"/>
        <v/>
      </c>
      <c r="BB345" s="24" t="str">
        <f t="shared" si="296"/>
        <v/>
      </c>
      <c r="BC345" s="24" t="str">
        <f t="shared" si="296"/>
        <v/>
      </c>
      <c r="BD345" s="25" t="str">
        <f t="shared" si="296"/>
        <v/>
      </c>
      <c r="BE345" s="25"/>
      <c r="BF345" s="24"/>
      <c r="BG345" s="24" t="str">
        <f t="shared" si="311"/>
        <v/>
      </c>
      <c r="BH345" s="24" t="str">
        <f t="shared" si="311"/>
        <v/>
      </c>
      <c r="BI345" s="24" t="str">
        <f t="shared" si="311"/>
        <v/>
      </c>
      <c r="BJ345" s="24" t="str">
        <f t="shared" si="301"/>
        <v/>
      </c>
      <c r="BK345" s="24" t="str">
        <f t="shared" si="301"/>
        <v/>
      </c>
      <c r="BL345" s="24" t="str">
        <f t="shared" si="301"/>
        <v/>
      </c>
      <c r="BM345" s="24" t="str">
        <f t="shared" si="249"/>
        <v/>
      </c>
      <c r="BN345" s="24" t="str">
        <f t="shared" si="249"/>
        <v/>
      </c>
      <c r="BO345" s="24" t="str">
        <f t="shared" si="249"/>
        <v/>
      </c>
      <c r="BP345" s="24"/>
      <c r="BQ345" s="24"/>
      <c r="BR345" s="24" t="str">
        <f t="shared" si="312"/>
        <v/>
      </c>
      <c r="BS345" s="24" t="str">
        <f t="shared" si="312"/>
        <v/>
      </c>
      <c r="BT345" s="24" t="str">
        <f t="shared" si="312"/>
        <v/>
      </c>
      <c r="BU345" s="24" t="str">
        <f t="shared" si="302"/>
        <v/>
      </c>
      <c r="BV345" s="24" t="str">
        <f t="shared" si="302"/>
        <v/>
      </c>
      <c r="BW345" s="24" t="str">
        <f t="shared" si="302"/>
        <v/>
      </c>
      <c r="BX345" s="24" t="str">
        <f t="shared" si="250"/>
        <v/>
      </c>
      <c r="BY345" s="24" t="str">
        <f t="shared" si="250"/>
        <v/>
      </c>
      <c r="BZ345" s="24" t="str">
        <f t="shared" si="250"/>
        <v/>
      </c>
      <c r="CA345" s="24"/>
      <c r="CB345" s="24"/>
      <c r="CC345" s="24" t="str">
        <f t="shared" si="266"/>
        <v/>
      </c>
      <c r="CD345" s="24" t="str">
        <f t="shared" si="279"/>
        <v/>
      </c>
      <c r="CE345" s="24" t="str">
        <f t="shared" si="313"/>
        <v/>
      </c>
      <c r="CF345" s="24" t="str">
        <f t="shared" si="313"/>
        <v/>
      </c>
      <c r="CG345" s="24" t="str">
        <f t="shared" si="313"/>
        <v/>
      </c>
      <c r="CH345" s="24" t="str">
        <f t="shared" si="303"/>
        <v/>
      </c>
      <c r="CI345" s="24" t="str">
        <f t="shared" si="303"/>
        <v/>
      </c>
      <c r="CJ345" s="24" t="str">
        <f t="shared" si="303"/>
        <v/>
      </c>
      <c r="CK345" s="24" t="str">
        <f t="shared" si="251"/>
        <v/>
      </c>
      <c r="CL345" s="24" t="str">
        <f t="shared" si="251"/>
        <v/>
      </c>
      <c r="CM345" s="24" t="str">
        <f t="shared" si="251"/>
        <v/>
      </c>
      <c r="CN345" s="24"/>
      <c r="CO345" s="24" t="str">
        <f t="shared" si="267"/>
        <v/>
      </c>
      <c r="CP345" s="24" t="str">
        <f t="shared" si="280"/>
        <v/>
      </c>
      <c r="CQ345" s="24" t="str">
        <f t="shared" si="314"/>
        <v/>
      </c>
      <c r="CR345" s="24" t="str">
        <f t="shared" si="314"/>
        <v/>
      </c>
      <c r="CS345" s="24" t="str">
        <f t="shared" si="314"/>
        <v/>
      </c>
      <c r="CT345" s="24" t="str">
        <f t="shared" si="304"/>
        <v/>
      </c>
      <c r="CU345" s="24" t="str">
        <f t="shared" si="304"/>
        <v/>
      </c>
      <c r="CV345" s="24" t="str">
        <f t="shared" si="304"/>
        <v/>
      </c>
      <c r="CW345" s="24" t="str">
        <f t="shared" si="252"/>
        <v/>
      </c>
      <c r="CX345" s="24" t="str">
        <f t="shared" si="252"/>
        <v/>
      </c>
      <c r="CY345" s="24" t="str">
        <f t="shared" si="252"/>
        <v/>
      </c>
      <c r="CZ345" s="24"/>
      <c r="DA345" s="24" t="str">
        <f t="shared" si="268"/>
        <v/>
      </c>
      <c r="DB345" s="24" t="str">
        <f t="shared" si="281"/>
        <v/>
      </c>
      <c r="DC345" s="24" t="str">
        <f t="shared" si="315"/>
        <v/>
      </c>
      <c r="DD345" s="24" t="str">
        <f t="shared" si="315"/>
        <v/>
      </c>
      <c r="DE345" s="24" t="str">
        <f t="shared" si="315"/>
        <v/>
      </c>
      <c r="DF345" s="24" t="str">
        <f t="shared" si="305"/>
        <v/>
      </c>
      <c r="DG345" s="24" t="str">
        <f t="shared" si="305"/>
        <v/>
      </c>
      <c r="DH345" s="24" t="str">
        <f t="shared" si="305"/>
        <v/>
      </c>
      <c r="DI345" s="24" t="str">
        <f t="shared" si="253"/>
        <v/>
      </c>
      <c r="DJ345" s="24" t="str">
        <f t="shared" si="253"/>
        <v/>
      </c>
      <c r="DK345" s="24" t="str">
        <f t="shared" si="253"/>
        <v/>
      </c>
      <c r="DL345" s="24"/>
      <c r="DM345" s="24" t="str">
        <f t="shared" si="269"/>
        <v/>
      </c>
      <c r="DN345" s="24" t="str">
        <f t="shared" si="282"/>
        <v/>
      </c>
      <c r="DO345" s="24" t="str">
        <f t="shared" si="316"/>
        <v/>
      </c>
      <c r="DP345" s="24" t="str">
        <f t="shared" si="316"/>
        <v/>
      </c>
      <c r="DQ345" s="24" t="str">
        <f t="shared" si="316"/>
        <v/>
      </c>
      <c r="DR345" s="24" t="str">
        <f t="shared" si="306"/>
        <v/>
      </c>
      <c r="DS345" s="24" t="str">
        <f t="shared" si="306"/>
        <v/>
      </c>
      <c r="DT345" s="24" t="str">
        <f t="shared" si="306"/>
        <v/>
      </c>
      <c r="DU345" s="24" t="str">
        <f t="shared" si="254"/>
        <v/>
      </c>
      <c r="DV345" s="24" t="str">
        <f t="shared" si="254"/>
        <v/>
      </c>
      <c r="DW345" s="24" t="str">
        <f t="shared" si="254"/>
        <v/>
      </c>
      <c r="DX345" s="24"/>
      <c r="DY345" s="24" t="str">
        <f t="shared" si="270"/>
        <v/>
      </c>
      <c r="DZ345" s="24" t="str">
        <f t="shared" si="283"/>
        <v/>
      </c>
      <c r="EA345" s="24" t="str">
        <f t="shared" si="317"/>
        <v/>
      </c>
      <c r="EB345" s="24" t="str">
        <f t="shared" si="317"/>
        <v/>
      </c>
      <c r="EC345" s="24" t="str">
        <f t="shared" si="317"/>
        <v/>
      </c>
      <c r="ED345" s="24" t="str">
        <f t="shared" si="307"/>
        <v/>
      </c>
      <c r="EE345" s="24" t="str">
        <f t="shared" si="307"/>
        <v/>
      </c>
      <c r="EF345" s="24" t="str">
        <f t="shared" si="307"/>
        <v/>
      </c>
      <c r="EG345" s="24" t="str">
        <f t="shared" si="255"/>
        <v/>
      </c>
      <c r="EH345" s="24" t="str">
        <f t="shared" si="255"/>
        <v/>
      </c>
      <c r="EI345" s="24" t="str">
        <f t="shared" si="255"/>
        <v/>
      </c>
      <c r="EJ345" s="24"/>
      <c r="EK345" s="24" t="str">
        <f t="shared" si="271"/>
        <v/>
      </c>
      <c r="EL345" s="24" t="str">
        <f t="shared" si="284"/>
        <v/>
      </c>
      <c r="EM345" s="24" t="str">
        <f t="shared" si="318"/>
        <v/>
      </c>
      <c r="EN345" s="24" t="str">
        <f t="shared" si="318"/>
        <v/>
      </c>
      <c r="EO345" s="24" t="str">
        <f t="shared" si="318"/>
        <v/>
      </c>
      <c r="EP345" s="24" t="str">
        <f t="shared" si="308"/>
        <v/>
      </c>
      <c r="EQ345" s="24" t="str">
        <f t="shared" si="308"/>
        <v/>
      </c>
      <c r="ER345" s="24" t="str">
        <f t="shared" si="308"/>
        <v/>
      </c>
      <c r="ES345" s="24" t="str">
        <f t="shared" si="256"/>
        <v/>
      </c>
      <c r="ET345" s="24" t="str">
        <f t="shared" si="256"/>
        <v/>
      </c>
      <c r="EU345" s="24" t="str">
        <f t="shared" si="256"/>
        <v/>
      </c>
      <c r="EV345" s="24"/>
      <c r="EW345" s="24" t="str">
        <f t="shared" si="272"/>
        <v/>
      </c>
      <c r="EX345" s="24" t="str">
        <f t="shared" si="285"/>
        <v/>
      </c>
      <c r="EY345" s="24" t="str">
        <f t="shared" si="309"/>
        <v/>
      </c>
      <c r="EZ345" s="24" t="str">
        <f t="shared" si="309"/>
        <v/>
      </c>
      <c r="FA345" s="24" t="str">
        <f t="shared" si="309"/>
        <v/>
      </c>
      <c r="FB345" s="24" t="str">
        <f t="shared" si="309"/>
        <v/>
      </c>
      <c r="FC345" s="24" t="str">
        <f t="shared" si="309"/>
        <v/>
      </c>
      <c r="FD345" s="24" t="str">
        <f t="shared" si="309"/>
        <v/>
      </c>
      <c r="FE345" s="24" t="str">
        <f t="shared" si="299"/>
        <v/>
      </c>
      <c r="FF345" s="24" t="str">
        <f t="shared" si="299"/>
        <v/>
      </c>
      <c r="FG345" s="24" t="str">
        <f t="shared" si="299"/>
        <v/>
      </c>
      <c r="FH345" s="24"/>
      <c r="FI345" s="24" t="str">
        <f t="shared" si="273"/>
        <v/>
      </c>
      <c r="FJ345" s="24" t="str">
        <f t="shared" si="286"/>
        <v/>
      </c>
      <c r="FK345" s="24" t="str">
        <f t="shared" si="310"/>
        <v/>
      </c>
      <c r="FL345" s="24" t="str">
        <f t="shared" si="310"/>
        <v/>
      </c>
      <c r="FM345" s="24" t="str">
        <f t="shared" si="310"/>
        <v/>
      </c>
      <c r="FN345" s="24" t="str">
        <f t="shared" si="310"/>
        <v/>
      </c>
      <c r="FO345" s="24" t="str">
        <f t="shared" si="310"/>
        <v/>
      </c>
      <c r="FP345" s="24" t="str">
        <f t="shared" si="310"/>
        <v/>
      </c>
      <c r="FQ345" s="24" t="str">
        <f t="shared" si="300"/>
        <v/>
      </c>
      <c r="FR345" s="24" t="str">
        <f t="shared" si="300"/>
        <v/>
      </c>
      <c r="FS345" s="24" t="str">
        <f t="shared" si="300"/>
        <v/>
      </c>
    </row>
    <row r="346" spans="1:175" s="3" customFormat="1">
      <c r="A346" s="27">
        <v>311</v>
      </c>
      <c r="B346" s="32" t="str">
        <f>IF(AND($B$3&lt;&gt;"",$C$3&lt;&gt;"",$B$4&lt;&gt;"",$C$4&lt;&gt;"",T346&lt;&gt;""),AirMass($B$3,$C$3,$B$4,$C$4,T346),"")</f>
        <v/>
      </c>
      <c r="C346" s="36" t="e">
        <f t="shared" si="274"/>
        <v>#N/A</v>
      </c>
      <c r="D346" s="5" t="str">
        <f t="shared" si="257"/>
        <v/>
      </c>
      <c r="E346" s="14" t="str">
        <f t="shared" si="258"/>
        <v/>
      </c>
      <c r="F346" s="32" t="str">
        <f t="shared" si="275"/>
        <v/>
      </c>
      <c r="G346" s="24" t="str">
        <f t="shared" si="259"/>
        <v/>
      </c>
      <c r="H346" s="24" t="str">
        <f t="shared" si="260"/>
        <v/>
      </c>
      <c r="I346" s="24"/>
      <c r="J346" s="8" t="str">
        <f t="shared" si="261"/>
        <v/>
      </c>
      <c r="K346" s="9" t="str">
        <f t="shared" si="262"/>
        <v/>
      </c>
      <c r="L346" s="40" t="str">
        <f t="shared" si="276"/>
        <v/>
      </c>
      <c r="M346" s="24" t="str">
        <f t="shared" si="263"/>
        <v/>
      </c>
      <c r="N346" s="25" t="str">
        <f t="shared" si="264"/>
        <v/>
      </c>
      <c r="O346" s="25"/>
      <c r="P346" s="50">
        <f t="shared" si="277"/>
        <v>0</v>
      </c>
      <c r="Q346" s="50">
        <f t="shared" si="278"/>
        <v>0</v>
      </c>
      <c r="R346" s="25"/>
      <c r="S346" s="25"/>
      <c r="T346" s="16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46" t="str">
        <f t="shared" si="265"/>
        <v/>
      </c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8"/>
      <c r="AR346" s="25"/>
      <c r="AS346" s="25"/>
      <c r="AT346" s="24" t="str">
        <f t="shared" si="298"/>
        <v/>
      </c>
      <c r="AU346" s="24" t="str">
        <f t="shared" si="297"/>
        <v/>
      </c>
      <c r="AV346" s="24" t="str">
        <f t="shared" si="297"/>
        <v/>
      </c>
      <c r="AW346" s="24" t="str">
        <f t="shared" si="297"/>
        <v/>
      </c>
      <c r="AX346" s="24" t="str">
        <f t="shared" si="297"/>
        <v/>
      </c>
      <c r="AY346" s="24" t="str">
        <f t="shared" si="297"/>
        <v/>
      </c>
      <c r="AZ346" s="24" t="str">
        <f t="shared" si="297"/>
        <v/>
      </c>
      <c r="BA346" s="24" t="str">
        <f t="shared" si="297"/>
        <v/>
      </c>
      <c r="BB346" s="24" t="str">
        <f t="shared" si="296"/>
        <v/>
      </c>
      <c r="BC346" s="24" t="str">
        <f t="shared" si="296"/>
        <v/>
      </c>
      <c r="BD346" s="25" t="str">
        <f t="shared" si="296"/>
        <v/>
      </c>
      <c r="BE346" s="25"/>
      <c r="BF346" s="24"/>
      <c r="BG346" s="24" t="str">
        <f t="shared" si="311"/>
        <v/>
      </c>
      <c r="BH346" s="24" t="str">
        <f t="shared" si="311"/>
        <v/>
      </c>
      <c r="BI346" s="24" t="str">
        <f t="shared" si="311"/>
        <v/>
      </c>
      <c r="BJ346" s="24" t="str">
        <f t="shared" si="301"/>
        <v/>
      </c>
      <c r="BK346" s="24" t="str">
        <f t="shared" si="301"/>
        <v/>
      </c>
      <c r="BL346" s="24" t="str">
        <f t="shared" si="301"/>
        <v/>
      </c>
      <c r="BM346" s="24" t="str">
        <f t="shared" si="249"/>
        <v/>
      </c>
      <c r="BN346" s="24" t="str">
        <f t="shared" si="249"/>
        <v/>
      </c>
      <c r="BO346" s="24" t="str">
        <f t="shared" si="249"/>
        <v/>
      </c>
      <c r="BP346" s="24"/>
      <c r="BQ346" s="24"/>
      <c r="BR346" s="24" t="str">
        <f t="shared" si="312"/>
        <v/>
      </c>
      <c r="BS346" s="24" t="str">
        <f t="shared" si="312"/>
        <v/>
      </c>
      <c r="BT346" s="24" t="str">
        <f t="shared" si="312"/>
        <v/>
      </c>
      <c r="BU346" s="24" t="str">
        <f t="shared" si="302"/>
        <v/>
      </c>
      <c r="BV346" s="24" t="str">
        <f t="shared" si="302"/>
        <v/>
      </c>
      <c r="BW346" s="24" t="str">
        <f t="shared" si="302"/>
        <v/>
      </c>
      <c r="BX346" s="24" t="str">
        <f t="shared" si="250"/>
        <v/>
      </c>
      <c r="BY346" s="24" t="str">
        <f t="shared" si="250"/>
        <v/>
      </c>
      <c r="BZ346" s="24" t="str">
        <f t="shared" si="250"/>
        <v/>
      </c>
      <c r="CA346" s="24"/>
      <c r="CB346" s="24"/>
      <c r="CC346" s="24" t="str">
        <f t="shared" si="266"/>
        <v/>
      </c>
      <c r="CD346" s="24" t="str">
        <f t="shared" si="279"/>
        <v/>
      </c>
      <c r="CE346" s="24" t="str">
        <f t="shared" si="313"/>
        <v/>
      </c>
      <c r="CF346" s="24" t="str">
        <f t="shared" si="313"/>
        <v/>
      </c>
      <c r="CG346" s="24" t="str">
        <f t="shared" si="313"/>
        <v/>
      </c>
      <c r="CH346" s="24" t="str">
        <f t="shared" si="303"/>
        <v/>
      </c>
      <c r="CI346" s="24" t="str">
        <f t="shared" si="303"/>
        <v/>
      </c>
      <c r="CJ346" s="24" t="str">
        <f t="shared" si="303"/>
        <v/>
      </c>
      <c r="CK346" s="24" t="str">
        <f t="shared" si="251"/>
        <v/>
      </c>
      <c r="CL346" s="24" t="str">
        <f t="shared" si="251"/>
        <v/>
      </c>
      <c r="CM346" s="24" t="str">
        <f t="shared" si="251"/>
        <v/>
      </c>
      <c r="CN346" s="24"/>
      <c r="CO346" s="24" t="str">
        <f t="shared" si="267"/>
        <v/>
      </c>
      <c r="CP346" s="24" t="str">
        <f t="shared" si="280"/>
        <v/>
      </c>
      <c r="CQ346" s="24" t="str">
        <f t="shared" si="314"/>
        <v/>
      </c>
      <c r="CR346" s="24" t="str">
        <f t="shared" si="314"/>
        <v/>
      </c>
      <c r="CS346" s="24" t="str">
        <f t="shared" si="314"/>
        <v/>
      </c>
      <c r="CT346" s="24" t="str">
        <f t="shared" si="304"/>
        <v/>
      </c>
      <c r="CU346" s="24" t="str">
        <f t="shared" si="304"/>
        <v/>
      </c>
      <c r="CV346" s="24" t="str">
        <f t="shared" si="304"/>
        <v/>
      </c>
      <c r="CW346" s="24" t="str">
        <f t="shared" si="252"/>
        <v/>
      </c>
      <c r="CX346" s="24" t="str">
        <f t="shared" si="252"/>
        <v/>
      </c>
      <c r="CY346" s="24" t="str">
        <f t="shared" si="252"/>
        <v/>
      </c>
      <c r="CZ346" s="24"/>
      <c r="DA346" s="24" t="str">
        <f t="shared" si="268"/>
        <v/>
      </c>
      <c r="DB346" s="24" t="str">
        <f t="shared" si="281"/>
        <v/>
      </c>
      <c r="DC346" s="24" t="str">
        <f t="shared" si="315"/>
        <v/>
      </c>
      <c r="DD346" s="24" t="str">
        <f t="shared" si="315"/>
        <v/>
      </c>
      <c r="DE346" s="24" t="str">
        <f t="shared" si="315"/>
        <v/>
      </c>
      <c r="DF346" s="24" t="str">
        <f t="shared" si="305"/>
        <v/>
      </c>
      <c r="DG346" s="24" t="str">
        <f t="shared" si="305"/>
        <v/>
      </c>
      <c r="DH346" s="24" t="str">
        <f t="shared" si="305"/>
        <v/>
      </c>
      <c r="DI346" s="24" t="str">
        <f t="shared" si="253"/>
        <v/>
      </c>
      <c r="DJ346" s="24" t="str">
        <f t="shared" si="253"/>
        <v/>
      </c>
      <c r="DK346" s="24" t="str">
        <f t="shared" si="253"/>
        <v/>
      </c>
      <c r="DL346" s="24"/>
      <c r="DM346" s="24" t="str">
        <f t="shared" si="269"/>
        <v/>
      </c>
      <c r="DN346" s="24" t="str">
        <f t="shared" si="282"/>
        <v/>
      </c>
      <c r="DO346" s="24" t="str">
        <f t="shared" si="316"/>
        <v/>
      </c>
      <c r="DP346" s="24" t="str">
        <f t="shared" si="316"/>
        <v/>
      </c>
      <c r="DQ346" s="24" t="str">
        <f t="shared" si="316"/>
        <v/>
      </c>
      <c r="DR346" s="24" t="str">
        <f t="shared" si="306"/>
        <v/>
      </c>
      <c r="DS346" s="24" t="str">
        <f t="shared" si="306"/>
        <v/>
      </c>
      <c r="DT346" s="24" t="str">
        <f t="shared" si="306"/>
        <v/>
      </c>
      <c r="DU346" s="24" t="str">
        <f t="shared" si="254"/>
        <v/>
      </c>
      <c r="DV346" s="24" t="str">
        <f t="shared" si="254"/>
        <v/>
      </c>
      <c r="DW346" s="24" t="str">
        <f t="shared" si="254"/>
        <v/>
      </c>
      <c r="DX346" s="24"/>
      <c r="DY346" s="24" t="str">
        <f t="shared" si="270"/>
        <v/>
      </c>
      <c r="DZ346" s="24" t="str">
        <f t="shared" si="283"/>
        <v/>
      </c>
      <c r="EA346" s="24" t="str">
        <f t="shared" si="317"/>
        <v/>
      </c>
      <c r="EB346" s="24" t="str">
        <f t="shared" si="317"/>
        <v/>
      </c>
      <c r="EC346" s="24" t="str">
        <f t="shared" si="317"/>
        <v/>
      </c>
      <c r="ED346" s="24" t="str">
        <f t="shared" si="307"/>
        <v/>
      </c>
      <c r="EE346" s="24" t="str">
        <f t="shared" si="307"/>
        <v/>
      </c>
      <c r="EF346" s="24" t="str">
        <f t="shared" si="307"/>
        <v/>
      </c>
      <c r="EG346" s="24" t="str">
        <f t="shared" si="255"/>
        <v/>
      </c>
      <c r="EH346" s="24" t="str">
        <f t="shared" si="255"/>
        <v/>
      </c>
      <c r="EI346" s="24" t="str">
        <f t="shared" si="255"/>
        <v/>
      </c>
      <c r="EJ346" s="24"/>
      <c r="EK346" s="24" t="str">
        <f t="shared" si="271"/>
        <v/>
      </c>
      <c r="EL346" s="24" t="str">
        <f t="shared" si="284"/>
        <v/>
      </c>
      <c r="EM346" s="24" t="str">
        <f t="shared" si="318"/>
        <v/>
      </c>
      <c r="EN346" s="24" t="str">
        <f t="shared" si="318"/>
        <v/>
      </c>
      <c r="EO346" s="24" t="str">
        <f t="shared" si="318"/>
        <v/>
      </c>
      <c r="EP346" s="24" t="str">
        <f t="shared" si="308"/>
        <v/>
      </c>
      <c r="EQ346" s="24" t="str">
        <f t="shared" si="308"/>
        <v/>
      </c>
      <c r="ER346" s="24" t="str">
        <f t="shared" si="308"/>
        <v/>
      </c>
      <c r="ES346" s="24" t="str">
        <f t="shared" si="256"/>
        <v/>
      </c>
      <c r="ET346" s="24" t="str">
        <f t="shared" si="256"/>
        <v/>
      </c>
      <c r="EU346" s="24" t="str">
        <f t="shared" si="256"/>
        <v/>
      </c>
      <c r="EV346" s="24"/>
      <c r="EW346" s="24" t="str">
        <f t="shared" si="272"/>
        <v/>
      </c>
      <c r="EX346" s="24" t="str">
        <f t="shared" si="285"/>
        <v/>
      </c>
      <c r="EY346" s="24" t="str">
        <f t="shared" si="309"/>
        <v/>
      </c>
      <c r="EZ346" s="24" t="str">
        <f t="shared" si="309"/>
        <v/>
      </c>
      <c r="FA346" s="24" t="str">
        <f t="shared" si="309"/>
        <v/>
      </c>
      <c r="FB346" s="24" t="str">
        <f t="shared" si="309"/>
        <v/>
      </c>
      <c r="FC346" s="24" t="str">
        <f t="shared" si="309"/>
        <v/>
      </c>
      <c r="FD346" s="24" t="str">
        <f t="shared" si="309"/>
        <v/>
      </c>
      <c r="FE346" s="24" t="str">
        <f t="shared" si="299"/>
        <v/>
      </c>
      <c r="FF346" s="24" t="str">
        <f t="shared" si="299"/>
        <v/>
      </c>
      <c r="FG346" s="24" t="str">
        <f t="shared" si="299"/>
        <v/>
      </c>
      <c r="FH346" s="24"/>
      <c r="FI346" s="24" t="str">
        <f t="shared" si="273"/>
        <v/>
      </c>
      <c r="FJ346" s="24" t="str">
        <f t="shared" si="286"/>
        <v/>
      </c>
      <c r="FK346" s="24" t="str">
        <f t="shared" si="310"/>
        <v/>
      </c>
      <c r="FL346" s="24" t="str">
        <f t="shared" si="310"/>
        <v/>
      </c>
      <c r="FM346" s="24" t="str">
        <f t="shared" si="310"/>
        <v/>
      </c>
      <c r="FN346" s="24" t="str">
        <f t="shared" si="310"/>
        <v/>
      </c>
      <c r="FO346" s="24" t="str">
        <f t="shared" si="310"/>
        <v/>
      </c>
      <c r="FP346" s="24" t="str">
        <f t="shared" si="310"/>
        <v/>
      </c>
      <c r="FQ346" s="24" t="str">
        <f t="shared" si="300"/>
        <v/>
      </c>
      <c r="FR346" s="24" t="str">
        <f t="shared" si="300"/>
        <v/>
      </c>
      <c r="FS346" s="24" t="str">
        <f t="shared" si="300"/>
        <v/>
      </c>
    </row>
    <row r="347" spans="1:175" s="3" customFormat="1">
      <c r="A347" s="27">
        <v>312</v>
      </c>
      <c r="B347" s="32" t="str">
        <f>IF(AND($B$3&lt;&gt;"",$C$3&lt;&gt;"",$B$4&lt;&gt;"",$C$4&lt;&gt;"",T347&lt;&gt;""),AirMass($B$3,$C$3,$B$4,$C$4,T347),"")</f>
        <v/>
      </c>
      <c r="C347" s="36" t="e">
        <f t="shared" si="274"/>
        <v>#N/A</v>
      </c>
      <c r="D347" s="5" t="str">
        <f t="shared" si="257"/>
        <v/>
      </c>
      <c r="E347" s="14" t="str">
        <f t="shared" si="258"/>
        <v/>
      </c>
      <c r="F347" s="32" t="str">
        <f t="shared" si="275"/>
        <v/>
      </c>
      <c r="G347" s="24" t="str">
        <f t="shared" si="259"/>
        <v/>
      </c>
      <c r="H347" s="24" t="str">
        <f t="shared" si="260"/>
        <v/>
      </c>
      <c r="I347" s="24"/>
      <c r="J347" s="8" t="str">
        <f t="shared" si="261"/>
        <v/>
      </c>
      <c r="K347" s="9" t="str">
        <f t="shared" si="262"/>
        <v/>
      </c>
      <c r="L347" s="40" t="str">
        <f t="shared" si="276"/>
        <v/>
      </c>
      <c r="M347" s="24" t="str">
        <f t="shared" si="263"/>
        <v/>
      </c>
      <c r="N347" s="25" t="str">
        <f t="shared" si="264"/>
        <v/>
      </c>
      <c r="O347" s="25"/>
      <c r="P347" s="50">
        <f t="shared" si="277"/>
        <v>0</v>
      </c>
      <c r="Q347" s="50">
        <f t="shared" si="278"/>
        <v>0</v>
      </c>
      <c r="R347" s="25"/>
      <c r="S347" s="25"/>
      <c r="T347" s="16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46" t="str">
        <f t="shared" si="265"/>
        <v/>
      </c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8"/>
      <c r="AR347" s="25"/>
      <c r="AS347" s="25"/>
      <c r="AT347" s="24" t="str">
        <f t="shared" si="298"/>
        <v/>
      </c>
      <c r="AU347" s="24" t="str">
        <f t="shared" si="297"/>
        <v/>
      </c>
      <c r="AV347" s="24" t="str">
        <f t="shared" si="297"/>
        <v/>
      </c>
      <c r="AW347" s="24" t="str">
        <f t="shared" si="297"/>
        <v/>
      </c>
      <c r="AX347" s="24" t="str">
        <f t="shared" si="297"/>
        <v/>
      </c>
      <c r="AY347" s="24" t="str">
        <f t="shared" si="297"/>
        <v/>
      </c>
      <c r="AZ347" s="24" t="str">
        <f t="shared" si="297"/>
        <v/>
      </c>
      <c r="BA347" s="24" t="str">
        <f t="shared" si="297"/>
        <v/>
      </c>
      <c r="BB347" s="24" t="str">
        <f t="shared" si="296"/>
        <v/>
      </c>
      <c r="BC347" s="24" t="str">
        <f t="shared" si="296"/>
        <v/>
      </c>
      <c r="BD347" s="25" t="str">
        <f t="shared" si="296"/>
        <v/>
      </c>
      <c r="BE347" s="25"/>
      <c r="BF347" s="24"/>
      <c r="BG347" s="24" t="str">
        <f t="shared" si="311"/>
        <v/>
      </c>
      <c r="BH347" s="24" t="str">
        <f t="shared" si="311"/>
        <v/>
      </c>
      <c r="BI347" s="24" t="str">
        <f t="shared" si="311"/>
        <v/>
      </c>
      <c r="BJ347" s="24" t="str">
        <f t="shared" si="301"/>
        <v/>
      </c>
      <c r="BK347" s="24" t="str">
        <f t="shared" si="301"/>
        <v/>
      </c>
      <c r="BL347" s="24" t="str">
        <f t="shared" si="301"/>
        <v/>
      </c>
      <c r="BM347" s="24" t="str">
        <f t="shared" si="249"/>
        <v/>
      </c>
      <c r="BN347" s="24" t="str">
        <f t="shared" si="249"/>
        <v/>
      </c>
      <c r="BO347" s="24" t="str">
        <f t="shared" si="249"/>
        <v/>
      </c>
      <c r="BP347" s="24"/>
      <c r="BQ347" s="24"/>
      <c r="BR347" s="24" t="str">
        <f t="shared" si="312"/>
        <v/>
      </c>
      <c r="BS347" s="24" t="str">
        <f t="shared" si="312"/>
        <v/>
      </c>
      <c r="BT347" s="24" t="str">
        <f t="shared" si="312"/>
        <v/>
      </c>
      <c r="BU347" s="24" t="str">
        <f t="shared" si="302"/>
        <v/>
      </c>
      <c r="BV347" s="24" t="str">
        <f t="shared" si="302"/>
        <v/>
      </c>
      <c r="BW347" s="24" t="str">
        <f t="shared" si="302"/>
        <v/>
      </c>
      <c r="BX347" s="24" t="str">
        <f t="shared" si="250"/>
        <v/>
      </c>
      <c r="BY347" s="24" t="str">
        <f t="shared" si="250"/>
        <v/>
      </c>
      <c r="BZ347" s="24" t="str">
        <f t="shared" si="250"/>
        <v/>
      </c>
      <c r="CA347" s="24"/>
      <c r="CB347" s="24"/>
      <c r="CC347" s="24" t="str">
        <f t="shared" si="266"/>
        <v/>
      </c>
      <c r="CD347" s="24" t="str">
        <f t="shared" si="279"/>
        <v/>
      </c>
      <c r="CE347" s="24" t="str">
        <f t="shared" si="313"/>
        <v/>
      </c>
      <c r="CF347" s="24" t="str">
        <f t="shared" si="313"/>
        <v/>
      </c>
      <c r="CG347" s="24" t="str">
        <f t="shared" si="313"/>
        <v/>
      </c>
      <c r="CH347" s="24" t="str">
        <f t="shared" si="303"/>
        <v/>
      </c>
      <c r="CI347" s="24" t="str">
        <f t="shared" si="303"/>
        <v/>
      </c>
      <c r="CJ347" s="24" t="str">
        <f t="shared" si="303"/>
        <v/>
      </c>
      <c r="CK347" s="24" t="str">
        <f t="shared" si="251"/>
        <v/>
      </c>
      <c r="CL347" s="24" t="str">
        <f t="shared" si="251"/>
        <v/>
      </c>
      <c r="CM347" s="24" t="str">
        <f t="shared" si="251"/>
        <v/>
      </c>
      <c r="CN347" s="24"/>
      <c r="CO347" s="24" t="str">
        <f t="shared" si="267"/>
        <v/>
      </c>
      <c r="CP347" s="24" t="str">
        <f t="shared" si="280"/>
        <v/>
      </c>
      <c r="CQ347" s="24" t="str">
        <f t="shared" si="314"/>
        <v/>
      </c>
      <c r="CR347" s="24" t="str">
        <f t="shared" si="314"/>
        <v/>
      </c>
      <c r="CS347" s="24" t="str">
        <f t="shared" si="314"/>
        <v/>
      </c>
      <c r="CT347" s="24" t="str">
        <f t="shared" si="304"/>
        <v/>
      </c>
      <c r="CU347" s="24" t="str">
        <f t="shared" si="304"/>
        <v/>
      </c>
      <c r="CV347" s="24" t="str">
        <f t="shared" si="304"/>
        <v/>
      </c>
      <c r="CW347" s="24" t="str">
        <f t="shared" si="252"/>
        <v/>
      </c>
      <c r="CX347" s="24" t="str">
        <f t="shared" si="252"/>
        <v/>
      </c>
      <c r="CY347" s="24" t="str">
        <f t="shared" si="252"/>
        <v/>
      </c>
      <c r="CZ347" s="24"/>
      <c r="DA347" s="24" t="str">
        <f t="shared" si="268"/>
        <v/>
      </c>
      <c r="DB347" s="24" t="str">
        <f t="shared" si="281"/>
        <v/>
      </c>
      <c r="DC347" s="24" t="str">
        <f t="shared" si="315"/>
        <v/>
      </c>
      <c r="DD347" s="24" t="str">
        <f t="shared" si="315"/>
        <v/>
      </c>
      <c r="DE347" s="24" t="str">
        <f t="shared" si="315"/>
        <v/>
      </c>
      <c r="DF347" s="24" t="str">
        <f t="shared" si="305"/>
        <v/>
      </c>
      <c r="DG347" s="24" t="str">
        <f t="shared" si="305"/>
        <v/>
      </c>
      <c r="DH347" s="24" t="str">
        <f t="shared" si="305"/>
        <v/>
      </c>
      <c r="DI347" s="24" t="str">
        <f t="shared" si="253"/>
        <v/>
      </c>
      <c r="DJ347" s="24" t="str">
        <f t="shared" si="253"/>
        <v/>
      </c>
      <c r="DK347" s="24" t="str">
        <f t="shared" si="253"/>
        <v/>
      </c>
      <c r="DL347" s="24"/>
      <c r="DM347" s="24" t="str">
        <f t="shared" si="269"/>
        <v/>
      </c>
      <c r="DN347" s="24" t="str">
        <f t="shared" si="282"/>
        <v/>
      </c>
      <c r="DO347" s="24" t="str">
        <f t="shared" si="316"/>
        <v/>
      </c>
      <c r="DP347" s="24" t="str">
        <f t="shared" si="316"/>
        <v/>
      </c>
      <c r="DQ347" s="24" t="str">
        <f t="shared" si="316"/>
        <v/>
      </c>
      <c r="DR347" s="24" t="str">
        <f t="shared" si="306"/>
        <v/>
      </c>
      <c r="DS347" s="24" t="str">
        <f t="shared" si="306"/>
        <v/>
      </c>
      <c r="DT347" s="24" t="str">
        <f t="shared" si="306"/>
        <v/>
      </c>
      <c r="DU347" s="24" t="str">
        <f t="shared" si="254"/>
        <v/>
      </c>
      <c r="DV347" s="24" t="str">
        <f t="shared" si="254"/>
        <v/>
      </c>
      <c r="DW347" s="24" t="str">
        <f t="shared" si="254"/>
        <v/>
      </c>
      <c r="DX347" s="24"/>
      <c r="DY347" s="24" t="str">
        <f t="shared" si="270"/>
        <v/>
      </c>
      <c r="DZ347" s="24" t="str">
        <f t="shared" si="283"/>
        <v/>
      </c>
      <c r="EA347" s="24" t="str">
        <f t="shared" si="317"/>
        <v/>
      </c>
      <c r="EB347" s="24" t="str">
        <f t="shared" si="317"/>
        <v/>
      </c>
      <c r="EC347" s="24" t="str">
        <f t="shared" si="317"/>
        <v/>
      </c>
      <c r="ED347" s="24" t="str">
        <f t="shared" si="307"/>
        <v/>
      </c>
      <c r="EE347" s="24" t="str">
        <f t="shared" si="307"/>
        <v/>
      </c>
      <c r="EF347" s="24" t="str">
        <f t="shared" si="307"/>
        <v/>
      </c>
      <c r="EG347" s="24" t="str">
        <f t="shared" si="255"/>
        <v/>
      </c>
      <c r="EH347" s="24" t="str">
        <f t="shared" si="255"/>
        <v/>
      </c>
      <c r="EI347" s="24" t="str">
        <f t="shared" si="255"/>
        <v/>
      </c>
      <c r="EJ347" s="24"/>
      <c r="EK347" s="24" t="str">
        <f t="shared" si="271"/>
        <v/>
      </c>
      <c r="EL347" s="24" t="str">
        <f t="shared" si="284"/>
        <v/>
      </c>
      <c r="EM347" s="24" t="str">
        <f t="shared" si="318"/>
        <v/>
      </c>
      <c r="EN347" s="24" t="str">
        <f t="shared" si="318"/>
        <v/>
      </c>
      <c r="EO347" s="24" t="str">
        <f t="shared" si="318"/>
        <v/>
      </c>
      <c r="EP347" s="24" t="str">
        <f t="shared" si="308"/>
        <v/>
      </c>
      <c r="EQ347" s="24" t="str">
        <f t="shared" si="308"/>
        <v/>
      </c>
      <c r="ER347" s="24" t="str">
        <f t="shared" si="308"/>
        <v/>
      </c>
      <c r="ES347" s="24" t="str">
        <f t="shared" si="256"/>
        <v/>
      </c>
      <c r="ET347" s="24" t="str">
        <f t="shared" si="256"/>
        <v/>
      </c>
      <c r="EU347" s="24" t="str">
        <f t="shared" si="256"/>
        <v/>
      </c>
      <c r="EV347" s="24"/>
      <c r="EW347" s="24" t="str">
        <f t="shared" si="272"/>
        <v/>
      </c>
      <c r="EX347" s="24" t="str">
        <f t="shared" si="285"/>
        <v/>
      </c>
      <c r="EY347" s="24" t="str">
        <f t="shared" si="309"/>
        <v/>
      </c>
      <c r="EZ347" s="24" t="str">
        <f t="shared" si="309"/>
        <v/>
      </c>
      <c r="FA347" s="24" t="str">
        <f t="shared" si="309"/>
        <v/>
      </c>
      <c r="FB347" s="24" t="str">
        <f t="shared" si="309"/>
        <v/>
      </c>
      <c r="FC347" s="24" t="str">
        <f t="shared" si="309"/>
        <v/>
      </c>
      <c r="FD347" s="24" t="str">
        <f t="shared" si="309"/>
        <v/>
      </c>
      <c r="FE347" s="24" t="str">
        <f t="shared" si="299"/>
        <v/>
      </c>
      <c r="FF347" s="24" t="str">
        <f t="shared" si="299"/>
        <v/>
      </c>
      <c r="FG347" s="24" t="str">
        <f t="shared" si="299"/>
        <v/>
      </c>
      <c r="FH347" s="24"/>
      <c r="FI347" s="24" t="str">
        <f t="shared" si="273"/>
        <v/>
      </c>
      <c r="FJ347" s="24" t="str">
        <f t="shared" si="286"/>
        <v/>
      </c>
      <c r="FK347" s="24" t="str">
        <f t="shared" si="310"/>
        <v/>
      </c>
      <c r="FL347" s="24" t="str">
        <f t="shared" si="310"/>
        <v/>
      </c>
      <c r="FM347" s="24" t="str">
        <f t="shared" si="310"/>
        <v/>
      </c>
      <c r="FN347" s="24" t="str">
        <f t="shared" si="310"/>
        <v/>
      </c>
      <c r="FO347" s="24" t="str">
        <f t="shared" si="310"/>
        <v/>
      </c>
      <c r="FP347" s="24" t="str">
        <f t="shared" si="310"/>
        <v/>
      </c>
      <c r="FQ347" s="24" t="str">
        <f t="shared" si="300"/>
        <v/>
      </c>
      <c r="FR347" s="24" t="str">
        <f t="shared" si="300"/>
        <v/>
      </c>
      <c r="FS347" s="24" t="str">
        <f t="shared" si="300"/>
        <v/>
      </c>
    </row>
    <row r="348" spans="1:175" s="3" customFormat="1">
      <c r="A348" s="27">
        <v>313</v>
      </c>
      <c r="B348" s="32" t="str">
        <f>IF(AND($B$3&lt;&gt;"",$C$3&lt;&gt;"",$B$4&lt;&gt;"",$C$4&lt;&gt;"",T348&lt;&gt;""),AirMass($B$3,$C$3,$B$4,$C$4,T348),"")</f>
        <v/>
      </c>
      <c r="C348" s="36" t="e">
        <f t="shared" si="274"/>
        <v>#N/A</v>
      </c>
      <c r="D348" s="5" t="str">
        <f t="shared" si="257"/>
        <v/>
      </c>
      <c r="E348" s="14" t="str">
        <f t="shared" si="258"/>
        <v/>
      </c>
      <c r="F348" s="32" t="str">
        <f t="shared" si="275"/>
        <v/>
      </c>
      <c r="G348" s="24" t="str">
        <f t="shared" si="259"/>
        <v/>
      </c>
      <c r="H348" s="24" t="str">
        <f t="shared" si="260"/>
        <v/>
      </c>
      <c r="I348" s="24"/>
      <c r="J348" s="8" t="str">
        <f t="shared" si="261"/>
        <v/>
      </c>
      <c r="K348" s="9" t="str">
        <f t="shared" si="262"/>
        <v/>
      </c>
      <c r="L348" s="40" t="str">
        <f t="shared" si="276"/>
        <v/>
      </c>
      <c r="M348" s="24" t="str">
        <f t="shared" si="263"/>
        <v/>
      </c>
      <c r="N348" s="25" t="str">
        <f t="shared" si="264"/>
        <v/>
      </c>
      <c r="O348" s="25"/>
      <c r="P348" s="50">
        <f t="shared" si="277"/>
        <v>0</v>
      </c>
      <c r="Q348" s="50">
        <f t="shared" si="278"/>
        <v>0</v>
      </c>
      <c r="R348" s="25"/>
      <c r="S348" s="25"/>
      <c r="T348" s="16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46" t="str">
        <f t="shared" si="265"/>
        <v/>
      </c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8"/>
      <c r="AR348" s="25"/>
      <c r="AS348" s="25"/>
      <c r="AT348" s="24" t="str">
        <f t="shared" si="298"/>
        <v/>
      </c>
      <c r="AU348" s="24" t="str">
        <f t="shared" si="297"/>
        <v/>
      </c>
      <c r="AV348" s="24" t="str">
        <f t="shared" si="297"/>
        <v/>
      </c>
      <c r="AW348" s="24" t="str">
        <f t="shared" si="297"/>
        <v/>
      </c>
      <c r="AX348" s="24" t="str">
        <f t="shared" si="297"/>
        <v/>
      </c>
      <c r="AY348" s="24" t="str">
        <f t="shared" si="297"/>
        <v/>
      </c>
      <c r="AZ348" s="24" t="str">
        <f t="shared" si="297"/>
        <v/>
      </c>
      <c r="BA348" s="24" t="str">
        <f t="shared" si="297"/>
        <v/>
      </c>
      <c r="BB348" s="24" t="str">
        <f t="shared" si="296"/>
        <v/>
      </c>
      <c r="BC348" s="24" t="str">
        <f t="shared" si="296"/>
        <v/>
      </c>
      <c r="BD348" s="25" t="str">
        <f t="shared" si="296"/>
        <v/>
      </c>
      <c r="BE348" s="25"/>
      <c r="BF348" s="24"/>
      <c r="BG348" s="24" t="str">
        <f t="shared" si="311"/>
        <v/>
      </c>
      <c r="BH348" s="24" t="str">
        <f t="shared" si="311"/>
        <v/>
      </c>
      <c r="BI348" s="24" t="str">
        <f t="shared" si="311"/>
        <v/>
      </c>
      <c r="BJ348" s="24" t="str">
        <f t="shared" si="301"/>
        <v/>
      </c>
      <c r="BK348" s="24" t="str">
        <f t="shared" si="301"/>
        <v/>
      </c>
      <c r="BL348" s="24" t="str">
        <f t="shared" si="301"/>
        <v/>
      </c>
      <c r="BM348" s="24" t="str">
        <f t="shared" si="249"/>
        <v/>
      </c>
      <c r="BN348" s="24" t="str">
        <f t="shared" si="249"/>
        <v/>
      </c>
      <c r="BO348" s="24" t="str">
        <f t="shared" si="249"/>
        <v/>
      </c>
      <c r="BP348" s="24"/>
      <c r="BQ348" s="24"/>
      <c r="BR348" s="24" t="str">
        <f t="shared" si="312"/>
        <v/>
      </c>
      <c r="BS348" s="24" t="str">
        <f t="shared" si="312"/>
        <v/>
      </c>
      <c r="BT348" s="24" t="str">
        <f t="shared" si="312"/>
        <v/>
      </c>
      <c r="BU348" s="24" t="str">
        <f t="shared" si="302"/>
        <v/>
      </c>
      <c r="BV348" s="24" t="str">
        <f t="shared" si="302"/>
        <v/>
      </c>
      <c r="BW348" s="24" t="str">
        <f t="shared" si="302"/>
        <v/>
      </c>
      <c r="BX348" s="24" t="str">
        <f t="shared" si="250"/>
        <v/>
      </c>
      <c r="BY348" s="24" t="str">
        <f t="shared" si="250"/>
        <v/>
      </c>
      <c r="BZ348" s="24" t="str">
        <f t="shared" si="250"/>
        <v/>
      </c>
      <c r="CA348" s="24"/>
      <c r="CB348" s="24"/>
      <c r="CC348" s="24" t="str">
        <f t="shared" si="266"/>
        <v/>
      </c>
      <c r="CD348" s="24" t="str">
        <f t="shared" si="279"/>
        <v/>
      </c>
      <c r="CE348" s="24" t="str">
        <f t="shared" si="313"/>
        <v/>
      </c>
      <c r="CF348" s="24" t="str">
        <f t="shared" si="313"/>
        <v/>
      </c>
      <c r="CG348" s="24" t="str">
        <f t="shared" si="313"/>
        <v/>
      </c>
      <c r="CH348" s="24" t="str">
        <f t="shared" si="303"/>
        <v/>
      </c>
      <c r="CI348" s="24" t="str">
        <f t="shared" si="303"/>
        <v/>
      </c>
      <c r="CJ348" s="24" t="str">
        <f t="shared" si="303"/>
        <v/>
      </c>
      <c r="CK348" s="24" t="str">
        <f t="shared" si="251"/>
        <v/>
      </c>
      <c r="CL348" s="24" t="str">
        <f t="shared" si="251"/>
        <v/>
      </c>
      <c r="CM348" s="24" t="str">
        <f t="shared" si="251"/>
        <v/>
      </c>
      <c r="CN348" s="24"/>
      <c r="CO348" s="24" t="str">
        <f t="shared" si="267"/>
        <v/>
      </c>
      <c r="CP348" s="24" t="str">
        <f t="shared" si="280"/>
        <v/>
      </c>
      <c r="CQ348" s="24" t="str">
        <f t="shared" si="314"/>
        <v/>
      </c>
      <c r="CR348" s="24" t="str">
        <f t="shared" si="314"/>
        <v/>
      </c>
      <c r="CS348" s="24" t="str">
        <f t="shared" si="314"/>
        <v/>
      </c>
      <c r="CT348" s="24" t="str">
        <f t="shared" si="304"/>
        <v/>
      </c>
      <c r="CU348" s="24" t="str">
        <f t="shared" si="304"/>
        <v/>
      </c>
      <c r="CV348" s="24" t="str">
        <f t="shared" si="304"/>
        <v/>
      </c>
      <c r="CW348" s="24" t="str">
        <f t="shared" si="252"/>
        <v/>
      </c>
      <c r="CX348" s="24" t="str">
        <f t="shared" si="252"/>
        <v/>
      </c>
      <c r="CY348" s="24" t="str">
        <f t="shared" si="252"/>
        <v/>
      </c>
      <c r="CZ348" s="24"/>
      <c r="DA348" s="24" t="str">
        <f t="shared" si="268"/>
        <v/>
      </c>
      <c r="DB348" s="24" t="str">
        <f t="shared" si="281"/>
        <v/>
      </c>
      <c r="DC348" s="24" t="str">
        <f t="shared" si="315"/>
        <v/>
      </c>
      <c r="DD348" s="24" t="str">
        <f t="shared" si="315"/>
        <v/>
      </c>
      <c r="DE348" s="24" t="str">
        <f t="shared" si="315"/>
        <v/>
      </c>
      <c r="DF348" s="24" t="str">
        <f t="shared" si="305"/>
        <v/>
      </c>
      <c r="DG348" s="24" t="str">
        <f t="shared" si="305"/>
        <v/>
      </c>
      <c r="DH348" s="24" t="str">
        <f t="shared" si="305"/>
        <v/>
      </c>
      <c r="DI348" s="24" t="str">
        <f t="shared" si="253"/>
        <v/>
      </c>
      <c r="DJ348" s="24" t="str">
        <f t="shared" si="253"/>
        <v/>
      </c>
      <c r="DK348" s="24" t="str">
        <f t="shared" si="253"/>
        <v/>
      </c>
      <c r="DL348" s="24"/>
      <c r="DM348" s="24" t="str">
        <f t="shared" si="269"/>
        <v/>
      </c>
      <c r="DN348" s="24" t="str">
        <f t="shared" si="282"/>
        <v/>
      </c>
      <c r="DO348" s="24" t="str">
        <f t="shared" si="316"/>
        <v/>
      </c>
      <c r="DP348" s="24" t="str">
        <f t="shared" si="316"/>
        <v/>
      </c>
      <c r="DQ348" s="24" t="str">
        <f t="shared" si="316"/>
        <v/>
      </c>
      <c r="DR348" s="24" t="str">
        <f t="shared" si="306"/>
        <v/>
      </c>
      <c r="DS348" s="24" t="str">
        <f t="shared" si="306"/>
        <v/>
      </c>
      <c r="DT348" s="24" t="str">
        <f t="shared" si="306"/>
        <v/>
      </c>
      <c r="DU348" s="24" t="str">
        <f t="shared" si="254"/>
        <v/>
      </c>
      <c r="DV348" s="24" t="str">
        <f t="shared" si="254"/>
        <v/>
      </c>
      <c r="DW348" s="24" t="str">
        <f t="shared" si="254"/>
        <v/>
      </c>
      <c r="DX348" s="24"/>
      <c r="DY348" s="24" t="str">
        <f t="shared" si="270"/>
        <v/>
      </c>
      <c r="DZ348" s="24" t="str">
        <f t="shared" si="283"/>
        <v/>
      </c>
      <c r="EA348" s="24" t="str">
        <f t="shared" si="317"/>
        <v/>
      </c>
      <c r="EB348" s="24" t="str">
        <f t="shared" si="317"/>
        <v/>
      </c>
      <c r="EC348" s="24" t="str">
        <f t="shared" si="317"/>
        <v/>
      </c>
      <c r="ED348" s="24" t="str">
        <f t="shared" si="307"/>
        <v/>
      </c>
      <c r="EE348" s="24" t="str">
        <f t="shared" si="307"/>
        <v/>
      </c>
      <c r="EF348" s="24" t="str">
        <f t="shared" si="307"/>
        <v/>
      </c>
      <c r="EG348" s="24" t="str">
        <f t="shared" si="255"/>
        <v/>
      </c>
      <c r="EH348" s="24" t="str">
        <f t="shared" si="255"/>
        <v/>
      </c>
      <c r="EI348" s="24" t="str">
        <f t="shared" si="255"/>
        <v/>
      </c>
      <c r="EJ348" s="24"/>
      <c r="EK348" s="24" t="str">
        <f t="shared" si="271"/>
        <v/>
      </c>
      <c r="EL348" s="24" t="str">
        <f t="shared" si="284"/>
        <v/>
      </c>
      <c r="EM348" s="24" t="str">
        <f t="shared" si="318"/>
        <v/>
      </c>
      <c r="EN348" s="24" t="str">
        <f t="shared" si="318"/>
        <v/>
      </c>
      <c r="EO348" s="24" t="str">
        <f t="shared" si="318"/>
        <v/>
      </c>
      <c r="EP348" s="24" t="str">
        <f t="shared" si="308"/>
        <v/>
      </c>
      <c r="EQ348" s="24" t="str">
        <f t="shared" si="308"/>
        <v/>
      </c>
      <c r="ER348" s="24" t="str">
        <f t="shared" si="308"/>
        <v/>
      </c>
      <c r="ES348" s="24" t="str">
        <f t="shared" si="256"/>
        <v/>
      </c>
      <c r="ET348" s="24" t="str">
        <f t="shared" si="256"/>
        <v/>
      </c>
      <c r="EU348" s="24" t="str">
        <f t="shared" si="256"/>
        <v/>
      </c>
      <c r="EV348" s="24"/>
      <c r="EW348" s="24" t="str">
        <f t="shared" si="272"/>
        <v/>
      </c>
      <c r="EX348" s="24" t="str">
        <f t="shared" si="285"/>
        <v/>
      </c>
      <c r="EY348" s="24" t="str">
        <f t="shared" si="309"/>
        <v/>
      </c>
      <c r="EZ348" s="24" t="str">
        <f t="shared" si="309"/>
        <v/>
      </c>
      <c r="FA348" s="24" t="str">
        <f t="shared" si="309"/>
        <v/>
      </c>
      <c r="FB348" s="24" t="str">
        <f t="shared" si="309"/>
        <v/>
      </c>
      <c r="FC348" s="24" t="str">
        <f t="shared" si="309"/>
        <v/>
      </c>
      <c r="FD348" s="24" t="str">
        <f t="shared" si="309"/>
        <v/>
      </c>
      <c r="FE348" s="24" t="str">
        <f t="shared" si="299"/>
        <v/>
      </c>
      <c r="FF348" s="24" t="str">
        <f t="shared" si="299"/>
        <v/>
      </c>
      <c r="FG348" s="24" t="str">
        <f t="shared" si="299"/>
        <v/>
      </c>
      <c r="FH348" s="24"/>
      <c r="FI348" s="24" t="str">
        <f t="shared" si="273"/>
        <v/>
      </c>
      <c r="FJ348" s="24" t="str">
        <f t="shared" si="286"/>
        <v/>
      </c>
      <c r="FK348" s="24" t="str">
        <f t="shared" si="310"/>
        <v/>
      </c>
      <c r="FL348" s="24" t="str">
        <f t="shared" si="310"/>
        <v/>
      </c>
      <c r="FM348" s="24" t="str">
        <f t="shared" si="310"/>
        <v/>
      </c>
      <c r="FN348" s="24" t="str">
        <f t="shared" si="310"/>
        <v/>
      </c>
      <c r="FO348" s="24" t="str">
        <f t="shared" si="310"/>
        <v/>
      </c>
      <c r="FP348" s="24" t="str">
        <f t="shared" si="310"/>
        <v/>
      </c>
      <c r="FQ348" s="24" t="str">
        <f t="shared" si="300"/>
        <v/>
      </c>
      <c r="FR348" s="24" t="str">
        <f t="shared" si="300"/>
        <v/>
      </c>
      <c r="FS348" s="24" t="str">
        <f t="shared" si="300"/>
        <v/>
      </c>
    </row>
    <row r="349" spans="1:175" s="3" customFormat="1">
      <c r="A349" s="27">
        <v>314</v>
      </c>
      <c r="B349" s="32" t="str">
        <f>IF(AND($B$3&lt;&gt;"",$C$3&lt;&gt;"",$B$4&lt;&gt;"",$C$4&lt;&gt;"",T349&lt;&gt;""),AirMass($B$3,$C$3,$B$4,$C$4,T349),"")</f>
        <v/>
      </c>
      <c r="C349" s="36" t="e">
        <f t="shared" si="274"/>
        <v>#N/A</v>
      </c>
      <c r="D349" s="5" t="str">
        <f t="shared" si="257"/>
        <v/>
      </c>
      <c r="E349" s="14" t="str">
        <f t="shared" si="258"/>
        <v/>
      </c>
      <c r="F349" s="32" t="str">
        <f t="shared" si="275"/>
        <v/>
      </c>
      <c r="G349" s="24" t="str">
        <f t="shared" si="259"/>
        <v/>
      </c>
      <c r="H349" s="24" t="str">
        <f t="shared" si="260"/>
        <v/>
      </c>
      <c r="I349" s="24"/>
      <c r="J349" s="8" t="str">
        <f t="shared" si="261"/>
        <v/>
      </c>
      <c r="K349" s="9" t="str">
        <f t="shared" si="262"/>
        <v/>
      </c>
      <c r="L349" s="40" t="str">
        <f t="shared" si="276"/>
        <v/>
      </c>
      <c r="M349" s="24" t="str">
        <f t="shared" si="263"/>
        <v/>
      </c>
      <c r="N349" s="25" t="str">
        <f t="shared" si="264"/>
        <v/>
      </c>
      <c r="O349" s="25"/>
      <c r="P349" s="50">
        <f t="shared" si="277"/>
        <v>0</v>
      </c>
      <c r="Q349" s="50">
        <f t="shared" si="278"/>
        <v>0</v>
      </c>
      <c r="R349" s="25"/>
      <c r="S349" s="25"/>
      <c r="T349" s="16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46" t="str">
        <f t="shared" si="265"/>
        <v/>
      </c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8"/>
      <c r="AR349" s="25"/>
      <c r="AS349" s="25"/>
      <c r="AT349" s="24" t="str">
        <f t="shared" si="298"/>
        <v/>
      </c>
      <c r="AU349" s="24" t="str">
        <f t="shared" si="297"/>
        <v/>
      </c>
      <c r="AV349" s="24" t="str">
        <f t="shared" si="297"/>
        <v/>
      </c>
      <c r="AW349" s="24" t="str">
        <f t="shared" si="297"/>
        <v/>
      </c>
      <c r="AX349" s="24" t="str">
        <f t="shared" si="297"/>
        <v/>
      </c>
      <c r="AY349" s="24" t="str">
        <f t="shared" si="297"/>
        <v/>
      </c>
      <c r="AZ349" s="24" t="str">
        <f t="shared" si="297"/>
        <v/>
      </c>
      <c r="BA349" s="24" t="str">
        <f t="shared" si="297"/>
        <v/>
      </c>
      <c r="BB349" s="24" t="str">
        <f t="shared" si="296"/>
        <v/>
      </c>
      <c r="BC349" s="24" t="str">
        <f t="shared" si="296"/>
        <v/>
      </c>
      <c r="BD349" s="25" t="str">
        <f t="shared" si="296"/>
        <v/>
      </c>
      <c r="BE349" s="25"/>
      <c r="BF349" s="24"/>
      <c r="BG349" s="24" t="str">
        <f t="shared" si="311"/>
        <v/>
      </c>
      <c r="BH349" s="24" t="str">
        <f t="shared" si="311"/>
        <v/>
      </c>
      <c r="BI349" s="24" t="str">
        <f t="shared" si="311"/>
        <v/>
      </c>
      <c r="BJ349" s="24" t="str">
        <f t="shared" si="301"/>
        <v/>
      </c>
      <c r="BK349" s="24" t="str">
        <f t="shared" si="301"/>
        <v/>
      </c>
      <c r="BL349" s="24" t="str">
        <f t="shared" si="301"/>
        <v/>
      </c>
      <c r="BM349" s="24" t="str">
        <f t="shared" si="249"/>
        <v/>
      </c>
      <c r="BN349" s="24" t="str">
        <f t="shared" si="249"/>
        <v/>
      </c>
      <c r="BO349" s="24" t="str">
        <f t="shared" si="249"/>
        <v/>
      </c>
      <c r="BP349" s="24"/>
      <c r="BQ349" s="24"/>
      <c r="BR349" s="24" t="str">
        <f t="shared" si="312"/>
        <v/>
      </c>
      <c r="BS349" s="24" t="str">
        <f t="shared" si="312"/>
        <v/>
      </c>
      <c r="BT349" s="24" t="str">
        <f t="shared" si="312"/>
        <v/>
      </c>
      <c r="BU349" s="24" t="str">
        <f t="shared" si="302"/>
        <v/>
      </c>
      <c r="BV349" s="24" t="str">
        <f t="shared" si="302"/>
        <v/>
      </c>
      <c r="BW349" s="24" t="str">
        <f t="shared" si="302"/>
        <v/>
      </c>
      <c r="BX349" s="24" t="str">
        <f t="shared" si="250"/>
        <v/>
      </c>
      <c r="BY349" s="24" t="str">
        <f t="shared" si="250"/>
        <v/>
      </c>
      <c r="BZ349" s="24" t="str">
        <f t="shared" si="250"/>
        <v/>
      </c>
      <c r="CA349" s="24"/>
      <c r="CB349" s="24"/>
      <c r="CC349" s="24" t="str">
        <f t="shared" si="266"/>
        <v/>
      </c>
      <c r="CD349" s="24" t="str">
        <f t="shared" si="279"/>
        <v/>
      </c>
      <c r="CE349" s="24" t="str">
        <f t="shared" si="313"/>
        <v/>
      </c>
      <c r="CF349" s="24" t="str">
        <f t="shared" si="313"/>
        <v/>
      </c>
      <c r="CG349" s="24" t="str">
        <f t="shared" si="313"/>
        <v/>
      </c>
      <c r="CH349" s="24" t="str">
        <f t="shared" si="303"/>
        <v/>
      </c>
      <c r="CI349" s="24" t="str">
        <f t="shared" si="303"/>
        <v/>
      </c>
      <c r="CJ349" s="24" t="str">
        <f t="shared" si="303"/>
        <v/>
      </c>
      <c r="CK349" s="24" t="str">
        <f t="shared" si="251"/>
        <v/>
      </c>
      <c r="CL349" s="24" t="str">
        <f t="shared" si="251"/>
        <v/>
      </c>
      <c r="CM349" s="24" t="str">
        <f t="shared" si="251"/>
        <v/>
      </c>
      <c r="CN349" s="24"/>
      <c r="CO349" s="24" t="str">
        <f t="shared" si="267"/>
        <v/>
      </c>
      <c r="CP349" s="24" t="str">
        <f t="shared" si="280"/>
        <v/>
      </c>
      <c r="CQ349" s="24" t="str">
        <f t="shared" si="314"/>
        <v/>
      </c>
      <c r="CR349" s="24" t="str">
        <f t="shared" si="314"/>
        <v/>
      </c>
      <c r="CS349" s="24" t="str">
        <f t="shared" si="314"/>
        <v/>
      </c>
      <c r="CT349" s="24" t="str">
        <f t="shared" si="304"/>
        <v/>
      </c>
      <c r="CU349" s="24" t="str">
        <f t="shared" si="304"/>
        <v/>
      </c>
      <c r="CV349" s="24" t="str">
        <f t="shared" si="304"/>
        <v/>
      </c>
      <c r="CW349" s="24" t="str">
        <f t="shared" si="252"/>
        <v/>
      </c>
      <c r="CX349" s="24" t="str">
        <f t="shared" si="252"/>
        <v/>
      </c>
      <c r="CY349" s="24" t="str">
        <f t="shared" si="252"/>
        <v/>
      </c>
      <c r="CZ349" s="24"/>
      <c r="DA349" s="24" t="str">
        <f t="shared" si="268"/>
        <v/>
      </c>
      <c r="DB349" s="24" t="str">
        <f t="shared" si="281"/>
        <v/>
      </c>
      <c r="DC349" s="24" t="str">
        <f t="shared" si="315"/>
        <v/>
      </c>
      <c r="DD349" s="24" t="str">
        <f t="shared" si="315"/>
        <v/>
      </c>
      <c r="DE349" s="24" t="str">
        <f t="shared" si="315"/>
        <v/>
      </c>
      <c r="DF349" s="24" t="str">
        <f t="shared" si="305"/>
        <v/>
      </c>
      <c r="DG349" s="24" t="str">
        <f t="shared" si="305"/>
        <v/>
      </c>
      <c r="DH349" s="24" t="str">
        <f t="shared" si="305"/>
        <v/>
      </c>
      <c r="DI349" s="24" t="str">
        <f t="shared" si="253"/>
        <v/>
      </c>
      <c r="DJ349" s="24" t="str">
        <f t="shared" si="253"/>
        <v/>
      </c>
      <c r="DK349" s="24" t="str">
        <f t="shared" si="253"/>
        <v/>
      </c>
      <c r="DL349" s="24"/>
      <c r="DM349" s="24" t="str">
        <f t="shared" si="269"/>
        <v/>
      </c>
      <c r="DN349" s="24" t="str">
        <f t="shared" si="282"/>
        <v/>
      </c>
      <c r="DO349" s="24" t="str">
        <f t="shared" si="316"/>
        <v/>
      </c>
      <c r="DP349" s="24" t="str">
        <f t="shared" si="316"/>
        <v/>
      </c>
      <c r="DQ349" s="24" t="str">
        <f t="shared" si="316"/>
        <v/>
      </c>
      <c r="DR349" s="24" t="str">
        <f t="shared" si="306"/>
        <v/>
      </c>
      <c r="DS349" s="24" t="str">
        <f t="shared" si="306"/>
        <v/>
      </c>
      <c r="DT349" s="24" t="str">
        <f t="shared" si="306"/>
        <v/>
      </c>
      <c r="DU349" s="24" t="str">
        <f t="shared" si="254"/>
        <v/>
      </c>
      <c r="DV349" s="24" t="str">
        <f t="shared" si="254"/>
        <v/>
      </c>
      <c r="DW349" s="24" t="str">
        <f t="shared" si="254"/>
        <v/>
      </c>
      <c r="DX349" s="24"/>
      <c r="DY349" s="24" t="str">
        <f t="shared" si="270"/>
        <v/>
      </c>
      <c r="DZ349" s="24" t="str">
        <f t="shared" si="283"/>
        <v/>
      </c>
      <c r="EA349" s="24" t="str">
        <f t="shared" si="317"/>
        <v/>
      </c>
      <c r="EB349" s="24" t="str">
        <f t="shared" si="317"/>
        <v/>
      </c>
      <c r="EC349" s="24" t="str">
        <f t="shared" si="317"/>
        <v/>
      </c>
      <c r="ED349" s="24" t="str">
        <f t="shared" si="307"/>
        <v/>
      </c>
      <c r="EE349" s="24" t="str">
        <f t="shared" si="307"/>
        <v/>
      </c>
      <c r="EF349" s="24" t="str">
        <f t="shared" si="307"/>
        <v/>
      </c>
      <c r="EG349" s="24" t="str">
        <f t="shared" si="255"/>
        <v/>
      </c>
      <c r="EH349" s="24" t="str">
        <f t="shared" si="255"/>
        <v/>
      </c>
      <c r="EI349" s="24" t="str">
        <f t="shared" si="255"/>
        <v/>
      </c>
      <c r="EJ349" s="24"/>
      <c r="EK349" s="24" t="str">
        <f t="shared" si="271"/>
        <v/>
      </c>
      <c r="EL349" s="24" t="str">
        <f t="shared" si="284"/>
        <v/>
      </c>
      <c r="EM349" s="24" t="str">
        <f t="shared" si="318"/>
        <v/>
      </c>
      <c r="EN349" s="24" t="str">
        <f t="shared" si="318"/>
        <v/>
      </c>
      <c r="EO349" s="24" t="str">
        <f t="shared" si="318"/>
        <v/>
      </c>
      <c r="EP349" s="24" t="str">
        <f t="shared" si="308"/>
        <v/>
      </c>
      <c r="EQ349" s="24" t="str">
        <f t="shared" si="308"/>
        <v/>
      </c>
      <c r="ER349" s="24" t="str">
        <f t="shared" si="308"/>
        <v/>
      </c>
      <c r="ES349" s="24" t="str">
        <f t="shared" si="256"/>
        <v/>
      </c>
      <c r="ET349" s="24" t="str">
        <f t="shared" si="256"/>
        <v/>
      </c>
      <c r="EU349" s="24" t="str">
        <f t="shared" si="256"/>
        <v/>
      </c>
      <c r="EV349" s="24"/>
      <c r="EW349" s="24" t="str">
        <f t="shared" si="272"/>
        <v/>
      </c>
      <c r="EX349" s="24" t="str">
        <f t="shared" si="285"/>
        <v/>
      </c>
      <c r="EY349" s="24" t="str">
        <f t="shared" si="309"/>
        <v/>
      </c>
      <c r="EZ349" s="24" t="str">
        <f t="shared" si="309"/>
        <v/>
      </c>
      <c r="FA349" s="24" t="str">
        <f t="shared" si="309"/>
        <v/>
      </c>
      <c r="FB349" s="24" t="str">
        <f t="shared" si="309"/>
        <v/>
      </c>
      <c r="FC349" s="24" t="str">
        <f t="shared" si="309"/>
        <v/>
      </c>
      <c r="FD349" s="24" t="str">
        <f t="shared" si="309"/>
        <v/>
      </c>
      <c r="FE349" s="24" t="str">
        <f t="shared" si="299"/>
        <v/>
      </c>
      <c r="FF349" s="24" t="str">
        <f t="shared" si="299"/>
        <v/>
      </c>
      <c r="FG349" s="24" t="str">
        <f t="shared" si="299"/>
        <v/>
      </c>
      <c r="FH349" s="24"/>
      <c r="FI349" s="24" t="str">
        <f t="shared" si="273"/>
        <v/>
      </c>
      <c r="FJ349" s="24" t="str">
        <f t="shared" si="286"/>
        <v/>
      </c>
      <c r="FK349" s="24" t="str">
        <f t="shared" si="310"/>
        <v/>
      </c>
      <c r="FL349" s="24" t="str">
        <f t="shared" si="310"/>
        <v/>
      </c>
      <c r="FM349" s="24" t="str">
        <f t="shared" si="310"/>
        <v/>
      </c>
      <c r="FN349" s="24" t="str">
        <f t="shared" si="310"/>
        <v/>
      </c>
      <c r="FO349" s="24" t="str">
        <f t="shared" si="310"/>
        <v/>
      </c>
      <c r="FP349" s="24" t="str">
        <f t="shared" si="310"/>
        <v/>
      </c>
      <c r="FQ349" s="24" t="str">
        <f t="shared" si="300"/>
        <v/>
      </c>
      <c r="FR349" s="24" t="str">
        <f t="shared" si="300"/>
        <v/>
      </c>
      <c r="FS349" s="24" t="str">
        <f t="shared" si="300"/>
        <v/>
      </c>
    </row>
    <row r="350" spans="1:175" s="3" customFormat="1">
      <c r="A350" s="27">
        <v>315</v>
      </c>
      <c r="B350" s="32" t="str">
        <f>IF(AND($B$3&lt;&gt;"",$C$3&lt;&gt;"",$B$4&lt;&gt;"",$C$4&lt;&gt;"",T350&lt;&gt;""),AirMass($B$3,$C$3,$B$4,$C$4,T350),"")</f>
        <v/>
      </c>
      <c r="C350" s="36" t="e">
        <f t="shared" si="274"/>
        <v>#N/A</v>
      </c>
      <c r="D350" s="5" t="str">
        <f t="shared" si="257"/>
        <v/>
      </c>
      <c r="E350" s="14" t="str">
        <f t="shared" si="258"/>
        <v/>
      </c>
      <c r="F350" s="32" t="str">
        <f t="shared" si="275"/>
        <v/>
      </c>
      <c r="G350" s="24" t="str">
        <f t="shared" si="259"/>
        <v/>
      </c>
      <c r="H350" s="24" t="str">
        <f t="shared" si="260"/>
        <v/>
      </c>
      <c r="I350" s="24"/>
      <c r="J350" s="8" t="str">
        <f t="shared" si="261"/>
        <v/>
      </c>
      <c r="K350" s="9" t="str">
        <f t="shared" si="262"/>
        <v/>
      </c>
      <c r="L350" s="40" t="str">
        <f t="shared" si="276"/>
        <v/>
      </c>
      <c r="M350" s="24" t="str">
        <f t="shared" si="263"/>
        <v/>
      </c>
      <c r="N350" s="25" t="str">
        <f t="shared" si="264"/>
        <v/>
      </c>
      <c r="O350" s="25"/>
      <c r="P350" s="50">
        <f t="shared" si="277"/>
        <v>0</v>
      </c>
      <c r="Q350" s="50">
        <f t="shared" si="278"/>
        <v>0</v>
      </c>
      <c r="R350" s="25"/>
      <c r="S350" s="25"/>
      <c r="T350" s="16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46" t="str">
        <f t="shared" si="265"/>
        <v/>
      </c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8"/>
      <c r="AR350" s="25"/>
      <c r="AS350" s="25"/>
      <c r="AT350" s="24" t="str">
        <f t="shared" si="298"/>
        <v/>
      </c>
      <c r="AU350" s="24" t="str">
        <f t="shared" si="297"/>
        <v/>
      </c>
      <c r="AV350" s="24" t="str">
        <f t="shared" si="297"/>
        <v/>
      </c>
      <c r="AW350" s="24" t="str">
        <f t="shared" si="297"/>
        <v/>
      </c>
      <c r="AX350" s="24" t="str">
        <f t="shared" si="297"/>
        <v/>
      </c>
      <c r="AY350" s="24" t="str">
        <f t="shared" si="297"/>
        <v/>
      </c>
      <c r="AZ350" s="24" t="str">
        <f t="shared" si="297"/>
        <v/>
      </c>
      <c r="BA350" s="24" t="str">
        <f t="shared" si="297"/>
        <v/>
      </c>
      <c r="BB350" s="24" t="str">
        <f t="shared" si="296"/>
        <v/>
      </c>
      <c r="BC350" s="24" t="str">
        <f t="shared" si="296"/>
        <v/>
      </c>
      <c r="BD350" s="25" t="str">
        <f t="shared" si="296"/>
        <v/>
      </c>
      <c r="BE350" s="25"/>
      <c r="BF350" s="24"/>
      <c r="BG350" s="24" t="str">
        <f t="shared" si="311"/>
        <v/>
      </c>
      <c r="BH350" s="24" t="str">
        <f t="shared" si="311"/>
        <v/>
      </c>
      <c r="BI350" s="24" t="str">
        <f t="shared" si="311"/>
        <v/>
      </c>
      <c r="BJ350" s="24" t="str">
        <f t="shared" si="301"/>
        <v/>
      </c>
      <c r="BK350" s="24" t="str">
        <f t="shared" si="301"/>
        <v/>
      </c>
      <c r="BL350" s="24" t="str">
        <f t="shared" si="301"/>
        <v/>
      </c>
      <c r="BM350" s="24" t="str">
        <f t="shared" si="249"/>
        <v/>
      </c>
      <c r="BN350" s="24" t="str">
        <f t="shared" si="249"/>
        <v/>
      </c>
      <c r="BO350" s="24" t="str">
        <f t="shared" si="249"/>
        <v/>
      </c>
      <c r="BP350" s="24"/>
      <c r="BQ350" s="24"/>
      <c r="BR350" s="24" t="str">
        <f t="shared" si="312"/>
        <v/>
      </c>
      <c r="BS350" s="24" t="str">
        <f t="shared" si="312"/>
        <v/>
      </c>
      <c r="BT350" s="24" t="str">
        <f t="shared" si="312"/>
        <v/>
      </c>
      <c r="BU350" s="24" t="str">
        <f t="shared" si="302"/>
        <v/>
      </c>
      <c r="BV350" s="24" t="str">
        <f t="shared" si="302"/>
        <v/>
      </c>
      <c r="BW350" s="24" t="str">
        <f t="shared" si="302"/>
        <v/>
      </c>
      <c r="BX350" s="24" t="str">
        <f t="shared" si="250"/>
        <v/>
      </c>
      <c r="BY350" s="24" t="str">
        <f t="shared" si="250"/>
        <v/>
      </c>
      <c r="BZ350" s="24" t="str">
        <f t="shared" si="250"/>
        <v/>
      </c>
      <c r="CA350" s="24"/>
      <c r="CB350" s="24"/>
      <c r="CC350" s="24" t="str">
        <f t="shared" si="266"/>
        <v/>
      </c>
      <c r="CD350" s="24" t="str">
        <f t="shared" si="279"/>
        <v/>
      </c>
      <c r="CE350" s="24" t="str">
        <f t="shared" si="313"/>
        <v/>
      </c>
      <c r="CF350" s="24" t="str">
        <f t="shared" si="313"/>
        <v/>
      </c>
      <c r="CG350" s="24" t="str">
        <f t="shared" si="313"/>
        <v/>
      </c>
      <c r="CH350" s="24" t="str">
        <f t="shared" si="303"/>
        <v/>
      </c>
      <c r="CI350" s="24" t="str">
        <f t="shared" si="303"/>
        <v/>
      </c>
      <c r="CJ350" s="24" t="str">
        <f t="shared" si="303"/>
        <v/>
      </c>
      <c r="CK350" s="24" t="str">
        <f t="shared" si="251"/>
        <v/>
      </c>
      <c r="CL350" s="24" t="str">
        <f t="shared" si="251"/>
        <v/>
      </c>
      <c r="CM350" s="24" t="str">
        <f t="shared" si="251"/>
        <v/>
      </c>
      <c r="CN350" s="24"/>
      <c r="CO350" s="24" t="str">
        <f t="shared" si="267"/>
        <v/>
      </c>
      <c r="CP350" s="24" t="str">
        <f t="shared" si="280"/>
        <v/>
      </c>
      <c r="CQ350" s="24" t="str">
        <f t="shared" si="314"/>
        <v/>
      </c>
      <c r="CR350" s="24" t="str">
        <f t="shared" si="314"/>
        <v/>
      </c>
      <c r="CS350" s="24" t="str">
        <f t="shared" si="314"/>
        <v/>
      </c>
      <c r="CT350" s="24" t="str">
        <f t="shared" si="304"/>
        <v/>
      </c>
      <c r="CU350" s="24" t="str">
        <f t="shared" si="304"/>
        <v/>
      </c>
      <c r="CV350" s="24" t="str">
        <f t="shared" si="304"/>
        <v/>
      </c>
      <c r="CW350" s="24" t="str">
        <f t="shared" si="252"/>
        <v/>
      </c>
      <c r="CX350" s="24" t="str">
        <f t="shared" si="252"/>
        <v/>
      </c>
      <c r="CY350" s="24" t="str">
        <f t="shared" si="252"/>
        <v/>
      </c>
      <c r="CZ350" s="24"/>
      <c r="DA350" s="24" t="str">
        <f t="shared" si="268"/>
        <v/>
      </c>
      <c r="DB350" s="24" t="str">
        <f t="shared" si="281"/>
        <v/>
      </c>
      <c r="DC350" s="24" t="str">
        <f t="shared" si="315"/>
        <v/>
      </c>
      <c r="DD350" s="24" t="str">
        <f t="shared" si="315"/>
        <v/>
      </c>
      <c r="DE350" s="24" t="str">
        <f t="shared" si="315"/>
        <v/>
      </c>
      <c r="DF350" s="24" t="str">
        <f t="shared" si="305"/>
        <v/>
      </c>
      <c r="DG350" s="24" t="str">
        <f t="shared" si="305"/>
        <v/>
      </c>
      <c r="DH350" s="24" t="str">
        <f t="shared" si="305"/>
        <v/>
      </c>
      <c r="DI350" s="24" t="str">
        <f t="shared" si="253"/>
        <v/>
      </c>
      <c r="DJ350" s="24" t="str">
        <f t="shared" si="253"/>
        <v/>
      </c>
      <c r="DK350" s="24" t="str">
        <f t="shared" si="253"/>
        <v/>
      </c>
      <c r="DL350" s="24"/>
      <c r="DM350" s="24" t="str">
        <f t="shared" si="269"/>
        <v/>
      </c>
      <c r="DN350" s="24" t="str">
        <f t="shared" si="282"/>
        <v/>
      </c>
      <c r="DO350" s="24" t="str">
        <f t="shared" si="316"/>
        <v/>
      </c>
      <c r="DP350" s="24" t="str">
        <f t="shared" si="316"/>
        <v/>
      </c>
      <c r="DQ350" s="24" t="str">
        <f t="shared" si="316"/>
        <v/>
      </c>
      <c r="DR350" s="24" t="str">
        <f t="shared" si="306"/>
        <v/>
      </c>
      <c r="DS350" s="24" t="str">
        <f t="shared" si="306"/>
        <v/>
      </c>
      <c r="DT350" s="24" t="str">
        <f t="shared" si="306"/>
        <v/>
      </c>
      <c r="DU350" s="24" t="str">
        <f t="shared" si="254"/>
        <v/>
      </c>
      <c r="DV350" s="24" t="str">
        <f t="shared" si="254"/>
        <v/>
      </c>
      <c r="DW350" s="24" t="str">
        <f t="shared" si="254"/>
        <v/>
      </c>
      <c r="DX350" s="24"/>
      <c r="DY350" s="24" t="str">
        <f t="shared" si="270"/>
        <v/>
      </c>
      <c r="DZ350" s="24" t="str">
        <f t="shared" si="283"/>
        <v/>
      </c>
      <c r="EA350" s="24" t="str">
        <f t="shared" si="317"/>
        <v/>
      </c>
      <c r="EB350" s="24" t="str">
        <f t="shared" si="317"/>
        <v/>
      </c>
      <c r="EC350" s="24" t="str">
        <f t="shared" si="317"/>
        <v/>
      </c>
      <c r="ED350" s="24" t="str">
        <f t="shared" si="307"/>
        <v/>
      </c>
      <c r="EE350" s="24" t="str">
        <f t="shared" si="307"/>
        <v/>
      </c>
      <c r="EF350" s="24" t="str">
        <f t="shared" si="307"/>
        <v/>
      </c>
      <c r="EG350" s="24" t="str">
        <f t="shared" si="255"/>
        <v/>
      </c>
      <c r="EH350" s="24" t="str">
        <f t="shared" si="255"/>
        <v/>
      </c>
      <c r="EI350" s="24" t="str">
        <f t="shared" si="255"/>
        <v/>
      </c>
      <c r="EJ350" s="24"/>
      <c r="EK350" s="24" t="str">
        <f t="shared" si="271"/>
        <v/>
      </c>
      <c r="EL350" s="24" t="str">
        <f t="shared" si="284"/>
        <v/>
      </c>
      <c r="EM350" s="24" t="str">
        <f t="shared" si="318"/>
        <v/>
      </c>
      <c r="EN350" s="24" t="str">
        <f t="shared" si="318"/>
        <v/>
      </c>
      <c r="EO350" s="24" t="str">
        <f t="shared" si="318"/>
        <v/>
      </c>
      <c r="EP350" s="24" t="str">
        <f t="shared" si="308"/>
        <v/>
      </c>
      <c r="EQ350" s="24" t="str">
        <f t="shared" si="308"/>
        <v/>
      </c>
      <c r="ER350" s="24" t="str">
        <f t="shared" si="308"/>
        <v/>
      </c>
      <c r="ES350" s="24" t="str">
        <f t="shared" si="256"/>
        <v/>
      </c>
      <c r="ET350" s="24" t="str">
        <f t="shared" si="256"/>
        <v/>
      </c>
      <c r="EU350" s="24" t="str">
        <f t="shared" si="256"/>
        <v/>
      </c>
      <c r="EV350" s="24"/>
      <c r="EW350" s="24" t="str">
        <f t="shared" si="272"/>
        <v/>
      </c>
      <c r="EX350" s="24" t="str">
        <f t="shared" si="285"/>
        <v/>
      </c>
      <c r="EY350" s="24" t="str">
        <f t="shared" si="309"/>
        <v/>
      </c>
      <c r="EZ350" s="24" t="str">
        <f t="shared" si="309"/>
        <v/>
      </c>
      <c r="FA350" s="24" t="str">
        <f t="shared" si="309"/>
        <v/>
      </c>
      <c r="FB350" s="24" t="str">
        <f t="shared" si="309"/>
        <v/>
      </c>
      <c r="FC350" s="24" t="str">
        <f t="shared" si="309"/>
        <v/>
      </c>
      <c r="FD350" s="24" t="str">
        <f t="shared" si="309"/>
        <v/>
      </c>
      <c r="FE350" s="24" t="str">
        <f t="shared" si="299"/>
        <v/>
      </c>
      <c r="FF350" s="24" t="str">
        <f t="shared" si="299"/>
        <v/>
      </c>
      <c r="FG350" s="24" t="str">
        <f t="shared" si="299"/>
        <v/>
      </c>
      <c r="FH350" s="24"/>
      <c r="FI350" s="24" t="str">
        <f t="shared" si="273"/>
        <v/>
      </c>
      <c r="FJ350" s="24" t="str">
        <f t="shared" si="286"/>
        <v/>
      </c>
      <c r="FK350" s="24" t="str">
        <f t="shared" si="310"/>
        <v/>
      </c>
      <c r="FL350" s="24" t="str">
        <f t="shared" si="310"/>
        <v/>
      </c>
      <c r="FM350" s="24" t="str">
        <f t="shared" si="310"/>
        <v/>
      </c>
      <c r="FN350" s="24" t="str">
        <f t="shared" si="310"/>
        <v/>
      </c>
      <c r="FO350" s="24" t="str">
        <f t="shared" si="310"/>
        <v/>
      </c>
      <c r="FP350" s="24" t="str">
        <f t="shared" si="310"/>
        <v/>
      </c>
      <c r="FQ350" s="24" t="str">
        <f t="shared" si="300"/>
        <v/>
      </c>
      <c r="FR350" s="24" t="str">
        <f t="shared" si="300"/>
        <v/>
      </c>
      <c r="FS350" s="24" t="str">
        <f t="shared" si="300"/>
        <v/>
      </c>
    </row>
    <row r="351" spans="1:175" s="3" customFormat="1">
      <c r="A351" s="27">
        <v>316</v>
      </c>
      <c r="B351" s="32" t="str">
        <f>IF(AND($B$3&lt;&gt;"",$C$3&lt;&gt;"",$B$4&lt;&gt;"",$C$4&lt;&gt;"",T351&lt;&gt;""),AirMass($B$3,$C$3,$B$4,$C$4,T351),"")</f>
        <v/>
      </c>
      <c r="C351" s="36" t="e">
        <f t="shared" si="274"/>
        <v>#N/A</v>
      </c>
      <c r="D351" s="5" t="str">
        <f t="shared" si="257"/>
        <v/>
      </c>
      <c r="E351" s="14" t="str">
        <f t="shared" si="258"/>
        <v/>
      </c>
      <c r="F351" s="32" t="str">
        <f t="shared" si="275"/>
        <v/>
      </c>
      <c r="G351" s="24" t="str">
        <f t="shared" si="259"/>
        <v/>
      </c>
      <c r="H351" s="24" t="str">
        <f t="shared" si="260"/>
        <v/>
      </c>
      <c r="I351" s="24"/>
      <c r="J351" s="8" t="str">
        <f t="shared" si="261"/>
        <v/>
      </c>
      <c r="K351" s="9" t="str">
        <f t="shared" si="262"/>
        <v/>
      </c>
      <c r="L351" s="40" t="str">
        <f t="shared" si="276"/>
        <v/>
      </c>
      <c r="M351" s="24" t="str">
        <f t="shared" si="263"/>
        <v/>
      </c>
      <c r="N351" s="25" t="str">
        <f t="shared" si="264"/>
        <v/>
      </c>
      <c r="O351" s="25"/>
      <c r="P351" s="50">
        <f t="shared" si="277"/>
        <v>0</v>
      </c>
      <c r="Q351" s="50">
        <f t="shared" si="278"/>
        <v>0</v>
      </c>
      <c r="R351" s="25"/>
      <c r="S351" s="25"/>
      <c r="T351" s="16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46" t="str">
        <f t="shared" si="265"/>
        <v/>
      </c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8"/>
      <c r="AR351" s="25"/>
      <c r="AS351" s="25"/>
      <c r="AT351" s="24" t="str">
        <f t="shared" si="298"/>
        <v/>
      </c>
      <c r="AU351" s="24" t="str">
        <f t="shared" si="297"/>
        <v/>
      </c>
      <c r="AV351" s="24" t="str">
        <f t="shared" si="297"/>
        <v/>
      </c>
      <c r="AW351" s="24" t="str">
        <f t="shared" si="297"/>
        <v/>
      </c>
      <c r="AX351" s="24" t="str">
        <f t="shared" si="297"/>
        <v/>
      </c>
      <c r="AY351" s="24" t="str">
        <f t="shared" si="297"/>
        <v/>
      </c>
      <c r="AZ351" s="24" t="str">
        <f t="shared" si="297"/>
        <v/>
      </c>
      <c r="BA351" s="24" t="str">
        <f t="shared" si="297"/>
        <v/>
      </c>
      <c r="BB351" s="24" t="str">
        <f t="shared" si="296"/>
        <v/>
      </c>
      <c r="BC351" s="24" t="str">
        <f t="shared" si="296"/>
        <v/>
      </c>
      <c r="BD351" s="25" t="str">
        <f t="shared" si="296"/>
        <v/>
      </c>
      <c r="BE351" s="25"/>
      <c r="BF351" s="24"/>
      <c r="BG351" s="24" t="str">
        <f t="shared" si="311"/>
        <v/>
      </c>
      <c r="BH351" s="24" t="str">
        <f t="shared" si="311"/>
        <v/>
      </c>
      <c r="BI351" s="24" t="str">
        <f t="shared" si="311"/>
        <v/>
      </c>
      <c r="BJ351" s="24" t="str">
        <f t="shared" si="301"/>
        <v/>
      </c>
      <c r="BK351" s="24" t="str">
        <f t="shared" si="301"/>
        <v/>
      </c>
      <c r="BL351" s="24" t="str">
        <f t="shared" si="301"/>
        <v/>
      </c>
      <c r="BM351" s="24" t="str">
        <f t="shared" si="301"/>
        <v/>
      </c>
      <c r="BN351" s="24" t="str">
        <f t="shared" si="301"/>
        <v/>
      </c>
      <c r="BO351" s="24" t="str">
        <f t="shared" si="301"/>
        <v/>
      </c>
      <c r="BP351" s="24"/>
      <c r="BQ351" s="24"/>
      <c r="BR351" s="24" t="str">
        <f t="shared" si="312"/>
        <v/>
      </c>
      <c r="BS351" s="24" t="str">
        <f t="shared" si="312"/>
        <v/>
      </c>
      <c r="BT351" s="24" t="str">
        <f t="shared" si="312"/>
        <v/>
      </c>
      <c r="BU351" s="24" t="str">
        <f t="shared" si="302"/>
        <v/>
      </c>
      <c r="BV351" s="24" t="str">
        <f t="shared" si="302"/>
        <v/>
      </c>
      <c r="BW351" s="24" t="str">
        <f t="shared" si="302"/>
        <v/>
      </c>
      <c r="BX351" s="24" t="str">
        <f t="shared" si="302"/>
        <v/>
      </c>
      <c r="BY351" s="24" t="str">
        <f t="shared" si="302"/>
        <v/>
      </c>
      <c r="BZ351" s="24" t="str">
        <f t="shared" si="302"/>
        <v/>
      </c>
      <c r="CA351" s="24"/>
      <c r="CB351" s="24"/>
      <c r="CC351" s="24" t="str">
        <f t="shared" si="266"/>
        <v/>
      </c>
      <c r="CD351" s="24" t="str">
        <f t="shared" si="279"/>
        <v/>
      </c>
      <c r="CE351" s="24" t="str">
        <f t="shared" si="313"/>
        <v/>
      </c>
      <c r="CF351" s="24" t="str">
        <f t="shared" si="313"/>
        <v/>
      </c>
      <c r="CG351" s="24" t="str">
        <f t="shared" si="313"/>
        <v/>
      </c>
      <c r="CH351" s="24" t="str">
        <f t="shared" si="303"/>
        <v/>
      </c>
      <c r="CI351" s="24" t="str">
        <f t="shared" si="303"/>
        <v/>
      </c>
      <c r="CJ351" s="24" t="str">
        <f t="shared" si="303"/>
        <v/>
      </c>
      <c r="CK351" s="24" t="str">
        <f t="shared" si="303"/>
        <v/>
      </c>
      <c r="CL351" s="24" t="str">
        <f t="shared" si="303"/>
        <v/>
      </c>
      <c r="CM351" s="24" t="str">
        <f t="shared" si="303"/>
        <v/>
      </c>
      <c r="CN351" s="24"/>
      <c r="CO351" s="24" t="str">
        <f t="shared" si="267"/>
        <v/>
      </c>
      <c r="CP351" s="24" t="str">
        <f t="shared" si="280"/>
        <v/>
      </c>
      <c r="CQ351" s="24" t="str">
        <f t="shared" si="314"/>
        <v/>
      </c>
      <c r="CR351" s="24" t="str">
        <f t="shared" si="314"/>
        <v/>
      </c>
      <c r="CS351" s="24" t="str">
        <f t="shared" si="314"/>
        <v/>
      </c>
      <c r="CT351" s="24" t="str">
        <f t="shared" si="304"/>
        <v/>
      </c>
      <c r="CU351" s="24" t="str">
        <f t="shared" si="304"/>
        <v/>
      </c>
      <c r="CV351" s="24" t="str">
        <f t="shared" si="304"/>
        <v/>
      </c>
      <c r="CW351" s="24" t="str">
        <f t="shared" si="304"/>
        <v/>
      </c>
      <c r="CX351" s="24" t="str">
        <f t="shared" si="304"/>
        <v/>
      </c>
      <c r="CY351" s="24" t="str">
        <f t="shared" si="304"/>
        <v/>
      </c>
      <c r="CZ351" s="24"/>
      <c r="DA351" s="24" t="str">
        <f t="shared" si="268"/>
        <v/>
      </c>
      <c r="DB351" s="24" t="str">
        <f t="shared" si="281"/>
        <v/>
      </c>
      <c r="DC351" s="24" t="str">
        <f t="shared" si="315"/>
        <v/>
      </c>
      <c r="DD351" s="24" t="str">
        <f t="shared" si="315"/>
        <v/>
      </c>
      <c r="DE351" s="24" t="str">
        <f t="shared" si="315"/>
        <v/>
      </c>
      <c r="DF351" s="24" t="str">
        <f t="shared" si="305"/>
        <v/>
      </c>
      <c r="DG351" s="24" t="str">
        <f t="shared" si="305"/>
        <v/>
      </c>
      <c r="DH351" s="24" t="str">
        <f t="shared" si="305"/>
        <v/>
      </c>
      <c r="DI351" s="24" t="str">
        <f t="shared" si="305"/>
        <v/>
      </c>
      <c r="DJ351" s="24" t="str">
        <f t="shared" si="305"/>
        <v/>
      </c>
      <c r="DK351" s="24" t="str">
        <f t="shared" si="305"/>
        <v/>
      </c>
      <c r="DL351" s="24"/>
      <c r="DM351" s="24" t="str">
        <f t="shared" si="269"/>
        <v/>
      </c>
      <c r="DN351" s="24" t="str">
        <f t="shared" si="282"/>
        <v/>
      </c>
      <c r="DO351" s="24" t="str">
        <f t="shared" si="316"/>
        <v/>
      </c>
      <c r="DP351" s="24" t="str">
        <f t="shared" si="316"/>
        <v/>
      </c>
      <c r="DQ351" s="24" t="str">
        <f t="shared" si="316"/>
        <v/>
      </c>
      <c r="DR351" s="24" t="str">
        <f t="shared" si="306"/>
        <v/>
      </c>
      <c r="DS351" s="24" t="str">
        <f t="shared" si="306"/>
        <v/>
      </c>
      <c r="DT351" s="24" t="str">
        <f t="shared" si="306"/>
        <v/>
      </c>
      <c r="DU351" s="24" t="str">
        <f t="shared" si="306"/>
        <v/>
      </c>
      <c r="DV351" s="24" t="str">
        <f t="shared" si="306"/>
        <v/>
      </c>
      <c r="DW351" s="24" t="str">
        <f t="shared" si="306"/>
        <v/>
      </c>
      <c r="DX351" s="24"/>
      <c r="DY351" s="24" t="str">
        <f t="shared" si="270"/>
        <v/>
      </c>
      <c r="DZ351" s="24" t="str">
        <f t="shared" si="283"/>
        <v/>
      </c>
      <c r="EA351" s="24" t="str">
        <f t="shared" si="317"/>
        <v/>
      </c>
      <c r="EB351" s="24" t="str">
        <f t="shared" si="317"/>
        <v/>
      </c>
      <c r="EC351" s="24" t="str">
        <f t="shared" si="317"/>
        <v/>
      </c>
      <c r="ED351" s="24" t="str">
        <f t="shared" si="307"/>
        <v/>
      </c>
      <c r="EE351" s="24" t="str">
        <f t="shared" si="307"/>
        <v/>
      </c>
      <c r="EF351" s="24" t="str">
        <f t="shared" si="307"/>
        <v/>
      </c>
      <c r="EG351" s="24" t="str">
        <f t="shared" si="307"/>
        <v/>
      </c>
      <c r="EH351" s="24" t="str">
        <f t="shared" si="307"/>
        <v/>
      </c>
      <c r="EI351" s="24" t="str">
        <f t="shared" si="307"/>
        <v/>
      </c>
      <c r="EJ351" s="24"/>
      <c r="EK351" s="24" t="str">
        <f t="shared" si="271"/>
        <v/>
      </c>
      <c r="EL351" s="24" t="str">
        <f t="shared" si="284"/>
        <v/>
      </c>
      <c r="EM351" s="24" t="str">
        <f t="shared" si="318"/>
        <v/>
      </c>
      <c r="EN351" s="24" t="str">
        <f t="shared" si="318"/>
        <v/>
      </c>
      <c r="EO351" s="24" t="str">
        <f t="shared" si="318"/>
        <v/>
      </c>
      <c r="EP351" s="24" t="str">
        <f t="shared" si="308"/>
        <v/>
      </c>
      <c r="EQ351" s="24" t="str">
        <f t="shared" si="308"/>
        <v/>
      </c>
      <c r="ER351" s="24" t="str">
        <f t="shared" si="308"/>
        <v/>
      </c>
      <c r="ES351" s="24" t="str">
        <f t="shared" si="308"/>
        <v/>
      </c>
      <c r="ET351" s="24" t="str">
        <f t="shared" si="308"/>
        <v/>
      </c>
      <c r="EU351" s="24" t="str">
        <f t="shared" si="308"/>
        <v/>
      </c>
      <c r="EV351" s="24"/>
      <c r="EW351" s="24" t="str">
        <f t="shared" si="272"/>
        <v/>
      </c>
      <c r="EX351" s="24" t="str">
        <f t="shared" si="285"/>
        <v/>
      </c>
      <c r="EY351" s="24" t="str">
        <f t="shared" si="309"/>
        <v/>
      </c>
      <c r="EZ351" s="24" t="str">
        <f t="shared" si="309"/>
        <v/>
      </c>
      <c r="FA351" s="24" t="str">
        <f t="shared" si="309"/>
        <v/>
      </c>
      <c r="FB351" s="24" t="str">
        <f t="shared" si="309"/>
        <v/>
      </c>
      <c r="FC351" s="24" t="str">
        <f t="shared" si="309"/>
        <v/>
      </c>
      <c r="FD351" s="24" t="str">
        <f t="shared" si="309"/>
        <v/>
      </c>
      <c r="FE351" s="24" t="str">
        <f t="shared" si="299"/>
        <v/>
      </c>
      <c r="FF351" s="24" t="str">
        <f t="shared" si="299"/>
        <v/>
      </c>
      <c r="FG351" s="24" t="str">
        <f t="shared" si="299"/>
        <v/>
      </c>
      <c r="FH351" s="24"/>
      <c r="FI351" s="24" t="str">
        <f t="shared" si="273"/>
        <v/>
      </c>
      <c r="FJ351" s="24" t="str">
        <f t="shared" si="286"/>
        <v/>
      </c>
      <c r="FK351" s="24" t="str">
        <f t="shared" si="310"/>
        <v/>
      </c>
      <c r="FL351" s="24" t="str">
        <f t="shared" si="310"/>
        <v/>
      </c>
      <c r="FM351" s="24" t="str">
        <f t="shared" si="310"/>
        <v/>
      </c>
      <c r="FN351" s="24" t="str">
        <f t="shared" si="310"/>
        <v/>
      </c>
      <c r="FO351" s="24" t="str">
        <f t="shared" si="310"/>
        <v/>
      </c>
      <c r="FP351" s="24" t="str">
        <f t="shared" si="310"/>
        <v/>
      </c>
      <c r="FQ351" s="24" t="str">
        <f t="shared" si="300"/>
        <v/>
      </c>
      <c r="FR351" s="24" t="str">
        <f t="shared" si="300"/>
        <v/>
      </c>
      <c r="FS351" s="24" t="str">
        <f t="shared" si="300"/>
        <v/>
      </c>
    </row>
    <row r="352" spans="1:175" s="3" customFormat="1">
      <c r="A352" s="27">
        <v>317</v>
      </c>
      <c r="B352" s="32" t="str">
        <f>IF(AND($B$3&lt;&gt;"",$C$3&lt;&gt;"",$B$4&lt;&gt;"",$C$4&lt;&gt;"",T352&lt;&gt;""),AirMass($B$3,$C$3,$B$4,$C$4,T352),"")</f>
        <v/>
      </c>
      <c r="C352" s="36" t="e">
        <f t="shared" si="274"/>
        <v>#N/A</v>
      </c>
      <c r="D352" s="5" t="str">
        <f t="shared" si="257"/>
        <v/>
      </c>
      <c r="E352" s="14" t="str">
        <f t="shared" si="258"/>
        <v/>
      </c>
      <c r="F352" s="32" t="str">
        <f t="shared" si="275"/>
        <v/>
      </c>
      <c r="G352" s="24" t="str">
        <f t="shared" si="259"/>
        <v/>
      </c>
      <c r="H352" s="24" t="str">
        <f t="shared" si="260"/>
        <v/>
      </c>
      <c r="I352" s="24"/>
      <c r="J352" s="8" t="str">
        <f t="shared" si="261"/>
        <v/>
      </c>
      <c r="K352" s="9" t="str">
        <f t="shared" si="262"/>
        <v/>
      </c>
      <c r="L352" s="40" t="str">
        <f t="shared" si="276"/>
        <v/>
      </c>
      <c r="M352" s="24" t="str">
        <f t="shared" si="263"/>
        <v/>
      </c>
      <c r="N352" s="25" t="str">
        <f t="shared" si="264"/>
        <v/>
      </c>
      <c r="O352" s="25"/>
      <c r="P352" s="50">
        <f t="shared" si="277"/>
        <v>0</v>
      </c>
      <c r="Q352" s="50">
        <f t="shared" si="278"/>
        <v>0</v>
      </c>
      <c r="R352" s="25"/>
      <c r="S352" s="25"/>
      <c r="T352" s="16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46" t="str">
        <f t="shared" si="265"/>
        <v/>
      </c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8"/>
      <c r="AR352" s="25"/>
      <c r="AS352" s="25"/>
      <c r="AT352" s="24" t="str">
        <f t="shared" si="298"/>
        <v/>
      </c>
      <c r="AU352" s="24" t="str">
        <f t="shared" si="297"/>
        <v/>
      </c>
      <c r="AV352" s="24" t="str">
        <f t="shared" si="297"/>
        <v/>
      </c>
      <c r="AW352" s="24" t="str">
        <f t="shared" si="297"/>
        <v/>
      </c>
      <c r="AX352" s="24" t="str">
        <f t="shared" si="297"/>
        <v/>
      </c>
      <c r="AY352" s="24" t="str">
        <f t="shared" si="297"/>
        <v/>
      </c>
      <c r="AZ352" s="24" t="str">
        <f t="shared" si="297"/>
        <v/>
      </c>
      <c r="BA352" s="24" t="str">
        <f t="shared" si="297"/>
        <v/>
      </c>
      <c r="BB352" s="24" t="str">
        <f t="shared" si="296"/>
        <v/>
      </c>
      <c r="BC352" s="24" t="str">
        <f t="shared" si="296"/>
        <v/>
      </c>
      <c r="BD352" s="25" t="str">
        <f t="shared" si="296"/>
        <v/>
      </c>
      <c r="BE352" s="25"/>
      <c r="BF352" s="24"/>
      <c r="BG352" s="24" t="str">
        <f t="shared" si="311"/>
        <v/>
      </c>
      <c r="BH352" s="24" t="str">
        <f t="shared" si="311"/>
        <v/>
      </c>
      <c r="BI352" s="24" t="str">
        <f t="shared" si="311"/>
        <v/>
      </c>
      <c r="BJ352" s="24" t="str">
        <f t="shared" si="301"/>
        <v/>
      </c>
      <c r="BK352" s="24" t="str">
        <f t="shared" si="301"/>
        <v/>
      </c>
      <c r="BL352" s="24" t="str">
        <f t="shared" si="301"/>
        <v/>
      </c>
      <c r="BM352" s="24" t="str">
        <f t="shared" si="301"/>
        <v/>
      </c>
      <c r="BN352" s="24" t="str">
        <f t="shared" si="301"/>
        <v/>
      </c>
      <c r="BO352" s="24" t="str">
        <f t="shared" si="301"/>
        <v/>
      </c>
      <c r="BP352" s="24"/>
      <c r="BQ352" s="24"/>
      <c r="BR352" s="24" t="str">
        <f t="shared" si="312"/>
        <v/>
      </c>
      <c r="BS352" s="24" t="str">
        <f t="shared" si="312"/>
        <v/>
      </c>
      <c r="BT352" s="24" t="str">
        <f t="shared" si="312"/>
        <v/>
      </c>
      <c r="BU352" s="24" t="str">
        <f t="shared" si="302"/>
        <v/>
      </c>
      <c r="BV352" s="24" t="str">
        <f t="shared" si="302"/>
        <v/>
      </c>
      <c r="BW352" s="24" t="str">
        <f t="shared" si="302"/>
        <v/>
      </c>
      <c r="BX352" s="24" t="str">
        <f t="shared" si="302"/>
        <v/>
      </c>
      <c r="BY352" s="24" t="str">
        <f t="shared" si="302"/>
        <v/>
      </c>
      <c r="BZ352" s="24" t="str">
        <f t="shared" si="302"/>
        <v/>
      </c>
      <c r="CA352" s="24"/>
      <c r="CB352" s="24"/>
      <c r="CC352" s="24" t="str">
        <f t="shared" si="266"/>
        <v/>
      </c>
      <c r="CD352" s="24" t="str">
        <f t="shared" si="279"/>
        <v/>
      </c>
      <c r="CE352" s="24" t="str">
        <f t="shared" si="313"/>
        <v/>
      </c>
      <c r="CF352" s="24" t="str">
        <f t="shared" si="313"/>
        <v/>
      </c>
      <c r="CG352" s="24" t="str">
        <f t="shared" si="313"/>
        <v/>
      </c>
      <c r="CH352" s="24" t="str">
        <f t="shared" si="303"/>
        <v/>
      </c>
      <c r="CI352" s="24" t="str">
        <f t="shared" si="303"/>
        <v/>
      </c>
      <c r="CJ352" s="24" t="str">
        <f t="shared" si="303"/>
        <v/>
      </c>
      <c r="CK352" s="24" t="str">
        <f t="shared" si="303"/>
        <v/>
      </c>
      <c r="CL352" s="24" t="str">
        <f t="shared" si="303"/>
        <v/>
      </c>
      <c r="CM352" s="24" t="str">
        <f t="shared" si="303"/>
        <v/>
      </c>
      <c r="CN352" s="24"/>
      <c r="CO352" s="24" t="str">
        <f t="shared" si="267"/>
        <v/>
      </c>
      <c r="CP352" s="24" t="str">
        <f t="shared" si="280"/>
        <v/>
      </c>
      <c r="CQ352" s="24" t="str">
        <f t="shared" si="314"/>
        <v/>
      </c>
      <c r="CR352" s="24" t="str">
        <f t="shared" si="314"/>
        <v/>
      </c>
      <c r="CS352" s="24" t="str">
        <f t="shared" si="314"/>
        <v/>
      </c>
      <c r="CT352" s="24" t="str">
        <f t="shared" si="304"/>
        <v/>
      </c>
      <c r="CU352" s="24" t="str">
        <f t="shared" si="304"/>
        <v/>
      </c>
      <c r="CV352" s="24" t="str">
        <f t="shared" si="304"/>
        <v/>
      </c>
      <c r="CW352" s="24" t="str">
        <f t="shared" si="304"/>
        <v/>
      </c>
      <c r="CX352" s="24" t="str">
        <f t="shared" si="304"/>
        <v/>
      </c>
      <c r="CY352" s="24" t="str">
        <f t="shared" si="304"/>
        <v/>
      </c>
      <c r="CZ352" s="24"/>
      <c r="DA352" s="24" t="str">
        <f t="shared" si="268"/>
        <v/>
      </c>
      <c r="DB352" s="24" t="str">
        <f t="shared" si="281"/>
        <v/>
      </c>
      <c r="DC352" s="24" t="str">
        <f t="shared" si="315"/>
        <v/>
      </c>
      <c r="DD352" s="24" t="str">
        <f t="shared" si="315"/>
        <v/>
      </c>
      <c r="DE352" s="24" t="str">
        <f t="shared" si="315"/>
        <v/>
      </c>
      <c r="DF352" s="24" t="str">
        <f t="shared" si="305"/>
        <v/>
      </c>
      <c r="DG352" s="24" t="str">
        <f t="shared" si="305"/>
        <v/>
      </c>
      <c r="DH352" s="24" t="str">
        <f t="shared" si="305"/>
        <v/>
      </c>
      <c r="DI352" s="24" t="str">
        <f t="shared" si="305"/>
        <v/>
      </c>
      <c r="DJ352" s="24" t="str">
        <f t="shared" si="305"/>
        <v/>
      </c>
      <c r="DK352" s="24" t="str">
        <f t="shared" si="305"/>
        <v/>
      </c>
      <c r="DL352" s="24"/>
      <c r="DM352" s="24" t="str">
        <f t="shared" si="269"/>
        <v/>
      </c>
      <c r="DN352" s="24" t="str">
        <f t="shared" si="282"/>
        <v/>
      </c>
      <c r="DO352" s="24" t="str">
        <f t="shared" si="316"/>
        <v/>
      </c>
      <c r="DP352" s="24" t="str">
        <f t="shared" si="316"/>
        <v/>
      </c>
      <c r="DQ352" s="24" t="str">
        <f t="shared" si="316"/>
        <v/>
      </c>
      <c r="DR352" s="24" t="str">
        <f t="shared" si="306"/>
        <v/>
      </c>
      <c r="DS352" s="24" t="str">
        <f t="shared" si="306"/>
        <v/>
      </c>
      <c r="DT352" s="24" t="str">
        <f t="shared" si="306"/>
        <v/>
      </c>
      <c r="DU352" s="24" t="str">
        <f t="shared" si="306"/>
        <v/>
      </c>
      <c r="DV352" s="24" t="str">
        <f t="shared" si="306"/>
        <v/>
      </c>
      <c r="DW352" s="24" t="str">
        <f t="shared" si="306"/>
        <v/>
      </c>
      <c r="DX352" s="24"/>
      <c r="DY352" s="24" t="str">
        <f t="shared" si="270"/>
        <v/>
      </c>
      <c r="DZ352" s="24" t="str">
        <f t="shared" si="283"/>
        <v/>
      </c>
      <c r="EA352" s="24" t="str">
        <f t="shared" si="317"/>
        <v/>
      </c>
      <c r="EB352" s="24" t="str">
        <f t="shared" si="317"/>
        <v/>
      </c>
      <c r="EC352" s="24" t="str">
        <f t="shared" si="317"/>
        <v/>
      </c>
      <c r="ED352" s="24" t="str">
        <f t="shared" si="307"/>
        <v/>
      </c>
      <c r="EE352" s="24" t="str">
        <f t="shared" si="307"/>
        <v/>
      </c>
      <c r="EF352" s="24" t="str">
        <f t="shared" si="307"/>
        <v/>
      </c>
      <c r="EG352" s="24" t="str">
        <f t="shared" si="307"/>
        <v/>
      </c>
      <c r="EH352" s="24" t="str">
        <f t="shared" si="307"/>
        <v/>
      </c>
      <c r="EI352" s="24" t="str">
        <f t="shared" si="307"/>
        <v/>
      </c>
      <c r="EJ352" s="24"/>
      <c r="EK352" s="24" t="str">
        <f t="shared" si="271"/>
        <v/>
      </c>
      <c r="EL352" s="24" t="str">
        <f t="shared" si="284"/>
        <v/>
      </c>
      <c r="EM352" s="24" t="str">
        <f t="shared" si="318"/>
        <v/>
      </c>
      <c r="EN352" s="24" t="str">
        <f t="shared" si="318"/>
        <v/>
      </c>
      <c r="EO352" s="24" t="str">
        <f t="shared" si="318"/>
        <v/>
      </c>
      <c r="EP352" s="24" t="str">
        <f t="shared" si="308"/>
        <v/>
      </c>
      <c r="EQ352" s="24" t="str">
        <f t="shared" si="308"/>
        <v/>
      </c>
      <c r="ER352" s="24" t="str">
        <f t="shared" si="308"/>
        <v/>
      </c>
      <c r="ES352" s="24" t="str">
        <f t="shared" si="308"/>
        <v/>
      </c>
      <c r="ET352" s="24" t="str">
        <f t="shared" si="308"/>
        <v/>
      </c>
      <c r="EU352" s="24" t="str">
        <f t="shared" si="308"/>
        <v/>
      </c>
      <c r="EV352" s="24"/>
      <c r="EW352" s="24" t="str">
        <f t="shared" si="272"/>
        <v/>
      </c>
      <c r="EX352" s="24" t="str">
        <f t="shared" si="285"/>
        <v/>
      </c>
      <c r="EY352" s="24" t="str">
        <f t="shared" si="309"/>
        <v/>
      </c>
      <c r="EZ352" s="24" t="str">
        <f t="shared" si="309"/>
        <v/>
      </c>
      <c r="FA352" s="24" t="str">
        <f t="shared" si="309"/>
        <v/>
      </c>
      <c r="FB352" s="24" t="str">
        <f t="shared" si="309"/>
        <v/>
      </c>
      <c r="FC352" s="24" t="str">
        <f t="shared" si="309"/>
        <v/>
      </c>
      <c r="FD352" s="24" t="str">
        <f t="shared" si="309"/>
        <v/>
      </c>
      <c r="FE352" s="24" t="str">
        <f t="shared" si="299"/>
        <v/>
      </c>
      <c r="FF352" s="24" t="str">
        <f t="shared" si="299"/>
        <v/>
      </c>
      <c r="FG352" s="24" t="str">
        <f t="shared" si="299"/>
        <v/>
      </c>
      <c r="FH352" s="24"/>
      <c r="FI352" s="24" t="str">
        <f t="shared" si="273"/>
        <v/>
      </c>
      <c r="FJ352" s="24" t="str">
        <f t="shared" si="286"/>
        <v/>
      </c>
      <c r="FK352" s="24" t="str">
        <f t="shared" si="310"/>
        <v/>
      </c>
      <c r="FL352" s="24" t="str">
        <f t="shared" si="310"/>
        <v/>
      </c>
      <c r="FM352" s="24" t="str">
        <f t="shared" si="310"/>
        <v/>
      </c>
      <c r="FN352" s="24" t="str">
        <f t="shared" si="310"/>
        <v/>
      </c>
      <c r="FO352" s="24" t="str">
        <f t="shared" si="310"/>
        <v/>
      </c>
      <c r="FP352" s="24" t="str">
        <f t="shared" si="310"/>
        <v/>
      </c>
      <c r="FQ352" s="24" t="str">
        <f t="shared" si="300"/>
        <v/>
      </c>
      <c r="FR352" s="24" t="str">
        <f t="shared" si="300"/>
        <v/>
      </c>
      <c r="FS352" s="24" t="str">
        <f t="shared" si="300"/>
        <v/>
      </c>
    </row>
    <row r="353" spans="1:175" s="3" customFormat="1">
      <c r="A353" s="27">
        <v>318</v>
      </c>
      <c r="B353" s="32" t="str">
        <f>IF(AND($B$3&lt;&gt;"",$C$3&lt;&gt;"",$B$4&lt;&gt;"",$C$4&lt;&gt;"",T353&lt;&gt;""),AirMass($B$3,$C$3,$B$4,$C$4,T353),"")</f>
        <v/>
      </c>
      <c r="C353" s="36" t="e">
        <f t="shared" si="274"/>
        <v>#N/A</v>
      </c>
      <c r="D353" s="5" t="str">
        <f t="shared" si="257"/>
        <v/>
      </c>
      <c r="E353" s="14" t="str">
        <f t="shared" si="258"/>
        <v/>
      </c>
      <c r="F353" s="32" t="str">
        <f t="shared" si="275"/>
        <v/>
      </c>
      <c r="G353" s="24" t="str">
        <f t="shared" si="259"/>
        <v/>
      </c>
      <c r="H353" s="24" t="str">
        <f t="shared" si="260"/>
        <v/>
      </c>
      <c r="I353" s="24"/>
      <c r="J353" s="8" t="str">
        <f t="shared" si="261"/>
        <v/>
      </c>
      <c r="K353" s="9" t="str">
        <f t="shared" si="262"/>
        <v/>
      </c>
      <c r="L353" s="40" t="str">
        <f t="shared" si="276"/>
        <v/>
      </c>
      <c r="M353" s="24" t="str">
        <f t="shared" si="263"/>
        <v/>
      </c>
      <c r="N353" s="25" t="str">
        <f t="shared" si="264"/>
        <v/>
      </c>
      <c r="O353" s="25"/>
      <c r="P353" s="50">
        <f t="shared" si="277"/>
        <v>0</v>
      </c>
      <c r="Q353" s="50">
        <f t="shared" si="278"/>
        <v>0</v>
      </c>
      <c r="R353" s="25"/>
      <c r="S353" s="25"/>
      <c r="T353" s="16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46" t="str">
        <f t="shared" si="265"/>
        <v/>
      </c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8"/>
      <c r="AR353" s="25"/>
      <c r="AS353" s="25"/>
      <c r="AT353" s="24" t="str">
        <f t="shared" si="298"/>
        <v/>
      </c>
      <c r="AU353" s="24" t="str">
        <f t="shared" si="297"/>
        <v/>
      </c>
      <c r="AV353" s="24" t="str">
        <f t="shared" si="297"/>
        <v/>
      </c>
      <c r="AW353" s="24" t="str">
        <f t="shared" si="297"/>
        <v/>
      </c>
      <c r="AX353" s="24" t="str">
        <f t="shared" si="297"/>
        <v/>
      </c>
      <c r="AY353" s="24" t="str">
        <f t="shared" si="297"/>
        <v/>
      </c>
      <c r="AZ353" s="24" t="str">
        <f t="shared" si="297"/>
        <v/>
      </c>
      <c r="BA353" s="24" t="str">
        <f t="shared" si="297"/>
        <v/>
      </c>
      <c r="BB353" s="24" t="str">
        <f t="shared" si="296"/>
        <v/>
      </c>
      <c r="BC353" s="24" t="str">
        <f t="shared" si="296"/>
        <v/>
      </c>
      <c r="BD353" s="25" t="str">
        <f t="shared" si="296"/>
        <v/>
      </c>
      <c r="BE353" s="25"/>
      <c r="BF353" s="24"/>
      <c r="BG353" s="24" t="str">
        <f t="shared" si="311"/>
        <v/>
      </c>
      <c r="BH353" s="24" t="str">
        <f t="shared" si="311"/>
        <v/>
      </c>
      <c r="BI353" s="24" t="str">
        <f t="shared" si="311"/>
        <v/>
      </c>
      <c r="BJ353" s="24" t="str">
        <f t="shared" si="301"/>
        <v/>
      </c>
      <c r="BK353" s="24" t="str">
        <f t="shared" si="301"/>
        <v/>
      </c>
      <c r="BL353" s="24" t="str">
        <f t="shared" si="301"/>
        <v/>
      </c>
      <c r="BM353" s="24" t="str">
        <f t="shared" si="301"/>
        <v/>
      </c>
      <c r="BN353" s="24" t="str">
        <f t="shared" si="301"/>
        <v/>
      </c>
      <c r="BO353" s="24" t="str">
        <f t="shared" si="301"/>
        <v/>
      </c>
      <c r="BP353" s="24"/>
      <c r="BQ353" s="24"/>
      <c r="BR353" s="24" t="str">
        <f t="shared" si="312"/>
        <v/>
      </c>
      <c r="BS353" s="24" t="str">
        <f t="shared" si="312"/>
        <v/>
      </c>
      <c r="BT353" s="24" t="str">
        <f t="shared" si="312"/>
        <v/>
      </c>
      <c r="BU353" s="24" t="str">
        <f t="shared" si="302"/>
        <v/>
      </c>
      <c r="BV353" s="24" t="str">
        <f t="shared" si="302"/>
        <v/>
      </c>
      <c r="BW353" s="24" t="str">
        <f t="shared" si="302"/>
        <v/>
      </c>
      <c r="BX353" s="24" t="str">
        <f t="shared" si="302"/>
        <v/>
      </c>
      <c r="BY353" s="24" t="str">
        <f t="shared" si="302"/>
        <v/>
      </c>
      <c r="BZ353" s="24" t="str">
        <f t="shared" si="302"/>
        <v/>
      </c>
      <c r="CA353" s="24"/>
      <c r="CB353" s="24"/>
      <c r="CC353" s="24" t="str">
        <f t="shared" si="266"/>
        <v/>
      </c>
      <c r="CD353" s="24" t="str">
        <f t="shared" si="279"/>
        <v/>
      </c>
      <c r="CE353" s="24" t="str">
        <f t="shared" si="313"/>
        <v/>
      </c>
      <c r="CF353" s="24" t="str">
        <f t="shared" si="313"/>
        <v/>
      </c>
      <c r="CG353" s="24" t="str">
        <f t="shared" si="313"/>
        <v/>
      </c>
      <c r="CH353" s="24" t="str">
        <f t="shared" si="303"/>
        <v/>
      </c>
      <c r="CI353" s="24" t="str">
        <f t="shared" si="303"/>
        <v/>
      </c>
      <c r="CJ353" s="24" t="str">
        <f t="shared" si="303"/>
        <v/>
      </c>
      <c r="CK353" s="24" t="str">
        <f t="shared" si="303"/>
        <v/>
      </c>
      <c r="CL353" s="24" t="str">
        <f t="shared" si="303"/>
        <v/>
      </c>
      <c r="CM353" s="24" t="str">
        <f t="shared" si="303"/>
        <v/>
      </c>
      <c r="CN353" s="24"/>
      <c r="CO353" s="24" t="str">
        <f t="shared" si="267"/>
        <v/>
      </c>
      <c r="CP353" s="24" t="str">
        <f t="shared" si="280"/>
        <v/>
      </c>
      <c r="CQ353" s="24" t="str">
        <f t="shared" si="314"/>
        <v/>
      </c>
      <c r="CR353" s="24" t="str">
        <f t="shared" si="314"/>
        <v/>
      </c>
      <c r="CS353" s="24" t="str">
        <f t="shared" si="314"/>
        <v/>
      </c>
      <c r="CT353" s="24" t="str">
        <f t="shared" si="304"/>
        <v/>
      </c>
      <c r="CU353" s="24" t="str">
        <f t="shared" si="304"/>
        <v/>
      </c>
      <c r="CV353" s="24" t="str">
        <f t="shared" si="304"/>
        <v/>
      </c>
      <c r="CW353" s="24" t="str">
        <f t="shared" si="304"/>
        <v/>
      </c>
      <c r="CX353" s="24" t="str">
        <f t="shared" si="304"/>
        <v/>
      </c>
      <c r="CY353" s="24" t="str">
        <f t="shared" si="304"/>
        <v/>
      </c>
      <c r="CZ353" s="24"/>
      <c r="DA353" s="24" t="str">
        <f t="shared" si="268"/>
        <v/>
      </c>
      <c r="DB353" s="24" t="str">
        <f t="shared" si="281"/>
        <v/>
      </c>
      <c r="DC353" s="24" t="str">
        <f t="shared" si="315"/>
        <v/>
      </c>
      <c r="DD353" s="24" t="str">
        <f t="shared" si="315"/>
        <v/>
      </c>
      <c r="DE353" s="24" t="str">
        <f t="shared" si="315"/>
        <v/>
      </c>
      <c r="DF353" s="24" t="str">
        <f t="shared" si="305"/>
        <v/>
      </c>
      <c r="DG353" s="24" t="str">
        <f t="shared" si="305"/>
        <v/>
      </c>
      <c r="DH353" s="24" t="str">
        <f t="shared" si="305"/>
        <v/>
      </c>
      <c r="DI353" s="24" t="str">
        <f t="shared" si="305"/>
        <v/>
      </c>
      <c r="DJ353" s="24" t="str">
        <f t="shared" si="305"/>
        <v/>
      </c>
      <c r="DK353" s="24" t="str">
        <f t="shared" si="305"/>
        <v/>
      </c>
      <c r="DL353" s="24"/>
      <c r="DM353" s="24" t="str">
        <f t="shared" si="269"/>
        <v/>
      </c>
      <c r="DN353" s="24" t="str">
        <f t="shared" si="282"/>
        <v/>
      </c>
      <c r="DO353" s="24" t="str">
        <f t="shared" si="316"/>
        <v/>
      </c>
      <c r="DP353" s="24" t="str">
        <f t="shared" si="316"/>
        <v/>
      </c>
      <c r="DQ353" s="24" t="str">
        <f t="shared" si="316"/>
        <v/>
      </c>
      <c r="DR353" s="24" t="str">
        <f t="shared" si="306"/>
        <v/>
      </c>
      <c r="DS353" s="24" t="str">
        <f t="shared" si="306"/>
        <v/>
      </c>
      <c r="DT353" s="24" t="str">
        <f t="shared" si="306"/>
        <v/>
      </c>
      <c r="DU353" s="24" t="str">
        <f t="shared" si="306"/>
        <v/>
      </c>
      <c r="DV353" s="24" t="str">
        <f t="shared" si="306"/>
        <v/>
      </c>
      <c r="DW353" s="24" t="str">
        <f t="shared" si="306"/>
        <v/>
      </c>
      <c r="DX353" s="24"/>
      <c r="DY353" s="24" t="str">
        <f t="shared" si="270"/>
        <v/>
      </c>
      <c r="DZ353" s="24" t="str">
        <f t="shared" si="283"/>
        <v/>
      </c>
      <c r="EA353" s="24" t="str">
        <f t="shared" si="317"/>
        <v/>
      </c>
      <c r="EB353" s="24" t="str">
        <f t="shared" si="317"/>
        <v/>
      </c>
      <c r="EC353" s="24" t="str">
        <f t="shared" si="317"/>
        <v/>
      </c>
      <c r="ED353" s="24" t="str">
        <f t="shared" si="307"/>
        <v/>
      </c>
      <c r="EE353" s="24" t="str">
        <f t="shared" si="307"/>
        <v/>
      </c>
      <c r="EF353" s="24" t="str">
        <f t="shared" si="307"/>
        <v/>
      </c>
      <c r="EG353" s="24" t="str">
        <f t="shared" si="307"/>
        <v/>
      </c>
      <c r="EH353" s="24" t="str">
        <f t="shared" si="307"/>
        <v/>
      </c>
      <c r="EI353" s="24" t="str">
        <f t="shared" si="307"/>
        <v/>
      </c>
      <c r="EJ353" s="24"/>
      <c r="EK353" s="24" t="str">
        <f t="shared" si="271"/>
        <v/>
      </c>
      <c r="EL353" s="24" t="str">
        <f t="shared" si="284"/>
        <v/>
      </c>
      <c r="EM353" s="24" t="str">
        <f t="shared" si="318"/>
        <v/>
      </c>
      <c r="EN353" s="24" t="str">
        <f t="shared" si="318"/>
        <v/>
      </c>
      <c r="EO353" s="24" t="str">
        <f t="shared" si="318"/>
        <v/>
      </c>
      <c r="EP353" s="24" t="str">
        <f t="shared" si="308"/>
        <v/>
      </c>
      <c r="EQ353" s="24" t="str">
        <f t="shared" si="308"/>
        <v/>
      </c>
      <c r="ER353" s="24" t="str">
        <f t="shared" si="308"/>
        <v/>
      </c>
      <c r="ES353" s="24" t="str">
        <f t="shared" si="308"/>
        <v/>
      </c>
      <c r="ET353" s="24" t="str">
        <f t="shared" si="308"/>
        <v/>
      </c>
      <c r="EU353" s="24" t="str">
        <f t="shared" si="308"/>
        <v/>
      </c>
      <c r="EV353" s="24"/>
      <c r="EW353" s="24" t="str">
        <f t="shared" si="272"/>
        <v/>
      </c>
      <c r="EX353" s="24" t="str">
        <f t="shared" si="285"/>
        <v/>
      </c>
      <c r="EY353" s="24" t="str">
        <f t="shared" si="309"/>
        <v/>
      </c>
      <c r="EZ353" s="24" t="str">
        <f t="shared" si="309"/>
        <v/>
      </c>
      <c r="FA353" s="24" t="str">
        <f t="shared" si="309"/>
        <v/>
      </c>
      <c r="FB353" s="24" t="str">
        <f t="shared" si="309"/>
        <v/>
      </c>
      <c r="FC353" s="24" t="str">
        <f t="shared" si="309"/>
        <v/>
      </c>
      <c r="FD353" s="24" t="str">
        <f t="shared" si="309"/>
        <v/>
      </c>
      <c r="FE353" s="24" t="str">
        <f t="shared" si="299"/>
        <v/>
      </c>
      <c r="FF353" s="24" t="str">
        <f t="shared" si="299"/>
        <v/>
      </c>
      <c r="FG353" s="24" t="str">
        <f t="shared" si="299"/>
        <v/>
      </c>
      <c r="FH353" s="24"/>
      <c r="FI353" s="24" t="str">
        <f t="shared" si="273"/>
        <v/>
      </c>
      <c r="FJ353" s="24" t="str">
        <f t="shared" si="286"/>
        <v/>
      </c>
      <c r="FK353" s="24" t="str">
        <f t="shared" si="310"/>
        <v/>
      </c>
      <c r="FL353" s="24" t="str">
        <f t="shared" si="310"/>
        <v/>
      </c>
      <c r="FM353" s="24" t="str">
        <f t="shared" si="310"/>
        <v/>
      </c>
      <c r="FN353" s="24" t="str">
        <f t="shared" si="310"/>
        <v/>
      </c>
      <c r="FO353" s="24" t="str">
        <f t="shared" si="310"/>
        <v/>
      </c>
      <c r="FP353" s="24" t="str">
        <f t="shared" si="310"/>
        <v/>
      </c>
      <c r="FQ353" s="24" t="str">
        <f t="shared" si="300"/>
        <v/>
      </c>
      <c r="FR353" s="24" t="str">
        <f t="shared" si="300"/>
        <v/>
      </c>
      <c r="FS353" s="24" t="str">
        <f t="shared" si="300"/>
        <v/>
      </c>
    </row>
    <row r="354" spans="1:175" s="3" customFormat="1">
      <c r="A354" s="27">
        <v>319</v>
      </c>
      <c r="B354" s="32" t="str">
        <f>IF(AND($B$3&lt;&gt;"",$C$3&lt;&gt;"",$B$4&lt;&gt;"",$C$4&lt;&gt;"",T354&lt;&gt;""),AirMass($B$3,$C$3,$B$4,$C$4,T354),"")</f>
        <v/>
      </c>
      <c r="C354" s="36" t="e">
        <f t="shared" si="274"/>
        <v>#N/A</v>
      </c>
      <c r="D354" s="5" t="str">
        <f t="shared" si="257"/>
        <v/>
      </c>
      <c r="E354" s="14" t="str">
        <f t="shared" si="258"/>
        <v/>
      </c>
      <c r="F354" s="32" t="str">
        <f t="shared" si="275"/>
        <v/>
      </c>
      <c r="G354" s="24" t="str">
        <f t="shared" si="259"/>
        <v/>
      </c>
      <c r="H354" s="24" t="str">
        <f t="shared" si="260"/>
        <v/>
      </c>
      <c r="I354" s="24"/>
      <c r="J354" s="8" t="str">
        <f t="shared" si="261"/>
        <v/>
      </c>
      <c r="K354" s="9" t="str">
        <f t="shared" si="262"/>
        <v/>
      </c>
      <c r="L354" s="40" t="str">
        <f t="shared" si="276"/>
        <v/>
      </c>
      <c r="M354" s="24" t="str">
        <f t="shared" si="263"/>
        <v/>
      </c>
      <c r="N354" s="25" t="str">
        <f t="shared" si="264"/>
        <v/>
      </c>
      <c r="O354" s="25"/>
      <c r="P354" s="50">
        <f t="shared" si="277"/>
        <v>0</v>
      </c>
      <c r="Q354" s="50">
        <f t="shared" si="278"/>
        <v>0</v>
      </c>
      <c r="R354" s="25"/>
      <c r="S354" s="25"/>
      <c r="T354" s="16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46" t="str">
        <f t="shared" si="265"/>
        <v/>
      </c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8"/>
      <c r="AR354" s="25"/>
      <c r="AS354" s="25"/>
      <c r="AT354" s="24" t="str">
        <f t="shared" si="298"/>
        <v/>
      </c>
      <c r="AU354" s="24" t="str">
        <f t="shared" si="297"/>
        <v/>
      </c>
      <c r="AV354" s="24" t="str">
        <f t="shared" si="297"/>
        <v/>
      </c>
      <c r="AW354" s="24" t="str">
        <f t="shared" si="297"/>
        <v/>
      </c>
      <c r="AX354" s="24" t="str">
        <f t="shared" si="297"/>
        <v/>
      </c>
      <c r="AY354" s="24" t="str">
        <f t="shared" si="297"/>
        <v/>
      </c>
      <c r="AZ354" s="24" t="str">
        <f t="shared" si="297"/>
        <v/>
      </c>
      <c r="BA354" s="24" t="str">
        <f t="shared" si="297"/>
        <v/>
      </c>
      <c r="BB354" s="24" t="str">
        <f t="shared" si="296"/>
        <v/>
      </c>
      <c r="BC354" s="24" t="str">
        <f t="shared" si="296"/>
        <v/>
      </c>
      <c r="BD354" s="25" t="str">
        <f t="shared" si="296"/>
        <v/>
      </c>
      <c r="BE354" s="25"/>
      <c r="BF354" s="24"/>
      <c r="BG354" s="24" t="str">
        <f t="shared" si="311"/>
        <v/>
      </c>
      <c r="BH354" s="24" t="str">
        <f t="shared" si="311"/>
        <v/>
      </c>
      <c r="BI354" s="24" t="str">
        <f t="shared" si="311"/>
        <v/>
      </c>
      <c r="BJ354" s="24" t="str">
        <f t="shared" si="301"/>
        <v/>
      </c>
      <c r="BK354" s="24" t="str">
        <f t="shared" si="301"/>
        <v/>
      </c>
      <c r="BL354" s="24" t="str">
        <f t="shared" si="301"/>
        <v/>
      </c>
      <c r="BM354" s="24" t="str">
        <f t="shared" si="301"/>
        <v/>
      </c>
      <c r="BN354" s="24" t="str">
        <f t="shared" si="301"/>
        <v/>
      </c>
      <c r="BO354" s="24" t="str">
        <f t="shared" si="301"/>
        <v/>
      </c>
      <c r="BP354" s="24"/>
      <c r="BQ354" s="24"/>
      <c r="BR354" s="24" t="str">
        <f t="shared" si="312"/>
        <v/>
      </c>
      <c r="BS354" s="24" t="str">
        <f t="shared" si="312"/>
        <v/>
      </c>
      <c r="BT354" s="24" t="str">
        <f t="shared" si="312"/>
        <v/>
      </c>
      <c r="BU354" s="24" t="str">
        <f t="shared" si="302"/>
        <v/>
      </c>
      <c r="BV354" s="24" t="str">
        <f t="shared" si="302"/>
        <v/>
      </c>
      <c r="BW354" s="24" t="str">
        <f t="shared" si="302"/>
        <v/>
      </c>
      <c r="BX354" s="24" t="str">
        <f t="shared" si="302"/>
        <v/>
      </c>
      <c r="BY354" s="24" t="str">
        <f t="shared" si="302"/>
        <v/>
      </c>
      <c r="BZ354" s="24" t="str">
        <f t="shared" si="302"/>
        <v/>
      </c>
      <c r="CA354" s="24"/>
      <c r="CB354" s="24"/>
      <c r="CC354" s="24" t="str">
        <f t="shared" si="266"/>
        <v/>
      </c>
      <c r="CD354" s="24" t="str">
        <f t="shared" si="279"/>
        <v/>
      </c>
      <c r="CE354" s="24" t="str">
        <f t="shared" si="313"/>
        <v/>
      </c>
      <c r="CF354" s="24" t="str">
        <f t="shared" si="313"/>
        <v/>
      </c>
      <c r="CG354" s="24" t="str">
        <f t="shared" si="313"/>
        <v/>
      </c>
      <c r="CH354" s="24" t="str">
        <f t="shared" si="303"/>
        <v/>
      </c>
      <c r="CI354" s="24" t="str">
        <f t="shared" si="303"/>
        <v/>
      </c>
      <c r="CJ354" s="24" t="str">
        <f t="shared" si="303"/>
        <v/>
      </c>
      <c r="CK354" s="24" t="str">
        <f t="shared" si="303"/>
        <v/>
      </c>
      <c r="CL354" s="24" t="str">
        <f t="shared" si="303"/>
        <v/>
      </c>
      <c r="CM354" s="24" t="str">
        <f t="shared" si="303"/>
        <v/>
      </c>
      <c r="CN354" s="24"/>
      <c r="CO354" s="24" t="str">
        <f t="shared" si="267"/>
        <v/>
      </c>
      <c r="CP354" s="24" t="str">
        <f t="shared" si="280"/>
        <v/>
      </c>
      <c r="CQ354" s="24" t="str">
        <f t="shared" si="314"/>
        <v/>
      </c>
      <c r="CR354" s="24" t="str">
        <f t="shared" si="314"/>
        <v/>
      </c>
      <c r="CS354" s="24" t="str">
        <f t="shared" si="314"/>
        <v/>
      </c>
      <c r="CT354" s="24" t="str">
        <f t="shared" si="304"/>
        <v/>
      </c>
      <c r="CU354" s="24" t="str">
        <f t="shared" si="304"/>
        <v/>
      </c>
      <c r="CV354" s="24" t="str">
        <f t="shared" si="304"/>
        <v/>
      </c>
      <c r="CW354" s="24" t="str">
        <f t="shared" si="304"/>
        <v/>
      </c>
      <c r="CX354" s="24" t="str">
        <f t="shared" si="304"/>
        <v/>
      </c>
      <c r="CY354" s="24" t="str">
        <f t="shared" si="304"/>
        <v/>
      </c>
      <c r="CZ354" s="24"/>
      <c r="DA354" s="24" t="str">
        <f t="shared" si="268"/>
        <v/>
      </c>
      <c r="DB354" s="24" t="str">
        <f t="shared" si="281"/>
        <v/>
      </c>
      <c r="DC354" s="24" t="str">
        <f t="shared" si="315"/>
        <v/>
      </c>
      <c r="DD354" s="24" t="str">
        <f t="shared" si="315"/>
        <v/>
      </c>
      <c r="DE354" s="24" t="str">
        <f t="shared" si="315"/>
        <v/>
      </c>
      <c r="DF354" s="24" t="str">
        <f t="shared" si="305"/>
        <v/>
      </c>
      <c r="DG354" s="24" t="str">
        <f t="shared" si="305"/>
        <v/>
      </c>
      <c r="DH354" s="24" t="str">
        <f t="shared" si="305"/>
        <v/>
      </c>
      <c r="DI354" s="24" t="str">
        <f t="shared" si="305"/>
        <v/>
      </c>
      <c r="DJ354" s="24" t="str">
        <f t="shared" si="305"/>
        <v/>
      </c>
      <c r="DK354" s="24" t="str">
        <f t="shared" si="305"/>
        <v/>
      </c>
      <c r="DL354" s="24"/>
      <c r="DM354" s="24" t="str">
        <f t="shared" si="269"/>
        <v/>
      </c>
      <c r="DN354" s="24" t="str">
        <f t="shared" si="282"/>
        <v/>
      </c>
      <c r="DO354" s="24" t="str">
        <f t="shared" si="316"/>
        <v/>
      </c>
      <c r="DP354" s="24" t="str">
        <f t="shared" si="316"/>
        <v/>
      </c>
      <c r="DQ354" s="24" t="str">
        <f t="shared" si="316"/>
        <v/>
      </c>
      <c r="DR354" s="24" t="str">
        <f t="shared" si="306"/>
        <v/>
      </c>
      <c r="DS354" s="24" t="str">
        <f t="shared" si="306"/>
        <v/>
      </c>
      <c r="DT354" s="24" t="str">
        <f t="shared" si="306"/>
        <v/>
      </c>
      <c r="DU354" s="24" t="str">
        <f t="shared" si="306"/>
        <v/>
      </c>
      <c r="DV354" s="24" t="str">
        <f t="shared" si="306"/>
        <v/>
      </c>
      <c r="DW354" s="24" t="str">
        <f t="shared" si="306"/>
        <v/>
      </c>
      <c r="DX354" s="24"/>
      <c r="DY354" s="24" t="str">
        <f t="shared" si="270"/>
        <v/>
      </c>
      <c r="DZ354" s="24" t="str">
        <f t="shared" si="283"/>
        <v/>
      </c>
      <c r="EA354" s="24" t="str">
        <f t="shared" si="317"/>
        <v/>
      </c>
      <c r="EB354" s="24" t="str">
        <f t="shared" si="317"/>
        <v/>
      </c>
      <c r="EC354" s="24" t="str">
        <f t="shared" si="317"/>
        <v/>
      </c>
      <c r="ED354" s="24" t="str">
        <f t="shared" si="307"/>
        <v/>
      </c>
      <c r="EE354" s="24" t="str">
        <f t="shared" si="307"/>
        <v/>
      </c>
      <c r="EF354" s="24" t="str">
        <f t="shared" si="307"/>
        <v/>
      </c>
      <c r="EG354" s="24" t="str">
        <f t="shared" si="307"/>
        <v/>
      </c>
      <c r="EH354" s="24" t="str">
        <f t="shared" si="307"/>
        <v/>
      </c>
      <c r="EI354" s="24" t="str">
        <f t="shared" si="307"/>
        <v/>
      </c>
      <c r="EJ354" s="24"/>
      <c r="EK354" s="24" t="str">
        <f t="shared" si="271"/>
        <v/>
      </c>
      <c r="EL354" s="24" t="str">
        <f t="shared" si="284"/>
        <v/>
      </c>
      <c r="EM354" s="24" t="str">
        <f t="shared" si="318"/>
        <v/>
      </c>
      <c r="EN354" s="24" t="str">
        <f t="shared" si="318"/>
        <v/>
      </c>
      <c r="EO354" s="24" t="str">
        <f t="shared" si="318"/>
        <v/>
      </c>
      <c r="EP354" s="24" t="str">
        <f t="shared" si="308"/>
        <v/>
      </c>
      <c r="EQ354" s="24" t="str">
        <f t="shared" si="308"/>
        <v/>
      </c>
      <c r="ER354" s="24" t="str">
        <f t="shared" si="308"/>
        <v/>
      </c>
      <c r="ES354" s="24" t="str">
        <f t="shared" si="308"/>
        <v/>
      </c>
      <c r="ET354" s="24" t="str">
        <f t="shared" si="308"/>
        <v/>
      </c>
      <c r="EU354" s="24" t="str">
        <f t="shared" si="308"/>
        <v/>
      </c>
      <c r="EV354" s="24"/>
      <c r="EW354" s="24" t="str">
        <f t="shared" si="272"/>
        <v/>
      </c>
      <c r="EX354" s="24" t="str">
        <f t="shared" si="285"/>
        <v/>
      </c>
      <c r="EY354" s="24" t="str">
        <f t="shared" si="309"/>
        <v/>
      </c>
      <c r="EZ354" s="24" t="str">
        <f t="shared" si="309"/>
        <v/>
      </c>
      <c r="FA354" s="24" t="str">
        <f t="shared" si="309"/>
        <v/>
      </c>
      <c r="FB354" s="24" t="str">
        <f t="shared" si="309"/>
        <v/>
      </c>
      <c r="FC354" s="24" t="str">
        <f t="shared" si="309"/>
        <v/>
      </c>
      <c r="FD354" s="24" t="str">
        <f t="shared" si="309"/>
        <v/>
      </c>
      <c r="FE354" s="24" t="str">
        <f t="shared" si="299"/>
        <v/>
      </c>
      <c r="FF354" s="24" t="str">
        <f t="shared" si="299"/>
        <v/>
      </c>
      <c r="FG354" s="24" t="str">
        <f t="shared" si="299"/>
        <v/>
      </c>
      <c r="FH354" s="24"/>
      <c r="FI354" s="24" t="str">
        <f t="shared" si="273"/>
        <v/>
      </c>
      <c r="FJ354" s="24" t="str">
        <f t="shared" si="286"/>
        <v/>
      </c>
      <c r="FK354" s="24" t="str">
        <f t="shared" si="310"/>
        <v/>
      </c>
      <c r="FL354" s="24" t="str">
        <f t="shared" si="310"/>
        <v/>
      </c>
      <c r="FM354" s="24" t="str">
        <f t="shared" si="310"/>
        <v/>
      </c>
      <c r="FN354" s="24" t="str">
        <f t="shared" si="310"/>
        <v/>
      </c>
      <c r="FO354" s="24" t="str">
        <f t="shared" si="310"/>
        <v/>
      </c>
      <c r="FP354" s="24" t="str">
        <f t="shared" si="310"/>
        <v/>
      </c>
      <c r="FQ354" s="24" t="str">
        <f t="shared" si="300"/>
        <v/>
      </c>
      <c r="FR354" s="24" t="str">
        <f t="shared" si="300"/>
        <v/>
      </c>
      <c r="FS354" s="24" t="str">
        <f t="shared" si="300"/>
        <v/>
      </c>
    </row>
    <row r="355" spans="1:175" s="3" customFormat="1">
      <c r="A355" s="27">
        <v>320</v>
      </c>
      <c r="B355" s="32" t="str">
        <f>IF(AND($B$3&lt;&gt;"",$C$3&lt;&gt;"",$B$4&lt;&gt;"",$C$4&lt;&gt;"",T355&lt;&gt;""),AirMass($B$3,$C$3,$B$4,$C$4,T355),"")</f>
        <v/>
      </c>
      <c r="C355" s="36" t="e">
        <f t="shared" si="274"/>
        <v>#N/A</v>
      </c>
      <c r="D355" s="5" t="str">
        <f t="shared" si="257"/>
        <v/>
      </c>
      <c r="E355" s="14" t="str">
        <f t="shared" si="258"/>
        <v/>
      </c>
      <c r="F355" s="32" t="str">
        <f t="shared" si="275"/>
        <v/>
      </c>
      <c r="G355" s="24" t="str">
        <f t="shared" si="259"/>
        <v/>
      </c>
      <c r="H355" s="24" t="str">
        <f t="shared" si="260"/>
        <v/>
      </c>
      <c r="I355" s="24"/>
      <c r="J355" s="8" t="str">
        <f t="shared" si="261"/>
        <v/>
      </c>
      <c r="K355" s="9" t="str">
        <f t="shared" si="262"/>
        <v/>
      </c>
      <c r="L355" s="40" t="str">
        <f t="shared" si="276"/>
        <v/>
      </c>
      <c r="M355" s="24" t="str">
        <f t="shared" si="263"/>
        <v/>
      </c>
      <c r="N355" s="25" t="str">
        <f t="shared" si="264"/>
        <v/>
      </c>
      <c r="O355" s="25"/>
      <c r="P355" s="50">
        <f t="shared" si="277"/>
        <v>0</v>
      </c>
      <c r="Q355" s="50">
        <f t="shared" si="278"/>
        <v>0</v>
      </c>
      <c r="R355" s="25"/>
      <c r="S355" s="25"/>
      <c r="T355" s="16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46" t="str">
        <f t="shared" si="265"/>
        <v/>
      </c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8"/>
      <c r="AR355" s="25"/>
      <c r="AS355" s="25"/>
      <c r="AT355" s="24" t="str">
        <f t="shared" si="298"/>
        <v/>
      </c>
      <c r="AU355" s="24" t="str">
        <f t="shared" si="297"/>
        <v/>
      </c>
      <c r="AV355" s="24" t="str">
        <f t="shared" si="297"/>
        <v/>
      </c>
      <c r="AW355" s="24" t="str">
        <f t="shared" si="297"/>
        <v/>
      </c>
      <c r="AX355" s="24" t="str">
        <f t="shared" si="297"/>
        <v/>
      </c>
      <c r="AY355" s="24" t="str">
        <f t="shared" si="297"/>
        <v/>
      </c>
      <c r="AZ355" s="24" t="str">
        <f t="shared" si="297"/>
        <v/>
      </c>
      <c r="BA355" s="24" t="str">
        <f t="shared" si="297"/>
        <v/>
      </c>
      <c r="BB355" s="24" t="str">
        <f t="shared" si="296"/>
        <v/>
      </c>
      <c r="BC355" s="24" t="str">
        <f t="shared" si="296"/>
        <v/>
      </c>
      <c r="BD355" s="25" t="str">
        <f t="shared" si="296"/>
        <v/>
      </c>
      <c r="BE355" s="25"/>
      <c r="BF355" s="24"/>
      <c r="BG355" s="24" t="str">
        <f t="shared" si="311"/>
        <v/>
      </c>
      <c r="BH355" s="24" t="str">
        <f t="shared" si="311"/>
        <v/>
      </c>
      <c r="BI355" s="24" t="str">
        <f t="shared" si="311"/>
        <v/>
      </c>
      <c r="BJ355" s="24" t="str">
        <f t="shared" si="301"/>
        <v/>
      </c>
      <c r="BK355" s="24" t="str">
        <f t="shared" si="301"/>
        <v/>
      </c>
      <c r="BL355" s="24" t="str">
        <f t="shared" si="301"/>
        <v/>
      </c>
      <c r="BM355" s="24" t="str">
        <f t="shared" si="301"/>
        <v/>
      </c>
      <c r="BN355" s="24" t="str">
        <f t="shared" si="301"/>
        <v/>
      </c>
      <c r="BO355" s="24" t="str">
        <f t="shared" si="301"/>
        <v/>
      </c>
      <c r="BP355" s="24"/>
      <c r="BQ355" s="24"/>
      <c r="BR355" s="24" t="str">
        <f t="shared" si="312"/>
        <v/>
      </c>
      <c r="BS355" s="24" t="str">
        <f t="shared" si="312"/>
        <v/>
      </c>
      <c r="BT355" s="24" t="str">
        <f t="shared" si="312"/>
        <v/>
      </c>
      <c r="BU355" s="24" t="str">
        <f t="shared" si="302"/>
        <v/>
      </c>
      <c r="BV355" s="24" t="str">
        <f t="shared" si="302"/>
        <v/>
      </c>
      <c r="BW355" s="24" t="str">
        <f t="shared" si="302"/>
        <v/>
      </c>
      <c r="BX355" s="24" t="str">
        <f t="shared" si="302"/>
        <v/>
      </c>
      <c r="BY355" s="24" t="str">
        <f t="shared" si="302"/>
        <v/>
      </c>
      <c r="BZ355" s="24" t="str">
        <f t="shared" si="302"/>
        <v/>
      </c>
      <c r="CA355" s="24"/>
      <c r="CB355" s="24"/>
      <c r="CC355" s="24" t="str">
        <f t="shared" si="266"/>
        <v/>
      </c>
      <c r="CD355" s="24" t="str">
        <f t="shared" si="279"/>
        <v/>
      </c>
      <c r="CE355" s="24" t="str">
        <f t="shared" si="313"/>
        <v/>
      </c>
      <c r="CF355" s="24" t="str">
        <f t="shared" si="313"/>
        <v/>
      </c>
      <c r="CG355" s="24" t="str">
        <f t="shared" si="313"/>
        <v/>
      </c>
      <c r="CH355" s="24" t="str">
        <f t="shared" si="303"/>
        <v/>
      </c>
      <c r="CI355" s="24" t="str">
        <f t="shared" si="303"/>
        <v/>
      </c>
      <c r="CJ355" s="24" t="str">
        <f t="shared" si="303"/>
        <v/>
      </c>
      <c r="CK355" s="24" t="str">
        <f t="shared" si="303"/>
        <v/>
      </c>
      <c r="CL355" s="24" t="str">
        <f t="shared" si="303"/>
        <v/>
      </c>
      <c r="CM355" s="24" t="str">
        <f t="shared" si="303"/>
        <v/>
      </c>
      <c r="CN355" s="24"/>
      <c r="CO355" s="24" t="str">
        <f t="shared" si="267"/>
        <v/>
      </c>
      <c r="CP355" s="24" t="str">
        <f t="shared" si="280"/>
        <v/>
      </c>
      <c r="CQ355" s="24" t="str">
        <f t="shared" si="314"/>
        <v/>
      </c>
      <c r="CR355" s="24" t="str">
        <f t="shared" si="314"/>
        <v/>
      </c>
      <c r="CS355" s="24" t="str">
        <f t="shared" si="314"/>
        <v/>
      </c>
      <c r="CT355" s="24" t="str">
        <f t="shared" si="304"/>
        <v/>
      </c>
      <c r="CU355" s="24" t="str">
        <f t="shared" si="304"/>
        <v/>
      </c>
      <c r="CV355" s="24" t="str">
        <f t="shared" si="304"/>
        <v/>
      </c>
      <c r="CW355" s="24" t="str">
        <f t="shared" si="304"/>
        <v/>
      </c>
      <c r="CX355" s="24" t="str">
        <f t="shared" si="304"/>
        <v/>
      </c>
      <c r="CY355" s="24" t="str">
        <f t="shared" si="304"/>
        <v/>
      </c>
      <c r="CZ355" s="24"/>
      <c r="DA355" s="24" t="str">
        <f t="shared" si="268"/>
        <v/>
      </c>
      <c r="DB355" s="24" t="str">
        <f t="shared" si="281"/>
        <v/>
      </c>
      <c r="DC355" s="24" t="str">
        <f t="shared" si="315"/>
        <v/>
      </c>
      <c r="DD355" s="24" t="str">
        <f t="shared" si="315"/>
        <v/>
      </c>
      <c r="DE355" s="24" t="str">
        <f t="shared" si="315"/>
        <v/>
      </c>
      <c r="DF355" s="24" t="str">
        <f t="shared" si="305"/>
        <v/>
      </c>
      <c r="DG355" s="24" t="str">
        <f t="shared" si="305"/>
        <v/>
      </c>
      <c r="DH355" s="24" t="str">
        <f t="shared" si="305"/>
        <v/>
      </c>
      <c r="DI355" s="24" t="str">
        <f t="shared" si="305"/>
        <v/>
      </c>
      <c r="DJ355" s="24" t="str">
        <f t="shared" si="305"/>
        <v/>
      </c>
      <c r="DK355" s="24" t="str">
        <f t="shared" si="305"/>
        <v/>
      </c>
      <c r="DL355" s="24"/>
      <c r="DM355" s="24" t="str">
        <f t="shared" si="269"/>
        <v/>
      </c>
      <c r="DN355" s="24" t="str">
        <f t="shared" si="282"/>
        <v/>
      </c>
      <c r="DO355" s="24" t="str">
        <f t="shared" si="316"/>
        <v/>
      </c>
      <c r="DP355" s="24" t="str">
        <f t="shared" si="316"/>
        <v/>
      </c>
      <c r="DQ355" s="24" t="str">
        <f t="shared" si="316"/>
        <v/>
      </c>
      <c r="DR355" s="24" t="str">
        <f t="shared" si="306"/>
        <v/>
      </c>
      <c r="DS355" s="24" t="str">
        <f t="shared" si="306"/>
        <v/>
      </c>
      <c r="DT355" s="24" t="str">
        <f t="shared" si="306"/>
        <v/>
      </c>
      <c r="DU355" s="24" t="str">
        <f t="shared" si="306"/>
        <v/>
      </c>
      <c r="DV355" s="24" t="str">
        <f t="shared" si="306"/>
        <v/>
      </c>
      <c r="DW355" s="24" t="str">
        <f t="shared" si="306"/>
        <v/>
      </c>
      <c r="DX355" s="24"/>
      <c r="DY355" s="24" t="str">
        <f t="shared" si="270"/>
        <v/>
      </c>
      <c r="DZ355" s="24" t="str">
        <f t="shared" si="283"/>
        <v/>
      </c>
      <c r="EA355" s="24" t="str">
        <f t="shared" si="317"/>
        <v/>
      </c>
      <c r="EB355" s="24" t="str">
        <f t="shared" si="317"/>
        <v/>
      </c>
      <c r="EC355" s="24" t="str">
        <f t="shared" si="317"/>
        <v/>
      </c>
      <c r="ED355" s="24" t="str">
        <f t="shared" si="307"/>
        <v/>
      </c>
      <c r="EE355" s="24" t="str">
        <f t="shared" si="307"/>
        <v/>
      </c>
      <c r="EF355" s="24" t="str">
        <f t="shared" si="307"/>
        <v/>
      </c>
      <c r="EG355" s="24" t="str">
        <f t="shared" si="307"/>
        <v/>
      </c>
      <c r="EH355" s="24" t="str">
        <f t="shared" si="307"/>
        <v/>
      </c>
      <c r="EI355" s="24" t="str">
        <f t="shared" si="307"/>
        <v/>
      </c>
      <c r="EJ355" s="24"/>
      <c r="EK355" s="24" t="str">
        <f t="shared" si="271"/>
        <v/>
      </c>
      <c r="EL355" s="24" t="str">
        <f t="shared" si="284"/>
        <v/>
      </c>
      <c r="EM355" s="24" t="str">
        <f t="shared" si="318"/>
        <v/>
      </c>
      <c r="EN355" s="24" t="str">
        <f t="shared" si="318"/>
        <v/>
      </c>
      <c r="EO355" s="24" t="str">
        <f t="shared" si="318"/>
        <v/>
      </c>
      <c r="EP355" s="24" t="str">
        <f t="shared" si="308"/>
        <v/>
      </c>
      <c r="EQ355" s="24" t="str">
        <f t="shared" si="308"/>
        <v/>
      </c>
      <c r="ER355" s="24" t="str">
        <f t="shared" si="308"/>
        <v/>
      </c>
      <c r="ES355" s="24" t="str">
        <f t="shared" si="308"/>
        <v/>
      </c>
      <c r="ET355" s="24" t="str">
        <f t="shared" si="308"/>
        <v/>
      </c>
      <c r="EU355" s="24" t="str">
        <f t="shared" si="308"/>
        <v/>
      </c>
      <c r="EV355" s="24"/>
      <c r="EW355" s="24" t="str">
        <f t="shared" si="272"/>
        <v/>
      </c>
      <c r="EX355" s="24" t="str">
        <f t="shared" si="285"/>
        <v/>
      </c>
      <c r="EY355" s="24" t="str">
        <f t="shared" si="309"/>
        <v/>
      </c>
      <c r="EZ355" s="24" t="str">
        <f t="shared" si="309"/>
        <v/>
      </c>
      <c r="FA355" s="24" t="str">
        <f t="shared" si="309"/>
        <v/>
      </c>
      <c r="FB355" s="24" t="str">
        <f t="shared" si="309"/>
        <v/>
      </c>
      <c r="FC355" s="24" t="str">
        <f t="shared" si="309"/>
        <v/>
      </c>
      <c r="FD355" s="24" t="str">
        <f t="shared" si="309"/>
        <v/>
      </c>
      <c r="FE355" s="24" t="str">
        <f t="shared" si="299"/>
        <v/>
      </c>
      <c r="FF355" s="24" t="str">
        <f t="shared" si="299"/>
        <v/>
      </c>
      <c r="FG355" s="24" t="str">
        <f t="shared" si="299"/>
        <v/>
      </c>
      <c r="FH355" s="24"/>
      <c r="FI355" s="24" t="str">
        <f t="shared" si="273"/>
        <v/>
      </c>
      <c r="FJ355" s="24" t="str">
        <f t="shared" si="286"/>
        <v/>
      </c>
      <c r="FK355" s="24" t="str">
        <f t="shared" si="310"/>
        <v/>
      </c>
      <c r="FL355" s="24" t="str">
        <f t="shared" si="310"/>
        <v/>
      </c>
      <c r="FM355" s="24" t="str">
        <f t="shared" si="310"/>
        <v/>
      </c>
      <c r="FN355" s="24" t="str">
        <f t="shared" si="310"/>
        <v/>
      </c>
      <c r="FO355" s="24" t="str">
        <f t="shared" si="310"/>
        <v/>
      </c>
      <c r="FP355" s="24" t="str">
        <f t="shared" si="310"/>
        <v/>
      </c>
      <c r="FQ355" s="24" t="str">
        <f t="shared" si="300"/>
        <v/>
      </c>
      <c r="FR355" s="24" t="str">
        <f t="shared" si="300"/>
        <v/>
      </c>
      <c r="FS355" s="24" t="str">
        <f t="shared" si="300"/>
        <v/>
      </c>
    </row>
    <row r="356" spans="1:175" s="3" customFormat="1">
      <c r="A356" s="27">
        <v>321</v>
      </c>
      <c r="B356" s="32" t="str">
        <f>IF(AND($B$3&lt;&gt;"",$C$3&lt;&gt;"",$B$4&lt;&gt;"",$C$4&lt;&gt;"",T356&lt;&gt;""),AirMass($B$3,$C$3,$B$4,$C$4,T356),"")</f>
        <v/>
      </c>
      <c r="C356" s="36" t="e">
        <f t="shared" si="274"/>
        <v>#N/A</v>
      </c>
      <c r="D356" s="5" t="str">
        <f t="shared" ref="D356:D419" si="319">IF($B$24&lt;&gt;0,DA356,CC356)</f>
        <v/>
      </c>
      <c r="E356" s="14" t="str">
        <f t="shared" ref="E356:E419" si="320">IF($B$24&lt;&gt;0,DM356,CO356)</f>
        <v/>
      </c>
      <c r="F356" s="32" t="str">
        <f t="shared" si="275"/>
        <v/>
      </c>
      <c r="G356" s="24" t="str">
        <f t="shared" ref="G356:G419" si="321">IF($B$24&lt;&gt;0,DB356,CD356)</f>
        <v/>
      </c>
      <c r="H356" s="24" t="str">
        <f t="shared" ref="H356:H419" si="322">IF($B$24&lt;&gt;0,DN356,CP356)</f>
        <v/>
      </c>
      <c r="I356" s="24"/>
      <c r="J356" s="8" t="str">
        <f t="shared" ref="J356:J419" si="323">IF($B$24&lt;&gt;0,EW356,DY356)</f>
        <v/>
      </c>
      <c r="K356" s="9" t="str">
        <f t="shared" ref="K356:K419" si="324">IF($B$24&lt;&gt;0,FI356,EK356)</f>
        <v/>
      </c>
      <c r="L356" s="40" t="str">
        <f t="shared" si="276"/>
        <v/>
      </c>
      <c r="M356" s="24" t="str">
        <f t="shared" ref="M356:M419" si="325">IF($B$24&lt;&gt;0,EX356,DZ356)</f>
        <v/>
      </c>
      <c r="N356" s="25" t="str">
        <f t="shared" ref="N356:N419" si="326">IF($B$24&lt;&gt;0,FJ356,EL356)</f>
        <v/>
      </c>
      <c r="O356" s="25"/>
      <c r="P356" s="50">
        <f t="shared" si="277"/>
        <v>0</v>
      </c>
      <c r="Q356" s="50">
        <f t="shared" si="278"/>
        <v>0</v>
      </c>
      <c r="R356" s="25"/>
      <c r="S356" s="25"/>
      <c r="T356" s="16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46" t="str">
        <f t="shared" ref="AF356:AF419" si="327">IF(T356&lt;&gt;"",T356,"")</f>
        <v/>
      </c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8"/>
      <c r="AR356" s="25"/>
      <c r="AS356" s="25"/>
      <c r="AT356" s="24" t="str">
        <f t="shared" si="298"/>
        <v/>
      </c>
      <c r="AU356" s="24" t="str">
        <f t="shared" si="297"/>
        <v/>
      </c>
      <c r="AV356" s="24" t="str">
        <f t="shared" si="297"/>
        <v/>
      </c>
      <c r="AW356" s="24" t="str">
        <f t="shared" si="297"/>
        <v/>
      </c>
      <c r="AX356" s="24" t="str">
        <f t="shared" si="297"/>
        <v/>
      </c>
      <c r="AY356" s="24" t="str">
        <f t="shared" si="297"/>
        <v/>
      </c>
      <c r="AZ356" s="24" t="str">
        <f t="shared" si="297"/>
        <v/>
      </c>
      <c r="BA356" s="24" t="str">
        <f t="shared" si="297"/>
        <v/>
      </c>
      <c r="BB356" s="24" t="str">
        <f t="shared" si="296"/>
        <v/>
      </c>
      <c r="BC356" s="24" t="str">
        <f t="shared" si="296"/>
        <v/>
      </c>
      <c r="BD356" s="25" t="str">
        <f t="shared" si="296"/>
        <v/>
      </c>
      <c r="BE356" s="25"/>
      <c r="BF356" s="24"/>
      <c r="BG356" s="24" t="str">
        <f t="shared" si="311"/>
        <v/>
      </c>
      <c r="BH356" s="24" t="str">
        <f t="shared" si="311"/>
        <v/>
      </c>
      <c r="BI356" s="24" t="str">
        <f t="shared" si="311"/>
        <v/>
      </c>
      <c r="BJ356" s="24" t="str">
        <f t="shared" si="301"/>
        <v/>
      </c>
      <c r="BK356" s="24" t="str">
        <f t="shared" si="301"/>
        <v/>
      </c>
      <c r="BL356" s="24" t="str">
        <f t="shared" si="301"/>
        <v/>
      </c>
      <c r="BM356" s="24" t="str">
        <f t="shared" si="301"/>
        <v/>
      </c>
      <c r="BN356" s="24" t="str">
        <f t="shared" si="301"/>
        <v/>
      </c>
      <c r="BO356" s="24" t="str">
        <f t="shared" si="301"/>
        <v/>
      </c>
      <c r="BP356" s="24"/>
      <c r="BQ356" s="24"/>
      <c r="BR356" s="24" t="str">
        <f t="shared" si="312"/>
        <v/>
      </c>
      <c r="BS356" s="24" t="str">
        <f t="shared" si="312"/>
        <v/>
      </c>
      <c r="BT356" s="24" t="str">
        <f t="shared" si="312"/>
        <v/>
      </c>
      <c r="BU356" s="24" t="str">
        <f t="shared" si="302"/>
        <v/>
      </c>
      <c r="BV356" s="24" t="str">
        <f t="shared" si="302"/>
        <v/>
      </c>
      <c r="BW356" s="24" t="str">
        <f t="shared" si="302"/>
        <v/>
      </c>
      <c r="BX356" s="24" t="str">
        <f t="shared" si="302"/>
        <v/>
      </c>
      <c r="BY356" s="24" t="str">
        <f t="shared" si="302"/>
        <v/>
      </c>
      <c r="BZ356" s="24" t="str">
        <f t="shared" si="302"/>
        <v/>
      </c>
      <c r="CA356" s="24"/>
      <c r="CB356" s="24"/>
      <c r="CC356" s="24" t="str">
        <f t="shared" ref="CC356:CC419" si="328">IF(AND(U356&lt;&gt;"",COUNT(W356:AE356)&gt;0),AVERAGE(CE356:CM356),"")</f>
        <v/>
      </c>
      <c r="CD356" s="24" t="str">
        <f t="shared" si="279"/>
        <v/>
      </c>
      <c r="CE356" s="24" t="str">
        <f t="shared" si="313"/>
        <v/>
      </c>
      <c r="CF356" s="24" t="str">
        <f t="shared" si="313"/>
        <v/>
      </c>
      <c r="CG356" s="24" t="str">
        <f t="shared" si="313"/>
        <v/>
      </c>
      <c r="CH356" s="24" t="str">
        <f t="shared" si="303"/>
        <v/>
      </c>
      <c r="CI356" s="24" t="str">
        <f t="shared" si="303"/>
        <v/>
      </c>
      <c r="CJ356" s="24" t="str">
        <f t="shared" si="303"/>
        <v/>
      </c>
      <c r="CK356" s="24" t="str">
        <f t="shared" si="303"/>
        <v/>
      </c>
      <c r="CL356" s="24" t="str">
        <f t="shared" si="303"/>
        <v/>
      </c>
      <c r="CM356" s="24" t="str">
        <f t="shared" si="303"/>
        <v/>
      </c>
      <c r="CN356" s="24"/>
      <c r="CO356" s="24" t="str">
        <f t="shared" ref="CO356:CO419" si="329">IF(AND(AG356&lt;&gt;"",COUNT(AI356:AQ356)&gt;0),AVERAGE(CQ356:CY356),"")</f>
        <v/>
      </c>
      <c r="CP356" s="24" t="str">
        <f t="shared" si="280"/>
        <v/>
      </c>
      <c r="CQ356" s="24" t="str">
        <f t="shared" si="314"/>
        <v/>
      </c>
      <c r="CR356" s="24" t="str">
        <f t="shared" si="314"/>
        <v/>
      </c>
      <c r="CS356" s="24" t="str">
        <f t="shared" si="314"/>
        <v/>
      </c>
      <c r="CT356" s="24" t="str">
        <f t="shared" si="304"/>
        <v/>
      </c>
      <c r="CU356" s="24" t="str">
        <f t="shared" si="304"/>
        <v/>
      </c>
      <c r="CV356" s="24" t="str">
        <f t="shared" si="304"/>
        <v/>
      </c>
      <c r="CW356" s="24" t="str">
        <f t="shared" si="304"/>
        <v/>
      </c>
      <c r="CX356" s="24" t="str">
        <f t="shared" si="304"/>
        <v/>
      </c>
      <c r="CY356" s="24" t="str">
        <f t="shared" si="304"/>
        <v/>
      </c>
      <c r="CZ356" s="24"/>
      <c r="DA356" s="24" t="str">
        <f t="shared" ref="DA356:DA419" si="330">IF(AND(U356&lt;&gt;"",COUNT(W356:AE356)&gt;0),AVERAGE(DC356:DK356),"")</f>
        <v/>
      </c>
      <c r="DB356" s="24" t="str">
        <f t="shared" si="281"/>
        <v/>
      </c>
      <c r="DC356" s="24" t="str">
        <f t="shared" si="315"/>
        <v/>
      </c>
      <c r="DD356" s="24" t="str">
        <f t="shared" si="315"/>
        <v/>
      </c>
      <c r="DE356" s="24" t="str">
        <f t="shared" si="315"/>
        <v/>
      </c>
      <c r="DF356" s="24" t="str">
        <f t="shared" si="305"/>
        <v/>
      </c>
      <c r="DG356" s="24" t="str">
        <f t="shared" si="305"/>
        <v/>
      </c>
      <c r="DH356" s="24" t="str">
        <f t="shared" si="305"/>
        <v/>
      </c>
      <c r="DI356" s="24" t="str">
        <f t="shared" si="305"/>
        <v/>
      </c>
      <c r="DJ356" s="24" t="str">
        <f t="shared" si="305"/>
        <v/>
      </c>
      <c r="DK356" s="24" t="str">
        <f t="shared" si="305"/>
        <v/>
      </c>
      <c r="DL356" s="24"/>
      <c r="DM356" s="24" t="str">
        <f t="shared" ref="DM356:DM419" si="331">IF(AND(AG356&lt;&gt;"",COUNT(AI356:AQ356)&gt;0),AVERAGE(DO356:DW356),"")</f>
        <v/>
      </c>
      <c r="DN356" s="24" t="str">
        <f t="shared" si="282"/>
        <v/>
      </c>
      <c r="DO356" s="24" t="str">
        <f t="shared" si="316"/>
        <v/>
      </c>
      <c r="DP356" s="24" t="str">
        <f t="shared" si="316"/>
        <v/>
      </c>
      <c r="DQ356" s="24" t="str">
        <f t="shared" si="316"/>
        <v/>
      </c>
      <c r="DR356" s="24" t="str">
        <f t="shared" si="306"/>
        <v/>
      </c>
      <c r="DS356" s="24" t="str">
        <f t="shared" si="306"/>
        <v/>
      </c>
      <c r="DT356" s="24" t="str">
        <f t="shared" si="306"/>
        <v/>
      </c>
      <c r="DU356" s="24" t="str">
        <f t="shared" si="306"/>
        <v/>
      </c>
      <c r="DV356" s="24" t="str">
        <f t="shared" si="306"/>
        <v/>
      </c>
      <c r="DW356" s="24" t="str">
        <f t="shared" si="306"/>
        <v/>
      </c>
      <c r="DX356" s="24"/>
      <c r="DY356" s="24" t="str">
        <f t="shared" ref="DY356:DY419" si="332">IF(AND(V356&lt;&gt;"",COUNT(W356:AE356)&gt;0),AVERAGE(EA356:EI356),"")</f>
        <v/>
      </c>
      <c r="DZ356" s="24" t="str">
        <f t="shared" si="283"/>
        <v/>
      </c>
      <c r="EA356" s="24" t="str">
        <f t="shared" si="317"/>
        <v/>
      </c>
      <c r="EB356" s="24" t="str">
        <f t="shared" si="317"/>
        <v/>
      </c>
      <c r="EC356" s="24" t="str">
        <f t="shared" si="317"/>
        <v/>
      </c>
      <c r="ED356" s="24" t="str">
        <f t="shared" si="307"/>
        <v/>
      </c>
      <c r="EE356" s="24" t="str">
        <f t="shared" si="307"/>
        <v/>
      </c>
      <c r="EF356" s="24" t="str">
        <f t="shared" si="307"/>
        <v/>
      </c>
      <c r="EG356" s="24" t="str">
        <f t="shared" si="307"/>
        <v/>
      </c>
      <c r="EH356" s="24" t="str">
        <f t="shared" si="307"/>
        <v/>
      </c>
      <c r="EI356" s="24" t="str">
        <f t="shared" si="307"/>
        <v/>
      </c>
      <c r="EJ356" s="24"/>
      <c r="EK356" s="24" t="str">
        <f t="shared" ref="EK356:EK419" si="333">IF(AND(AH356&lt;&gt;"",COUNT(AI356:AQ356)&gt;0),AVERAGE(EM356:EU356),"")</f>
        <v/>
      </c>
      <c r="EL356" s="24" t="str">
        <f t="shared" si="284"/>
        <v/>
      </c>
      <c r="EM356" s="24" t="str">
        <f t="shared" si="318"/>
        <v/>
      </c>
      <c r="EN356" s="24" t="str">
        <f t="shared" si="318"/>
        <v/>
      </c>
      <c r="EO356" s="24" t="str">
        <f t="shared" si="318"/>
        <v/>
      </c>
      <c r="EP356" s="24" t="str">
        <f t="shared" si="308"/>
        <v/>
      </c>
      <c r="EQ356" s="24" t="str">
        <f t="shared" si="308"/>
        <v/>
      </c>
      <c r="ER356" s="24" t="str">
        <f t="shared" si="308"/>
        <v/>
      </c>
      <c r="ES356" s="24" t="str">
        <f t="shared" si="308"/>
        <v/>
      </c>
      <c r="ET356" s="24" t="str">
        <f t="shared" si="308"/>
        <v/>
      </c>
      <c r="EU356" s="24" t="str">
        <f t="shared" si="308"/>
        <v/>
      </c>
      <c r="EV356" s="24"/>
      <c r="EW356" s="24" t="str">
        <f t="shared" ref="EW356:EW419" si="334">IF(AND(V356&lt;&gt;"",COUNT(W356:AE356)&gt;0),AVERAGE(EY356:FG356),"")</f>
        <v/>
      </c>
      <c r="EX356" s="24" t="str">
        <f t="shared" si="285"/>
        <v/>
      </c>
      <c r="EY356" s="24" t="str">
        <f t="shared" si="309"/>
        <v/>
      </c>
      <c r="EZ356" s="24" t="str">
        <f t="shared" si="309"/>
        <v/>
      </c>
      <c r="FA356" s="24" t="str">
        <f t="shared" si="309"/>
        <v/>
      </c>
      <c r="FB356" s="24" t="str">
        <f t="shared" si="309"/>
        <v/>
      </c>
      <c r="FC356" s="24" t="str">
        <f t="shared" si="309"/>
        <v/>
      </c>
      <c r="FD356" s="24" t="str">
        <f t="shared" si="309"/>
        <v/>
      </c>
      <c r="FE356" s="24" t="str">
        <f t="shared" si="299"/>
        <v/>
      </c>
      <c r="FF356" s="24" t="str">
        <f t="shared" si="299"/>
        <v/>
      </c>
      <c r="FG356" s="24" t="str">
        <f t="shared" si="299"/>
        <v/>
      </c>
      <c r="FH356" s="24"/>
      <c r="FI356" s="24" t="str">
        <f t="shared" ref="FI356:FI419" si="335">IF(AND(AH356&lt;&gt;"",COUNT(AI356:AQ356)&gt;0),AVERAGE(FK356:FS356),"")</f>
        <v/>
      </c>
      <c r="FJ356" s="24" t="str">
        <f t="shared" si="286"/>
        <v/>
      </c>
      <c r="FK356" s="24" t="str">
        <f t="shared" si="310"/>
        <v/>
      </c>
      <c r="FL356" s="24" t="str">
        <f t="shared" si="310"/>
        <v/>
      </c>
      <c r="FM356" s="24" t="str">
        <f t="shared" si="310"/>
        <v/>
      </c>
      <c r="FN356" s="24" t="str">
        <f t="shared" si="310"/>
        <v/>
      </c>
      <c r="FO356" s="24" t="str">
        <f t="shared" si="310"/>
        <v/>
      </c>
      <c r="FP356" s="24" t="str">
        <f t="shared" si="310"/>
        <v/>
      </c>
      <c r="FQ356" s="24" t="str">
        <f t="shared" si="300"/>
        <v/>
      </c>
      <c r="FR356" s="24" t="str">
        <f t="shared" si="300"/>
        <v/>
      </c>
      <c r="FS356" s="24" t="str">
        <f t="shared" si="300"/>
        <v/>
      </c>
    </row>
    <row r="357" spans="1:175" s="3" customFormat="1">
      <c r="A357" s="27">
        <v>322</v>
      </c>
      <c r="B357" s="32" t="str">
        <f>IF(AND($B$3&lt;&gt;"",$C$3&lt;&gt;"",$B$4&lt;&gt;"",$C$4&lt;&gt;"",T357&lt;&gt;""),AirMass($B$3,$C$3,$B$4,$C$4,T357),"")</f>
        <v/>
      </c>
      <c r="C357" s="36" t="e">
        <f t="shared" ref="C357:C420" si="336">IF(T357&lt;&gt;"",T357,NA())</f>
        <v>#N/A</v>
      </c>
      <c r="D357" s="5" t="str">
        <f t="shared" si="319"/>
        <v/>
      </c>
      <c r="E357" s="14" t="str">
        <f t="shared" si="320"/>
        <v/>
      </c>
      <c r="F357" s="32" t="str">
        <f t="shared" ref="F357:F420" si="337">IF(AND(D357&lt;&gt;"",E357&lt;&gt;""),E357-D357,"")</f>
        <v/>
      </c>
      <c r="G357" s="24" t="str">
        <f t="shared" si="321"/>
        <v/>
      </c>
      <c r="H357" s="24" t="str">
        <f t="shared" si="322"/>
        <v/>
      </c>
      <c r="I357" s="24"/>
      <c r="J357" s="8" t="str">
        <f t="shared" si="323"/>
        <v/>
      </c>
      <c r="K357" s="9" t="str">
        <f t="shared" si="324"/>
        <v/>
      </c>
      <c r="L357" s="40" t="str">
        <f t="shared" ref="L357:L420" si="338">IF(AND(J357&lt;&gt;"",K357&lt;&gt;""),K357-J357,"")</f>
        <v/>
      </c>
      <c r="M357" s="24" t="str">
        <f t="shared" si="325"/>
        <v/>
      </c>
      <c r="N357" s="25" t="str">
        <f t="shared" si="326"/>
        <v/>
      </c>
      <c r="O357" s="25"/>
      <c r="P357" s="50">
        <f t="shared" ref="P357:P420" si="339">MIN(COUNT(W$32:AE$32),COUNT(W357:AE357))</f>
        <v>0</v>
      </c>
      <c r="Q357" s="50">
        <f t="shared" ref="Q357:Q420" si="340">MIN(COUNT(AI$32:AQ$32),COUNT(AI357:AQ357))</f>
        <v>0</v>
      </c>
      <c r="R357" s="25"/>
      <c r="S357" s="25"/>
      <c r="T357" s="16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46" t="str">
        <f t="shared" si="327"/>
        <v/>
      </c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8"/>
      <c r="AR357" s="25"/>
      <c r="AS357" s="25"/>
      <c r="AT357" s="24" t="str">
        <f t="shared" si="298"/>
        <v/>
      </c>
      <c r="AU357" s="24" t="str">
        <f t="shared" si="297"/>
        <v/>
      </c>
      <c r="AV357" s="24" t="str">
        <f t="shared" si="297"/>
        <v/>
      </c>
      <c r="AW357" s="24" t="str">
        <f t="shared" si="297"/>
        <v/>
      </c>
      <c r="AX357" s="24" t="str">
        <f t="shared" si="297"/>
        <v/>
      </c>
      <c r="AY357" s="24" t="str">
        <f t="shared" si="297"/>
        <v/>
      </c>
      <c r="AZ357" s="24" t="str">
        <f t="shared" si="297"/>
        <v/>
      </c>
      <c r="BA357" s="24" t="str">
        <f t="shared" si="297"/>
        <v/>
      </c>
      <c r="BB357" s="24" t="str">
        <f t="shared" si="296"/>
        <v/>
      </c>
      <c r="BC357" s="24" t="str">
        <f t="shared" si="296"/>
        <v/>
      </c>
      <c r="BD357" s="25" t="str">
        <f t="shared" si="296"/>
        <v/>
      </c>
      <c r="BE357" s="25"/>
      <c r="BF357" s="24"/>
      <c r="BG357" s="24" t="str">
        <f t="shared" si="311"/>
        <v/>
      </c>
      <c r="BH357" s="24" t="str">
        <f t="shared" si="311"/>
        <v/>
      </c>
      <c r="BI357" s="24" t="str">
        <f t="shared" si="311"/>
        <v/>
      </c>
      <c r="BJ357" s="24" t="str">
        <f t="shared" si="301"/>
        <v/>
      </c>
      <c r="BK357" s="24" t="str">
        <f t="shared" si="301"/>
        <v/>
      </c>
      <c r="BL357" s="24" t="str">
        <f t="shared" si="301"/>
        <v/>
      </c>
      <c r="BM357" s="24" t="str">
        <f t="shared" si="301"/>
        <v/>
      </c>
      <c r="BN357" s="24" t="str">
        <f t="shared" si="301"/>
        <v/>
      </c>
      <c r="BO357" s="24" t="str">
        <f t="shared" si="301"/>
        <v/>
      </c>
      <c r="BP357" s="24"/>
      <c r="BQ357" s="24"/>
      <c r="BR357" s="24" t="str">
        <f t="shared" si="312"/>
        <v/>
      </c>
      <c r="BS357" s="24" t="str">
        <f t="shared" si="312"/>
        <v/>
      </c>
      <c r="BT357" s="24" t="str">
        <f t="shared" si="312"/>
        <v/>
      </c>
      <c r="BU357" s="24" t="str">
        <f t="shared" si="302"/>
        <v/>
      </c>
      <c r="BV357" s="24" t="str">
        <f t="shared" si="302"/>
        <v/>
      </c>
      <c r="BW357" s="24" t="str">
        <f t="shared" si="302"/>
        <v/>
      </c>
      <c r="BX357" s="24" t="str">
        <f t="shared" si="302"/>
        <v/>
      </c>
      <c r="BY357" s="24" t="str">
        <f t="shared" si="302"/>
        <v/>
      </c>
      <c r="BZ357" s="24" t="str">
        <f t="shared" si="302"/>
        <v/>
      </c>
      <c r="CA357" s="24"/>
      <c r="CB357" s="24"/>
      <c r="CC357" s="24" t="str">
        <f t="shared" si="328"/>
        <v/>
      </c>
      <c r="CD357" s="24" t="str">
        <f t="shared" ref="CD357:CD420" si="341">IF(CC357&lt;&gt;"",STDEV(CE357:CM357),"")</f>
        <v/>
      </c>
      <c r="CE357" s="24" t="str">
        <f t="shared" si="313"/>
        <v/>
      </c>
      <c r="CF357" s="24" t="str">
        <f t="shared" si="313"/>
        <v/>
      </c>
      <c r="CG357" s="24" t="str">
        <f t="shared" si="313"/>
        <v/>
      </c>
      <c r="CH357" s="24" t="str">
        <f t="shared" si="303"/>
        <v/>
      </c>
      <c r="CI357" s="24" t="str">
        <f t="shared" si="303"/>
        <v/>
      </c>
      <c r="CJ357" s="24" t="str">
        <f t="shared" si="303"/>
        <v/>
      </c>
      <c r="CK357" s="24" t="str">
        <f t="shared" si="303"/>
        <v/>
      </c>
      <c r="CL357" s="24" t="str">
        <f t="shared" si="303"/>
        <v/>
      </c>
      <c r="CM357" s="24" t="str">
        <f t="shared" si="303"/>
        <v/>
      </c>
      <c r="CN357" s="24"/>
      <c r="CO357" s="24" t="str">
        <f t="shared" si="329"/>
        <v/>
      </c>
      <c r="CP357" s="24" t="str">
        <f t="shared" ref="CP357:CP420" si="342">IF(CO357&lt;&gt;"",STDEV(CQ357:CY357),"")</f>
        <v/>
      </c>
      <c r="CQ357" s="24" t="str">
        <f t="shared" si="314"/>
        <v/>
      </c>
      <c r="CR357" s="24" t="str">
        <f t="shared" si="314"/>
        <v/>
      </c>
      <c r="CS357" s="24" t="str">
        <f t="shared" si="314"/>
        <v/>
      </c>
      <c r="CT357" s="24" t="str">
        <f t="shared" si="304"/>
        <v/>
      </c>
      <c r="CU357" s="24" t="str">
        <f t="shared" si="304"/>
        <v/>
      </c>
      <c r="CV357" s="24" t="str">
        <f t="shared" si="304"/>
        <v/>
      </c>
      <c r="CW357" s="24" t="str">
        <f t="shared" si="304"/>
        <v/>
      </c>
      <c r="CX357" s="24" t="str">
        <f t="shared" si="304"/>
        <v/>
      </c>
      <c r="CY357" s="24" t="str">
        <f t="shared" si="304"/>
        <v/>
      </c>
      <c r="CZ357" s="24"/>
      <c r="DA357" s="24" t="str">
        <f t="shared" si="330"/>
        <v/>
      </c>
      <c r="DB357" s="24" t="str">
        <f t="shared" ref="DB357:DB420" si="343">IF(DA357&lt;&gt;"",STDEV(DC357:DK357),"")</f>
        <v/>
      </c>
      <c r="DC357" s="24" t="str">
        <f t="shared" si="315"/>
        <v/>
      </c>
      <c r="DD357" s="24" t="str">
        <f t="shared" si="315"/>
        <v/>
      </c>
      <c r="DE357" s="24" t="str">
        <f t="shared" si="315"/>
        <v/>
      </c>
      <c r="DF357" s="24" t="str">
        <f t="shared" si="305"/>
        <v/>
      </c>
      <c r="DG357" s="24" t="str">
        <f t="shared" si="305"/>
        <v/>
      </c>
      <c r="DH357" s="24" t="str">
        <f t="shared" si="305"/>
        <v/>
      </c>
      <c r="DI357" s="24" t="str">
        <f t="shared" si="305"/>
        <v/>
      </c>
      <c r="DJ357" s="24" t="str">
        <f t="shared" si="305"/>
        <v/>
      </c>
      <c r="DK357" s="24" t="str">
        <f t="shared" si="305"/>
        <v/>
      </c>
      <c r="DL357" s="24"/>
      <c r="DM357" s="24" t="str">
        <f t="shared" si="331"/>
        <v/>
      </c>
      <c r="DN357" s="24" t="str">
        <f t="shared" ref="DN357:DN420" si="344">IF(DM357&lt;&gt;"",STDEV(DO357:DW357),"")</f>
        <v/>
      </c>
      <c r="DO357" s="24" t="str">
        <f t="shared" si="316"/>
        <v/>
      </c>
      <c r="DP357" s="24" t="str">
        <f t="shared" si="316"/>
        <v/>
      </c>
      <c r="DQ357" s="24" t="str">
        <f t="shared" si="316"/>
        <v/>
      </c>
      <c r="DR357" s="24" t="str">
        <f t="shared" si="306"/>
        <v/>
      </c>
      <c r="DS357" s="24" t="str">
        <f t="shared" si="306"/>
        <v/>
      </c>
      <c r="DT357" s="24" t="str">
        <f t="shared" si="306"/>
        <v/>
      </c>
      <c r="DU357" s="24" t="str">
        <f t="shared" si="306"/>
        <v/>
      </c>
      <c r="DV357" s="24" t="str">
        <f t="shared" si="306"/>
        <v/>
      </c>
      <c r="DW357" s="24" t="str">
        <f t="shared" si="306"/>
        <v/>
      </c>
      <c r="DX357" s="24"/>
      <c r="DY357" s="24" t="str">
        <f t="shared" si="332"/>
        <v/>
      </c>
      <c r="DZ357" s="24" t="str">
        <f t="shared" ref="DZ357:DZ420" si="345">IF(DY357&lt;&gt;"",STDEV(EA357:EI357),"")</f>
        <v/>
      </c>
      <c r="EA357" s="24" t="str">
        <f t="shared" si="317"/>
        <v/>
      </c>
      <c r="EB357" s="24" t="str">
        <f t="shared" si="317"/>
        <v/>
      </c>
      <c r="EC357" s="24" t="str">
        <f t="shared" si="317"/>
        <v/>
      </c>
      <c r="ED357" s="24" t="str">
        <f t="shared" si="307"/>
        <v/>
      </c>
      <c r="EE357" s="24" t="str">
        <f t="shared" si="307"/>
        <v/>
      </c>
      <c r="EF357" s="24" t="str">
        <f t="shared" si="307"/>
        <v/>
      </c>
      <c r="EG357" s="24" t="str">
        <f t="shared" si="307"/>
        <v/>
      </c>
      <c r="EH357" s="24" t="str">
        <f t="shared" si="307"/>
        <v/>
      </c>
      <c r="EI357" s="24" t="str">
        <f t="shared" si="307"/>
        <v/>
      </c>
      <c r="EJ357" s="24"/>
      <c r="EK357" s="24" t="str">
        <f t="shared" si="333"/>
        <v/>
      </c>
      <c r="EL357" s="24" t="str">
        <f t="shared" ref="EL357:EL420" si="346">IF(EK357&lt;&gt;"",STDEV(EM357:EU357),"")</f>
        <v/>
      </c>
      <c r="EM357" s="24" t="str">
        <f t="shared" si="318"/>
        <v/>
      </c>
      <c r="EN357" s="24" t="str">
        <f t="shared" si="318"/>
        <v/>
      </c>
      <c r="EO357" s="24" t="str">
        <f t="shared" si="318"/>
        <v/>
      </c>
      <c r="EP357" s="24" t="str">
        <f t="shared" si="308"/>
        <v/>
      </c>
      <c r="EQ357" s="24" t="str">
        <f t="shared" si="308"/>
        <v/>
      </c>
      <c r="ER357" s="24" t="str">
        <f t="shared" si="308"/>
        <v/>
      </c>
      <c r="ES357" s="24" t="str">
        <f t="shared" si="308"/>
        <v/>
      </c>
      <c r="ET357" s="24" t="str">
        <f t="shared" si="308"/>
        <v/>
      </c>
      <c r="EU357" s="24" t="str">
        <f t="shared" si="308"/>
        <v/>
      </c>
      <c r="EV357" s="24"/>
      <c r="EW357" s="24" t="str">
        <f t="shared" si="334"/>
        <v/>
      </c>
      <c r="EX357" s="24" t="str">
        <f t="shared" ref="EX357:EX420" si="347">IF(EW357&lt;&gt;"",STDEV(EY357:FG357),"")</f>
        <v/>
      </c>
      <c r="EY357" s="24" t="str">
        <f t="shared" si="309"/>
        <v/>
      </c>
      <c r="EZ357" s="24" t="str">
        <f t="shared" si="309"/>
        <v/>
      </c>
      <c r="FA357" s="24" t="str">
        <f t="shared" si="309"/>
        <v/>
      </c>
      <c r="FB357" s="24" t="str">
        <f t="shared" si="309"/>
        <v/>
      </c>
      <c r="FC357" s="24" t="str">
        <f t="shared" si="309"/>
        <v/>
      </c>
      <c r="FD357" s="24" t="str">
        <f t="shared" si="309"/>
        <v/>
      </c>
      <c r="FE357" s="24" t="str">
        <f t="shared" si="299"/>
        <v/>
      </c>
      <c r="FF357" s="24" t="str">
        <f t="shared" si="299"/>
        <v/>
      </c>
      <c r="FG357" s="24" t="str">
        <f t="shared" si="299"/>
        <v/>
      </c>
      <c r="FH357" s="24"/>
      <c r="FI357" s="24" t="str">
        <f t="shared" si="335"/>
        <v/>
      </c>
      <c r="FJ357" s="24" t="str">
        <f t="shared" ref="FJ357:FJ420" si="348">IF(FI357&lt;&gt;"",STDEV(FK357:FS357),"")</f>
        <v/>
      </c>
      <c r="FK357" s="24" t="str">
        <f t="shared" si="310"/>
        <v/>
      </c>
      <c r="FL357" s="24" t="str">
        <f t="shared" si="310"/>
        <v/>
      </c>
      <c r="FM357" s="24" t="str">
        <f t="shared" si="310"/>
        <v/>
      </c>
      <c r="FN357" s="24" t="str">
        <f t="shared" si="310"/>
        <v/>
      </c>
      <c r="FO357" s="24" t="str">
        <f t="shared" si="310"/>
        <v/>
      </c>
      <c r="FP357" s="24" t="str">
        <f t="shared" si="310"/>
        <v/>
      </c>
      <c r="FQ357" s="24" t="str">
        <f t="shared" si="300"/>
        <v/>
      </c>
      <c r="FR357" s="24" t="str">
        <f t="shared" si="300"/>
        <v/>
      </c>
      <c r="FS357" s="24" t="str">
        <f t="shared" si="300"/>
        <v/>
      </c>
    </row>
    <row r="358" spans="1:175" s="3" customFormat="1">
      <c r="A358" s="27">
        <v>323</v>
      </c>
      <c r="B358" s="32" t="str">
        <f>IF(AND($B$3&lt;&gt;"",$C$3&lt;&gt;"",$B$4&lt;&gt;"",$C$4&lt;&gt;"",T358&lt;&gt;""),AirMass($B$3,$C$3,$B$4,$C$4,T358),"")</f>
        <v/>
      </c>
      <c r="C358" s="36" t="e">
        <f t="shared" si="336"/>
        <v>#N/A</v>
      </c>
      <c r="D358" s="5" t="str">
        <f t="shared" si="319"/>
        <v/>
      </c>
      <c r="E358" s="14" t="str">
        <f t="shared" si="320"/>
        <v/>
      </c>
      <c r="F358" s="32" t="str">
        <f t="shared" si="337"/>
        <v/>
      </c>
      <c r="G358" s="24" t="str">
        <f t="shared" si="321"/>
        <v/>
      </c>
      <c r="H358" s="24" t="str">
        <f t="shared" si="322"/>
        <v/>
      </c>
      <c r="I358" s="24"/>
      <c r="J358" s="8" t="str">
        <f t="shared" si="323"/>
        <v/>
      </c>
      <c r="K358" s="9" t="str">
        <f t="shared" si="324"/>
        <v/>
      </c>
      <c r="L358" s="40" t="str">
        <f t="shared" si="338"/>
        <v/>
      </c>
      <c r="M358" s="24" t="str">
        <f t="shared" si="325"/>
        <v/>
      </c>
      <c r="N358" s="25" t="str">
        <f t="shared" si="326"/>
        <v/>
      </c>
      <c r="O358" s="25"/>
      <c r="P358" s="50">
        <f t="shared" si="339"/>
        <v>0</v>
      </c>
      <c r="Q358" s="50">
        <f t="shared" si="340"/>
        <v>0</v>
      </c>
      <c r="R358" s="25"/>
      <c r="S358" s="25"/>
      <c r="T358" s="16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46" t="str">
        <f t="shared" si="327"/>
        <v/>
      </c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8"/>
      <c r="AR358" s="25"/>
      <c r="AS358" s="25"/>
      <c r="AT358" s="24" t="str">
        <f t="shared" si="298"/>
        <v/>
      </c>
      <c r="AU358" s="24" t="str">
        <f t="shared" si="297"/>
        <v/>
      </c>
      <c r="AV358" s="24" t="str">
        <f t="shared" si="297"/>
        <v/>
      </c>
      <c r="AW358" s="24" t="str">
        <f t="shared" si="297"/>
        <v/>
      </c>
      <c r="AX358" s="24" t="str">
        <f t="shared" si="297"/>
        <v/>
      </c>
      <c r="AY358" s="24" t="str">
        <f t="shared" si="297"/>
        <v/>
      </c>
      <c r="AZ358" s="24" t="str">
        <f t="shared" si="297"/>
        <v/>
      </c>
      <c r="BA358" s="24" t="str">
        <f t="shared" si="297"/>
        <v/>
      </c>
      <c r="BB358" s="24" t="str">
        <f t="shared" si="296"/>
        <v/>
      </c>
      <c r="BC358" s="24" t="str">
        <f t="shared" si="296"/>
        <v/>
      </c>
      <c r="BD358" s="25" t="str">
        <f t="shared" si="296"/>
        <v/>
      </c>
      <c r="BE358" s="25"/>
      <c r="BF358" s="24"/>
      <c r="BG358" s="24" t="str">
        <f t="shared" si="311"/>
        <v/>
      </c>
      <c r="BH358" s="24" t="str">
        <f t="shared" si="311"/>
        <v/>
      </c>
      <c r="BI358" s="24" t="str">
        <f t="shared" si="311"/>
        <v/>
      </c>
      <c r="BJ358" s="24" t="str">
        <f t="shared" si="301"/>
        <v/>
      </c>
      <c r="BK358" s="24" t="str">
        <f t="shared" si="301"/>
        <v/>
      </c>
      <c r="BL358" s="24" t="str">
        <f t="shared" si="301"/>
        <v/>
      </c>
      <c r="BM358" s="24" t="str">
        <f t="shared" si="301"/>
        <v/>
      </c>
      <c r="BN358" s="24" t="str">
        <f t="shared" si="301"/>
        <v/>
      </c>
      <c r="BO358" s="24" t="str">
        <f t="shared" si="301"/>
        <v/>
      </c>
      <c r="BP358" s="24"/>
      <c r="BQ358" s="24"/>
      <c r="BR358" s="24" t="str">
        <f t="shared" si="312"/>
        <v/>
      </c>
      <c r="BS358" s="24" t="str">
        <f t="shared" si="312"/>
        <v/>
      </c>
      <c r="BT358" s="24" t="str">
        <f t="shared" si="312"/>
        <v/>
      </c>
      <c r="BU358" s="24" t="str">
        <f t="shared" si="302"/>
        <v/>
      </c>
      <c r="BV358" s="24" t="str">
        <f t="shared" si="302"/>
        <v/>
      </c>
      <c r="BW358" s="24" t="str">
        <f t="shared" si="302"/>
        <v/>
      </c>
      <c r="BX358" s="24" t="str">
        <f t="shared" si="302"/>
        <v/>
      </c>
      <c r="BY358" s="24" t="str">
        <f t="shared" si="302"/>
        <v/>
      </c>
      <c r="BZ358" s="24" t="str">
        <f t="shared" si="302"/>
        <v/>
      </c>
      <c r="CA358" s="24"/>
      <c r="CB358" s="24"/>
      <c r="CC358" s="24" t="str">
        <f t="shared" si="328"/>
        <v/>
      </c>
      <c r="CD358" s="24" t="str">
        <f t="shared" si="341"/>
        <v/>
      </c>
      <c r="CE358" s="24" t="str">
        <f t="shared" si="313"/>
        <v/>
      </c>
      <c r="CF358" s="24" t="str">
        <f t="shared" si="313"/>
        <v/>
      </c>
      <c r="CG358" s="24" t="str">
        <f t="shared" si="313"/>
        <v/>
      </c>
      <c r="CH358" s="24" t="str">
        <f t="shared" si="303"/>
        <v/>
      </c>
      <c r="CI358" s="24" t="str">
        <f t="shared" si="303"/>
        <v/>
      </c>
      <c r="CJ358" s="24" t="str">
        <f t="shared" si="303"/>
        <v/>
      </c>
      <c r="CK358" s="24" t="str">
        <f t="shared" si="303"/>
        <v/>
      </c>
      <c r="CL358" s="24" t="str">
        <f t="shared" si="303"/>
        <v/>
      </c>
      <c r="CM358" s="24" t="str">
        <f t="shared" si="303"/>
        <v/>
      </c>
      <c r="CN358" s="24"/>
      <c r="CO358" s="24" t="str">
        <f t="shared" si="329"/>
        <v/>
      </c>
      <c r="CP358" s="24" t="str">
        <f t="shared" si="342"/>
        <v/>
      </c>
      <c r="CQ358" s="24" t="str">
        <f t="shared" si="314"/>
        <v/>
      </c>
      <c r="CR358" s="24" t="str">
        <f t="shared" si="314"/>
        <v/>
      </c>
      <c r="CS358" s="24" t="str">
        <f t="shared" si="314"/>
        <v/>
      </c>
      <c r="CT358" s="24" t="str">
        <f t="shared" si="304"/>
        <v/>
      </c>
      <c r="CU358" s="24" t="str">
        <f t="shared" si="304"/>
        <v/>
      </c>
      <c r="CV358" s="24" t="str">
        <f t="shared" si="304"/>
        <v/>
      </c>
      <c r="CW358" s="24" t="str">
        <f t="shared" si="304"/>
        <v/>
      </c>
      <c r="CX358" s="24" t="str">
        <f t="shared" si="304"/>
        <v/>
      </c>
      <c r="CY358" s="24" t="str">
        <f t="shared" si="304"/>
        <v/>
      </c>
      <c r="CZ358" s="24"/>
      <c r="DA358" s="24" t="str">
        <f t="shared" si="330"/>
        <v/>
      </c>
      <c r="DB358" s="24" t="str">
        <f t="shared" si="343"/>
        <v/>
      </c>
      <c r="DC358" s="24" t="str">
        <f t="shared" si="315"/>
        <v/>
      </c>
      <c r="DD358" s="24" t="str">
        <f t="shared" si="315"/>
        <v/>
      </c>
      <c r="DE358" s="24" t="str">
        <f t="shared" si="315"/>
        <v/>
      </c>
      <c r="DF358" s="24" t="str">
        <f t="shared" si="305"/>
        <v/>
      </c>
      <c r="DG358" s="24" t="str">
        <f t="shared" si="305"/>
        <v/>
      </c>
      <c r="DH358" s="24" t="str">
        <f t="shared" si="305"/>
        <v/>
      </c>
      <c r="DI358" s="24" t="str">
        <f t="shared" si="305"/>
        <v/>
      </c>
      <c r="DJ358" s="24" t="str">
        <f t="shared" si="305"/>
        <v/>
      </c>
      <c r="DK358" s="24" t="str">
        <f t="shared" si="305"/>
        <v/>
      </c>
      <c r="DL358" s="24"/>
      <c r="DM358" s="24" t="str">
        <f t="shared" si="331"/>
        <v/>
      </c>
      <c r="DN358" s="24" t="str">
        <f t="shared" si="344"/>
        <v/>
      </c>
      <c r="DO358" s="24" t="str">
        <f t="shared" si="316"/>
        <v/>
      </c>
      <c r="DP358" s="24" t="str">
        <f t="shared" si="316"/>
        <v/>
      </c>
      <c r="DQ358" s="24" t="str">
        <f t="shared" si="316"/>
        <v/>
      </c>
      <c r="DR358" s="24" t="str">
        <f t="shared" si="306"/>
        <v/>
      </c>
      <c r="DS358" s="24" t="str">
        <f t="shared" si="306"/>
        <v/>
      </c>
      <c r="DT358" s="24" t="str">
        <f t="shared" si="306"/>
        <v/>
      </c>
      <c r="DU358" s="24" t="str">
        <f t="shared" si="306"/>
        <v/>
      </c>
      <c r="DV358" s="24" t="str">
        <f t="shared" si="306"/>
        <v/>
      </c>
      <c r="DW358" s="24" t="str">
        <f t="shared" si="306"/>
        <v/>
      </c>
      <c r="DX358" s="24"/>
      <c r="DY358" s="24" t="str">
        <f t="shared" si="332"/>
        <v/>
      </c>
      <c r="DZ358" s="24" t="str">
        <f t="shared" si="345"/>
        <v/>
      </c>
      <c r="EA358" s="24" t="str">
        <f t="shared" si="317"/>
        <v/>
      </c>
      <c r="EB358" s="24" t="str">
        <f t="shared" si="317"/>
        <v/>
      </c>
      <c r="EC358" s="24" t="str">
        <f t="shared" si="317"/>
        <v/>
      </c>
      <c r="ED358" s="24" t="str">
        <f t="shared" si="307"/>
        <v/>
      </c>
      <c r="EE358" s="24" t="str">
        <f t="shared" si="307"/>
        <v/>
      </c>
      <c r="EF358" s="24" t="str">
        <f t="shared" si="307"/>
        <v/>
      </c>
      <c r="EG358" s="24" t="str">
        <f t="shared" si="307"/>
        <v/>
      </c>
      <c r="EH358" s="24" t="str">
        <f t="shared" si="307"/>
        <v/>
      </c>
      <c r="EI358" s="24" t="str">
        <f t="shared" si="307"/>
        <v/>
      </c>
      <c r="EJ358" s="24"/>
      <c r="EK358" s="24" t="str">
        <f t="shared" si="333"/>
        <v/>
      </c>
      <c r="EL358" s="24" t="str">
        <f t="shared" si="346"/>
        <v/>
      </c>
      <c r="EM358" s="24" t="str">
        <f t="shared" si="318"/>
        <v/>
      </c>
      <c r="EN358" s="24" t="str">
        <f t="shared" si="318"/>
        <v/>
      </c>
      <c r="EO358" s="24" t="str">
        <f t="shared" si="318"/>
        <v/>
      </c>
      <c r="EP358" s="24" t="str">
        <f t="shared" si="308"/>
        <v/>
      </c>
      <c r="EQ358" s="24" t="str">
        <f t="shared" si="308"/>
        <v/>
      </c>
      <c r="ER358" s="24" t="str">
        <f t="shared" si="308"/>
        <v/>
      </c>
      <c r="ES358" s="24" t="str">
        <f t="shared" si="308"/>
        <v/>
      </c>
      <c r="ET358" s="24" t="str">
        <f t="shared" si="308"/>
        <v/>
      </c>
      <c r="EU358" s="24" t="str">
        <f t="shared" si="308"/>
        <v/>
      </c>
      <c r="EV358" s="24"/>
      <c r="EW358" s="24" t="str">
        <f t="shared" si="334"/>
        <v/>
      </c>
      <c r="EX358" s="24" t="str">
        <f t="shared" si="347"/>
        <v/>
      </c>
      <c r="EY358" s="24" t="str">
        <f t="shared" si="309"/>
        <v/>
      </c>
      <c r="EZ358" s="24" t="str">
        <f t="shared" si="309"/>
        <v/>
      </c>
      <c r="FA358" s="24" t="str">
        <f t="shared" si="309"/>
        <v/>
      </c>
      <c r="FB358" s="24" t="str">
        <f t="shared" si="309"/>
        <v/>
      </c>
      <c r="FC358" s="24" t="str">
        <f t="shared" si="309"/>
        <v/>
      </c>
      <c r="FD358" s="24" t="str">
        <f t="shared" si="309"/>
        <v/>
      </c>
      <c r="FE358" s="24" t="str">
        <f t="shared" si="299"/>
        <v/>
      </c>
      <c r="FF358" s="24" t="str">
        <f t="shared" si="299"/>
        <v/>
      </c>
      <c r="FG358" s="24" t="str">
        <f t="shared" si="299"/>
        <v/>
      </c>
      <c r="FH358" s="24"/>
      <c r="FI358" s="24" t="str">
        <f t="shared" si="335"/>
        <v/>
      </c>
      <c r="FJ358" s="24" t="str">
        <f t="shared" si="348"/>
        <v/>
      </c>
      <c r="FK358" s="24" t="str">
        <f t="shared" si="310"/>
        <v/>
      </c>
      <c r="FL358" s="24" t="str">
        <f t="shared" si="310"/>
        <v/>
      </c>
      <c r="FM358" s="24" t="str">
        <f t="shared" si="310"/>
        <v/>
      </c>
      <c r="FN358" s="24" t="str">
        <f t="shared" si="310"/>
        <v/>
      </c>
      <c r="FO358" s="24" t="str">
        <f t="shared" si="310"/>
        <v/>
      </c>
      <c r="FP358" s="24" t="str">
        <f t="shared" si="310"/>
        <v/>
      </c>
      <c r="FQ358" s="24" t="str">
        <f t="shared" si="300"/>
        <v/>
      </c>
      <c r="FR358" s="24" t="str">
        <f t="shared" si="300"/>
        <v/>
      </c>
      <c r="FS358" s="24" t="str">
        <f t="shared" si="300"/>
        <v/>
      </c>
    </row>
    <row r="359" spans="1:175" s="3" customFormat="1">
      <c r="A359" s="27">
        <v>324</v>
      </c>
      <c r="B359" s="32" t="str">
        <f>IF(AND($B$3&lt;&gt;"",$C$3&lt;&gt;"",$B$4&lt;&gt;"",$C$4&lt;&gt;"",T359&lt;&gt;""),AirMass($B$3,$C$3,$B$4,$C$4,T359),"")</f>
        <v/>
      </c>
      <c r="C359" s="36" t="e">
        <f t="shared" si="336"/>
        <v>#N/A</v>
      </c>
      <c r="D359" s="5" t="str">
        <f t="shared" si="319"/>
        <v/>
      </c>
      <c r="E359" s="14" t="str">
        <f t="shared" si="320"/>
        <v/>
      </c>
      <c r="F359" s="32" t="str">
        <f t="shared" si="337"/>
        <v/>
      </c>
      <c r="G359" s="24" t="str">
        <f t="shared" si="321"/>
        <v/>
      </c>
      <c r="H359" s="24" t="str">
        <f t="shared" si="322"/>
        <v/>
      </c>
      <c r="I359" s="24"/>
      <c r="J359" s="8" t="str">
        <f t="shared" si="323"/>
        <v/>
      </c>
      <c r="K359" s="9" t="str">
        <f t="shared" si="324"/>
        <v/>
      </c>
      <c r="L359" s="40" t="str">
        <f t="shared" si="338"/>
        <v/>
      </c>
      <c r="M359" s="24" t="str">
        <f t="shared" si="325"/>
        <v/>
      </c>
      <c r="N359" s="25" t="str">
        <f t="shared" si="326"/>
        <v/>
      </c>
      <c r="O359" s="25"/>
      <c r="P359" s="50">
        <f t="shared" si="339"/>
        <v>0</v>
      </c>
      <c r="Q359" s="50">
        <f t="shared" si="340"/>
        <v>0</v>
      </c>
      <c r="R359" s="25"/>
      <c r="S359" s="25"/>
      <c r="T359" s="16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46" t="str">
        <f t="shared" si="327"/>
        <v/>
      </c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8"/>
      <c r="AR359" s="25"/>
      <c r="AS359" s="25"/>
      <c r="AT359" s="24" t="str">
        <f t="shared" si="298"/>
        <v/>
      </c>
      <c r="AU359" s="24" t="str">
        <f t="shared" si="297"/>
        <v/>
      </c>
      <c r="AV359" s="24" t="str">
        <f t="shared" si="297"/>
        <v/>
      </c>
      <c r="AW359" s="24" t="str">
        <f t="shared" si="297"/>
        <v/>
      </c>
      <c r="AX359" s="24" t="str">
        <f t="shared" si="297"/>
        <v/>
      </c>
      <c r="AY359" s="24" t="str">
        <f t="shared" si="297"/>
        <v/>
      </c>
      <c r="AZ359" s="24" t="str">
        <f t="shared" si="297"/>
        <v/>
      </c>
      <c r="BA359" s="24" t="str">
        <f t="shared" si="297"/>
        <v/>
      </c>
      <c r="BB359" s="24" t="str">
        <f t="shared" si="296"/>
        <v/>
      </c>
      <c r="BC359" s="24" t="str">
        <f t="shared" si="296"/>
        <v/>
      </c>
      <c r="BD359" s="25" t="str">
        <f t="shared" si="296"/>
        <v/>
      </c>
      <c r="BE359" s="25"/>
      <c r="BF359" s="24"/>
      <c r="BG359" s="24" t="str">
        <f t="shared" si="311"/>
        <v/>
      </c>
      <c r="BH359" s="24" t="str">
        <f t="shared" si="311"/>
        <v/>
      </c>
      <c r="BI359" s="24" t="str">
        <f t="shared" si="311"/>
        <v/>
      </c>
      <c r="BJ359" s="24" t="str">
        <f t="shared" si="301"/>
        <v/>
      </c>
      <c r="BK359" s="24" t="str">
        <f t="shared" si="301"/>
        <v/>
      </c>
      <c r="BL359" s="24" t="str">
        <f t="shared" si="301"/>
        <v/>
      </c>
      <c r="BM359" s="24" t="str">
        <f t="shared" si="301"/>
        <v/>
      </c>
      <c r="BN359" s="24" t="str">
        <f t="shared" si="301"/>
        <v/>
      </c>
      <c r="BO359" s="24" t="str">
        <f t="shared" si="301"/>
        <v/>
      </c>
      <c r="BP359" s="24"/>
      <c r="BQ359" s="24"/>
      <c r="BR359" s="24" t="str">
        <f t="shared" si="312"/>
        <v/>
      </c>
      <c r="BS359" s="24" t="str">
        <f t="shared" si="312"/>
        <v/>
      </c>
      <c r="BT359" s="24" t="str">
        <f t="shared" si="312"/>
        <v/>
      </c>
      <c r="BU359" s="24" t="str">
        <f t="shared" si="302"/>
        <v/>
      </c>
      <c r="BV359" s="24" t="str">
        <f t="shared" si="302"/>
        <v/>
      </c>
      <c r="BW359" s="24" t="str">
        <f t="shared" si="302"/>
        <v/>
      </c>
      <c r="BX359" s="24" t="str">
        <f t="shared" si="302"/>
        <v/>
      </c>
      <c r="BY359" s="24" t="str">
        <f t="shared" si="302"/>
        <v/>
      </c>
      <c r="BZ359" s="24" t="str">
        <f t="shared" si="302"/>
        <v/>
      </c>
      <c r="CA359" s="24"/>
      <c r="CB359" s="24"/>
      <c r="CC359" s="24" t="str">
        <f t="shared" si="328"/>
        <v/>
      </c>
      <c r="CD359" s="24" t="str">
        <f t="shared" si="341"/>
        <v/>
      </c>
      <c r="CE359" s="24" t="str">
        <f t="shared" si="313"/>
        <v/>
      </c>
      <c r="CF359" s="24" t="str">
        <f t="shared" si="313"/>
        <v/>
      </c>
      <c r="CG359" s="24" t="str">
        <f t="shared" si="313"/>
        <v/>
      </c>
      <c r="CH359" s="24" t="str">
        <f t="shared" si="303"/>
        <v/>
      </c>
      <c r="CI359" s="24" t="str">
        <f t="shared" si="303"/>
        <v/>
      </c>
      <c r="CJ359" s="24" t="str">
        <f t="shared" si="303"/>
        <v/>
      </c>
      <c r="CK359" s="24" t="str">
        <f t="shared" si="303"/>
        <v/>
      </c>
      <c r="CL359" s="24" t="str">
        <f t="shared" si="303"/>
        <v/>
      </c>
      <c r="CM359" s="24" t="str">
        <f t="shared" si="303"/>
        <v/>
      </c>
      <c r="CN359" s="24"/>
      <c r="CO359" s="24" t="str">
        <f t="shared" si="329"/>
        <v/>
      </c>
      <c r="CP359" s="24" t="str">
        <f t="shared" si="342"/>
        <v/>
      </c>
      <c r="CQ359" s="24" t="str">
        <f t="shared" si="314"/>
        <v/>
      </c>
      <c r="CR359" s="24" t="str">
        <f t="shared" si="314"/>
        <v/>
      </c>
      <c r="CS359" s="24" t="str">
        <f t="shared" si="314"/>
        <v/>
      </c>
      <c r="CT359" s="24" t="str">
        <f t="shared" si="304"/>
        <v/>
      </c>
      <c r="CU359" s="24" t="str">
        <f t="shared" si="304"/>
        <v/>
      </c>
      <c r="CV359" s="24" t="str">
        <f t="shared" si="304"/>
        <v/>
      </c>
      <c r="CW359" s="24" t="str">
        <f t="shared" si="304"/>
        <v/>
      </c>
      <c r="CX359" s="24" t="str">
        <f t="shared" si="304"/>
        <v/>
      </c>
      <c r="CY359" s="24" t="str">
        <f t="shared" si="304"/>
        <v/>
      </c>
      <c r="CZ359" s="24"/>
      <c r="DA359" s="24" t="str">
        <f t="shared" si="330"/>
        <v/>
      </c>
      <c r="DB359" s="24" t="str">
        <f t="shared" si="343"/>
        <v/>
      </c>
      <c r="DC359" s="24" t="str">
        <f t="shared" si="315"/>
        <v/>
      </c>
      <c r="DD359" s="24" t="str">
        <f t="shared" si="315"/>
        <v/>
      </c>
      <c r="DE359" s="24" t="str">
        <f t="shared" si="315"/>
        <v/>
      </c>
      <c r="DF359" s="24" t="str">
        <f t="shared" si="305"/>
        <v/>
      </c>
      <c r="DG359" s="24" t="str">
        <f t="shared" si="305"/>
        <v/>
      </c>
      <c r="DH359" s="24" t="str">
        <f t="shared" si="305"/>
        <v/>
      </c>
      <c r="DI359" s="24" t="str">
        <f t="shared" si="305"/>
        <v/>
      </c>
      <c r="DJ359" s="24" t="str">
        <f t="shared" si="305"/>
        <v/>
      </c>
      <c r="DK359" s="24" t="str">
        <f t="shared" si="305"/>
        <v/>
      </c>
      <c r="DL359" s="24"/>
      <c r="DM359" s="24" t="str">
        <f t="shared" si="331"/>
        <v/>
      </c>
      <c r="DN359" s="24" t="str">
        <f t="shared" si="344"/>
        <v/>
      </c>
      <c r="DO359" s="24" t="str">
        <f t="shared" si="316"/>
        <v/>
      </c>
      <c r="DP359" s="24" t="str">
        <f t="shared" si="316"/>
        <v/>
      </c>
      <c r="DQ359" s="24" t="str">
        <f t="shared" si="316"/>
        <v/>
      </c>
      <c r="DR359" s="24" t="str">
        <f t="shared" si="306"/>
        <v/>
      </c>
      <c r="DS359" s="24" t="str">
        <f t="shared" si="306"/>
        <v/>
      </c>
      <c r="DT359" s="24" t="str">
        <f t="shared" si="306"/>
        <v/>
      </c>
      <c r="DU359" s="24" t="str">
        <f t="shared" si="306"/>
        <v/>
      </c>
      <c r="DV359" s="24" t="str">
        <f t="shared" si="306"/>
        <v/>
      </c>
      <c r="DW359" s="24" t="str">
        <f t="shared" si="306"/>
        <v/>
      </c>
      <c r="DX359" s="24"/>
      <c r="DY359" s="24" t="str">
        <f t="shared" si="332"/>
        <v/>
      </c>
      <c r="DZ359" s="24" t="str">
        <f t="shared" si="345"/>
        <v/>
      </c>
      <c r="EA359" s="24" t="str">
        <f t="shared" si="317"/>
        <v/>
      </c>
      <c r="EB359" s="24" t="str">
        <f t="shared" si="317"/>
        <v/>
      </c>
      <c r="EC359" s="24" t="str">
        <f t="shared" si="317"/>
        <v/>
      </c>
      <c r="ED359" s="24" t="str">
        <f t="shared" si="307"/>
        <v/>
      </c>
      <c r="EE359" s="24" t="str">
        <f t="shared" si="307"/>
        <v/>
      </c>
      <c r="EF359" s="24" t="str">
        <f t="shared" si="307"/>
        <v/>
      </c>
      <c r="EG359" s="24" t="str">
        <f t="shared" si="307"/>
        <v/>
      </c>
      <c r="EH359" s="24" t="str">
        <f t="shared" si="307"/>
        <v/>
      </c>
      <c r="EI359" s="24" t="str">
        <f t="shared" si="307"/>
        <v/>
      </c>
      <c r="EJ359" s="24"/>
      <c r="EK359" s="24" t="str">
        <f t="shared" si="333"/>
        <v/>
      </c>
      <c r="EL359" s="24" t="str">
        <f t="shared" si="346"/>
        <v/>
      </c>
      <c r="EM359" s="24" t="str">
        <f t="shared" si="318"/>
        <v/>
      </c>
      <c r="EN359" s="24" t="str">
        <f t="shared" si="318"/>
        <v/>
      </c>
      <c r="EO359" s="24" t="str">
        <f t="shared" si="318"/>
        <v/>
      </c>
      <c r="EP359" s="24" t="str">
        <f t="shared" si="308"/>
        <v/>
      </c>
      <c r="EQ359" s="24" t="str">
        <f t="shared" si="308"/>
        <v/>
      </c>
      <c r="ER359" s="24" t="str">
        <f t="shared" si="308"/>
        <v/>
      </c>
      <c r="ES359" s="24" t="str">
        <f t="shared" si="308"/>
        <v/>
      </c>
      <c r="ET359" s="24" t="str">
        <f t="shared" si="308"/>
        <v/>
      </c>
      <c r="EU359" s="24" t="str">
        <f t="shared" si="308"/>
        <v/>
      </c>
      <c r="EV359" s="24"/>
      <c r="EW359" s="24" t="str">
        <f t="shared" si="334"/>
        <v/>
      </c>
      <c r="EX359" s="24" t="str">
        <f t="shared" si="347"/>
        <v/>
      </c>
      <c r="EY359" s="24" t="str">
        <f t="shared" si="309"/>
        <v/>
      </c>
      <c r="EZ359" s="24" t="str">
        <f t="shared" si="309"/>
        <v/>
      </c>
      <c r="FA359" s="24" t="str">
        <f t="shared" si="309"/>
        <v/>
      </c>
      <c r="FB359" s="24" t="str">
        <f t="shared" si="309"/>
        <v/>
      </c>
      <c r="FC359" s="24" t="str">
        <f t="shared" si="309"/>
        <v/>
      </c>
      <c r="FD359" s="24" t="str">
        <f t="shared" si="309"/>
        <v/>
      </c>
      <c r="FE359" s="24" t="str">
        <f t="shared" si="299"/>
        <v/>
      </c>
      <c r="FF359" s="24" t="str">
        <f t="shared" si="299"/>
        <v/>
      </c>
      <c r="FG359" s="24" t="str">
        <f t="shared" si="299"/>
        <v/>
      </c>
      <c r="FH359" s="24"/>
      <c r="FI359" s="24" t="str">
        <f t="shared" si="335"/>
        <v/>
      </c>
      <c r="FJ359" s="24" t="str">
        <f t="shared" si="348"/>
        <v/>
      </c>
      <c r="FK359" s="24" t="str">
        <f t="shared" si="310"/>
        <v/>
      </c>
      <c r="FL359" s="24" t="str">
        <f t="shared" si="310"/>
        <v/>
      </c>
      <c r="FM359" s="24" t="str">
        <f t="shared" si="310"/>
        <v/>
      </c>
      <c r="FN359" s="24" t="str">
        <f t="shared" si="310"/>
        <v/>
      </c>
      <c r="FO359" s="24" t="str">
        <f t="shared" si="310"/>
        <v/>
      </c>
      <c r="FP359" s="24" t="str">
        <f t="shared" si="310"/>
        <v/>
      </c>
      <c r="FQ359" s="24" t="str">
        <f t="shared" si="300"/>
        <v/>
      </c>
      <c r="FR359" s="24" t="str">
        <f t="shared" si="300"/>
        <v/>
      </c>
      <c r="FS359" s="24" t="str">
        <f t="shared" si="300"/>
        <v/>
      </c>
    </row>
    <row r="360" spans="1:175" s="3" customFormat="1">
      <c r="A360" s="27">
        <v>325</v>
      </c>
      <c r="B360" s="32" t="str">
        <f>IF(AND($B$3&lt;&gt;"",$C$3&lt;&gt;"",$B$4&lt;&gt;"",$C$4&lt;&gt;"",T360&lt;&gt;""),AirMass($B$3,$C$3,$B$4,$C$4,T360),"")</f>
        <v/>
      </c>
      <c r="C360" s="36" t="e">
        <f t="shared" si="336"/>
        <v>#N/A</v>
      </c>
      <c r="D360" s="5" t="str">
        <f t="shared" si="319"/>
        <v/>
      </c>
      <c r="E360" s="14" t="str">
        <f t="shared" si="320"/>
        <v/>
      </c>
      <c r="F360" s="32" t="str">
        <f t="shared" si="337"/>
        <v/>
      </c>
      <c r="G360" s="24" t="str">
        <f t="shared" si="321"/>
        <v/>
      </c>
      <c r="H360" s="24" t="str">
        <f t="shared" si="322"/>
        <v/>
      </c>
      <c r="I360" s="24"/>
      <c r="J360" s="8" t="str">
        <f t="shared" si="323"/>
        <v/>
      </c>
      <c r="K360" s="9" t="str">
        <f t="shared" si="324"/>
        <v/>
      </c>
      <c r="L360" s="40" t="str">
        <f t="shared" si="338"/>
        <v/>
      </c>
      <c r="M360" s="24" t="str">
        <f t="shared" si="325"/>
        <v/>
      </c>
      <c r="N360" s="25" t="str">
        <f t="shared" si="326"/>
        <v/>
      </c>
      <c r="O360" s="25"/>
      <c r="P360" s="50">
        <f t="shared" si="339"/>
        <v>0</v>
      </c>
      <c r="Q360" s="50">
        <f t="shared" si="340"/>
        <v>0</v>
      </c>
      <c r="R360" s="25"/>
      <c r="S360" s="25"/>
      <c r="T360" s="16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46" t="str">
        <f t="shared" si="327"/>
        <v/>
      </c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8"/>
      <c r="AR360" s="25"/>
      <c r="AS360" s="25"/>
      <c r="AT360" s="24" t="str">
        <f t="shared" si="298"/>
        <v/>
      </c>
      <c r="AU360" s="24" t="str">
        <f t="shared" si="297"/>
        <v/>
      </c>
      <c r="AV360" s="24" t="str">
        <f t="shared" si="297"/>
        <v/>
      </c>
      <c r="AW360" s="24" t="str">
        <f t="shared" si="297"/>
        <v/>
      </c>
      <c r="AX360" s="24" t="str">
        <f t="shared" si="297"/>
        <v/>
      </c>
      <c r="AY360" s="24" t="str">
        <f t="shared" si="297"/>
        <v/>
      </c>
      <c r="AZ360" s="24" t="str">
        <f t="shared" si="297"/>
        <v/>
      </c>
      <c r="BA360" s="24" t="str">
        <f t="shared" si="297"/>
        <v/>
      </c>
      <c r="BB360" s="24" t="str">
        <f t="shared" si="296"/>
        <v/>
      </c>
      <c r="BC360" s="24" t="str">
        <f t="shared" si="296"/>
        <v/>
      </c>
      <c r="BD360" s="25" t="str">
        <f t="shared" si="296"/>
        <v/>
      </c>
      <c r="BE360" s="25"/>
      <c r="BF360" s="24"/>
      <c r="BG360" s="24" t="str">
        <f t="shared" si="311"/>
        <v/>
      </c>
      <c r="BH360" s="24" t="str">
        <f t="shared" si="311"/>
        <v/>
      </c>
      <c r="BI360" s="24" t="str">
        <f t="shared" si="311"/>
        <v/>
      </c>
      <c r="BJ360" s="24" t="str">
        <f t="shared" si="301"/>
        <v/>
      </c>
      <c r="BK360" s="24" t="str">
        <f t="shared" si="301"/>
        <v/>
      </c>
      <c r="BL360" s="24" t="str">
        <f t="shared" si="301"/>
        <v/>
      </c>
      <c r="BM360" s="24" t="str">
        <f t="shared" si="301"/>
        <v/>
      </c>
      <c r="BN360" s="24" t="str">
        <f t="shared" si="301"/>
        <v/>
      </c>
      <c r="BO360" s="24" t="str">
        <f t="shared" si="301"/>
        <v/>
      </c>
      <c r="BP360" s="24"/>
      <c r="BQ360" s="24"/>
      <c r="BR360" s="24" t="str">
        <f t="shared" si="312"/>
        <v/>
      </c>
      <c r="BS360" s="24" t="str">
        <f t="shared" si="312"/>
        <v/>
      </c>
      <c r="BT360" s="24" t="str">
        <f t="shared" si="312"/>
        <v/>
      </c>
      <c r="BU360" s="24" t="str">
        <f t="shared" si="302"/>
        <v/>
      </c>
      <c r="BV360" s="24" t="str">
        <f t="shared" si="302"/>
        <v/>
      </c>
      <c r="BW360" s="24" t="str">
        <f t="shared" si="302"/>
        <v/>
      </c>
      <c r="BX360" s="24" t="str">
        <f t="shared" si="302"/>
        <v/>
      </c>
      <c r="BY360" s="24" t="str">
        <f t="shared" si="302"/>
        <v/>
      </c>
      <c r="BZ360" s="24" t="str">
        <f t="shared" si="302"/>
        <v/>
      </c>
      <c r="CA360" s="24"/>
      <c r="CB360" s="24"/>
      <c r="CC360" s="24" t="str">
        <f t="shared" si="328"/>
        <v/>
      </c>
      <c r="CD360" s="24" t="str">
        <f t="shared" si="341"/>
        <v/>
      </c>
      <c r="CE360" s="24" t="str">
        <f t="shared" si="313"/>
        <v/>
      </c>
      <c r="CF360" s="24" t="str">
        <f t="shared" si="313"/>
        <v/>
      </c>
      <c r="CG360" s="24" t="str">
        <f t="shared" si="313"/>
        <v/>
      </c>
      <c r="CH360" s="24" t="str">
        <f t="shared" si="303"/>
        <v/>
      </c>
      <c r="CI360" s="24" t="str">
        <f t="shared" si="303"/>
        <v/>
      </c>
      <c r="CJ360" s="24" t="str">
        <f t="shared" si="303"/>
        <v/>
      </c>
      <c r="CK360" s="24" t="str">
        <f t="shared" si="303"/>
        <v/>
      </c>
      <c r="CL360" s="24" t="str">
        <f t="shared" si="303"/>
        <v/>
      </c>
      <c r="CM360" s="24" t="str">
        <f t="shared" si="303"/>
        <v/>
      </c>
      <c r="CN360" s="24"/>
      <c r="CO360" s="24" t="str">
        <f t="shared" si="329"/>
        <v/>
      </c>
      <c r="CP360" s="24" t="str">
        <f t="shared" si="342"/>
        <v/>
      </c>
      <c r="CQ360" s="24" t="str">
        <f t="shared" si="314"/>
        <v/>
      </c>
      <c r="CR360" s="24" t="str">
        <f t="shared" si="314"/>
        <v/>
      </c>
      <c r="CS360" s="24" t="str">
        <f t="shared" si="314"/>
        <v/>
      </c>
      <c r="CT360" s="24" t="str">
        <f t="shared" si="304"/>
        <v/>
      </c>
      <c r="CU360" s="24" t="str">
        <f t="shared" si="304"/>
        <v/>
      </c>
      <c r="CV360" s="24" t="str">
        <f t="shared" si="304"/>
        <v/>
      </c>
      <c r="CW360" s="24" t="str">
        <f t="shared" si="304"/>
        <v/>
      </c>
      <c r="CX360" s="24" t="str">
        <f t="shared" si="304"/>
        <v/>
      </c>
      <c r="CY360" s="24" t="str">
        <f t="shared" si="304"/>
        <v/>
      </c>
      <c r="CZ360" s="24"/>
      <c r="DA360" s="24" t="str">
        <f t="shared" si="330"/>
        <v/>
      </c>
      <c r="DB360" s="24" t="str">
        <f t="shared" si="343"/>
        <v/>
      </c>
      <c r="DC360" s="24" t="str">
        <f t="shared" si="315"/>
        <v/>
      </c>
      <c r="DD360" s="24" t="str">
        <f t="shared" si="315"/>
        <v/>
      </c>
      <c r="DE360" s="24" t="str">
        <f t="shared" si="315"/>
        <v/>
      </c>
      <c r="DF360" s="24" t="str">
        <f t="shared" si="305"/>
        <v/>
      </c>
      <c r="DG360" s="24" t="str">
        <f t="shared" si="305"/>
        <v/>
      </c>
      <c r="DH360" s="24" t="str">
        <f t="shared" si="305"/>
        <v/>
      </c>
      <c r="DI360" s="24" t="str">
        <f t="shared" si="305"/>
        <v/>
      </c>
      <c r="DJ360" s="24" t="str">
        <f t="shared" si="305"/>
        <v/>
      </c>
      <c r="DK360" s="24" t="str">
        <f t="shared" si="305"/>
        <v/>
      </c>
      <c r="DL360" s="24"/>
      <c r="DM360" s="24" t="str">
        <f t="shared" si="331"/>
        <v/>
      </c>
      <c r="DN360" s="24" t="str">
        <f t="shared" si="344"/>
        <v/>
      </c>
      <c r="DO360" s="24" t="str">
        <f t="shared" si="316"/>
        <v/>
      </c>
      <c r="DP360" s="24" t="str">
        <f t="shared" si="316"/>
        <v/>
      </c>
      <c r="DQ360" s="24" t="str">
        <f t="shared" si="316"/>
        <v/>
      </c>
      <c r="DR360" s="24" t="str">
        <f t="shared" si="306"/>
        <v/>
      </c>
      <c r="DS360" s="24" t="str">
        <f t="shared" si="306"/>
        <v/>
      </c>
      <c r="DT360" s="24" t="str">
        <f t="shared" si="306"/>
        <v/>
      </c>
      <c r="DU360" s="24" t="str">
        <f t="shared" si="306"/>
        <v/>
      </c>
      <c r="DV360" s="24" t="str">
        <f t="shared" si="306"/>
        <v/>
      </c>
      <c r="DW360" s="24" t="str">
        <f t="shared" si="306"/>
        <v/>
      </c>
      <c r="DX360" s="24"/>
      <c r="DY360" s="24" t="str">
        <f t="shared" si="332"/>
        <v/>
      </c>
      <c r="DZ360" s="24" t="str">
        <f t="shared" si="345"/>
        <v/>
      </c>
      <c r="EA360" s="24" t="str">
        <f t="shared" si="317"/>
        <v/>
      </c>
      <c r="EB360" s="24" t="str">
        <f t="shared" si="317"/>
        <v/>
      </c>
      <c r="EC360" s="24" t="str">
        <f t="shared" si="317"/>
        <v/>
      </c>
      <c r="ED360" s="24" t="str">
        <f t="shared" si="307"/>
        <v/>
      </c>
      <c r="EE360" s="24" t="str">
        <f t="shared" si="307"/>
        <v/>
      </c>
      <c r="EF360" s="24" t="str">
        <f t="shared" si="307"/>
        <v/>
      </c>
      <c r="EG360" s="24" t="str">
        <f t="shared" si="307"/>
        <v/>
      </c>
      <c r="EH360" s="24" t="str">
        <f t="shared" si="307"/>
        <v/>
      </c>
      <c r="EI360" s="24" t="str">
        <f t="shared" si="307"/>
        <v/>
      </c>
      <c r="EJ360" s="24"/>
      <c r="EK360" s="24" t="str">
        <f t="shared" si="333"/>
        <v/>
      </c>
      <c r="EL360" s="24" t="str">
        <f t="shared" si="346"/>
        <v/>
      </c>
      <c r="EM360" s="24" t="str">
        <f t="shared" si="318"/>
        <v/>
      </c>
      <c r="EN360" s="24" t="str">
        <f t="shared" si="318"/>
        <v/>
      </c>
      <c r="EO360" s="24" t="str">
        <f t="shared" si="318"/>
        <v/>
      </c>
      <c r="EP360" s="24" t="str">
        <f t="shared" si="308"/>
        <v/>
      </c>
      <c r="EQ360" s="24" t="str">
        <f t="shared" si="308"/>
        <v/>
      </c>
      <c r="ER360" s="24" t="str">
        <f t="shared" si="308"/>
        <v/>
      </c>
      <c r="ES360" s="24" t="str">
        <f t="shared" si="308"/>
        <v/>
      </c>
      <c r="ET360" s="24" t="str">
        <f t="shared" si="308"/>
        <v/>
      </c>
      <c r="EU360" s="24" t="str">
        <f t="shared" si="308"/>
        <v/>
      </c>
      <c r="EV360" s="24"/>
      <c r="EW360" s="24" t="str">
        <f t="shared" si="334"/>
        <v/>
      </c>
      <c r="EX360" s="24" t="str">
        <f t="shared" si="347"/>
        <v/>
      </c>
      <c r="EY360" s="24" t="str">
        <f t="shared" si="309"/>
        <v/>
      </c>
      <c r="EZ360" s="24" t="str">
        <f t="shared" si="309"/>
        <v/>
      </c>
      <c r="FA360" s="24" t="str">
        <f t="shared" si="309"/>
        <v/>
      </c>
      <c r="FB360" s="24" t="str">
        <f t="shared" si="309"/>
        <v/>
      </c>
      <c r="FC360" s="24" t="str">
        <f t="shared" si="309"/>
        <v/>
      </c>
      <c r="FD360" s="24" t="str">
        <f t="shared" si="309"/>
        <v/>
      </c>
      <c r="FE360" s="24" t="str">
        <f t="shared" si="299"/>
        <v/>
      </c>
      <c r="FF360" s="24" t="str">
        <f t="shared" si="299"/>
        <v/>
      </c>
      <c r="FG360" s="24" t="str">
        <f t="shared" si="299"/>
        <v/>
      </c>
      <c r="FH360" s="24"/>
      <c r="FI360" s="24" t="str">
        <f t="shared" si="335"/>
        <v/>
      </c>
      <c r="FJ360" s="24" t="str">
        <f t="shared" si="348"/>
        <v/>
      </c>
      <c r="FK360" s="24" t="str">
        <f t="shared" si="310"/>
        <v/>
      </c>
      <c r="FL360" s="24" t="str">
        <f t="shared" si="310"/>
        <v/>
      </c>
      <c r="FM360" s="24" t="str">
        <f t="shared" si="310"/>
        <v/>
      </c>
      <c r="FN360" s="24" t="str">
        <f t="shared" si="310"/>
        <v/>
      </c>
      <c r="FO360" s="24" t="str">
        <f t="shared" si="310"/>
        <v/>
      </c>
      <c r="FP360" s="24" t="str">
        <f t="shared" si="310"/>
        <v/>
      </c>
      <c r="FQ360" s="24" t="str">
        <f t="shared" si="300"/>
        <v/>
      </c>
      <c r="FR360" s="24" t="str">
        <f t="shared" si="300"/>
        <v/>
      </c>
      <c r="FS360" s="24" t="str">
        <f t="shared" si="300"/>
        <v/>
      </c>
    </row>
    <row r="361" spans="1:175" s="3" customFormat="1">
      <c r="A361" s="27">
        <v>326</v>
      </c>
      <c r="B361" s="32" t="str">
        <f>IF(AND($B$3&lt;&gt;"",$C$3&lt;&gt;"",$B$4&lt;&gt;"",$C$4&lt;&gt;"",T361&lt;&gt;""),AirMass($B$3,$C$3,$B$4,$C$4,T361),"")</f>
        <v/>
      </c>
      <c r="C361" s="36" t="e">
        <f t="shared" si="336"/>
        <v>#N/A</v>
      </c>
      <c r="D361" s="5" t="str">
        <f t="shared" si="319"/>
        <v/>
      </c>
      <c r="E361" s="14" t="str">
        <f t="shared" si="320"/>
        <v/>
      </c>
      <c r="F361" s="32" t="str">
        <f t="shared" si="337"/>
        <v/>
      </c>
      <c r="G361" s="24" t="str">
        <f t="shared" si="321"/>
        <v/>
      </c>
      <c r="H361" s="24" t="str">
        <f t="shared" si="322"/>
        <v/>
      </c>
      <c r="I361" s="24"/>
      <c r="J361" s="8" t="str">
        <f t="shared" si="323"/>
        <v/>
      </c>
      <c r="K361" s="9" t="str">
        <f t="shared" si="324"/>
        <v/>
      </c>
      <c r="L361" s="40" t="str">
        <f t="shared" si="338"/>
        <v/>
      </c>
      <c r="M361" s="24" t="str">
        <f t="shared" si="325"/>
        <v/>
      </c>
      <c r="N361" s="25" t="str">
        <f t="shared" si="326"/>
        <v/>
      </c>
      <c r="O361" s="25"/>
      <c r="P361" s="50">
        <f t="shared" si="339"/>
        <v>0</v>
      </c>
      <c r="Q361" s="50">
        <f t="shared" si="340"/>
        <v>0</v>
      </c>
      <c r="R361" s="25"/>
      <c r="S361" s="25"/>
      <c r="T361" s="16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46" t="str">
        <f t="shared" si="327"/>
        <v/>
      </c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8"/>
      <c r="AR361" s="25"/>
      <c r="AS361" s="25"/>
      <c r="AT361" s="24" t="str">
        <f t="shared" si="298"/>
        <v/>
      </c>
      <c r="AU361" s="24" t="str">
        <f t="shared" si="297"/>
        <v/>
      </c>
      <c r="AV361" s="24" t="str">
        <f t="shared" si="297"/>
        <v/>
      </c>
      <c r="AW361" s="24" t="str">
        <f t="shared" si="297"/>
        <v/>
      </c>
      <c r="AX361" s="24" t="str">
        <f t="shared" si="297"/>
        <v/>
      </c>
      <c r="AY361" s="24" t="str">
        <f t="shared" si="297"/>
        <v/>
      </c>
      <c r="AZ361" s="24" t="str">
        <f t="shared" si="297"/>
        <v/>
      </c>
      <c r="BA361" s="24" t="str">
        <f t="shared" si="297"/>
        <v/>
      </c>
      <c r="BB361" s="24" t="str">
        <f t="shared" si="296"/>
        <v/>
      </c>
      <c r="BC361" s="24" t="str">
        <f t="shared" si="296"/>
        <v/>
      </c>
      <c r="BD361" s="25" t="str">
        <f t="shared" si="296"/>
        <v/>
      </c>
      <c r="BE361" s="25"/>
      <c r="BF361" s="24"/>
      <c r="BG361" s="24" t="str">
        <f t="shared" si="311"/>
        <v/>
      </c>
      <c r="BH361" s="24" t="str">
        <f t="shared" si="311"/>
        <v/>
      </c>
      <c r="BI361" s="24" t="str">
        <f t="shared" si="311"/>
        <v/>
      </c>
      <c r="BJ361" s="24" t="str">
        <f t="shared" si="301"/>
        <v/>
      </c>
      <c r="BK361" s="24" t="str">
        <f t="shared" si="301"/>
        <v/>
      </c>
      <c r="BL361" s="24" t="str">
        <f t="shared" si="301"/>
        <v/>
      </c>
      <c r="BM361" s="24" t="str">
        <f t="shared" si="301"/>
        <v/>
      </c>
      <c r="BN361" s="24" t="str">
        <f t="shared" si="301"/>
        <v/>
      </c>
      <c r="BO361" s="24" t="str">
        <f t="shared" si="301"/>
        <v/>
      </c>
      <c r="BP361" s="24"/>
      <c r="BQ361" s="24"/>
      <c r="BR361" s="24" t="str">
        <f t="shared" si="312"/>
        <v/>
      </c>
      <c r="BS361" s="24" t="str">
        <f t="shared" si="312"/>
        <v/>
      </c>
      <c r="BT361" s="24" t="str">
        <f t="shared" si="312"/>
        <v/>
      </c>
      <c r="BU361" s="24" t="str">
        <f t="shared" si="302"/>
        <v/>
      </c>
      <c r="BV361" s="24" t="str">
        <f t="shared" si="302"/>
        <v/>
      </c>
      <c r="BW361" s="24" t="str">
        <f t="shared" si="302"/>
        <v/>
      </c>
      <c r="BX361" s="24" t="str">
        <f t="shared" si="302"/>
        <v/>
      </c>
      <c r="BY361" s="24" t="str">
        <f t="shared" si="302"/>
        <v/>
      </c>
      <c r="BZ361" s="24" t="str">
        <f t="shared" si="302"/>
        <v/>
      </c>
      <c r="CA361" s="24"/>
      <c r="CB361" s="24"/>
      <c r="CC361" s="24" t="str">
        <f t="shared" si="328"/>
        <v/>
      </c>
      <c r="CD361" s="24" t="str">
        <f t="shared" si="341"/>
        <v/>
      </c>
      <c r="CE361" s="24" t="str">
        <f t="shared" si="313"/>
        <v/>
      </c>
      <c r="CF361" s="24" t="str">
        <f t="shared" si="313"/>
        <v/>
      </c>
      <c r="CG361" s="24" t="str">
        <f t="shared" si="313"/>
        <v/>
      </c>
      <c r="CH361" s="24" t="str">
        <f t="shared" si="303"/>
        <v/>
      </c>
      <c r="CI361" s="24" t="str">
        <f t="shared" si="303"/>
        <v/>
      </c>
      <c r="CJ361" s="24" t="str">
        <f t="shared" si="303"/>
        <v/>
      </c>
      <c r="CK361" s="24" t="str">
        <f t="shared" si="303"/>
        <v/>
      </c>
      <c r="CL361" s="24" t="str">
        <f t="shared" si="303"/>
        <v/>
      </c>
      <c r="CM361" s="24" t="str">
        <f t="shared" si="303"/>
        <v/>
      </c>
      <c r="CN361" s="24"/>
      <c r="CO361" s="24" t="str">
        <f t="shared" si="329"/>
        <v/>
      </c>
      <c r="CP361" s="24" t="str">
        <f t="shared" si="342"/>
        <v/>
      </c>
      <c r="CQ361" s="24" t="str">
        <f t="shared" si="314"/>
        <v/>
      </c>
      <c r="CR361" s="24" t="str">
        <f t="shared" si="314"/>
        <v/>
      </c>
      <c r="CS361" s="24" t="str">
        <f t="shared" si="314"/>
        <v/>
      </c>
      <c r="CT361" s="24" t="str">
        <f t="shared" si="304"/>
        <v/>
      </c>
      <c r="CU361" s="24" t="str">
        <f t="shared" si="304"/>
        <v/>
      </c>
      <c r="CV361" s="24" t="str">
        <f t="shared" si="304"/>
        <v/>
      </c>
      <c r="CW361" s="24" t="str">
        <f t="shared" si="304"/>
        <v/>
      </c>
      <c r="CX361" s="24" t="str">
        <f t="shared" si="304"/>
        <v/>
      </c>
      <c r="CY361" s="24" t="str">
        <f t="shared" si="304"/>
        <v/>
      </c>
      <c r="CZ361" s="24"/>
      <c r="DA361" s="24" t="str">
        <f t="shared" si="330"/>
        <v/>
      </c>
      <c r="DB361" s="24" t="str">
        <f t="shared" si="343"/>
        <v/>
      </c>
      <c r="DC361" s="24" t="str">
        <f t="shared" si="315"/>
        <v/>
      </c>
      <c r="DD361" s="24" t="str">
        <f t="shared" si="315"/>
        <v/>
      </c>
      <c r="DE361" s="24" t="str">
        <f t="shared" si="315"/>
        <v/>
      </c>
      <c r="DF361" s="24" t="str">
        <f t="shared" si="305"/>
        <v/>
      </c>
      <c r="DG361" s="24" t="str">
        <f t="shared" si="305"/>
        <v/>
      </c>
      <c r="DH361" s="24" t="str">
        <f t="shared" si="305"/>
        <v/>
      </c>
      <c r="DI361" s="24" t="str">
        <f t="shared" si="305"/>
        <v/>
      </c>
      <c r="DJ361" s="24" t="str">
        <f t="shared" si="305"/>
        <v/>
      </c>
      <c r="DK361" s="24" t="str">
        <f t="shared" si="305"/>
        <v/>
      </c>
      <c r="DL361" s="24"/>
      <c r="DM361" s="24" t="str">
        <f t="shared" si="331"/>
        <v/>
      </c>
      <c r="DN361" s="24" t="str">
        <f t="shared" si="344"/>
        <v/>
      </c>
      <c r="DO361" s="24" t="str">
        <f t="shared" si="316"/>
        <v/>
      </c>
      <c r="DP361" s="24" t="str">
        <f t="shared" si="316"/>
        <v/>
      </c>
      <c r="DQ361" s="24" t="str">
        <f t="shared" si="316"/>
        <v/>
      </c>
      <c r="DR361" s="24" t="str">
        <f t="shared" si="306"/>
        <v/>
      </c>
      <c r="DS361" s="24" t="str">
        <f t="shared" si="306"/>
        <v/>
      </c>
      <c r="DT361" s="24" t="str">
        <f t="shared" si="306"/>
        <v/>
      </c>
      <c r="DU361" s="24" t="str">
        <f t="shared" si="306"/>
        <v/>
      </c>
      <c r="DV361" s="24" t="str">
        <f t="shared" si="306"/>
        <v/>
      </c>
      <c r="DW361" s="24" t="str">
        <f t="shared" si="306"/>
        <v/>
      </c>
      <c r="DX361" s="24"/>
      <c r="DY361" s="24" t="str">
        <f t="shared" si="332"/>
        <v/>
      </c>
      <c r="DZ361" s="24" t="str">
        <f t="shared" si="345"/>
        <v/>
      </c>
      <c r="EA361" s="24" t="str">
        <f t="shared" si="317"/>
        <v/>
      </c>
      <c r="EB361" s="24" t="str">
        <f t="shared" si="317"/>
        <v/>
      </c>
      <c r="EC361" s="24" t="str">
        <f t="shared" si="317"/>
        <v/>
      </c>
      <c r="ED361" s="24" t="str">
        <f t="shared" si="307"/>
        <v/>
      </c>
      <c r="EE361" s="24" t="str">
        <f t="shared" si="307"/>
        <v/>
      </c>
      <c r="EF361" s="24" t="str">
        <f t="shared" si="307"/>
        <v/>
      </c>
      <c r="EG361" s="24" t="str">
        <f t="shared" si="307"/>
        <v/>
      </c>
      <c r="EH361" s="24" t="str">
        <f t="shared" si="307"/>
        <v/>
      </c>
      <c r="EI361" s="24" t="str">
        <f t="shared" si="307"/>
        <v/>
      </c>
      <c r="EJ361" s="24"/>
      <c r="EK361" s="24" t="str">
        <f t="shared" si="333"/>
        <v/>
      </c>
      <c r="EL361" s="24" t="str">
        <f t="shared" si="346"/>
        <v/>
      </c>
      <c r="EM361" s="24" t="str">
        <f t="shared" si="318"/>
        <v/>
      </c>
      <c r="EN361" s="24" t="str">
        <f t="shared" si="318"/>
        <v/>
      </c>
      <c r="EO361" s="24" t="str">
        <f t="shared" si="318"/>
        <v/>
      </c>
      <c r="EP361" s="24" t="str">
        <f t="shared" si="308"/>
        <v/>
      </c>
      <c r="EQ361" s="24" t="str">
        <f t="shared" si="308"/>
        <v/>
      </c>
      <c r="ER361" s="24" t="str">
        <f t="shared" si="308"/>
        <v/>
      </c>
      <c r="ES361" s="24" t="str">
        <f t="shared" si="308"/>
        <v/>
      </c>
      <c r="ET361" s="24" t="str">
        <f t="shared" si="308"/>
        <v/>
      </c>
      <c r="EU361" s="24" t="str">
        <f t="shared" si="308"/>
        <v/>
      </c>
      <c r="EV361" s="24"/>
      <c r="EW361" s="24" t="str">
        <f t="shared" si="334"/>
        <v/>
      </c>
      <c r="EX361" s="24" t="str">
        <f t="shared" si="347"/>
        <v/>
      </c>
      <c r="EY361" s="24" t="str">
        <f t="shared" si="309"/>
        <v/>
      </c>
      <c r="EZ361" s="24" t="str">
        <f t="shared" si="309"/>
        <v/>
      </c>
      <c r="FA361" s="24" t="str">
        <f t="shared" si="309"/>
        <v/>
      </c>
      <c r="FB361" s="24" t="str">
        <f t="shared" si="309"/>
        <v/>
      </c>
      <c r="FC361" s="24" t="str">
        <f t="shared" si="309"/>
        <v/>
      </c>
      <c r="FD361" s="24" t="str">
        <f t="shared" si="309"/>
        <v/>
      </c>
      <c r="FE361" s="24" t="str">
        <f t="shared" si="299"/>
        <v/>
      </c>
      <c r="FF361" s="24" t="str">
        <f t="shared" si="299"/>
        <v/>
      </c>
      <c r="FG361" s="24" t="str">
        <f t="shared" si="299"/>
        <v/>
      </c>
      <c r="FH361" s="24"/>
      <c r="FI361" s="24" t="str">
        <f t="shared" si="335"/>
        <v/>
      </c>
      <c r="FJ361" s="24" t="str">
        <f t="shared" si="348"/>
        <v/>
      </c>
      <c r="FK361" s="24" t="str">
        <f t="shared" si="310"/>
        <v/>
      </c>
      <c r="FL361" s="24" t="str">
        <f t="shared" si="310"/>
        <v/>
      </c>
      <c r="FM361" s="24" t="str">
        <f t="shared" si="310"/>
        <v/>
      </c>
      <c r="FN361" s="24" t="str">
        <f t="shared" si="310"/>
        <v/>
      </c>
      <c r="FO361" s="24" t="str">
        <f t="shared" si="310"/>
        <v/>
      </c>
      <c r="FP361" s="24" t="str">
        <f t="shared" si="310"/>
        <v/>
      </c>
      <c r="FQ361" s="24" t="str">
        <f t="shared" si="300"/>
        <v/>
      </c>
      <c r="FR361" s="24" t="str">
        <f t="shared" si="300"/>
        <v/>
      </c>
      <c r="FS361" s="24" t="str">
        <f t="shared" si="300"/>
        <v/>
      </c>
    </row>
    <row r="362" spans="1:175" s="3" customFormat="1">
      <c r="A362" s="27">
        <v>327</v>
      </c>
      <c r="B362" s="32" t="str">
        <f>IF(AND($B$3&lt;&gt;"",$C$3&lt;&gt;"",$B$4&lt;&gt;"",$C$4&lt;&gt;"",T362&lt;&gt;""),AirMass($B$3,$C$3,$B$4,$C$4,T362),"")</f>
        <v/>
      </c>
      <c r="C362" s="36" t="e">
        <f t="shared" si="336"/>
        <v>#N/A</v>
      </c>
      <c r="D362" s="5" t="str">
        <f t="shared" si="319"/>
        <v/>
      </c>
      <c r="E362" s="14" t="str">
        <f t="shared" si="320"/>
        <v/>
      </c>
      <c r="F362" s="32" t="str">
        <f t="shared" si="337"/>
        <v/>
      </c>
      <c r="G362" s="24" t="str">
        <f t="shared" si="321"/>
        <v/>
      </c>
      <c r="H362" s="24" t="str">
        <f t="shared" si="322"/>
        <v/>
      </c>
      <c r="I362" s="24"/>
      <c r="J362" s="8" t="str">
        <f t="shared" si="323"/>
        <v/>
      </c>
      <c r="K362" s="9" t="str">
        <f t="shared" si="324"/>
        <v/>
      </c>
      <c r="L362" s="40" t="str">
        <f t="shared" si="338"/>
        <v/>
      </c>
      <c r="M362" s="24" t="str">
        <f t="shared" si="325"/>
        <v/>
      </c>
      <c r="N362" s="25" t="str">
        <f t="shared" si="326"/>
        <v/>
      </c>
      <c r="O362" s="25"/>
      <c r="P362" s="50">
        <f t="shared" si="339"/>
        <v>0</v>
      </c>
      <c r="Q362" s="50">
        <f t="shared" si="340"/>
        <v>0</v>
      </c>
      <c r="R362" s="25"/>
      <c r="S362" s="25"/>
      <c r="T362" s="16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46" t="str">
        <f t="shared" si="327"/>
        <v/>
      </c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8"/>
      <c r="AR362" s="25"/>
      <c r="AS362" s="25"/>
      <c r="AT362" s="24" t="str">
        <f t="shared" si="298"/>
        <v/>
      </c>
      <c r="AU362" s="24" t="str">
        <f t="shared" si="297"/>
        <v/>
      </c>
      <c r="AV362" s="24" t="str">
        <f t="shared" si="297"/>
        <v/>
      </c>
      <c r="AW362" s="24" t="str">
        <f t="shared" si="297"/>
        <v/>
      </c>
      <c r="AX362" s="24" t="str">
        <f t="shared" si="297"/>
        <v/>
      </c>
      <c r="AY362" s="24" t="str">
        <f t="shared" si="297"/>
        <v/>
      </c>
      <c r="AZ362" s="24" t="str">
        <f t="shared" si="297"/>
        <v/>
      </c>
      <c r="BA362" s="24" t="str">
        <f t="shared" si="297"/>
        <v/>
      </c>
      <c r="BB362" s="24" t="str">
        <f t="shared" si="296"/>
        <v/>
      </c>
      <c r="BC362" s="24" t="str">
        <f t="shared" si="296"/>
        <v/>
      </c>
      <c r="BD362" s="25" t="str">
        <f t="shared" si="296"/>
        <v/>
      </c>
      <c r="BE362" s="25"/>
      <c r="BF362" s="24"/>
      <c r="BG362" s="24" t="str">
        <f t="shared" si="311"/>
        <v/>
      </c>
      <c r="BH362" s="24" t="str">
        <f t="shared" si="311"/>
        <v/>
      </c>
      <c r="BI362" s="24" t="str">
        <f t="shared" si="311"/>
        <v/>
      </c>
      <c r="BJ362" s="24" t="str">
        <f t="shared" si="301"/>
        <v/>
      </c>
      <c r="BK362" s="24" t="str">
        <f t="shared" si="301"/>
        <v/>
      </c>
      <c r="BL362" s="24" t="str">
        <f t="shared" si="301"/>
        <v/>
      </c>
      <c r="BM362" s="24" t="str">
        <f t="shared" si="301"/>
        <v/>
      </c>
      <c r="BN362" s="24" t="str">
        <f t="shared" si="301"/>
        <v/>
      </c>
      <c r="BO362" s="24" t="str">
        <f t="shared" si="301"/>
        <v/>
      </c>
      <c r="BP362" s="24"/>
      <c r="BQ362" s="24"/>
      <c r="BR362" s="24" t="str">
        <f t="shared" si="312"/>
        <v/>
      </c>
      <c r="BS362" s="24" t="str">
        <f t="shared" si="312"/>
        <v/>
      </c>
      <c r="BT362" s="24" t="str">
        <f t="shared" si="312"/>
        <v/>
      </c>
      <c r="BU362" s="24" t="str">
        <f t="shared" si="302"/>
        <v/>
      </c>
      <c r="BV362" s="24" t="str">
        <f t="shared" si="302"/>
        <v/>
      </c>
      <c r="BW362" s="24" t="str">
        <f t="shared" si="302"/>
        <v/>
      </c>
      <c r="BX362" s="24" t="str">
        <f t="shared" si="302"/>
        <v/>
      </c>
      <c r="BY362" s="24" t="str">
        <f t="shared" si="302"/>
        <v/>
      </c>
      <c r="BZ362" s="24" t="str">
        <f t="shared" si="302"/>
        <v/>
      </c>
      <c r="CA362" s="24"/>
      <c r="CB362" s="24"/>
      <c r="CC362" s="24" t="str">
        <f t="shared" si="328"/>
        <v/>
      </c>
      <c r="CD362" s="24" t="str">
        <f t="shared" si="341"/>
        <v/>
      </c>
      <c r="CE362" s="24" t="str">
        <f t="shared" si="313"/>
        <v/>
      </c>
      <c r="CF362" s="24" t="str">
        <f t="shared" si="313"/>
        <v/>
      </c>
      <c r="CG362" s="24" t="str">
        <f t="shared" si="313"/>
        <v/>
      </c>
      <c r="CH362" s="24" t="str">
        <f t="shared" si="303"/>
        <v/>
      </c>
      <c r="CI362" s="24" t="str">
        <f t="shared" si="303"/>
        <v/>
      </c>
      <c r="CJ362" s="24" t="str">
        <f t="shared" si="303"/>
        <v/>
      </c>
      <c r="CK362" s="24" t="str">
        <f t="shared" si="303"/>
        <v/>
      </c>
      <c r="CL362" s="24" t="str">
        <f t="shared" si="303"/>
        <v/>
      </c>
      <c r="CM362" s="24" t="str">
        <f t="shared" si="303"/>
        <v/>
      </c>
      <c r="CN362" s="24"/>
      <c r="CO362" s="24" t="str">
        <f t="shared" si="329"/>
        <v/>
      </c>
      <c r="CP362" s="24" t="str">
        <f t="shared" si="342"/>
        <v/>
      </c>
      <c r="CQ362" s="24" t="str">
        <f t="shared" si="314"/>
        <v/>
      </c>
      <c r="CR362" s="24" t="str">
        <f t="shared" si="314"/>
        <v/>
      </c>
      <c r="CS362" s="24" t="str">
        <f t="shared" si="314"/>
        <v/>
      </c>
      <c r="CT362" s="24" t="str">
        <f t="shared" si="304"/>
        <v/>
      </c>
      <c r="CU362" s="24" t="str">
        <f t="shared" si="304"/>
        <v/>
      </c>
      <c r="CV362" s="24" t="str">
        <f t="shared" si="304"/>
        <v/>
      </c>
      <c r="CW362" s="24" t="str">
        <f t="shared" si="304"/>
        <v/>
      </c>
      <c r="CX362" s="24" t="str">
        <f t="shared" si="304"/>
        <v/>
      </c>
      <c r="CY362" s="24" t="str">
        <f t="shared" si="304"/>
        <v/>
      </c>
      <c r="CZ362" s="24"/>
      <c r="DA362" s="24" t="str">
        <f t="shared" si="330"/>
        <v/>
      </c>
      <c r="DB362" s="24" t="str">
        <f t="shared" si="343"/>
        <v/>
      </c>
      <c r="DC362" s="24" t="str">
        <f t="shared" si="315"/>
        <v/>
      </c>
      <c r="DD362" s="24" t="str">
        <f t="shared" si="315"/>
        <v/>
      </c>
      <c r="DE362" s="24" t="str">
        <f t="shared" si="315"/>
        <v/>
      </c>
      <c r="DF362" s="24" t="str">
        <f t="shared" si="305"/>
        <v/>
      </c>
      <c r="DG362" s="24" t="str">
        <f t="shared" si="305"/>
        <v/>
      </c>
      <c r="DH362" s="24" t="str">
        <f t="shared" si="305"/>
        <v/>
      </c>
      <c r="DI362" s="24" t="str">
        <f t="shared" si="305"/>
        <v/>
      </c>
      <c r="DJ362" s="24" t="str">
        <f t="shared" si="305"/>
        <v/>
      </c>
      <c r="DK362" s="24" t="str">
        <f t="shared" si="305"/>
        <v/>
      </c>
      <c r="DL362" s="24"/>
      <c r="DM362" s="24" t="str">
        <f t="shared" si="331"/>
        <v/>
      </c>
      <c r="DN362" s="24" t="str">
        <f t="shared" si="344"/>
        <v/>
      </c>
      <c r="DO362" s="24" t="str">
        <f t="shared" si="316"/>
        <v/>
      </c>
      <c r="DP362" s="24" t="str">
        <f t="shared" si="316"/>
        <v/>
      </c>
      <c r="DQ362" s="24" t="str">
        <f t="shared" si="316"/>
        <v/>
      </c>
      <c r="DR362" s="24" t="str">
        <f t="shared" si="306"/>
        <v/>
      </c>
      <c r="DS362" s="24" t="str">
        <f t="shared" si="306"/>
        <v/>
      </c>
      <c r="DT362" s="24" t="str">
        <f t="shared" si="306"/>
        <v/>
      </c>
      <c r="DU362" s="24" t="str">
        <f t="shared" si="306"/>
        <v/>
      </c>
      <c r="DV362" s="24" t="str">
        <f t="shared" si="306"/>
        <v/>
      </c>
      <c r="DW362" s="24" t="str">
        <f t="shared" si="306"/>
        <v/>
      </c>
      <c r="DX362" s="24"/>
      <c r="DY362" s="24" t="str">
        <f t="shared" si="332"/>
        <v/>
      </c>
      <c r="DZ362" s="24" t="str">
        <f t="shared" si="345"/>
        <v/>
      </c>
      <c r="EA362" s="24" t="str">
        <f t="shared" si="317"/>
        <v/>
      </c>
      <c r="EB362" s="24" t="str">
        <f t="shared" si="317"/>
        <v/>
      </c>
      <c r="EC362" s="24" t="str">
        <f t="shared" si="317"/>
        <v/>
      </c>
      <c r="ED362" s="24" t="str">
        <f t="shared" si="307"/>
        <v/>
      </c>
      <c r="EE362" s="24" t="str">
        <f t="shared" si="307"/>
        <v/>
      </c>
      <c r="EF362" s="24" t="str">
        <f t="shared" si="307"/>
        <v/>
      </c>
      <c r="EG362" s="24" t="str">
        <f t="shared" si="307"/>
        <v/>
      </c>
      <c r="EH362" s="24" t="str">
        <f t="shared" si="307"/>
        <v/>
      </c>
      <c r="EI362" s="24" t="str">
        <f t="shared" si="307"/>
        <v/>
      </c>
      <c r="EJ362" s="24"/>
      <c r="EK362" s="24" t="str">
        <f t="shared" si="333"/>
        <v/>
      </c>
      <c r="EL362" s="24" t="str">
        <f t="shared" si="346"/>
        <v/>
      </c>
      <c r="EM362" s="24" t="str">
        <f t="shared" si="318"/>
        <v/>
      </c>
      <c r="EN362" s="24" t="str">
        <f t="shared" si="318"/>
        <v/>
      </c>
      <c r="EO362" s="24" t="str">
        <f t="shared" si="318"/>
        <v/>
      </c>
      <c r="EP362" s="24" t="str">
        <f t="shared" si="308"/>
        <v/>
      </c>
      <c r="EQ362" s="24" t="str">
        <f t="shared" si="308"/>
        <v/>
      </c>
      <c r="ER362" s="24" t="str">
        <f t="shared" si="308"/>
        <v/>
      </c>
      <c r="ES362" s="24" t="str">
        <f t="shared" si="308"/>
        <v/>
      </c>
      <c r="ET362" s="24" t="str">
        <f t="shared" si="308"/>
        <v/>
      </c>
      <c r="EU362" s="24" t="str">
        <f t="shared" si="308"/>
        <v/>
      </c>
      <c r="EV362" s="24"/>
      <c r="EW362" s="24" t="str">
        <f t="shared" si="334"/>
        <v/>
      </c>
      <c r="EX362" s="24" t="str">
        <f t="shared" si="347"/>
        <v/>
      </c>
      <c r="EY362" s="24" t="str">
        <f t="shared" si="309"/>
        <v/>
      </c>
      <c r="EZ362" s="24" t="str">
        <f t="shared" si="309"/>
        <v/>
      </c>
      <c r="FA362" s="24" t="str">
        <f t="shared" si="309"/>
        <v/>
      </c>
      <c r="FB362" s="24" t="str">
        <f t="shared" si="309"/>
        <v/>
      </c>
      <c r="FC362" s="24" t="str">
        <f t="shared" si="309"/>
        <v/>
      </c>
      <c r="FD362" s="24" t="str">
        <f t="shared" si="309"/>
        <v/>
      </c>
      <c r="FE362" s="24" t="str">
        <f t="shared" si="299"/>
        <v/>
      </c>
      <c r="FF362" s="24" t="str">
        <f t="shared" si="299"/>
        <v/>
      </c>
      <c r="FG362" s="24" t="str">
        <f t="shared" si="299"/>
        <v/>
      </c>
      <c r="FH362" s="24"/>
      <c r="FI362" s="24" t="str">
        <f t="shared" si="335"/>
        <v/>
      </c>
      <c r="FJ362" s="24" t="str">
        <f t="shared" si="348"/>
        <v/>
      </c>
      <c r="FK362" s="24" t="str">
        <f t="shared" si="310"/>
        <v/>
      </c>
      <c r="FL362" s="24" t="str">
        <f t="shared" si="310"/>
        <v/>
      </c>
      <c r="FM362" s="24" t="str">
        <f t="shared" si="310"/>
        <v/>
      </c>
      <c r="FN362" s="24" t="str">
        <f t="shared" si="310"/>
        <v/>
      </c>
      <c r="FO362" s="24" t="str">
        <f t="shared" si="310"/>
        <v/>
      </c>
      <c r="FP362" s="24" t="str">
        <f t="shared" si="310"/>
        <v/>
      </c>
      <c r="FQ362" s="24" t="str">
        <f t="shared" si="300"/>
        <v/>
      </c>
      <c r="FR362" s="24" t="str">
        <f t="shared" si="300"/>
        <v/>
      </c>
      <c r="FS362" s="24" t="str">
        <f t="shared" si="300"/>
        <v/>
      </c>
    </row>
    <row r="363" spans="1:175" s="3" customFormat="1">
      <c r="A363" s="27">
        <v>328</v>
      </c>
      <c r="B363" s="32" t="str">
        <f>IF(AND($B$3&lt;&gt;"",$C$3&lt;&gt;"",$B$4&lt;&gt;"",$C$4&lt;&gt;"",T363&lt;&gt;""),AirMass($B$3,$C$3,$B$4,$C$4,T363),"")</f>
        <v/>
      </c>
      <c r="C363" s="36" t="e">
        <f t="shared" si="336"/>
        <v>#N/A</v>
      </c>
      <c r="D363" s="5" t="str">
        <f t="shared" si="319"/>
        <v/>
      </c>
      <c r="E363" s="14" t="str">
        <f t="shared" si="320"/>
        <v/>
      </c>
      <c r="F363" s="32" t="str">
        <f t="shared" si="337"/>
        <v/>
      </c>
      <c r="G363" s="24" t="str">
        <f t="shared" si="321"/>
        <v/>
      </c>
      <c r="H363" s="24" t="str">
        <f t="shared" si="322"/>
        <v/>
      </c>
      <c r="I363" s="24"/>
      <c r="J363" s="8" t="str">
        <f t="shared" si="323"/>
        <v/>
      </c>
      <c r="K363" s="9" t="str">
        <f t="shared" si="324"/>
        <v/>
      </c>
      <c r="L363" s="40" t="str">
        <f t="shared" si="338"/>
        <v/>
      </c>
      <c r="M363" s="24" t="str">
        <f t="shared" si="325"/>
        <v/>
      </c>
      <c r="N363" s="25" t="str">
        <f t="shared" si="326"/>
        <v/>
      </c>
      <c r="O363" s="25"/>
      <c r="P363" s="50">
        <f t="shared" si="339"/>
        <v>0</v>
      </c>
      <c r="Q363" s="50">
        <f t="shared" si="340"/>
        <v>0</v>
      </c>
      <c r="R363" s="25"/>
      <c r="S363" s="25"/>
      <c r="T363" s="16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46" t="str">
        <f t="shared" si="327"/>
        <v/>
      </c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8"/>
      <c r="AR363" s="25"/>
      <c r="AS363" s="25"/>
      <c r="AT363" s="24" t="str">
        <f t="shared" si="298"/>
        <v/>
      </c>
      <c r="AU363" s="24" t="str">
        <f t="shared" si="297"/>
        <v/>
      </c>
      <c r="AV363" s="24" t="str">
        <f t="shared" si="297"/>
        <v/>
      </c>
      <c r="AW363" s="24" t="str">
        <f t="shared" si="297"/>
        <v/>
      </c>
      <c r="AX363" s="24" t="str">
        <f t="shared" si="297"/>
        <v/>
      </c>
      <c r="AY363" s="24" t="str">
        <f t="shared" si="297"/>
        <v/>
      </c>
      <c r="AZ363" s="24" t="str">
        <f t="shared" si="297"/>
        <v/>
      </c>
      <c r="BA363" s="24" t="str">
        <f t="shared" si="297"/>
        <v/>
      </c>
      <c r="BB363" s="24" t="str">
        <f t="shared" si="296"/>
        <v/>
      </c>
      <c r="BC363" s="24" t="str">
        <f t="shared" si="296"/>
        <v/>
      </c>
      <c r="BD363" s="25" t="str">
        <f t="shared" si="296"/>
        <v/>
      </c>
      <c r="BE363" s="25"/>
      <c r="BF363" s="24"/>
      <c r="BG363" s="24" t="str">
        <f t="shared" si="311"/>
        <v/>
      </c>
      <c r="BH363" s="24" t="str">
        <f t="shared" si="311"/>
        <v/>
      </c>
      <c r="BI363" s="24" t="str">
        <f t="shared" si="311"/>
        <v/>
      </c>
      <c r="BJ363" s="24" t="str">
        <f t="shared" si="301"/>
        <v/>
      </c>
      <c r="BK363" s="24" t="str">
        <f t="shared" si="301"/>
        <v/>
      </c>
      <c r="BL363" s="24" t="str">
        <f t="shared" si="301"/>
        <v/>
      </c>
      <c r="BM363" s="24" t="str">
        <f t="shared" si="301"/>
        <v/>
      </c>
      <c r="BN363" s="24" t="str">
        <f t="shared" si="301"/>
        <v/>
      </c>
      <c r="BO363" s="24" t="str">
        <f t="shared" si="301"/>
        <v/>
      </c>
      <c r="BP363" s="24"/>
      <c r="BQ363" s="24"/>
      <c r="BR363" s="24" t="str">
        <f t="shared" si="312"/>
        <v/>
      </c>
      <c r="BS363" s="24" t="str">
        <f t="shared" si="312"/>
        <v/>
      </c>
      <c r="BT363" s="24" t="str">
        <f t="shared" si="312"/>
        <v/>
      </c>
      <c r="BU363" s="24" t="str">
        <f t="shared" si="302"/>
        <v/>
      </c>
      <c r="BV363" s="24" t="str">
        <f t="shared" si="302"/>
        <v/>
      </c>
      <c r="BW363" s="24" t="str">
        <f t="shared" si="302"/>
        <v/>
      </c>
      <c r="BX363" s="24" t="str">
        <f t="shared" si="302"/>
        <v/>
      </c>
      <c r="BY363" s="24" t="str">
        <f t="shared" si="302"/>
        <v/>
      </c>
      <c r="BZ363" s="24" t="str">
        <f t="shared" si="302"/>
        <v/>
      </c>
      <c r="CA363" s="24"/>
      <c r="CB363" s="24"/>
      <c r="CC363" s="24" t="str">
        <f t="shared" si="328"/>
        <v/>
      </c>
      <c r="CD363" s="24" t="str">
        <f t="shared" si="341"/>
        <v/>
      </c>
      <c r="CE363" s="24" t="str">
        <f t="shared" si="313"/>
        <v/>
      </c>
      <c r="CF363" s="24" t="str">
        <f t="shared" si="313"/>
        <v/>
      </c>
      <c r="CG363" s="24" t="str">
        <f t="shared" si="313"/>
        <v/>
      </c>
      <c r="CH363" s="24" t="str">
        <f t="shared" si="303"/>
        <v/>
      </c>
      <c r="CI363" s="24" t="str">
        <f t="shared" si="303"/>
        <v/>
      </c>
      <c r="CJ363" s="24" t="str">
        <f t="shared" si="303"/>
        <v/>
      </c>
      <c r="CK363" s="24" t="str">
        <f t="shared" si="303"/>
        <v/>
      </c>
      <c r="CL363" s="24" t="str">
        <f t="shared" si="303"/>
        <v/>
      </c>
      <c r="CM363" s="24" t="str">
        <f t="shared" si="303"/>
        <v/>
      </c>
      <c r="CN363" s="24"/>
      <c r="CO363" s="24" t="str">
        <f t="shared" si="329"/>
        <v/>
      </c>
      <c r="CP363" s="24" t="str">
        <f t="shared" si="342"/>
        <v/>
      </c>
      <c r="CQ363" s="24" t="str">
        <f t="shared" si="314"/>
        <v/>
      </c>
      <c r="CR363" s="24" t="str">
        <f t="shared" si="314"/>
        <v/>
      </c>
      <c r="CS363" s="24" t="str">
        <f t="shared" si="314"/>
        <v/>
      </c>
      <c r="CT363" s="24" t="str">
        <f t="shared" si="304"/>
        <v/>
      </c>
      <c r="CU363" s="24" t="str">
        <f t="shared" si="304"/>
        <v/>
      </c>
      <c r="CV363" s="24" t="str">
        <f t="shared" si="304"/>
        <v/>
      </c>
      <c r="CW363" s="24" t="str">
        <f t="shared" si="304"/>
        <v/>
      </c>
      <c r="CX363" s="24" t="str">
        <f t="shared" si="304"/>
        <v/>
      </c>
      <c r="CY363" s="24" t="str">
        <f t="shared" si="304"/>
        <v/>
      </c>
      <c r="CZ363" s="24"/>
      <c r="DA363" s="24" t="str">
        <f t="shared" si="330"/>
        <v/>
      </c>
      <c r="DB363" s="24" t="str">
        <f t="shared" si="343"/>
        <v/>
      </c>
      <c r="DC363" s="24" t="str">
        <f t="shared" si="315"/>
        <v/>
      </c>
      <c r="DD363" s="24" t="str">
        <f t="shared" si="315"/>
        <v/>
      </c>
      <c r="DE363" s="24" t="str">
        <f t="shared" si="315"/>
        <v/>
      </c>
      <c r="DF363" s="24" t="str">
        <f t="shared" si="305"/>
        <v/>
      </c>
      <c r="DG363" s="24" t="str">
        <f t="shared" si="305"/>
        <v/>
      </c>
      <c r="DH363" s="24" t="str">
        <f t="shared" si="305"/>
        <v/>
      </c>
      <c r="DI363" s="24" t="str">
        <f t="shared" si="305"/>
        <v/>
      </c>
      <c r="DJ363" s="24" t="str">
        <f t="shared" si="305"/>
        <v/>
      </c>
      <c r="DK363" s="24" t="str">
        <f t="shared" si="305"/>
        <v/>
      </c>
      <c r="DL363" s="24"/>
      <c r="DM363" s="24" t="str">
        <f t="shared" si="331"/>
        <v/>
      </c>
      <c r="DN363" s="24" t="str">
        <f t="shared" si="344"/>
        <v/>
      </c>
      <c r="DO363" s="24" t="str">
        <f t="shared" si="316"/>
        <v/>
      </c>
      <c r="DP363" s="24" t="str">
        <f t="shared" si="316"/>
        <v/>
      </c>
      <c r="DQ363" s="24" t="str">
        <f t="shared" si="316"/>
        <v/>
      </c>
      <c r="DR363" s="24" t="str">
        <f t="shared" si="306"/>
        <v/>
      </c>
      <c r="DS363" s="24" t="str">
        <f t="shared" si="306"/>
        <v/>
      </c>
      <c r="DT363" s="24" t="str">
        <f t="shared" si="306"/>
        <v/>
      </c>
      <c r="DU363" s="24" t="str">
        <f t="shared" si="306"/>
        <v/>
      </c>
      <c r="DV363" s="24" t="str">
        <f t="shared" si="306"/>
        <v/>
      </c>
      <c r="DW363" s="24" t="str">
        <f t="shared" si="306"/>
        <v/>
      </c>
      <c r="DX363" s="24"/>
      <c r="DY363" s="24" t="str">
        <f t="shared" si="332"/>
        <v/>
      </c>
      <c r="DZ363" s="24" t="str">
        <f t="shared" si="345"/>
        <v/>
      </c>
      <c r="EA363" s="24" t="str">
        <f t="shared" si="317"/>
        <v/>
      </c>
      <c r="EB363" s="24" t="str">
        <f t="shared" si="317"/>
        <v/>
      </c>
      <c r="EC363" s="24" t="str">
        <f t="shared" si="317"/>
        <v/>
      </c>
      <c r="ED363" s="24" t="str">
        <f t="shared" si="307"/>
        <v/>
      </c>
      <c r="EE363" s="24" t="str">
        <f t="shared" si="307"/>
        <v/>
      </c>
      <c r="EF363" s="24" t="str">
        <f t="shared" si="307"/>
        <v/>
      </c>
      <c r="EG363" s="24" t="str">
        <f t="shared" si="307"/>
        <v/>
      </c>
      <c r="EH363" s="24" t="str">
        <f t="shared" si="307"/>
        <v/>
      </c>
      <c r="EI363" s="24" t="str">
        <f t="shared" si="307"/>
        <v/>
      </c>
      <c r="EJ363" s="24"/>
      <c r="EK363" s="24" t="str">
        <f t="shared" si="333"/>
        <v/>
      </c>
      <c r="EL363" s="24" t="str">
        <f t="shared" si="346"/>
        <v/>
      </c>
      <c r="EM363" s="24" t="str">
        <f t="shared" si="318"/>
        <v/>
      </c>
      <c r="EN363" s="24" t="str">
        <f t="shared" si="318"/>
        <v/>
      </c>
      <c r="EO363" s="24" t="str">
        <f t="shared" si="318"/>
        <v/>
      </c>
      <c r="EP363" s="24" t="str">
        <f t="shared" si="308"/>
        <v/>
      </c>
      <c r="EQ363" s="24" t="str">
        <f t="shared" si="308"/>
        <v/>
      </c>
      <c r="ER363" s="24" t="str">
        <f t="shared" si="308"/>
        <v/>
      </c>
      <c r="ES363" s="24" t="str">
        <f t="shared" si="308"/>
        <v/>
      </c>
      <c r="ET363" s="24" t="str">
        <f t="shared" si="308"/>
        <v/>
      </c>
      <c r="EU363" s="24" t="str">
        <f t="shared" si="308"/>
        <v/>
      </c>
      <c r="EV363" s="24"/>
      <c r="EW363" s="24" t="str">
        <f t="shared" si="334"/>
        <v/>
      </c>
      <c r="EX363" s="24" t="str">
        <f t="shared" si="347"/>
        <v/>
      </c>
      <c r="EY363" s="24" t="str">
        <f t="shared" si="309"/>
        <v/>
      </c>
      <c r="EZ363" s="24" t="str">
        <f t="shared" si="309"/>
        <v/>
      </c>
      <c r="FA363" s="24" t="str">
        <f t="shared" si="309"/>
        <v/>
      </c>
      <c r="FB363" s="24" t="str">
        <f t="shared" si="309"/>
        <v/>
      </c>
      <c r="FC363" s="24" t="str">
        <f t="shared" si="309"/>
        <v/>
      </c>
      <c r="FD363" s="24" t="str">
        <f t="shared" si="309"/>
        <v/>
      </c>
      <c r="FE363" s="24" t="str">
        <f t="shared" si="299"/>
        <v/>
      </c>
      <c r="FF363" s="24" t="str">
        <f t="shared" si="299"/>
        <v/>
      </c>
      <c r="FG363" s="24" t="str">
        <f t="shared" si="299"/>
        <v/>
      </c>
      <c r="FH363" s="24"/>
      <c r="FI363" s="24" t="str">
        <f t="shared" si="335"/>
        <v/>
      </c>
      <c r="FJ363" s="24" t="str">
        <f t="shared" si="348"/>
        <v/>
      </c>
      <c r="FK363" s="24" t="str">
        <f t="shared" si="310"/>
        <v/>
      </c>
      <c r="FL363" s="24" t="str">
        <f t="shared" si="310"/>
        <v/>
      </c>
      <c r="FM363" s="24" t="str">
        <f t="shared" si="310"/>
        <v/>
      </c>
      <c r="FN363" s="24" t="str">
        <f t="shared" si="310"/>
        <v/>
      </c>
      <c r="FO363" s="24" t="str">
        <f t="shared" si="310"/>
        <v/>
      </c>
      <c r="FP363" s="24" t="str">
        <f t="shared" si="310"/>
        <v/>
      </c>
      <c r="FQ363" s="24" t="str">
        <f t="shared" si="300"/>
        <v/>
      </c>
      <c r="FR363" s="24" t="str">
        <f t="shared" si="300"/>
        <v/>
      </c>
      <c r="FS363" s="24" t="str">
        <f t="shared" si="300"/>
        <v/>
      </c>
    </row>
    <row r="364" spans="1:175" s="3" customFormat="1">
      <c r="A364" s="27">
        <v>329</v>
      </c>
      <c r="B364" s="32" t="str">
        <f>IF(AND($B$3&lt;&gt;"",$C$3&lt;&gt;"",$B$4&lt;&gt;"",$C$4&lt;&gt;"",T364&lt;&gt;""),AirMass($B$3,$C$3,$B$4,$C$4,T364),"")</f>
        <v/>
      </c>
      <c r="C364" s="36" t="e">
        <f t="shared" si="336"/>
        <v>#N/A</v>
      </c>
      <c r="D364" s="5" t="str">
        <f t="shared" si="319"/>
        <v/>
      </c>
      <c r="E364" s="14" t="str">
        <f t="shared" si="320"/>
        <v/>
      </c>
      <c r="F364" s="32" t="str">
        <f t="shared" si="337"/>
        <v/>
      </c>
      <c r="G364" s="24" t="str">
        <f t="shared" si="321"/>
        <v/>
      </c>
      <c r="H364" s="24" t="str">
        <f t="shared" si="322"/>
        <v/>
      </c>
      <c r="I364" s="24"/>
      <c r="J364" s="8" t="str">
        <f t="shared" si="323"/>
        <v/>
      </c>
      <c r="K364" s="9" t="str">
        <f t="shared" si="324"/>
        <v/>
      </c>
      <c r="L364" s="40" t="str">
        <f t="shared" si="338"/>
        <v/>
      </c>
      <c r="M364" s="24" t="str">
        <f t="shared" si="325"/>
        <v/>
      </c>
      <c r="N364" s="25" t="str">
        <f t="shared" si="326"/>
        <v/>
      </c>
      <c r="O364" s="25"/>
      <c r="P364" s="50">
        <f t="shared" si="339"/>
        <v>0</v>
      </c>
      <c r="Q364" s="50">
        <f t="shared" si="340"/>
        <v>0</v>
      </c>
      <c r="R364" s="25"/>
      <c r="S364" s="25"/>
      <c r="T364" s="16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46" t="str">
        <f t="shared" si="327"/>
        <v/>
      </c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8"/>
      <c r="AR364" s="25"/>
      <c r="AS364" s="25"/>
      <c r="AT364" s="24" t="str">
        <f t="shared" si="298"/>
        <v/>
      </c>
      <c r="AU364" s="24" t="str">
        <f t="shared" si="297"/>
        <v/>
      </c>
      <c r="AV364" s="24" t="str">
        <f t="shared" si="297"/>
        <v/>
      </c>
      <c r="AW364" s="24" t="str">
        <f t="shared" si="297"/>
        <v/>
      </c>
      <c r="AX364" s="24" t="str">
        <f t="shared" si="297"/>
        <v/>
      </c>
      <c r="AY364" s="24" t="str">
        <f t="shared" si="297"/>
        <v/>
      </c>
      <c r="AZ364" s="24" t="str">
        <f t="shared" si="297"/>
        <v/>
      </c>
      <c r="BA364" s="24" t="str">
        <f t="shared" si="297"/>
        <v/>
      </c>
      <c r="BB364" s="24" t="str">
        <f t="shared" si="296"/>
        <v/>
      </c>
      <c r="BC364" s="24" t="str">
        <f t="shared" si="296"/>
        <v/>
      </c>
      <c r="BD364" s="25" t="str">
        <f t="shared" si="296"/>
        <v/>
      </c>
      <c r="BE364" s="25"/>
      <c r="BF364" s="24"/>
      <c r="BG364" s="24" t="str">
        <f t="shared" si="311"/>
        <v/>
      </c>
      <c r="BH364" s="24" t="str">
        <f t="shared" si="311"/>
        <v/>
      </c>
      <c r="BI364" s="24" t="str">
        <f t="shared" si="311"/>
        <v/>
      </c>
      <c r="BJ364" s="24" t="str">
        <f t="shared" si="301"/>
        <v/>
      </c>
      <c r="BK364" s="24" t="str">
        <f t="shared" si="301"/>
        <v/>
      </c>
      <c r="BL364" s="24" t="str">
        <f t="shared" si="301"/>
        <v/>
      </c>
      <c r="BM364" s="24" t="str">
        <f t="shared" si="301"/>
        <v/>
      </c>
      <c r="BN364" s="24" t="str">
        <f t="shared" si="301"/>
        <v/>
      </c>
      <c r="BO364" s="24" t="str">
        <f t="shared" si="301"/>
        <v/>
      </c>
      <c r="BP364" s="24"/>
      <c r="BQ364" s="24"/>
      <c r="BR364" s="24" t="str">
        <f t="shared" si="312"/>
        <v/>
      </c>
      <c r="BS364" s="24" t="str">
        <f t="shared" si="312"/>
        <v/>
      </c>
      <c r="BT364" s="24" t="str">
        <f t="shared" si="312"/>
        <v/>
      </c>
      <c r="BU364" s="24" t="str">
        <f t="shared" si="302"/>
        <v/>
      </c>
      <c r="BV364" s="24" t="str">
        <f t="shared" si="302"/>
        <v/>
      </c>
      <c r="BW364" s="24" t="str">
        <f t="shared" si="302"/>
        <v/>
      </c>
      <c r="BX364" s="24" t="str">
        <f t="shared" si="302"/>
        <v/>
      </c>
      <c r="BY364" s="24" t="str">
        <f t="shared" si="302"/>
        <v/>
      </c>
      <c r="BZ364" s="24" t="str">
        <f t="shared" si="302"/>
        <v/>
      </c>
      <c r="CA364" s="24"/>
      <c r="CB364" s="24"/>
      <c r="CC364" s="24" t="str">
        <f t="shared" si="328"/>
        <v/>
      </c>
      <c r="CD364" s="24" t="str">
        <f t="shared" si="341"/>
        <v/>
      </c>
      <c r="CE364" s="24" t="str">
        <f t="shared" si="313"/>
        <v/>
      </c>
      <c r="CF364" s="24" t="str">
        <f t="shared" si="313"/>
        <v/>
      </c>
      <c r="CG364" s="24" t="str">
        <f t="shared" si="313"/>
        <v/>
      </c>
      <c r="CH364" s="24" t="str">
        <f t="shared" si="303"/>
        <v/>
      </c>
      <c r="CI364" s="24" t="str">
        <f t="shared" si="303"/>
        <v/>
      </c>
      <c r="CJ364" s="24" t="str">
        <f t="shared" si="303"/>
        <v/>
      </c>
      <c r="CK364" s="24" t="str">
        <f t="shared" si="303"/>
        <v/>
      </c>
      <c r="CL364" s="24" t="str">
        <f t="shared" si="303"/>
        <v/>
      </c>
      <c r="CM364" s="24" t="str">
        <f t="shared" si="303"/>
        <v/>
      </c>
      <c r="CN364" s="24"/>
      <c r="CO364" s="24" t="str">
        <f t="shared" si="329"/>
        <v/>
      </c>
      <c r="CP364" s="24" t="str">
        <f t="shared" si="342"/>
        <v/>
      </c>
      <c r="CQ364" s="24" t="str">
        <f t="shared" si="314"/>
        <v/>
      </c>
      <c r="CR364" s="24" t="str">
        <f t="shared" si="314"/>
        <v/>
      </c>
      <c r="CS364" s="24" t="str">
        <f t="shared" si="314"/>
        <v/>
      </c>
      <c r="CT364" s="24" t="str">
        <f t="shared" si="304"/>
        <v/>
      </c>
      <c r="CU364" s="24" t="str">
        <f t="shared" si="304"/>
        <v/>
      </c>
      <c r="CV364" s="24" t="str">
        <f t="shared" si="304"/>
        <v/>
      </c>
      <c r="CW364" s="24" t="str">
        <f t="shared" si="304"/>
        <v/>
      </c>
      <c r="CX364" s="24" t="str">
        <f t="shared" si="304"/>
        <v/>
      </c>
      <c r="CY364" s="24" t="str">
        <f t="shared" si="304"/>
        <v/>
      </c>
      <c r="CZ364" s="24"/>
      <c r="DA364" s="24" t="str">
        <f t="shared" si="330"/>
        <v/>
      </c>
      <c r="DB364" s="24" t="str">
        <f t="shared" si="343"/>
        <v/>
      </c>
      <c r="DC364" s="24" t="str">
        <f t="shared" si="315"/>
        <v/>
      </c>
      <c r="DD364" s="24" t="str">
        <f t="shared" si="315"/>
        <v/>
      </c>
      <c r="DE364" s="24" t="str">
        <f t="shared" si="315"/>
        <v/>
      </c>
      <c r="DF364" s="24" t="str">
        <f t="shared" si="305"/>
        <v/>
      </c>
      <c r="DG364" s="24" t="str">
        <f t="shared" si="305"/>
        <v/>
      </c>
      <c r="DH364" s="24" t="str">
        <f t="shared" si="305"/>
        <v/>
      </c>
      <c r="DI364" s="24" t="str">
        <f t="shared" si="305"/>
        <v/>
      </c>
      <c r="DJ364" s="24" t="str">
        <f t="shared" si="305"/>
        <v/>
      </c>
      <c r="DK364" s="24" t="str">
        <f t="shared" si="305"/>
        <v/>
      </c>
      <c r="DL364" s="24"/>
      <c r="DM364" s="24" t="str">
        <f t="shared" si="331"/>
        <v/>
      </c>
      <c r="DN364" s="24" t="str">
        <f t="shared" si="344"/>
        <v/>
      </c>
      <c r="DO364" s="24" t="str">
        <f t="shared" si="316"/>
        <v/>
      </c>
      <c r="DP364" s="24" t="str">
        <f t="shared" si="316"/>
        <v/>
      </c>
      <c r="DQ364" s="24" t="str">
        <f t="shared" si="316"/>
        <v/>
      </c>
      <c r="DR364" s="24" t="str">
        <f t="shared" si="306"/>
        <v/>
      </c>
      <c r="DS364" s="24" t="str">
        <f t="shared" si="306"/>
        <v/>
      </c>
      <c r="DT364" s="24" t="str">
        <f t="shared" si="306"/>
        <v/>
      </c>
      <c r="DU364" s="24" t="str">
        <f t="shared" si="306"/>
        <v/>
      </c>
      <c r="DV364" s="24" t="str">
        <f t="shared" si="306"/>
        <v/>
      </c>
      <c r="DW364" s="24" t="str">
        <f t="shared" si="306"/>
        <v/>
      </c>
      <c r="DX364" s="24"/>
      <c r="DY364" s="24" t="str">
        <f t="shared" si="332"/>
        <v/>
      </c>
      <c r="DZ364" s="24" t="str">
        <f t="shared" si="345"/>
        <v/>
      </c>
      <c r="EA364" s="24" t="str">
        <f t="shared" si="317"/>
        <v/>
      </c>
      <c r="EB364" s="24" t="str">
        <f t="shared" si="317"/>
        <v/>
      </c>
      <c r="EC364" s="24" t="str">
        <f t="shared" si="317"/>
        <v/>
      </c>
      <c r="ED364" s="24" t="str">
        <f t="shared" si="307"/>
        <v/>
      </c>
      <c r="EE364" s="24" t="str">
        <f t="shared" si="307"/>
        <v/>
      </c>
      <c r="EF364" s="24" t="str">
        <f t="shared" si="307"/>
        <v/>
      </c>
      <c r="EG364" s="24" t="str">
        <f t="shared" si="307"/>
        <v/>
      </c>
      <c r="EH364" s="24" t="str">
        <f t="shared" si="307"/>
        <v/>
      </c>
      <c r="EI364" s="24" t="str">
        <f t="shared" si="307"/>
        <v/>
      </c>
      <c r="EJ364" s="24"/>
      <c r="EK364" s="24" t="str">
        <f t="shared" si="333"/>
        <v/>
      </c>
      <c r="EL364" s="24" t="str">
        <f t="shared" si="346"/>
        <v/>
      </c>
      <c r="EM364" s="24" t="str">
        <f t="shared" si="318"/>
        <v/>
      </c>
      <c r="EN364" s="24" t="str">
        <f t="shared" si="318"/>
        <v/>
      </c>
      <c r="EO364" s="24" t="str">
        <f t="shared" si="318"/>
        <v/>
      </c>
      <c r="EP364" s="24" t="str">
        <f t="shared" si="308"/>
        <v/>
      </c>
      <c r="EQ364" s="24" t="str">
        <f t="shared" si="308"/>
        <v/>
      </c>
      <c r="ER364" s="24" t="str">
        <f t="shared" si="308"/>
        <v/>
      </c>
      <c r="ES364" s="24" t="str">
        <f t="shared" si="308"/>
        <v/>
      </c>
      <c r="ET364" s="24" t="str">
        <f t="shared" si="308"/>
        <v/>
      </c>
      <c r="EU364" s="24" t="str">
        <f t="shared" si="308"/>
        <v/>
      </c>
      <c r="EV364" s="24"/>
      <c r="EW364" s="24" t="str">
        <f t="shared" si="334"/>
        <v/>
      </c>
      <c r="EX364" s="24" t="str">
        <f t="shared" si="347"/>
        <v/>
      </c>
      <c r="EY364" s="24" t="str">
        <f t="shared" si="309"/>
        <v/>
      </c>
      <c r="EZ364" s="24" t="str">
        <f t="shared" si="309"/>
        <v/>
      </c>
      <c r="FA364" s="24" t="str">
        <f t="shared" si="309"/>
        <v/>
      </c>
      <c r="FB364" s="24" t="str">
        <f t="shared" si="309"/>
        <v/>
      </c>
      <c r="FC364" s="24" t="str">
        <f t="shared" si="309"/>
        <v/>
      </c>
      <c r="FD364" s="24" t="str">
        <f t="shared" si="309"/>
        <v/>
      </c>
      <c r="FE364" s="24" t="str">
        <f t="shared" si="299"/>
        <v/>
      </c>
      <c r="FF364" s="24" t="str">
        <f t="shared" si="299"/>
        <v/>
      </c>
      <c r="FG364" s="24" t="str">
        <f t="shared" si="299"/>
        <v/>
      </c>
      <c r="FH364" s="24"/>
      <c r="FI364" s="24" t="str">
        <f t="shared" si="335"/>
        <v/>
      </c>
      <c r="FJ364" s="24" t="str">
        <f t="shared" si="348"/>
        <v/>
      </c>
      <c r="FK364" s="24" t="str">
        <f t="shared" si="310"/>
        <v/>
      </c>
      <c r="FL364" s="24" t="str">
        <f t="shared" si="310"/>
        <v/>
      </c>
      <c r="FM364" s="24" t="str">
        <f t="shared" si="310"/>
        <v/>
      </c>
      <c r="FN364" s="24" t="str">
        <f t="shared" si="310"/>
        <v/>
      </c>
      <c r="FO364" s="24" t="str">
        <f t="shared" si="310"/>
        <v/>
      </c>
      <c r="FP364" s="24" t="str">
        <f t="shared" si="310"/>
        <v/>
      </c>
      <c r="FQ364" s="24" t="str">
        <f t="shared" si="300"/>
        <v/>
      </c>
      <c r="FR364" s="24" t="str">
        <f t="shared" si="300"/>
        <v/>
      </c>
      <c r="FS364" s="24" t="str">
        <f t="shared" si="300"/>
        <v/>
      </c>
    </row>
    <row r="365" spans="1:175" s="3" customFormat="1">
      <c r="A365" s="27">
        <v>330</v>
      </c>
      <c r="B365" s="32" t="str">
        <f>IF(AND($B$3&lt;&gt;"",$C$3&lt;&gt;"",$B$4&lt;&gt;"",$C$4&lt;&gt;"",T365&lt;&gt;""),AirMass($B$3,$C$3,$B$4,$C$4,T365),"")</f>
        <v/>
      </c>
      <c r="C365" s="36" t="e">
        <f t="shared" si="336"/>
        <v>#N/A</v>
      </c>
      <c r="D365" s="5" t="str">
        <f t="shared" si="319"/>
        <v/>
      </c>
      <c r="E365" s="14" t="str">
        <f t="shared" si="320"/>
        <v/>
      </c>
      <c r="F365" s="32" t="str">
        <f t="shared" si="337"/>
        <v/>
      </c>
      <c r="G365" s="24" t="str">
        <f t="shared" si="321"/>
        <v/>
      </c>
      <c r="H365" s="24" t="str">
        <f t="shared" si="322"/>
        <v/>
      </c>
      <c r="I365" s="24"/>
      <c r="J365" s="8" t="str">
        <f t="shared" si="323"/>
        <v/>
      </c>
      <c r="K365" s="9" t="str">
        <f t="shared" si="324"/>
        <v/>
      </c>
      <c r="L365" s="40" t="str">
        <f t="shared" si="338"/>
        <v/>
      </c>
      <c r="M365" s="24" t="str">
        <f t="shared" si="325"/>
        <v/>
      </c>
      <c r="N365" s="25" t="str">
        <f t="shared" si="326"/>
        <v/>
      </c>
      <c r="O365" s="25"/>
      <c r="P365" s="50">
        <f t="shared" si="339"/>
        <v>0</v>
      </c>
      <c r="Q365" s="50">
        <f t="shared" si="340"/>
        <v>0</v>
      </c>
      <c r="R365" s="25"/>
      <c r="S365" s="25"/>
      <c r="T365" s="16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46" t="str">
        <f t="shared" si="327"/>
        <v/>
      </c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8"/>
      <c r="AR365" s="25"/>
      <c r="AS365" s="25"/>
      <c r="AT365" s="24" t="str">
        <f t="shared" si="298"/>
        <v/>
      </c>
      <c r="AU365" s="24" t="str">
        <f t="shared" si="297"/>
        <v/>
      </c>
      <c r="AV365" s="24" t="str">
        <f t="shared" si="297"/>
        <v/>
      </c>
      <c r="AW365" s="24" t="str">
        <f t="shared" si="297"/>
        <v/>
      </c>
      <c r="AX365" s="24" t="str">
        <f t="shared" si="297"/>
        <v/>
      </c>
      <c r="AY365" s="24" t="str">
        <f t="shared" si="297"/>
        <v/>
      </c>
      <c r="AZ365" s="24" t="str">
        <f t="shared" si="297"/>
        <v/>
      </c>
      <c r="BA365" s="24" t="str">
        <f t="shared" si="297"/>
        <v/>
      </c>
      <c r="BB365" s="24" t="str">
        <f t="shared" si="296"/>
        <v/>
      </c>
      <c r="BC365" s="24" t="str">
        <f t="shared" si="296"/>
        <v/>
      </c>
      <c r="BD365" s="25" t="str">
        <f t="shared" si="296"/>
        <v/>
      </c>
      <c r="BE365" s="25"/>
      <c r="BF365" s="24"/>
      <c r="BG365" s="24" t="str">
        <f t="shared" si="311"/>
        <v/>
      </c>
      <c r="BH365" s="24" t="str">
        <f t="shared" si="311"/>
        <v/>
      </c>
      <c r="BI365" s="24" t="str">
        <f t="shared" si="311"/>
        <v/>
      </c>
      <c r="BJ365" s="24" t="str">
        <f t="shared" si="301"/>
        <v/>
      </c>
      <c r="BK365" s="24" t="str">
        <f t="shared" si="301"/>
        <v/>
      </c>
      <c r="BL365" s="24" t="str">
        <f t="shared" si="301"/>
        <v/>
      </c>
      <c r="BM365" s="24" t="str">
        <f t="shared" si="301"/>
        <v/>
      </c>
      <c r="BN365" s="24" t="str">
        <f t="shared" si="301"/>
        <v/>
      </c>
      <c r="BO365" s="24" t="str">
        <f t="shared" si="301"/>
        <v/>
      </c>
      <c r="BP365" s="24"/>
      <c r="BQ365" s="24"/>
      <c r="BR365" s="24" t="str">
        <f t="shared" si="312"/>
        <v/>
      </c>
      <c r="BS365" s="24" t="str">
        <f t="shared" si="312"/>
        <v/>
      </c>
      <c r="BT365" s="24" t="str">
        <f t="shared" si="312"/>
        <v/>
      </c>
      <c r="BU365" s="24" t="str">
        <f t="shared" si="302"/>
        <v/>
      </c>
      <c r="BV365" s="24" t="str">
        <f t="shared" si="302"/>
        <v/>
      </c>
      <c r="BW365" s="24" t="str">
        <f t="shared" si="302"/>
        <v/>
      </c>
      <c r="BX365" s="24" t="str">
        <f t="shared" si="302"/>
        <v/>
      </c>
      <c r="BY365" s="24" t="str">
        <f t="shared" si="302"/>
        <v/>
      </c>
      <c r="BZ365" s="24" t="str">
        <f t="shared" si="302"/>
        <v/>
      </c>
      <c r="CA365" s="24"/>
      <c r="CB365" s="24"/>
      <c r="CC365" s="24" t="str">
        <f t="shared" si="328"/>
        <v/>
      </c>
      <c r="CD365" s="24" t="str">
        <f t="shared" si="341"/>
        <v/>
      </c>
      <c r="CE365" s="24" t="str">
        <f t="shared" si="313"/>
        <v/>
      </c>
      <c r="CF365" s="24" t="str">
        <f t="shared" si="313"/>
        <v/>
      </c>
      <c r="CG365" s="24" t="str">
        <f t="shared" si="313"/>
        <v/>
      </c>
      <c r="CH365" s="24" t="str">
        <f t="shared" si="303"/>
        <v/>
      </c>
      <c r="CI365" s="24" t="str">
        <f t="shared" si="303"/>
        <v/>
      </c>
      <c r="CJ365" s="24" t="str">
        <f t="shared" si="303"/>
        <v/>
      </c>
      <c r="CK365" s="24" t="str">
        <f t="shared" si="303"/>
        <v/>
      </c>
      <c r="CL365" s="24" t="str">
        <f t="shared" si="303"/>
        <v/>
      </c>
      <c r="CM365" s="24" t="str">
        <f t="shared" si="303"/>
        <v/>
      </c>
      <c r="CN365" s="24"/>
      <c r="CO365" s="24" t="str">
        <f t="shared" si="329"/>
        <v/>
      </c>
      <c r="CP365" s="24" t="str">
        <f t="shared" si="342"/>
        <v/>
      </c>
      <c r="CQ365" s="24" t="str">
        <f t="shared" si="314"/>
        <v/>
      </c>
      <c r="CR365" s="24" t="str">
        <f t="shared" si="314"/>
        <v/>
      </c>
      <c r="CS365" s="24" t="str">
        <f t="shared" si="314"/>
        <v/>
      </c>
      <c r="CT365" s="24" t="str">
        <f t="shared" si="304"/>
        <v/>
      </c>
      <c r="CU365" s="24" t="str">
        <f t="shared" si="304"/>
        <v/>
      </c>
      <c r="CV365" s="24" t="str">
        <f t="shared" si="304"/>
        <v/>
      </c>
      <c r="CW365" s="24" t="str">
        <f t="shared" si="304"/>
        <v/>
      </c>
      <c r="CX365" s="24" t="str">
        <f t="shared" si="304"/>
        <v/>
      </c>
      <c r="CY365" s="24" t="str">
        <f t="shared" si="304"/>
        <v/>
      </c>
      <c r="CZ365" s="24"/>
      <c r="DA365" s="24" t="str">
        <f t="shared" si="330"/>
        <v/>
      </c>
      <c r="DB365" s="24" t="str">
        <f t="shared" si="343"/>
        <v/>
      </c>
      <c r="DC365" s="24" t="str">
        <f t="shared" si="315"/>
        <v/>
      </c>
      <c r="DD365" s="24" t="str">
        <f t="shared" si="315"/>
        <v/>
      </c>
      <c r="DE365" s="24" t="str">
        <f t="shared" si="315"/>
        <v/>
      </c>
      <c r="DF365" s="24" t="str">
        <f t="shared" si="305"/>
        <v/>
      </c>
      <c r="DG365" s="24" t="str">
        <f t="shared" si="305"/>
        <v/>
      </c>
      <c r="DH365" s="24" t="str">
        <f t="shared" si="305"/>
        <v/>
      </c>
      <c r="DI365" s="24" t="str">
        <f t="shared" si="305"/>
        <v/>
      </c>
      <c r="DJ365" s="24" t="str">
        <f t="shared" si="305"/>
        <v/>
      </c>
      <c r="DK365" s="24" t="str">
        <f t="shared" si="305"/>
        <v/>
      </c>
      <c r="DL365" s="24"/>
      <c r="DM365" s="24" t="str">
        <f t="shared" si="331"/>
        <v/>
      </c>
      <c r="DN365" s="24" t="str">
        <f t="shared" si="344"/>
        <v/>
      </c>
      <c r="DO365" s="24" t="str">
        <f t="shared" si="316"/>
        <v/>
      </c>
      <c r="DP365" s="24" t="str">
        <f t="shared" si="316"/>
        <v/>
      </c>
      <c r="DQ365" s="24" t="str">
        <f t="shared" si="316"/>
        <v/>
      </c>
      <c r="DR365" s="24" t="str">
        <f t="shared" si="306"/>
        <v/>
      </c>
      <c r="DS365" s="24" t="str">
        <f t="shared" si="306"/>
        <v/>
      </c>
      <c r="DT365" s="24" t="str">
        <f t="shared" si="306"/>
        <v/>
      </c>
      <c r="DU365" s="24" t="str">
        <f t="shared" si="306"/>
        <v/>
      </c>
      <c r="DV365" s="24" t="str">
        <f t="shared" si="306"/>
        <v/>
      </c>
      <c r="DW365" s="24" t="str">
        <f t="shared" si="306"/>
        <v/>
      </c>
      <c r="DX365" s="24"/>
      <c r="DY365" s="24" t="str">
        <f t="shared" si="332"/>
        <v/>
      </c>
      <c r="DZ365" s="24" t="str">
        <f t="shared" si="345"/>
        <v/>
      </c>
      <c r="EA365" s="24" t="str">
        <f t="shared" si="317"/>
        <v/>
      </c>
      <c r="EB365" s="24" t="str">
        <f t="shared" si="317"/>
        <v/>
      </c>
      <c r="EC365" s="24" t="str">
        <f t="shared" si="317"/>
        <v/>
      </c>
      <c r="ED365" s="24" t="str">
        <f t="shared" si="307"/>
        <v/>
      </c>
      <c r="EE365" s="24" t="str">
        <f t="shared" si="307"/>
        <v/>
      </c>
      <c r="EF365" s="24" t="str">
        <f t="shared" si="307"/>
        <v/>
      </c>
      <c r="EG365" s="24" t="str">
        <f t="shared" si="307"/>
        <v/>
      </c>
      <c r="EH365" s="24" t="str">
        <f t="shared" si="307"/>
        <v/>
      </c>
      <c r="EI365" s="24" t="str">
        <f t="shared" si="307"/>
        <v/>
      </c>
      <c r="EJ365" s="24"/>
      <c r="EK365" s="24" t="str">
        <f t="shared" si="333"/>
        <v/>
      </c>
      <c r="EL365" s="24" t="str">
        <f t="shared" si="346"/>
        <v/>
      </c>
      <c r="EM365" s="24" t="str">
        <f t="shared" si="318"/>
        <v/>
      </c>
      <c r="EN365" s="24" t="str">
        <f t="shared" si="318"/>
        <v/>
      </c>
      <c r="EO365" s="24" t="str">
        <f t="shared" si="318"/>
        <v/>
      </c>
      <c r="EP365" s="24" t="str">
        <f t="shared" si="308"/>
        <v/>
      </c>
      <c r="EQ365" s="24" t="str">
        <f t="shared" si="308"/>
        <v/>
      </c>
      <c r="ER365" s="24" t="str">
        <f t="shared" si="308"/>
        <v/>
      </c>
      <c r="ES365" s="24" t="str">
        <f t="shared" si="308"/>
        <v/>
      </c>
      <c r="ET365" s="24" t="str">
        <f t="shared" si="308"/>
        <v/>
      </c>
      <c r="EU365" s="24" t="str">
        <f t="shared" si="308"/>
        <v/>
      </c>
      <c r="EV365" s="24"/>
      <c r="EW365" s="24" t="str">
        <f t="shared" si="334"/>
        <v/>
      </c>
      <c r="EX365" s="24" t="str">
        <f t="shared" si="347"/>
        <v/>
      </c>
      <c r="EY365" s="24" t="str">
        <f t="shared" si="309"/>
        <v/>
      </c>
      <c r="EZ365" s="24" t="str">
        <f t="shared" si="309"/>
        <v/>
      </c>
      <c r="FA365" s="24" t="str">
        <f t="shared" si="309"/>
        <v/>
      </c>
      <c r="FB365" s="24" t="str">
        <f t="shared" si="309"/>
        <v/>
      </c>
      <c r="FC365" s="24" t="str">
        <f t="shared" si="309"/>
        <v/>
      </c>
      <c r="FD365" s="24" t="str">
        <f t="shared" si="309"/>
        <v/>
      </c>
      <c r="FE365" s="24" t="str">
        <f t="shared" si="299"/>
        <v/>
      </c>
      <c r="FF365" s="24" t="str">
        <f t="shared" si="299"/>
        <v/>
      </c>
      <c r="FG365" s="24" t="str">
        <f t="shared" si="299"/>
        <v/>
      </c>
      <c r="FH365" s="24"/>
      <c r="FI365" s="24" t="str">
        <f t="shared" si="335"/>
        <v/>
      </c>
      <c r="FJ365" s="24" t="str">
        <f t="shared" si="348"/>
        <v/>
      </c>
      <c r="FK365" s="24" t="str">
        <f t="shared" si="310"/>
        <v/>
      </c>
      <c r="FL365" s="24" t="str">
        <f t="shared" si="310"/>
        <v/>
      </c>
      <c r="FM365" s="24" t="str">
        <f t="shared" si="310"/>
        <v/>
      </c>
      <c r="FN365" s="24" t="str">
        <f t="shared" si="310"/>
        <v/>
      </c>
      <c r="FO365" s="24" t="str">
        <f t="shared" si="310"/>
        <v/>
      </c>
      <c r="FP365" s="24" t="str">
        <f t="shared" si="310"/>
        <v/>
      </c>
      <c r="FQ365" s="24" t="str">
        <f t="shared" si="300"/>
        <v/>
      </c>
      <c r="FR365" s="24" t="str">
        <f t="shared" si="300"/>
        <v/>
      </c>
      <c r="FS365" s="24" t="str">
        <f t="shared" si="300"/>
        <v/>
      </c>
    </row>
    <row r="366" spans="1:175" s="3" customFormat="1">
      <c r="A366" s="27">
        <v>331</v>
      </c>
      <c r="B366" s="32" t="str">
        <f>IF(AND($B$3&lt;&gt;"",$C$3&lt;&gt;"",$B$4&lt;&gt;"",$C$4&lt;&gt;"",T366&lt;&gt;""),AirMass($B$3,$C$3,$B$4,$C$4,T366),"")</f>
        <v/>
      </c>
      <c r="C366" s="36" t="e">
        <f t="shared" si="336"/>
        <v>#N/A</v>
      </c>
      <c r="D366" s="5" t="str">
        <f t="shared" si="319"/>
        <v/>
      </c>
      <c r="E366" s="14" t="str">
        <f t="shared" si="320"/>
        <v/>
      </c>
      <c r="F366" s="32" t="str">
        <f t="shared" si="337"/>
        <v/>
      </c>
      <c r="G366" s="24" t="str">
        <f t="shared" si="321"/>
        <v/>
      </c>
      <c r="H366" s="24" t="str">
        <f t="shared" si="322"/>
        <v/>
      </c>
      <c r="I366" s="24"/>
      <c r="J366" s="8" t="str">
        <f t="shared" si="323"/>
        <v/>
      </c>
      <c r="K366" s="9" t="str">
        <f t="shared" si="324"/>
        <v/>
      </c>
      <c r="L366" s="40" t="str">
        <f t="shared" si="338"/>
        <v/>
      </c>
      <c r="M366" s="24" t="str">
        <f t="shared" si="325"/>
        <v/>
      </c>
      <c r="N366" s="25" t="str">
        <f t="shared" si="326"/>
        <v/>
      </c>
      <c r="O366" s="25"/>
      <c r="P366" s="50">
        <f t="shared" si="339"/>
        <v>0</v>
      </c>
      <c r="Q366" s="50">
        <f t="shared" si="340"/>
        <v>0</v>
      </c>
      <c r="R366" s="25"/>
      <c r="S366" s="25"/>
      <c r="T366" s="16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46" t="str">
        <f t="shared" si="327"/>
        <v/>
      </c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8"/>
      <c r="AR366" s="25"/>
      <c r="AS366" s="25"/>
      <c r="AT366" s="24" t="str">
        <f t="shared" si="298"/>
        <v/>
      </c>
      <c r="AU366" s="24" t="str">
        <f t="shared" si="297"/>
        <v/>
      </c>
      <c r="AV366" s="24" t="str">
        <f t="shared" si="297"/>
        <v/>
      </c>
      <c r="AW366" s="24" t="str">
        <f t="shared" si="297"/>
        <v/>
      </c>
      <c r="AX366" s="24" t="str">
        <f t="shared" si="297"/>
        <v/>
      </c>
      <c r="AY366" s="24" t="str">
        <f t="shared" si="297"/>
        <v/>
      </c>
      <c r="AZ366" s="24" t="str">
        <f t="shared" si="297"/>
        <v/>
      </c>
      <c r="BA366" s="24" t="str">
        <f t="shared" si="297"/>
        <v/>
      </c>
      <c r="BB366" s="24" t="str">
        <f t="shared" si="296"/>
        <v/>
      </c>
      <c r="BC366" s="24" t="str">
        <f t="shared" si="296"/>
        <v/>
      </c>
      <c r="BD366" s="25" t="str">
        <f t="shared" si="296"/>
        <v/>
      </c>
      <c r="BE366" s="25"/>
      <c r="BF366" s="24"/>
      <c r="BG366" s="24" t="str">
        <f t="shared" si="311"/>
        <v/>
      </c>
      <c r="BH366" s="24" t="str">
        <f t="shared" si="311"/>
        <v/>
      </c>
      <c r="BI366" s="24" t="str">
        <f t="shared" si="311"/>
        <v/>
      </c>
      <c r="BJ366" s="24" t="str">
        <f t="shared" si="301"/>
        <v/>
      </c>
      <c r="BK366" s="24" t="str">
        <f t="shared" si="301"/>
        <v/>
      </c>
      <c r="BL366" s="24" t="str">
        <f t="shared" si="301"/>
        <v/>
      </c>
      <c r="BM366" s="24" t="str">
        <f t="shared" si="301"/>
        <v/>
      </c>
      <c r="BN366" s="24" t="str">
        <f t="shared" si="301"/>
        <v/>
      </c>
      <c r="BO366" s="24" t="str">
        <f t="shared" si="301"/>
        <v/>
      </c>
      <c r="BP366" s="24"/>
      <c r="BQ366" s="24"/>
      <c r="BR366" s="24" t="str">
        <f t="shared" si="312"/>
        <v/>
      </c>
      <c r="BS366" s="24" t="str">
        <f t="shared" si="312"/>
        <v/>
      </c>
      <c r="BT366" s="24" t="str">
        <f t="shared" si="312"/>
        <v/>
      </c>
      <c r="BU366" s="24" t="str">
        <f t="shared" si="302"/>
        <v/>
      </c>
      <c r="BV366" s="24" t="str">
        <f t="shared" si="302"/>
        <v/>
      </c>
      <c r="BW366" s="24" t="str">
        <f t="shared" si="302"/>
        <v/>
      </c>
      <c r="BX366" s="24" t="str">
        <f t="shared" si="302"/>
        <v/>
      </c>
      <c r="BY366" s="24" t="str">
        <f t="shared" si="302"/>
        <v/>
      </c>
      <c r="BZ366" s="24" t="str">
        <f t="shared" si="302"/>
        <v/>
      </c>
      <c r="CA366" s="24"/>
      <c r="CB366" s="24"/>
      <c r="CC366" s="24" t="str">
        <f t="shared" si="328"/>
        <v/>
      </c>
      <c r="CD366" s="24" t="str">
        <f t="shared" si="341"/>
        <v/>
      </c>
      <c r="CE366" s="24" t="str">
        <f t="shared" si="313"/>
        <v/>
      </c>
      <c r="CF366" s="24" t="str">
        <f t="shared" si="313"/>
        <v/>
      </c>
      <c r="CG366" s="24" t="str">
        <f t="shared" si="313"/>
        <v/>
      </c>
      <c r="CH366" s="24" t="str">
        <f t="shared" si="303"/>
        <v/>
      </c>
      <c r="CI366" s="24" t="str">
        <f t="shared" si="303"/>
        <v/>
      </c>
      <c r="CJ366" s="24" t="str">
        <f t="shared" si="303"/>
        <v/>
      </c>
      <c r="CK366" s="24" t="str">
        <f t="shared" si="303"/>
        <v/>
      </c>
      <c r="CL366" s="24" t="str">
        <f t="shared" si="303"/>
        <v/>
      </c>
      <c r="CM366" s="24" t="str">
        <f t="shared" si="303"/>
        <v/>
      </c>
      <c r="CN366" s="24"/>
      <c r="CO366" s="24" t="str">
        <f t="shared" si="329"/>
        <v/>
      </c>
      <c r="CP366" s="24" t="str">
        <f t="shared" si="342"/>
        <v/>
      </c>
      <c r="CQ366" s="24" t="str">
        <f t="shared" si="314"/>
        <v/>
      </c>
      <c r="CR366" s="24" t="str">
        <f t="shared" si="314"/>
        <v/>
      </c>
      <c r="CS366" s="24" t="str">
        <f t="shared" si="314"/>
        <v/>
      </c>
      <c r="CT366" s="24" t="str">
        <f t="shared" si="304"/>
        <v/>
      </c>
      <c r="CU366" s="24" t="str">
        <f t="shared" si="304"/>
        <v/>
      </c>
      <c r="CV366" s="24" t="str">
        <f t="shared" si="304"/>
        <v/>
      </c>
      <c r="CW366" s="24" t="str">
        <f t="shared" si="304"/>
        <v/>
      </c>
      <c r="CX366" s="24" t="str">
        <f t="shared" si="304"/>
        <v/>
      </c>
      <c r="CY366" s="24" t="str">
        <f t="shared" si="304"/>
        <v/>
      </c>
      <c r="CZ366" s="24"/>
      <c r="DA366" s="24" t="str">
        <f t="shared" si="330"/>
        <v/>
      </c>
      <c r="DB366" s="24" t="str">
        <f t="shared" si="343"/>
        <v/>
      </c>
      <c r="DC366" s="24" t="str">
        <f t="shared" si="315"/>
        <v/>
      </c>
      <c r="DD366" s="24" t="str">
        <f t="shared" si="315"/>
        <v/>
      </c>
      <c r="DE366" s="24" t="str">
        <f t="shared" si="315"/>
        <v/>
      </c>
      <c r="DF366" s="24" t="str">
        <f t="shared" si="305"/>
        <v/>
      </c>
      <c r="DG366" s="24" t="str">
        <f t="shared" si="305"/>
        <v/>
      </c>
      <c r="DH366" s="24" t="str">
        <f t="shared" si="305"/>
        <v/>
      </c>
      <c r="DI366" s="24" t="str">
        <f t="shared" si="305"/>
        <v/>
      </c>
      <c r="DJ366" s="24" t="str">
        <f t="shared" si="305"/>
        <v/>
      </c>
      <c r="DK366" s="24" t="str">
        <f t="shared" si="305"/>
        <v/>
      </c>
      <c r="DL366" s="24"/>
      <c r="DM366" s="24" t="str">
        <f t="shared" si="331"/>
        <v/>
      </c>
      <c r="DN366" s="24" t="str">
        <f t="shared" si="344"/>
        <v/>
      </c>
      <c r="DO366" s="24" t="str">
        <f t="shared" si="316"/>
        <v/>
      </c>
      <c r="DP366" s="24" t="str">
        <f t="shared" si="316"/>
        <v/>
      </c>
      <c r="DQ366" s="24" t="str">
        <f t="shared" si="316"/>
        <v/>
      </c>
      <c r="DR366" s="24" t="str">
        <f t="shared" si="306"/>
        <v/>
      </c>
      <c r="DS366" s="24" t="str">
        <f t="shared" si="306"/>
        <v/>
      </c>
      <c r="DT366" s="24" t="str">
        <f t="shared" si="306"/>
        <v/>
      </c>
      <c r="DU366" s="24" t="str">
        <f t="shared" si="306"/>
        <v/>
      </c>
      <c r="DV366" s="24" t="str">
        <f t="shared" si="306"/>
        <v/>
      </c>
      <c r="DW366" s="24" t="str">
        <f t="shared" si="306"/>
        <v/>
      </c>
      <c r="DX366" s="24"/>
      <c r="DY366" s="24" t="str">
        <f t="shared" si="332"/>
        <v/>
      </c>
      <c r="DZ366" s="24" t="str">
        <f t="shared" si="345"/>
        <v/>
      </c>
      <c r="EA366" s="24" t="str">
        <f t="shared" si="317"/>
        <v/>
      </c>
      <c r="EB366" s="24" t="str">
        <f t="shared" si="317"/>
        <v/>
      </c>
      <c r="EC366" s="24" t="str">
        <f t="shared" si="317"/>
        <v/>
      </c>
      <c r="ED366" s="24" t="str">
        <f t="shared" si="307"/>
        <v/>
      </c>
      <c r="EE366" s="24" t="str">
        <f t="shared" si="307"/>
        <v/>
      </c>
      <c r="EF366" s="24" t="str">
        <f t="shared" si="307"/>
        <v/>
      </c>
      <c r="EG366" s="24" t="str">
        <f t="shared" si="307"/>
        <v/>
      </c>
      <c r="EH366" s="24" t="str">
        <f t="shared" si="307"/>
        <v/>
      </c>
      <c r="EI366" s="24" t="str">
        <f t="shared" si="307"/>
        <v/>
      </c>
      <c r="EJ366" s="24"/>
      <c r="EK366" s="24" t="str">
        <f t="shared" si="333"/>
        <v/>
      </c>
      <c r="EL366" s="24" t="str">
        <f t="shared" si="346"/>
        <v/>
      </c>
      <c r="EM366" s="24" t="str">
        <f t="shared" si="318"/>
        <v/>
      </c>
      <c r="EN366" s="24" t="str">
        <f t="shared" si="318"/>
        <v/>
      </c>
      <c r="EO366" s="24" t="str">
        <f t="shared" si="318"/>
        <v/>
      </c>
      <c r="EP366" s="24" t="str">
        <f t="shared" si="308"/>
        <v/>
      </c>
      <c r="EQ366" s="24" t="str">
        <f t="shared" si="308"/>
        <v/>
      </c>
      <c r="ER366" s="24" t="str">
        <f t="shared" si="308"/>
        <v/>
      </c>
      <c r="ES366" s="24" t="str">
        <f t="shared" si="308"/>
        <v/>
      </c>
      <c r="ET366" s="24" t="str">
        <f t="shared" si="308"/>
        <v/>
      </c>
      <c r="EU366" s="24" t="str">
        <f t="shared" si="308"/>
        <v/>
      </c>
      <c r="EV366" s="24"/>
      <c r="EW366" s="24" t="str">
        <f t="shared" si="334"/>
        <v/>
      </c>
      <c r="EX366" s="24" t="str">
        <f t="shared" si="347"/>
        <v/>
      </c>
      <c r="EY366" s="24" t="str">
        <f t="shared" si="309"/>
        <v/>
      </c>
      <c r="EZ366" s="24" t="str">
        <f t="shared" si="309"/>
        <v/>
      </c>
      <c r="FA366" s="24" t="str">
        <f t="shared" si="309"/>
        <v/>
      </c>
      <c r="FB366" s="24" t="str">
        <f t="shared" si="309"/>
        <v/>
      </c>
      <c r="FC366" s="24" t="str">
        <f t="shared" si="309"/>
        <v/>
      </c>
      <c r="FD366" s="24" t="str">
        <f t="shared" si="309"/>
        <v/>
      </c>
      <c r="FE366" s="24" t="str">
        <f t="shared" si="299"/>
        <v/>
      </c>
      <c r="FF366" s="24" t="str">
        <f t="shared" si="299"/>
        <v/>
      </c>
      <c r="FG366" s="24" t="str">
        <f t="shared" si="299"/>
        <v/>
      </c>
      <c r="FH366" s="24"/>
      <c r="FI366" s="24" t="str">
        <f t="shared" si="335"/>
        <v/>
      </c>
      <c r="FJ366" s="24" t="str">
        <f t="shared" si="348"/>
        <v/>
      </c>
      <c r="FK366" s="24" t="str">
        <f t="shared" si="310"/>
        <v/>
      </c>
      <c r="FL366" s="24" t="str">
        <f t="shared" si="310"/>
        <v/>
      </c>
      <c r="FM366" s="24" t="str">
        <f t="shared" si="310"/>
        <v/>
      </c>
      <c r="FN366" s="24" t="str">
        <f t="shared" si="310"/>
        <v/>
      </c>
      <c r="FO366" s="24" t="str">
        <f t="shared" si="310"/>
        <v/>
      </c>
      <c r="FP366" s="24" t="str">
        <f t="shared" si="310"/>
        <v/>
      </c>
      <c r="FQ366" s="24" t="str">
        <f t="shared" si="300"/>
        <v/>
      </c>
      <c r="FR366" s="24" t="str">
        <f t="shared" si="300"/>
        <v/>
      </c>
      <c r="FS366" s="24" t="str">
        <f t="shared" si="300"/>
        <v/>
      </c>
    </row>
    <row r="367" spans="1:175" s="3" customFormat="1">
      <c r="A367" s="27">
        <v>332</v>
      </c>
      <c r="B367" s="32" t="str">
        <f>IF(AND($B$3&lt;&gt;"",$C$3&lt;&gt;"",$B$4&lt;&gt;"",$C$4&lt;&gt;"",T367&lt;&gt;""),AirMass($B$3,$C$3,$B$4,$C$4,T367),"")</f>
        <v/>
      </c>
      <c r="C367" s="36" t="e">
        <f t="shared" si="336"/>
        <v>#N/A</v>
      </c>
      <c r="D367" s="5" t="str">
        <f t="shared" si="319"/>
        <v/>
      </c>
      <c r="E367" s="14" t="str">
        <f t="shared" si="320"/>
        <v/>
      </c>
      <c r="F367" s="32" t="str">
        <f t="shared" si="337"/>
        <v/>
      </c>
      <c r="G367" s="24" t="str">
        <f t="shared" si="321"/>
        <v/>
      </c>
      <c r="H367" s="24" t="str">
        <f t="shared" si="322"/>
        <v/>
      </c>
      <c r="I367" s="24"/>
      <c r="J367" s="8" t="str">
        <f t="shared" si="323"/>
        <v/>
      </c>
      <c r="K367" s="9" t="str">
        <f t="shared" si="324"/>
        <v/>
      </c>
      <c r="L367" s="40" t="str">
        <f t="shared" si="338"/>
        <v/>
      </c>
      <c r="M367" s="24" t="str">
        <f t="shared" si="325"/>
        <v/>
      </c>
      <c r="N367" s="25" t="str">
        <f t="shared" si="326"/>
        <v/>
      </c>
      <c r="O367" s="25"/>
      <c r="P367" s="50">
        <f t="shared" si="339"/>
        <v>0</v>
      </c>
      <c r="Q367" s="50">
        <f t="shared" si="340"/>
        <v>0</v>
      </c>
      <c r="R367" s="25"/>
      <c r="S367" s="25"/>
      <c r="T367" s="16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46" t="str">
        <f t="shared" si="327"/>
        <v/>
      </c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8"/>
      <c r="AR367" s="25"/>
      <c r="AS367" s="25"/>
      <c r="AT367" s="24" t="str">
        <f t="shared" si="298"/>
        <v/>
      </c>
      <c r="AU367" s="24" t="str">
        <f t="shared" si="297"/>
        <v/>
      </c>
      <c r="AV367" s="24" t="str">
        <f t="shared" si="297"/>
        <v/>
      </c>
      <c r="AW367" s="24" t="str">
        <f t="shared" si="297"/>
        <v/>
      </c>
      <c r="AX367" s="24" t="str">
        <f t="shared" si="297"/>
        <v/>
      </c>
      <c r="AY367" s="24" t="str">
        <f t="shared" si="297"/>
        <v/>
      </c>
      <c r="AZ367" s="24" t="str">
        <f t="shared" si="297"/>
        <v/>
      </c>
      <c r="BA367" s="24" t="str">
        <f t="shared" si="297"/>
        <v/>
      </c>
      <c r="BB367" s="24" t="str">
        <f t="shared" si="296"/>
        <v/>
      </c>
      <c r="BC367" s="24" t="str">
        <f t="shared" si="296"/>
        <v/>
      </c>
      <c r="BD367" s="25" t="str">
        <f t="shared" si="296"/>
        <v/>
      </c>
      <c r="BE367" s="25"/>
      <c r="BF367" s="24"/>
      <c r="BG367" s="24" t="str">
        <f t="shared" si="311"/>
        <v/>
      </c>
      <c r="BH367" s="24" t="str">
        <f t="shared" si="311"/>
        <v/>
      </c>
      <c r="BI367" s="24" t="str">
        <f t="shared" si="311"/>
        <v/>
      </c>
      <c r="BJ367" s="24" t="str">
        <f t="shared" si="301"/>
        <v/>
      </c>
      <c r="BK367" s="24" t="str">
        <f t="shared" si="301"/>
        <v/>
      </c>
      <c r="BL367" s="24" t="str">
        <f t="shared" si="301"/>
        <v/>
      </c>
      <c r="BM367" s="24" t="str">
        <f t="shared" si="301"/>
        <v/>
      </c>
      <c r="BN367" s="24" t="str">
        <f t="shared" si="301"/>
        <v/>
      </c>
      <c r="BO367" s="24" t="str">
        <f t="shared" si="301"/>
        <v/>
      </c>
      <c r="BP367" s="24"/>
      <c r="BQ367" s="24"/>
      <c r="BR367" s="24" t="str">
        <f t="shared" si="312"/>
        <v/>
      </c>
      <c r="BS367" s="24" t="str">
        <f t="shared" si="312"/>
        <v/>
      </c>
      <c r="BT367" s="24" t="str">
        <f t="shared" si="312"/>
        <v/>
      </c>
      <c r="BU367" s="24" t="str">
        <f t="shared" si="302"/>
        <v/>
      </c>
      <c r="BV367" s="24" t="str">
        <f t="shared" si="302"/>
        <v/>
      </c>
      <c r="BW367" s="24" t="str">
        <f t="shared" si="302"/>
        <v/>
      </c>
      <c r="BX367" s="24" t="str">
        <f t="shared" si="302"/>
        <v/>
      </c>
      <c r="BY367" s="24" t="str">
        <f t="shared" si="302"/>
        <v/>
      </c>
      <c r="BZ367" s="24" t="str">
        <f t="shared" si="302"/>
        <v/>
      </c>
      <c r="CA367" s="24"/>
      <c r="CB367" s="24"/>
      <c r="CC367" s="24" t="str">
        <f t="shared" si="328"/>
        <v/>
      </c>
      <c r="CD367" s="24" t="str">
        <f t="shared" si="341"/>
        <v/>
      </c>
      <c r="CE367" s="24" t="str">
        <f t="shared" si="313"/>
        <v/>
      </c>
      <c r="CF367" s="24" t="str">
        <f t="shared" si="313"/>
        <v/>
      </c>
      <c r="CG367" s="24" t="str">
        <f t="shared" si="313"/>
        <v/>
      </c>
      <c r="CH367" s="24" t="str">
        <f t="shared" si="303"/>
        <v/>
      </c>
      <c r="CI367" s="24" t="str">
        <f t="shared" si="303"/>
        <v/>
      </c>
      <c r="CJ367" s="24" t="str">
        <f t="shared" si="303"/>
        <v/>
      </c>
      <c r="CK367" s="24" t="str">
        <f t="shared" si="303"/>
        <v/>
      </c>
      <c r="CL367" s="24" t="str">
        <f t="shared" si="303"/>
        <v/>
      </c>
      <c r="CM367" s="24" t="str">
        <f t="shared" si="303"/>
        <v/>
      </c>
      <c r="CN367" s="24"/>
      <c r="CO367" s="24" t="str">
        <f t="shared" si="329"/>
        <v/>
      </c>
      <c r="CP367" s="24" t="str">
        <f t="shared" si="342"/>
        <v/>
      </c>
      <c r="CQ367" s="24" t="str">
        <f t="shared" si="314"/>
        <v/>
      </c>
      <c r="CR367" s="24" t="str">
        <f t="shared" si="314"/>
        <v/>
      </c>
      <c r="CS367" s="24" t="str">
        <f t="shared" si="314"/>
        <v/>
      </c>
      <c r="CT367" s="24" t="str">
        <f t="shared" si="304"/>
        <v/>
      </c>
      <c r="CU367" s="24" t="str">
        <f t="shared" si="304"/>
        <v/>
      </c>
      <c r="CV367" s="24" t="str">
        <f t="shared" si="304"/>
        <v/>
      </c>
      <c r="CW367" s="24" t="str">
        <f t="shared" si="304"/>
        <v/>
      </c>
      <c r="CX367" s="24" t="str">
        <f t="shared" si="304"/>
        <v/>
      </c>
      <c r="CY367" s="24" t="str">
        <f t="shared" si="304"/>
        <v/>
      </c>
      <c r="CZ367" s="24"/>
      <c r="DA367" s="24" t="str">
        <f t="shared" si="330"/>
        <v/>
      </c>
      <c r="DB367" s="24" t="str">
        <f t="shared" si="343"/>
        <v/>
      </c>
      <c r="DC367" s="24" t="str">
        <f t="shared" si="315"/>
        <v/>
      </c>
      <c r="DD367" s="24" t="str">
        <f t="shared" si="315"/>
        <v/>
      </c>
      <c r="DE367" s="24" t="str">
        <f t="shared" si="315"/>
        <v/>
      </c>
      <c r="DF367" s="24" t="str">
        <f t="shared" si="305"/>
        <v/>
      </c>
      <c r="DG367" s="24" t="str">
        <f t="shared" si="305"/>
        <v/>
      </c>
      <c r="DH367" s="24" t="str">
        <f t="shared" si="305"/>
        <v/>
      </c>
      <c r="DI367" s="24" t="str">
        <f t="shared" si="305"/>
        <v/>
      </c>
      <c r="DJ367" s="24" t="str">
        <f t="shared" si="305"/>
        <v/>
      </c>
      <c r="DK367" s="24" t="str">
        <f t="shared" si="305"/>
        <v/>
      </c>
      <c r="DL367" s="24"/>
      <c r="DM367" s="24" t="str">
        <f t="shared" si="331"/>
        <v/>
      </c>
      <c r="DN367" s="24" t="str">
        <f t="shared" si="344"/>
        <v/>
      </c>
      <c r="DO367" s="24" t="str">
        <f t="shared" si="316"/>
        <v/>
      </c>
      <c r="DP367" s="24" t="str">
        <f t="shared" si="316"/>
        <v/>
      </c>
      <c r="DQ367" s="24" t="str">
        <f t="shared" si="316"/>
        <v/>
      </c>
      <c r="DR367" s="24" t="str">
        <f t="shared" si="306"/>
        <v/>
      </c>
      <c r="DS367" s="24" t="str">
        <f t="shared" si="306"/>
        <v/>
      </c>
      <c r="DT367" s="24" t="str">
        <f t="shared" si="306"/>
        <v/>
      </c>
      <c r="DU367" s="24" t="str">
        <f t="shared" si="306"/>
        <v/>
      </c>
      <c r="DV367" s="24" t="str">
        <f t="shared" si="306"/>
        <v/>
      </c>
      <c r="DW367" s="24" t="str">
        <f t="shared" si="306"/>
        <v/>
      </c>
      <c r="DX367" s="24"/>
      <c r="DY367" s="24" t="str">
        <f t="shared" si="332"/>
        <v/>
      </c>
      <c r="DZ367" s="24" t="str">
        <f t="shared" si="345"/>
        <v/>
      </c>
      <c r="EA367" s="24" t="str">
        <f t="shared" si="317"/>
        <v/>
      </c>
      <c r="EB367" s="24" t="str">
        <f t="shared" si="317"/>
        <v/>
      </c>
      <c r="EC367" s="24" t="str">
        <f t="shared" si="317"/>
        <v/>
      </c>
      <c r="ED367" s="24" t="str">
        <f t="shared" si="307"/>
        <v/>
      </c>
      <c r="EE367" s="24" t="str">
        <f t="shared" si="307"/>
        <v/>
      </c>
      <c r="EF367" s="24" t="str">
        <f t="shared" si="307"/>
        <v/>
      </c>
      <c r="EG367" s="24" t="str">
        <f t="shared" si="307"/>
        <v/>
      </c>
      <c r="EH367" s="24" t="str">
        <f t="shared" si="307"/>
        <v/>
      </c>
      <c r="EI367" s="24" t="str">
        <f t="shared" si="307"/>
        <v/>
      </c>
      <c r="EJ367" s="24"/>
      <c r="EK367" s="24" t="str">
        <f t="shared" si="333"/>
        <v/>
      </c>
      <c r="EL367" s="24" t="str">
        <f t="shared" si="346"/>
        <v/>
      </c>
      <c r="EM367" s="24" t="str">
        <f t="shared" si="318"/>
        <v/>
      </c>
      <c r="EN367" s="24" t="str">
        <f t="shared" si="318"/>
        <v/>
      </c>
      <c r="EO367" s="24" t="str">
        <f t="shared" si="318"/>
        <v/>
      </c>
      <c r="EP367" s="24" t="str">
        <f t="shared" si="308"/>
        <v/>
      </c>
      <c r="EQ367" s="24" t="str">
        <f t="shared" si="308"/>
        <v/>
      </c>
      <c r="ER367" s="24" t="str">
        <f t="shared" si="308"/>
        <v/>
      </c>
      <c r="ES367" s="24" t="str">
        <f t="shared" si="308"/>
        <v/>
      </c>
      <c r="ET367" s="24" t="str">
        <f t="shared" si="308"/>
        <v/>
      </c>
      <c r="EU367" s="24" t="str">
        <f t="shared" si="308"/>
        <v/>
      </c>
      <c r="EV367" s="24"/>
      <c r="EW367" s="24" t="str">
        <f t="shared" si="334"/>
        <v/>
      </c>
      <c r="EX367" s="24" t="str">
        <f t="shared" si="347"/>
        <v/>
      </c>
      <c r="EY367" s="24" t="str">
        <f t="shared" si="309"/>
        <v/>
      </c>
      <c r="EZ367" s="24" t="str">
        <f t="shared" si="309"/>
        <v/>
      </c>
      <c r="FA367" s="24" t="str">
        <f t="shared" si="309"/>
        <v/>
      </c>
      <c r="FB367" s="24" t="str">
        <f t="shared" si="309"/>
        <v/>
      </c>
      <c r="FC367" s="24" t="str">
        <f t="shared" si="309"/>
        <v/>
      </c>
      <c r="FD367" s="24" t="str">
        <f t="shared" si="309"/>
        <v/>
      </c>
      <c r="FE367" s="24" t="str">
        <f t="shared" si="299"/>
        <v/>
      </c>
      <c r="FF367" s="24" t="str">
        <f t="shared" si="299"/>
        <v/>
      </c>
      <c r="FG367" s="24" t="str">
        <f t="shared" si="299"/>
        <v/>
      </c>
      <c r="FH367" s="24"/>
      <c r="FI367" s="24" t="str">
        <f t="shared" si="335"/>
        <v/>
      </c>
      <c r="FJ367" s="24" t="str">
        <f t="shared" si="348"/>
        <v/>
      </c>
      <c r="FK367" s="24" t="str">
        <f t="shared" si="310"/>
        <v/>
      </c>
      <c r="FL367" s="24" t="str">
        <f t="shared" si="310"/>
        <v/>
      </c>
      <c r="FM367" s="24" t="str">
        <f t="shared" si="310"/>
        <v/>
      </c>
      <c r="FN367" s="24" t="str">
        <f t="shared" si="310"/>
        <v/>
      </c>
      <c r="FO367" s="24" t="str">
        <f t="shared" si="310"/>
        <v/>
      </c>
      <c r="FP367" s="24" t="str">
        <f t="shared" si="310"/>
        <v/>
      </c>
      <c r="FQ367" s="24" t="str">
        <f t="shared" si="300"/>
        <v/>
      </c>
      <c r="FR367" s="24" t="str">
        <f t="shared" si="300"/>
        <v/>
      </c>
      <c r="FS367" s="24" t="str">
        <f t="shared" si="300"/>
        <v/>
      </c>
    </row>
    <row r="368" spans="1:175" s="3" customFormat="1">
      <c r="A368" s="27">
        <v>333</v>
      </c>
      <c r="B368" s="32" t="str">
        <f>IF(AND($B$3&lt;&gt;"",$C$3&lt;&gt;"",$B$4&lt;&gt;"",$C$4&lt;&gt;"",T368&lt;&gt;""),AirMass($B$3,$C$3,$B$4,$C$4,T368),"")</f>
        <v/>
      </c>
      <c r="C368" s="36" t="e">
        <f t="shared" si="336"/>
        <v>#N/A</v>
      </c>
      <c r="D368" s="5" t="str">
        <f t="shared" si="319"/>
        <v/>
      </c>
      <c r="E368" s="14" t="str">
        <f t="shared" si="320"/>
        <v/>
      </c>
      <c r="F368" s="32" t="str">
        <f t="shared" si="337"/>
        <v/>
      </c>
      <c r="G368" s="24" t="str">
        <f t="shared" si="321"/>
        <v/>
      </c>
      <c r="H368" s="24" t="str">
        <f t="shared" si="322"/>
        <v/>
      </c>
      <c r="I368" s="24"/>
      <c r="J368" s="8" t="str">
        <f t="shared" si="323"/>
        <v/>
      </c>
      <c r="K368" s="9" t="str">
        <f t="shared" si="324"/>
        <v/>
      </c>
      <c r="L368" s="40" t="str">
        <f t="shared" si="338"/>
        <v/>
      </c>
      <c r="M368" s="24" t="str">
        <f t="shared" si="325"/>
        <v/>
      </c>
      <c r="N368" s="25" t="str">
        <f t="shared" si="326"/>
        <v/>
      </c>
      <c r="O368" s="25"/>
      <c r="P368" s="50">
        <f t="shared" si="339"/>
        <v>0</v>
      </c>
      <c r="Q368" s="50">
        <f t="shared" si="340"/>
        <v>0</v>
      </c>
      <c r="R368" s="25"/>
      <c r="S368" s="25"/>
      <c r="T368" s="16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46" t="str">
        <f t="shared" si="327"/>
        <v/>
      </c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8"/>
      <c r="AR368" s="25"/>
      <c r="AS368" s="25"/>
      <c r="AT368" s="24" t="str">
        <f t="shared" si="298"/>
        <v/>
      </c>
      <c r="AU368" s="24" t="str">
        <f t="shared" si="297"/>
        <v/>
      </c>
      <c r="AV368" s="24" t="str">
        <f t="shared" si="297"/>
        <v/>
      </c>
      <c r="AW368" s="24" t="str">
        <f t="shared" si="297"/>
        <v/>
      </c>
      <c r="AX368" s="24" t="str">
        <f t="shared" si="297"/>
        <v/>
      </c>
      <c r="AY368" s="24" t="str">
        <f t="shared" si="297"/>
        <v/>
      </c>
      <c r="AZ368" s="24" t="str">
        <f t="shared" si="297"/>
        <v/>
      </c>
      <c r="BA368" s="24" t="str">
        <f t="shared" si="297"/>
        <v/>
      </c>
      <c r="BB368" s="24" t="str">
        <f t="shared" si="296"/>
        <v/>
      </c>
      <c r="BC368" s="24" t="str">
        <f t="shared" si="296"/>
        <v/>
      </c>
      <c r="BD368" s="25" t="str">
        <f t="shared" si="296"/>
        <v/>
      </c>
      <c r="BE368" s="25"/>
      <c r="BF368" s="24"/>
      <c r="BG368" s="24" t="str">
        <f t="shared" si="311"/>
        <v/>
      </c>
      <c r="BH368" s="24" t="str">
        <f t="shared" si="311"/>
        <v/>
      </c>
      <c r="BI368" s="24" t="str">
        <f t="shared" si="311"/>
        <v/>
      </c>
      <c r="BJ368" s="24" t="str">
        <f t="shared" si="301"/>
        <v/>
      </c>
      <c r="BK368" s="24" t="str">
        <f t="shared" si="301"/>
        <v/>
      </c>
      <c r="BL368" s="24" t="str">
        <f t="shared" si="301"/>
        <v/>
      </c>
      <c r="BM368" s="24" t="str">
        <f t="shared" si="301"/>
        <v/>
      </c>
      <c r="BN368" s="24" t="str">
        <f t="shared" si="301"/>
        <v/>
      </c>
      <c r="BO368" s="24" t="str">
        <f t="shared" si="301"/>
        <v/>
      </c>
      <c r="BP368" s="24"/>
      <c r="BQ368" s="24"/>
      <c r="BR368" s="24" t="str">
        <f t="shared" si="312"/>
        <v/>
      </c>
      <c r="BS368" s="24" t="str">
        <f t="shared" si="312"/>
        <v/>
      </c>
      <c r="BT368" s="24" t="str">
        <f t="shared" si="312"/>
        <v/>
      </c>
      <c r="BU368" s="24" t="str">
        <f t="shared" si="302"/>
        <v/>
      </c>
      <c r="BV368" s="24" t="str">
        <f t="shared" si="302"/>
        <v/>
      </c>
      <c r="BW368" s="24" t="str">
        <f t="shared" si="302"/>
        <v/>
      </c>
      <c r="BX368" s="24" t="str">
        <f t="shared" si="302"/>
        <v/>
      </c>
      <c r="BY368" s="24" t="str">
        <f t="shared" si="302"/>
        <v/>
      </c>
      <c r="BZ368" s="24" t="str">
        <f t="shared" si="302"/>
        <v/>
      </c>
      <c r="CA368" s="24"/>
      <c r="CB368" s="24"/>
      <c r="CC368" s="24" t="str">
        <f t="shared" si="328"/>
        <v/>
      </c>
      <c r="CD368" s="24" t="str">
        <f t="shared" si="341"/>
        <v/>
      </c>
      <c r="CE368" s="24" t="str">
        <f t="shared" si="313"/>
        <v/>
      </c>
      <c r="CF368" s="24" t="str">
        <f t="shared" si="313"/>
        <v/>
      </c>
      <c r="CG368" s="24" t="str">
        <f t="shared" si="313"/>
        <v/>
      </c>
      <c r="CH368" s="24" t="str">
        <f t="shared" si="303"/>
        <v/>
      </c>
      <c r="CI368" s="24" t="str">
        <f t="shared" si="303"/>
        <v/>
      </c>
      <c r="CJ368" s="24" t="str">
        <f t="shared" si="303"/>
        <v/>
      </c>
      <c r="CK368" s="24" t="str">
        <f t="shared" si="303"/>
        <v/>
      </c>
      <c r="CL368" s="24" t="str">
        <f t="shared" si="303"/>
        <v/>
      </c>
      <c r="CM368" s="24" t="str">
        <f t="shared" si="303"/>
        <v/>
      </c>
      <c r="CN368" s="24"/>
      <c r="CO368" s="24" t="str">
        <f t="shared" si="329"/>
        <v/>
      </c>
      <c r="CP368" s="24" t="str">
        <f t="shared" si="342"/>
        <v/>
      </c>
      <c r="CQ368" s="24" t="str">
        <f t="shared" si="314"/>
        <v/>
      </c>
      <c r="CR368" s="24" t="str">
        <f t="shared" si="314"/>
        <v/>
      </c>
      <c r="CS368" s="24" t="str">
        <f t="shared" si="314"/>
        <v/>
      </c>
      <c r="CT368" s="24" t="str">
        <f t="shared" si="304"/>
        <v/>
      </c>
      <c r="CU368" s="24" t="str">
        <f t="shared" si="304"/>
        <v/>
      </c>
      <c r="CV368" s="24" t="str">
        <f t="shared" si="304"/>
        <v/>
      </c>
      <c r="CW368" s="24" t="str">
        <f t="shared" si="304"/>
        <v/>
      </c>
      <c r="CX368" s="24" t="str">
        <f t="shared" si="304"/>
        <v/>
      </c>
      <c r="CY368" s="24" t="str">
        <f t="shared" si="304"/>
        <v/>
      </c>
      <c r="CZ368" s="24"/>
      <c r="DA368" s="24" t="str">
        <f t="shared" si="330"/>
        <v/>
      </c>
      <c r="DB368" s="24" t="str">
        <f t="shared" si="343"/>
        <v/>
      </c>
      <c r="DC368" s="24" t="str">
        <f t="shared" si="315"/>
        <v/>
      </c>
      <c r="DD368" s="24" t="str">
        <f t="shared" si="315"/>
        <v/>
      </c>
      <c r="DE368" s="24" t="str">
        <f t="shared" si="315"/>
        <v/>
      </c>
      <c r="DF368" s="24" t="str">
        <f t="shared" si="305"/>
        <v/>
      </c>
      <c r="DG368" s="24" t="str">
        <f t="shared" si="305"/>
        <v/>
      </c>
      <c r="DH368" s="24" t="str">
        <f t="shared" si="305"/>
        <v/>
      </c>
      <c r="DI368" s="24" t="str">
        <f t="shared" si="305"/>
        <v/>
      </c>
      <c r="DJ368" s="24" t="str">
        <f t="shared" si="305"/>
        <v/>
      </c>
      <c r="DK368" s="24" t="str">
        <f t="shared" si="305"/>
        <v/>
      </c>
      <c r="DL368" s="24"/>
      <c r="DM368" s="24" t="str">
        <f t="shared" si="331"/>
        <v/>
      </c>
      <c r="DN368" s="24" t="str">
        <f t="shared" si="344"/>
        <v/>
      </c>
      <c r="DO368" s="24" t="str">
        <f t="shared" si="316"/>
        <v/>
      </c>
      <c r="DP368" s="24" t="str">
        <f t="shared" si="316"/>
        <v/>
      </c>
      <c r="DQ368" s="24" t="str">
        <f t="shared" si="316"/>
        <v/>
      </c>
      <c r="DR368" s="24" t="str">
        <f t="shared" si="306"/>
        <v/>
      </c>
      <c r="DS368" s="24" t="str">
        <f t="shared" si="306"/>
        <v/>
      </c>
      <c r="DT368" s="24" t="str">
        <f t="shared" si="306"/>
        <v/>
      </c>
      <c r="DU368" s="24" t="str">
        <f t="shared" si="306"/>
        <v/>
      </c>
      <c r="DV368" s="24" t="str">
        <f t="shared" si="306"/>
        <v/>
      </c>
      <c r="DW368" s="24" t="str">
        <f t="shared" si="306"/>
        <v/>
      </c>
      <c r="DX368" s="24"/>
      <c r="DY368" s="24" t="str">
        <f t="shared" si="332"/>
        <v/>
      </c>
      <c r="DZ368" s="24" t="str">
        <f t="shared" si="345"/>
        <v/>
      </c>
      <c r="EA368" s="24" t="str">
        <f t="shared" si="317"/>
        <v/>
      </c>
      <c r="EB368" s="24" t="str">
        <f t="shared" si="317"/>
        <v/>
      </c>
      <c r="EC368" s="24" t="str">
        <f t="shared" si="317"/>
        <v/>
      </c>
      <c r="ED368" s="24" t="str">
        <f t="shared" si="307"/>
        <v/>
      </c>
      <c r="EE368" s="24" t="str">
        <f t="shared" si="307"/>
        <v/>
      </c>
      <c r="EF368" s="24" t="str">
        <f t="shared" si="307"/>
        <v/>
      </c>
      <c r="EG368" s="24" t="str">
        <f t="shared" si="307"/>
        <v/>
      </c>
      <c r="EH368" s="24" t="str">
        <f t="shared" si="307"/>
        <v/>
      </c>
      <c r="EI368" s="24" t="str">
        <f t="shared" si="307"/>
        <v/>
      </c>
      <c r="EJ368" s="24"/>
      <c r="EK368" s="24" t="str">
        <f t="shared" si="333"/>
        <v/>
      </c>
      <c r="EL368" s="24" t="str">
        <f t="shared" si="346"/>
        <v/>
      </c>
      <c r="EM368" s="24" t="str">
        <f t="shared" si="318"/>
        <v/>
      </c>
      <c r="EN368" s="24" t="str">
        <f t="shared" si="318"/>
        <v/>
      </c>
      <c r="EO368" s="24" t="str">
        <f t="shared" si="318"/>
        <v/>
      </c>
      <c r="EP368" s="24" t="str">
        <f t="shared" si="308"/>
        <v/>
      </c>
      <c r="EQ368" s="24" t="str">
        <f t="shared" si="308"/>
        <v/>
      </c>
      <c r="ER368" s="24" t="str">
        <f t="shared" si="308"/>
        <v/>
      </c>
      <c r="ES368" s="24" t="str">
        <f t="shared" si="308"/>
        <v/>
      </c>
      <c r="ET368" s="24" t="str">
        <f t="shared" si="308"/>
        <v/>
      </c>
      <c r="EU368" s="24" t="str">
        <f t="shared" si="308"/>
        <v/>
      </c>
      <c r="EV368" s="24"/>
      <c r="EW368" s="24" t="str">
        <f t="shared" si="334"/>
        <v/>
      </c>
      <c r="EX368" s="24" t="str">
        <f t="shared" si="347"/>
        <v/>
      </c>
      <c r="EY368" s="24" t="str">
        <f t="shared" si="309"/>
        <v/>
      </c>
      <c r="EZ368" s="24" t="str">
        <f t="shared" si="309"/>
        <v/>
      </c>
      <c r="FA368" s="24" t="str">
        <f t="shared" si="309"/>
        <v/>
      </c>
      <c r="FB368" s="24" t="str">
        <f t="shared" si="309"/>
        <v/>
      </c>
      <c r="FC368" s="24" t="str">
        <f t="shared" si="309"/>
        <v/>
      </c>
      <c r="FD368" s="24" t="str">
        <f t="shared" si="309"/>
        <v/>
      </c>
      <c r="FE368" s="24" t="str">
        <f t="shared" si="299"/>
        <v/>
      </c>
      <c r="FF368" s="24" t="str">
        <f t="shared" si="299"/>
        <v/>
      </c>
      <c r="FG368" s="24" t="str">
        <f t="shared" si="299"/>
        <v/>
      </c>
      <c r="FH368" s="24"/>
      <c r="FI368" s="24" t="str">
        <f t="shared" si="335"/>
        <v/>
      </c>
      <c r="FJ368" s="24" t="str">
        <f t="shared" si="348"/>
        <v/>
      </c>
      <c r="FK368" s="24" t="str">
        <f t="shared" si="310"/>
        <v/>
      </c>
      <c r="FL368" s="24" t="str">
        <f t="shared" si="310"/>
        <v/>
      </c>
      <c r="FM368" s="24" t="str">
        <f t="shared" si="310"/>
        <v/>
      </c>
      <c r="FN368" s="24" t="str">
        <f t="shared" si="310"/>
        <v/>
      </c>
      <c r="FO368" s="24" t="str">
        <f t="shared" si="310"/>
        <v/>
      </c>
      <c r="FP368" s="24" t="str">
        <f t="shared" si="310"/>
        <v/>
      </c>
      <c r="FQ368" s="24" t="str">
        <f t="shared" si="300"/>
        <v/>
      </c>
      <c r="FR368" s="24" t="str">
        <f t="shared" si="300"/>
        <v/>
      </c>
      <c r="FS368" s="24" t="str">
        <f t="shared" si="300"/>
        <v/>
      </c>
    </row>
    <row r="369" spans="1:175" s="3" customFormat="1">
      <c r="A369" s="27">
        <v>334</v>
      </c>
      <c r="B369" s="32" t="str">
        <f>IF(AND($B$3&lt;&gt;"",$C$3&lt;&gt;"",$B$4&lt;&gt;"",$C$4&lt;&gt;"",T369&lt;&gt;""),AirMass($B$3,$C$3,$B$4,$C$4,T369),"")</f>
        <v/>
      </c>
      <c r="C369" s="36" t="e">
        <f t="shared" si="336"/>
        <v>#N/A</v>
      </c>
      <c r="D369" s="5" t="str">
        <f t="shared" si="319"/>
        <v/>
      </c>
      <c r="E369" s="14" t="str">
        <f t="shared" si="320"/>
        <v/>
      </c>
      <c r="F369" s="32" t="str">
        <f t="shared" si="337"/>
        <v/>
      </c>
      <c r="G369" s="24" t="str">
        <f t="shared" si="321"/>
        <v/>
      </c>
      <c r="H369" s="24" t="str">
        <f t="shared" si="322"/>
        <v/>
      </c>
      <c r="I369" s="24"/>
      <c r="J369" s="8" t="str">
        <f t="shared" si="323"/>
        <v/>
      </c>
      <c r="K369" s="9" t="str">
        <f t="shared" si="324"/>
        <v/>
      </c>
      <c r="L369" s="40" t="str">
        <f t="shared" si="338"/>
        <v/>
      </c>
      <c r="M369" s="24" t="str">
        <f t="shared" si="325"/>
        <v/>
      </c>
      <c r="N369" s="25" t="str">
        <f t="shared" si="326"/>
        <v/>
      </c>
      <c r="O369" s="25"/>
      <c r="P369" s="50">
        <f t="shared" si="339"/>
        <v>0</v>
      </c>
      <c r="Q369" s="50">
        <f t="shared" si="340"/>
        <v>0</v>
      </c>
      <c r="R369" s="25"/>
      <c r="S369" s="25"/>
      <c r="T369" s="16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46" t="str">
        <f t="shared" si="327"/>
        <v/>
      </c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8"/>
      <c r="AR369" s="25"/>
      <c r="AS369" s="25"/>
      <c r="AT369" s="24" t="str">
        <f t="shared" si="298"/>
        <v/>
      </c>
      <c r="AU369" s="24" t="str">
        <f t="shared" si="297"/>
        <v/>
      </c>
      <c r="AV369" s="24" t="str">
        <f t="shared" si="297"/>
        <v/>
      </c>
      <c r="AW369" s="24" t="str">
        <f t="shared" si="297"/>
        <v/>
      </c>
      <c r="AX369" s="24" t="str">
        <f t="shared" si="297"/>
        <v/>
      </c>
      <c r="AY369" s="24" t="str">
        <f t="shared" si="297"/>
        <v/>
      </c>
      <c r="AZ369" s="24" t="str">
        <f t="shared" si="297"/>
        <v/>
      </c>
      <c r="BA369" s="24" t="str">
        <f t="shared" si="297"/>
        <v/>
      </c>
      <c r="BB369" s="24" t="str">
        <f t="shared" si="296"/>
        <v/>
      </c>
      <c r="BC369" s="24" t="str">
        <f t="shared" si="296"/>
        <v/>
      </c>
      <c r="BD369" s="25" t="str">
        <f t="shared" si="296"/>
        <v/>
      </c>
      <c r="BE369" s="25"/>
      <c r="BF369" s="24"/>
      <c r="BG369" s="24" t="str">
        <f t="shared" si="311"/>
        <v/>
      </c>
      <c r="BH369" s="24" t="str">
        <f t="shared" si="311"/>
        <v/>
      </c>
      <c r="BI369" s="24" t="str">
        <f t="shared" si="311"/>
        <v/>
      </c>
      <c r="BJ369" s="24" t="str">
        <f t="shared" si="301"/>
        <v/>
      </c>
      <c r="BK369" s="24" t="str">
        <f t="shared" si="301"/>
        <v/>
      </c>
      <c r="BL369" s="24" t="str">
        <f t="shared" si="301"/>
        <v/>
      </c>
      <c r="BM369" s="24" t="str">
        <f t="shared" si="301"/>
        <v/>
      </c>
      <c r="BN369" s="24" t="str">
        <f t="shared" si="301"/>
        <v/>
      </c>
      <c r="BO369" s="24" t="str">
        <f t="shared" si="301"/>
        <v/>
      </c>
      <c r="BP369" s="24"/>
      <c r="BQ369" s="24"/>
      <c r="BR369" s="24" t="str">
        <f t="shared" si="312"/>
        <v/>
      </c>
      <c r="BS369" s="24" t="str">
        <f t="shared" si="312"/>
        <v/>
      </c>
      <c r="BT369" s="24" t="str">
        <f t="shared" si="312"/>
        <v/>
      </c>
      <c r="BU369" s="24" t="str">
        <f t="shared" si="302"/>
        <v/>
      </c>
      <c r="BV369" s="24" t="str">
        <f t="shared" si="302"/>
        <v/>
      </c>
      <c r="BW369" s="24" t="str">
        <f t="shared" si="302"/>
        <v/>
      </c>
      <c r="BX369" s="24" t="str">
        <f t="shared" si="302"/>
        <v/>
      </c>
      <c r="BY369" s="24" t="str">
        <f t="shared" si="302"/>
        <v/>
      </c>
      <c r="BZ369" s="24" t="str">
        <f t="shared" si="302"/>
        <v/>
      </c>
      <c r="CA369" s="24"/>
      <c r="CB369" s="24"/>
      <c r="CC369" s="24" t="str">
        <f t="shared" si="328"/>
        <v/>
      </c>
      <c r="CD369" s="24" t="str">
        <f t="shared" si="341"/>
        <v/>
      </c>
      <c r="CE369" s="24" t="str">
        <f t="shared" si="313"/>
        <v/>
      </c>
      <c r="CF369" s="24" t="str">
        <f t="shared" si="313"/>
        <v/>
      </c>
      <c r="CG369" s="24" t="str">
        <f t="shared" si="313"/>
        <v/>
      </c>
      <c r="CH369" s="24" t="str">
        <f t="shared" si="303"/>
        <v/>
      </c>
      <c r="CI369" s="24" t="str">
        <f t="shared" si="303"/>
        <v/>
      </c>
      <c r="CJ369" s="24" t="str">
        <f t="shared" si="303"/>
        <v/>
      </c>
      <c r="CK369" s="24" t="str">
        <f t="shared" si="303"/>
        <v/>
      </c>
      <c r="CL369" s="24" t="str">
        <f t="shared" si="303"/>
        <v/>
      </c>
      <c r="CM369" s="24" t="str">
        <f t="shared" si="303"/>
        <v/>
      </c>
      <c r="CN369" s="24"/>
      <c r="CO369" s="24" t="str">
        <f t="shared" si="329"/>
        <v/>
      </c>
      <c r="CP369" s="24" t="str">
        <f t="shared" si="342"/>
        <v/>
      </c>
      <c r="CQ369" s="24" t="str">
        <f t="shared" si="314"/>
        <v/>
      </c>
      <c r="CR369" s="24" t="str">
        <f t="shared" si="314"/>
        <v/>
      </c>
      <c r="CS369" s="24" t="str">
        <f t="shared" si="314"/>
        <v/>
      </c>
      <c r="CT369" s="24" t="str">
        <f t="shared" si="304"/>
        <v/>
      </c>
      <c r="CU369" s="24" t="str">
        <f t="shared" si="304"/>
        <v/>
      </c>
      <c r="CV369" s="24" t="str">
        <f t="shared" si="304"/>
        <v/>
      </c>
      <c r="CW369" s="24" t="str">
        <f t="shared" si="304"/>
        <v/>
      </c>
      <c r="CX369" s="24" t="str">
        <f t="shared" si="304"/>
        <v/>
      </c>
      <c r="CY369" s="24" t="str">
        <f t="shared" si="304"/>
        <v/>
      </c>
      <c r="CZ369" s="24"/>
      <c r="DA369" s="24" t="str">
        <f t="shared" si="330"/>
        <v/>
      </c>
      <c r="DB369" s="24" t="str">
        <f t="shared" si="343"/>
        <v/>
      </c>
      <c r="DC369" s="24" t="str">
        <f t="shared" si="315"/>
        <v/>
      </c>
      <c r="DD369" s="24" t="str">
        <f t="shared" si="315"/>
        <v/>
      </c>
      <c r="DE369" s="24" t="str">
        <f t="shared" si="315"/>
        <v/>
      </c>
      <c r="DF369" s="24" t="str">
        <f t="shared" si="305"/>
        <v/>
      </c>
      <c r="DG369" s="24" t="str">
        <f t="shared" si="305"/>
        <v/>
      </c>
      <c r="DH369" s="24" t="str">
        <f t="shared" si="305"/>
        <v/>
      </c>
      <c r="DI369" s="24" t="str">
        <f t="shared" si="305"/>
        <v/>
      </c>
      <c r="DJ369" s="24" t="str">
        <f t="shared" si="305"/>
        <v/>
      </c>
      <c r="DK369" s="24" t="str">
        <f t="shared" si="305"/>
        <v/>
      </c>
      <c r="DL369" s="24"/>
      <c r="DM369" s="24" t="str">
        <f t="shared" si="331"/>
        <v/>
      </c>
      <c r="DN369" s="24" t="str">
        <f t="shared" si="344"/>
        <v/>
      </c>
      <c r="DO369" s="24" t="str">
        <f t="shared" si="316"/>
        <v/>
      </c>
      <c r="DP369" s="24" t="str">
        <f t="shared" si="316"/>
        <v/>
      </c>
      <c r="DQ369" s="24" t="str">
        <f t="shared" si="316"/>
        <v/>
      </c>
      <c r="DR369" s="24" t="str">
        <f t="shared" si="306"/>
        <v/>
      </c>
      <c r="DS369" s="24" t="str">
        <f t="shared" si="306"/>
        <v/>
      </c>
      <c r="DT369" s="24" t="str">
        <f t="shared" si="306"/>
        <v/>
      </c>
      <c r="DU369" s="24" t="str">
        <f t="shared" si="306"/>
        <v/>
      </c>
      <c r="DV369" s="24" t="str">
        <f t="shared" si="306"/>
        <v/>
      </c>
      <c r="DW369" s="24" t="str">
        <f t="shared" si="306"/>
        <v/>
      </c>
      <c r="DX369" s="24"/>
      <c r="DY369" s="24" t="str">
        <f t="shared" si="332"/>
        <v/>
      </c>
      <c r="DZ369" s="24" t="str">
        <f t="shared" si="345"/>
        <v/>
      </c>
      <c r="EA369" s="24" t="str">
        <f t="shared" si="317"/>
        <v/>
      </c>
      <c r="EB369" s="24" t="str">
        <f t="shared" si="317"/>
        <v/>
      </c>
      <c r="EC369" s="24" t="str">
        <f t="shared" si="317"/>
        <v/>
      </c>
      <c r="ED369" s="24" t="str">
        <f t="shared" si="307"/>
        <v/>
      </c>
      <c r="EE369" s="24" t="str">
        <f t="shared" si="307"/>
        <v/>
      </c>
      <c r="EF369" s="24" t="str">
        <f t="shared" si="307"/>
        <v/>
      </c>
      <c r="EG369" s="24" t="str">
        <f t="shared" si="307"/>
        <v/>
      </c>
      <c r="EH369" s="24" t="str">
        <f t="shared" si="307"/>
        <v/>
      </c>
      <c r="EI369" s="24" t="str">
        <f t="shared" si="307"/>
        <v/>
      </c>
      <c r="EJ369" s="24"/>
      <c r="EK369" s="24" t="str">
        <f t="shared" si="333"/>
        <v/>
      </c>
      <c r="EL369" s="24" t="str">
        <f t="shared" si="346"/>
        <v/>
      </c>
      <c r="EM369" s="24" t="str">
        <f t="shared" si="318"/>
        <v/>
      </c>
      <c r="EN369" s="24" t="str">
        <f t="shared" si="318"/>
        <v/>
      </c>
      <c r="EO369" s="24" t="str">
        <f t="shared" si="318"/>
        <v/>
      </c>
      <c r="EP369" s="24" t="str">
        <f t="shared" si="308"/>
        <v/>
      </c>
      <c r="EQ369" s="24" t="str">
        <f t="shared" si="308"/>
        <v/>
      </c>
      <c r="ER369" s="24" t="str">
        <f t="shared" si="308"/>
        <v/>
      </c>
      <c r="ES369" s="24" t="str">
        <f t="shared" si="308"/>
        <v/>
      </c>
      <c r="ET369" s="24" t="str">
        <f t="shared" si="308"/>
        <v/>
      </c>
      <c r="EU369" s="24" t="str">
        <f t="shared" si="308"/>
        <v/>
      </c>
      <c r="EV369" s="24"/>
      <c r="EW369" s="24" t="str">
        <f t="shared" si="334"/>
        <v/>
      </c>
      <c r="EX369" s="24" t="str">
        <f t="shared" si="347"/>
        <v/>
      </c>
      <c r="EY369" s="24" t="str">
        <f t="shared" si="309"/>
        <v/>
      </c>
      <c r="EZ369" s="24" t="str">
        <f t="shared" si="309"/>
        <v/>
      </c>
      <c r="FA369" s="24" t="str">
        <f t="shared" si="309"/>
        <v/>
      </c>
      <c r="FB369" s="24" t="str">
        <f t="shared" si="309"/>
        <v/>
      </c>
      <c r="FC369" s="24" t="str">
        <f t="shared" si="309"/>
        <v/>
      </c>
      <c r="FD369" s="24" t="str">
        <f t="shared" si="309"/>
        <v/>
      </c>
      <c r="FE369" s="24" t="str">
        <f t="shared" si="299"/>
        <v/>
      </c>
      <c r="FF369" s="24" t="str">
        <f t="shared" si="299"/>
        <v/>
      </c>
      <c r="FG369" s="24" t="str">
        <f t="shared" si="299"/>
        <v/>
      </c>
      <c r="FH369" s="24"/>
      <c r="FI369" s="24" t="str">
        <f t="shared" si="335"/>
        <v/>
      </c>
      <c r="FJ369" s="24" t="str">
        <f t="shared" si="348"/>
        <v/>
      </c>
      <c r="FK369" s="24" t="str">
        <f t="shared" si="310"/>
        <v/>
      </c>
      <c r="FL369" s="24" t="str">
        <f t="shared" si="310"/>
        <v/>
      </c>
      <c r="FM369" s="24" t="str">
        <f t="shared" si="310"/>
        <v/>
      </c>
      <c r="FN369" s="24" t="str">
        <f t="shared" si="310"/>
        <v/>
      </c>
      <c r="FO369" s="24" t="str">
        <f t="shared" si="310"/>
        <v/>
      </c>
      <c r="FP369" s="24" t="str">
        <f t="shared" si="310"/>
        <v/>
      </c>
      <c r="FQ369" s="24" t="str">
        <f t="shared" si="300"/>
        <v/>
      </c>
      <c r="FR369" s="24" t="str">
        <f t="shared" si="300"/>
        <v/>
      </c>
      <c r="FS369" s="24" t="str">
        <f t="shared" si="300"/>
        <v/>
      </c>
    </row>
    <row r="370" spans="1:175" s="3" customFormat="1">
      <c r="A370" s="27">
        <v>335</v>
      </c>
      <c r="B370" s="32" t="str">
        <f>IF(AND($B$3&lt;&gt;"",$C$3&lt;&gt;"",$B$4&lt;&gt;"",$C$4&lt;&gt;"",T370&lt;&gt;""),AirMass($B$3,$C$3,$B$4,$C$4,T370),"")</f>
        <v/>
      </c>
      <c r="C370" s="36" t="e">
        <f t="shared" si="336"/>
        <v>#N/A</v>
      </c>
      <c r="D370" s="5" t="str">
        <f t="shared" si="319"/>
        <v/>
      </c>
      <c r="E370" s="14" t="str">
        <f t="shared" si="320"/>
        <v/>
      </c>
      <c r="F370" s="32" t="str">
        <f t="shared" si="337"/>
        <v/>
      </c>
      <c r="G370" s="24" t="str">
        <f t="shared" si="321"/>
        <v/>
      </c>
      <c r="H370" s="24" t="str">
        <f t="shared" si="322"/>
        <v/>
      </c>
      <c r="I370" s="24"/>
      <c r="J370" s="8" t="str">
        <f t="shared" si="323"/>
        <v/>
      </c>
      <c r="K370" s="9" t="str">
        <f t="shared" si="324"/>
        <v/>
      </c>
      <c r="L370" s="40" t="str">
        <f t="shared" si="338"/>
        <v/>
      </c>
      <c r="M370" s="24" t="str">
        <f t="shared" si="325"/>
        <v/>
      </c>
      <c r="N370" s="25" t="str">
        <f t="shared" si="326"/>
        <v/>
      </c>
      <c r="O370" s="25"/>
      <c r="P370" s="50">
        <f t="shared" si="339"/>
        <v>0</v>
      </c>
      <c r="Q370" s="50">
        <f t="shared" si="340"/>
        <v>0</v>
      </c>
      <c r="R370" s="25"/>
      <c r="S370" s="25"/>
      <c r="T370" s="16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46" t="str">
        <f t="shared" si="327"/>
        <v/>
      </c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8"/>
      <c r="AR370" s="25"/>
      <c r="AS370" s="25"/>
      <c r="AT370" s="24" t="str">
        <f t="shared" si="298"/>
        <v/>
      </c>
      <c r="AU370" s="24" t="str">
        <f t="shared" si="297"/>
        <v/>
      </c>
      <c r="AV370" s="24" t="str">
        <f t="shared" si="297"/>
        <v/>
      </c>
      <c r="AW370" s="24" t="str">
        <f t="shared" si="297"/>
        <v/>
      </c>
      <c r="AX370" s="24" t="str">
        <f t="shared" si="297"/>
        <v/>
      </c>
      <c r="AY370" s="24" t="str">
        <f t="shared" si="297"/>
        <v/>
      </c>
      <c r="AZ370" s="24" t="str">
        <f t="shared" si="297"/>
        <v/>
      </c>
      <c r="BA370" s="24" t="str">
        <f t="shared" si="297"/>
        <v/>
      </c>
      <c r="BB370" s="24" t="str">
        <f t="shared" si="296"/>
        <v/>
      </c>
      <c r="BC370" s="24" t="str">
        <f t="shared" si="296"/>
        <v/>
      </c>
      <c r="BD370" s="25" t="str">
        <f t="shared" si="296"/>
        <v/>
      </c>
      <c r="BE370" s="25"/>
      <c r="BF370" s="24"/>
      <c r="BG370" s="24" t="str">
        <f t="shared" si="311"/>
        <v/>
      </c>
      <c r="BH370" s="24" t="str">
        <f t="shared" si="311"/>
        <v/>
      </c>
      <c r="BI370" s="24" t="str">
        <f t="shared" si="311"/>
        <v/>
      </c>
      <c r="BJ370" s="24" t="str">
        <f t="shared" si="301"/>
        <v/>
      </c>
      <c r="BK370" s="24" t="str">
        <f t="shared" si="301"/>
        <v/>
      </c>
      <c r="BL370" s="24" t="str">
        <f t="shared" si="301"/>
        <v/>
      </c>
      <c r="BM370" s="24" t="str">
        <f t="shared" si="301"/>
        <v/>
      </c>
      <c r="BN370" s="24" t="str">
        <f t="shared" si="301"/>
        <v/>
      </c>
      <c r="BO370" s="24" t="str">
        <f t="shared" si="301"/>
        <v/>
      </c>
      <c r="BP370" s="24"/>
      <c r="BQ370" s="24"/>
      <c r="BR370" s="24" t="str">
        <f t="shared" si="312"/>
        <v/>
      </c>
      <c r="BS370" s="24" t="str">
        <f t="shared" si="312"/>
        <v/>
      </c>
      <c r="BT370" s="24" t="str">
        <f t="shared" si="312"/>
        <v/>
      </c>
      <c r="BU370" s="24" t="str">
        <f t="shared" si="302"/>
        <v/>
      </c>
      <c r="BV370" s="24" t="str">
        <f t="shared" si="302"/>
        <v/>
      </c>
      <c r="BW370" s="24" t="str">
        <f t="shared" si="302"/>
        <v/>
      </c>
      <c r="BX370" s="24" t="str">
        <f t="shared" si="302"/>
        <v/>
      </c>
      <c r="BY370" s="24" t="str">
        <f t="shared" si="302"/>
        <v/>
      </c>
      <c r="BZ370" s="24" t="str">
        <f t="shared" si="302"/>
        <v/>
      </c>
      <c r="CA370" s="24"/>
      <c r="CB370" s="24"/>
      <c r="CC370" s="24" t="str">
        <f t="shared" si="328"/>
        <v/>
      </c>
      <c r="CD370" s="24" t="str">
        <f t="shared" si="341"/>
        <v/>
      </c>
      <c r="CE370" s="24" t="str">
        <f t="shared" si="313"/>
        <v/>
      </c>
      <c r="CF370" s="24" t="str">
        <f t="shared" si="313"/>
        <v/>
      </c>
      <c r="CG370" s="24" t="str">
        <f t="shared" si="313"/>
        <v/>
      </c>
      <c r="CH370" s="24" t="str">
        <f t="shared" si="303"/>
        <v/>
      </c>
      <c r="CI370" s="24" t="str">
        <f t="shared" si="303"/>
        <v/>
      </c>
      <c r="CJ370" s="24" t="str">
        <f t="shared" si="303"/>
        <v/>
      </c>
      <c r="CK370" s="24" t="str">
        <f t="shared" si="303"/>
        <v/>
      </c>
      <c r="CL370" s="24" t="str">
        <f t="shared" si="303"/>
        <v/>
      </c>
      <c r="CM370" s="24" t="str">
        <f t="shared" si="303"/>
        <v/>
      </c>
      <c r="CN370" s="24"/>
      <c r="CO370" s="24" t="str">
        <f t="shared" si="329"/>
        <v/>
      </c>
      <c r="CP370" s="24" t="str">
        <f t="shared" si="342"/>
        <v/>
      </c>
      <c r="CQ370" s="24" t="str">
        <f t="shared" si="314"/>
        <v/>
      </c>
      <c r="CR370" s="24" t="str">
        <f t="shared" si="314"/>
        <v/>
      </c>
      <c r="CS370" s="24" t="str">
        <f t="shared" si="314"/>
        <v/>
      </c>
      <c r="CT370" s="24" t="str">
        <f t="shared" si="304"/>
        <v/>
      </c>
      <c r="CU370" s="24" t="str">
        <f t="shared" si="304"/>
        <v/>
      </c>
      <c r="CV370" s="24" t="str">
        <f t="shared" si="304"/>
        <v/>
      </c>
      <c r="CW370" s="24" t="str">
        <f t="shared" si="304"/>
        <v/>
      </c>
      <c r="CX370" s="24" t="str">
        <f t="shared" si="304"/>
        <v/>
      </c>
      <c r="CY370" s="24" t="str">
        <f t="shared" si="304"/>
        <v/>
      </c>
      <c r="CZ370" s="24"/>
      <c r="DA370" s="24" t="str">
        <f t="shared" si="330"/>
        <v/>
      </c>
      <c r="DB370" s="24" t="str">
        <f t="shared" si="343"/>
        <v/>
      </c>
      <c r="DC370" s="24" t="str">
        <f t="shared" si="315"/>
        <v/>
      </c>
      <c r="DD370" s="24" t="str">
        <f t="shared" si="315"/>
        <v/>
      </c>
      <c r="DE370" s="24" t="str">
        <f t="shared" si="315"/>
        <v/>
      </c>
      <c r="DF370" s="24" t="str">
        <f t="shared" si="305"/>
        <v/>
      </c>
      <c r="DG370" s="24" t="str">
        <f t="shared" si="305"/>
        <v/>
      </c>
      <c r="DH370" s="24" t="str">
        <f t="shared" si="305"/>
        <v/>
      </c>
      <c r="DI370" s="24" t="str">
        <f t="shared" si="305"/>
        <v/>
      </c>
      <c r="DJ370" s="24" t="str">
        <f t="shared" si="305"/>
        <v/>
      </c>
      <c r="DK370" s="24" t="str">
        <f t="shared" si="305"/>
        <v/>
      </c>
      <c r="DL370" s="24"/>
      <c r="DM370" s="24" t="str">
        <f t="shared" si="331"/>
        <v/>
      </c>
      <c r="DN370" s="24" t="str">
        <f t="shared" si="344"/>
        <v/>
      </c>
      <c r="DO370" s="24" t="str">
        <f t="shared" si="316"/>
        <v/>
      </c>
      <c r="DP370" s="24" t="str">
        <f t="shared" si="316"/>
        <v/>
      </c>
      <c r="DQ370" s="24" t="str">
        <f t="shared" si="316"/>
        <v/>
      </c>
      <c r="DR370" s="24" t="str">
        <f t="shared" si="306"/>
        <v/>
      </c>
      <c r="DS370" s="24" t="str">
        <f t="shared" si="306"/>
        <v/>
      </c>
      <c r="DT370" s="24" t="str">
        <f t="shared" si="306"/>
        <v/>
      </c>
      <c r="DU370" s="24" t="str">
        <f t="shared" si="306"/>
        <v/>
      </c>
      <c r="DV370" s="24" t="str">
        <f t="shared" si="306"/>
        <v/>
      </c>
      <c r="DW370" s="24" t="str">
        <f t="shared" si="306"/>
        <v/>
      </c>
      <c r="DX370" s="24"/>
      <c r="DY370" s="24" t="str">
        <f t="shared" si="332"/>
        <v/>
      </c>
      <c r="DZ370" s="24" t="str">
        <f t="shared" si="345"/>
        <v/>
      </c>
      <c r="EA370" s="24" t="str">
        <f t="shared" si="317"/>
        <v/>
      </c>
      <c r="EB370" s="24" t="str">
        <f t="shared" si="317"/>
        <v/>
      </c>
      <c r="EC370" s="24" t="str">
        <f t="shared" si="317"/>
        <v/>
      </c>
      <c r="ED370" s="24" t="str">
        <f t="shared" si="307"/>
        <v/>
      </c>
      <c r="EE370" s="24" t="str">
        <f t="shared" si="307"/>
        <v/>
      </c>
      <c r="EF370" s="24" t="str">
        <f t="shared" si="307"/>
        <v/>
      </c>
      <c r="EG370" s="24" t="str">
        <f t="shared" si="307"/>
        <v/>
      </c>
      <c r="EH370" s="24" t="str">
        <f t="shared" si="307"/>
        <v/>
      </c>
      <c r="EI370" s="24" t="str">
        <f t="shared" si="307"/>
        <v/>
      </c>
      <c r="EJ370" s="24"/>
      <c r="EK370" s="24" t="str">
        <f t="shared" si="333"/>
        <v/>
      </c>
      <c r="EL370" s="24" t="str">
        <f t="shared" si="346"/>
        <v/>
      </c>
      <c r="EM370" s="24" t="str">
        <f t="shared" si="318"/>
        <v/>
      </c>
      <c r="EN370" s="24" t="str">
        <f t="shared" si="318"/>
        <v/>
      </c>
      <c r="EO370" s="24" t="str">
        <f t="shared" si="318"/>
        <v/>
      </c>
      <c r="EP370" s="24" t="str">
        <f t="shared" si="308"/>
        <v/>
      </c>
      <c r="EQ370" s="24" t="str">
        <f t="shared" si="308"/>
        <v/>
      </c>
      <c r="ER370" s="24" t="str">
        <f t="shared" si="308"/>
        <v/>
      </c>
      <c r="ES370" s="24" t="str">
        <f t="shared" si="308"/>
        <v/>
      </c>
      <c r="ET370" s="24" t="str">
        <f t="shared" si="308"/>
        <v/>
      </c>
      <c r="EU370" s="24" t="str">
        <f t="shared" si="308"/>
        <v/>
      </c>
      <c r="EV370" s="24"/>
      <c r="EW370" s="24" t="str">
        <f t="shared" si="334"/>
        <v/>
      </c>
      <c r="EX370" s="24" t="str">
        <f t="shared" si="347"/>
        <v/>
      </c>
      <c r="EY370" s="24" t="str">
        <f t="shared" si="309"/>
        <v/>
      </c>
      <c r="EZ370" s="24" t="str">
        <f t="shared" si="309"/>
        <v/>
      </c>
      <c r="FA370" s="24" t="str">
        <f t="shared" si="309"/>
        <v/>
      </c>
      <c r="FB370" s="24" t="str">
        <f t="shared" si="309"/>
        <v/>
      </c>
      <c r="FC370" s="24" t="str">
        <f t="shared" si="309"/>
        <v/>
      </c>
      <c r="FD370" s="24" t="str">
        <f t="shared" si="309"/>
        <v/>
      </c>
      <c r="FE370" s="24" t="str">
        <f t="shared" si="299"/>
        <v/>
      </c>
      <c r="FF370" s="24" t="str">
        <f t="shared" si="299"/>
        <v/>
      </c>
      <c r="FG370" s="24" t="str">
        <f t="shared" si="299"/>
        <v/>
      </c>
      <c r="FH370" s="24"/>
      <c r="FI370" s="24" t="str">
        <f t="shared" si="335"/>
        <v/>
      </c>
      <c r="FJ370" s="24" t="str">
        <f t="shared" si="348"/>
        <v/>
      </c>
      <c r="FK370" s="24" t="str">
        <f t="shared" si="310"/>
        <v/>
      </c>
      <c r="FL370" s="24" t="str">
        <f t="shared" si="310"/>
        <v/>
      </c>
      <c r="FM370" s="24" t="str">
        <f t="shared" si="310"/>
        <v/>
      </c>
      <c r="FN370" s="24" t="str">
        <f t="shared" si="310"/>
        <v/>
      </c>
      <c r="FO370" s="24" t="str">
        <f t="shared" si="310"/>
        <v/>
      </c>
      <c r="FP370" s="24" t="str">
        <f t="shared" si="310"/>
        <v/>
      </c>
      <c r="FQ370" s="24" t="str">
        <f t="shared" si="300"/>
        <v/>
      </c>
      <c r="FR370" s="24" t="str">
        <f t="shared" si="300"/>
        <v/>
      </c>
      <c r="FS370" s="24" t="str">
        <f t="shared" si="300"/>
        <v/>
      </c>
    </row>
    <row r="371" spans="1:175" s="3" customFormat="1">
      <c r="A371" s="27">
        <v>336</v>
      </c>
      <c r="B371" s="32" t="str">
        <f>IF(AND($B$3&lt;&gt;"",$C$3&lt;&gt;"",$B$4&lt;&gt;"",$C$4&lt;&gt;"",T371&lt;&gt;""),AirMass($B$3,$C$3,$B$4,$C$4,T371),"")</f>
        <v/>
      </c>
      <c r="C371" s="36" t="e">
        <f t="shared" si="336"/>
        <v>#N/A</v>
      </c>
      <c r="D371" s="5" t="str">
        <f t="shared" si="319"/>
        <v/>
      </c>
      <c r="E371" s="14" t="str">
        <f t="shared" si="320"/>
        <v/>
      </c>
      <c r="F371" s="32" t="str">
        <f t="shared" si="337"/>
        <v/>
      </c>
      <c r="G371" s="24" t="str">
        <f t="shared" si="321"/>
        <v/>
      </c>
      <c r="H371" s="24" t="str">
        <f t="shared" si="322"/>
        <v/>
      </c>
      <c r="I371" s="24"/>
      <c r="J371" s="8" t="str">
        <f t="shared" si="323"/>
        <v/>
      </c>
      <c r="K371" s="9" t="str">
        <f t="shared" si="324"/>
        <v/>
      </c>
      <c r="L371" s="40" t="str">
        <f t="shared" si="338"/>
        <v/>
      </c>
      <c r="M371" s="24" t="str">
        <f t="shared" si="325"/>
        <v/>
      </c>
      <c r="N371" s="25" t="str">
        <f t="shared" si="326"/>
        <v/>
      </c>
      <c r="O371" s="25"/>
      <c r="P371" s="50">
        <f t="shared" si="339"/>
        <v>0</v>
      </c>
      <c r="Q371" s="50">
        <f t="shared" si="340"/>
        <v>0</v>
      </c>
      <c r="R371" s="25"/>
      <c r="S371" s="25"/>
      <c r="T371" s="16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46" t="str">
        <f t="shared" si="327"/>
        <v/>
      </c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8"/>
      <c r="AR371" s="25"/>
      <c r="AS371" s="25"/>
      <c r="AT371" s="24" t="str">
        <f t="shared" si="298"/>
        <v/>
      </c>
      <c r="AU371" s="24" t="str">
        <f t="shared" si="297"/>
        <v/>
      </c>
      <c r="AV371" s="24" t="str">
        <f t="shared" si="297"/>
        <v/>
      </c>
      <c r="AW371" s="24" t="str">
        <f t="shared" si="297"/>
        <v/>
      </c>
      <c r="AX371" s="24" t="str">
        <f t="shared" si="297"/>
        <v/>
      </c>
      <c r="AY371" s="24" t="str">
        <f t="shared" si="297"/>
        <v/>
      </c>
      <c r="AZ371" s="24" t="str">
        <f t="shared" si="297"/>
        <v/>
      </c>
      <c r="BA371" s="24" t="str">
        <f t="shared" si="297"/>
        <v/>
      </c>
      <c r="BB371" s="24" t="str">
        <f t="shared" si="297"/>
        <v/>
      </c>
      <c r="BC371" s="24" t="str">
        <f t="shared" si="297"/>
        <v/>
      </c>
      <c r="BD371" s="25" t="str">
        <f t="shared" si="297"/>
        <v/>
      </c>
      <c r="BE371" s="25"/>
      <c r="BF371" s="24"/>
      <c r="BG371" s="24" t="str">
        <f t="shared" si="311"/>
        <v/>
      </c>
      <c r="BH371" s="24" t="str">
        <f t="shared" si="311"/>
        <v/>
      </c>
      <c r="BI371" s="24" t="str">
        <f t="shared" si="311"/>
        <v/>
      </c>
      <c r="BJ371" s="24" t="str">
        <f t="shared" si="301"/>
        <v/>
      </c>
      <c r="BK371" s="24" t="str">
        <f t="shared" si="301"/>
        <v/>
      </c>
      <c r="BL371" s="24" t="str">
        <f t="shared" si="301"/>
        <v/>
      </c>
      <c r="BM371" s="24" t="str">
        <f t="shared" si="301"/>
        <v/>
      </c>
      <c r="BN371" s="24" t="str">
        <f t="shared" si="301"/>
        <v/>
      </c>
      <c r="BO371" s="24" t="str">
        <f t="shared" si="301"/>
        <v/>
      </c>
      <c r="BP371" s="24"/>
      <c r="BQ371" s="24"/>
      <c r="BR371" s="24" t="str">
        <f t="shared" si="312"/>
        <v/>
      </c>
      <c r="BS371" s="24" t="str">
        <f t="shared" si="312"/>
        <v/>
      </c>
      <c r="BT371" s="24" t="str">
        <f t="shared" si="312"/>
        <v/>
      </c>
      <c r="BU371" s="24" t="str">
        <f t="shared" si="302"/>
        <v/>
      </c>
      <c r="BV371" s="24" t="str">
        <f t="shared" si="302"/>
        <v/>
      </c>
      <c r="BW371" s="24" t="str">
        <f t="shared" si="302"/>
        <v/>
      </c>
      <c r="BX371" s="24" t="str">
        <f t="shared" si="302"/>
        <v/>
      </c>
      <c r="BY371" s="24" t="str">
        <f t="shared" si="302"/>
        <v/>
      </c>
      <c r="BZ371" s="24" t="str">
        <f t="shared" si="302"/>
        <v/>
      </c>
      <c r="CA371" s="24"/>
      <c r="CB371" s="24"/>
      <c r="CC371" s="24" t="str">
        <f t="shared" si="328"/>
        <v/>
      </c>
      <c r="CD371" s="24" t="str">
        <f t="shared" si="341"/>
        <v/>
      </c>
      <c r="CE371" s="24" t="str">
        <f t="shared" si="313"/>
        <v/>
      </c>
      <c r="CF371" s="24" t="str">
        <f t="shared" si="313"/>
        <v/>
      </c>
      <c r="CG371" s="24" t="str">
        <f t="shared" si="313"/>
        <v/>
      </c>
      <c r="CH371" s="24" t="str">
        <f t="shared" si="303"/>
        <v/>
      </c>
      <c r="CI371" s="24" t="str">
        <f t="shared" si="303"/>
        <v/>
      </c>
      <c r="CJ371" s="24" t="str">
        <f t="shared" si="303"/>
        <v/>
      </c>
      <c r="CK371" s="24" t="str">
        <f t="shared" si="303"/>
        <v/>
      </c>
      <c r="CL371" s="24" t="str">
        <f t="shared" si="303"/>
        <v/>
      </c>
      <c r="CM371" s="24" t="str">
        <f t="shared" si="303"/>
        <v/>
      </c>
      <c r="CN371" s="24"/>
      <c r="CO371" s="24" t="str">
        <f t="shared" si="329"/>
        <v/>
      </c>
      <c r="CP371" s="24" t="str">
        <f t="shared" si="342"/>
        <v/>
      </c>
      <c r="CQ371" s="24" t="str">
        <f t="shared" si="314"/>
        <v/>
      </c>
      <c r="CR371" s="24" t="str">
        <f t="shared" si="314"/>
        <v/>
      </c>
      <c r="CS371" s="24" t="str">
        <f t="shared" si="314"/>
        <v/>
      </c>
      <c r="CT371" s="24" t="str">
        <f t="shared" si="304"/>
        <v/>
      </c>
      <c r="CU371" s="24" t="str">
        <f t="shared" si="304"/>
        <v/>
      </c>
      <c r="CV371" s="24" t="str">
        <f t="shared" si="304"/>
        <v/>
      </c>
      <c r="CW371" s="24" t="str">
        <f t="shared" si="304"/>
        <v/>
      </c>
      <c r="CX371" s="24" t="str">
        <f t="shared" si="304"/>
        <v/>
      </c>
      <c r="CY371" s="24" t="str">
        <f t="shared" si="304"/>
        <v/>
      </c>
      <c r="CZ371" s="24"/>
      <c r="DA371" s="24" t="str">
        <f t="shared" si="330"/>
        <v/>
      </c>
      <c r="DB371" s="24" t="str">
        <f t="shared" si="343"/>
        <v/>
      </c>
      <c r="DC371" s="24" t="str">
        <f t="shared" si="315"/>
        <v/>
      </c>
      <c r="DD371" s="24" t="str">
        <f t="shared" si="315"/>
        <v/>
      </c>
      <c r="DE371" s="24" t="str">
        <f t="shared" si="315"/>
        <v/>
      </c>
      <c r="DF371" s="24" t="str">
        <f t="shared" si="305"/>
        <v/>
      </c>
      <c r="DG371" s="24" t="str">
        <f t="shared" si="305"/>
        <v/>
      </c>
      <c r="DH371" s="24" t="str">
        <f t="shared" si="305"/>
        <v/>
      </c>
      <c r="DI371" s="24" t="str">
        <f t="shared" si="305"/>
        <v/>
      </c>
      <c r="DJ371" s="24" t="str">
        <f t="shared" si="305"/>
        <v/>
      </c>
      <c r="DK371" s="24" t="str">
        <f t="shared" si="305"/>
        <v/>
      </c>
      <c r="DL371" s="24"/>
      <c r="DM371" s="24" t="str">
        <f t="shared" si="331"/>
        <v/>
      </c>
      <c r="DN371" s="24" t="str">
        <f t="shared" si="344"/>
        <v/>
      </c>
      <c r="DO371" s="24" t="str">
        <f t="shared" si="316"/>
        <v/>
      </c>
      <c r="DP371" s="24" t="str">
        <f t="shared" si="316"/>
        <v/>
      </c>
      <c r="DQ371" s="24" t="str">
        <f t="shared" si="316"/>
        <v/>
      </c>
      <c r="DR371" s="24" t="str">
        <f t="shared" si="306"/>
        <v/>
      </c>
      <c r="DS371" s="24" t="str">
        <f t="shared" si="306"/>
        <v/>
      </c>
      <c r="DT371" s="24" t="str">
        <f t="shared" si="306"/>
        <v/>
      </c>
      <c r="DU371" s="24" t="str">
        <f t="shared" si="306"/>
        <v/>
      </c>
      <c r="DV371" s="24" t="str">
        <f t="shared" si="306"/>
        <v/>
      </c>
      <c r="DW371" s="24" t="str">
        <f t="shared" si="306"/>
        <v/>
      </c>
      <c r="DX371" s="24"/>
      <c r="DY371" s="24" t="str">
        <f t="shared" si="332"/>
        <v/>
      </c>
      <c r="DZ371" s="24" t="str">
        <f t="shared" si="345"/>
        <v/>
      </c>
      <c r="EA371" s="24" t="str">
        <f t="shared" si="317"/>
        <v/>
      </c>
      <c r="EB371" s="24" t="str">
        <f t="shared" si="317"/>
        <v/>
      </c>
      <c r="EC371" s="24" t="str">
        <f t="shared" si="317"/>
        <v/>
      </c>
      <c r="ED371" s="24" t="str">
        <f t="shared" si="307"/>
        <v/>
      </c>
      <c r="EE371" s="24" t="str">
        <f t="shared" si="307"/>
        <v/>
      </c>
      <c r="EF371" s="24" t="str">
        <f t="shared" si="307"/>
        <v/>
      </c>
      <c r="EG371" s="24" t="str">
        <f t="shared" si="307"/>
        <v/>
      </c>
      <c r="EH371" s="24" t="str">
        <f t="shared" si="307"/>
        <v/>
      </c>
      <c r="EI371" s="24" t="str">
        <f t="shared" si="307"/>
        <v/>
      </c>
      <c r="EJ371" s="24"/>
      <c r="EK371" s="24" t="str">
        <f t="shared" si="333"/>
        <v/>
      </c>
      <c r="EL371" s="24" t="str">
        <f t="shared" si="346"/>
        <v/>
      </c>
      <c r="EM371" s="24" t="str">
        <f t="shared" si="318"/>
        <v/>
      </c>
      <c r="EN371" s="24" t="str">
        <f t="shared" si="318"/>
        <v/>
      </c>
      <c r="EO371" s="24" t="str">
        <f t="shared" si="318"/>
        <v/>
      </c>
      <c r="EP371" s="24" t="str">
        <f t="shared" si="308"/>
        <v/>
      </c>
      <c r="EQ371" s="24" t="str">
        <f t="shared" si="308"/>
        <v/>
      </c>
      <c r="ER371" s="24" t="str">
        <f t="shared" si="308"/>
        <v/>
      </c>
      <c r="ES371" s="24" t="str">
        <f t="shared" si="308"/>
        <v/>
      </c>
      <c r="ET371" s="24" t="str">
        <f t="shared" si="308"/>
        <v/>
      </c>
      <c r="EU371" s="24" t="str">
        <f t="shared" si="308"/>
        <v/>
      </c>
      <c r="EV371" s="24"/>
      <c r="EW371" s="24" t="str">
        <f t="shared" si="334"/>
        <v/>
      </c>
      <c r="EX371" s="24" t="str">
        <f t="shared" si="347"/>
        <v/>
      </c>
      <c r="EY371" s="24" t="str">
        <f t="shared" si="309"/>
        <v/>
      </c>
      <c r="EZ371" s="24" t="str">
        <f t="shared" si="309"/>
        <v/>
      </c>
      <c r="FA371" s="24" t="str">
        <f t="shared" si="309"/>
        <v/>
      </c>
      <c r="FB371" s="24" t="str">
        <f t="shared" si="309"/>
        <v/>
      </c>
      <c r="FC371" s="24" t="str">
        <f t="shared" si="309"/>
        <v/>
      </c>
      <c r="FD371" s="24" t="str">
        <f t="shared" si="309"/>
        <v/>
      </c>
      <c r="FE371" s="24" t="str">
        <f t="shared" si="299"/>
        <v/>
      </c>
      <c r="FF371" s="24" t="str">
        <f t="shared" si="299"/>
        <v/>
      </c>
      <c r="FG371" s="24" t="str">
        <f t="shared" si="299"/>
        <v/>
      </c>
      <c r="FH371" s="24"/>
      <c r="FI371" s="24" t="str">
        <f t="shared" si="335"/>
        <v/>
      </c>
      <c r="FJ371" s="24" t="str">
        <f t="shared" si="348"/>
        <v/>
      </c>
      <c r="FK371" s="24" t="str">
        <f t="shared" si="310"/>
        <v/>
      </c>
      <c r="FL371" s="24" t="str">
        <f t="shared" si="310"/>
        <v/>
      </c>
      <c r="FM371" s="24" t="str">
        <f t="shared" si="310"/>
        <v/>
      </c>
      <c r="FN371" s="24" t="str">
        <f t="shared" si="310"/>
        <v/>
      </c>
      <c r="FO371" s="24" t="str">
        <f t="shared" si="310"/>
        <v/>
      </c>
      <c r="FP371" s="24" t="str">
        <f t="shared" si="310"/>
        <v/>
      </c>
      <c r="FQ371" s="24" t="str">
        <f t="shared" si="300"/>
        <v/>
      </c>
      <c r="FR371" s="24" t="str">
        <f t="shared" si="300"/>
        <v/>
      </c>
      <c r="FS371" s="24" t="str">
        <f t="shared" si="300"/>
        <v/>
      </c>
    </row>
    <row r="372" spans="1:175" s="3" customFormat="1">
      <c r="A372" s="27">
        <v>337</v>
      </c>
      <c r="B372" s="32" t="str">
        <f>IF(AND($B$3&lt;&gt;"",$C$3&lt;&gt;"",$B$4&lt;&gt;"",$C$4&lt;&gt;"",T372&lt;&gt;""),AirMass($B$3,$C$3,$B$4,$C$4,T372),"")</f>
        <v/>
      </c>
      <c r="C372" s="36" t="e">
        <f t="shared" si="336"/>
        <v>#N/A</v>
      </c>
      <c r="D372" s="5" t="str">
        <f t="shared" si="319"/>
        <v/>
      </c>
      <c r="E372" s="14" t="str">
        <f t="shared" si="320"/>
        <v/>
      </c>
      <c r="F372" s="32" t="str">
        <f t="shared" si="337"/>
        <v/>
      </c>
      <c r="G372" s="24" t="str">
        <f t="shared" si="321"/>
        <v/>
      </c>
      <c r="H372" s="24" t="str">
        <f t="shared" si="322"/>
        <v/>
      </c>
      <c r="I372" s="24"/>
      <c r="J372" s="8" t="str">
        <f t="shared" si="323"/>
        <v/>
      </c>
      <c r="K372" s="9" t="str">
        <f t="shared" si="324"/>
        <v/>
      </c>
      <c r="L372" s="40" t="str">
        <f t="shared" si="338"/>
        <v/>
      </c>
      <c r="M372" s="24" t="str">
        <f t="shared" si="325"/>
        <v/>
      </c>
      <c r="N372" s="25" t="str">
        <f t="shared" si="326"/>
        <v/>
      </c>
      <c r="O372" s="25"/>
      <c r="P372" s="50">
        <f t="shared" si="339"/>
        <v>0</v>
      </c>
      <c r="Q372" s="50">
        <f t="shared" si="340"/>
        <v>0</v>
      </c>
      <c r="R372" s="25"/>
      <c r="S372" s="25"/>
      <c r="T372" s="16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46" t="str">
        <f t="shared" si="327"/>
        <v/>
      </c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8"/>
      <c r="AR372" s="25"/>
      <c r="AS372" s="25"/>
      <c r="AT372" s="24" t="str">
        <f t="shared" si="298"/>
        <v/>
      </c>
      <c r="AU372" s="24" t="str">
        <f t="shared" si="298"/>
        <v/>
      </c>
      <c r="AV372" s="24" t="str">
        <f t="shared" si="298"/>
        <v/>
      </c>
      <c r="AW372" s="24" t="str">
        <f t="shared" si="298"/>
        <v/>
      </c>
      <c r="AX372" s="24" t="str">
        <f t="shared" si="298"/>
        <v/>
      </c>
      <c r="AY372" s="24" t="str">
        <f t="shared" si="298"/>
        <v/>
      </c>
      <c r="AZ372" s="24" t="str">
        <f t="shared" si="298"/>
        <v/>
      </c>
      <c r="BA372" s="24" t="str">
        <f t="shared" si="298"/>
        <v/>
      </c>
      <c r="BB372" s="24" t="str">
        <f t="shared" si="298"/>
        <v/>
      </c>
      <c r="BC372" s="24" t="str">
        <f t="shared" si="298"/>
        <v/>
      </c>
      <c r="BD372" s="25" t="str">
        <f t="shared" si="298"/>
        <v/>
      </c>
      <c r="BE372" s="25"/>
      <c r="BF372" s="24"/>
      <c r="BG372" s="24" t="str">
        <f t="shared" si="311"/>
        <v/>
      </c>
      <c r="BH372" s="24" t="str">
        <f t="shared" si="311"/>
        <v/>
      </c>
      <c r="BI372" s="24" t="str">
        <f t="shared" si="311"/>
        <v/>
      </c>
      <c r="BJ372" s="24" t="str">
        <f t="shared" si="301"/>
        <v/>
      </c>
      <c r="BK372" s="24" t="str">
        <f t="shared" si="301"/>
        <v/>
      </c>
      <c r="BL372" s="24" t="str">
        <f t="shared" si="301"/>
        <v/>
      </c>
      <c r="BM372" s="24" t="str">
        <f t="shared" si="301"/>
        <v/>
      </c>
      <c r="BN372" s="24" t="str">
        <f t="shared" si="301"/>
        <v/>
      </c>
      <c r="BO372" s="24" t="str">
        <f t="shared" si="301"/>
        <v/>
      </c>
      <c r="BP372" s="24"/>
      <c r="BQ372" s="24"/>
      <c r="BR372" s="24" t="str">
        <f t="shared" si="312"/>
        <v/>
      </c>
      <c r="BS372" s="24" t="str">
        <f t="shared" si="312"/>
        <v/>
      </c>
      <c r="BT372" s="24" t="str">
        <f t="shared" si="312"/>
        <v/>
      </c>
      <c r="BU372" s="24" t="str">
        <f t="shared" si="302"/>
        <v/>
      </c>
      <c r="BV372" s="24" t="str">
        <f t="shared" si="302"/>
        <v/>
      </c>
      <c r="BW372" s="24" t="str">
        <f t="shared" si="302"/>
        <v/>
      </c>
      <c r="BX372" s="24" t="str">
        <f t="shared" si="302"/>
        <v/>
      </c>
      <c r="BY372" s="24" t="str">
        <f t="shared" si="302"/>
        <v/>
      </c>
      <c r="BZ372" s="24" t="str">
        <f t="shared" si="302"/>
        <v/>
      </c>
      <c r="CA372" s="24"/>
      <c r="CB372" s="24"/>
      <c r="CC372" s="24" t="str">
        <f t="shared" si="328"/>
        <v/>
      </c>
      <c r="CD372" s="24" t="str">
        <f t="shared" si="341"/>
        <v/>
      </c>
      <c r="CE372" s="24" t="str">
        <f t="shared" si="313"/>
        <v/>
      </c>
      <c r="CF372" s="24" t="str">
        <f t="shared" si="313"/>
        <v/>
      </c>
      <c r="CG372" s="24" t="str">
        <f t="shared" si="313"/>
        <v/>
      </c>
      <c r="CH372" s="24" t="str">
        <f t="shared" si="303"/>
        <v/>
      </c>
      <c r="CI372" s="24" t="str">
        <f t="shared" si="303"/>
        <v/>
      </c>
      <c r="CJ372" s="24" t="str">
        <f t="shared" si="303"/>
        <v/>
      </c>
      <c r="CK372" s="24" t="str">
        <f t="shared" si="303"/>
        <v/>
      </c>
      <c r="CL372" s="24" t="str">
        <f t="shared" si="303"/>
        <v/>
      </c>
      <c r="CM372" s="24" t="str">
        <f t="shared" si="303"/>
        <v/>
      </c>
      <c r="CN372" s="24"/>
      <c r="CO372" s="24" t="str">
        <f t="shared" si="329"/>
        <v/>
      </c>
      <c r="CP372" s="24" t="str">
        <f t="shared" si="342"/>
        <v/>
      </c>
      <c r="CQ372" s="24" t="str">
        <f t="shared" si="314"/>
        <v/>
      </c>
      <c r="CR372" s="24" t="str">
        <f t="shared" si="314"/>
        <v/>
      </c>
      <c r="CS372" s="24" t="str">
        <f t="shared" si="314"/>
        <v/>
      </c>
      <c r="CT372" s="24" t="str">
        <f t="shared" si="304"/>
        <v/>
      </c>
      <c r="CU372" s="24" t="str">
        <f t="shared" si="304"/>
        <v/>
      </c>
      <c r="CV372" s="24" t="str">
        <f t="shared" si="304"/>
        <v/>
      </c>
      <c r="CW372" s="24" t="str">
        <f t="shared" si="304"/>
        <v/>
      </c>
      <c r="CX372" s="24" t="str">
        <f t="shared" si="304"/>
        <v/>
      </c>
      <c r="CY372" s="24" t="str">
        <f t="shared" si="304"/>
        <v/>
      </c>
      <c r="CZ372" s="24"/>
      <c r="DA372" s="24" t="str">
        <f t="shared" si="330"/>
        <v/>
      </c>
      <c r="DB372" s="24" t="str">
        <f t="shared" si="343"/>
        <v/>
      </c>
      <c r="DC372" s="24" t="str">
        <f t="shared" si="315"/>
        <v/>
      </c>
      <c r="DD372" s="24" t="str">
        <f t="shared" si="315"/>
        <v/>
      </c>
      <c r="DE372" s="24" t="str">
        <f t="shared" si="315"/>
        <v/>
      </c>
      <c r="DF372" s="24" t="str">
        <f t="shared" si="305"/>
        <v/>
      </c>
      <c r="DG372" s="24" t="str">
        <f t="shared" si="305"/>
        <v/>
      </c>
      <c r="DH372" s="24" t="str">
        <f t="shared" si="305"/>
        <v/>
      </c>
      <c r="DI372" s="24" t="str">
        <f t="shared" si="305"/>
        <v/>
      </c>
      <c r="DJ372" s="24" t="str">
        <f t="shared" si="305"/>
        <v/>
      </c>
      <c r="DK372" s="24" t="str">
        <f t="shared" si="305"/>
        <v/>
      </c>
      <c r="DL372" s="24"/>
      <c r="DM372" s="24" t="str">
        <f t="shared" si="331"/>
        <v/>
      </c>
      <c r="DN372" s="24" t="str">
        <f t="shared" si="344"/>
        <v/>
      </c>
      <c r="DO372" s="24" t="str">
        <f t="shared" si="316"/>
        <v/>
      </c>
      <c r="DP372" s="24" t="str">
        <f t="shared" si="316"/>
        <v/>
      </c>
      <c r="DQ372" s="24" t="str">
        <f t="shared" si="316"/>
        <v/>
      </c>
      <c r="DR372" s="24" t="str">
        <f t="shared" si="306"/>
        <v/>
      </c>
      <c r="DS372" s="24" t="str">
        <f t="shared" si="306"/>
        <v/>
      </c>
      <c r="DT372" s="24" t="str">
        <f t="shared" si="306"/>
        <v/>
      </c>
      <c r="DU372" s="24" t="str">
        <f t="shared" si="306"/>
        <v/>
      </c>
      <c r="DV372" s="24" t="str">
        <f t="shared" si="306"/>
        <v/>
      </c>
      <c r="DW372" s="24" t="str">
        <f t="shared" si="306"/>
        <v/>
      </c>
      <c r="DX372" s="24"/>
      <c r="DY372" s="24" t="str">
        <f t="shared" si="332"/>
        <v/>
      </c>
      <c r="DZ372" s="24" t="str">
        <f t="shared" si="345"/>
        <v/>
      </c>
      <c r="EA372" s="24" t="str">
        <f t="shared" si="317"/>
        <v/>
      </c>
      <c r="EB372" s="24" t="str">
        <f t="shared" si="317"/>
        <v/>
      </c>
      <c r="EC372" s="24" t="str">
        <f t="shared" si="317"/>
        <v/>
      </c>
      <c r="ED372" s="24" t="str">
        <f t="shared" si="307"/>
        <v/>
      </c>
      <c r="EE372" s="24" t="str">
        <f t="shared" si="307"/>
        <v/>
      </c>
      <c r="EF372" s="24" t="str">
        <f t="shared" si="307"/>
        <v/>
      </c>
      <c r="EG372" s="24" t="str">
        <f t="shared" si="307"/>
        <v/>
      </c>
      <c r="EH372" s="24" t="str">
        <f t="shared" si="307"/>
        <v/>
      </c>
      <c r="EI372" s="24" t="str">
        <f t="shared" si="307"/>
        <v/>
      </c>
      <c r="EJ372" s="24"/>
      <c r="EK372" s="24" t="str">
        <f t="shared" si="333"/>
        <v/>
      </c>
      <c r="EL372" s="24" t="str">
        <f t="shared" si="346"/>
        <v/>
      </c>
      <c r="EM372" s="24" t="str">
        <f t="shared" si="318"/>
        <v/>
      </c>
      <c r="EN372" s="24" t="str">
        <f t="shared" si="318"/>
        <v/>
      </c>
      <c r="EO372" s="24" t="str">
        <f t="shared" si="318"/>
        <v/>
      </c>
      <c r="EP372" s="24" t="str">
        <f t="shared" si="308"/>
        <v/>
      </c>
      <c r="EQ372" s="24" t="str">
        <f t="shared" si="308"/>
        <v/>
      </c>
      <c r="ER372" s="24" t="str">
        <f t="shared" si="308"/>
        <v/>
      </c>
      <c r="ES372" s="24" t="str">
        <f t="shared" si="308"/>
        <v/>
      </c>
      <c r="ET372" s="24" t="str">
        <f t="shared" si="308"/>
        <v/>
      </c>
      <c r="EU372" s="24" t="str">
        <f t="shared" si="308"/>
        <v/>
      </c>
      <c r="EV372" s="24"/>
      <c r="EW372" s="24" t="str">
        <f t="shared" si="334"/>
        <v/>
      </c>
      <c r="EX372" s="24" t="str">
        <f t="shared" si="347"/>
        <v/>
      </c>
      <c r="EY372" s="24" t="str">
        <f t="shared" si="309"/>
        <v/>
      </c>
      <c r="EZ372" s="24" t="str">
        <f t="shared" si="309"/>
        <v/>
      </c>
      <c r="FA372" s="24" t="str">
        <f t="shared" si="309"/>
        <v/>
      </c>
      <c r="FB372" s="24" t="str">
        <f t="shared" si="309"/>
        <v/>
      </c>
      <c r="FC372" s="24" t="str">
        <f t="shared" si="309"/>
        <v/>
      </c>
      <c r="FD372" s="24" t="str">
        <f t="shared" si="309"/>
        <v/>
      </c>
      <c r="FE372" s="24" t="str">
        <f t="shared" si="299"/>
        <v/>
      </c>
      <c r="FF372" s="24" t="str">
        <f t="shared" si="299"/>
        <v/>
      </c>
      <c r="FG372" s="24" t="str">
        <f t="shared" si="299"/>
        <v/>
      </c>
      <c r="FH372" s="24"/>
      <c r="FI372" s="24" t="str">
        <f t="shared" si="335"/>
        <v/>
      </c>
      <c r="FJ372" s="24" t="str">
        <f t="shared" si="348"/>
        <v/>
      </c>
      <c r="FK372" s="24" t="str">
        <f t="shared" si="310"/>
        <v/>
      </c>
      <c r="FL372" s="24" t="str">
        <f t="shared" si="310"/>
        <v/>
      </c>
      <c r="FM372" s="24" t="str">
        <f t="shared" si="310"/>
        <v/>
      </c>
      <c r="FN372" s="24" t="str">
        <f t="shared" si="310"/>
        <v/>
      </c>
      <c r="FO372" s="24" t="str">
        <f t="shared" si="310"/>
        <v/>
      </c>
      <c r="FP372" s="24" t="str">
        <f t="shared" si="310"/>
        <v/>
      </c>
      <c r="FQ372" s="24" t="str">
        <f t="shared" si="300"/>
        <v/>
      </c>
      <c r="FR372" s="24" t="str">
        <f t="shared" si="300"/>
        <v/>
      </c>
      <c r="FS372" s="24" t="str">
        <f t="shared" si="300"/>
        <v/>
      </c>
    </row>
    <row r="373" spans="1:175" s="3" customFormat="1">
      <c r="A373" s="27">
        <v>338</v>
      </c>
      <c r="B373" s="32" t="str">
        <f>IF(AND($B$3&lt;&gt;"",$C$3&lt;&gt;"",$B$4&lt;&gt;"",$C$4&lt;&gt;"",T373&lt;&gt;""),AirMass($B$3,$C$3,$B$4,$C$4,T373),"")</f>
        <v/>
      </c>
      <c r="C373" s="36" t="e">
        <f t="shared" si="336"/>
        <v>#N/A</v>
      </c>
      <c r="D373" s="5" t="str">
        <f t="shared" si="319"/>
        <v/>
      </c>
      <c r="E373" s="14" t="str">
        <f t="shared" si="320"/>
        <v/>
      </c>
      <c r="F373" s="32" t="str">
        <f t="shared" si="337"/>
        <v/>
      </c>
      <c r="G373" s="24" t="str">
        <f t="shared" si="321"/>
        <v/>
      </c>
      <c r="H373" s="24" t="str">
        <f t="shared" si="322"/>
        <v/>
      </c>
      <c r="I373" s="24"/>
      <c r="J373" s="8" t="str">
        <f t="shared" si="323"/>
        <v/>
      </c>
      <c r="K373" s="9" t="str">
        <f t="shared" si="324"/>
        <v/>
      </c>
      <c r="L373" s="40" t="str">
        <f t="shared" si="338"/>
        <v/>
      </c>
      <c r="M373" s="24" t="str">
        <f t="shared" si="325"/>
        <v/>
      </c>
      <c r="N373" s="25" t="str">
        <f t="shared" si="326"/>
        <v/>
      </c>
      <c r="O373" s="25"/>
      <c r="P373" s="50">
        <f t="shared" si="339"/>
        <v>0</v>
      </c>
      <c r="Q373" s="50">
        <f t="shared" si="340"/>
        <v>0</v>
      </c>
      <c r="R373" s="25"/>
      <c r="S373" s="25"/>
      <c r="T373" s="16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46" t="str">
        <f t="shared" si="327"/>
        <v/>
      </c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8"/>
      <c r="AR373" s="25"/>
      <c r="AS373" s="25"/>
      <c r="AT373" s="24" t="str">
        <f t="shared" si="298"/>
        <v/>
      </c>
      <c r="AU373" s="24" t="str">
        <f t="shared" si="298"/>
        <v/>
      </c>
      <c r="AV373" s="24" t="str">
        <f t="shared" si="298"/>
        <v/>
      </c>
      <c r="AW373" s="24" t="str">
        <f t="shared" si="298"/>
        <v/>
      </c>
      <c r="AX373" s="24" t="str">
        <f t="shared" si="298"/>
        <v/>
      </c>
      <c r="AY373" s="24" t="str">
        <f t="shared" si="298"/>
        <v/>
      </c>
      <c r="AZ373" s="24" t="str">
        <f t="shared" si="298"/>
        <v/>
      </c>
      <c r="BA373" s="24" t="str">
        <f t="shared" si="298"/>
        <v/>
      </c>
      <c r="BB373" s="24" t="str">
        <f t="shared" si="298"/>
        <v/>
      </c>
      <c r="BC373" s="24" t="str">
        <f t="shared" si="298"/>
        <v/>
      </c>
      <c r="BD373" s="25" t="str">
        <f t="shared" si="298"/>
        <v/>
      </c>
      <c r="BE373" s="25"/>
      <c r="BF373" s="24"/>
      <c r="BG373" s="24" t="str">
        <f t="shared" si="311"/>
        <v/>
      </c>
      <c r="BH373" s="24" t="str">
        <f t="shared" si="311"/>
        <v/>
      </c>
      <c r="BI373" s="24" t="str">
        <f t="shared" si="311"/>
        <v/>
      </c>
      <c r="BJ373" s="24" t="str">
        <f t="shared" si="301"/>
        <v/>
      </c>
      <c r="BK373" s="24" t="str">
        <f t="shared" si="301"/>
        <v/>
      </c>
      <c r="BL373" s="24" t="str">
        <f t="shared" si="301"/>
        <v/>
      </c>
      <c r="BM373" s="24" t="str">
        <f t="shared" si="301"/>
        <v/>
      </c>
      <c r="BN373" s="24" t="str">
        <f t="shared" si="301"/>
        <v/>
      </c>
      <c r="BO373" s="24" t="str">
        <f t="shared" si="301"/>
        <v/>
      </c>
      <c r="BP373" s="24"/>
      <c r="BQ373" s="24"/>
      <c r="BR373" s="24" t="str">
        <f t="shared" si="312"/>
        <v/>
      </c>
      <c r="BS373" s="24" t="str">
        <f t="shared" si="312"/>
        <v/>
      </c>
      <c r="BT373" s="24" t="str">
        <f t="shared" si="312"/>
        <v/>
      </c>
      <c r="BU373" s="24" t="str">
        <f t="shared" si="302"/>
        <v/>
      </c>
      <c r="BV373" s="24" t="str">
        <f t="shared" si="302"/>
        <v/>
      </c>
      <c r="BW373" s="24" t="str">
        <f t="shared" si="302"/>
        <v/>
      </c>
      <c r="BX373" s="24" t="str">
        <f t="shared" si="302"/>
        <v/>
      </c>
      <c r="BY373" s="24" t="str">
        <f t="shared" si="302"/>
        <v/>
      </c>
      <c r="BZ373" s="24" t="str">
        <f t="shared" si="302"/>
        <v/>
      </c>
      <c r="CA373" s="24"/>
      <c r="CB373" s="24"/>
      <c r="CC373" s="24" t="str">
        <f t="shared" si="328"/>
        <v/>
      </c>
      <c r="CD373" s="24" t="str">
        <f t="shared" si="341"/>
        <v/>
      </c>
      <c r="CE373" s="24" t="str">
        <f t="shared" si="313"/>
        <v/>
      </c>
      <c r="CF373" s="24" t="str">
        <f t="shared" si="313"/>
        <v/>
      </c>
      <c r="CG373" s="24" t="str">
        <f t="shared" si="313"/>
        <v/>
      </c>
      <c r="CH373" s="24" t="str">
        <f t="shared" si="303"/>
        <v/>
      </c>
      <c r="CI373" s="24" t="str">
        <f t="shared" si="303"/>
        <v/>
      </c>
      <c r="CJ373" s="24" t="str">
        <f t="shared" si="303"/>
        <v/>
      </c>
      <c r="CK373" s="24" t="str">
        <f t="shared" si="303"/>
        <v/>
      </c>
      <c r="CL373" s="24" t="str">
        <f t="shared" si="303"/>
        <v/>
      </c>
      <c r="CM373" s="24" t="str">
        <f t="shared" si="303"/>
        <v/>
      </c>
      <c r="CN373" s="24"/>
      <c r="CO373" s="24" t="str">
        <f t="shared" si="329"/>
        <v/>
      </c>
      <c r="CP373" s="24" t="str">
        <f t="shared" si="342"/>
        <v/>
      </c>
      <c r="CQ373" s="24" t="str">
        <f t="shared" si="314"/>
        <v/>
      </c>
      <c r="CR373" s="24" t="str">
        <f t="shared" si="314"/>
        <v/>
      </c>
      <c r="CS373" s="24" t="str">
        <f t="shared" si="314"/>
        <v/>
      </c>
      <c r="CT373" s="24" t="str">
        <f t="shared" si="304"/>
        <v/>
      </c>
      <c r="CU373" s="24" t="str">
        <f t="shared" si="304"/>
        <v/>
      </c>
      <c r="CV373" s="24" t="str">
        <f t="shared" si="304"/>
        <v/>
      </c>
      <c r="CW373" s="24" t="str">
        <f t="shared" si="304"/>
        <v/>
      </c>
      <c r="CX373" s="24" t="str">
        <f t="shared" si="304"/>
        <v/>
      </c>
      <c r="CY373" s="24" t="str">
        <f t="shared" si="304"/>
        <v/>
      </c>
      <c r="CZ373" s="24"/>
      <c r="DA373" s="24" t="str">
        <f t="shared" si="330"/>
        <v/>
      </c>
      <c r="DB373" s="24" t="str">
        <f t="shared" si="343"/>
        <v/>
      </c>
      <c r="DC373" s="24" t="str">
        <f t="shared" si="315"/>
        <v/>
      </c>
      <c r="DD373" s="24" t="str">
        <f t="shared" si="315"/>
        <v/>
      </c>
      <c r="DE373" s="24" t="str">
        <f t="shared" si="315"/>
        <v/>
      </c>
      <c r="DF373" s="24" t="str">
        <f t="shared" si="305"/>
        <v/>
      </c>
      <c r="DG373" s="24" t="str">
        <f t="shared" si="305"/>
        <v/>
      </c>
      <c r="DH373" s="24" t="str">
        <f t="shared" si="305"/>
        <v/>
      </c>
      <c r="DI373" s="24" t="str">
        <f t="shared" si="305"/>
        <v/>
      </c>
      <c r="DJ373" s="24" t="str">
        <f t="shared" si="305"/>
        <v/>
      </c>
      <c r="DK373" s="24" t="str">
        <f t="shared" si="305"/>
        <v/>
      </c>
      <c r="DL373" s="24"/>
      <c r="DM373" s="24" t="str">
        <f t="shared" si="331"/>
        <v/>
      </c>
      <c r="DN373" s="24" t="str">
        <f t="shared" si="344"/>
        <v/>
      </c>
      <c r="DO373" s="24" t="str">
        <f t="shared" si="316"/>
        <v/>
      </c>
      <c r="DP373" s="24" t="str">
        <f t="shared" si="316"/>
        <v/>
      </c>
      <c r="DQ373" s="24" t="str">
        <f t="shared" si="316"/>
        <v/>
      </c>
      <c r="DR373" s="24" t="str">
        <f t="shared" si="306"/>
        <v/>
      </c>
      <c r="DS373" s="24" t="str">
        <f t="shared" si="306"/>
        <v/>
      </c>
      <c r="DT373" s="24" t="str">
        <f t="shared" si="306"/>
        <v/>
      </c>
      <c r="DU373" s="24" t="str">
        <f t="shared" si="306"/>
        <v/>
      </c>
      <c r="DV373" s="24" t="str">
        <f t="shared" si="306"/>
        <v/>
      </c>
      <c r="DW373" s="24" t="str">
        <f t="shared" si="306"/>
        <v/>
      </c>
      <c r="DX373" s="24"/>
      <c r="DY373" s="24" t="str">
        <f t="shared" si="332"/>
        <v/>
      </c>
      <c r="DZ373" s="24" t="str">
        <f t="shared" si="345"/>
        <v/>
      </c>
      <c r="EA373" s="24" t="str">
        <f t="shared" si="317"/>
        <v/>
      </c>
      <c r="EB373" s="24" t="str">
        <f t="shared" si="317"/>
        <v/>
      </c>
      <c r="EC373" s="24" t="str">
        <f t="shared" si="317"/>
        <v/>
      </c>
      <c r="ED373" s="24" t="str">
        <f t="shared" si="307"/>
        <v/>
      </c>
      <c r="EE373" s="24" t="str">
        <f t="shared" si="307"/>
        <v/>
      </c>
      <c r="EF373" s="24" t="str">
        <f t="shared" si="307"/>
        <v/>
      </c>
      <c r="EG373" s="24" t="str">
        <f t="shared" si="307"/>
        <v/>
      </c>
      <c r="EH373" s="24" t="str">
        <f t="shared" si="307"/>
        <v/>
      </c>
      <c r="EI373" s="24" t="str">
        <f t="shared" si="307"/>
        <v/>
      </c>
      <c r="EJ373" s="24"/>
      <c r="EK373" s="24" t="str">
        <f t="shared" si="333"/>
        <v/>
      </c>
      <c r="EL373" s="24" t="str">
        <f t="shared" si="346"/>
        <v/>
      </c>
      <c r="EM373" s="24" t="str">
        <f t="shared" si="318"/>
        <v/>
      </c>
      <c r="EN373" s="24" t="str">
        <f t="shared" si="318"/>
        <v/>
      </c>
      <c r="EO373" s="24" t="str">
        <f t="shared" si="318"/>
        <v/>
      </c>
      <c r="EP373" s="24" t="str">
        <f t="shared" si="308"/>
        <v/>
      </c>
      <c r="EQ373" s="24" t="str">
        <f t="shared" si="308"/>
        <v/>
      </c>
      <c r="ER373" s="24" t="str">
        <f t="shared" si="308"/>
        <v/>
      </c>
      <c r="ES373" s="24" t="str">
        <f t="shared" si="308"/>
        <v/>
      </c>
      <c r="ET373" s="24" t="str">
        <f t="shared" si="308"/>
        <v/>
      </c>
      <c r="EU373" s="24" t="str">
        <f t="shared" si="308"/>
        <v/>
      </c>
      <c r="EV373" s="24"/>
      <c r="EW373" s="24" t="str">
        <f t="shared" si="334"/>
        <v/>
      </c>
      <c r="EX373" s="24" t="str">
        <f t="shared" si="347"/>
        <v/>
      </c>
      <c r="EY373" s="24" t="str">
        <f t="shared" si="309"/>
        <v/>
      </c>
      <c r="EZ373" s="24" t="str">
        <f t="shared" si="309"/>
        <v/>
      </c>
      <c r="FA373" s="24" t="str">
        <f t="shared" si="309"/>
        <v/>
      </c>
      <c r="FB373" s="24" t="str">
        <f t="shared" si="309"/>
        <v/>
      </c>
      <c r="FC373" s="24" t="str">
        <f t="shared" si="309"/>
        <v/>
      </c>
      <c r="FD373" s="24" t="str">
        <f t="shared" si="309"/>
        <v/>
      </c>
      <c r="FE373" s="24" t="str">
        <f t="shared" si="299"/>
        <v/>
      </c>
      <c r="FF373" s="24" t="str">
        <f t="shared" si="299"/>
        <v/>
      </c>
      <c r="FG373" s="24" t="str">
        <f t="shared" si="299"/>
        <v/>
      </c>
      <c r="FH373" s="24"/>
      <c r="FI373" s="24" t="str">
        <f t="shared" si="335"/>
        <v/>
      </c>
      <c r="FJ373" s="24" t="str">
        <f t="shared" si="348"/>
        <v/>
      </c>
      <c r="FK373" s="24" t="str">
        <f t="shared" si="310"/>
        <v/>
      </c>
      <c r="FL373" s="24" t="str">
        <f t="shared" si="310"/>
        <v/>
      </c>
      <c r="FM373" s="24" t="str">
        <f t="shared" si="310"/>
        <v/>
      </c>
      <c r="FN373" s="24" t="str">
        <f t="shared" si="310"/>
        <v/>
      </c>
      <c r="FO373" s="24" t="str">
        <f t="shared" si="310"/>
        <v/>
      </c>
      <c r="FP373" s="24" t="str">
        <f t="shared" si="310"/>
        <v/>
      </c>
      <c r="FQ373" s="24" t="str">
        <f t="shared" si="300"/>
        <v/>
      </c>
      <c r="FR373" s="24" t="str">
        <f t="shared" si="300"/>
        <v/>
      </c>
      <c r="FS373" s="24" t="str">
        <f t="shared" si="300"/>
        <v/>
      </c>
    </row>
    <row r="374" spans="1:175" s="3" customFormat="1">
      <c r="A374" s="27">
        <v>339</v>
      </c>
      <c r="B374" s="32" t="str">
        <f>IF(AND($B$3&lt;&gt;"",$C$3&lt;&gt;"",$B$4&lt;&gt;"",$C$4&lt;&gt;"",T374&lt;&gt;""),AirMass($B$3,$C$3,$B$4,$C$4,T374),"")</f>
        <v/>
      </c>
      <c r="C374" s="36" t="e">
        <f t="shared" si="336"/>
        <v>#N/A</v>
      </c>
      <c r="D374" s="5" t="str">
        <f t="shared" si="319"/>
        <v/>
      </c>
      <c r="E374" s="14" t="str">
        <f t="shared" si="320"/>
        <v/>
      </c>
      <c r="F374" s="32" t="str">
        <f t="shared" si="337"/>
        <v/>
      </c>
      <c r="G374" s="24" t="str">
        <f t="shared" si="321"/>
        <v/>
      </c>
      <c r="H374" s="24" t="str">
        <f t="shared" si="322"/>
        <v/>
      </c>
      <c r="I374" s="24"/>
      <c r="J374" s="8" t="str">
        <f t="shared" si="323"/>
        <v/>
      </c>
      <c r="K374" s="9" t="str">
        <f t="shared" si="324"/>
        <v/>
      </c>
      <c r="L374" s="40" t="str">
        <f t="shared" si="338"/>
        <v/>
      </c>
      <c r="M374" s="24" t="str">
        <f t="shared" si="325"/>
        <v/>
      </c>
      <c r="N374" s="25" t="str">
        <f t="shared" si="326"/>
        <v/>
      </c>
      <c r="O374" s="25"/>
      <c r="P374" s="50">
        <f t="shared" si="339"/>
        <v>0</v>
      </c>
      <c r="Q374" s="50">
        <f t="shared" si="340"/>
        <v>0</v>
      </c>
      <c r="R374" s="25"/>
      <c r="S374" s="25"/>
      <c r="T374" s="16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46" t="str">
        <f t="shared" si="327"/>
        <v/>
      </c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8"/>
      <c r="AR374" s="25"/>
      <c r="AS374" s="25"/>
      <c r="AT374" s="24" t="str">
        <f t="shared" si="298"/>
        <v/>
      </c>
      <c r="AU374" s="24" t="str">
        <f t="shared" si="298"/>
        <v/>
      </c>
      <c r="AV374" s="24" t="str">
        <f t="shared" si="298"/>
        <v/>
      </c>
      <c r="AW374" s="24" t="str">
        <f t="shared" si="298"/>
        <v/>
      </c>
      <c r="AX374" s="24" t="str">
        <f t="shared" si="298"/>
        <v/>
      </c>
      <c r="AY374" s="24" t="str">
        <f t="shared" si="298"/>
        <v/>
      </c>
      <c r="AZ374" s="24" t="str">
        <f t="shared" si="298"/>
        <v/>
      </c>
      <c r="BA374" s="24" t="str">
        <f t="shared" si="298"/>
        <v/>
      </c>
      <c r="BB374" s="24" t="str">
        <f t="shared" si="298"/>
        <v/>
      </c>
      <c r="BC374" s="24" t="str">
        <f t="shared" si="298"/>
        <v/>
      </c>
      <c r="BD374" s="25" t="str">
        <f t="shared" si="298"/>
        <v/>
      </c>
      <c r="BE374" s="25"/>
      <c r="BF374" s="24"/>
      <c r="BG374" s="24" t="str">
        <f t="shared" si="311"/>
        <v/>
      </c>
      <c r="BH374" s="24" t="str">
        <f t="shared" si="311"/>
        <v/>
      </c>
      <c r="BI374" s="24" t="str">
        <f t="shared" si="311"/>
        <v/>
      </c>
      <c r="BJ374" s="24" t="str">
        <f t="shared" si="301"/>
        <v/>
      </c>
      <c r="BK374" s="24" t="str">
        <f t="shared" si="301"/>
        <v/>
      </c>
      <c r="BL374" s="24" t="str">
        <f t="shared" si="301"/>
        <v/>
      </c>
      <c r="BM374" s="24" t="str">
        <f t="shared" si="301"/>
        <v/>
      </c>
      <c r="BN374" s="24" t="str">
        <f t="shared" si="301"/>
        <v/>
      </c>
      <c r="BO374" s="24" t="str">
        <f t="shared" si="301"/>
        <v/>
      </c>
      <c r="BP374" s="24"/>
      <c r="BQ374" s="24"/>
      <c r="BR374" s="24" t="str">
        <f t="shared" si="312"/>
        <v/>
      </c>
      <c r="BS374" s="24" t="str">
        <f t="shared" si="312"/>
        <v/>
      </c>
      <c r="BT374" s="24" t="str">
        <f t="shared" si="312"/>
        <v/>
      </c>
      <c r="BU374" s="24" t="str">
        <f t="shared" si="302"/>
        <v/>
      </c>
      <c r="BV374" s="24" t="str">
        <f t="shared" si="302"/>
        <v/>
      </c>
      <c r="BW374" s="24" t="str">
        <f t="shared" si="302"/>
        <v/>
      </c>
      <c r="BX374" s="24" t="str">
        <f t="shared" si="302"/>
        <v/>
      </c>
      <c r="BY374" s="24" t="str">
        <f t="shared" si="302"/>
        <v/>
      </c>
      <c r="BZ374" s="24" t="str">
        <f t="shared" si="302"/>
        <v/>
      </c>
      <c r="CA374" s="24"/>
      <c r="CB374" s="24"/>
      <c r="CC374" s="24" t="str">
        <f t="shared" si="328"/>
        <v/>
      </c>
      <c r="CD374" s="24" t="str">
        <f t="shared" si="341"/>
        <v/>
      </c>
      <c r="CE374" s="24" t="str">
        <f t="shared" si="313"/>
        <v/>
      </c>
      <c r="CF374" s="24" t="str">
        <f t="shared" si="313"/>
        <v/>
      </c>
      <c r="CG374" s="24" t="str">
        <f t="shared" si="313"/>
        <v/>
      </c>
      <c r="CH374" s="24" t="str">
        <f t="shared" si="303"/>
        <v/>
      </c>
      <c r="CI374" s="24" t="str">
        <f t="shared" si="303"/>
        <v/>
      </c>
      <c r="CJ374" s="24" t="str">
        <f t="shared" si="303"/>
        <v/>
      </c>
      <c r="CK374" s="24" t="str">
        <f t="shared" si="303"/>
        <v/>
      </c>
      <c r="CL374" s="24" t="str">
        <f t="shared" si="303"/>
        <v/>
      </c>
      <c r="CM374" s="24" t="str">
        <f t="shared" si="303"/>
        <v/>
      </c>
      <c r="CN374" s="24"/>
      <c r="CO374" s="24" t="str">
        <f t="shared" si="329"/>
        <v/>
      </c>
      <c r="CP374" s="24" t="str">
        <f t="shared" si="342"/>
        <v/>
      </c>
      <c r="CQ374" s="24" t="str">
        <f t="shared" si="314"/>
        <v/>
      </c>
      <c r="CR374" s="24" t="str">
        <f t="shared" si="314"/>
        <v/>
      </c>
      <c r="CS374" s="24" t="str">
        <f t="shared" si="314"/>
        <v/>
      </c>
      <c r="CT374" s="24" t="str">
        <f t="shared" si="304"/>
        <v/>
      </c>
      <c r="CU374" s="24" t="str">
        <f t="shared" si="304"/>
        <v/>
      </c>
      <c r="CV374" s="24" t="str">
        <f t="shared" si="304"/>
        <v/>
      </c>
      <c r="CW374" s="24" t="str">
        <f t="shared" si="304"/>
        <v/>
      </c>
      <c r="CX374" s="24" t="str">
        <f t="shared" si="304"/>
        <v/>
      </c>
      <c r="CY374" s="24" t="str">
        <f t="shared" si="304"/>
        <v/>
      </c>
      <c r="CZ374" s="24"/>
      <c r="DA374" s="24" t="str">
        <f t="shared" si="330"/>
        <v/>
      </c>
      <c r="DB374" s="24" t="str">
        <f t="shared" si="343"/>
        <v/>
      </c>
      <c r="DC374" s="24" t="str">
        <f t="shared" si="315"/>
        <v/>
      </c>
      <c r="DD374" s="24" t="str">
        <f t="shared" si="315"/>
        <v/>
      </c>
      <c r="DE374" s="24" t="str">
        <f t="shared" si="315"/>
        <v/>
      </c>
      <c r="DF374" s="24" t="str">
        <f t="shared" si="305"/>
        <v/>
      </c>
      <c r="DG374" s="24" t="str">
        <f t="shared" si="305"/>
        <v/>
      </c>
      <c r="DH374" s="24" t="str">
        <f t="shared" si="305"/>
        <v/>
      </c>
      <c r="DI374" s="24" t="str">
        <f t="shared" si="305"/>
        <v/>
      </c>
      <c r="DJ374" s="24" t="str">
        <f t="shared" si="305"/>
        <v/>
      </c>
      <c r="DK374" s="24" t="str">
        <f t="shared" si="305"/>
        <v/>
      </c>
      <c r="DL374" s="24"/>
      <c r="DM374" s="24" t="str">
        <f t="shared" si="331"/>
        <v/>
      </c>
      <c r="DN374" s="24" t="str">
        <f t="shared" si="344"/>
        <v/>
      </c>
      <c r="DO374" s="24" t="str">
        <f t="shared" si="316"/>
        <v/>
      </c>
      <c r="DP374" s="24" t="str">
        <f t="shared" si="316"/>
        <v/>
      </c>
      <c r="DQ374" s="24" t="str">
        <f t="shared" si="316"/>
        <v/>
      </c>
      <c r="DR374" s="24" t="str">
        <f t="shared" si="306"/>
        <v/>
      </c>
      <c r="DS374" s="24" t="str">
        <f t="shared" si="306"/>
        <v/>
      </c>
      <c r="DT374" s="24" t="str">
        <f t="shared" si="306"/>
        <v/>
      </c>
      <c r="DU374" s="24" t="str">
        <f t="shared" si="306"/>
        <v/>
      </c>
      <c r="DV374" s="24" t="str">
        <f t="shared" si="306"/>
        <v/>
      </c>
      <c r="DW374" s="24" t="str">
        <f t="shared" si="306"/>
        <v/>
      </c>
      <c r="DX374" s="24"/>
      <c r="DY374" s="24" t="str">
        <f t="shared" si="332"/>
        <v/>
      </c>
      <c r="DZ374" s="24" t="str">
        <f t="shared" si="345"/>
        <v/>
      </c>
      <c r="EA374" s="24" t="str">
        <f t="shared" si="317"/>
        <v/>
      </c>
      <c r="EB374" s="24" t="str">
        <f t="shared" si="317"/>
        <v/>
      </c>
      <c r="EC374" s="24" t="str">
        <f t="shared" si="317"/>
        <v/>
      </c>
      <c r="ED374" s="24" t="str">
        <f t="shared" si="307"/>
        <v/>
      </c>
      <c r="EE374" s="24" t="str">
        <f t="shared" si="307"/>
        <v/>
      </c>
      <c r="EF374" s="24" t="str">
        <f t="shared" si="307"/>
        <v/>
      </c>
      <c r="EG374" s="24" t="str">
        <f t="shared" si="307"/>
        <v/>
      </c>
      <c r="EH374" s="24" t="str">
        <f t="shared" si="307"/>
        <v/>
      </c>
      <c r="EI374" s="24" t="str">
        <f t="shared" si="307"/>
        <v/>
      </c>
      <c r="EJ374" s="24"/>
      <c r="EK374" s="24" t="str">
        <f t="shared" si="333"/>
        <v/>
      </c>
      <c r="EL374" s="24" t="str">
        <f t="shared" si="346"/>
        <v/>
      </c>
      <c r="EM374" s="24" t="str">
        <f t="shared" si="318"/>
        <v/>
      </c>
      <c r="EN374" s="24" t="str">
        <f t="shared" si="318"/>
        <v/>
      </c>
      <c r="EO374" s="24" t="str">
        <f t="shared" si="318"/>
        <v/>
      </c>
      <c r="EP374" s="24" t="str">
        <f t="shared" si="308"/>
        <v/>
      </c>
      <c r="EQ374" s="24" t="str">
        <f t="shared" si="308"/>
        <v/>
      </c>
      <c r="ER374" s="24" t="str">
        <f t="shared" si="308"/>
        <v/>
      </c>
      <c r="ES374" s="24" t="str">
        <f t="shared" si="308"/>
        <v/>
      </c>
      <c r="ET374" s="24" t="str">
        <f t="shared" si="308"/>
        <v/>
      </c>
      <c r="EU374" s="24" t="str">
        <f t="shared" si="308"/>
        <v/>
      </c>
      <c r="EV374" s="24"/>
      <c r="EW374" s="24" t="str">
        <f t="shared" si="334"/>
        <v/>
      </c>
      <c r="EX374" s="24" t="str">
        <f t="shared" si="347"/>
        <v/>
      </c>
      <c r="EY374" s="24" t="str">
        <f t="shared" si="309"/>
        <v/>
      </c>
      <c r="EZ374" s="24" t="str">
        <f t="shared" si="309"/>
        <v/>
      </c>
      <c r="FA374" s="24" t="str">
        <f t="shared" si="309"/>
        <v/>
      </c>
      <c r="FB374" s="24" t="str">
        <f t="shared" si="309"/>
        <v/>
      </c>
      <c r="FC374" s="24" t="str">
        <f t="shared" si="309"/>
        <v/>
      </c>
      <c r="FD374" s="24" t="str">
        <f t="shared" si="309"/>
        <v/>
      </c>
      <c r="FE374" s="24" t="str">
        <f t="shared" si="299"/>
        <v/>
      </c>
      <c r="FF374" s="24" t="str">
        <f t="shared" si="299"/>
        <v/>
      </c>
      <c r="FG374" s="24" t="str">
        <f t="shared" si="299"/>
        <v/>
      </c>
      <c r="FH374" s="24"/>
      <c r="FI374" s="24" t="str">
        <f t="shared" si="335"/>
        <v/>
      </c>
      <c r="FJ374" s="24" t="str">
        <f t="shared" si="348"/>
        <v/>
      </c>
      <c r="FK374" s="24" t="str">
        <f t="shared" si="310"/>
        <v/>
      </c>
      <c r="FL374" s="24" t="str">
        <f t="shared" si="310"/>
        <v/>
      </c>
      <c r="FM374" s="24" t="str">
        <f t="shared" si="310"/>
        <v/>
      </c>
      <c r="FN374" s="24" t="str">
        <f t="shared" si="310"/>
        <v/>
      </c>
      <c r="FO374" s="24" t="str">
        <f t="shared" si="310"/>
        <v/>
      </c>
      <c r="FP374" s="24" t="str">
        <f t="shared" si="310"/>
        <v/>
      </c>
      <c r="FQ374" s="24" t="str">
        <f t="shared" si="300"/>
        <v/>
      </c>
      <c r="FR374" s="24" t="str">
        <f t="shared" si="300"/>
        <v/>
      </c>
      <c r="FS374" s="24" t="str">
        <f t="shared" si="300"/>
        <v/>
      </c>
    </row>
    <row r="375" spans="1:175" s="3" customFormat="1">
      <c r="A375" s="27">
        <v>340</v>
      </c>
      <c r="B375" s="32" t="str">
        <f>IF(AND($B$3&lt;&gt;"",$C$3&lt;&gt;"",$B$4&lt;&gt;"",$C$4&lt;&gt;"",T375&lt;&gt;""),AirMass($B$3,$C$3,$B$4,$C$4,T375),"")</f>
        <v/>
      </c>
      <c r="C375" s="36" t="e">
        <f t="shared" si="336"/>
        <v>#N/A</v>
      </c>
      <c r="D375" s="5" t="str">
        <f t="shared" si="319"/>
        <v/>
      </c>
      <c r="E375" s="14" t="str">
        <f t="shared" si="320"/>
        <v/>
      </c>
      <c r="F375" s="32" t="str">
        <f t="shared" si="337"/>
        <v/>
      </c>
      <c r="G375" s="24" t="str">
        <f t="shared" si="321"/>
        <v/>
      </c>
      <c r="H375" s="24" t="str">
        <f t="shared" si="322"/>
        <v/>
      </c>
      <c r="I375" s="24"/>
      <c r="J375" s="8" t="str">
        <f t="shared" si="323"/>
        <v/>
      </c>
      <c r="K375" s="9" t="str">
        <f t="shared" si="324"/>
        <v/>
      </c>
      <c r="L375" s="40" t="str">
        <f t="shared" si="338"/>
        <v/>
      </c>
      <c r="M375" s="24" t="str">
        <f t="shared" si="325"/>
        <v/>
      </c>
      <c r="N375" s="25" t="str">
        <f t="shared" si="326"/>
        <v/>
      </c>
      <c r="O375" s="25"/>
      <c r="P375" s="50">
        <f t="shared" si="339"/>
        <v>0</v>
      </c>
      <c r="Q375" s="50">
        <f t="shared" si="340"/>
        <v>0</v>
      </c>
      <c r="R375" s="25"/>
      <c r="S375" s="25"/>
      <c r="T375" s="16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46" t="str">
        <f t="shared" si="327"/>
        <v/>
      </c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8"/>
      <c r="AR375" s="25"/>
      <c r="AS375" s="25"/>
      <c r="AT375" s="24" t="str">
        <f t="shared" si="298"/>
        <v/>
      </c>
      <c r="AU375" s="24" t="str">
        <f t="shared" si="298"/>
        <v/>
      </c>
      <c r="AV375" s="24" t="str">
        <f t="shared" si="298"/>
        <v/>
      </c>
      <c r="AW375" s="24" t="str">
        <f t="shared" si="298"/>
        <v/>
      </c>
      <c r="AX375" s="24" t="str">
        <f t="shared" si="298"/>
        <v/>
      </c>
      <c r="AY375" s="24" t="str">
        <f t="shared" si="298"/>
        <v/>
      </c>
      <c r="AZ375" s="24" t="str">
        <f t="shared" si="298"/>
        <v/>
      </c>
      <c r="BA375" s="24" t="str">
        <f t="shared" si="298"/>
        <v/>
      </c>
      <c r="BB375" s="24" t="str">
        <f t="shared" si="298"/>
        <v/>
      </c>
      <c r="BC375" s="24" t="str">
        <f t="shared" si="298"/>
        <v/>
      </c>
      <c r="BD375" s="25" t="str">
        <f t="shared" si="298"/>
        <v/>
      </c>
      <c r="BE375" s="25"/>
      <c r="BF375" s="24"/>
      <c r="BG375" s="24" t="str">
        <f t="shared" si="311"/>
        <v/>
      </c>
      <c r="BH375" s="24" t="str">
        <f t="shared" si="311"/>
        <v/>
      </c>
      <c r="BI375" s="24" t="str">
        <f t="shared" si="311"/>
        <v/>
      </c>
      <c r="BJ375" s="24" t="str">
        <f t="shared" si="301"/>
        <v/>
      </c>
      <c r="BK375" s="24" t="str">
        <f t="shared" si="301"/>
        <v/>
      </c>
      <c r="BL375" s="24" t="str">
        <f t="shared" si="301"/>
        <v/>
      </c>
      <c r="BM375" s="24" t="str">
        <f t="shared" si="301"/>
        <v/>
      </c>
      <c r="BN375" s="24" t="str">
        <f t="shared" si="301"/>
        <v/>
      </c>
      <c r="BO375" s="24" t="str">
        <f t="shared" si="301"/>
        <v/>
      </c>
      <c r="BP375" s="24"/>
      <c r="BQ375" s="24"/>
      <c r="BR375" s="24" t="str">
        <f t="shared" si="312"/>
        <v/>
      </c>
      <c r="BS375" s="24" t="str">
        <f t="shared" si="312"/>
        <v/>
      </c>
      <c r="BT375" s="24" t="str">
        <f t="shared" si="312"/>
        <v/>
      </c>
      <c r="BU375" s="24" t="str">
        <f t="shared" si="302"/>
        <v/>
      </c>
      <c r="BV375" s="24" t="str">
        <f t="shared" si="302"/>
        <v/>
      </c>
      <c r="BW375" s="24" t="str">
        <f t="shared" si="302"/>
        <v/>
      </c>
      <c r="BX375" s="24" t="str">
        <f t="shared" si="302"/>
        <v/>
      </c>
      <c r="BY375" s="24" t="str">
        <f t="shared" si="302"/>
        <v/>
      </c>
      <c r="BZ375" s="24" t="str">
        <f t="shared" si="302"/>
        <v/>
      </c>
      <c r="CA375" s="24"/>
      <c r="CB375" s="24"/>
      <c r="CC375" s="24" t="str">
        <f t="shared" si="328"/>
        <v/>
      </c>
      <c r="CD375" s="24" t="str">
        <f t="shared" si="341"/>
        <v/>
      </c>
      <c r="CE375" s="24" t="str">
        <f t="shared" si="313"/>
        <v/>
      </c>
      <c r="CF375" s="24" t="str">
        <f t="shared" si="313"/>
        <v/>
      </c>
      <c r="CG375" s="24" t="str">
        <f t="shared" si="313"/>
        <v/>
      </c>
      <c r="CH375" s="24" t="str">
        <f t="shared" si="303"/>
        <v/>
      </c>
      <c r="CI375" s="24" t="str">
        <f t="shared" si="303"/>
        <v/>
      </c>
      <c r="CJ375" s="24" t="str">
        <f t="shared" si="303"/>
        <v/>
      </c>
      <c r="CK375" s="24" t="str">
        <f t="shared" si="303"/>
        <v/>
      </c>
      <c r="CL375" s="24" t="str">
        <f t="shared" si="303"/>
        <v/>
      </c>
      <c r="CM375" s="24" t="str">
        <f t="shared" si="303"/>
        <v/>
      </c>
      <c r="CN375" s="24"/>
      <c r="CO375" s="24" t="str">
        <f t="shared" si="329"/>
        <v/>
      </c>
      <c r="CP375" s="24" t="str">
        <f t="shared" si="342"/>
        <v/>
      </c>
      <c r="CQ375" s="24" t="str">
        <f t="shared" si="314"/>
        <v/>
      </c>
      <c r="CR375" s="24" t="str">
        <f t="shared" si="314"/>
        <v/>
      </c>
      <c r="CS375" s="24" t="str">
        <f t="shared" si="314"/>
        <v/>
      </c>
      <c r="CT375" s="24" t="str">
        <f t="shared" si="304"/>
        <v/>
      </c>
      <c r="CU375" s="24" t="str">
        <f t="shared" si="304"/>
        <v/>
      </c>
      <c r="CV375" s="24" t="str">
        <f t="shared" si="304"/>
        <v/>
      </c>
      <c r="CW375" s="24" t="str">
        <f t="shared" si="304"/>
        <v/>
      </c>
      <c r="CX375" s="24" t="str">
        <f t="shared" si="304"/>
        <v/>
      </c>
      <c r="CY375" s="24" t="str">
        <f t="shared" si="304"/>
        <v/>
      </c>
      <c r="CZ375" s="24"/>
      <c r="DA375" s="24" t="str">
        <f t="shared" si="330"/>
        <v/>
      </c>
      <c r="DB375" s="24" t="str">
        <f t="shared" si="343"/>
        <v/>
      </c>
      <c r="DC375" s="24" t="str">
        <f t="shared" si="315"/>
        <v/>
      </c>
      <c r="DD375" s="24" t="str">
        <f t="shared" si="315"/>
        <v/>
      </c>
      <c r="DE375" s="24" t="str">
        <f t="shared" si="315"/>
        <v/>
      </c>
      <c r="DF375" s="24" t="str">
        <f t="shared" si="305"/>
        <v/>
      </c>
      <c r="DG375" s="24" t="str">
        <f t="shared" si="305"/>
        <v/>
      </c>
      <c r="DH375" s="24" t="str">
        <f t="shared" si="305"/>
        <v/>
      </c>
      <c r="DI375" s="24" t="str">
        <f t="shared" si="305"/>
        <v/>
      </c>
      <c r="DJ375" s="24" t="str">
        <f t="shared" si="305"/>
        <v/>
      </c>
      <c r="DK375" s="24" t="str">
        <f t="shared" si="305"/>
        <v/>
      </c>
      <c r="DL375" s="24"/>
      <c r="DM375" s="24" t="str">
        <f t="shared" si="331"/>
        <v/>
      </c>
      <c r="DN375" s="24" t="str">
        <f t="shared" si="344"/>
        <v/>
      </c>
      <c r="DO375" s="24" t="str">
        <f t="shared" si="316"/>
        <v/>
      </c>
      <c r="DP375" s="24" t="str">
        <f t="shared" si="316"/>
        <v/>
      </c>
      <c r="DQ375" s="24" t="str">
        <f t="shared" si="316"/>
        <v/>
      </c>
      <c r="DR375" s="24" t="str">
        <f t="shared" si="306"/>
        <v/>
      </c>
      <c r="DS375" s="24" t="str">
        <f t="shared" si="306"/>
        <v/>
      </c>
      <c r="DT375" s="24" t="str">
        <f t="shared" si="306"/>
        <v/>
      </c>
      <c r="DU375" s="24" t="str">
        <f t="shared" si="306"/>
        <v/>
      </c>
      <c r="DV375" s="24" t="str">
        <f t="shared" si="306"/>
        <v/>
      </c>
      <c r="DW375" s="24" t="str">
        <f t="shared" si="306"/>
        <v/>
      </c>
      <c r="DX375" s="24"/>
      <c r="DY375" s="24" t="str">
        <f t="shared" si="332"/>
        <v/>
      </c>
      <c r="DZ375" s="24" t="str">
        <f t="shared" si="345"/>
        <v/>
      </c>
      <c r="EA375" s="24" t="str">
        <f t="shared" si="317"/>
        <v/>
      </c>
      <c r="EB375" s="24" t="str">
        <f t="shared" si="317"/>
        <v/>
      </c>
      <c r="EC375" s="24" t="str">
        <f t="shared" si="317"/>
        <v/>
      </c>
      <c r="ED375" s="24" t="str">
        <f t="shared" si="307"/>
        <v/>
      </c>
      <c r="EE375" s="24" t="str">
        <f t="shared" si="307"/>
        <v/>
      </c>
      <c r="EF375" s="24" t="str">
        <f t="shared" si="307"/>
        <v/>
      </c>
      <c r="EG375" s="24" t="str">
        <f t="shared" si="307"/>
        <v/>
      </c>
      <c r="EH375" s="24" t="str">
        <f t="shared" si="307"/>
        <v/>
      </c>
      <c r="EI375" s="24" t="str">
        <f t="shared" si="307"/>
        <v/>
      </c>
      <c r="EJ375" s="24"/>
      <c r="EK375" s="24" t="str">
        <f t="shared" si="333"/>
        <v/>
      </c>
      <c r="EL375" s="24" t="str">
        <f t="shared" si="346"/>
        <v/>
      </c>
      <c r="EM375" s="24" t="str">
        <f t="shared" si="318"/>
        <v/>
      </c>
      <c r="EN375" s="24" t="str">
        <f t="shared" si="318"/>
        <v/>
      </c>
      <c r="EO375" s="24" t="str">
        <f t="shared" si="318"/>
        <v/>
      </c>
      <c r="EP375" s="24" t="str">
        <f t="shared" si="308"/>
        <v/>
      </c>
      <c r="EQ375" s="24" t="str">
        <f t="shared" si="308"/>
        <v/>
      </c>
      <c r="ER375" s="24" t="str">
        <f t="shared" si="308"/>
        <v/>
      </c>
      <c r="ES375" s="24" t="str">
        <f t="shared" si="308"/>
        <v/>
      </c>
      <c r="ET375" s="24" t="str">
        <f t="shared" si="308"/>
        <v/>
      </c>
      <c r="EU375" s="24" t="str">
        <f t="shared" si="308"/>
        <v/>
      </c>
      <c r="EV375" s="24"/>
      <c r="EW375" s="24" t="str">
        <f t="shared" si="334"/>
        <v/>
      </c>
      <c r="EX375" s="24" t="str">
        <f t="shared" si="347"/>
        <v/>
      </c>
      <c r="EY375" s="24" t="str">
        <f t="shared" si="309"/>
        <v/>
      </c>
      <c r="EZ375" s="24" t="str">
        <f t="shared" si="309"/>
        <v/>
      </c>
      <c r="FA375" s="24" t="str">
        <f t="shared" si="309"/>
        <v/>
      </c>
      <c r="FB375" s="24" t="str">
        <f t="shared" si="309"/>
        <v/>
      </c>
      <c r="FC375" s="24" t="str">
        <f t="shared" si="309"/>
        <v/>
      </c>
      <c r="FD375" s="24" t="str">
        <f t="shared" si="309"/>
        <v/>
      </c>
      <c r="FE375" s="24" t="str">
        <f t="shared" si="299"/>
        <v/>
      </c>
      <c r="FF375" s="24" t="str">
        <f t="shared" si="299"/>
        <v/>
      </c>
      <c r="FG375" s="24" t="str">
        <f t="shared" si="299"/>
        <v/>
      </c>
      <c r="FH375" s="24"/>
      <c r="FI375" s="24" t="str">
        <f t="shared" si="335"/>
        <v/>
      </c>
      <c r="FJ375" s="24" t="str">
        <f t="shared" si="348"/>
        <v/>
      </c>
      <c r="FK375" s="24" t="str">
        <f t="shared" si="310"/>
        <v/>
      </c>
      <c r="FL375" s="24" t="str">
        <f t="shared" si="310"/>
        <v/>
      </c>
      <c r="FM375" s="24" t="str">
        <f t="shared" si="310"/>
        <v/>
      </c>
      <c r="FN375" s="24" t="str">
        <f t="shared" si="310"/>
        <v/>
      </c>
      <c r="FO375" s="24" t="str">
        <f t="shared" si="310"/>
        <v/>
      </c>
      <c r="FP375" s="24" t="str">
        <f t="shared" si="310"/>
        <v/>
      </c>
      <c r="FQ375" s="24" t="str">
        <f t="shared" si="300"/>
        <v/>
      </c>
      <c r="FR375" s="24" t="str">
        <f t="shared" si="300"/>
        <v/>
      </c>
      <c r="FS375" s="24" t="str">
        <f t="shared" si="300"/>
        <v/>
      </c>
    </row>
    <row r="376" spans="1:175" s="3" customFormat="1">
      <c r="A376" s="27">
        <v>341</v>
      </c>
      <c r="B376" s="32" t="str">
        <f>IF(AND($B$3&lt;&gt;"",$C$3&lt;&gt;"",$B$4&lt;&gt;"",$C$4&lt;&gt;"",T376&lt;&gt;""),AirMass($B$3,$C$3,$B$4,$C$4,T376),"")</f>
        <v/>
      </c>
      <c r="C376" s="36" t="e">
        <f t="shared" si="336"/>
        <v>#N/A</v>
      </c>
      <c r="D376" s="5" t="str">
        <f t="shared" si="319"/>
        <v/>
      </c>
      <c r="E376" s="14" t="str">
        <f t="shared" si="320"/>
        <v/>
      </c>
      <c r="F376" s="32" t="str">
        <f t="shared" si="337"/>
        <v/>
      </c>
      <c r="G376" s="24" t="str">
        <f t="shared" si="321"/>
        <v/>
      </c>
      <c r="H376" s="24" t="str">
        <f t="shared" si="322"/>
        <v/>
      </c>
      <c r="I376" s="24"/>
      <c r="J376" s="8" t="str">
        <f t="shared" si="323"/>
        <v/>
      </c>
      <c r="K376" s="9" t="str">
        <f t="shared" si="324"/>
        <v/>
      </c>
      <c r="L376" s="40" t="str">
        <f t="shared" si="338"/>
        <v/>
      </c>
      <c r="M376" s="24" t="str">
        <f t="shared" si="325"/>
        <v/>
      </c>
      <c r="N376" s="25" t="str">
        <f t="shared" si="326"/>
        <v/>
      </c>
      <c r="O376" s="25"/>
      <c r="P376" s="50">
        <f t="shared" si="339"/>
        <v>0</v>
      </c>
      <c r="Q376" s="50">
        <f t="shared" si="340"/>
        <v>0</v>
      </c>
      <c r="R376" s="25"/>
      <c r="S376" s="25"/>
      <c r="T376" s="16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46" t="str">
        <f t="shared" si="327"/>
        <v/>
      </c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8"/>
      <c r="AR376" s="25"/>
      <c r="AS376" s="25"/>
      <c r="AT376" s="24" t="str">
        <f t="shared" si="298"/>
        <v/>
      </c>
      <c r="AU376" s="24" t="str">
        <f t="shared" si="298"/>
        <v/>
      </c>
      <c r="AV376" s="24" t="str">
        <f t="shared" si="298"/>
        <v/>
      </c>
      <c r="AW376" s="24" t="str">
        <f t="shared" si="298"/>
        <v/>
      </c>
      <c r="AX376" s="24" t="str">
        <f t="shared" si="298"/>
        <v/>
      </c>
      <c r="AY376" s="24" t="str">
        <f t="shared" si="298"/>
        <v/>
      </c>
      <c r="AZ376" s="24" t="str">
        <f t="shared" si="298"/>
        <v/>
      </c>
      <c r="BA376" s="24" t="str">
        <f t="shared" si="298"/>
        <v/>
      </c>
      <c r="BB376" s="24" t="str">
        <f t="shared" si="298"/>
        <v/>
      </c>
      <c r="BC376" s="24" t="str">
        <f t="shared" si="298"/>
        <v/>
      </c>
      <c r="BD376" s="25" t="str">
        <f t="shared" si="298"/>
        <v/>
      </c>
      <c r="BE376" s="25"/>
      <c r="BF376" s="24"/>
      <c r="BG376" s="24" t="str">
        <f t="shared" si="311"/>
        <v/>
      </c>
      <c r="BH376" s="24" t="str">
        <f t="shared" si="311"/>
        <v/>
      </c>
      <c r="BI376" s="24" t="str">
        <f t="shared" si="311"/>
        <v/>
      </c>
      <c r="BJ376" s="24" t="str">
        <f t="shared" si="301"/>
        <v/>
      </c>
      <c r="BK376" s="24" t="str">
        <f t="shared" si="301"/>
        <v/>
      </c>
      <c r="BL376" s="24" t="str">
        <f t="shared" si="301"/>
        <v/>
      </c>
      <c r="BM376" s="24" t="str">
        <f t="shared" si="301"/>
        <v/>
      </c>
      <c r="BN376" s="24" t="str">
        <f t="shared" si="301"/>
        <v/>
      </c>
      <c r="BO376" s="24" t="str">
        <f t="shared" si="301"/>
        <v/>
      </c>
      <c r="BP376" s="24"/>
      <c r="BQ376" s="24"/>
      <c r="BR376" s="24" t="str">
        <f t="shared" si="312"/>
        <v/>
      </c>
      <c r="BS376" s="24" t="str">
        <f t="shared" si="312"/>
        <v/>
      </c>
      <c r="BT376" s="24" t="str">
        <f t="shared" si="312"/>
        <v/>
      </c>
      <c r="BU376" s="24" t="str">
        <f t="shared" si="302"/>
        <v/>
      </c>
      <c r="BV376" s="24" t="str">
        <f t="shared" si="302"/>
        <v/>
      </c>
      <c r="BW376" s="24" t="str">
        <f t="shared" si="302"/>
        <v/>
      </c>
      <c r="BX376" s="24" t="str">
        <f t="shared" si="302"/>
        <v/>
      </c>
      <c r="BY376" s="24" t="str">
        <f t="shared" si="302"/>
        <v/>
      </c>
      <c r="BZ376" s="24" t="str">
        <f t="shared" si="302"/>
        <v/>
      </c>
      <c r="CA376" s="24"/>
      <c r="CB376" s="24"/>
      <c r="CC376" s="24" t="str">
        <f t="shared" si="328"/>
        <v/>
      </c>
      <c r="CD376" s="24" t="str">
        <f t="shared" si="341"/>
        <v/>
      </c>
      <c r="CE376" s="24" t="str">
        <f t="shared" si="313"/>
        <v/>
      </c>
      <c r="CF376" s="24" t="str">
        <f t="shared" si="313"/>
        <v/>
      </c>
      <c r="CG376" s="24" t="str">
        <f t="shared" si="313"/>
        <v/>
      </c>
      <c r="CH376" s="24" t="str">
        <f t="shared" si="303"/>
        <v/>
      </c>
      <c r="CI376" s="24" t="str">
        <f t="shared" si="303"/>
        <v/>
      </c>
      <c r="CJ376" s="24" t="str">
        <f t="shared" si="303"/>
        <v/>
      </c>
      <c r="CK376" s="24" t="str">
        <f t="shared" si="303"/>
        <v/>
      </c>
      <c r="CL376" s="24" t="str">
        <f t="shared" si="303"/>
        <v/>
      </c>
      <c r="CM376" s="24" t="str">
        <f t="shared" si="303"/>
        <v/>
      </c>
      <c r="CN376" s="24"/>
      <c r="CO376" s="24" t="str">
        <f t="shared" si="329"/>
        <v/>
      </c>
      <c r="CP376" s="24" t="str">
        <f t="shared" si="342"/>
        <v/>
      </c>
      <c r="CQ376" s="24" t="str">
        <f t="shared" si="314"/>
        <v/>
      </c>
      <c r="CR376" s="24" t="str">
        <f t="shared" si="314"/>
        <v/>
      </c>
      <c r="CS376" s="24" t="str">
        <f t="shared" si="314"/>
        <v/>
      </c>
      <c r="CT376" s="24" t="str">
        <f t="shared" si="304"/>
        <v/>
      </c>
      <c r="CU376" s="24" t="str">
        <f t="shared" si="304"/>
        <v/>
      </c>
      <c r="CV376" s="24" t="str">
        <f t="shared" si="304"/>
        <v/>
      </c>
      <c r="CW376" s="24" t="str">
        <f t="shared" si="304"/>
        <v/>
      </c>
      <c r="CX376" s="24" t="str">
        <f t="shared" si="304"/>
        <v/>
      </c>
      <c r="CY376" s="24" t="str">
        <f t="shared" si="304"/>
        <v/>
      </c>
      <c r="CZ376" s="24"/>
      <c r="DA376" s="24" t="str">
        <f t="shared" si="330"/>
        <v/>
      </c>
      <c r="DB376" s="24" t="str">
        <f t="shared" si="343"/>
        <v/>
      </c>
      <c r="DC376" s="24" t="str">
        <f t="shared" si="315"/>
        <v/>
      </c>
      <c r="DD376" s="24" t="str">
        <f t="shared" si="315"/>
        <v/>
      </c>
      <c r="DE376" s="24" t="str">
        <f t="shared" si="315"/>
        <v/>
      </c>
      <c r="DF376" s="24" t="str">
        <f t="shared" si="305"/>
        <v/>
      </c>
      <c r="DG376" s="24" t="str">
        <f t="shared" si="305"/>
        <v/>
      </c>
      <c r="DH376" s="24" t="str">
        <f t="shared" si="305"/>
        <v/>
      </c>
      <c r="DI376" s="24" t="str">
        <f t="shared" si="305"/>
        <v/>
      </c>
      <c r="DJ376" s="24" t="str">
        <f t="shared" si="305"/>
        <v/>
      </c>
      <c r="DK376" s="24" t="str">
        <f t="shared" si="305"/>
        <v/>
      </c>
      <c r="DL376" s="24"/>
      <c r="DM376" s="24" t="str">
        <f t="shared" si="331"/>
        <v/>
      </c>
      <c r="DN376" s="24" t="str">
        <f t="shared" si="344"/>
        <v/>
      </c>
      <c r="DO376" s="24" t="str">
        <f t="shared" si="316"/>
        <v/>
      </c>
      <c r="DP376" s="24" t="str">
        <f t="shared" si="316"/>
        <v/>
      </c>
      <c r="DQ376" s="24" t="str">
        <f t="shared" si="316"/>
        <v/>
      </c>
      <c r="DR376" s="24" t="str">
        <f t="shared" si="306"/>
        <v/>
      </c>
      <c r="DS376" s="24" t="str">
        <f t="shared" si="306"/>
        <v/>
      </c>
      <c r="DT376" s="24" t="str">
        <f t="shared" si="306"/>
        <v/>
      </c>
      <c r="DU376" s="24" t="str">
        <f t="shared" si="306"/>
        <v/>
      </c>
      <c r="DV376" s="24" t="str">
        <f t="shared" si="306"/>
        <v/>
      </c>
      <c r="DW376" s="24" t="str">
        <f t="shared" si="306"/>
        <v/>
      </c>
      <c r="DX376" s="24"/>
      <c r="DY376" s="24" t="str">
        <f t="shared" si="332"/>
        <v/>
      </c>
      <c r="DZ376" s="24" t="str">
        <f t="shared" si="345"/>
        <v/>
      </c>
      <c r="EA376" s="24" t="str">
        <f t="shared" si="317"/>
        <v/>
      </c>
      <c r="EB376" s="24" t="str">
        <f t="shared" si="317"/>
        <v/>
      </c>
      <c r="EC376" s="24" t="str">
        <f t="shared" si="317"/>
        <v/>
      </c>
      <c r="ED376" s="24" t="str">
        <f t="shared" si="307"/>
        <v/>
      </c>
      <c r="EE376" s="24" t="str">
        <f t="shared" si="307"/>
        <v/>
      </c>
      <c r="EF376" s="24" t="str">
        <f t="shared" si="307"/>
        <v/>
      </c>
      <c r="EG376" s="24" t="str">
        <f t="shared" si="307"/>
        <v/>
      </c>
      <c r="EH376" s="24" t="str">
        <f t="shared" si="307"/>
        <v/>
      </c>
      <c r="EI376" s="24" t="str">
        <f t="shared" si="307"/>
        <v/>
      </c>
      <c r="EJ376" s="24"/>
      <c r="EK376" s="24" t="str">
        <f t="shared" si="333"/>
        <v/>
      </c>
      <c r="EL376" s="24" t="str">
        <f t="shared" si="346"/>
        <v/>
      </c>
      <c r="EM376" s="24" t="str">
        <f t="shared" si="318"/>
        <v/>
      </c>
      <c r="EN376" s="24" t="str">
        <f t="shared" si="318"/>
        <v/>
      </c>
      <c r="EO376" s="24" t="str">
        <f t="shared" si="318"/>
        <v/>
      </c>
      <c r="EP376" s="24" t="str">
        <f t="shared" si="308"/>
        <v/>
      </c>
      <c r="EQ376" s="24" t="str">
        <f t="shared" si="308"/>
        <v/>
      </c>
      <c r="ER376" s="24" t="str">
        <f t="shared" si="308"/>
        <v/>
      </c>
      <c r="ES376" s="24" t="str">
        <f t="shared" si="308"/>
        <v/>
      </c>
      <c r="ET376" s="24" t="str">
        <f t="shared" si="308"/>
        <v/>
      </c>
      <c r="EU376" s="24" t="str">
        <f t="shared" si="308"/>
        <v/>
      </c>
      <c r="EV376" s="24"/>
      <c r="EW376" s="24" t="str">
        <f t="shared" si="334"/>
        <v/>
      </c>
      <c r="EX376" s="24" t="str">
        <f t="shared" si="347"/>
        <v/>
      </c>
      <c r="EY376" s="24" t="str">
        <f t="shared" si="309"/>
        <v/>
      </c>
      <c r="EZ376" s="24" t="str">
        <f t="shared" si="309"/>
        <v/>
      </c>
      <c r="FA376" s="24" t="str">
        <f t="shared" si="309"/>
        <v/>
      </c>
      <c r="FB376" s="24" t="str">
        <f t="shared" si="309"/>
        <v/>
      </c>
      <c r="FC376" s="24" t="str">
        <f t="shared" si="309"/>
        <v/>
      </c>
      <c r="FD376" s="24" t="str">
        <f t="shared" si="309"/>
        <v/>
      </c>
      <c r="FE376" s="24" t="str">
        <f t="shared" si="299"/>
        <v/>
      </c>
      <c r="FF376" s="24" t="str">
        <f t="shared" si="299"/>
        <v/>
      </c>
      <c r="FG376" s="24" t="str">
        <f t="shared" si="299"/>
        <v/>
      </c>
      <c r="FH376" s="24"/>
      <c r="FI376" s="24" t="str">
        <f t="shared" si="335"/>
        <v/>
      </c>
      <c r="FJ376" s="24" t="str">
        <f t="shared" si="348"/>
        <v/>
      </c>
      <c r="FK376" s="24" t="str">
        <f t="shared" si="310"/>
        <v/>
      </c>
      <c r="FL376" s="24" t="str">
        <f t="shared" si="310"/>
        <v/>
      </c>
      <c r="FM376" s="24" t="str">
        <f t="shared" si="310"/>
        <v/>
      </c>
      <c r="FN376" s="24" t="str">
        <f t="shared" si="310"/>
        <v/>
      </c>
      <c r="FO376" s="24" t="str">
        <f t="shared" si="310"/>
        <v/>
      </c>
      <c r="FP376" s="24" t="str">
        <f t="shared" si="310"/>
        <v/>
      </c>
      <c r="FQ376" s="24" t="str">
        <f t="shared" si="300"/>
        <v/>
      </c>
      <c r="FR376" s="24" t="str">
        <f t="shared" si="300"/>
        <v/>
      </c>
      <c r="FS376" s="24" t="str">
        <f t="shared" si="300"/>
        <v/>
      </c>
    </row>
    <row r="377" spans="1:175" s="3" customFormat="1">
      <c r="A377" s="27">
        <v>342</v>
      </c>
      <c r="B377" s="32" t="str">
        <f>IF(AND($B$3&lt;&gt;"",$C$3&lt;&gt;"",$B$4&lt;&gt;"",$C$4&lt;&gt;"",T377&lt;&gt;""),AirMass($B$3,$C$3,$B$4,$C$4,T377),"")</f>
        <v/>
      </c>
      <c r="C377" s="36" t="e">
        <f t="shared" si="336"/>
        <v>#N/A</v>
      </c>
      <c r="D377" s="5" t="str">
        <f t="shared" si="319"/>
        <v/>
      </c>
      <c r="E377" s="14" t="str">
        <f t="shared" si="320"/>
        <v/>
      </c>
      <c r="F377" s="32" t="str">
        <f t="shared" si="337"/>
        <v/>
      </c>
      <c r="G377" s="24" t="str">
        <f t="shared" si="321"/>
        <v/>
      </c>
      <c r="H377" s="24" t="str">
        <f t="shared" si="322"/>
        <v/>
      </c>
      <c r="I377" s="24"/>
      <c r="J377" s="8" t="str">
        <f t="shared" si="323"/>
        <v/>
      </c>
      <c r="K377" s="9" t="str">
        <f t="shared" si="324"/>
        <v/>
      </c>
      <c r="L377" s="40" t="str">
        <f t="shared" si="338"/>
        <v/>
      </c>
      <c r="M377" s="24" t="str">
        <f t="shared" si="325"/>
        <v/>
      </c>
      <c r="N377" s="25" t="str">
        <f t="shared" si="326"/>
        <v/>
      </c>
      <c r="O377" s="25"/>
      <c r="P377" s="50">
        <f t="shared" si="339"/>
        <v>0</v>
      </c>
      <c r="Q377" s="50">
        <f t="shared" si="340"/>
        <v>0</v>
      </c>
      <c r="R377" s="25"/>
      <c r="S377" s="25"/>
      <c r="T377" s="16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46" t="str">
        <f t="shared" si="327"/>
        <v/>
      </c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8"/>
      <c r="AR377" s="25"/>
      <c r="AS377" s="25"/>
      <c r="AT377" s="24" t="str">
        <f t="shared" si="298"/>
        <v/>
      </c>
      <c r="AU377" s="24" t="str">
        <f t="shared" si="298"/>
        <v/>
      </c>
      <c r="AV377" s="24" t="str">
        <f t="shared" si="298"/>
        <v/>
      </c>
      <c r="AW377" s="24" t="str">
        <f t="shared" si="298"/>
        <v/>
      </c>
      <c r="AX377" s="24" t="str">
        <f t="shared" si="298"/>
        <v/>
      </c>
      <c r="AY377" s="24" t="str">
        <f t="shared" si="298"/>
        <v/>
      </c>
      <c r="AZ377" s="24" t="str">
        <f t="shared" si="298"/>
        <v/>
      </c>
      <c r="BA377" s="24" t="str">
        <f t="shared" si="298"/>
        <v/>
      </c>
      <c r="BB377" s="24" t="str">
        <f t="shared" si="298"/>
        <v/>
      </c>
      <c r="BC377" s="24" t="str">
        <f t="shared" si="298"/>
        <v/>
      </c>
      <c r="BD377" s="25" t="str">
        <f t="shared" si="298"/>
        <v/>
      </c>
      <c r="BE377" s="25"/>
      <c r="BF377" s="24"/>
      <c r="BG377" s="24" t="str">
        <f t="shared" si="311"/>
        <v/>
      </c>
      <c r="BH377" s="24" t="str">
        <f t="shared" si="311"/>
        <v/>
      </c>
      <c r="BI377" s="24" t="str">
        <f t="shared" si="311"/>
        <v/>
      </c>
      <c r="BJ377" s="24" t="str">
        <f t="shared" si="301"/>
        <v/>
      </c>
      <c r="BK377" s="24" t="str">
        <f t="shared" si="301"/>
        <v/>
      </c>
      <c r="BL377" s="24" t="str">
        <f t="shared" si="301"/>
        <v/>
      </c>
      <c r="BM377" s="24" t="str">
        <f t="shared" si="301"/>
        <v/>
      </c>
      <c r="BN377" s="24" t="str">
        <f t="shared" si="301"/>
        <v/>
      </c>
      <c r="BO377" s="24" t="str">
        <f t="shared" si="301"/>
        <v/>
      </c>
      <c r="BP377" s="24"/>
      <c r="BQ377" s="24"/>
      <c r="BR377" s="24" t="str">
        <f t="shared" si="312"/>
        <v/>
      </c>
      <c r="BS377" s="24" t="str">
        <f t="shared" si="312"/>
        <v/>
      </c>
      <c r="BT377" s="24" t="str">
        <f t="shared" si="312"/>
        <v/>
      </c>
      <c r="BU377" s="24" t="str">
        <f t="shared" si="302"/>
        <v/>
      </c>
      <c r="BV377" s="24" t="str">
        <f t="shared" si="302"/>
        <v/>
      </c>
      <c r="BW377" s="24" t="str">
        <f t="shared" si="302"/>
        <v/>
      </c>
      <c r="BX377" s="24" t="str">
        <f t="shared" si="302"/>
        <v/>
      </c>
      <c r="BY377" s="24" t="str">
        <f t="shared" si="302"/>
        <v/>
      </c>
      <c r="BZ377" s="24" t="str">
        <f t="shared" si="302"/>
        <v/>
      </c>
      <c r="CA377" s="24"/>
      <c r="CB377" s="24"/>
      <c r="CC377" s="24" t="str">
        <f t="shared" si="328"/>
        <v/>
      </c>
      <c r="CD377" s="24" t="str">
        <f t="shared" si="341"/>
        <v/>
      </c>
      <c r="CE377" s="24" t="str">
        <f t="shared" si="313"/>
        <v/>
      </c>
      <c r="CF377" s="24" t="str">
        <f t="shared" si="313"/>
        <v/>
      </c>
      <c r="CG377" s="24" t="str">
        <f t="shared" si="313"/>
        <v/>
      </c>
      <c r="CH377" s="24" t="str">
        <f t="shared" si="303"/>
        <v/>
      </c>
      <c r="CI377" s="24" t="str">
        <f t="shared" si="303"/>
        <v/>
      </c>
      <c r="CJ377" s="24" t="str">
        <f t="shared" si="303"/>
        <v/>
      </c>
      <c r="CK377" s="24" t="str">
        <f t="shared" si="303"/>
        <v/>
      </c>
      <c r="CL377" s="24" t="str">
        <f t="shared" si="303"/>
        <v/>
      </c>
      <c r="CM377" s="24" t="str">
        <f t="shared" si="303"/>
        <v/>
      </c>
      <c r="CN377" s="24"/>
      <c r="CO377" s="24" t="str">
        <f t="shared" si="329"/>
        <v/>
      </c>
      <c r="CP377" s="24" t="str">
        <f t="shared" si="342"/>
        <v/>
      </c>
      <c r="CQ377" s="24" t="str">
        <f t="shared" si="314"/>
        <v/>
      </c>
      <c r="CR377" s="24" t="str">
        <f t="shared" si="314"/>
        <v/>
      </c>
      <c r="CS377" s="24" t="str">
        <f t="shared" si="314"/>
        <v/>
      </c>
      <c r="CT377" s="24" t="str">
        <f t="shared" si="304"/>
        <v/>
      </c>
      <c r="CU377" s="24" t="str">
        <f t="shared" si="304"/>
        <v/>
      </c>
      <c r="CV377" s="24" t="str">
        <f t="shared" si="304"/>
        <v/>
      </c>
      <c r="CW377" s="24" t="str">
        <f t="shared" si="304"/>
        <v/>
      </c>
      <c r="CX377" s="24" t="str">
        <f t="shared" si="304"/>
        <v/>
      </c>
      <c r="CY377" s="24" t="str">
        <f t="shared" si="304"/>
        <v/>
      </c>
      <c r="CZ377" s="24"/>
      <c r="DA377" s="24" t="str">
        <f t="shared" si="330"/>
        <v/>
      </c>
      <c r="DB377" s="24" t="str">
        <f t="shared" si="343"/>
        <v/>
      </c>
      <c r="DC377" s="24" t="str">
        <f t="shared" si="315"/>
        <v/>
      </c>
      <c r="DD377" s="24" t="str">
        <f t="shared" si="315"/>
        <v/>
      </c>
      <c r="DE377" s="24" t="str">
        <f t="shared" si="315"/>
        <v/>
      </c>
      <c r="DF377" s="24" t="str">
        <f t="shared" si="305"/>
        <v/>
      </c>
      <c r="DG377" s="24" t="str">
        <f t="shared" si="305"/>
        <v/>
      </c>
      <c r="DH377" s="24" t="str">
        <f t="shared" si="305"/>
        <v/>
      </c>
      <c r="DI377" s="24" t="str">
        <f t="shared" si="305"/>
        <v/>
      </c>
      <c r="DJ377" s="24" t="str">
        <f t="shared" si="305"/>
        <v/>
      </c>
      <c r="DK377" s="24" t="str">
        <f t="shared" si="305"/>
        <v/>
      </c>
      <c r="DL377" s="24"/>
      <c r="DM377" s="24" t="str">
        <f t="shared" si="331"/>
        <v/>
      </c>
      <c r="DN377" s="24" t="str">
        <f t="shared" si="344"/>
        <v/>
      </c>
      <c r="DO377" s="24" t="str">
        <f t="shared" si="316"/>
        <v/>
      </c>
      <c r="DP377" s="24" t="str">
        <f t="shared" si="316"/>
        <v/>
      </c>
      <c r="DQ377" s="24" t="str">
        <f t="shared" si="316"/>
        <v/>
      </c>
      <c r="DR377" s="24" t="str">
        <f t="shared" si="306"/>
        <v/>
      </c>
      <c r="DS377" s="24" t="str">
        <f t="shared" si="306"/>
        <v/>
      </c>
      <c r="DT377" s="24" t="str">
        <f t="shared" si="306"/>
        <v/>
      </c>
      <c r="DU377" s="24" t="str">
        <f t="shared" si="306"/>
        <v/>
      </c>
      <c r="DV377" s="24" t="str">
        <f t="shared" si="306"/>
        <v/>
      </c>
      <c r="DW377" s="24" t="str">
        <f t="shared" si="306"/>
        <v/>
      </c>
      <c r="DX377" s="24"/>
      <c r="DY377" s="24" t="str">
        <f t="shared" si="332"/>
        <v/>
      </c>
      <c r="DZ377" s="24" t="str">
        <f t="shared" si="345"/>
        <v/>
      </c>
      <c r="EA377" s="24" t="str">
        <f t="shared" si="317"/>
        <v/>
      </c>
      <c r="EB377" s="24" t="str">
        <f t="shared" si="317"/>
        <v/>
      </c>
      <c r="EC377" s="24" t="str">
        <f t="shared" si="317"/>
        <v/>
      </c>
      <c r="ED377" s="24" t="str">
        <f t="shared" si="307"/>
        <v/>
      </c>
      <c r="EE377" s="24" t="str">
        <f t="shared" si="307"/>
        <v/>
      </c>
      <c r="EF377" s="24" t="str">
        <f t="shared" si="307"/>
        <v/>
      </c>
      <c r="EG377" s="24" t="str">
        <f t="shared" si="307"/>
        <v/>
      </c>
      <c r="EH377" s="24" t="str">
        <f t="shared" si="307"/>
        <v/>
      </c>
      <c r="EI377" s="24" t="str">
        <f t="shared" si="307"/>
        <v/>
      </c>
      <c r="EJ377" s="24"/>
      <c r="EK377" s="24" t="str">
        <f t="shared" si="333"/>
        <v/>
      </c>
      <c r="EL377" s="24" t="str">
        <f t="shared" si="346"/>
        <v/>
      </c>
      <c r="EM377" s="24" t="str">
        <f t="shared" si="318"/>
        <v/>
      </c>
      <c r="EN377" s="24" t="str">
        <f t="shared" si="318"/>
        <v/>
      </c>
      <c r="EO377" s="24" t="str">
        <f t="shared" si="318"/>
        <v/>
      </c>
      <c r="EP377" s="24" t="str">
        <f t="shared" si="308"/>
        <v/>
      </c>
      <c r="EQ377" s="24" t="str">
        <f t="shared" si="308"/>
        <v/>
      </c>
      <c r="ER377" s="24" t="str">
        <f t="shared" si="308"/>
        <v/>
      </c>
      <c r="ES377" s="24" t="str">
        <f t="shared" si="308"/>
        <v/>
      </c>
      <c r="ET377" s="24" t="str">
        <f t="shared" si="308"/>
        <v/>
      </c>
      <c r="EU377" s="24" t="str">
        <f t="shared" si="308"/>
        <v/>
      </c>
      <c r="EV377" s="24"/>
      <c r="EW377" s="24" t="str">
        <f t="shared" si="334"/>
        <v/>
      </c>
      <c r="EX377" s="24" t="str">
        <f t="shared" si="347"/>
        <v/>
      </c>
      <c r="EY377" s="24" t="str">
        <f t="shared" si="309"/>
        <v/>
      </c>
      <c r="EZ377" s="24" t="str">
        <f t="shared" si="309"/>
        <v/>
      </c>
      <c r="FA377" s="24" t="str">
        <f t="shared" si="309"/>
        <v/>
      </c>
      <c r="FB377" s="24" t="str">
        <f t="shared" si="309"/>
        <v/>
      </c>
      <c r="FC377" s="24" t="str">
        <f t="shared" si="309"/>
        <v/>
      </c>
      <c r="FD377" s="24" t="str">
        <f t="shared" si="309"/>
        <v/>
      </c>
      <c r="FE377" s="24" t="str">
        <f t="shared" si="299"/>
        <v/>
      </c>
      <c r="FF377" s="24" t="str">
        <f t="shared" si="299"/>
        <v/>
      </c>
      <c r="FG377" s="24" t="str">
        <f t="shared" si="299"/>
        <v/>
      </c>
      <c r="FH377" s="24"/>
      <c r="FI377" s="24" t="str">
        <f t="shared" si="335"/>
        <v/>
      </c>
      <c r="FJ377" s="24" t="str">
        <f t="shared" si="348"/>
        <v/>
      </c>
      <c r="FK377" s="24" t="str">
        <f t="shared" si="310"/>
        <v/>
      </c>
      <c r="FL377" s="24" t="str">
        <f t="shared" si="310"/>
        <v/>
      </c>
      <c r="FM377" s="24" t="str">
        <f t="shared" si="310"/>
        <v/>
      </c>
      <c r="FN377" s="24" t="str">
        <f t="shared" si="310"/>
        <v/>
      </c>
      <c r="FO377" s="24" t="str">
        <f t="shared" si="310"/>
        <v/>
      </c>
      <c r="FP377" s="24" t="str">
        <f t="shared" si="310"/>
        <v/>
      </c>
      <c r="FQ377" s="24" t="str">
        <f t="shared" si="300"/>
        <v/>
      </c>
      <c r="FR377" s="24" t="str">
        <f t="shared" si="300"/>
        <v/>
      </c>
      <c r="FS377" s="24" t="str">
        <f t="shared" si="300"/>
        <v/>
      </c>
    </row>
    <row r="378" spans="1:175" s="3" customFormat="1">
      <c r="A378" s="27">
        <v>343</v>
      </c>
      <c r="B378" s="32" t="str">
        <f>IF(AND($B$3&lt;&gt;"",$C$3&lt;&gt;"",$B$4&lt;&gt;"",$C$4&lt;&gt;"",T378&lt;&gt;""),AirMass($B$3,$C$3,$B$4,$C$4,T378),"")</f>
        <v/>
      </c>
      <c r="C378" s="36" t="e">
        <f t="shared" si="336"/>
        <v>#N/A</v>
      </c>
      <c r="D378" s="5" t="str">
        <f t="shared" si="319"/>
        <v/>
      </c>
      <c r="E378" s="14" t="str">
        <f t="shared" si="320"/>
        <v/>
      </c>
      <c r="F378" s="32" t="str">
        <f t="shared" si="337"/>
        <v/>
      </c>
      <c r="G378" s="24" t="str">
        <f t="shared" si="321"/>
        <v/>
      </c>
      <c r="H378" s="24" t="str">
        <f t="shared" si="322"/>
        <v/>
      </c>
      <c r="I378" s="24"/>
      <c r="J378" s="8" t="str">
        <f t="shared" si="323"/>
        <v/>
      </c>
      <c r="K378" s="9" t="str">
        <f t="shared" si="324"/>
        <v/>
      </c>
      <c r="L378" s="40" t="str">
        <f t="shared" si="338"/>
        <v/>
      </c>
      <c r="M378" s="24" t="str">
        <f t="shared" si="325"/>
        <v/>
      </c>
      <c r="N378" s="25" t="str">
        <f t="shared" si="326"/>
        <v/>
      </c>
      <c r="O378" s="25"/>
      <c r="P378" s="50">
        <f t="shared" si="339"/>
        <v>0</v>
      </c>
      <c r="Q378" s="50">
        <f t="shared" si="340"/>
        <v>0</v>
      </c>
      <c r="R378" s="25"/>
      <c r="S378" s="25"/>
      <c r="T378" s="16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46" t="str">
        <f t="shared" si="327"/>
        <v/>
      </c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8"/>
      <c r="AR378" s="25"/>
      <c r="AS378" s="25"/>
      <c r="AT378" s="24" t="str">
        <f t="shared" si="298"/>
        <v/>
      </c>
      <c r="AU378" s="24" t="str">
        <f t="shared" si="298"/>
        <v/>
      </c>
      <c r="AV378" s="24" t="str">
        <f t="shared" si="298"/>
        <v/>
      </c>
      <c r="AW378" s="24" t="str">
        <f t="shared" si="298"/>
        <v/>
      </c>
      <c r="AX378" s="24" t="str">
        <f t="shared" si="298"/>
        <v/>
      </c>
      <c r="AY378" s="24" t="str">
        <f t="shared" si="298"/>
        <v/>
      </c>
      <c r="AZ378" s="24" t="str">
        <f t="shared" si="298"/>
        <v/>
      </c>
      <c r="BA378" s="24" t="str">
        <f t="shared" si="298"/>
        <v/>
      </c>
      <c r="BB378" s="24" t="str">
        <f t="shared" si="298"/>
        <v/>
      </c>
      <c r="BC378" s="24" t="str">
        <f t="shared" si="298"/>
        <v/>
      </c>
      <c r="BD378" s="25" t="str">
        <f t="shared" si="298"/>
        <v/>
      </c>
      <c r="BE378" s="25"/>
      <c r="BF378" s="24"/>
      <c r="BG378" s="24" t="str">
        <f t="shared" si="311"/>
        <v/>
      </c>
      <c r="BH378" s="24" t="str">
        <f t="shared" si="311"/>
        <v/>
      </c>
      <c r="BI378" s="24" t="str">
        <f t="shared" si="311"/>
        <v/>
      </c>
      <c r="BJ378" s="24" t="str">
        <f t="shared" si="301"/>
        <v/>
      </c>
      <c r="BK378" s="24" t="str">
        <f t="shared" si="301"/>
        <v/>
      </c>
      <c r="BL378" s="24" t="str">
        <f t="shared" si="301"/>
        <v/>
      </c>
      <c r="BM378" s="24" t="str">
        <f t="shared" si="301"/>
        <v/>
      </c>
      <c r="BN378" s="24" t="str">
        <f t="shared" si="301"/>
        <v/>
      </c>
      <c r="BO378" s="24" t="str">
        <f t="shared" si="301"/>
        <v/>
      </c>
      <c r="BP378" s="24"/>
      <c r="BQ378" s="24"/>
      <c r="BR378" s="24" t="str">
        <f t="shared" si="312"/>
        <v/>
      </c>
      <c r="BS378" s="24" t="str">
        <f t="shared" si="312"/>
        <v/>
      </c>
      <c r="BT378" s="24" t="str">
        <f t="shared" si="312"/>
        <v/>
      </c>
      <c r="BU378" s="24" t="str">
        <f t="shared" si="302"/>
        <v/>
      </c>
      <c r="BV378" s="24" t="str">
        <f t="shared" si="302"/>
        <v/>
      </c>
      <c r="BW378" s="24" t="str">
        <f t="shared" si="302"/>
        <v/>
      </c>
      <c r="BX378" s="24" t="str">
        <f t="shared" si="302"/>
        <v/>
      </c>
      <c r="BY378" s="24" t="str">
        <f t="shared" si="302"/>
        <v/>
      </c>
      <c r="BZ378" s="24" t="str">
        <f t="shared" si="302"/>
        <v/>
      </c>
      <c r="CA378" s="24"/>
      <c r="CB378" s="24"/>
      <c r="CC378" s="24" t="str">
        <f t="shared" si="328"/>
        <v/>
      </c>
      <c r="CD378" s="24" t="str">
        <f t="shared" si="341"/>
        <v/>
      </c>
      <c r="CE378" s="24" t="str">
        <f t="shared" si="313"/>
        <v/>
      </c>
      <c r="CF378" s="24" t="str">
        <f t="shared" si="313"/>
        <v/>
      </c>
      <c r="CG378" s="24" t="str">
        <f t="shared" si="313"/>
        <v/>
      </c>
      <c r="CH378" s="24" t="str">
        <f t="shared" si="303"/>
        <v/>
      </c>
      <c r="CI378" s="24" t="str">
        <f t="shared" si="303"/>
        <v/>
      </c>
      <c r="CJ378" s="24" t="str">
        <f t="shared" si="303"/>
        <v/>
      </c>
      <c r="CK378" s="24" t="str">
        <f t="shared" si="303"/>
        <v/>
      </c>
      <c r="CL378" s="24" t="str">
        <f t="shared" si="303"/>
        <v/>
      </c>
      <c r="CM378" s="24" t="str">
        <f t="shared" si="303"/>
        <v/>
      </c>
      <c r="CN378" s="24"/>
      <c r="CO378" s="24" t="str">
        <f t="shared" si="329"/>
        <v/>
      </c>
      <c r="CP378" s="24" t="str">
        <f t="shared" si="342"/>
        <v/>
      </c>
      <c r="CQ378" s="24" t="str">
        <f t="shared" si="314"/>
        <v/>
      </c>
      <c r="CR378" s="24" t="str">
        <f t="shared" si="314"/>
        <v/>
      </c>
      <c r="CS378" s="24" t="str">
        <f t="shared" si="314"/>
        <v/>
      </c>
      <c r="CT378" s="24" t="str">
        <f t="shared" si="304"/>
        <v/>
      </c>
      <c r="CU378" s="24" t="str">
        <f t="shared" si="304"/>
        <v/>
      </c>
      <c r="CV378" s="24" t="str">
        <f t="shared" si="304"/>
        <v/>
      </c>
      <c r="CW378" s="24" t="str">
        <f t="shared" si="304"/>
        <v/>
      </c>
      <c r="CX378" s="24" t="str">
        <f t="shared" si="304"/>
        <v/>
      </c>
      <c r="CY378" s="24" t="str">
        <f t="shared" si="304"/>
        <v/>
      </c>
      <c r="CZ378" s="24"/>
      <c r="DA378" s="24" t="str">
        <f t="shared" si="330"/>
        <v/>
      </c>
      <c r="DB378" s="24" t="str">
        <f t="shared" si="343"/>
        <v/>
      </c>
      <c r="DC378" s="24" t="str">
        <f t="shared" si="315"/>
        <v/>
      </c>
      <c r="DD378" s="24" t="str">
        <f t="shared" si="315"/>
        <v/>
      </c>
      <c r="DE378" s="24" t="str">
        <f t="shared" si="315"/>
        <v/>
      </c>
      <c r="DF378" s="24" t="str">
        <f t="shared" si="305"/>
        <v/>
      </c>
      <c r="DG378" s="24" t="str">
        <f t="shared" si="305"/>
        <v/>
      </c>
      <c r="DH378" s="24" t="str">
        <f t="shared" si="305"/>
        <v/>
      </c>
      <c r="DI378" s="24" t="str">
        <f t="shared" si="305"/>
        <v/>
      </c>
      <c r="DJ378" s="24" t="str">
        <f t="shared" si="305"/>
        <v/>
      </c>
      <c r="DK378" s="24" t="str">
        <f t="shared" si="305"/>
        <v/>
      </c>
      <c r="DL378" s="24"/>
      <c r="DM378" s="24" t="str">
        <f t="shared" si="331"/>
        <v/>
      </c>
      <c r="DN378" s="24" t="str">
        <f t="shared" si="344"/>
        <v/>
      </c>
      <c r="DO378" s="24" t="str">
        <f t="shared" si="316"/>
        <v/>
      </c>
      <c r="DP378" s="24" t="str">
        <f t="shared" si="316"/>
        <v/>
      </c>
      <c r="DQ378" s="24" t="str">
        <f t="shared" si="316"/>
        <v/>
      </c>
      <c r="DR378" s="24" t="str">
        <f t="shared" si="306"/>
        <v/>
      </c>
      <c r="DS378" s="24" t="str">
        <f t="shared" si="306"/>
        <v/>
      </c>
      <c r="DT378" s="24" t="str">
        <f t="shared" si="306"/>
        <v/>
      </c>
      <c r="DU378" s="24" t="str">
        <f t="shared" si="306"/>
        <v/>
      </c>
      <c r="DV378" s="24" t="str">
        <f t="shared" si="306"/>
        <v/>
      </c>
      <c r="DW378" s="24" t="str">
        <f t="shared" si="306"/>
        <v/>
      </c>
      <c r="DX378" s="24"/>
      <c r="DY378" s="24" t="str">
        <f t="shared" si="332"/>
        <v/>
      </c>
      <c r="DZ378" s="24" t="str">
        <f t="shared" si="345"/>
        <v/>
      </c>
      <c r="EA378" s="24" t="str">
        <f t="shared" si="317"/>
        <v/>
      </c>
      <c r="EB378" s="24" t="str">
        <f t="shared" si="317"/>
        <v/>
      </c>
      <c r="EC378" s="24" t="str">
        <f t="shared" si="317"/>
        <v/>
      </c>
      <c r="ED378" s="24" t="str">
        <f t="shared" si="307"/>
        <v/>
      </c>
      <c r="EE378" s="24" t="str">
        <f t="shared" si="307"/>
        <v/>
      </c>
      <c r="EF378" s="24" t="str">
        <f t="shared" si="307"/>
        <v/>
      </c>
      <c r="EG378" s="24" t="str">
        <f t="shared" si="307"/>
        <v/>
      </c>
      <c r="EH378" s="24" t="str">
        <f t="shared" si="307"/>
        <v/>
      </c>
      <c r="EI378" s="24" t="str">
        <f t="shared" si="307"/>
        <v/>
      </c>
      <c r="EJ378" s="24"/>
      <c r="EK378" s="24" t="str">
        <f t="shared" si="333"/>
        <v/>
      </c>
      <c r="EL378" s="24" t="str">
        <f t="shared" si="346"/>
        <v/>
      </c>
      <c r="EM378" s="24" t="str">
        <f t="shared" si="318"/>
        <v/>
      </c>
      <c r="EN378" s="24" t="str">
        <f t="shared" si="318"/>
        <v/>
      </c>
      <c r="EO378" s="24" t="str">
        <f t="shared" si="318"/>
        <v/>
      </c>
      <c r="EP378" s="24" t="str">
        <f t="shared" si="308"/>
        <v/>
      </c>
      <c r="EQ378" s="24" t="str">
        <f t="shared" si="308"/>
        <v/>
      </c>
      <c r="ER378" s="24" t="str">
        <f t="shared" si="308"/>
        <v/>
      </c>
      <c r="ES378" s="24" t="str">
        <f t="shared" si="308"/>
        <v/>
      </c>
      <c r="ET378" s="24" t="str">
        <f t="shared" si="308"/>
        <v/>
      </c>
      <c r="EU378" s="24" t="str">
        <f t="shared" si="308"/>
        <v/>
      </c>
      <c r="EV378" s="24"/>
      <c r="EW378" s="24" t="str">
        <f t="shared" si="334"/>
        <v/>
      </c>
      <c r="EX378" s="24" t="str">
        <f t="shared" si="347"/>
        <v/>
      </c>
      <c r="EY378" s="24" t="str">
        <f t="shared" si="309"/>
        <v/>
      </c>
      <c r="EZ378" s="24" t="str">
        <f t="shared" si="309"/>
        <v/>
      </c>
      <c r="FA378" s="24" t="str">
        <f t="shared" si="309"/>
        <v/>
      </c>
      <c r="FB378" s="24" t="str">
        <f t="shared" si="309"/>
        <v/>
      </c>
      <c r="FC378" s="24" t="str">
        <f t="shared" si="309"/>
        <v/>
      </c>
      <c r="FD378" s="24" t="str">
        <f t="shared" si="309"/>
        <v/>
      </c>
      <c r="FE378" s="24" t="str">
        <f t="shared" si="299"/>
        <v/>
      </c>
      <c r="FF378" s="24" t="str">
        <f t="shared" si="299"/>
        <v/>
      </c>
      <c r="FG378" s="24" t="str">
        <f t="shared" si="299"/>
        <v/>
      </c>
      <c r="FH378" s="24"/>
      <c r="FI378" s="24" t="str">
        <f t="shared" si="335"/>
        <v/>
      </c>
      <c r="FJ378" s="24" t="str">
        <f t="shared" si="348"/>
        <v/>
      </c>
      <c r="FK378" s="24" t="str">
        <f t="shared" si="310"/>
        <v/>
      </c>
      <c r="FL378" s="24" t="str">
        <f t="shared" si="310"/>
        <v/>
      </c>
      <c r="FM378" s="24" t="str">
        <f t="shared" si="310"/>
        <v/>
      </c>
      <c r="FN378" s="24" t="str">
        <f t="shared" si="310"/>
        <v/>
      </c>
      <c r="FO378" s="24" t="str">
        <f t="shared" si="310"/>
        <v/>
      </c>
      <c r="FP378" s="24" t="str">
        <f t="shared" si="310"/>
        <v/>
      </c>
      <c r="FQ378" s="24" t="str">
        <f t="shared" si="300"/>
        <v/>
      </c>
      <c r="FR378" s="24" t="str">
        <f t="shared" si="300"/>
        <v/>
      </c>
      <c r="FS378" s="24" t="str">
        <f t="shared" si="300"/>
        <v/>
      </c>
    </row>
    <row r="379" spans="1:175" s="3" customFormat="1">
      <c r="A379" s="27">
        <v>344</v>
      </c>
      <c r="B379" s="32" t="str">
        <f>IF(AND($B$3&lt;&gt;"",$C$3&lt;&gt;"",$B$4&lt;&gt;"",$C$4&lt;&gt;"",T379&lt;&gt;""),AirMass($B$3,$C$3,$B$4,$C$4,T379),"")</f>
        <v/>
      </c>
      <c r="C379" s="36" t="e">
        <f t="shared" si="336"/>
        <v>#N/A</v>
      </c>
      <c r="D379" s="5" t="str">
        <f t="shared" si="319"/>
        <v/>
      </c>
      <c r="E379" s="14" t="str">
        <f t="shared" si="320"/>
        <v/>
      </c>
      <c r="F379" s="32" t="str">
        <f t="shared" si="337"/>
        <v/>
      </c>
      <c r="G379" s="24" t="str">
        <f t="shared" si="321"/>
        <v/>
      </c>
      <c r="H379" s="24" t="str">
        <f t="shared" si="322"/>
        <v/>
      </c>
      <c r="I379" s="24"/>
      <c r="J379" s="8" t="str">
        <f t="shared" si="323"/>
        <v/>
      </c>
      <c r="K379" s="9" t="str">
        <f t="shared" si="324"/>
        <v/>
      </c>
      <c r="L379" s="40" t="str">
        <f t="shared" si="338"/>
        <v/>
      </c>
      <c r="M379" s="24" t="str">
        <f t="shared" si="325"/>
        <v/>
      </c>
      <c r="N379" s="25" t="str">
        <f t="shared" si="326"/>
        <v/>
      </c>
      <c r="O379" s="25"/>
      <c r="P379" s="50">
        <f t="shared" si="339"/>
        <v>0</v>
      </c>
      <c r="Q379" s="50">
        <f t="shared" si="340"/>
        <v>0</v>
      </c>
      <c r="R379" s="25"/>
      <c r="S379" s="25"/>
      <c r="T379" s="16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46" t="str">
        <f t="shared" si="327"/>
        <v/>
      </c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8"/>
      <c r="AR379" s="25"/>
      <c r="AS379" s="25"/>
      <c r="AT379" s="24" t="str">
        <f t="shared" si="298"/>
        <v/>
      </c>
      <c r="AU379" s="24" t="str">
        <f t="shared" si="298"/>
        <v/>
      </c>
      <c r="AV379" s="24" t="str">
        <f t="shared" si="298"/>
        <v/>
      </c>
      <c r="AW379" s="24" t="str">
        <f t="shared" si="298"/>
        <v/>
      </c>
      <c r="AX379" s="24" t="str">
        <f t="shared" si="298"/>
        <v/>
      </c>
      <c r="AY379" s="24" t="str">
        <f t="shared" si="298"/>
        <v/>
      </c>
      <c r="AZ379" s="24" t="str">
        <f t="shared" si="298"/>
        <v/>
      </c>
      <c r="BA379" s="24" t="str">
        <f t="shared" si="298"/>
        <v/>
      </c>
      <c r="BB379" s="24" t="str">
        <f t="shared" si="298"/>
        <v/>
      </c>
      <c r="BC379" s="24" t="str">
        <f t="shared" si="298"/>
        <v/>
      </c>
      <c r="BD379" s="25" t="str">
        <f t="shared" si="298"/>
        <v/>
      </c>
      <c r="BE379" s="25"/>
      <c r="BF379" s="24"/>
      <c r="BG379" s="24" t="str">
        <f t="shared" si="311"/>
        <v/>
      </c>
      <c r="BH379" s="24" t="str">
        <f t="shared" si="311"/>
        <v/>
      </c>
      <c r="BI379" s="24" t="str">
        <f t="shared" si="311"/>
        <v/>
      </c>
      <c r="BJ379" s="24" t="str">
        <f t="shared" si="301"/>
        <v/>
      </c>
      <c r="BK379" s="24" t="str">
        <f t="shared" si="301"/>
        <v/>
      </c>
      <c r="BL379" s="24" t="str">
        <f t="shared" si="301"/>
        <v/>
      </c>
      <c r="BM379" s="24" t="str">
        <f t="shared" si="301"/>
        <v/>
      </c>
      <c r="BN379" s="24" t="str">
        <f t="shared" si="301"/>
        <v/>
      </c>
      <c r="BO379" s="24" t="str">
        <f t="shared" si="301"/>
        <v/>
      </c>
      <c r="BP379" s="24"/>
      <c r="BQ379" s="24"/>
      <c r="BR379" s="24" t="str">
        <f t="shared" si="312"/>
        <v/>
      </c>
      <c r="BS379" s="24" t="str">
        <f t="shared" si="312"/>
        <v/>
      </c>
      <c r="BT379" s="24" t="str">
        <f t="shared" si="312"/>
        <v/>
      </c>
      <c r="BU379" s="24" t="str">
        <f t="shared" si="302"/>
        <v/>
      </c>
      <c r="BV379" s="24" t="str">
        <f t="shared" si="302"/>
        <v/>
      </c>
      <c r="BW379" s="24" t="str">
        <f t="shared" si="302"/>
        <v/>
      </c>
      <c r="BX379" s="24" t="str">
        <f t="shared" si="302"/>
        <v/>
      </c>
      <c r="BY379" s="24" t="str">
        <f t="shared" si="302"/>
        <v/>
      </c>
      <c r="BZ379" s="24" t="str">
        <f t="shared" si="302"/>
        <v/>
      </c>
      <c r="CA379" s="24"/>
      <c r="CB379" s="24"/>
      <c r="CC379" s="24" t="str">
        <f t="shared" si="328"/>
        <v/>
      </c>
      <c r="CD379" s="24" t="str">
        <f t="shared" si="341"/>
        <v/>
      </c>
      <c r="CE379" s="24" t="str">
        <f t="shared" si="313"/>
        <v/>
      </c>
      <c r="CF379" s="24" t="str">
        <f t="shared" si="313"/>
        <v/>
      </c>
      <c r="CG379" s="24" t="str">
        <f t="shared" si="313"/>
        <v/>
      </c>
      <c r="CH379" s="24" t="str">
        <f t="shared" si="303"/>
        <v/>
      </c>
      <c r="CI379" s="24" t="str">
        <f t="shared" si="303"/>
        <v/>
      </c>
      <c r="CJ379" s="24" t="str">
        <f t="shared" si="303"/>
        <v/>
      </c>
      <c r="CK379" s="24" t="str">
        <f t="shared" si="303"/>
        <v/>
      </c>
      <c r="CL379" s="24" t="str">
        <f t="shared" si="303"/>
        <v/>
      </c>
      <c r="CM379" s="24" t="str">
        <f t="shared" si="303"/>
        <v/>
      </c>
      <c r="CN379" s="24"/>
      <c r="CO379" s="24" t="str">
        <f t="shared" si="329"/>
        <v/>
      </c>
      <c r="CP379" s="24" t="str">
        <f t="shared" si="342"/>
        <v/>
      </c>
      <c r="CQ379" s="24" t="str">
        <f t="shared" si="314"/>
        <v/>
      </c>
      <c r="CR379" s="24" t="str">
        <f t="shared" si="314"/>
        <v/>
      </c>
      <c r="CS379" s="24" t="str">
        <f t="shared" si="314"/>
        <v/>
      </c>
      <c r="CT379" s="24" t="str">
        <f t="shared" si="304"/>
        <v/>
      </c>
      <c r="CU379" s="24" t="str">
        <f t="shared" si="304"/>
        <v/>
      </c>
      <c r="CV379" s="24" t="str">
        <f t="shared" si="304"/>
        <v/>
      </c>
      <c r="CW379" s="24" t="str">
        <f t="shared" si="304"/>
        <v/>
      </c>
      <c r="CX379" s="24" t="str">
        <f t="shared" si="304"/>
        <v/>
      </c>
      <c r="CY379" s="24" t="str">
        <f t="shared" si="304"/>
        <v/>
      </c>
      <c r="CZ379" s="24"/>
      <c r="DA379" s="24" t="str">
        <f t="shared" si="330"/>
        <v/>
      </c>
      <c r="DB379" s="24" t="str">
        <f t="shared" si="343"/>
        <v/>
      </c>
      <c r="DC379" s="24" t="str">
        <f t="shared" si="315"/>
        <v/>
      </c>
      <c r="DD379" s="24" t="str">
        <f t="shared" si="315"/>
        <v/>
      </c>
      <c r="DE379" s="24" t="str">
        <f t="shared" si="315"/>
        <v/>
      </c>
      <c r="DF379" s="24" t="str">
        <f t="shared" si="305"/>
        <v/>
      </c>
      <c r="DG379" s="24" t="str">
        <f t="shared" si="305"/>
        <v/>
      </c>
      <c r="DH379" s="24" t="str">
        <f t="shared" si="305"/>
        <v/>
      </c>
      <c r="DI379" s="24" t="str">
        <f t="shared" si="305"/>
        <v/>
      </c>
      <c r="DJ379" s="24" t="str">
        <f t="shared" si="305"/>
        <v/>
      </c>
      <c r="DK379" s="24" t="str">
        <f t="shared" si="305"/>
        <v/>
      </c>
      <c r="DL379" s="24"/>
      <c r="DM379" s="24" t="str">
        <f t="shared" si="331"/>
        <v/>
      </c>
      <c r="DN379" s="24" t="str">
        <f t="shared" si="344"/>
        <v/>
      </c>
      <c r="DO379" s="24" t="str">
        <f t="shared" si="316"/>
        <v/>
      </c>
      <c r="DP379" s="24" t="str">
        <f t="shared" si="316"/>
        <v/>
      </c>
      <c r="DQ379" s="24" t="str">
        <f t="shared" si="316"/>
        <v/>
      </c>
      <c r="DR379" s="24" t="str">
        <f t="shared" si="306"/>
        <v/>
      </c>
      <c r="DS379" s="24" t="str">
        <f t="shared" si="306"/>
        <v/>
      </c>
      <c r="DT379" s="24" t="str">
        <f t="shared" si="306"/>
        <v/>
      </c>
      <c r="DU379" s="24" t="str">
        <f t="shared" si="306"/>
        <v/>
      </c>
      <c r="DV379" s="24" t="str">
        <f t="shared" si="306"/>
        <v/>
      </c>
      <c r="DW379" s="24" t="str">
        <f t="shared" si="306"/>
        <v/>
      </c>
      <c r="DX379" s="24"/>
      <c r="DY379" s="24" t="str">
        <f t="shared" si="332"/>
        <v/>
      </c>
      <c r="DZ379" s="24" t="str">
        <f t="shared" si="345"/>
        <v/>
      </c>
      <c r="EA379" s="24" t="str">
        <f t="shared" si="317"/>
        <v/>
      </c>
      <c r="EB379" s="24" t="str">
        <f t="shared" si="317"/>
        <v/>
      </c>
      <c r="EC379" s="24" t="str">
        <f t="shared" si="317"/>
        <v/>
      </c>
      <c r="ED379" s="24" t="str">
        <f t="shared" si="307"/>
        <v/>
      </c>
      <c r="EE379" s="24" t="str">
        <f t="shared" si="307"/>
        <v/>
      </c>
      <c r="EF379" s="24" t="str">
        <f t="shared" si="307"/>
        <v/>
      </c>
      <c r="EG379" s="24" t="str">
        <f t="shared" si="307"/>
        <v/>
      </c>
      <c r="EH379" s="24" t="str">
        <f t="shared" si="307"/>
        <v/>
      </c>
      <c r="EI379" s="24" t="str">
        <f t="shared" si="307"/>
        <v/>
      </c>
      <c r="EJ379" s="24"/>
      <c r="EK379" s="24" t="str">
        <f t="shared" si="333"/>
        <v/>
      </c>
      <c r="EL379" s="24" t="str">
        <f t="shared" si="346"/>
        <v/>
      </c>
      <c r="EM379" s="24" t="str">
        <f t="shared" si="318"/>
        <v/>
      </c>
      <c r="EN379" s="24" t="str">
        <f t="shared" si="318"/>
        <v/>
      </c>
      <c r="EO379" s="24" t="str">
        <f t="shared" si="318"/>
        <v/>
      </c>
      <c r="EP379" s="24" t="str">
        <f t="shared" si="308"/>
        <v/>
      </c>
      <c r="EQ379" s="24" t="str">
        <f t="shared" si="308"/>
        <v/>
      </c>
      <c r="ER379" s="24" t="str">
        <f t="shared" si="308"/>
        <v/>
      </c>
      <c r="ES379" s="24" t="str">
        <f t="shared" si="308"/>
        <v/>
      </c>
      <c r="ET379" s="24" t="str">
        <f t="shared" si="308"/>
        <v/>
      </c>
      <c r="EU379" s="24" t="str">
        <f t="shared" si="308"/>
        <v/>
      </c>
      <c r="EV379" s="24"/>
      <c r="EW379" s="24" t="str">
        <f t="shared" si="334"/>
        <v/>
      </c>
      <c r="EX379" s="24" t="str">
        <f t="shared" si="347"/>
        <v/>
      </c>
      <c r="EY379" s="24" t="str">
        <f t="shared" si="309"/>
        <v/>
      </c>
      <c r="EZ379" s="24" t="str">
        <f t="shared" si="309"/>
        <v/>
      </c>
      <c r="FA379" s="24" t="str">
        <f t="shared" si="309"/>
        <v/>
      </c>
      <c r="FB379" s="24" t="str">
        <f t="shared" si="309"/>
        <v/>
      </c>
      <c r="FC379" s="24" t="str">
        <f t="shared" si="309"/>
        <v/>
      </c>
      <c r="FD379" s="24" t="str">
        <f t="shared" si="309"/>
        <v/>
      </c>
      <c r="FE379" s="24" t="str">
        <f t="shared" si="299"/>
        <v/>
      </c>
      <c r="FF379" s="24" t="str">
        <f t="shared" si="299"/>
        <v/>
      </c>
      <c r="FG379" s="24" t="str">
        <f t="shared" si="299"/>
        <v/>
      </c>
      <c r="FH379" s="24"/>
      <c r="FI379" s="24" t="str">
        <f t="shared" si="335"/>
        <v/>
      </c>
      <c r="FJ379" s="24" t="str">
        <f t="shared" si="348"/>
        <v/>
      </c>
      <c r="FK379" s="24" t="str">
        <f t="shared" si="310"/>
        <v/>
      </c>
      <c r="FL379" s="24" t="str">
        <f t="shared" si="310"/>
        <v/>
      </c>
      <c r="FM379" s="24" t="str">
        <f t="shared" si="310"/>
        <v/>
      </c>
      <c r="FN379" s="24" t="str">
        <f t="shared" si="310"/>
        <v/>
      </c>
      <c r="FO379" s="24" t="str">
        <f t="shared" si="310"/>
        <v/>
      </c>
      <c r="FP379" s="24" t="str">
        <f t="shared" si="310"/>
        <v/>
      </c>
      <c r="FQ379" s="24" t="str">
        <f t="shared" si="300"/>
        <v/>
      </c>
      <c r="FR379" s="24" t="str">
        <f t="shared" si="300"/>
        <v/>
      </c>
      <c r="FS379" s="24" t="str">
        <f t="shared" si="300"/>
        <v/>
      </c>
    </row>
    <row r="380" spans="1:175" s="3" customFormat="1">
      <c r="A380" s="27">
        <v>345</v>
      </c>
      <c r="B380" s="32" t="str">
        <f>IF(AND($B$3&lt;&gt;"",$C$3&lt;&gt;"",$B$4&lt;&gt;"",$C$4&lt;&gt;"",T380&lt;&gt;""),AirMass($B$3,$C$3,$B$4,$C$4,T380),"")</f>
        <v/>
      </c>
      <c r="C380" s="36" t="e">
        <f t="shared" si="336"/>
        <v>#N/A</v>
      </c>
      <c r="D380" s="5" t="str">
        <f t="shared" si="319"/>
        <v/>
      </c>
      <c r="E380" s="14" t="str">
        <f t="shared" si="320"/>
        <v/>
      </c>
      <c r="F380" s="32" t="str">
        <f t="shared" si="337"/>
        <v/>
      </c>
      <c r="G380" s="24" t="str">
        <f t="shared" si="321"/>
        <v/>
      </c>
      <c r="H380" s="24" t="str">
        <f t="shared" si="322"/>
        <v/>
      </c>
      <c r="I380" s="24"/>
      <c r="J380" s="8" t="str">
        <f t="shared" si="323"/>
        <v/>
      </c>
      <c r="K380" s="9" t="str">
        <f t="shared" si="324"/>
        <v/>
      </c>
      <c r="L380" s="40" t="str">
        <f t="shared" si="338"/>
        <v/>
      </c>
      <c r="M380" s="24" t="str">
        <f t="shared" si="325"/>
        <v/>
      </c>
      <c r="N380" s="25" t="str">
        <f t="shared" si="326"/>
        <v/>
      </c>
      <c r="O380" s="25"/>
      <c r="P380" s="50">
        <f t="shared" si="339"/>
        <v>0</v>
      </c>
      <c r="Q380" s="50">
        <f t="shared" si="340"/>
        <v>0</v>
      </c>
      <c r="R380" s="25"/>
      <c r="S380" s="25"/>
      <c r="T380" s="16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46" t="str">
        <f t="shared" si="327"/>
        <v/>
      </c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8"/>
      <c r="AR380" s="25"/>
      <c r="AS380" s="25"/>
      <c r="AT380" s="24" t="str">
        <f t="shared" si="298"/>
        <v/>
      </c>
      <c r="AU380" s="24" t="str">
        <f t="shared" si="298"/>
        <v/>
      </c>
      <c r="AV380" s="24" t="str">
        <f t="shared" si="298"/>
        <v/>
      </c>
      <c r="AW380" s="24" t="str">
        <f t="shared" si="298"/>
        <v/>
      </c>
      <c r="AX380" s="24" t="str">
        <f t="shared" si="298"/>
        <v/>
      </c>
      <c r="AY380" s="24" t="str">
        <f t="shared" si="298"/>
        <v/>
      </c>
      <c r="AZ380" s="24" t="str">
        <f t="shared" si="298"/>
        <v/>
      </c>
      <c r="BA380" s="24" t="str">
        <f t="shared" si="298"/>
        <v/>
      </c>
      <c r="BB380" s="24" t="str">
        <f t="shared" si="298"/>
        <v/>
      </c>
      <c r="BC380" s="24" t="str">
        <f t="shared" si="298"/>
        <v/>
      </c>
      <c r="BD380" s="25" t="str">
        <f t="shared" si="298"/>
        <v/>
      </c>
      <c r="BE380" s="25"/>
      <c r="BF380" s="24"/>
      <c r="BG380" s="24" t="str">
        <f t="shared" si="311"/>
        <v/>
      </c>
      <c r="BH380" s="24" t="str">
        <f t="shared" si="311"/>
        <v/>
      </c>
      <c r="BI380" s="24" t="str">
        <f t="shared" si="311"/>
        <v/>
      </c>
      <c r="BJ380" s="24" t="str">
        <f t="shared" si="301"/>
        <v/>
      </c>
      <c r="BK380" s="24" t="str">
        <f t="shared" si="301"/>
        <v/>
      </c>
      <c r="BL380" s="24" t="str">
        <f t="shared" si="301"/>
        <v/>
      </c>
      <c r="BM380" s="24" t="str">
        <f t="shared" si="301"/>
        <v/>
      </c>
      <c r="BN380" s="24" t="str">
        <f t="shared" si="301"/>
        <v/>
      </c>
      <c r="BO380" s="24" t="str">
        <f t="shared" si="301"/>
        <v/>
      </c>
      <c r="BP380" s="24"/>
      <c r="BQ380" s="24"/>
      <c r="BR380" s="24" t="str">
        <f t="shared" si="312"/>
        <v/>
      </c>
      <c r="BS380" s="24" t="str">
        <f t="shared" si="312"/>
        <v/>
      </c>
      <c r="BT380" s="24" t="str">
        <f t="shared" si="312"/>
        <v/>
      </c>
      <c r="BU380" s="24" t="str">
        <f t="shared" si="302"/>
        <v/>
      </c>
      <c r="BV380" s="24" t="str">
        <f t="shared" si="302"/>
        <v/>
      </c>
      <c r="BW380" s="24" t="str">
        <f t="shared" si="302"/>
        <v/>
      </c>
      <c r="BX380" s="24" t="str">
        <f t="shared" si="302"/>
        <v/>
      </c>
      <c r="BY380" s="24" t="str">
        <f t="shared" si="302"/>
        <v/>
      </c>
      <c r="BZ380" s="24" t="str">
        <f t="shared" si="302"/>
        <v/>
      </c>
      <c r="CA380" s="24"/>
      <c r="CB380" s="24"/>
      <c r="CC380" s="24" t="str">
        <f t="shared" si="328"/>
        <v/>
      </c>
      <c r="CD380" s="24" t="str">
        <f t="shared" si="341"/>
        <v/>
      </c>
      <c r="CE380" s="24" t="str">
        <f t="shared" si="313"/>
        <v/>
      </c>
      <c r="CF380" s="24" t="str">
        <f t="shared" si="313"/>
        <v/>
      </c>
      <c r="CG380" s="24" t="str">
        <f t="shared" si="313"/>
        <v/>
      </c>
      <c r="CH380" s="24" t="str">
        <f t="shared" si="303"/>
        <v/>
      </c>
      <c r="CI380" s="24" t="str">
        <f t="shared" si="303"/>
        <v/>
      </c>
      <c r="CJ380" s="24" t="str">
        <f t="shared" si="303"/>
        <v/>
      </c>
      <c r="CK380" s="24" t="str">
        <f t="shared" si="303"/>
        <v/>
      </c>
      <c r="CL380" s="24" t="str">
        <f t="shared" si="303"/>
        <v/>
      </c>
      <c r="CM380" s="24" t="str">
        <f t="shared" si="303"/>
        <v/>
      </c>
      <c r="CN380" s="24"/>
      <c r="CO380" s="24" t="str">
        <f t="shared" si="329"/>
        <v/>
      </c>
      <c r="CP380" s="24" t="str">
        <f t="shared" si="342"/>
        <v/>
      </c>
      <c r="CQ380" s="24" t="str">
        <f t="shared" si="314"/>
        <v/>
      </c>
      <c r="CR380" s="24" t="str">
        <f t="shared" si="314"/>
        <v/>
      </c>
      <c r="CS380" s="24" t="str">
        <f t="shared" si="314"/>
        <v/>
      </c>
      <c r="CT380" s="24" t="str">
        <f t="shared" si="304"/>
        <v/>
      </c>
      <c r="CU380" s="24" t="str">
        <f t="shared" si="304"/>
        <v/>
      </c>
      <c r="CV380" s="24" t="str">
        <f t="shared" si="304"/>
        <v/>
      </c>
      <c r="CW380" s="24" t="str">
        <f t="shared" si="304"/>
        <v/>
      </c>
      <c r="CX380" s="24" t="str">
        <f t="shared" si="304"/>
        <v/>
      </c>
      <c r="CY380" s="24" t="str">
        <f t="shared" si="304"/>
        <v/>
      </c>
      <c r="CZ380" s="24"/>
      <c r="DA380" s="24" t="str">
        <f t="shared" si="330"/>
        <v/>
      </c>
      <c r="DB380" s="24" t="str">
        <f t="shared" si="343"/>
        <v/>
      </c>
      <c r="DC380" s="24" t="str">
        <f t="shared" si="315"/>
        <v/>
      </c>
      <c r="DD380" s="24" t="str">
        <f t="shared" si="315"/>
        <v/>
      </c>
      <c r="DE380" s="24" t="str">
        <f t="shared" si="315"/>
        <v/>
      </c>
      <c r="DF380" s="24" t="str">
        <f t="shared" si="305"/>
        <v/>
      </c>
      <c r="DG380" s="24" t="str">
        <f t="shared" si="305"/>
        <v/>
      </c>
      <c r="DH380" s="24" t="str">
        <f t="shared" si="305"/>
        <v/>
      </c>
      <c r="DI380" s="24" t="str">
        <f t="shared" si="305"/>
        <v/>
      </c>
      <c r="DJ380" s="24" t="str">
        <f t="shared" si="305"/>
        <v/>
      </c>
      <c r="DK380" s="24" t="str">
        <f t="shared" si="305"/>
        <v/>
      </c>
      <c r="DL380" s="24"/>
      <c r="DM380" s="24" t="str">
        <f t="shared" si="331"/>
        <v/>
      </c>
      <c r="DN380" s="24" t="str">
        <f t="shared" si="344"/>
        <v/>
      </c>
      <c r="DO380" s="24" t="str">
        <f t="shared" si="316"/>
        <v/>
      </c>
      <c r="DP380" s="24" t="str">
        <f t="shared" si="316"/>
        <v/>
      </c>
      <c r="DQ380" s="24" t="str">
        <f t="shared" si="316"/>
        <v/>
      </c>
      <c r="DR380" s="24" t="str">
        <f t="shared" si="306"/>
        <v/>
      </c>
      <c r="DS380" s="24" t="str">
        <f t="shared" si="306"/>
        <v/>
      </c>
      <c r="DT380" s="24" t="str">
        <f t="shared" si="306"/>
        <v/>
      </c>
      <c r="DU380" s="24" t="str">
        <f t="shared" si="306"/>
        <v/>
      </c>
      <c r="DV380" s="24" t="str">
        <f t="shared" si="306"/>
        <v/>
      </c>
      <c r="DW380" s="24" t="str">
        <f t="shared" si="306"/>
        <v/>
      </c>
      <c r="DX380" s="24"/>
      <c r="DY380" s="24" t="str">
        <f t="shared" si="332"/>
        <v/>
      </c>
      <c r="DZ380" s="24" t="str">
        <f t="shared" si="345"/>
        <v/>
      </c>
      <c r="EA380" s="24" t="str">
        <f t="shared" si="317"/>
        <v/>
      </c>
      <c r="EB380" s="24" t="str">
        <f t="shared" si="317"/>
        <v/>
      </c>
      <c r="EC380" s="24" t="str">
        <f t="shared" si="317"/>
        <v/>
      </c>
      <c r="ED380" s="24" t="str">
        <f t="shared" si="307"/>
        <v/>
      </c>
      <c r="EE380" s="24" t="str">
        <f t="shared" si="307"/>
        <v/>
      </c>
      <c r="EF380" s="24" t="str">
        <f t="shared" si="307"/>
        <v/>
      </c>
      <c r="EG380" s="24" t="str">
        <f t="shared" si="307"/>
        <v/>
      </c>
      <c r="EH380" s="24" t="str">
        <f t="shared" si="307"/>
        <v/>
      </c>
      <c r="EI380" s="24" t="str">
        <f t="shared" si="307"/>
        <v/>
      </c>
      <c r="EJ380" s="24"/>
      <c r="EK380" s="24" t="str">
        <f t="shared" si="333"/>
        <v/>
      </c>
      <c r="EL380" s="24" t="str">
        <f t="shared" si="346"/>
        <v/>
      </c>
      <c r="EM380" s="24" t="str">
        <f t="shared" si="318"/>
        <v/>
      </c>
      <c r="EN380" s="24" t="str">
        <f t="shared" si="318"/>
        <v/>
      </c>
      <c r="EO380" s="24" t="str">
        <f t="shared" si="318"/>
        <v/>
      </c>
      <c r="EP380" s="24" t="str">
        <f t="shared" si="308"/>
        <v/>
      </c>
      <c r="EQ380" s="24" t="str">
        <f t="shared" si="308"/>
        <v/>
      </c>
      <c r="ER380" s="24" t="str">
        <f t="shared" si="308"/>
        <v/>
      </c>
      <c r="ES380" s="24" t="str">
        <f t="shared" si="308"/>
        <v/>
      </c>
      <c r="ET380" s="24" t="str">
        <f t="shared" si="308"/>
        <v/>
      </c>
      <c r="EU380" s="24" t="str">
        <f t="shared" si="308"/>
        <v/>
      </c>
      <c r="EV380" s="24"/>
      <c r="EW380" s="24" t="str">
        <f t="shared" si="334"/>
        <v/>
      </c>
      <c r="EX380" s="24" t="str">
        <f t="shared" si="347"/>
        <v/>
      </c>
      <c r="EY380" s="24" t="str">
        <f t="shared" si="309"/>
        <v/>
      </c>
      <c r="EZ380" s="24" t="str">
        <f t="shared" si="309"/>
        <v/>
      </c>
      <c r="FA380" s="24" t="str">
        <f t="shared" si="309"/>
        <v/>
      </c>
      <c r="FB380" s="24" t="str">
        <f t="shared" si="309"/>
        <v/>
      </c>
      <c r="FC380" s="24" t="str">
        <f t="shared" si="309"/>
        <v/>
      </c>
      <c r="FD380" s="24" t="str">
        <f t="shared" si="309"/>
        <v/>
      </c>
      <c r="FE380" s="24" t="str">
        <f t="shared" si="299"/>
        <v/>
      </c>
      <c r="FF380" s="24" t="str">
        <f t="shared" si="299"/>
        <v/>
      </c>
      <c r="FG380" s="24" t="str">
        <f t="shared" si="299"/>
        <v/>
      </c>
      <c r="FH380" s="24"/>
      <c r="FI380" s="24" t="str">
        <f t="shared" si="335"/>
        <v/>
      </c>
      <c r="FJ380" s="24" t="str">
        <f t="shared" si="348"/>
        <v/>
      </c>
      <c r="FK380" s="24" t="str">
        <f t="shared" si="310"/>
        <v/>
      </c>
      <c r="FL380" s="24" t="str">
        <f t="shared" si="310"/>
        <v/>
      </c>
      <c r="FM380" s="24" t="str">
        <f t="shared" si="310"/>
        <v/>
      </c>
      <c r="FN380" s="24" t="str">
        <f t="shared" si="310"/>
        <v/>
      </c>
      <c r="FO380" s="24" t="str">
        <f t="shared" si="310"/>
        <v/>
      </c>
      <c r="FP380" s="24" t="str">
        <f t="shared" si="310"/>
        <v/>
      </c>
      <c r="FQ380" s="24" t="str">
        <f t="shared" si="300"/>
        <v/>
      </c>
      <c r="FR380" s="24" t="str">
        <f t="shared" si="300"/>
        <v/>
      </c>
      <c r="FS380" s="24" t="str">
        <f t="shared" si="300"/>
        <v/>
      </c>
    </row>
    <row r="381" spans="1:175" s="3" customFormat="1">
      <c r="A381" s="27">
        <v>346</v>
      </c>
      <c r="B381" s="32" t="str">
        <f>IF(AND($B$3&lt;&gt;"",$C$3&lt;&gt;"",$B$4&lt;&gt;"",$C$4&lt;&gt;"",T381&lt;&gt;""),AirMass($B$3,$C$3,$B$4,$C$4,T381),"")</f>
        <v/>
      </c>
      <c r="C381" s="36" t="e">
        <f t="shared" si="336"/>
        <v>#N/A</v>
      </c>
      <c r="D381" s="5" t="str">
        <f t="shared" si="319"/>
        <v/>
      </c>
      <c r="E381" s="14" t="str">
        <f t="shared" si="320"/>
        <v/>
      </c>
      <c r="F381" s="32" t="str">
        <f t="shared" si="337"/>
        <v/>
      </c>
      <c r="G381" s="24" t="str">
        <f t="shared" si="321"/>
        <v/>
      </c>
      <c r="H381" s="24" t="str">
        <f t="shared" si="322"/>
        <v/>
      </c>
      <c r="I381" s="24"/>
      <c r="J381" s="8" t="str">
        <f t="shared" si="323"/>
        <v/>
      </c>
      <c r="K381" s="9" t="str">
        <f t="shared" si="324"/>
        <v/>
      </c>
      <c r="L381" s="40" t="str">
        <f t="shared" si="338"/>
        <v/>
      </c>
      <c r="M381" s="24" t="str">
        <f t="shared" si="325"/>
        <v/>
      </c>
      <c r="N381" s="25" t="str">
        <f t="shared" si="326"/>
        <v/>
      </c>
      <c r="O381" s="25"/>
      <c r="P381" s="50">
        <f t="shared" si="339"/>
        <v>0</v>
      </c>
      <c r="Q381" s="50">
        <f t="shared" si="340"/>
        <v>0</v>
      </c>
      <c r="R381" s="25"/>
      <c r="S381" s="25"/>
      <c r="T381" s="16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46" t="str">
        <f t="shared" si="327"/>
        <v/>
      </c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8"/>
      <c r="AR381" s="25"/>
      <c r="AS381" s="25"/>
      <c r="AT381" s="24" t="str">
        <f t="shared" si="298"/>
        <v/>
      </c>
      <c r="AU381" s="24" t="str">
        <f t="shared" si="298"/>
        <v/>
      </c>
      <c r="AV381" s="24" t="str">
        <f t="shared" si="298"/>
        <v/>
      </c>
      <c r="AW381" s="24" t="str">
        <f t="shared" si="298"/>
        <v/>
      </c>
      <c r="AX381" s="24" t="str">
        <f t="shared" si="298"/>
        <v/>
      </c>
      <c r="AY381" s="24" t="str">
        <f t="shared" si="298"/>
        <v/>
      </c>
      <c r="AZ381" s="24" t="str">
        <f t="shared" si="298"/>
        <v/>
      </c>
      <c r="BA381" s="24" t="str">
        <f t="shared" si="298"/>
        <v/>
      </c>
      <c r="BB381" s="24" t="str">
        <f t="shared" si="298"/>
        <v/>
      </c>
      <c r="BC381" s="24" t="str">
        <f t="shared" si="298"/>
        <v/>
      </c>
      <c r="BD381" s="25" t="str">
        <f t="shared" si="298"/>
        <v/>
      </c>
      <c r="BE381" s="25"/>
      <c r="BF381" s="24"/>
      <c r="BG381" s="24" t="str">
        <f t="shared" si="311"/>
        <v/>
      </c>
      <c r="BH381" s="24" t="str">
        <f t="shared" si="311"/>
        <v/>
      </c>
      <c r="BI381" s="24" t="str">
        <f t="shared" si="311"/>
        <v/>
      </c>
      <c r="BJ381" s="24" t="str">
        <f t="shared" si="301"/>
        <v/>
      </c>
      <c r="BK381" s="24" t="str">
        <f t="shared" si="301"/>
        <v/>
      </c>
      <c r="BL381" s="24" t="str">
        <f t="shared" si="301"/>
        <v/>
      </c>
      <c r="BM381" s="24" t="str">
        <f t="shared" si="301"/>
        <v/>
      </c>
      <c r="BN381" s="24" t="str">
        <f t="shared" si="301"/>
        <v/>
      </c>
      <c r="BO381" s="24" t="str">
        <f t="shared" si="301"/>
        <v/>
      </c>
      <c r="BP381" s="24"/>
      <c r="BQ381" s="24"/>
      <c r="BR381" s="24" t="str">
        <f t="shared" si="312"/>
        <v/>
      </c>
      <c r="BS381" s="24" t="str">
        <f t="shared" si="312"/>
        <v/>
      </c>
      <c r="BT381" s="24" t="str">
        <f t="shared" si="312"/>
        <v/>
      </c>
      <c r="BU381" s="24" t="str">
        <f t="shared" si="302"/>
        <v/>
      </c>
      <c r="BV381" s="24" t="str">
        <f t="shared" si="302"/>
        <v/>
      </c>
      <c r="BW381" s="24" t="str">
        <f t="shared" si="302"/>
        <v/>
      </c>
      <c r="BX381" s="24" t="str">
        <f t="shared" si="302"/>
        <v/>
      </c>
      <c r="BY381" s="24" t="str">
        <f t="shared" si="302"/>
        <v/>
      </c>
      <c r="BZ381" s="24" t="str">
        <f t="shared" si="302"/>
        <v/>
      </c>
      <c r="CA381" s="24"/>
      <c r="CB381" s="24"/>
      <c r="CC381" s="24" t="str">
        <f t="shared" si="328"/>
        <v/>
      </c>
      <c r="CD381" s="24" t="str">
        <f t="shared" si="341"/>
        <v/>
      </c>
      <c r="CE381" s="24" t="str">
        <f t="shared" si="313"/>
        <v/>
      </c>
      <c r="CF381" s="24" t="str">
        <f t="shared" si="313"/>
        <v/>
      </c>
      <c r="CG381" s="24" t="str">
        <f t="shared" si="313"/>
        <v/>
      </c>
      <c r="CH381" s="24" t="str">
        <f t="shared" si="303"/>
        <v/>
      </c>
      <c r="CI381" s="24" t="str">
        <f t="shared" si="303"/>
        <v/>
      </c>
      <c r="CJ381" s="24" t="str">
        <f t="shared" si="303"/>
        <v/>
      </c>
      <c r="CK381" s="24" t="str">
        <f t="shared" si="303"/>
        <v/>
      </c>
      <c r="CL381" s="24" t="str">
        <f t="shared" si="303"/>
        <v/>
      </c>
      <c r="CM381" s="24" t="str">
        <f t="shared" si="303"/>
        <v/>
      </c>
      <c r="CN381" s="24"/>
      <c r="CO381" s="24" t="str">
        <f t="shared" si="329"/>
        <v/>
      </c>
      <c r="CP381" s="24" t="str">
        <f t="shared" si="342"/>
        <v/>
      </c>
      <c r="CQ381" s="24" t="str">
        <f t="shared" si="314"/>
        <v/>
      </c>
      <c r="CR381" s="24" t="str">
        <f t="shared" si="314"/>
        <v/>
      </c>
      <c r="CS381" s="24" t="str">
        <f t="shared" si="314"/>
        <v/>
      </c>
      <c r="CT381" s="24" t="str">
        <f t="shared" si="304"/>
        <v/>
      </c>
      <c r="CU381" s="24" t="str">
        <f t="shared" si="304"/>
        <v/>
      </c>
      <c r="CV381" s="24" t="str">
        <f t="shared" si="304"/>
        <v/>
      </c>
      <c r="CW381" s="24" t="str">
        <f t="shared" si="304"/>
        <v/>
      </c>
      <c r="CX381" s="24" t="str">
        <f t="shared" si="304"/>
        <v/>
      </c>
      <c r="CY381" s="24" t="str">
        <f t="shared" si="304"/>
        <v/>
      </c>
      <c r="CZ381" s="24"/>
      <c r="DA381" s="24" t="str">
        <f t="shared" si="330"/>
        <v/>
      </c>
      <c r="DB381" s="24" t="str">
        <f t="shared" si="343"/>
        <v/>
      </c>
      <c r="DC381" s="24" t="str">
        <f t="shared" si="315"/>
        <v/>
      </c>
      <c r="DD381" s="24" t="str">
        <f t="shared" si="315"/>
        <v/>
      </c>
      <c r="DE381" s="24" t="str">
        <f t="shared" si="315"/>
        <v/>
      </c>
      <c r="DF381" s="24" t="str">
        <f t="shared" si="305"/>
        <v/>
      </c>
      <c r="DG381" s="24" t="str">
        <f t="shared" si="305"/>
        <v/>
      </c>
      <c r="DH381" s="24" t="str">
        <f t="shared" si="305"/>
        <v/>
      </c>
      <c r="DI381" s="24" t="str">
        <f t="shared" si="305"/>
        <v/>
      </c>
      <c r="DJ381" s="24" t="str">
        <f t="shared" si="305"/>
        <v/>
      </c>
      <c r="DK381" s="24" t="str">
        <f t="shared" si="305"/>
        <v/>
      </c>
      <c r="DL381" s="24"/>
      <c r="DM381" s="24" t="str">
        <f t="shared" si="331"/>
        <v/>
      </c>
      <c r="DN381" s="24" t="str">
        <f t="shared" si="344"/>
        <v/>
      </c>
      <c r="DO381" s="24" t="str">
        <f t="shared" si="316"/>
        <v/>
      </c>
      <c r="DP381" s="24" t="str">
        <f t="shared" si="316"/>
        <v/>
      </c>
      <c r="DQ381" s="24" t="str">
        <f t="shared" si="316"/>
        <v/>
      </c>
      <c r="DR381" s="24" t="str">
        <f t="shared" si="306"/>
        <v/>
      </c>
      <c r="DS381" s="24" t="str">
        <f t="shared" si="306"/>
        <v/>
      </c>
      <c r="DT381" s="24" t="str">
        <f t="shared" si="306"/>
        <v/>
      </c>
      <c r="DU381" s="24" t="str">
        <f t="shared" si="306"/>
        <v/>
      </c>
      <c r="DV381" s="24" t="str">
        <f t="shared" si="306"/>
        <v/>
      </c>
      <c r="DW381" s="24" t="str">
        <f t="shared" si="306"/>
        <v/>
      </c>
      <c r="DX381" s="24"/>
      <c r="DY381" s="24" t="str">
        <f t="shared" si="332"/>
        <v/>
      </c>
      <c r="DZ381" s="24" t="str">
        <f t="shared" si="345"/>
        <v/>
      </c>
      <c r="EA381" s="24" t="str">
        <f t="shared" si="317"/>
        <v/>
      </c>
      <c r="EB381" s="24" t="str">
        <f t="shared" si="317"/>
        <v/>
      </c>
      <c r="EC381" s="24" t="str">
        <f t="shared" si="317"/>
        <v/>
      </c>
      <c r="ED381" s="24" t="str">
        <f t="shared" si="307"/>
        <v/>
      </c>
      <c r="EE381" s="24" t="str">
        <f t="shared" si="307"/>
        <v/>
      </c>
      <c r="EF381" s="24" t="str">
        <f t="shared" si="307"/>
        <v/>
      </c>
      <c r="EG381" s="24" t="str">
        <f t="shared" si="307"/>
        <v/>
      </c>
      <c r="EH381" s="24" t="str">
        <f t="shared" si="307"/>
        <v/>
      </c>
      <c r="EI381" s="24" t="str">
        <f t="shared" si="307"/>
        <v/>
      </c>
      <c r="EJ381" s="24"/>
      <c r="EK381" s="24" t="str">
        <f t="shared" si="333"/>
        <v/>
      </c>
      <c r="EL381" s="24" t="str">
        <f t="shared" si="346"/>
        <v/>
      </c>
      <c r="EM381" s="24" t="str">
        <f t="shared" si="318"/>
        <v/>
      </c>
      <c r="EN381" s="24" t="str">
        <f t="shared" si="318"/>
        <v/>
      </c>
      <c r="EO381" s="24" t="str">
        <f t="shared" si="318"/>
        <v/>
      </c>
      <c r="EP381" s="24" t="str">
        <f t="shared" si="308"/>
        <v/>
      </c>
      <c r="EQ381" s="24" t="str">
        <f t="shared" si="308"/>
        <v/>
      </c>
      <c r="ER381" s="24" t="str">
        <f t="shared" si="308"/>
        <v/>
      </c>
      <c r="ES381" s="24" t="str">
        <f t="shared" si="308"/>
        <v/>
      </c>
      <c r="ET381" s="24" t="str">
        <f t="shared" si="308"/>
        <v/>
      </c>
      <c r="EU381" s="24" t="str">
        <f t="shared" si="308"/>
        <v/>
      </c>
      <c r="EV381" s="24"/>
      <c r="EW381" s="24" t="str">
        <f t="shared" si="334"/>
        <v/>
      </c>
      <c r="EX381" s="24" t="str">
        <f t="shared" si="347"/>
        <v/>
      </c>
      <c r="EY381" s="24" t="str">
        <f t="shared" si="309"/>
        <v/>
      </c>
      <c r="EZ381" s="24" t="str">
        <f t="shared" si="309"/>
        <v/>
      </c>
      <c r="FA381" s="24" t="str">
        <f t="shared" si="309"/>
        <v/>
      </c>
      <c r="FB381" s="24" t="str">
        <f t="shared" si="309"/>
        <v/>
      </c>
      <c r="FC381" s="24" t="str">
        <f t="shared" si="309"/>
        <v/>
      </c>
      <c r="FD381" s="24" t="str">
        <f t="shared" si="309"/>
        <v/>
      </c>
      <c r="FE381" s="24" t="str">
        <f t="shared" si="299"/>
        <v/>
      </c>
      <c r="FF381" s="24" t="str">
        <f t="shared" si="299"/>
        <v/>
      </c>
      <c r="FG381" s="24" t="str">
        <f t="shared" si="299"/>
        <v/>
      </c>
      <c r="FH381" s="24"/>
      <c r="FI381" s="24" t="str">
        <f t="shared" si="335"/>
        <v/>
      </c>
      <c r="FJ381" s="24" t="str">
        <f t="shared" si="348"/>
        <v/>
      </c>
      <c r="FK381" s="24" t="str">
        <f t="shared" si="310"/>
        <v/>
      </c>
      <c r="FL381" s="24" t="str">
        <f t="shared" si="310"/>
        <v/>
      </c>
      <c r="FM381" s="24" t="str">
        <f t="shared" si="310"/>
        <v/>
      </c>
      <c r="FN381" s="24" t="str">
        <f t="shared" si="310"/>
        <v/>
      </c>
      <c r="FO381" s="24" t="str">
        <f t="shared" si="310"/>
        <v/>
      </c>
      <c r="FP381" s="24" t="str">
        <f t="shared" si="310"/>
        <v/>
      </c>
      <c r="FQ381" s="24" t="str">
        <f t="shared" si="300"/>
        <v/>
      </c>
      <c r="FR381" s="24" t="str">
        <f t="shared" si="300"/>
        <v/>
      </c>
      <c r="FS381" s="24" t="str">
        <f t="shared" si="300"/>
        <v/>
      </c>
    </row>
    <row r="382" spans="1:175" s="3" customFormat="1">
      <c r="A382" s="27">
        <v>347</v>
      </c>
      <c r="B382" s="32" t="str">
        <f>IF(AND($B$3&lt;&gt;"",$C$3&lt;&gt;"",$B$4&lt;&gt;"",$C$4&lt;&gt;"",T382&lt;&gt;""),AirMass($B$3,$C$3,$B$4,$C$4,T382),"")</f>
        <v/>
      </c>
      <c r="C382" s="36" t="e">
        <f t="shared" si="336"/>
        <v>#N/A</v>
      </c>
      <c r="D382" s="5" t="str">
        <f t="shared" si="319"/>
        <v/>
      </c>
      <c r="E382" s="14" t="str">
        <f t="shared" si="320"/>
        <v/>
      </c>
      <c r="F382" s="32" t="str">
        <f t="shared" si="337"/>
        <v/>
      </c>
      <c r="G382" s="24" t="str">
        <f t="shared" si="321"/>
        <v/>
      </c>
      <c r="H382" s="24" t="str">
        <f t="shared" si="322"/>
        <v/>
      </c>
      <c r="I382" s="24"/>
      <c r="J382" s="8" t="str">
        <f t="shared" si="323"/>
        <v/>
      </c>
      <c r="K382" s="9" t="str">
        <f t="shared" si="324"/>
        <v/>
      </c>
      <c r="L382" s="40" t="str">
        <f t="shared" si="338"/>
        <v/>
      </c>
      <c r="M382" s="24" t="str">
        <f t="shared" si="325"/>
        <v/>
      </c>
      <c r="N382" s="25" t="str">
        <f t="shared" si="326"/>
        <v/>
      </c>
      <c r="O382" s="25"/>
      <c r="P382" s="50">
        <f t="shared" si="339"/>
        <v>0</v>
      </c>
      <c r="Q382" s="50">
        <f t="shared" si="340"/>
        <v>0</v>
      </c>
      <c r="R382" s="25"/>
      <c r="S382" s="25"/>
      <c r="T382" s="16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46" t="str">
        <f t="shared" si="327"/>
        <v/>
      </c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8"/>
      <c r="AR382" s="25"/>
      <c r="AS382" s="25"/>
      <c r="AT382" s="24" t="str">
        <f t="shared" si="298"/>
        <v/>
      </c>
      <c r="AU382" s="24" t="str">
        <f t="shared" si="298"/>
        <v/>
      </c>
      <c r="AV382" s="24" t="str">
        <f t="shared" si="298"/>
        <v/>
      </c>
      <c r="AW382" s="24" t="str">
        <f t="shared" si="298"/>
        <v/>
      </c>
      <c r="AX382" s="24" t="str">
        <f t="shared" si="298"/>
        <v/>
      </c>
      <c r="AY382" s="24" t="str">
        <f t="shared" si="298"/>
        <v/>
      </c>
      <c r="AZ382" s="24" t="str">
        <f t="shared" si="298"/>
        <v/>
      </c>
      <c r="BA382" s="24" t="str">
        <f t="shared" si="298"/>
        <v/>
      </c>
      <c r="BB382" s="24" t="str">
        <f t="shared" si="298"/>
        <v/>
      </c>
      <c r="BC382" s="24" t="str">
        <f t="shared" si="298"/>
        <v/>
      </c>
      <c r="BD382" s="25" t="str">
        <f t="shared" si="298"/>
        <v/>
      </c>
      <c r="BE382" s="25"/>
      <c r="BF382" s="24"/>
      <c r="BG382" s="24" t="str">
        <f t="shared" si="311"/>
        <v/>
      </c>
      <c r="BH382" s="24" t="str">
        <f t="shared" si="311"/>
        <v/>
      </c>
      <c r="BI382" s="24" t="str">
        <f t="shared" si="311"/>
        <v/>
      </c>
      <c r="BJ382" s="24" t="str">
        <f t="shared" si="301"/>
        <v/>
      </c>
      <c r="BK382" s="24" t="str">
        <f t="shared" si="301"/>
        <v/>
      </c>
      <c r="BL382" s="24" t="str">
        <f t="shared" si="301"/>
        <v/>
      </c>
      <c r="BM382" s="24" t="str">
        <f t="shared" si="301"/>
        <v/>
      </c>
      <c r="BN382" s="24" t="str">
        <f t="shared" si="301"/>
        <v/>
      </c>
      <c r="BO382" s="24" t="str">
        <f t="shared" si="301"/>
        <v/>
      </c>
      <c r="BP382" s="24"/>
      <c r="BQ382" s="24"/>
      <c r="BR382" s="24" t="str">
        <f t="shared" si="312"/>
        <v/>
      </c>
      <c r="BS382" s="24" t="str">
        <f t="shared" si="312"/>
        <v/>
      </c>
      <c r="BT382" s="24" t="str">
        <f t="shared" si="312"/>
        <v/>
      </c>
      <c r="BU382" s="24" t="str">
        <f t="shared" si="302"/>
        <v/>
      </c>
      <c r="BV382" s="24" t="str">
        <f t="shared" si="302"/>
        <v/>
      </c>
      <c r="BW382" s="24" t="str">
        <f t="shared" si="302"/>
        <v/>
      </c>
      <c r="BX382" s="24" t="str">
        <f t="shared" si="302"/>
        <v/>
      </c>
      <c r="BY382" s="24" t="str">
        <f t="shared" si="302"/>
        <v/>
      </c>
      <c r="BZ382" s="24" t="str">
        <f t="shared" si="302"/>
        <v/>
      </c>
      <c r="CA382" s="24"/>
      <c r="CB382" s="24"/>
      <c r="CC382" s="24" t="str">
        <f t="shared" si="328"/>
        <v/>
      </c>
      <c r="CD382" s="24" t="str">
        <f t="shared" si="341"/>
        <v/>
      </c>
      <c r="CE382" s="24" t="str">
        <f t="shared" si="313"/>
        <v/>
      </c>
      <c r="CF382" s="24" t="str">
        <f t="shared" si="313"/>
        <v/>
      </c>
      <c r="CG382" s="24" t="str">
        <f t="shared" si="313"/>
        <v/>
      </c>
      <c r="CH382" s="24" t="str">
        <f t="shared" si="303"/>
        <v/>
      </c>
      <c r="CI382" s="24" t="str">
        <f t="shared" si="303"/>
        <v/>
      </c>
      <c r="CJ382" s="24" t="str">
        <f t="shared" si="303"/>
        <v/>
      </c>
      <c r="CK382" s="24" t="str">
        <f t="shared" si="303"/>
        <v/>
      </c>
      <c r="CL382" s="24" t="str">
        <f t="shared" si="303"/>
        <v/>
      </c>
      <c r="CM382" s="24" t="str">
        <f t="shared" si="303"/>
        <v/>
      </c>
      <c r="CN382" s="24"/>
      <c r="CO382" s="24" t="str">
        <f t="shared" si="329"/>
        <v/>
      </c>
      <c r="CP382" s="24" t="str">
        <f t="shared" si="342"/>
        <v/>
      </c>
      <c r="CQ382" s="24" t="str">
        <f t="shared" si="314"/>
        <v/>
      </c>
      <c r="CR382" s="24" t="str">
        <f t="shared" si="314"/>
        <v/>
      </c>
      <c r="CS382" s="24" t="str">
        <f t="shared" si="314"/>
        <v/>
      </c>
      <c r="CT382" s="24" t="str">
        <f t="shared" si="304"/>
        <v/>
      </c>
      <c r="CU382" s="24" t="str">
        <f t="shared" si="304"/>
        <v/>
      </c>
      <c r="CV382" s="24" t="str">
        <f t="shared" si="304"/>
        <v/>
      </c>
      <c r="CW382" s="24" t="str">
        <f t="shared" si="304"/>
        <v/>
      </c>
      <c r="CX382" s="24" t="str">
        <f t="shared" si="304"/>
        <v/>
      </c>
      <c r="CY382" s="24" t="str">
        <f t="shared" si="304"/>
        <v/>
      </c>
      <c r="CZ382" s="24"/>
      <c r="DA382" s="24" t="str">
        <f t="shared" si="330"/>
        <v/>
      </c>
      <c r="DB382" s="24" t="str">
        <f t="shared" si="343"/>
        <v/>
      </c>
      <c r="DC382" s="24" t="str">
        <f t="shared" si="315"/>
        <v/>
      </c>
      <c r="DD382" s="24" t="str">
        <f t="shared" si="315"/>
        <v/>
      </c>
      <c r="DE382" s="24" t="str">
        <f t="shared" si="315"/>
        <v/>
      </c>
      <c r="DF382" s="24" t="str">
        <f t="shared" si="305"/>
        <v/>
      </c>
      <c r="DG382" s="24" t="str">
        <f t="shared" si="305"/>
        <v/>
      </c>
      <c r="DH382" s="24" t="str">
        <f t="shared" si="305"/>
        <v/>
      </c>
      <c r="DI382" s="24" t="str">
        <f t="shared" si="305"/>
        <v/>
      </c>
      <c r="DJ382" s="24" t="str">
        <f t="shared" si="305"/>
        <v/>
      </c>
      <c r="DK382" s="24" t="str">
        <f t="shared" si="305"/>
        <v/>
      </c>
      <c r="DL382" s="24"/>
      <c r="DM382" s="24" t="str">
        <f t="shared" si="331"/>
        <v/>
      </c>
      <c r="DN382" s="24" t="str">
        <f t="shared" si="344"/>
        <v/>
      </c>
      <c r="DO382" s="24" t="str">
        <f t="shared" si="316"/>
        <v/>
      </c>
      <c r="DP382" s="24" t="str">
        <f t="shared" si="316"/>
        <v/>
      </c>
      <c r="DQ382" s="24" t="str">
        <f t="shared" si="316"/>
        <v/>
      </c>
      <c r="DR382" s="24" t="str">
        <f t="shared" si="306"/>
        <v/>
      </c>
      <c r="DS382" s="24" t="str">
        <f t="shared" si="306"/>
        <v/>
      </c>
      <c r="DT382" s="24" t="str">
        <f t="shared" si="306"/>
        <v/>
      </c>
      <c r="DU382" s="24" t="str">
        <f t="shared" si="306"/>
        <v/>
      </c>
      <c r="DV382" s="24" t="str">
        <f t="shared" si="306"/>
        <v/>
      </c>
      <c r="DW382" s="24" t="str">
        <f t="shared" si="306"/>
        <v/>
      </c>
      <c r="DX382" s="24"/>
      <c r="DY382" s="24" t="str">
        <f t="shared" si="332"/>
        <v/>
      </c>
      <c r="DZ382" s="24" t="str">
        <f t="shared" si="345"/>
        <v/>
      </c>
      <c r="EA382" s="24" t="str">
        <f t="shared" si="317"/>
        <v/>
      </c>
      <c r="EB382" s="24" t="str">
        <f t="shared" si="317"/>
        <v/>
      </c>
      <c r="EC382" s="24" t="str">
        <f t="shared" si="317"/>
        <v/>
      </c>
      <c r="ED382" s="24" t="str">
        <f t="shared" si="307"/>
        <v/>
      </c>
      <c r="EE382" s="24" t="str">
        <f t="shared" si="307"/>
        <v/>
      </c>
      <c r="EF382" s="24" t="str">
        <f t="shared" si="307"/>
        <v/>
      </c>
      <c r="EG382" s="24" t="str">
        <f t="shared" si="307"/>
        <v/>
      </c>
      <c r="EH382" s="24" t="str">
        <f t="shared" si="307"/>
        <v/>
      </c>
      <c r="EI382" s="24" t="str">
        <f t="shared" si="307"/>
        <v/>
      </c>
      <c r="EJ382" s="24"/>
      <c r="EK382" s="24" t="str">
        <f t="shared" si="333"/>
        <v/>
      </c>
      <c r="EL382" s="24" t="str">
        <f t="shared" si="346"/>
        <v/>
      </c>
      <c r="EM382" s="24" t="str">
        <f t="shared" si="318"/>
        <v/>
      </c>
      <c r="EN382" s="24" t="str">
        <f t="shared" si="318"/>
        <v/>
      </c>
      <c r="EO382" s="24" t="str">
        <f t="shared" si="318"/>
        <v/>
      </c>
      <c r="EP382" s="24" t="str">
        <f t="shared" si="308"/>
        <v/>
      </c>
      <c r="EQ382" s="24" t="str">
        <f t="shared" si="308"/>
        <v/>
      </c>
      <c r="ER382" s="24" t="str">
        <f t="shared" si="308"/>
        <v/>
      </c>
      <c r="ES382" s="24" t="str">
        <f t="shared" si="308"/>
        <v/>
      </c>
      <c r="ET382" s="24" t="str">
        <f t="shared" si="308"/>
        <v/>
      </c>
      <c r="EU382" s="24" t="str">
        <f t="shared" si="308"/>
        <v/>
      </c>
      <c r="EV382" s="24"/>
      <c r="EW382" s="24" t="str">
        <f t="shared" si="334"/>
        <v/>
      </c>
      <c r="EX382" s="24" t="str">
        <f t="shared" si="347"/>
        <v/>
      </c>
      <c r="EY382" s="24" t="str">
        <f t="shared" si="309"/>
        <v/>
      </c>
      <c r="EZ382" s="24" t="str">
        <f t="shared" si="309"/>
        <v/>
      </c>
      <c r="FA382" s="24" t="str">
        <f t="shared" si="309"/>
        <v/>
      </c>
      <c r="FB382" s="24" t="str">
        <f t="shared" si="309"/>
        <v/>
      </c>
      <c r="FC382" s="24" t="str">
        <f t="shared" si="309"/>
        <v/>
      </c>
      <c r="FD382" s="24" t="str">
        <f t="shared" si="309"/>
        <v/>
      </c>
      <c r="FE382" s="24" t="str">
        <f t="shared" si="299"/>
        <v/>
      </c>
      <c r="FF382" s="24" t="str">
        <f t="shared" si="299"/>
        <v/>
      </c>
      <c r="FG382" s="24" t="str">
        <f t="shared" si="299"/>
        <v/>
      </c>
      <c r="FH382" s="24"/>
      <c r="FI382" s="24" t="str">
        <f t="shared" si="335"/>
        <v/>
      </c>
      <c r="FJ382" s="24" t="str">
        <f t="shared" si="348"/>
        <v/>
      </c>
      <c r="FK382" s="24" t="str">
        <f t="shared" si="310"/>
        <v/>
      </c>
      <c r="FL382" s="24" t="str">
        <f t="shared" si="310"/>
        <v/>
      </c>
      <c r="FM382" s="24" t="str">
        <f t="shared" si="310"/>
        <v/>
      </c>
      <c r="FN382" s="24" t="str">
        <f t="shared" si="310"/>
        <v/>
      </c>
      <c r="FO382" s="24" t="str">
        <f t="shared" si="310"/>
        <v/>
      </c>
      <c r="FP382" s="24" t="str">
        <f t="shared" si="310"/>
        <v/>
      </c>
      <c r="FQ382" s="24" t="str">
        <f t="shared" si="300"/>
        <v/>
      </c>
      <c r="FR382" s="24" t="str">
        <f t="shared" si="300"/>
        <v/>
      </c>
      <c r="FS382" s="24" t="str">
        <f t="shared" si="300"/>
        <v/>
      </c>
    </row>
    <row r="383" spans="1:175" s="3" customFormat="1">
      <c r="A383" s="27">
        <v>348</v>
      </c>
      <c r="B383" s="32" t="str">
        <f>IF(AND($B$3&lt;&gt;"",$C$3&lt;&gt;"",$B$4&lt;&gt;"",$C$4&lt;&gt;"",T383&lt;&gt;""),AirMass($B$3,$C$3,$B$4,$C$4,T383),"")</f>
        <v/>
      </c>
      <c r="C383" s="36" t="e">
        <f t="shared" si="336"/>
        <v>#N/A</v>
      </c>
      <c r="D383" s="5" t="str">
        <f t="shared" si="319"/>
        <v/>
      </c>
      <c r="E383" s="14" t="str">
        <f t="shared" si="320"/>
        <v/>
      </c>
      <c r="F383" s="32" t="str">
        <f t="shared" si="337"/>
        <v/>
      </c>
      <c r="G383" s="24" t="str">
        <f t="shared" si="321"/>
        <v/>
      </c>
      <c r="H383" s="24" t="str">
        <f t="shared" si="322"/>
        <v/>
      </c>
      <c r="I383" s="24"/>
      <c r="J383" s="8" t="str">
        <f t="shared" si="323"/>
        <v/>
      </c>
      <c r="K383" s="9" t="str">
        <f t="shared" si="324"/>
        <v/>
      </c>
      <c r="L383" s="40" t="str">
        <f t="shared" si="338"/>
        <v/>
      </c>
      <c r="M383" s="24" t="str">
        <f t="shared" si="325"/>
        <v/>
      </c>
      <c r="N383" s="25" t="str">
        <f t="shared" si="326"/>
        <v/>
      </c>
      <c r="O383" s="25"/>
      <c r="P383" s="50">
        <f t="shared" si="339"/>
        <v>0</v>
      </c>
      <c r="Q383" s="50">
        <f t="shared" si="340"/>
        <v>0</v>
      </c>
      <c r="R383" s="25"/>
      <c r="S383" s="25"/>
      <c r="T383" s="16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46" t="str">
        <f t="shared" si="327"/>
        <v/>
      </c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8"/>
      <c r="AR383" s="25"/>
      <c r="AS383" s="25"/>
      <c r="AT383" s="24" t="str">
        <f t="shared" si="298"/>
        <v/>
      </c>
      <c r="AU383" s="24" t="str">
        <f t="shared" si="298"/>
        <v/>
      </c>
      <c r="AV383" s="24" t="str">
        <f t="shared" si="298"/>
        <v/>
      </c>
      <c r="AW383" s="24" t="str">
        <f t="shared" si="298"/>
        <v/>
      </c>
      <c r="AX383" s="24" t="str">
        <f t="shared" si="298"/>
        <v/>
      </c>
      <c r="AY383" s="24" t="str">
        <f t="shared" si="298"/>
        <v/>
      </c>
      <c r="AZ383" s="24" t="str">
        <f t="shared" si="298"/>
        <v/>
      </c>
      <c r="BA383" s="24" t="str">
        <f t="shared" si="298"/>
        <v/>
      </c>
      <c r="BB383" s="24" t="str">
        <f t="shared" si="298"/>
        <v/>
      </c>
      <c r="BC383" s="24" t="str">
        <f t="shared" si="298"/>
        <v/>
      </c>
      <c r="BD383" s="25" t="str">
        <f t="shared" si="298"/>
        <v/>
      </c>
      <c r="BE383" s="25"/>
      <c r="BF383" s="24"/>
      <c r="BG383" s="24" t="str">
        <f t="shared" si="311"/>
        <v/>
      </c>
      <c r="BH383" s="24" t="str">
        <f t="shared" si="311"/>
        <v/>
      </c>
      <c r="BI383" s="24" t="str">
        <f t="shared" si="311"/>
        <v/>
      </c>
      <c r="BJ383" s="24" t="str">
        <f t="shared" si="301"/>
        <v/>
      </c>
      <c r="BK383" s="24" t="str">
        <f t="shared" si="301"/>
        <v/>
      </c>
      <c r="BL383" s="24" t="str">
        <f t="shared" si="301"/>
        <v/>
      </c>
      <c r="BM383" s="24" t="str">
        <f t="shared" si="301"/>
        <v/>
      </c>
      <c r="BN383" s="24" t="str">
        <f t="shared" si="301"/>
        <v/>
      </c>
      <c r="BO383" s="24" t="str">
        <f t="shared" si="301"/>
        <v/>
      </c>
      <c r="BP383" s="24"/>
      <c r="BQ383" s="24"/>
      <c r="BR383" s="24" t="str">
        <f t="shared" si="312"/>
        <v/>
      </c>
      <c r="BS383" s="24" t="str">
        <f t="shared" si="312"/>
        <v/>
      </c>
      <c r="BT383" s="24" t="str">
        <f t="shared" si="312"/>
        <v/>
      </c>
      <c r="BU383" s="24" t="str">
        <f t="shared" si="302"/>
        <v/>
      </c>
      <c r="BV383" s="24" t="str">
        <f t="shared" si="302"/>
        <v/>
      </c>
      <c r="BW383" s="24" t="str">
        <f t="shared" si="302"/>
        <v/>
      </c>
      <c r="BX383" s="24" t="str">
        <f t="shared" si="302"/>
        <v/>
      </c>
      <c r="BY383" s="24" t="str">
        <f t="shared" si="302"/>
        <v/>
      </c>
      <c r="BZ383" s="24" t="str">
        <f t="shared" si="302"/>
        <v/>
      </c>
      <c r="CA383" s="24"/>
      <c r="CB383" s="24"/>
      <c r="CC383" s="24" t="str">
        <f t="shared" si="328"/>
        <v/>
      </c>
      <c r="CD383" s="24" t="str">
        <f t="shared" si="341"/>
        <v/>
      </c>
      <c r="CE383" s="24" t="str">
        <f t="shared" si="313"/>
        <v/>
      </c>
      <c r="CF383" s="24" t="str">
        <f t="shared" si="313"/>
        <v/>
      </c>
      <c r="CG383" s="24" t="str">
        <f t="shared" si="313"/>
        <v/>
      </c>
      <c r="CH383" s="24" t="str">
        <f t="shared" si="303"/>
        <v/>
      </c>
      <c r="CI383" s="24" t="str">
        <f t="shared" si="303"/>
        <v/>
      </c>
      <c r="CJ383" s="24" t="str">
        <f t="shared" si="303"/>
        <v/>
      </c>
      <c r="CK383" s="24" t="str">
        <f t="shared" si="303"/>
        <v/>
      </c>
      <c r="CL383" s="24" t="str">
        <f t="shared" si="303"/>
        <v/>
      </c>
      <c r="CM383" s="24" t="str">
        <f t="shared" si="303"/>
        <v/>
      </c>
      <c r="CN383" s="24"/>
      <c r="CO383" s="24" t="str">
        <f t="shared" si="329"/>
        <v/>
      </c>
      <c r="CP383" s="24" t="str">
        <f t="shared" si="342"/>
        <v/>
      </c>
      <c r="CQ383" s="24" t="str">
        <f t="shared" si="314"/>
        <v/>
      </c>
      <c r="CR383" s="24" t="str">
        <f t="shared" si="314"/>
        <v/>
      </c>
      <c r="CS383" s="24" t="str">
        <f t="shared" si="314"/>
        <v/>
      </c>
      <c r="CT383" s="24" t="str">
        <f t="shared" si="304"/>
        <v/>
      </c>
      <c r="CU383" s="24" t="str">
        <f t="shared" si="304"/>
        <v/>
      </c>
      <c r="CV383" s="24" t="str">
        <f t="shared" si="304"/>
        <v/>
      </c>
      <c r="CW383" s="24" t="str">
        <f t="shared" si="304"/>
        <v/>
      </c>
      <c r="CX383" s="24" t="str">
        <f t="shared" si="304"/>
        <v/>
      </c>
      <c r="CY383" s="24" t="str">
        <f t="shared" si="304"/>
        <v/>
      </c>
      <c r="CZ383" s="24"/>
      <c r="DA383" s="24" t="str">
        <f t="shared" si="330"/>
        <v/>
      </c>
      <c r="DB383" s="24" t="str">
        <f t="shared" si="343"/>
        <v/>
      </c>
      <c r="DC383" s="24" t="str">
        <f t="shared" si="315"/>
        <v/>
      </c>
      <c r="DD383" s="24" t="str">
        <f t="shared" si="315"/>
        <v/>
      </c>
      <c r="DE383" s="24" t="str">
        <f t="shared" si="315"/>
        <v/>
      </c>
      <c r="DF383" s="24" t="str">
        <f t="shared" si="305"/>
        <v/>
      </c>
      <c r="DG383" s="24" t="str">
        <f t="shared" si="305"/>
        <v/>
      </c>
      <c r="DH383" s="24" t="str">
        <f t="shared" si="305"/>
        <v/>
      </c>
      <c r="DI383" s="24" t="str">
        <f t="shared" si="305"/>
        <v/>
      </c>
      <c r="DJ383" s="24" t="str">
        <f t="shared" si="305"/>
        <v/>
      </c>
      <c r="DK383" s="24" t="str">
        <f t="shared" si="305"/>
        <v/>
      </c>
      <c r="DL383" s="24"/>
      <c r="DM383" s="24" t="str">
        <f t="shared" si="331"/>
        <v/>
      </c>
      <c r="DN383" s="24" t="str">
        <f t="shared" si="344"/>
        <v/>
      </c>
      <c r="DO383" s="24" t="str">
        <f t="shared" si="316"/>
        <v/>
      </c>
      <c r="DP383" s="24" t="str">
        <f t="shared" si="316"/>
        <v/>
      </c>
      <c r="DQ383" s="24" t="str">
        <f t="shared" si="316"/>
        <v/>
      </c>
      <c r="DR383" s="24" t="str">
        <f t="shared" si="306"/>
        <v/>
      </c>
      <c r="DS383" s="24" t="str">
        <f t="shared" si="306"/>
        <v/>
      </c>
      <c r="DT383" s="24" t="str">
        <f t="shared" si="306"/>
        <v/>
      </c>
      <c r="DU383" s="24" t="str">
        <f t="shared" si="306"/>
        <v/>
      </c>
      <c r="DV383" s="24" t="str">
        <f t="shared" si="306"/>
        <v/>
      </c>
      <c r="DW383" s="24" t="str">
        <f t="shared" si="306"/>
        <v/>
      </c>
      <c r="DX383" s="24"/>
      <c r="DY383" s="24" t="str">
        <f t="shared" si="332"/>
        <v/>
      </c>
      <c r="DZ383" s="24" t="str">
        <f t="shared" si="345"/>
        <v/>
      </c>
      <c r="EA383" s="24" t="str">
        <f t="shared" si="317"/>
        <v/>
      </c>
      <c r="EB383" s="24" t="str">
        <f t="shared" si="317"/>
        <v/>
      </c>
      <c r="EC383" s="24" t="str">
        <f t="shared" si="317"/>
        <v/>
      </c>
      <c r="ED383" s="24" t="str">
        <f t="shared" si="307"/>
        <v/>
      </c>
      <c r="EE383" s="24" t="str">
        <f t="shared" si="307"/>
        <v/>
      </c>
      <c r="EF383" s="24" t="str">
        <f t="shared" si="307"/>
        <v/>
      </c>
      <c r="EG383" s="24" t="str">
        <f t="shared" si="307"/>
        <v/>
      </c>
      <c r="EH383" s="24" t="str">
        <f t="shared" si="307"/>
        <v/>
      </c>
      <c r="EI383" s="24" t="str">
        <f t="shared" si="307"/>
        <v/>
      </c>
      <c r="EJ383" s="24"/>
      <c r="EK383" s="24" t="str">
        <f t="shared" si="333"/>
        <v/>
      </c>
      <c r="EL383" s="24" t="str">
        <f t="shared" si="346"/>
        <v/>
      </c>
      <c r="EM383" s="24" t="str">
        <f t="shared" si="318"/>
        <v/>
      </c>
      <c r="EN383" s="24" t="str">
        <f t="shared" si="318"/>
        <v/>
      </c>
      <c r="EO383" s="24" t="str">
        <f t="shared" si="318"/>
        <v/>
      </c>
      <c r="EP383" s="24" t="str">
        <f t="shared" si="308"/>
        <v/>
      </c>
      <c r="EQ383" s="24" t="str">
        <f t="shared" si="308"/>
        <v/>
      </c>
      <c r="ER383" s="24" t="str">
        <f t="shared" si="308"/>
        <v/>
      </c>
      <c r="ES383" s="24" t="str">
        <f t="shared" si="308"/>
        <v/>
      </c>
      <c r="ET383" s="24" t="str">
        <f t="shared" si="308"/>
        <v/>
      </c>
      <c r="EU383" s="24" t="str">
        <f t="shared" si="308"/>
        <v/>
      </c>
      <c r="EV383" s="24"/>
      <c r="EW383" s="24" t="str">
        <f t="shared" si="334"/>
        <v/>
      </c>
      <c r="EX383" s="24" t="str">
        <f t="shared" si="347"/>
        <v/>
      </c>
      <c r="EY383" s="24" t="str">
        <f t="shared" si="309"/>
        <v/>
      </c>
      <c r="EZ383" s="24" t="str">
        <f t="shared" si="309"/>
        <v/>
      </c>
      <c r="FA383" s="24" t="str">
        <f t="shared" si="309"/>
        <v/>
      </c>
      <c r="FB383" s="24" t="str">
        <f t="shared" si="309"/>
        <v/>
      </c>
      <c r="FC383" s="24" t="str">
        <f t="shared" si="309"/>
        <v/>
      </c>
      <c r="FD383" s="24" t="str">
        <f t="shared" si="309"/>
        <v/>
      </c>
      <c r="FE383" s="24" t="str">
        <f t="shared" si="299"/>
        <v/>
      </c>
      <c r="FF383" s="24" t="str">
        <f t="shared" si="299"/>
        <v/>
      </c>
      <c r="FG383" s="24" t="str">
        <f t="shared" si="299"/>
        <v/>
      </c>
      <c r="FH383" s="24"/>
      <c r="FI383" s="24" t="str">
        <f t="shared" si="335"/>
        <v/>
      </c>
      <c r="FJ383" s="24" t="str">
        <f t="shared" si="348"/>
        <v/>
      </c>
      <c r="FK383" s="24" t="str">
        <f t="shared" si="310"/>
        <v/>
      </c>
      <c r="FL383" s="24" t="str">
        <f t="shared" si="310"/>
        <v/>
      </c>
      <c r="FM383" s="24" t="str">
        <f t="shared" si="310"/>
        <v/>
      </c>
      <c r="FN383" s="24" t="str">
        <f t="shared" si="310"/>
        <v/>
      </c>
      <c r="FO383" s="24" t="str">
        <f t="shared" si="310"/>
        <v/>
      </c>
      <c r="FP383" s="24" t="str">
        <f t="shared" si="310"/>
        <v/>
      </c>
      <c r="FQ383" s="24" t="str">
        <f t="shared" si="300"/>
        <v/>
      </c>
      <c r="FR383" s="24" t="str">
        <f t="shared" si="300"/>
        <v/>
      </c>
      <c r="FS383" s="24" t="str">
        <f t="shared" si="300"/>
        <v/>
      </c>
    </row>
    <row r="384" spans="1:175" s="3" customFormat="1">
      <c r="A384" s="27">
        <v>349</v>
      </c>
      <c r="B384" s="32" t="str">
        <f>IF(AND($B$3&lt;&gt;"",$C$3&lt;&gt;"",$B$4&lt;&gt;"",$C$4&lt;&gt;"",T384&lt;&gt;""),AirMass($B$3,$C$3,$B$4,$C$4,T384),"")</f>
        <v/>
      </c>
      <c r="C384" s="36" t="e">
        <f t="shared" si="336"/>
        <v>#N/A</v>
      </c>
      <c r="D384" s="5" t="str">
        <f t="shared" si="319"/>
        <v/>
      </c>
      <c r="E384" s="14" t="str">
        <f t="shared" si="320"/>
        <v/>
      </c>
      <c r="F384" s="32" t="str">
        <f t="shared" si="337"/>
        <v/>
      </c>
      <c r="G384" s="24" t="str">
        <f t="shared" si="321"/>
        <v/>
      </c>
      <c r="H384" s="24" t="str">
        <f t="shared" si="322"/>
        <v/>
      </c>
      <c r="I384" s="24"/>
      <c r="J384" s="8" t="str">
        <f t="shared" si="323"/>
        <v/>
      </c>
      <c r="K384" s="9" t="str">
        <f t="shared" si="324"/>
        <v/>
      </c>
      <c r="L384" s="40" t="str">
        <f t="shared" si="338"/>
        <v/>
      </c>
      <c r="M384" s="24" t="str">
        <f t="shared" si="325"/>
        <v/>
      </c>
      <c r="N384" s="25" t="str">
        <f t="shared" si="326"/>
        <v/>
      </c>
      <c r="O384" s="25"/>
      <c r="P384" s="50">
        <f t="shared" si="339"/>
        <v>0</v>
      </c>
      <c r="Q384" s="50">
        <f t="shared" si="340"/>
        <v>0</v>
      </c>
      <c r="R384" s="25"/>
      <c r="S384" s="25"/>
      <c r="T384" s="16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46" t="str">
        <f t="shared" si="327"/>
        <v/>
      </c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8"/>
      <c r="AR384" s="25"/>
      <c r="AS384" s="25"/>
      <c r="AT384" s="24" t="str">
        <f t="shared" si="298"/>
        <v/>
      </c>
      <c r="AU384" s="24" t="str">
        <f t="shared" si="298"/>
        <v/>
      </c>
      <c r="AV384" s="24" t="str">
        <f t="shared" si="298"/>
        <v/>
      </c>
      <c r="AW384" s="24" t="str">
        <f t="shared" si="298"/>
        <v/>
      </c>
      <c r="AX384" s="24" t="str">
        <f t="shared" si="298"/>
        <v/>
      </c>
      <c r="AY384" s="24" t="str">
        <f t="shared" si="298"/>
        <v/>
      </c>
      <c r="AZ384" s="24" t="str">
        <f t="shared" si="298"/>
        <v/>
      </c>
      <c r="BA384" s="24" t="str">
        <f t="shared" si="298"/>
        <v/>
      </c>
      <c r="BB384" s="24" t="str">
        <f t="shared" si="298"/>
        <v/>
      </c>
      <c r="BC384" s="24" t="str">
        <f t="shared" si="298"/>
        <v/>
      </c>
      <c r="BD384" s="25" t="str">
        <f t="shared" si="298"/>
        <v/>
      </c>
      <c r="BE384" s="25"/>
      <c r="BF384" s="24"/>
      <c r="BG384" s="24" t="str">
        <f t="shared" si="311"/>
        <v/>
      </c>
      <c r="BH384" s="24" t="str">
        <f t="shared" si="311"/>
        <v/>
      </c>
      <c r="BI384" s="24" t="str">
        <f t="shared" si="311"/>
        <v/>
      </c>
      <c r="BJ384" s="24" t="str">
        <f t="shared" si="301"/>
        <v/>
      </c>
      <c r="BK384" s="24" t="str">
        <f t="shared" si="301"/>
        <v/>
      </c>
      <c r="BL384" s="24" t="str">
        <f t="shared" si="301"/>
        <v/>
      </c>
      <c r="BM384" s="24" t="str">
        <f t="shared" si="301"/>
        <v/>
      </c>
      <c r="BN384" s="24" t="str">
        <f t="shared" si="301"/>
        <v/>
      </c>
      <c r="BO384" s="24" t="str">
        <f t="shared" si="301"/>
        <v/>
      </c>
      <c r="BP384" s="24"/>
      <c r="BQ384" s="24"/>
      <c r="BR384" s="24" t="str">
        <f t="shared" si="312"/>
        <v/>
      </c>
      <c r="BS384" s="24" t="str">
        <f t="shared" si="312"/>
        <v/>
      </c>
      <c r="BT384" s="24" t="str">
        <f t="shared" si="312"/>
        <v/>
      </c>
      <c r="BU384" s="24" t="str">
        <f t="shared" si="302"/>
        <v/>
      </c>
      <c r="BV384" s="24" t="str">
        <f t="shared" si="302"/>
        <v/>
      </c>
      <c r="BW384" s="24" t="str">
        <f t="shared" si="302"/>
        <v/>
      </c>
      <c r="BX384" s="24" t="str">
        <f t="shared" si="302"/>
        <v/>
      </c>
      <c r="BY384" s="24" t="str">
        <f t="shared" si="302"/>
        <v/>
      </c>
      <c r="BZ384" s="24" t="str">
        <f t="shared" si="302"/>
        <v/>
      </c>
      <c r="CA384" s="24"/>
      <c r="CB384" s="24"/>
      <c r="CC384" s="24" t="str">
        <f t="shared" si="328"/>
        <v/>
      </c>
      <c r="CD384" s="24" t="str">
        <f t="shared" si="341"/>
        <v/>
      </c>
      <c r="CE384" s="24" t="str">
        <f t="shared" si="313"/>
        <v/>
      </c>
      <c r="CF384" s="24" t="str">
        <f t="shared" si="313"/>
        <v/>
      </c>
      <c r="CG384" s="24" t="str">
        <f t="shared" si="313"/>
        <v/>
      </c>
      <c r="CH384" s="24" t="str">
        <f t="shared" si="303"/>
        <v/>
      </c>
      <c r="CI384" s="24" t="str">
        <f t="shared" si="303"/>
        <v/>
      </c>
      <c r="CJ384" s="24" t="str">
        <f t="shared" si="303"/>
        <v/>
      </c>
      <c r="CK384" s="24" t="str">
        <f t="shared" si="303"/>
        <v/>
      </c>
      <c r="CL384" s="24" t="str">
        <f t="shared" si="303"/>
        <v/>
      </c>
      <c r="CM384" s="24" t="str">
        <f t="shared" si="303"/>
        <v/>
      </c>
      <c r="CN384" s="24"/>
      <c r="CO384" s="24" t="str">
        <f t="shared" si="329"/>
        <v/>
      </c>
      <c r="CP384" s="24" t="str">
        <f t="shared" si="342"/>
        <v/>
      </c>
      <c r="CQ384" s="24" t="str">
        <f t="shared" si="314"/>
        <v/>
      </c>
      <c r="CR384" s="24" t="str">
        <f t="shared" si="314"/>
        <v/>
      </c>
      <c r="CS384" s="24" t="str">
        <f t="shared" si="314"/>
        <v/>
      </c>
      <c r="CT384" s="24" t="str">
        <f t="shared" si="304"/>
        <v/>
      </c>
      <c r="CU384" s="24" t="str">
        <f t="shared" si="304"/>
        <v/>
      </c>
      <c r="CV384" s="24" t="str">
        <f t="shared" si="304"/>
        <v/>
      </c>
      <c r="CW384" s="24" t="str">
        <f t="shared" si="304"/>
        <v/>
      </c>
      <c r="CX384" s="24" t="str">
        <f t="shared" si="304"/>
        <v/>
      </c>
      <c r="CY384" s="24" t="str">
        <f t="shared" si="304"/>
        <v/>
      </c>
      <c r="CZ384" s="24"/>
      <c r="DA384" s="24" t="str">
        <f t="shared" si="330"/>
        <v/>
      </c>
      <c r="DB384" s="24" t="str">
        <f t="shared" si="343"/>
        <v/>
      </c>
      <c r="DC384" s="24" t="str">
        <f t="shared" si="315"/>
        <v/>
      </c>
      <c r="DD384" s="24" t="str">
        <f t="shared" si="315"/>
        <v/>
      </c>
      <c r="DE384" s="24" t="str">
        <f t="shared" si="315"/>
        <v/>
      </c>
      <c r="DF384" s="24" t="str">
        <f t="shared" si="305"/>
        <v/>
      </c>
      <c r="DG384" s="24" t="str">
        <f t="shared" si="305"/>
        <v/>
      </c>
      <c r="DH384" s="24" t="str">
        <f t="shared" si="305"/>
        <v/>
      </c>
      <c r="DI384" s="24" t="str">
        <f t="shared" si="305"/>
        <v/>
      </c>
      <c r="DJ384" s="24" t="str">
        <f t="shared" si="305"/>
        <v/>
      </c>
      <c r="DK384" s="24" t="str">
        <f t="shared" si="305"/>
        <v/>
      </c>
      <c r="DL384" s="24"/>
      <c r="DM384" s="24" t="str">
        <f t="shared" si="331"/>
        <v/>
      </c>
      <c r="DN384" s="24" t="str">
        <f t="shared" si="344"/>
        <v/>
      </c>
      <c r="DO384" s="24" t="str">
        <f t="shared" si="316"/>
        <v/>
      </c>
      <c r="DP384" s="24" t="str">
        <f t="shared" si="316"/>
        <v/>
      </c>
      <c r="DQ384" s="24" t="str">
        <f t="shared" si="316"/>
        <v/>
      </c>
      <c r="DR384" s="24" t="str">
        <f t="shared" si="306"/>
        <v/>
      </c>
      <c r="DS384" s="24" t="str">
        <f t="shared" si="306"/>
        <v/>
      </c>
      <c r="DT384" s="24" t="str">
        <f t="shared" si="306"/>
        <v/>
      </c>
      <c r="DU384" s="24" t="str">
        <f t="shared" si="306"/>
        <v/>
      </c>
      <c r="DV384" s="24" t="str">
        <f t="shared" si="306"/>
        <v/>
      </c>
      <c r="DW384" s="24" t="str">
        <f t="shared" si="306"/>
        <v/>
      </c>
      <c r="DX384" s="24"/>
      <c r="DY384" s="24" t="str">
        <f t="shared" si="332"/>
        <v/>
      </c>
      <c r="DZ384" s="24" t="str">
        <f t="shared" si="345"/>
        <v/>
      </c>
      <c r="EA384" s="24" t="str">
        <f t="shared" si="317"/>
        <v/>
      </c>
      <c r="EB384" s="24" t="str">
        <f t="shared" si="317"/>
        <v/>
      </c>
      <c r="EC384" s="24" t="str">
        <f t="shared" si="317"/>
        <v/>
      </c>
      <c r="ED384" s="24" t="str">
        <f t="shared" si="307"/>
        <v/>
      </c>
      <c r="EE384" s="24" t="str">
        <f t="shared" si="307"/>
        <v/>
      </c>
      <c r="EF384" s="24" t="str">
        <f t="shared" si="307"/>
        <v/>
      </c>
      <c r="EG384" s="24" t="str">
        <f t="shared" si="307"/>
        <v/>
      </c>
      <c r="EH384" s="24" t="str">
        <f t="shared" si="307"/>
        <v/>
      </c>
      <c r="EI384" s="24" t="str">
        <f t="shared" si="307"/>
        <v/>
      </c>
      <c r="EJ384" s="24"/>
      <c r="EK384" s="24" t="str">
        <f t="shared" si="333"/>
        <v/>
      </c>
      <c r="EL384" s="24" t="str">
        <f t="shared" si="346"/>
        <v/>
      </c>
      <c r="EM384" s="24" t="str">
        <f t="shared" si="318"/>
        <v/>
      </c>
      <c r="EN384" s="24" t="str">
        <f t="shared" si="318"/>
        <v/>
      </c>
      <c r="EO384" s="24" t="str">
        <f t="shared" si="318"/>
        <v/>
      </c>
      <c r="EP384" s="24" t="str">
        <f t="shared" si="308"/>
        <v/>
      </c>
      <c r="EQ384" s="24" t="str">
        <f t="shared" si="308"/>
        <v/>
      </c>
      <c r="ER384" s="24" t="str">
        <f t="shared" si="308"/>
        <v/>
      </c>
      <c r="ES384" s="24" t="str">
        <f t="shared" si="308"/>
        <v/>
      </c>
      <c r="ET384" s="24" t="str">
        <f t="shared" si="308"/>
        <v/>
      </c>
      <c r="EU384" s="24" t="str">
        <f t="shared" si="308"/>
        <v/>
      </c>
      <c r="EV384" s="24"/>
      <c r="EW384" s="24" t="str">
        <f t="shared" si="334"/>
        <v/>
      </c>
      <c r="EX384" s="24" t="str">
        <f t="shared" si="347"/>
        <v/>
      </c>
      <c r="EY384" s="24" t="str">
        <f t="shared" si="309"/>
        <v/>
      </c>
      <c r="EZ384" s="24" t="str">
        <f t="shared" si="309"/>
        <v/>
      </c>
      <c r="FA384" s="24" t="str">
        <f t="shared" si="309"/>
        <v/>
      </c>
      <c r="FB384" s="24" t="str">
        <f t="shared" ref="FB384:FG435" si="349">IF(AND(ED384&lt;&gt;"",BU384&lt;&gt;""),ED384+BU384*$D$21,"")</f>
        <v/>
      </c>
      <c r="FC384" s="24" t="str">
        <f t="shared" si="349"/>
        <v/>
      </c>
      <c r="FD384" s="24" t="str">
        <f t="shared" si="349"/>
        <v/>
      </c>
      <c r="FE384" s="24" t="str">
        <f t="shared" si="299"/>
        <v/>
      </c>
      <c r="FF384" s="24" t="str">
        <f t="shared" si="299"/>
        <v/>
      </c>
      <c r="FG384" s="24" t="str">
        <f t="shared" si="299"/>
        <v/>
      </c>
      <c r="FH384" s="24"/>
      <c r="FI384" s="24" t="str">
        <f t="shared" si="335"/>
        <v/>
      </c>
      <c r="FJ384" s="24" t="str">
        <f t="shared" si="348"/>
        <v/>
      </c>
      <c r="FK384" s="24" t="str">
        <f t="shared" si="310"/>
        <v/>
      </c>
      <c r="FL384" s="24" t="str">
        <f t="shared" si="310"/>
        <v/>
      </c>
      <c r="FM384" s="24" t="str">
        <f t="shared" si="310"/>
        <v/>
      </c>
      <c r="FN384" s="24" t="str">
        <f t="shared" ref="FN384:FS435" si="350">IF(AND(EP384&lt;&gt;"",BU384&lt;&gt;""),EP384+BU384*$D$20,"")</f>
        <v/>
      </c>
      <c r="FO384" s="24" t="str">
        <f t="shared" si="350"/>
        <v/>
      </c>
      <c r="FP384" s="24" t="str">
        <f t="shared" si="350"/>
        <v/>
      </c>
      <c r="FQ384" s="24" t="str">
        <f t="shared" si="300"/>
        <v/>
      </c>
      <c r="FR384" s="24" t="str">
        <f t="shared" si="300"/>
        <v/>
      </c>
      <c r="FS384" s="24" t="str">
        <f t="shared" si="300"/>
        <v/>
      </c>
    </row>
    <row r="385" spans="1:175" s="3" customFormat="1">
      <c r="A385" s="27">
        <v>350</v>
      </c>
      <c r="B385" s="32" t="str">
        <f>IF(AND($B$3&lt;&gt;"",$C$3&lt;&gt;"",$B$4&lt;&gt;"",$C$4&lt;&gt;"",T385&lt;&gt;""),AirMass($B$3,$C$3,$B$4,$C$4,T385),"")</f>
        <v/>
      </c>
      <c r="C385" s="36" t="e">
        <f t="shared" si="336"/>
        <v>#N/A</v>
      </c>
      <c r="D385" s="5" t="str">
        <f t="shared" si="319"/>
        <v/>
      </c>
      <c r="E385" s="14" t="str">
        <f t="shared" si="320"/>
        <v/>
      </c>
      <c r="F385" s="32" t="str">
        <f t="shared" si="337"/>
        <v/>
      </c>
      <c r="G385" s="24" t="str">
        <f t="shared" si="321"/>
        <v/>
      </c>
      <c r="H385" s="24" t="str">
        <f t="shared" si="322"/>
        <v/>
      </c>
      <c r="I385" s="24"/>
      <c r="J385" s="8" t="str">
        <f t="shared" si="323"/>
        <v/>
      </c>
      <c r="K385" s="9" t="str">
        <f t="shared" si="324"/>
        <v/>
      </c>
      <c r="L385" s="40" t="str">
        <f t="shared" si="338"/>
        <v/>
      </c>
      <c r="M385" s="24" t="str">
        <f t="shared" si="325"/>
        <v/>
      </c>
      <c r="N385" s="25" t="str">
        <f t="shared" si="326"/>
        <v/>
      </c>
      <c r="O385" s="25"/>
      <c r="P385" s="50">
        <f t="shared" si="339"/>
        <v>0</v>
      </c>
      <c r="Q385" s="50">
        <f t="shared" si="340"/>
        <v>0</v>
      </c>
      <c r="R385" s="25"/>
      <c r="S385" s="25"/>
      <c r="T385" s="16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46" t="str">
        <f t="shared" si="327"/>
        <v/>
      </c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8"/>
      <c r="AR385" s="25"/>
      <c r="AS385" s="25"/>
      <c r="AT385" s="24" t="str">
        <f t="shared" si="298"/>
        <v/>
      </c>
      <c r="AU385" s="24" t="str">
        <f t="shared" si="298"/>
        <v/>
      </c>
      <c r="AV385" s="24" t="str">
        <f t="shared" si="298"/>
        <v/>
      </c>
      <c r="AW385" s="24" t="str">
        <f t="shared" si="298"/>
        <v/>
      </c>
      <c r="AX385" s="24" t="str">
        <f t="shared" si="298"/>
        <v/>
      </c>
      <c r="AY385" s="24" t="str">
        <f t="shared" si="298"/>
        <v/>
      </c>
      <c r="AZ385" s="24" t="str">
        <f t="shared" si="298"/>
        <v/>
      </c>
      <c r="BA385" s="24" t="str">
        <f t="shared" si="298"/>
        <v/>
      </c>
      <c r="BB385" s="24" t="str">
        <f t="shared" si="298"/>
        <v/>
      </c>
      <c r="BC385" s="24" t="str">
        <f t="shared" si="298"/>
        <v/>
      </c>
      <c r="BD385" s="25" t="str">
        <f t="shared" si="298"/>
        <v/>
      </c>
      <c r="BE385" s="25"/>
      <c r="BF385" s="24"/>
      <c r="BG385" s="24" t="str">
        <f t="shared" si="311"/>
        <v/>
      </c>
      <c r="BH385" s="24" t="str">
        <f t="shared" si="311"/>
        <v/>
      </c>
      <c r="BI385" s="24" t="str">
        <f t="shared" si="311"/>
        <v/>
      </c>
      <c r="BJ385" s="24" t="str">
        <f t="shared" si="301"/>
        <v/>
      </c>
      <c r="BK385" s="24" t="str">
        <f t="shared" si="301"/>
        <v/>
      </c>
      <c r="BL385" s="24" t="str">
        <f t="shared" si="301"/>
        <v/>
      </c>
      <c r="BM385" s="24" t="str">
        <f t="shared" si="301"/>
        <v/>
      </c>
      <c r="BN385" s="24" t="str">
        <f t="shared" si="301"/>
        <v/>
      </c>
      <c r="BO385" s="24" t="str">
        <f t="shared" si="301"/>
        <v/>
      </c>
      <c r="BP385" s="24"/>
      <c r="BQ385" s="24"/>
      <c r="BR385" s="24" t="str">
        <f t="shared" si="312"/>
        <v/>
      </c>
      <c r="BS385" s="24" t="str">
        <f t="shared" si="312"/>
        <v/>
      </c>
      <c r="BT385" s="24" t="str">
        <f t="shared" si="312"/>
        <v/>
      </c>
      <c r="BU385" s="24" t="str">
        <f t="shared" si="302"/>
        <v/>
      </c>
      <c r="BV385" s="24" t="str">
        <f t="shared" si="302"/>
        <v/>
      </c>
      <c r="BW385" s="24" t="str">
        <f t="shared" si="302"/>
        <v/>
      </c>
      <c r="BX385" s="24" t="str">
        <f t="shared" si="302"/>
        <v/>
      </c>
      <c r="BY385" s="24" t="str">
        <f t="shared" si="302"/>
        <v/>
      </c>
      <c r="BZ385" s="24" t="str">
        <f t="shared" si="302"/>
        <v/>
      </c>
      <c r="CA385" s="24"/>
      <c r="CB385" s="24"/>
      <c r="CC385" s="24" t="str">
        <f t="shared" si="328"/>
        <v/>
      </c>
      <c r="CD385" s="24" t="str">
        <f t="shared" si="341"/>
        <v/>
      </c>
      <c r="CE385" s="24" t="str">
        <f t="shared" si="313"/>
        <v/>
      </c>
      <c r="CF385" s="24" t="str">
        <f t="shared" si="313"/>
        <v/>
      </c>
      <c r="CG385" s="24" t="str">
        <f t="shared" si="313"/>
        <v/>
      </c>
      <c r="CH385" s="24" t="str">
        <f t="shared" si="303"/>
        <v/>
      </c>
      <c r="CI385" s="24" t="str">
        <f t="shared" si="303"/>
        <v/>
      </c>
      <c r="CJ385" s="24" t="str">
        <f t="shared" si="303"/>
        <v/>
      </c>
      <c r="CK385" s="24" t="str">
        <f t="shared" si="303"/>
        <v/>
      </c>
      <c r="CL385" s="24" t="str">
        <f t="shared" si="303"/>
        <v/>
      </c>
      <c r="CM385" s="24" t="str">
        <f t="shared" si="303"/>
        <v/>
      </c>
      <c r="CN385" s="24"/>
      <c r="CO385" s="24" t="str">
        <f t="shared" si="329"/>
        <v/>
      </c>
      <c r="CP385" s="24" t="str">
        <f t="shared" si="342"/>
        <v/>
      </c>
      <c r="CQ385" s="24" t="str">
        <f t="shared" si="314"/>
        <v/>
      </c>
      <c r="CR385" s="24" t="str">
        <f t="shared" si="314"/>
        <v/>
      </c>
      <c r="CS385" s="24" t="str">
        <f t="shared" si="314"/>
        <v/>
      </c>
      <c r="CT385" s="24" t="str">
        <f t="shared" si="304"/>
        <v/>
      </c>
      <c r="CU385" s="24" t="str">
        <f t="shared" si="304"/>
        <v/>
      </c>
      <c r="CV385" s="24" t="str">
        <f t="shared" si="304"/>
        <v/>
      </c>
      <c r="CW385" s="24" t="str">
        <f t="shared" si="304"/>
        <v/>
      </c>
      <c r="CX385" s="24" t="str">
        <f t="shared" si="304"/>
        <v/>
      </c>
      <c r="CY385" s="24" t="str">
        <f t="shared" si="304"/>
        <v/>
      </c>
      <c r="CZ385" s="24"/>
      <c r="DA385" s="24" t="str">
        <f t="shared" si="330"/>
        <v/>
      </c>
      <c r="DB385" s="24" t="str">
        <f t="shared" si="343"/>
        <v/>
      </c>
      <c r="DC385" s="24" t="str">
        <f t="shared" si="315"/>
        <v/>
      </c>
      <c r="DD385" s="24" t="str">
        <f t="shared" si="315"/>
        <v/>
      </c>
      <c r="DE385" s="24" t="str">
        <f t="shared" si="315"/>
        <v/>
      </c>
      <c r="DF385" s="24" t="str">
        <f t="shared" si="305"/>
        <v/>
      </c>
      <c r="DG385" s="24" t="str">
        <f t="shared" si="305"/>
        <v/>
      </c>
      <c r="DH385" s="24" t="str">
        <f t="shared" si="305"/>
        <v/>
      </c>
      <c r="DI385" s="24" t="str">
        <f t="shared" si="305"/>
        <v/>
      </c>
      <c r="DJ385" s="24" t="str">
        <f t="shared" si="305"/>
        <v/>
      </c>
      <c r="DK385" s="24" t="str">
        <f t="shared" si="305"/>
        <v/>
      </c>
      <c r="DL385" s="24"/>
      <c r="DM385" s="24" t="str">
        <f t="shared" si="331"/>
        <v/>
      </c>
      <c r="DN385" s="24" t="str">
        <f t="shared" si="344"/>
        <v/>
      </c>
      <c r="DO385" s="24" t="str">
        <f t="shared" si="316"/>
        <v/>
      </c>
      <c r="DP385" s="24" t="str">
        <f t="shared" si="316"/>
        <v/>
      </c>
      <c r="DQ385" s="24" t="str">
        <f t="shared" si="316"/>
        <v/>
      </c>
      <c r="DR385" s="24" t="str">
        <f t="shared" si="306"/>
        <v/>
      </c>
      <c r="DS385" s="24" t="str">
        <f t="shared" si="306"/>
        <v/>
      </c>
      <c r="DT385" s="24" t="str">
        <f t="shared" si="306"/>
        <v/>
      </c>
      <c r="DU385" s="24" t="str">
        <f t="shared" si="306"/>
        <v/>
      </c>
      <c r="DV385" s="24" t="str">
        <f t="shared" si="306"/>
        <v/>
      </c>
      <c r="DW385" s="24" t="str">
        <f t="shared" si="306"/>
        <v/>
      </c>
      <c r="DX385" s="24"/>
      <c r="DY385" s="24" t="str">
        <f t="shared" si="332"/>
        <v/>
      </c>
      <c r="DZ385" s="24" t="str">
        <f t="shared" si="345"/>
        <v/>
      </c>
      <c r="EA385" s="24" t="str">
        <f t="shared" si="317"/>
        <v/>
      </c>
      <c r="EB385" s="24" t="str">
        <f t="shared" si="317"/>
        <v/>
      </c>
      <c r="EC385" s="24" t="str">
        <f t="shared" si="317"/>
        <v/>
      </c>
      <c r="ED385" s="24" t="str">
        <f t="shared" si="307"/>
        <v/>
      </c>
      <c r="EE385" s="24" t="str">
        <f t="shared" si="307"/>
        <v/>
      </c>
      <c r="EF385" s="24" t="str">
        <f t="shared" si="307"/>
        <v/>
      </c>
      <c r="EG385" s="24" t="str">
        <f t="shared" si="307"/>
        <v/>
      </c>
      <c r="EH385" s="24" t="str">
        <f t="shared" si="307"/>
        <v/>
      </c>
      <c r="EI385" s="24" t="str">
        <f t="shared" si="307"/>
        <v/>
      </c>
      <c r="EJ385" s="24"/>
      <c r="EK385" s="24" t="str">
        <f t="shared" si="333"/>
        <v/>
      </c>
      <c r="EL385" s="24" t="str">
        <f t="shared" si="346"/>
        <v/>
      </c>
      <c r="EM385" s="24" t="str">
        <f t="shared" si="318"/>
        <v/>
      </c>
      <c r="EN385" s="24" t="str">
        <f t="shared" si="318"/>
        <v/>
      </c>
      <c r="EO385" s="24" t="str">
        <f t="shared" si="318"/>
        <v/>
      </c>
      <c r="EP385" s="24" t="str">
        <f t="shared" si="308"/>
        <v/>
      </c>
      <c r="EQ385" s="24" t="str">
        <f t="shared" si="308"/>
        <v/>
      </c>
      <c r="ER385" s="24" t="str">
        <f t="shared" si="308"/>
        <v/>
      </c>
      <c r="ES385" s="24" t="str">
        <f t="shared" si="308"/>
        <v/>
      </c>
      <c r="ET385" s="24" t="str">
        <f t="shared" si="308"/>
        <v/>
      </c>
      <c r="EU385" s="24" t="str">
        <f t="shared" si="308"/>
        <v/>
      </c>
      <c r="EV385" s="24"/>
      <c r="EW385" s="24" t="str">
        <f t="shared" si="334"/>
        <v/>
      </c>
      <c r="EX385" s="24" t="str">
        <f t="shared" si="347"/>
        <v/>
      </c>
      <c r="EY385" s="24" t="str">
        <f t="shared" ref="EY385:FA435" si="351">IF(AND(EA385&lt;&gt;"",BR385&lt;&gt;""),EA385+BR385*$D$21,"")</f>
        <v/>
      </c>
      <c r="EZ385" s="24" t="str">
        <f t="shared" si="351"/>
        <v/>
      </c>
      <c r="FA385" s="24" t="str">
        <f t="shared" si="351"/>
        <v/>
      </c>
      <c r="FB385" s="24" t="str">
        <f t="shared" si="349"/>
        <v/>
      </c>
      <c r="FC385" s="24" t="str">
        <f t="shared" si="349"/>
        <v/>
      </c>
      <c r="FD385" s="24" t="str">
        <f t="shared" si="349"/>
        <v/>
      </c>
      <c r="FE385" s="24" t="str">
        <f t="shared" si="299"/>
        <v/>
      </c>
      <c r="FF385" s="24" t="str">
        <f t="shared" si="299"/>
        <v/>
      </c>
      <c r="FG385" s="24" t="str">
        <f t="shared" si="299"/>
        <v/>
      </c>
      <c r="FH385" s="24"/>
      <c r="FI385" s="24" t="str">
        <f t="shared" si="335"/>
        <v/>
      </c>
      <c r="FJ385" s="24" t="str">
        <f t="shared" si="348"/>
        <v/>
      </c>
      <c r="FK385" s="24" t="str">
        <f t="shared" ref="FK385:FM435" si="352">IF(AND(EM385&lt;&gt;"",BR385&lt;&gt;""),EM385+BR385*$D$20,"")</f>
        <v/>
      </c>
      <c r="FL385" s="24" t="str">
        <f t="shared" si="352"/>
        <v/>
      </c>
      <c r="FM385" s="24" t="str">
        <f t="shared" si="352"/>
        <v/>
      </c>
      <c r="FN385" s="24" t="str">
        <f t="shared" si="350"/>
        <v/>
      </c>
      <c r="FO385" s="24" t="str">
        <f t="shared" si="350"/>
        <v/>
      </c>
      <c r="FP385" s="24" t="str">
        <f t="shared" si="350"/>
        <v/>
      </c>
      <c r="FQ385" s="24" t="str">
        <f t="shared" si="300"/>
        <v/>
      </c>
      <c r="FR385" s="24" t="str">
        <f t="shared" si="300"/>
        <v/>
      </c>
      <c r="FS385" s="24" t="str">
        <f t="shared" si="300"/>
        <v/>
      </c>
    </row>
    <row r="386" spans="1:175" s="3" customFormat="1">
      <c r="A386" s="27">
        <v>351</v>
      </c>
      <c r="B386" s="32" t="str">
        <f>IF(AND($B$3&lt;&gt;"",$C$3&lt;&gt;"",$B$4&lt;&gt;"",$C$4&lt;&gt;"",T386&lt;&gt;""),AirMass($B$3,$C$3,$B$4,$C$4,T386),"")</f>
        <v/>
      </c>
      <c r="C386" s="36" t="e">
        <f t="shared" si="336"/>
        <v>#N/A</v>
      </c>
      <c r="D386" s="5" t="str">
        <f t="shared" si="319"/>
        <v/>
      </c>
      <c r="E386" s="14" t="str">
        <f t="shared" si="320"/>
        <v/>
      </c>
      <c r="F386" s="32" t="str">
        <f t="shared" si="337"/>
        <v/>
      </c>
      <c r="G386" s="24" t="str">
        <f t="shared" si="321"/>
        <v/>
      </c>
      <c r="H386" s="24" t="str">
        <f t="shared" si="322"/>
        <v/>
      </c>
      <c r="I386" s="24"/>
      <c r="J386" s="8" t="str">
        <f t="shared" si="323"/>
        <v/>
      </c>
      <c r="K386" s="9" t="str">
        <f t="shared" si="324"/>
        <v/>
      </c>
      <c r="L386" s="40" t="str">
        <f t="shared" si="338"/>
        <v/>
      </c>
      <c r="M386" s="24" t="str">
        <f t="shared" si="325"/>
        <v/>
      </c>
      <c r="N386" s="25" t="str">
        <f t="shared" si="326"/>
        <v/>
      </c>
      <c r="O386" s="25"/>
      <c r="P386" s="50">
        <f t="shared" si="339"/>
        <v>0</v>
      </c>
      <c r="Q386" s="50">
        <f t="shared" si="340"/>
        <v>0</v>
      </c>
      <c r="R386" s="25"/>
      <c r="S386" s="25"/>
      <c r="T386" s="16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46" t="str">
        <f t="shared" si="327"/>
        <v/>
      </c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8"/>
      <c r="AR386" s="25"/>
      <c r="AS386" s="25"/>
      <c r="AT386" s="24" t="str">
        <f t="shared" si="298"/>
        <v/>
      </c>
      <c r="AU386" s="24" t="str">
        <f t="shared" si="298"/>
        <v/>
      </c>
      <c r="AV386" s="24" t="str">
        <f t="shared" si="298"/>
        <v/>
      </c>
      <c r="AW386" s="24" t="str">
        <f t="shared" si="298"/>
        <v/>
      </c>
      <c r="AX386" s="24" t="str">
        <f t="shared" si="298"/>
        <v/>
      </c>
      <c r="AY386" s="24" t="str">
        <f t="shared" si="298"/>
        <v/>
      </c>
      <c r="AZ386" s="24" t="str">
        <f t="shared" si="298"/>
        <v/>
      </c>
      <c r="BA386" s="24" t="str">
        <f t="shared" si="298"/>
        <v/>
      </c>
      <c r="BB386" s="24" t="str">
        <f t="shared" si="298"/>
        <v/>
      </c>
      <c r="BC386" s="24" t="str">
        <f t="shared" si="298"/>
        <v/>
      </c>
      <c r="BD386" s="25" t="str">
        <f t="shared" si="298"/>
        <v/>
      </c>
      <c r="BE386" s="25"/>
      <c r="BF386" s="24"/>
      <c r="BG386" s="24" t="str">
        <f t="shared" si="311"/>
        <v/>
      </c>
      <c r="BH386" s="24" t="str">
        <f t="shared" si="311"/>
        <v/>
      </c>
      <c r="BI386" s="24" t="str">
        <f t="shared" si="311"/>
        <v/>
      </c>
      <c r="BJ386" s="24" t="str">
        <f t="shared" si="301"/>
        <v/>
      </c>
      <c r="BK386" s="24" t="str">
        <f t="shared" si="301"/>
        <v/>
      </c>
      <c r="BL386" s="24" t="str">
        <f t="shared" si="301"/>
        <v/>
      </c>
      <c r="BM386" s="24" t="str">
        <f t="shared" si="301"/>
        <v/>
      </c>
      <c r="BN386" s="24" t="str">
        <f t="shared" si="301"/>
        <v/>
      </c>
      <c r="BO386" s="24" t="str">
        <f t="shared" si="301"/>
        <v/>
      </c>
      <c r="BP386" s="24"/>
      <c r="BQ386" s="24"/>
      <c r="BR386" s="24" t="str">
        <f t="shared" si="312"/>
        <v/>
      </c>
      <c r="BS386" s="24" t="str">
        <f t="shared" si="312"/>
        <v/>
      </c>
      <c r="BT386" s="24" t="str">
        <f t="shared" si="312"/>
        <v/>
      </c>
      <c r="BU386" s="24" t="str">
        <f t="shared" si="302"/>
        <v/>
      </c>
      <c r="BV386" s="24" t="str">
        <f t="shared" si="302"/>
        <v/>
      </c>
      <c r="BW386" s="24" t="str">
        <f t="shared" si="302"/>
        <v/>
      </c>
      <c r="BX386" s="24" t="str">
        <f t="shared" si="302"/>
        <v/>
      </c>
      <c r="BY386" s="24" t="str">
        <f t="shared" si="302"/>
        <v/>
      </c>
      <c r="BZ386" s="24" t="str">
        <f t="shared" si="302"/>
        <v/>
      </c>
      <c r="CA386" s="24"/>
      <c r="CB386" s="24"/>
      <c r="CC386" s="24" t="str">
        <f t="shared" si="328"/>
        <v/>
      </c>
      <c r="CD386" s="24" t="str">
        <f t="shared" si="341"/>
        <v/>
      </c>
      <c r="CE386" s="24" t="str">
        <f t="shared" si="313"/>
        <v/>
      </c>
      <c r="CF386" s="24" t="str">
        <f t="shared" si="313"/>
        <v/>
      </c>
      <c r="CG386" s="24" t="str">
        <f t="shared" si="313"/>
        <v/>
      </c>
      <c r="CH386" s="24" t="str">
        <f t="shared" si="303"/>
        <v/>
      </c>
      <c r="CI386" s="24" t="str">
        <f t="shared" si="303"/>
        <v/>
      </c>
      <c r="CJ386" s="24" t="str">
        <f t="shared" si="303"/>
        <v/>
      </c>
      <c r="CK386" s="24" t="str">
        <f t="shared" si="303"/>
        <v/>
      </c>
      <c r="CL386" s="24" t="str">
        <f t="shared" si="303"/>
        <v/>
      </c>
      <c r="CM386" s="24" t="str">
        <f t="shared" si="303"/>
        <v/>
      </c>
      <c r="CN386" s="24"/>
      <c r="CO386" s="24" t="str">
        <f t="shared" si="329"/>
        <v/>
      </c>
      <c r="CP386" s="24" t="str">
        <f t="shared" si="342"/>
        <v/>
      </c>
      <c r="CQ386" s="24" t="str">
        <f t="shared" si="314"/>
        <v/>
      </c>
      <c r="CR386" s="24" t="str">
        <f t="shared" si="314"/>
        <v/>
      </c>
      <c r="CS386" s="24" t="str">
        <f t="shared" si="314"/>
        <v/>
      </c>
      <c r="CT386" s="24" t="str">
        <f t="shared" si="304"/>
        <v/>
      </c>
      <c r="CU386" s="24" t="str">
        <f t="shared" si="304"/>
        <v/>
      </c>
      <c r="CV386" s="24" t="str">
        <f t="shared" si="304"/>
        <v/>
      </c>
      <c r="CW386" s="24" t="str">
        <f t="shared" si="304"/>
        <v/>
      </c>
      <c r="CX386" s="24" t="str">
        <f t="shared" si="304"/>
        <v/>
      </c>
      <c r="CY386" s="24" t="str">
        <f t="shared" si="304"/>
        <v/>
      </c>
      <c r="CZ386" s="24"/>
      <c r="DA386" s="24" t="str">
        <f t="shared" si="330"/>
        <v/>
      </c>
      <c r="DB386" s="24" t="str">
        <f t="shared" si="343"/>
        <v/>
      </c>
      <c r="DC386" s="24" t="str">
        <f t="shared" si="315"/>
        <v/>
      </c>
      <c r="DD386" s="24" t="str">
        <f t="shared" si="315"/>
        <v/>
      </c>
      <c r="DE386" s="24" t="str">
        <f t="shared" si="315"/>
        <v/>
      </c>
      <c r="DF386" s="24" t="str">
        <f t="shared" si="305"/>
        <v/>
      </c>
      <c r="DG386" s="24" t="str">
        <f t="shared" si="305"/>
        <v/>
      </c>
      <c r="DH386" s="24" t="str">
        <f t="shared" si="305"/>
        <v/>
      </c>
      <c r="DI386" s="24" t="str">
        <f t="shared" si="305"/>
        <v/>
      </c>
      <c r="DJ386" s="24" t="str">
        <f t="shared" si="305"/>
        <v/>
      </c>
      <c r="DK386" s="24" t="str">
        <f t="shared" si="305"/>
        <v/>
      </c>
      <c r="DL386" s="24"/>
      <c r="DM386" s="24" t="str">
        <f t="shared" si="331"/>
        <v/>
      </c>
      <c r="DN386" s="24" t="str">
        <f t="shared" si="344"/>
        <v/>
      </c>
      <c r="DO386" s="24" t="str">
        <f t="shared" si="316"/>
        <v/>
      </c>
      <c r="DP386" s="24" t="str">
        <f t="shared" si="316"/>
        <v/>
      </c>
      <c r="DQ386" s="24" t="str">
        <f t="shared" si="316"/>
        <v/>
      </c>
      <c r="DR386" s="24" t="str">
        <f t="shared" si="306"/>
        <v/>
      </c>
      <c r="DS386" s="24" t="str">
        <f t="shared" si="306"/>
        <v/>
      </c>
      <c r="DT386" s="24" t="str">
        <f t="shared" si="306"/>
        <v/>
      </c>
      <c r="DU386" s="24" t="str">
        <f t="shared" si="306"/>
        <v/>
      </c>
      <c r="DV386" s="24" t="str">
        <f t="shared" si="306"/>
        <v/>
      </c>
      <c r="DW386" s="24" t="str">
        <f t="shared" si="306"/>
        <v/>
      </c>
      <c r="DX386" s="24"/>
      <c r="DY386" s="24" t="str">
        <f t="shared" si="332"/>
        <v/>
      </c>
      <c r="DZ386" s="24" t="str">
        <f t="shared" si="345"/>
        <v/>
      </c>
      <c r="EA386" s="24" t="str">
        <f t="shared" si="317"/>
        <v/>
      </c>
      <c r="EB386" s="24" t="str">
        <f t="shared" si="317"/>
        <v/>
      </c>
      <c r="EC386" s="24" t="str">
        <f t="shared" si="317"/>
        <v/>
      </c>
      <c r="ED386" s="24" t="str">
        <f t="shared" si="307"/>
        <v/>
      </c>
      <c r="EE386" s="24" t="str">
        <f t="shared" si="307"/>
        <v/>
      </c>
      <c r="EF386" s="24" t="str">
        <f t="shared" si="307"/>
        <v/>
      </c>
      <c r="EG386" s="24" t="str">
        <f t="shared" si="307"/>
        <v/>
      </c>
      <c r="EH386" s="24" t="str">
        <f t="shared" si="307"/>
        <v/>
      </c>
      <c r="EI386" s="24" t="str">
        <f t="shared" si="307"/>
        <v/>
      </c>
      <c r="EJ386" s="24"/>
      <c r="EK386" s="24" t="str">
        <f t="shared" si="333"/>
        <v/>
      </c>
      <c r="EL386" s="24" t="str">
        <f t="shared" si="346"/>
        <v/>
      </c>
      <c r="EM386" s="24" t="str">
        <f t="shared" si="318"/>
        <v/>
      </c>
      <c r="EN386" s="24" t="str">
        <f t="shared" si="318"/>
        <v/>
      </c>
      <c r="EO386" s="24" t="str">
        <f t="shared" si="318"/>
        <v/>
      </c>
      <c r="EP386" s="24" t="str">
        <f t="shared" si="308"/>
        <v/>
      </c>
      <c r="EQ386" s="24" t="str">
        <f t="shared" si="308"/>
        <v/>
      </c>
      <c r="ER386" s="24" t="str">
        <f t="shared" si="308"/>
        <v/>
      </c>
      <c r="ES386" s="24" t="str">
        <f t="shared" si="308"/>
        <v/>
      </c>
      <c r="ET386" s="24" t="str">
        <f t="shared" si="308"/>
        <v/>
      </c>
      <c r="EU386" s="24" t="str">
        <f t="shared" si="308"/>
        <v/>
      </c>
      <c r="EV386" s="24"/>
      <c r="EW386" s="24" t="str">
        <f t="shared" si="334"/>
        <v/>
      </c>
      <c r="EX386" s="24" t="str">
        <f t="shared" si="347"/>
        <v/>
      </c>
      <c r="EY386" s="24" t="str">
        <f t="shared" si="351"/>
        <v/>
      </c>
      <c r="EZ386" s="24" t="str">
        <f t="shared" si="351"/>
        <v/>
      </c>
      <c r="FA386" s="24" t="str">
        <f t="shared" si="351"/>
        <v/>
      </c>
      <c r="FB386" s="24" t="str">
        <f t="shared" si="349"/>
        <v/>
      </c>
      <c r="FC386" s="24" t="str">
        <f t="shared" si="349"/>
        <v/>
      </c>
      <c r="FD386" s="24" t="str">
        <f t="shared" si="349"/>
        <v/>
      </c>
      <c r="FE386" s="24" t="str">
        <f t="shared" si="299"/>
        <v/>
      </c>
      <c r="FF386" s="24" t="str">
        <f t="shared" si="299"/>
        <v/>
      </c>
      <c r="FG386" s="24" t="str">
        <f t="shared" si="299"/>
        <v/>
      </c>
      <c r="FH386" s="24"/>
      <c r="FI386" s="24" t="str">
        <f t="shared" si="335"/>
        <v/>
      </c>
      <c r="FJ386" s="24" t="str">
        <f t="shared" si="348"/>
        <v/>
      </c>
      <c r="FK386" s="24" t="str">
        <f t="shared" si="352"/>
        <v/>
      </c>
      <c r="FL386" s="24" t="str">
        <f t="shared" si="352"/>
        <v/>
      </c>
      <c r="FM386" s="24" t="str">
        <f t="shared" si="352"/>
        <v/>
      </c>
      <c r="FN386" s="24" t="str">
        <f t="shared" si="350"/>
        <v/>
      </c>
      <c r="FO386" s="24" t="str">
        <f t="shared" si="350"/>
        <v/>
      </c>
      <c r="FP386" s="24" t="str">
        <f t="shared" si="350"/>
        <v/>
      </c>
      <c r="FQ386" s="24" t="str">
        <f t="shared" si="300"/>
        <v/>
      </c>
      <c r="FR386" s="24" t="str">
        <f t="shared" si="300"/>
        <v/>
      </c>
      <c r="FS386" s="24" t="str">
        <f t="shared" si="300"/>
        <v/>
      </c>
    </row>
    <row r="387" spans="1:175" s="3" customFormat="1">
      <c r="A387" s="27">
        <v>352</v>
      </c>
      <c r="B387" s="32" t="str">
        <f>IF(AND($B$3&lt;&gt;"",$C$3&lt;&gt;"",$B$4&lt;&gt;"",$C$4&lt;&gt;"",T387&lt;&gt;""),AirMass($B$3,$C$3,$B$4,$C$4,T387),"")</f>
        <v/>
      </c>
      <c r="C387" s="36" t="e">
        <f t="shared" si="336"/>
        <v>#N/A</v>
      </c>
      <c r="D387" s="5" t="str">
        <f t="shared" si="319"/>
        <v/>
      </c>
      <c r="E387" s="14" t="str">
        <f t="shared" si="320"/>
        <v/>
      </c>
      <c r="F387" s="32" t="str">
        <f t="shared" si="337"/>
        <v/>
      </c>
      <c r="G387" s="24" t="str">
        <f t="shared" si="321"/>
        <v/>
      </c>
      <c r="H387" s="24" t="str">
        <f t="shared" si="322"/>
        <v/>
      </c>
      <c r="I387" s="24"/>
      <c r="J387" s="8" t="str">
        <f t="shared" si="323"/>
        <v/>
      </c>
      <c r="K387" s="9" t="str">
        <f t="shared" si="324"/>
        <v/>
      </c>
      <c r="L387" s="40" t="str">
        <f t="shared" si="338"/>
        <v/>
      </c>
      <c r="M387" s="24" t="str">
        <f t="shared" si="325"/>
        <v/>
      </c>
      <c r="N387" s="25" t="str">
        <f t="shared" si="326"/>
        <v/>
      </c>
      <c r="O387" s="25"/>
      <c r="P387" s="50">
        <f t="shared" si="339"/>
        <v>0</v>
      </c>
      <c r="Q387" s="50">
        <f t="shared" si="340"/>
        <v>0</v>
      </c>
      <c r="R387" s="25"/>
      <c r="S387" s="25"/>
      <c r="T387" s="16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46" t="str">
        <f t="shared" si="327"/>
        <v/>
      </c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8"/>
      <c r="AR387" s="25"/>
      <c r="AS387" s="25"/>
      <c r="AT387" s="24" t="str">
        <f t="shared" si="298"/>
        <v/>
      </c>
      <c r="AU387" s="24" t="str">
        <f t="shared" si="298"/>
        <v/>
      </c>
      <c r="AV387" s="24" t="str">
        <f t="shared" si="298"/>
        <v/>
      </c>
      <c r="AW387" s="24" t="str">
        <f t="shared" si="298"/>
        <v/>
      </c>
      <c r="AX387" s="24" t="str">
        <f t="shared" si="298"/>
        <v/>
      </c>
      <c r="AY387" s="24" t="str">
        <f t="shared" si="298"/>
        <v/>
      </c>
      <c r="AZ387" s="24" t="str">
        <f t="shared" si="298"/>
        <v/>
      </c>
      <c r="BA387" s="24" t="str">
        <f t="shared" si="298"/>
        <v/>
      </c>
      <c r="BB387" s="24" t="str">
        <f t="shared" si="298"/>
        <v/>
      </c>
      <c r="BC387" s="24" t="str">
        <f t="shared" si="298"/>
        <v/>
      </c>
      <c r="BD387" s="25" t="str">
        <f t="shared" si="298"/>
        <v/>
      </c>
      <c r="BE387" s="25"/>
      <c r="BF387" s="24"/>
      <c r="BG387" s="24" t="str">
        <f t="shared" si="311"/>
        <v/>
      </c>
      <c r="BH387" s="24" t="str">
        <f t="shared" si="311"/>
        <v/>
      </c>
      <c r="BI387" s="24" t="str">
        <f t="shared" si="311"/>
        <v/>
      </c>
      <c r="BJ387" s="24" t="str">
        <f t="shared" si="301"/>
        <v/>
      </c>
      <c r="BK387" s="24" t="str">
        <f t="shared" si="301"/>
        <v/>
      </c>
      <c r="BL387" s="24" t="str">
        <f t="shared" si="301"/>
        <v/>
      </c>
      <c r="BM387" s="24" t="str">
        <f t="shared" si="301"/>
        <v/>
      </c>
      <c r="BN387" s="24" t="str">
        <f t="shared" si="301"/>
        <v/>
      </c>
      <c r="BO387" s="24" t="str">
        <f t="shared" si="301"/>
        <v/>
      </c>
      <c r="BP387" s="24"/>
      <c r="BQ387" s="24"/>
      <c r="BR387" s="24" t="str">
        <f t="shared" si="312"/>
        <v/>
      </c>
      <c r="BS387" s="24" t="str">
        <f t="shared" si="312"/>
        <v/>
      </c>
      <c r="BT387" s="24" t="str">
        <f t="shared" si="312"/>
        <v/>
      </c>
      <c r="BU387" s="24" t="str">
        <f t="shared" si="302"/>
        <v/>
      </c>
      <c r="BV387" s="24" t="str">
        <f t="shared" si="302"/>
        <v/>
      </c>
      <c r="BW387" s="24" t="str">
        <f t="shared" si="302"/>
        <v/>
      </c>
      <c r="BX387" s="24" t="str">
        <f t="shared" si="302"/>
        <v/>
      </c>
      <c r="BY387" s="24" t="str">
        <f t="shared" si="302"/>
        <v/>
      </c>
      <c r="BZ387" s="24" t="str">
        <f t="shared" si="302"/>
        <v/>
      </c>
      <c r="CA387" s="24"/>
      <c r="CB387" s="24"/>
      <c r="CC387" s="24" t="str">
        <f t="shared" si="328"/>
        <v/>
      </c>
      <c r="CD387" s="24" t="str">
        <f t="shared" si="341"/>
        <v/>
      </c>
      <c r="CE387" s="24" t="str">
        <f t="shared" si="313"/>
        <v/>
      </c>
      <c r="CF387" s="24" t="str">
        <f t="shared" si="313"/>
        <v/>
      </c>
      <c r="CG387" s="24" t="str">
        <f t="shared" si="313"/>
        <v/>
      </c>
      <c r="CH387" s="24" t="str">
        <f t="shared" si="303"/>
        <v/>
      </c>
      <c r="CI387" s="24" t="str">
        <f t="shared" si="303"/>
        <v/>
      </c>
      <c r="CJ387" s="24" t="str">
        <f t="shared" si="303"/>
        <v/>
      </c>
      <c r="CK387" s="24" t="str">
        <f t="shared" si="303"/>
        <v/>
      </c>
      <c r="CL387" s="24" t="str">
        <f t="shared" si="303"/>
        <v/>
      </c>
      <c r="CM387" s="24" t="str">
        <f t="shared" si="303"/>
        <v/>
      </c>
      <c r="CN387" s="24"/>
      <c r="CO387" s="24" t="str">
        <f t="shared" si="329"/>
        <v/>
      </c>
      <c r="CP387" s="24" t="str">
        <f t="shared" si="342"/>
        <v/>
      </c>
      <c r="CQ387" s="24" t="str">
        <f t="shared" si="314"/>
        <v/>
      </c>
      <c r="CR387" s="24" t="str">
        <f t="shared" si="314"/>
        <v/>
      </c>
      <c r="CS387" s="24" t="str">
        <f t="shared" si="314"/>
        <v/>
      </c>
      <c r="CT387" s="24" t="str">
        <f t="shared" si="304"/>
        <v/>
      </c>
      <c r="CU387" s="24" t="str">
        <f t="shared" si="304"/>
        <v/>
      </c>
      <c r="CV387" s="24" t="str">
        <f t="shared" si="304"/>
        <v/>
      </c>
      <c r="CW387" s="24" t="str">
        <f t="shared" si="304"/>
        <v/>
      </c>
      <c r="CX387" s="24" t="str">
        <f t="shared" si="304"/>
        <v/>
      </c>
      <c r="CY387" s="24" t="str">
        <f t="shared" si="304"/>
        <v/>
      </c>
      <c r="CZ387" s="24"/>
      <c r="DA387" s="24" t="str">
        <f t="shared" si="330"/>
        <v/>
      </c>
      <c r="DB387" s="24" t="str">
        <f t="shared" si="343"/>
        <v/>
      </c>
      <c r="DC387" s="24" t="str">
        <f t="shared" si="315"/>
        <v/>
      </c>
      <c r="DD387" s="24" t="str">
        <f t="shared" si="315"/>
        <v/>
      </c>
      <c r="DE387" s="24" t="str">
        <f t="shared" si="315"/>
        <v/>
      </c>
      <c r="DF387" s="24" t="str">
        <f t="shared" si="305"/>
        <v/>
      </c>
      <c r="DG387" s="24" t="str">
        <f t="shared" si="305"/>
        <v/>
      </c>
      <c r="DH387" s="24" t="str">
        <f t="shared" si="305"/>
        <v/>
      </c>
      <c r="DI387" s="24" t="str">
        <f t="shared" si="305"/>
        <v/>
      </c>
      <c r="DJ387" s="24" t="str">
        <f t="shared" si="305"/>
        <v/>
      </c>
      <c r="DK387" s="24" t="str">
        <f t="shared" si="305"/>
        <v/>
      </c>
      <c r="DL387" s="24"/>
      <c r="DM387" s="24" t="str">
        <f t="shared" si="331"/>
        <v/>
      </c>
      <c r="DN387" s="24" t="str">
        <f t="shared" si="344"/>
        <v/>
      </c>
      <c r="DO387" s="24" t="str">
        <f t="shared" si="316"/>
        <v/>
      </c>
      <c r="DP387" s="24" t="str">
        <f t="shared" si="316"/>
        <v/>
      </c>
      <c r="DQ387" s="24" t="str">
        <f t="shared" si="316"/>
        <v/>
      </c>
      <c r="DR387" s="24" t="str">
        <f t="shared" si="306"/>
        <v/>
      </c>
      <c r="DS387" s="24" t="str">
        <f t="shared" si="306"/>
        <v/>
      </c>
      <c r="DT387" s="24" t="str">
        <f t="shared" si="306"/>
        <v/>
      </c>
      <c r="DU387" s="24" t="str">
        <f t="shared" si="306"/>
        <v/>
      </c>
      <c r="DV387" s="24" t="str">
        <f t="shared" si="306"/>
        <v/>
      </c>
      <c r="DW387" s="24" t="str">
        <f t="shared" si="306"/>
        <v/>
      </c>
      <c r="DX387" s="24"/>
      <c r="DY387" s="24" t="str">
        <f t="shared" si="332"/>
        <v/>
      </c>
      <c r="DZ387" s="24" t="str">
        <f t="shared" si="345"/>
        <v/>
      </c>
      <c r="EA387" s="24" t="str">
        <f t="shared" si="317"/>
        <v/>
      </c>
      <c r="EB387" s="24" t="str">
        <f t="shared" si="317"/>
        <v/>
      </c>
      <c r="EC387" s="24" t="str">
        <f t="shared" si="317"/>
        <v/>
      </c>
      <c r="ED387" s="24" t="str">
        <f t="shared" si="307"/>
        <v/>
      </c>
      <c r="EE387" s="24" t="str">
        <f t="shared" si="307"/>
        <v/>
      </c>
      <c r="EF387" s="24" t="str">
        <f t="shared" si="307"/>
        <v/>
      </c>
      <c r="EG387" s="24" t="str">
        <f t="shared" si="307"/>
        <v/>
      </c>
      <c r="EH387" s="24" t="str">
        <f t="shared" si="307"/>
        <v/>
      </c>
      <c r="EI387" s="24" t="str">
        <f t="shared" si="307"/>
        <v/>
      </c>
      <c r="EJ387" s="24"/>
      <c r="EK387" s="24" t="str">
        <f t="shared" si="333"/>
        <v/>
      </c>
      <c r="EL387" s="24" t="str">
        <f t="shared" si="346"/>
        <v/>
      </c>
      <c r="EM387" s="24" t="str">
        <f t="shared" si="318"/>
        <v/>
      </c>
      <c r="EN387" s="24" t="str">
        <f t="shared" si="318"/>
        <v/>
      </c>
      <c r="EO387" s="24" t="str">
        <f t="shared" si="318"/>
        <v/>
      </c>
      <c r="EP387" s="24" t="str">
        <f t="shared" si="308"/>
        <v/>
      </c>
      <c r="EQ387" s="24" t="str">
        <f t="shared" si="308"/>
        <v/>
      </c>
      <c r="ER387" s="24" t="str">
        <f t="shared" si="308"/>
        <v/>
      </c>
      <c r="ES387" s="24" t="str">
        <f t="shared" si="308"/>
        <v/>
      </c>
      <c r="ET387" s="24" t="str">
        <f t="shared" si="308"/>
        <v/>
      </c>
      <c r="EU387" s="24" t="str">
        <f t="shared" si="308"/>
        <v/>
      </c>
      <c r="EV387" s="24"/>
      <c r="EW387" s="24" t="str">
        <f t="shared" si="334"/>
        <v/>
      </c>
      <c r="EX387" s="24" t="str">
        <f t="shared" si="347"/>
        <v/>
      </c>
      <c r="EY387" s="24" t="str">
        <f t="shared" si="351"/>
        <v/>
      </c>
      <c r="EZ387" s="24" t="str">
        <f t="shared" si="351"/>
        <v/>
      </c>
      <c r="FA387" s="24" t="str">
        <f t="shared" si="351"/>
        <v/>
      </c>
      <c r="FB387" s="24" t="str">
        <f t="shared" si="349"/>
        <v/>
      </c>
      <c r="FC387" s="24" t="str">
        <f t="shared" si="349"/>
        <v/>
      </c>
      <c r="FD387" s="24" t="str">
        <f t="shared" si="349"/>
        <v/>
      </c>
      <c r="FE387" s="24" t="str">
        <f t="shared" si="299"/>
        <v/>
      </c>
      <c r="FF387" s="24" t="str">
        <f t="shared" si="299"/>
        <v/>
      </c>
      <c r="FG387" s="24" t="str">
        <f t="shared" si="299"/>
        <v/>
      </c>
      <c r="FH387" s="24"/>
      <c r="FI387" s="24" t="str">
        <f t="shared" si="335"/>
        <v/>
      </c>
      <c r="FJ387" s="24" t="str">
        <f t="shared" si="348"/>
        <v/>
      </c>
      <c r="FK387" s="24" t="str">
        <f t="shared" si="352"/>
        <v/>
      </c>
      <c r="FL387" s="24" t="str">
        <f t="shared" si="352"/>
        <v/>
      </c>
      <c r="FM387" s="24" t="str">
        <f t="shared" si="352"/>
        <v/>
      </c>
      <c r="FN387" s="24" t="str">
        <f t="shared" si="350"/>
        <v/>
      </c>
      <c r="FO387" s="24" t="str">
        <f t="shared" si="350"/>
        <v/>
      </c>
      <c r="FP387" s="24" t="str">
        <f t="shared" si="350"/>
        <v/>
      </c>
      <c r="FQ387" s="24" t="str">
        <f t="shared" si="300"/>
        <v/>
      </c>
      <c r="FR387" s="24" t="str">
        <f t="shared" si="300"/>
        <v/>
      </c>
      <c r="FS387" s="24" t="str">
        <f t="shared" si="300"/>
        <v/>
      </c>
    </row>
    <row r="388" spans="1:175" s="3" customFormat="1">
      <c r="A388" s="27">
        <v>353</v>
      </c>
      <c r="B388" s="32" t="str">
        <f>IF(AND($B$3&lt;&gt;"",$C$3&lt;&gt;"",$B$4&lt;&gt;"",$C$4&lt;&gt;"",T388&lt;&gt;""),AirMass($B$3,$C$3,$B$4,$C$4,T388),"")</f>
        <v/>
      </c>
      <c r="C388" s="36" t="e">
        <f t="shared" si="336"/>
        <v>#N/A</v>
      </c>
      <c r="D388" s="5" t="str">
        <f t="shared" si="319"/>
        <v/>
      </c>
      <c r="E388" s="14" t="str">
        <f t="shared" si="320"/>
        <v/>
      </c>
      <c r="F388" s="32" t="str">
        <f t="shared" si="337"/>
        <v/>
      </c>
      <c r="G388" s="24" t="str">
        <f t="shared" si="321"/>
        <v/>
      </c>
      <c r="H388" s="24" t="str">
        <f t="shared" si="322"/>
        <v/>
      </c>
      <c r="I388" s="24"/>
      <c r="J388" s="8" t="str">
        <f t="shared" si="323"/>
        <v/>
      </c>
      <c r="K388" s="9" t="str">
        <f t="shared" si="324"/>
        <v/>
      </c>
      <c r="L388" s="40" t="str">
        <f t="shared" si="338"/>
        <v/>
      </c>
      <c r="M388" s="24" t="str">
        <f t="shared" si="325"/>
        <v/>
      </c>
      <c r="N388" s="25" t="str">
        <f t="shared" si="326"/>
        <v/>
      </c>
      <c r="O388" s="25"/>
      <c r="P388" s="50">
        <f t="shared" si="339"/>
        <v>0</v>
      </c>
      <c r="Q388" s="50">
        <f t="shared" si="340"/>
        <v>0</v>
      </c>
      <c r="R388" s="25"/>
      <c r="S388" s="25"/>
      <c r="T388" s="16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46" t="str">
        <f t="shared" si="327"/>
        <v/>
      </c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8"/>
      <c r="AR388" s="25"/>
      <c r="AS388" s="25"/>
      <c r="AT388" s="24" t="str">
        <f t="shared" si="298"/>
        <v/>
      </c>
      <c r="AU388" s="24" t="str">
        <f t="shared" si="298"/>
        <v/>
      </c>
      <c r="AV388" s="24" t="str">
        <f t="shared" si="298"/>
        <v/>
      </c>
      <c r="AW388" s="24" t="str">
        <f t="shared" si="298"/>
        <v/>
      </c>
      <c r="AX388" s="24" t="str">
        <f t="shared" si="298"/>
        <v/>
      </c>
      <c r="AY388" s="24" t="str">
        <f t="shared" si="298"/>
        <v/>
      </c>
      <c r="AZ388" s="24" t="str">
        <f t="shared" si="298"/>
        <v/>
      </c>
      <c r="BA388" s="24" t="str">
        <f t="shared" si="298"/>
        <v/>
      </c>
      <c r="BB388" s="24" t="str">
        <f t="shared" si="298"/>
        <v/>
      </c>
      <c r="BC388" s="24" t="str">
        <f t="shared" si="298"/>
        <v/>
      </c>
      <c r="BD388" s="25" t="str">
        <f t="shared" si="298"/>
        <v/>
      </c>
      <c r="BE388" s="25"/>
      <c r="BF388" s="24"/>
      <c r="BG388" s="24" t="str">
        <f t="shared" si="311"/>
        <v/>
      </c>
      <c r="BH388" s="24" t="str">
        <f t="shared" si="311"/>
        <v/>
      </c>
      <c r="BI388" s="24" t="str">
        <f t="shared" si="311"/>
        <v/>
      </c>
      <c r="BJ388" s="24" t="str">
        <f t="shared" si="301"/>
        <v/>
      </c>
      <c r="BK388" s="24" t="str">
        <f t="shared" si="301"/>
        <v/>
      </c>
      <c r="BL388" s="24" t="str">
        <f t="shared" si="301"/>
        <v/>
      </c>
      <c r="BM388" s="24" t="str">
        <f t="shared" si="301"/>
        <v/>
      </c>
      <c r="BN388" s="24" t="str">
        <f t="shared" si="301"/>
        <v/>
      </c>
      <c r="BO388" s="24" t="str">
        <f t="shared" si="301"/>
        <v/>
      </c>
      <c r="BP388" s="24"/>
      <c r="BQ388" s="24"/>
      <c r="BR388" s="24" t="str">
        <f t="shared" si="312"/>
        <v/>
      </c>
      <c r="BS388" s="24" t="str">
        <f t="shared" si="312"/>
        <v/>
      </c>
      <c r="BT388" s="24" t="str">
        <f t="shared" si="312"/>
        <v/>
      </c>
      <c r="BU388" s="24" t="str">
        <f t="shared" si="302"/>
        <v/>
      </c>
      <c r="BV388" s="24" t="str">
        <f t="shared" si="302"/>
        <v/>
      </c>
      <c r="BW388" s="24" t="str">
        <f t="shared" si="302"/>
        <v/>
      </c>
      <c r="BX388" s="24" t="str">
        <f t="shared" si="302"/>
        <v/>
      </c>
      <c r="BY388" s="24" t="str">
        <f t="shared" si="302"/>
        <v/>
      </c>
      <c r="BZ388" s="24" t="str">
        <f t="shared" si="302"/>
        <v/>
      </c>
      <c r="CA388" s="24"/>
      <c r="CB388" s="24"/>
      <c r="CC388" s="24" t="str">
        <f t="shared" si="328"/>
        <v/>
      </c>
      <c r="CD388" s="24" t="str">
        <f t="shared" si="341"/>
        <v/>
      </c>
      <c r="CE388" s="24" t="str">
        <f t="shared" si="313"/>
        <v/>
      </c>
      <c r="CF388" s="24" t="str">
        <f t="shared" si="313"/>
        <v/>
      </c>
      <c r="CG388" s="24" t="str">
        <f t="shared" si="313"/>
        <v/>
      </c>
      <c r="CH388" s="24" t="str">
        <f t="shared" si="303"/>
        <v/>
      </c>
      <c r="CI388" s="24" t="str">
        <f t="shared" si="303"/>
        <v/>
      </c>
      <c r="CJ388" s="24" t="str">
        <f t="shared" si="303"/>
        <v/>
      </c>
      <c r="CK388" s="24" t="str">
        <f t="shared" si="303"/>
        <v/>
      </c>
      <c r="CL388" s="24" t="str">
        <f t="shared" si="303"/>
        <v/>
      </c>
      <c r="CM388" s="24" t="str">
        <f t="shared" si="303"/>
        <v/>
      </c>
      <c r="CN388" s="24"/>
      <c r="CO388" s="24" t="str">
        <f t="shared" si="329"/>
        <v/>
      </c>
      <c r="CP388" s="24" t="str">
        <f t="shared" si="342"/>
        <v/>
      </c>
      <c r="CQ388" s="24" t="str">
        <f t="shared" si="314"/>
        <v/>
      </c>
      <c r="CR388" s="24" t="str">
        <f t="shared" si="314"/>
        <v/>
      </c>
      <c r="CS388" s="24" t="str">
        <f t="shared" si="314"/>
        <v/>
      </c>
      <c r="CT388" s="24" t="str">
        <f t="shared" si="304"/>
        <v/>
      </c>
      <c r="CU388" s="24" t="str">
        <f t="shared" si="304"/>
        <v/>
      </c>
      <c r="CV388" s="24" t="str">
        <f t="shared" si="304"/>
        <v/>
      </c>
      <c r="CW388" s="24" t="str">
        <f t="shared" si="304"/>
        <v/>
      </c>
      <c r="CX388" s="24" t="str">
        <f t="shared" si="304"/>
        <v/>
      </c>
      <c r="CY388" s="24" t="str">
        <f t="shared" si="304"/>
        <v/>
      </c>
      <c r="CZ388" s="24"/>
      <c r="DA388" s="24" t="str">
        <f t="shared" si="330"/>
        <v/>
      </c>
      <c r="DB388" s="24" t="str">
        <f t="shared" si="343"/>
        <v/>
      </c>
      <c r="DC388" s="24" t="str">
        <f t="shared" si="315"/>
        <v/>
      </c>
      <c r="DD388" s="24" t="str">
        <f t="shared" si="315"/>
        <v/>
      </c>
      <c r="DE388" s="24" t="str">
        <f t="shared" si="315"/>
        <v/>
      </c>
      <c r="DF388" s="24" t="str">
        <f t="shared" si="305"/>
        <v/>
      </c>
      <c r="DG388" s="24" t="str">
        <f t="shared" si="305"/>
        <v/>
      </c>
      <c r="DH388" s="24" t="str">
        <f t="shared" si="305"/>
        <v/>
      </c>
      <c r="DI388" s="24" t="str">
        <f t="shared" si="305"/>
        <v/>
      </c>
      <c r="DJ388" s="24" t="str">
        <f t="shared" si="305"/>
        <v/>
      </c>
      <c r="DK388" s="24" t="str">
        <f t="shared" si="305"/>
        <v/>
      </c>
      <c r="DL388" s="24"/>
      <c r="DM388" s="24" t="str">
        <f t="shared" si="331"/>
        <v/>
      </c>
      <c r="DN388" s="24" t="str">
        <f t="shared" si="344"/>
        <v/>
      </c>
      <c r="DO388" s="24" t="str">
        <f t="shared" si="316"/>
        <v/>
      </c>
      <c r="DP388" s="24" t="str">
        <f t="shared" si="316"/>
        <v/>
      </c>
      <c r="DQ388" s="24" t="str">
        <f t="shared" si="316"/>
        <v/>
      </c>
      <c r="DR388" s="24" t="str">
        <f t="shared" si="306"/>
        <v/>
      </c>
      <c r="DS388" s="24" t="str">
        <f t="shared" si="306"/>
        <v/>
      </c>
      <c r="DT388" s="24" t="str">
        <f t="shared" si="306"/>
        <v/>
      </c>
      <c r="DU388" s="24" t="str">
        <f t="shared" si="306"/>
        <v/>
      </c>
      <c r="DV388" s="24" t="str">
        <f t="shared" si="306"/>
        <v/>
      </c>
      <c r="DW388" s="24" t="str">
        <f t="shared" si="306"/>
        <v/>
      </c>
      <c r="DX388" s="24"/>
      <c r="DY388" s="24" t="str">
        <f t="shared" si="332"/>
        <v/>
      </c>
      <c r="DZ388" s="24" t="str">
        <f t="shared" si="345"/>
        <v/>
      </c>
      <c r="EA388" s="24" t="str">
        <f t="shared" si="317"/>
        <v/>
      </c>
      <c r="EB388" s="24" t="str">
        <f t="shared" si="317"/>
        <v/>
      </c>
      <c r="EC388" s="24" t="str">
        <f t="shared" si="317"/>
        <v/>
      </c>
      <c r="ED388" s="24" t="str">
        <f t="shared" si="307"/>
        <v/>
      </c>
      <c r="EE388" s="24" t="str">
        <f t="shared" si="307"/>
        <v/>
      </c>
      <c r="EF388" s="24" t="str">
        <f t="shared" si="307"/>
        <v/>
      </c>
      <c r="EG388" s="24" t="str">
        <f t="shared" si="307"/>
        <v/>
      </c>
      <c r="EH388" s="24" t="str">
        <f t="shared" si="307"/>
        <v/>
      </c>
      <c r="EI388" s="24" t="str">
        <f t="shared" si="307"/>
        <v/>
      </c>
      <c r="EJ388" s="24"/>
      <c r="EK388" s="24" t="str">
        <f t="shared" si="333"/>
        <v/>
      </c>
      <c r="EL388" s="24" t="str">
        <f t="shared" si="346"/>
        <v/>
      </c>
      <c r="EM388" s="24" t="str">
        <f t="shared" si="318"/>
        <v/>
      </c>
      <c r="EN388" s="24" t="str">
        <f t="shared" si="318"/>
        <v/>
      </c>
      <c r="EO388" s="24" t="str">
        <f t="shared" si="318"/>
        <v/>
      </c>
      <c r="EP388" s="24" t="str">
        <f t="shared" si="308"/>
        <v/>
      </c>
      <c r="EQ388" s="24" t="str">
        <f t="shared" si="308"/>
        <v/>
      </c>
      <c r="ER388" s="24" t="str">
        <f t="shared" si="308"/>
        <v/>
      </c>
      <c r="ES388" s="24" t="str">
        <f t="shared" si="308"/>
        <v/>
      </c>
      <c r="ET388" s="24" t="str">
        <f t="shared" si="308"/>
        <v/>
      </c>
      <c r="EU388" s="24" t="str">
        <f t="shared" si="308"/>
        <v/>
      </c>
      <c r="EV388" s="24"/>
      <c r="EW388" s="24" t="str">
        <f t="shared" si="334"/>
        <v/>
      </c>
      <c r="EX388" s="24" t="str">
        <f t="shared" si="347"/>
        <v/>
      </c>
      <c r="EY388" s="24" t="str">
        <f t="shared" si="351"/>
        <v/>
      </c>
      <c r="EZ388" s="24" t="str">
        <f t="shared" si="351"/>
        <v/>
      </c>
      <c r="FA388" s="24" t="str">
        <f t="shared" si="351"/>
        <v/>
      </c>
      <c r="FB388" s="24" t="str">
        <f t="shared" si="349"/>
        <v/>
      </c>
      <c r="FC388" s="24" t="str">
        <f t="shared" si="349"/>
        <v/>
      </c>
      <c r="FD388" s="24" t="str">
        <f t="shared" si="349"/>
        <v/>
      </c>
      <c r="FE388" s="24" t="str">
        <f t="shared" si="299"/>
        <v/>
      </c>
      <c r="FF388" s="24" t="str">
        <f t="shared" si="299"/>
        <v/>
      </c>
      <c r="FG388" s="24" t="str">
        <f t="shared" si="299"/>
        <v/>
      </c>
      <c r="FH388" s="24"/>
      <c r="FI388" s="24" t="str">
        <f t="shared" si="335"/>
        <v/>
      </c>
      <c r="FJ388" s="24" t="str">
        <f t="shared" si="348"/>
        <v/>
      </c>
      <c r="FK388" s="24" t="str">
        <f t="shared" si="352"/>
        <v/>
      </c>
      <c r="FL388" s="24" t="str">
        <f t="shared" si="352"/>
        <v/>
      </c>
      <c r="FM388" s="24" t="str">
        <f t="shared" si="352"/>
        <v/>
      </c>
      <c r="FN388" s="24" t="str">
        <f t="shared" si="350"/>
        <v/>
      </c>
      <c r="FO388" s="24" t="str">
        <f t="shared" si="350"/>
        <v/>
      </c>
      <c r="FP388" s="24" t="str">
        <f t="shared" si="350"/>
        <v/>
      </c>
      <c r="FQ388" s="24" t="str">
        <f t="shared" si="300"/>
        <v/>
      </c>
      <c r="FR388" s="24" t="str">
        <f t="shared" si="300"/>
        <v/>
      </c>
      <c r="FS388" s="24" t="str">
        <f t="shared" si="300"/>
        <v/>
      </c>
    </row>
    <row r="389" spans="1:175" s="3" customFormat="1">
      <c r="A389" s="27">
        <v>354</v>
      </c>
      <c r="B389" s="32" t="str">
        <f>IF(AND($B$3&lt;&gt;"",$C$3&lt;&gt;"",$B$4&lt;&gt;"",$C$4&lt;&gt;"",T389&lt;&gt;""),AirMass($B$3,$C$3,$B$4,$C$4,T389),"")</f>
        <v/>
      </c>
      <c r="C389" s="36" t="e">
        <f t="shared" si="336"/>
        <v>#N/A</v>
      </c>
      <c r="D389" s="5" t="str">
        <f t="shared" si="319"/>
        <v/>
      </c>
      <c r="E389" s="14" t="str">
        <f t="shared" si="320"/>
        <v/>
      </c>
      <c r="F389" s="32" t="str">
        <f t="shared" si="337"/>
        <v/>
      </c>
      <c r="G389" s="24" t="str">
        <f t="shared" si="321"/>
        <v/>
      </c>
      <c r="H389" s="24" t="str">
        <f t="shared" si="322"/>
        <v/>
      </c>
      <c r="I389" s="24"/>
      <c r="J389" s="8" t="str">
        <f t="shared" si="323"/>
        <v/>
      </c>
      <c r="K389" s="9" t="str">
        <f t="shared" si="324"/>
        <v/>
      </c>
      <c r="L389" s="40" t="str">
        <f t="shared" si="338"/>
        <v/>
      </c>
      <c r="M389" s="24" t="str">
        <f t="shared" si="325"/>
        <v/>
      </c>
      <c r="N389" s="25" t="str">
        <f t="shared" si="326"/>
        <v/>
      </c>
      <c r="O389" s="25"/>
      <c r="P389" s="50">
        <f t="shared" si="339"/>
        <v>0</v>
      </c>
      <c r="Q389" s="50">
        <f t="shared" si="340"/>
        <v>0</v>
      </c>
      <c r="R389" s="25"/>
      <c r="S389" s="25"/>
      <c r="T389" s="16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46" t="str">
        <f t="shared" si="327"/>
        <v/>
      </c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8"/>
      <c r="AR389" s="25"/>
      <c r="AS389" s="25"/>
      <c r="AT389" s="24" t="str">
        <f t="shared" si="298"/>
        <v/>
      </c>
      <c r="AU389" s="24" t="str">
        <f t="shared" si="298"/>
        <v/>
      </c>
      <c r="AV389" s="24" t="str">
        <f t="shared" si="298"/>
        <v/>
      </c>
      <c r="AW389" s="24" t="str">
        <f t="shared" si="298"/>
        <v/>
      </c>
      <c r="AX389" s="24" t="str">
        <f t="shared" si="298"/>
        <v/>
      </c>
      <c r="AY389" s="24" t="str">
        <f t="shared" si="298"/>
        <v/>
      </c>
      <c r="AZ389" s="24" t="str">
        <f t="shared" si="298"/>
        <v/>
      </c>
      <c r="BA389" s="24" t="str">
        <f t="shared" si="298"/>
        <v/>
      </c>
      <c r="BB389" s="24" t="str">
        <f t="shared" si="298"/>
        <v/>
      </c>
      <c r="BC389" s="24" t="str">
        <f t="shared" si="298"/>
        <v/>
      </c>
      <c r="BD389" s="25" t="str">
        <f t="shared" si="298"/>
        <v/>
      </c>
      <c r="BE389" s="25"/>
      <c r="BF389" s="24"/>
      <c r="BG389" s="24" t="str">
        <f t="shared" si="311"/>
        <v/>
      </c>
      <c r="BH389" s="24" t="str">
        <f t="shared" si="311"/>
        <v/>
      </c>
      <c r="BI389" s="24" t="str">
        <f t="shared" si="311"/>
        <v/>
      </c>
      <c r="BJ389" s="24" t="str">
        <f t="shared" si="311"/>
        <v/>
      </c>
      <c r="BK389" s="24" t="str">
        <f t="shared" si="311"/>
        <v/>
      </c>
      <c r="BL389" s="24" t="str">
        <f t="shared" si="311"/>
        <v/>
      </c>
      <c r="BM389" s="24" t="str">
        <f t="shared" si="311"/>
        <v/>
      </c>
      <c r="BN389" s="24" t="str">
        <f t="shared" si="311"/>
        <v/>
      </c>
      <c r="BO389" s="24" t="str">
        <f t="shared" si="311"/>
        <v/>
      </c>
      <c r="BP389" s="24"/>
      <c r="BQ389" s="24"/>
      <c r="BR389" s="24" t="str">
        <f t="shared" si="312"/>
        <v/>
      </c>
      <c r="BS389" s="24" t="str">
        <f t="shared" si="312"/>
        <v/>
      </c>
      <c r="BT389" s="24" t="str">
        <f t="shared" si="312"/>
        <v/>
      </c>
      <c r="BU389" s="24" t="str">
        <f t="shared" si="312"/>
        <v/>
      </c>
      <c r="BV389" s="24" t="str">
        <f t="shared" si="312"/>
        <v/>
      </c>
      <c r="BW389" s="24" t="str">
        <f t="shared" si="312"/>
        <v/>
      </c>
      <c r="BX389" s="24" t="str">
        <f t="shared" si="312"/>
        <v/>
      </c>
      <c r="BY389" s="24" t="str">
        <f t="shared" si="312"/>
        <v/>
      </c>
      <c r="BZ389" s="24" t="str">
        <f t="shared" si="312"/>
        <v/>
      </c>
      <c r="CA389" s="24"/>
      <c r="CB389" s="24"/>
      <c r="CC389" s="24" t="str">
        <f t="shared" si="328"/>
        <v/>
      </c>
      <c r="CD389" s="24" t="str">
        <f t="shared" si="341"/>
        <v/>
      </c>
      <c r="CE389" s="24" t="str">
        <f t="shared" si="313"/>
        <v/>
      </c>
      <c r="CF389" s="24" t="str">
        <f t="shared" si="313"/>
        <v/>
      </c>
      <c r="CG389" s="24" t="str">
        <f t="shared" si="313"/>
        <v/>
      </c>
      <c r="CH389" s="24" t="str">
        <f t="shared" si="313"/>
        <v/>
      </c>
      <c r="CI389" s="24" t="str">
        <f t="shared" si="313"/>
        <v/>
      </c>
      <c r="CJ389" s="24" t="str">
        <f t="shared" si="313"/>
        <v/>
      </c>
      <c r="CK389" s="24" t="str">
        <f t="shared" si="313"/>
        <v/>
      </c>
      <c r="CL389" s="24" t="str">
        <f t="shared" si="313"/>
        <v/>
      </c>
      <c r="CM389" s="24" t="str">
        <f t="shared" si="313"/>
        <v/>
      </c>
      <c r="CN389" s="24"/>
      <c r="CO389" s="24" t="str">
        <f t="shared" si="329"/>
        <v/>
      </c>
      <c r="CP389" s="24" t="str">
        <f t="shared" si="342"/>
        <v/>
      </c>
      <c r="CQ389" s="24" t="str">
        <f t="shared" si="314"/>
        <v/>
      </c>
      <c r="CR389" s="24" t="str">
        <f t="shared" si="314"/>
        <v/>
      </c>
      <c r="CS389" s="24" t="str">
        <f t="shared" si="314"/>
        <v/>
      </c>
      <c r="CT389" s="24" t="str">
        <f t="shared" si="314"/>
        <v/>
      </c>
      <c r="CU389" s="24" t="str">
        <f t="shared" si="314"/>
        <v/>
      </c>
      <c r="CV389" s="24" t="str">
        <f t="shared" si="314"/>
        <v/>
      </c>
      <c r="CW389" s="24" t="str">
        <f t="shared" si="314"/>
        <v/>
      </c>
      <c r="CX389" s="24" t="str">
        <f t="shared" si="314"/>
        <v/>
      </c>
      <c r="CY389" s="24" t="str">
        <f t="shared" si="314"/>
        <v/>
      </c>
      <c r="CZ389" s="24"/>
      <c r="DA389" s="24" t="str">
        <f t="shared" si="330"/>
        <v/>
      </c>
      <c r="DB389" s="24" t="str">
        <f t="shared" si="343"/>
        <v/>
      </c>
      <c r="DC389" s="24" t="str">
        <f t="shared" si="315"/>
        <v/>
      </c>
      <c r="DD389" s="24" t="str">
        <f t="shared" si="315"/>
        <v/>
      </c>
      <c r="DE389" s="24" t="str">
        <f t="shared" si="315"/>
        <v/>
      </c>
      <c r="DF389" s="24" t="str">
        <f t="shared" si="315"/>
        <v/>
      </c>
      <c r="DG389" s="24" t="str">
        <f t="shared" si="315"/>
        <v/>
      </c>
      <c r="DH389" s="24" t="str">
        <f t="shared" si="315"/>
        <v/>
      </c>
      <c r="DI389" s="24" t="str">
        <f t="shared" si="315"/>
        <v/>
      </c>
      <c r="DJ389" s="24" t="str">
        <f t="shared" si="315"/>
        <v/>
      </c>
      <c r="DK389" s="24" t="str">
        <f t="shared" si="315"/>
        <v/>
      </c>
      <c r="DL389" s="24"/>
      <c r="DM389" s="24" t="str">
        <f t="shared" si="331"/>
        <v/>
      </c>
      <c r="DN389" s="24" t="str">
        <f t="shared" si="344"/>
        <v/>
      </c>
      <c r="DO389" s="24" t="str">
        <f t="shared" si="316"/>
        <v/>
      </c>
      <c r="DP389" s="24" t="str">
        <f t="shared" si="316"/>
        <v/>
      </c>
      <c r="DQ389" s="24" t="str">
        <f t="shared" si="316"/>
        <v/>
      </c>
      <c r="DR389" s="24" t="str">
        <f t="shared" si="316"/>
        <v/>
      </c>
      <c r="DS389" s="24" t="str">
        <f t="shared" si="316"/>
        <v/>
      </c>
      <c r="DT389" s="24" t="str">
        <f t="shared" si="316"/>
        <v/>
      </c>
      <c r="DU389" s="24" t="str">
        <f t="shared" si="316"/>
        <v/>
      </c>
      <c r="DV389" s="24" t="str">
        <f t="shared" si="316"/>
        <v/>
      </c>
      <c r="DW389" s="24" t="str">
        <f t="shared" si="316"/>
        <v/>
      </c>
      <c r="DX389" s="24"/>
      <c r="DY389" s="24" t="str">
        <f t="shared" si="332"/>
        <v/>
      </c>
      <c r="DZ389" s="24" t="str">
        <f t="shared" si="345"/>
        <v/>
      </c>
      <c r="EA389" s="24" t="str">
        <f t="shared" si="317"/>
        <v/>
      </c>
      <c r="EB389" s="24" t="str">
        <f t="shared" si="317"/>
        <v/>
      </c>
      <c r="EC389" s="24" t="str">
        <f t="shared" si="317"/>
        <v/>
      </c>
      <c r="ED389" s="24" t="str">
        <f t="shared" si="317"/>
        <v/>
      </c>
      <c r="EE389" s="24" t="str">
        <f t="shared" si="317"/>
        <v/>
      </c>
      <c r="EF389" s="24" t="str">
        <f t="shared" si="317"/>
        <v/>
      </c>
      <c r="EG389" s="24" t="str">
        <f t="shared" si="317"/>
        <v/>
      </c>
      <c r="EH389" s="24" t="str">
        <f t="shared" si="317"/>
        <v/>
      </c>
      <c r="EI389" s="24" t="str">
        <f t="shared" si="317"/>
        <v/>
      </c>
      <c r="EJ389" s="24"/>
      <c r="EK389" s="24" t="str">
        <f t="shared" si="333"/>
        <v/>
      </c>
      <c r="EL389" s="24" t="str">
        <f t="shared" si="346"/>
        <v/>
      </c>
      <c r="EM389" s="24" t="str">
        <f t="shared" si="318"/>
        <v/>
      </c>
      <c r="EN389" s="24" t="str">
        <f t="shared" si="318"/>
        <v/>
      </c>
      <c r="EO389" s="24" t="str">
        <f t="shared" si="318"/>
        <v/>
      </c>
      <c r="EP389" s="24" t="str">
        <f t="shared" si="318"/>
        <v/>
      </c>
      <c r="EQ389" s="24" t="str">
        <f t="shared" si="318"/>
        <v/>
      </c>
      <c r="ER389" s="24" t="str">
        <f t="shared" si="318"/>
        <v/>
      </c>
      <c r="ES389" s="24" t="str">
        <f t="shared" si="318"/>
        <v/>
      </c>
      <c r="ET389" s="24" t="str">
        <f t="shared" si="318"/>
        <v/>
      </c>
      <c r="EU389" s="24" t="str">
        <f t="shared" si="318"/>
        <v/>
      </c>
      <c r="EV389" s="24"/>
      <c r="EW389" s="24" t="str">
        <f t="shared" si="334"/>
        <v/>
      </c>
      <c r="EX389" s="24" t="str">
        <f t="shared" si="347"/>
        <v/>
      </c>
      <c r="EY389" s="24" t="str">
        <f t="shared" si="351"/>
        <v/>
      </c>
      <c r="EZ389" s="24" t="str">
        <f t="shared" si="351"/>
        <v/>
      </c>
      <c r="FA389" s="24" t="str">
        <f t="shared" si="351"/>
        <v/>
      </c>
      <c r="FB389" s="24" t="str">
        <f t="shared" si="349"/>
        <v/>
      </c>
      <c r="FC389" s="24" t="str">
        <f t="shared" si="349"/>
        <v/>
      </c>
      <c r="FD389" s="24" t="str">
        <f t="shared" si="349"/>
        <v/>
      </c>
      <c r="FE389" s="24" t="str">
        <f t="shared" si="299"/>
        <v/>
      </c>
      <c r="FF389" s="24" t="str">
        <f t="shared" si="299"/>
        <v/>
      </c>
      <c r="FG389" s="24" t="str">
        <f t="shared" si="299"/>
        <v/>
      </c>
      <c r="FH389" s="24"/>
      <c r="FI389" s="24" t="str">
        <f t="shared" si="335"/>
        <v/>
      </c>
      <c r="FJ389" s="24" t="str">
        <f t="shared" si="348"/>
        <v/>
      </c>
      <c r="FK389" s="24" t="str">
        <f t="shared" si="352"/>
        <v/>
      </c>
      <c r="FL389" s="24" t="str">
        <f t="shared" si="352"/>
        <v/>
      </c>
      <c r="FM389" s="24" t="str">
        <f t="shared" si="352"/>
        <v/>
      </c>
      <c r="FN389" s="24" t="str">
        <f t="shared" si="350"/>
        <v/>
      </c>
      <c r="FO389" s="24" t="str">
        <f t="shared" si="350"/>
        <v/>
      </c>
      <c r="FP389" s="24" t="str">
        <f t="shared" si="350"/>
        <v/>
      </c>
      <c r="FQ389" s="24" t="str">
        <f t="shared" si="300"/>
        <v/>
      </c>
      <c r="FR389" s="24" t="str">
        <f t="shared" si="300"/>
        <v/>
      </c>
      <c r="FS389" s="24" t="str">
        <f t="shared" si="300"/>
        <v/>
      </c>
    </row>
    <row r="390" spans="1:175" s="3" customFormat="1">
      <c r="A390" s="27">
        <v>355</v>
      </c>
      <c r="B390" s="32" t="str">
        <f>IF(AND($B$3&lt;&gt;"",$C$3&lt;&gt;"",$B$4&lt;&gt;"",$C$4&lt;&gt;"",T390&lt;&gt;""),AirMass($B$3,$C$3,$B$4,$C$4,T390),"")</f>
        <v/>
      </c>
      <c r="C390" s="36" t="e">
        <f t="shared" si="336"/>
        <v>#N/A</v>
      </c>
      <c r="D390" s="5" t="str">
        <f t="shared" si="319"/>
        <v/>
      </c>
      <c r="E390" s="14" t="str">
        <f t="shared" si="320"/>
        <v/>
      </c>
      <c r="F390" s="32" t="str">
        <f t="shared" si="337"/>
        <v/>
      </c>
      <c r="G390" s="24" t="str">
        <f t="shared" si="321"/>
        <v/>
      </c>
      <c r="H390" s="24" t="str">
        <f t="shared" si="322"/>
        <v/>
      </c>
      <c r="I390" s="24"/>
      <c r="J390" s="8" t="str">
        <f t="shared" si="323"/>
        <v/>
      </c>
      <c r="K390" s="9" t="str">
        <f t="shared" si="324"/>
        <v/>
      </c>
      <c r="L390" s="40" t="str">
        <f t="shared" si="338"/>
        <v/>
      </c>
      <c r="M390" s="24" t="str">
        <f t="shared" si="325"/>
        <v/>
      </c>
      <c r="N390" s="25" t="str">
        <f t="shared" si="326"/>
        <v/>
      </c>
      <c r="O390" s="25"/>
      <c r="P390" s="50">
        <f t="shared" si="339"/>
        <v>0</v>
      </c>
      <c r="Q390" s="50">
        <f t="shared" si="340"/>
        <v>0</v>
      </c>
      <c r="R390" s="25"/>
      <c r="S390" s="25"/>
      <c r="T390" s="16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46" t="str">
        <f t="shared" si="327"/>
        <v/>
      </c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8"/>
      <c r="AR390" s="25"/>
      <c r="AS390" s="25"/>
      <c r="AT390" s="24" t="str">
        <f t="shared" si="298"/>
        <v/>
      </c>
      <c r="AU390" s="24" t="str">
        <f t="shared" si="298"/>
        <v/>
      </c>
      <c r="AV390" s="24" t="str">
        <f t="shared" si="298"/>
        <v/>
      </c>
      <c r="AW390" s="24" t="str">
        <f t="shared" si="298"/>
        <v/>
      </c>
      <c r="AX390" s="24" t="str">
        <f t="shared" si="298"/>
        <v/>
      </c>
      <c r="AY390" s="24" t="str">
        <f t="shared" si="298"/>
        <v/>
      </c>
      <c r="AZ390" s="24" t="str">
        <f t="shared" si="298"/>
        <v/>
      </c>
      <c r="BA390" s="24" t="str">
        <f t="shared" si="298"/>
        <v/>
      </c>
      <c r="BB390" s="24" t="str">
        <f t="shared" si="298"/>
        <v/>
      </c>
      <c r="BC390" s="24" t="str">
        <f t="shared" si="298"/>
        <v/>
      </c>
      <c r="BD390" s="25" t="str">
        <f t="shared" si="298"/>
        <v/>
      </c>
      <c r="BE390" s="25"/>
      <c r="BF390" s="24"/>
      <c r="BG390" s="24" t="str">
        <f t="shared" si="311"/>
        <v/>
      </c>
      <c r="BH390" s="24" t="str">
        <f t="shared" si="311"/>
        <v/>
      </c>
      <c r="BI390" s="24" t="str">
        <f t="shared" si="311"/>
        <v/>
      </c>
      <c r="BJ390" s="24" t="str">
        <f t="shared" si="311"/>
        <v/>
      </c>
      <c r="BK390" s="24" t="str">
        <f t="shared" si="311"/>
        <v/>
      </c>
      <c r="BL390" s="24" t="str">
        <f t="shared" si="311"/>
        <v/>
      </c>
      <c r="BM390" s="24" t="str">
        <f t="shared" si="311"/>
        <v/>
      </c>
      <c r="BN390" s="24" t="str">
        <f t="shared" si="311"/>
        <v/>
      </c>
      <c r="BO390" s="24" t="str">
        <f t="shared" si="311"/>
        <v/>
      </c>
      <c r="BP390" s="24"/>
      <c r="BQ390" s="24"/>
      <c r="BR390" s="24" t="str">
        <f t="shared" si="312"/>
        <v/>
      </c>
      <c r="BS390" s="24" t="str">
        <f t="shared" si="312"/>
        <v/>
      </c>
      <c r="BT390" s="24" t="str">
        <f t="shared" si="312"/>
        <v/>
      </c>
      <c r="BU390" s="24" t="str">
        <f t="shared" si="312"/>
        <v/>
      </c>
      <c r="BV390" s="24" t="str">
        <f t="shared" si="312"/>
        <v/>
      </c>
      <c r="BW390" s="24" t="str">
        <f t="shared" si="312"/>
        <v/>
      </c>
      <c r="BX390" s="24" t="str">
        <f t="shared" si="312"/>
        <v/>
      </c>
      <c r="BY390" s="24" t="str">
        <f t="shared" si="312"/>
        <v/>
      </c>
      <c r="BZ390" s="24" t="str">
        <f t="shared" si="312"/>
        <v/>
      </c>
      <c r="CA390" s="24"/>
      <c r="CB390" s="24"/>
      <c r="CC390" s="24" t="str">
        <f t="shared" si="328"/>
        <v/>
      </c>
      <c r="CD390" s="24" t="str">
        <f t="shared" si="341"/>
        <v/>
      </c>
      <c r="CE390" s="24" t="str">
        <f t="shared" si="313"/>
        <v/>
      </c>
      <c r="CF390" s="24" t="str">
        <f t="shared" si="313"/>
        <v/>
      </c>
      <c r="CG390" s="24" t="str">
        <f t="shared" si="313"/>
        <v/>
      </c>
      <c r="CH390" s="24" t="str">
        <f t="shared" si="313"/>
        <v/>
      </c>
      <c r="CI390" s="24" t="str">
        <f t="shared" si="313"/>
        <v/>
      </c>
      <c r="CJ390" s="24" t="str">
        <f t="shared" si="313"/>
        <v/>
      </c>
      <c r="CK390" s="24" t="str">
        <f t="shared" si="313"/>
        <v/>
      </c>
      <c r="CL390" s="24" t="str">
        <f t="shared" si="313"/>
        <v/>
      </c>
      <c r="CM390" s="24" t="str">
        <f t="shared" si="313"/>
        <v/>
      </c>
      <c r="CN390" s="24"/>
      <c r="CO390" s="24" t="str">
        <f t="shared" si="329"/>
        <v/>
      </c>
      <c r="CP390" s="24" t="str">
        <f t="shared" si="342"/>
        <v/>
      </c>
      <c r="CQ390" s="24" t="str">
        <f t="shared" si="314"/>
        <v/>
      </c>
      <c r="CR390" s="24" t="str">
        <f t="shared" si="314"/>
        <v/>
      </c>
      <c r="CS390" s="24" t="str">
        <f t="shared" si="314"/>
        <v/>
      </c>
      <c r="CT390" s="24" t="str">
        <f t="shared" si="314"/>
        <v/>
      </c>
      <c r="CU390" s="24" t="str">
        <f t="shared" si="314"/>
        <v/>
      </c>
      <c r="CV390" s="24" t="str">
        <f t="shared" si="314"/>
        <v/>
      </c>
      <c r="CW390" s="24" t="str">
        <f t="shared" si="314"/>
        <v/>
      </c>
      <c r="CX390" s="24" t="str">
        <f t="shared" si="314"/>
        <v/>
      </c>
      <c r="CY390" s="24" t="str">
        <f t="shared" si="314"/>
        <v/>
      </c>
      <c r="CZ390" s="24"/>
      <c r="DA390" s="24" t="str">
        <f t="shared" si="330"/>
        <v/>
      </c>
      <c r="DB390" s="24" t="str">
        <f t="shared" si="343"/>
        <v/>
      </c>
      <c r="DC390" s="24" t="str">
        <f t="shared" si="315"/>
        <v/>
      </c>
      <c r="DD390" s="24" t="str">
        <f t="shared" si="315"/>
        <v/>
      </c>
      <c r="DE390" s="24" t="str">
        <f t="shared" si="315"/>
        <v/>
      </c>
      <c r="DF390" s="24" t="str">
        <f t="shared" si="315"/>
        <v/>
      </c>
      <c r="DG390" s="24" t="str">
        <f t="shared" si="315"/>
        <v/>
      </c>
      <c r="DH390" s="24" t="str">
        <f t="shared" si="315"/>
        <v/>
      </c>
      <c r="DI390" s="24" t="str">
        <f t="shared" si="315"/>
        <v/>
      </c>
      <c r="DJ390" s="24" t="str">
        <f t="shared" si="315"/>
        <v/>
      </c>
      <c r="DK390" s="24" t="str">
        <f t="shared" si="315"/>
        <v/>
      </c>
      <c r="DL390" s="24"/>
      <c r="DM390" s="24" t="str">
        <f t="shared" si="331"/>
        <v/>
      </c>
      <c r="DN390" s="24" t="str">
        <f t="shared" si="344"/>
        <v/>
      </c>
      <c r="DO390" s="24" t="str">
        <f t="shared" si="316"/>
        <v/>
      </c>
      <c r="DP390" s="24" t="str">
        <f t="shared" si="316"/>
        <v/>
      </c>
      <c r="DQ390" s="24" t="str">
        <f t="shared" si="316"/>
        <v/>
      </c>
      <c r="DR390" s="24" t="str">
        <f t="shared" si="316"/>
        <v/>
      </c>
      <c r="DS390" s="24" t="str">
        <f t="shared" si="316"/>
        <v/>
      </c>
      <c r="DT390" s="24" t="str">
        <f t="shared" si="316"/>
        <v/>
      </c>
      <c r="DU390" s="24" t="str">
        <f t="shared" si="316"/>
        <v/>
      </c>
      <c r="DV390" s="24" t="str">
        <f t="shared" si="316"/>
        <v/>
      </c>
      <c r="DW390" s="24" t="str">
        <f t="shared" si="316"/>
        <v/>
      </c>
      <c r="DX390" s="24"/>
      <c r="DY390" s="24" t="str">
        <f t="shared" si="332"/>
        <v/>
      </c>
      <c r="DZ390" s="24" t="str">
        <f t="shared" si="345"/>
        <v/>
      </c>
      <c r="EA390" s="24" t="str">
        <f t="shared" si="317"/>
        <v/>
      </c>
      <c r="EB390" s="24" t="str">
        <f t="shared" si="317"/>
        <v/>
      </c>
      <c r="EC390" s="24" t="str">
        <f t="shared" si="317"/>
        <v/>
      </c>
      <c r="ED390" s="24" t="str">
        <f t="shared" si="317"/>
        <v/>
      </c>
      <c r="EE390" s="24" t="str">
        <f t="shared" si="317"/>
        <v/>
      </c>
      <c r="EF390" s="24" t="str">
        <f t="shared" si="317"/>
        <v/>
      </c>
      <c r="EG390" s="24" t="str">
        <f t="shared" si="317"/>
        <v/>
      </c>
      <c r="EH390" s="24" t="str">
        <f t="shared" si="317"/>
        <v/>
      </c>
      <c r="EI390" s="24" t="str">
        <f t="shared" si="317"/>
        <v/>
      </c>
      <c r="EJ390" s="24"/>
      <c r="EK390" s="24" t="str">
        <f t="shared" si="333"/>
        <v/>
      </c>
      <c r="EL390" s="24" t="str">
        <f t="shared" si="346"/>
        <v/>
      </c>
      <c r="EM390" s="24" t="str">
        <f t="shared" si="318"/>
        <v/>
      </c>
      <c r="EN390" s="24" t="str">
        <f t="shared" si="318"/>
        <v/>
      </c>
      <c r="EO390" s="24" t="str">
        <f t="shared" si="318"/>
        <v/>
      </c>
      <c r="EP390" s="24" t="str">
        <f t="shared" si="318"/>
        <v/>
      </c>
      <c r="EQ390" s="24" t="str">
        <f t="shared" si="318"/>
        <v/>
      </c>
      <c r="ER390" s="24" t="str">
        <f t="shared" si="318"/>
        <v/>
      </c>
      <c r="ES390" s="24" t="str">
        <f t="shared" si="318"/>
        <v/>
      </c>
      <c r="ET390" s="24" t="str">
        <f t="shared" si="318"/>
        <v/>
      </c>
      <c r="EU390" s="24" t="str">
        <f t="shared" si="318"/>
        <v/>
      </c>
      <c r="EV390" s="24"/>
      <c r="EW390" s="24" t="str">
        <f t="shared" si="334"/>
        <v/>
      </c>
      <c r="EX390" s="24" t="str">
        <f t="shared" si="347"/>
        <v/>
      </c>
      <c r="EY390" s="24" t="str">
        <f t="shared" si="351"/>
        <v/>
      </c>
      <c r="EZ390" s="24" t="str">
        <f t="shared" si="351"/>
        <v/>
      </c>
      <c r="FA390" s="24" t="str">
        <f t="shared" si="351"/>
        <v/>
      </c>
      <c r="FB390" s="24" t="str">
        <f t="shared" si="349"/>
        <v/>
      </c>
      <c r="FC390" s="24" t="str">
        <f t="shared" si="349"/>
        <v/>
      </c>
      <c r="FD390" s="24" t="str">
        <f t="shared" si="349"/>
        <v/>
      </c>
      <c r="FE390" s="24" t="str">
        <f t="shared" si="299"/>
        <v/>
      </c>
      <c r="FF390" s="24" t="str">
        <f t="shared" si="299"/>
        <v/>
      </c>
      <c r="FG390" s="24" t="str">
        <f t="shared" si="299"/>
        <v/>
      </c>
      <c r="FH390" s="24"/>
      <c r="FI390" s="24" t="str">
        <f t="shared" si="335"/>
        <v/>
      </c>
      <c r="FJ390" s="24" t="str">
        <f t="shared" si="348"/>
        <v/>
      </c>
      <c r="FK390" s="24" t="str">
        <f t="shared" si="352"/>
        <v/>
      </c>
      <c r="FL390" s="24" t="str">
        <f t="shared" si="352"/>
        <v/>
      </c>
      <c r="FM390" s="24" t="str">
        <f t="shared" si="352"/>
        <v/>
      </c>
      <c r="FN390" s="24" t="str">
        <f t="shared" si="350"/>
        <v/>
      </c>
      <c r="FO390" s="24" t="str">
        <f t="shared" si="350"/>
        <v/>
      </c>
      <c r="FP390" s="24" t="str">
        <f t="shared" si="350"/>
        <v/>
      </c>
      <c r="FQ390" s="24" t="str">
        <f t="shared" si="300"/>
        <v/>
      </c>
      <c r="FR390" s="24" t="str">
        <f t="shared" si="300"/>
        <v/>
      </c>
      <c r="FS390" s="24" t="str">
        <f t="shared" si="300"/>
        <v/>
      </c>
    </row>
    <row r="391" spans="1:175" s="3" customFormat="1">
      <c r="A391" s="27">
        <v>356</v>
      </c>
      <c r="B391" s="32" t="str">
        <f>IF(AND($B$3&lt;&gt;"",$C$3&lt;&gt;"",$B$4&lt;&gt;"",$C$4&lt;&gt;"",T391&lt;&gt;""),AirMass($B$3,$C$3,$B$4,$C$4,T391),"")</f>
        <v/>
      </c>
      <c r="C391" s="36" t="e">
        <f t="shared" si="336"/>
        <v>#N/A</v>
      </c>
      <c r="D391" s="5" t="str">
        <f t="shared" si="319"/>
        <v/>
      </c>
      <c r="E391" s="14" t="str">
        <f t="shared" si="320"/>
        <v/>
      </c>
      <c r="F391" s="32" t="str">
        <f t="shared" si="337"/>
        <v/>
      </c>
      <c r="G391" s="24" t="str">
        <f t="shared" si="321"/>
        <v/>
      </c>
      <c r="H391" s="24" t="str">
        <f t="shared" si="322"/>
        <v/>
      </c>
      <c r="I391" s="24"/>
      <c r="J391" s="8" t="str">
        <f t="shared" si="323"/>
        <v/>
      </c>
      <c r="K391" s="9" t="str">
        <f t="shared" si="324"/>
        <v/>
      </c>
      <c r="L391" s="40" t="str">
        <f t="shared" si="338"/>
        <v/>
      </c>
      <c r="M391" s="24" t="str">
        <f t="shared" si="325"/>
        <v/>
      </c>
      <c r="N391" s="25" t="str">
        <f t="shared" si="326"/>
        <v/>
      </c>
      <c r="O391" s="25"/>
      <c r="P391" s="50">
        <f t="shared" si="339"/>
        <v>0</v>
      </c>
      <c r="Q391" s="50">
        <f t="shared" si="340"/>
        <v>0</v>
      </c>
      <c r="R391" s="25"/>
      <c r="S391" s="25"/>
      <c r="T391" s="16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46" t="str">
        <f t="shared" si="327"/>
        <v/>
      </c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8"/>
      <c r="AR391" s="25"/>
      <c r="AS391" s="25"/>
      <c r="AT391" s="24" t="str">
        <f t="shared" si="298"/>
        <v/>
      </c>
      <c r="AU391" s="24" t="str">
        <f t="shared" si="298"/>
        <v/>
      </c>
      <c r="AV391" s="24" t="str">
        <f t="shared" si="298"/>
        <v/>
      </c>
      <c r="AW391" s="24" t="str">
        <f t="shared" si="298"/>
        <v/>
      </c>
      <c r="AX391" s="24" t="str">
        <f t="shared" si="298"/>
        <v/>
      </c>
      <c r="AY391" s="24" t="str">
        <f t="shared" si="298"/>
        <v/>
      </c>
      <c r="AZ391" s="24" t="str">
        <f t="shared" si="298"/>
        <v/>
      </c>
      <c r="BA391" s="24" t="str">
        <f t="shared" si="298"/>
        <v/>
      </c>
      <c r="BB391" s="24" t="str">
        <f t="shared" si="298"/>
        <v/>
      </c>
      <c r="BC391" s="24" t="str">
        <f t="shared" si="298"/>
        <v/>
      </c>
      <c r="BD391" s="25" t="str">
        <f t="shared" si="298"/>
        <v/>
      </c>
      <c r="BE391" s="25"/>
      <c r="BF391" s="24"/>
      <c r="BG391" s="24" t="str">
        <f t="shared" si="311"/>
        <v/>
      </c>
      <c r="BH391" s="24" t="str">
        <f t="shared" si="311"/>
        <v/>
      </c>
      <c r="BI391" s="24" t="str">
        <f t="shared" si="311"/>
        <v/>
      </c>
      <c r="BJ391" s="24" t="str">
        <f t="shared" si="311"/>
        <v/>
      </c>
      <c r="BK391" s="24" t="str">
        <f t="shared" si="311"/>
        <v/>
      </c>
      <c r="BL391" s="24" t="str">
        <f t="shared" si="311"/>
        <v/>
      </c>
      <c r="BM391" s="24" t="str">
        <f t="shared" si="311"/>
        <v/>
      </c>
      <c r="BN391" s="24" t="str">
        <f t="shared" si="311"/>
        <v/>
      </c>
      <c r="BO391" s="24" t="str">
        <f t="shared" si="311"/>
        <v/>
      </c>
      <c r="BP391" s="24"/>
      <c r="BQ391" s="24"/>
      <c r="BR391" s="24" t="str">
        <f t="shared" si="312"/>
        <v/>
      </c>
      <c r="BS391" s="24" t="str">
        <f t="shared" si="312"/>
        <v/>
      </c>
      <c r="BT391" s="24" t="str">
        <f t="shared" si="312"/>
        <v/>
      </c>
      <c r="BU391" s="24" t="str">
        <f t="shared" si="312"/>
        <v/>
      </c>
      <c r="BV391" s="24" t="str">
        <f t="shared" si="312"/>
        <v/>
      </c>
      <c r="BW391" s="24" t="str">
        <f t="shared" si="312"/>
        <v/>
      </c>
      <c r="BX391" s="24" t="str">
        <f t="shared" si="312"/>
        <v/>
      </c>
      <c r="BY391" s="24" t="str">
        <f t="shared" si="312"/>
        <v/>
      </c>
      <c r="BZ391" s="24" t="str">
        <f t="shared" si="312"/>
        <v/>
      </c>
      <c r="CA391" s="24"/>
      <c r="CB391" s="24"/>
      <c r="CC391" s="24" t="str">
        <f t="shared" si="328"/>
        <v/>
      </c>
      <c r="CD391" s="24" t="str">
        <f t="shared" si="341"/>
        <v/>
      </c>
      <c r="CE391" s="24" t="str">
        <f t="shared" si="313"/>
        <v/>
      </c>
      <c r="CF391" s="24" t="str">
        <f t="shared" si="313"/>
        <v/>
      </c>
      <c r="CG391" s="24" t="str">
        <f t="shared" si="313"/>
        <v/>
      </c>
      <c r="CH391" s="24" t="str">
        <f t="shared" si="313"/>
        <v/>
      </c>
      <c r="CI391" s="24" t="str">
        <f t="shared" si="313"/>
        <v/>
      </c>
      <c r="CJ391" s="24" t="str">
        <f t="shared" si="313"/>
        <v/>
      </c>
      <c r="CK391" s="24" t="str">
        <f t="shared" si="313"/>
        <v/>
      </c>
      <c r="CL391" s="24" t="str">
        <f t="shared" si="313"/>
        <v/>
      </c>
      <c r="CM391" s="24" t="str">
        <f t="shared" si="313"/>
        <v/>
      </c>
      <c r="CN391" s="24"/>
      <c r="CO391" s="24" t="str">
        <f t="shared" si="329"/>
        <v/>
      </c>
      <c r="CP391" s="24" t="str">
        <f t="shared" si="342"/>
        <v/>
      </c>
      <c r="CQ391" s="24" t="str">
        <f t="shared" si="314"/>
        <v/>
      </c>
      <c r="CR391" s="24" t="str">
        <f t="shared" si="314"/>
        <v/>
      </c>
      <c r="CS391" s="24" t="str">
        <f t="shared" si="314"/>
        <v/>
      </c>
      <c r="CT391" s="24" t="str">
        <f t="shared" si="314"/>
        <v/>
      </c>
      <c r="CU391" s="24" t="str">
        <f t="shared" si="314"/>
        <v/>
      </c>
      <c r="CV391" s="24" t="str">
        <f t="shared" si="314"/>
        <v/>
      </c>
      <c r="CW391" s="24" t="str">
        <f t="shared" si="314"/>
        <v/>
      </c>
      <c r="CX391" s="24" t="str">
        <f t="shared" si="314"/>
        <v/>
      </c>
      <c r="CY391" s="24" t="str">
        <f t="shared" si="314"/>
        <v/>
      </c>
      <c r="CZ391" s="24"/>
      <c r="DA391" s="24" t="str">
        <f t="shared" si="330"/>
        <v/>
      </c>
      <c r="DB391" s="24" t="str">
        <f t="shared" si="343"/>
        <v/>
      </c>
      <c r="DC391" s="24" t="str">
        <f t="shared" si="315"/>
        <v/>
      </c>
      <c r="DD391" s="24" t="str">
        <f t="shared" si="315"/>
        <v/>
      </c>
      <c r="DE391" s="24" t="str">
        <f t="shared" si="315"/>
        <v/>
      </c>
      <c r="DF391" s="24" t="str">
        <f t="shared" si="315"/>
        <v/>
      </c>
      <c r="DG391" s="24" t="str">
        <f t="shared" si="315"/>
        <v/>
      </c>
      <c r="DH391" s="24" t="str">
        <f t="shared" si="315"/>
        <v/>
      </c>
      <c r="DI391" s="24" t="str">
        <f t="shared" si="315"/>
        <v/>
      </c>
      <c r="DJ391" s="24" t="str">
        <f t="shared" si="315"/>
        <v/>
      </c>
      <c r="DK391" s="24" t="str">
        <f t="shared" si="315"/>
        <v/>
      </c>
      <c r="DL391" s="24"/>
      <c r="DM391" s="24" t="str">
        <f t="shared" si="331"/>
        <v/>
      </c>
      <c r="DN391" s="24" t="str">
        <f t="shared" si="344"/>
        <v/>
      </c>
      <c r="DO391" s="24" t="str">
        <f t="shared" si="316"/>
        <v/>
      </c>
      <c r="DP391" s="24" t="str">
        <f t="shared" si="316"/>
        <v/>
      </c>
      <c r="DQ391" s="24" t="str">
        <f t="shared" si="316"/>
        <v/>
      </c>
      <c r="DR391" s="24" t="str">
        <f t="shared" si="316"/>
        <v/>
      </c>
      <c r="DS391" s="24" t="str">
        <f t="shared" si="316"/>
        <v/>
      </c>
      <c r="DT391" s="24" t="str">
        <f t="shared" si="316"/>
        <v/>
      </c>
      <c r="DU391" s="24" t="str">
        <f t="shared" si="316"/>
        <v/>
      </c>
      <c r="DV391" s="24" t="str">
        <f t="shared" si="316"/>
        <v/>
      </c>
      <c r="DW391" s="24" t="str">
        <f t="shared" si="316"/>
        <v/>
      </c>
      <c r="DX391" s="24"/>
      <c r="DY391" s="24" t="str">
        <f t="shared" si="332"/>
        <v/>
      </c>
      <c r="DZ391" s="24" t="str">
        <f t="shared" si="345"/>
        <v/>
      </c>
      <c r="EA391" s="24" t="str">
        <f t="shared" si="317"/>
        <v/>
      </c>
      <c r="EB391" s="24" t="str">
        <f t="shared" si="317"/>
        <v/>
      </c>
      <c r="EC391" s="24" t="str">
        <f t="shared" si="317"/>
        <v/>
      </c>
      <c r="ED391" s="24" t="str">
        <f t="shared" si="317"/>
        <v/>
      </c>
      <c r="EE391" s="24" t="str">
        <f t="shared" si="317"/>
        <v/>
      </c>
      <c r="EF391" s="24" t="str">
        <f t="shared" si="317"/>
        <v/>
      </c>
      <c r="EG391" s="24" t="str">
        <f t="shared" si="317"/>
        <v/>
      </c>
      <c r="EH391" s="24" t="str">
        <f t="shared" si="317"/>
        <v/>
      </c>
      <c r="EI391" s="24" t="str">
        <f t="shared" si="317"/>
        <v/>
      </c>
      <c r="EJ391" s="24"/>
      <c r="EK391" s="24" t="str">
        <f t="shared" si="333"/>
        <v/>
      </c>
      <c r="EL391" s="24" t="str">
        <f t="shared" si="346"/>
        <v/>
      </c>
      <c r="EM391" s="24" t="str">
        <f t="shared" si="318"/>
        <v/>
      </c>
      <c r="EN391" s="24" t="str">
        <f t="shared" si="318"/>
        <v/>
      </c>
      <c r="EO391" s="24" t="str">
        <f t="shared" si="318"/>
        <v/>
      </c>
      <c r="EP391" s="24" t="str">
        <f t="shared" si="318"/>
        <v/>
      </c>
      <c r="EQ391" s="24" t="str">
        <f t="shared" si="318"/>
        <v/>
      </c>
      <c r="ER391" s="24" t="str">
        <f t="shared" si="318"/>
        <v/>
      </c>
      <c r="ES391" s="24" t="str">
        <f t="shared" si="318"/>
        <v/>
      </c>
      <c r="ET391" s="24" t="str">
        <f t="shared" si="318"/>
        <v/>
      </c>
      <c r="EU391" s="24" t="str">
        <f t="shared" si="318"/>
        <v/>
      </c>
      <c r="EV391" s="24"/>
      <c r="EW391" s="24" t="str">
        <f t="shared" si="334"/>
        <v/>
      </c>
      <c r="EX391" s="24" t="str">
        <f t="shared" si="347"/>
        <v/>
      </c>
      <c r="EY391" s="24" t="str">
        <f t="shared" si="351"/>
        <v/>
      </c>
      <c r="EZ391" s="24" t="str">
        <f t="shared" si="351"/>
        <v/>
      </c>
      <c r="FA391" s="24" t="str">
        <f t="shared" si="351"/>
        <v/>
      </c>
      <c r="FB391" s="24" t="str">
        <f t="shared" si="349"/>
        <v/>
      </c>
      <c r="FC391" s="24" t="str">
        <f t="shared" si="349"/>
        <v/>
      </c>
      <c r="FD391" s="24" t="str">
        <f t="shared" si="349"/>
        <v/>
      </c>
      <c r="FE391" s="24" t="str">
        <f t="shared" si="299"/>
        <v/>
      </c>
      <c r="FF391" s="24" t="str">
        <f t="shared" si="299"/>
        <v/>
      </c>
      <c r="FG391" s="24" t="str">
        <f t="shared" si="299"/>
        <v/>
      </c>
      <c r="FH391" s="24"/>
      <c r="FI391" s="24" t="str">
        <f t="shared" si="335"/>
        <v/>
      </c>
      <c r="FJ391" s="24" t="str">
        <f t="shared" si="348"/>
        <v/>
      </c>
      <c r="FK391" s="24" t="str">
        <f t="shared" si="352"/>
        <v/>
      </c>
      <c r="FL391" s="24" t="str">
        <f t="shared" si="352"/>
        <v/>
      </c>
      <c r="FM391" s="24" t="str">
        <f t="shared" si="352"/>
        <v/>
      </c>
      <c r="FN391" s="24" t="str">
        <f t="shared" si="350"/>
        <v/>
      </c>
      <c r="FO391" s="24" t="str">
        <f t="shared" si="350"/>
        <v/>
      </c>
      <c r="FP391" s="24" t="str">
        <f t="shared" si="350"/>
        <v/>
      </c>
      <c r="FQ391" s="24" t="str">
        <f t="shared" si="300"/>
        <v/>
      </c>
      <c r="FR391" s="24" t="str">
        <f t="shared" si="300"/>
        <v/>
      </c>
      <c r="FS391" s="24" t="str">
        <f t="shared" si="300"/>
        <v/>
      </c>
    </row>
    <row r="392" spans="1:175" s="3" customFormat="1">
      <c r="A392" s="27">
        <v>357</v>
      </c>
      <c r="B392" s="32" t="str">
        <f>IF(AND($B$3&lt;&gt;"",$C$3&lt;&gt;"",$B$4&lt;&gt;"",$C$4&lt;&gt;"",T392&lt;&gt;""),AirMass($B$3,$C$3,$B$4,$C$4,T392),"")</f>
        <v/>
      </c>
      <c r="C392" s="36" t="e">
        <f t="shared" si="336"/>
        <v>#N/A</v>
      </c>
      <c r="D392" s="5" t="str">
        <f t="shared" si="319"/>
        <v/>
      </c>
      <c r="E392" s="14" t="str">
        <f t="shared" si="320"/>
        <v/>
      </c>
      <c r="F392" s="32" t="str">
        <f t="shared" si="337"/>
        <v/>
      </c>
      <c r="G392" s="24" t="str">
        <f t="shared" si="321"/>
        <v/>
      </c>
      <c r="H392" s="24" t="str">
        <f t="shared" si="322"/>
        <v/>
      </c>
      <c r="I392" s="24"/>
      <c r="J392" s="8" t="str">
        <f t="shared" si="323"/>
        <v/>
      </c>
      <c r="K392" s="9" t="str">
        <f t="shared" si="324"/>
        <v/>
      </c>
      <c r="L392" s="40" t="str">
        <f t="shared" si="338"/>
        <v/>
      </c>
      <c r="M392" s="24" t="str">
        <f t="shared" si="325"/>
        <v/>
      </c>
      <c r="N392" s="25" t="str">
        <f t="shared" si="326"/>
        <v/>
      </c>
      <c r="O392" s="25"/>
      <c r="P392" s="50">
        <f t="shared" si="339"/>
        <v>0</v>
      </c>
      <c r="Q392" s="50">
        <f t="shared" si="340"/>
        <v>0</v>
      </c>
      <c r="R392" s="25"/>
      <c r="S392" s="25"/>
      <c r="T392" s="16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46" t="str">
        <f t="shared" si="327"/>
        <v/>
      </c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8"/>
      <c r="AR392" s="25"/>
      <c r="AS392" s="25"/>
      <c r="AT392" s="24" t="str">
        <f t="shared" ref="AT392:BD415" si="353">IF(AND(U392&lt;&gt;"",AG392&lt;&gt;""),AG392-U392,"")</f>
        <v/>
      </c>
      <c r="AU392" s="24" t="str">
        <f t="shared" si="353"/>
        <v/>
      </c>
      <c r="AV392" s="24" t="str">
        <f t="shared" si="353"/>
        <v/>
      </c>
      <c r="AW392" s="24" t="str">
        <f t="shared" si="353"/>
        <v/>
      </c>
      <c r="AX392" s="24" t="str">
        <f t="shared" si="353"/>
        <v/>
      </c>
      <c r="AY392" s="24" t="str">
        <f t="shared" si="353"/>
        <v/>
      </c>
      <c r="AZ392" s="24" t="str">
        <f t="shared" si="353"/>
        <v/>
      </c>
      <c r="BA392" s="24" t="str">
        <f t="shared" si="353"/>
        <v/>
      </c>
      <c r="BB392" s="24" t="str">
        <f t="shared" si="353"/>
        <v/>
      </c>
      <c r="BC392" s="24" t="str">
        <f t="shared" si="353"/>
        <v/>
      </c>
      <c r="BD392" s="25" t="str">
        <f t="shared" si="353"/>
        <v/>
      </c>
      <c r="BE392" s="25"/>
      <c r="BF392" s="24"/>
      <c r="BG392" s="24" t="str">
        <f t="shared" si="311"/>
        <v/>
      </c>
      <c r="BH392" s="24" t="str">
        <f t="shared" si="311"/>
        <v/>
      </c>
      <c r="BI392" s="24" t="str">
        <f t="shared" si="311"/>
        <v/>
      </c>
      <c r="BJ392" s="24" t="str">
        <f t="shared" si="311"/>
        <v/>
      </c>
      <c r="BK392" s="24" t="str">
        <f t="shared" si="311"/>
        <v/>
      </c>
      <c r="BL392" s="24" t="str">
        <f t="shared" si="311"/>
        <v/>
      </c>
      <c r="BM392" s="24" t="str">
        <f t="shared" si="311"/>
        <v/>
      </c>
      <c r="BN392" s="24" t="str">
        <f t="shared" si="311"/>
        <v/>
      </c>
      <c r="BO392" s="24" t="str">
        <f t="shared" si="311"/>
        <v/>
      </c>
      <c r="BP392" s="24"/>
      <c r="BQ392" s="24"/>
      <c r="BR392" s="24" t="str">
        <f t="shared" si="312"/>
        <v/>
      </c>
      <c r="BS392" s="24" t="str">
        <f t="shared" si="312"/>
        <v/>
      </c>
      <c r="BT392" s="24" t="str">
        <f t="shared" si="312"/>
        <v/>
      </c>
      <c r="BU392" s="24" t="str">
        <f t="shared" si="312"/>
        <v/>
      </c>
      <c r="BV392" s="24" t="str">
        <f t="shared" si="312"/>
        <v/>
      </c>
      <c r="BW392" s="24" t="str">
        <f t="shared" si="312"/>
        <v/>
      </c>
      <c r="BX392" s="24" t="str">
        <f t="shared" si="312"/>
        <v/>
      </c>
      <c r="BY392" s="24" t="str">
        <f t="shared" si="312"/>
        <v/>
      </c>
      <c r="BZ392" s="24" t="str">
        <f t="shared" si="312"/>
        <v/>
      </c>
      <c r="CA392" s="24"/>
      <c r="CB392" s="24"/>
      <c r="CC392" s="24" t="str">
        <f t="shared" si="328"/>
        <v/>
      </c>
      <c r="CD392" s="24" t="str">
        <f t="shared" si="341"/>
        <v/>
      </c>
      <c r="CE392" s="24" t="str">
        <f t="shared" si="313"/>
        <v/>
      </c>
      <c r="CF392" s="24" t="str">
        <f t="shared" si="313"/>
        <v/>
      </c>
      <c r="CG392" s="24" t="str">
        <f t="shared" si="313"/>
        <v/>
      </c>
      <c r="CH392" s="24" t="str">
        <f t="shared" si="313"/>
        <v/>
      </c>
      <c r="CI392" s="24" t="str">
        <f t="shared" si="313"/>
        <v/>
      </c>
      <c r="CJ392" s="24" t="str">
        <f t="shared" si="313"/>
        <v/>
      </c>
      <c r="CK392" s="24" t="str">
        <f t="shared" si="313"/>
        <v/>
      </c>
      <c r="CL392" s="24" t="str">
        <f t="shared" si="313"/>
        <v/>
      </c>
      <c r="CM392" s="24" t="str">
        <f t="shared" si="313"/>
        <v/>
      </c>
      <c r="CN392" s="24"/>
      <c r="CO392" s="24" t="str">
        <f t="shared" si="329"/>
        <v/>
      </c>
      <c r="CP392" s="24" t="str">
        <f t="shared" si="342"/>
        <v/>
      </c>
      <c r="CQ392" s="24" t="str">
        <f t="shared" si="314"/>
        <v/>
      </c>
      <c r="CR392" s="24" t="str">
        <f t="shared" si="314"/>
        <v/>
      </c>
      <c r="CS392" s="24" t="str">
        <f t="shared" si="314"/>
        <v/>
      </c>
      <c r="CT392" s="24" t="str">
        <f t="shared" si="314"/>
        <v/>
      </c>
      <c r="CU392" s="24" t="str">
        <f t="shared" si="314"/>
        <v/>
      </c>
      <c r="CV392" s="24" t="str">
        <f t="shared" si="314"/>
        <v/>
      </c>
      <c r="CW392" s="24" t="str">
        <f t="shared" si="314"/>
        <v/>
      </c>
      <c r="CX392" s="24" t="str">
        <f t="shared" si="314"/>
        <v/>
      </c>
      <c r="CY392" s="24" t="str">
        <f t="shared" si="314"/>
        <v/>
      </c>
      <c r="CZ392" s="24"/>
      <c r="DA392" s="24" t="str">
        <f t="shared" si="330"/>
        <v/>
      </c>
      <c r="DB392" s="24" t="str">
        <f t="shared" si="343"/>
        <v/>
      </c>
      <c r="DC392" s="24" t="str">
        <f t="shared" si="315"/>
        <v/>
      </c>
      <c r="DD392" s="24" t="str">
        <f t="shared" si="315"/>
        <v/>
      </c>
      <c r="DE392" s="24" t="str">
        <f t="shared" si="315"/>
        <v/>
      </c>
      <c r="DF392" s="24" t="str">
        <f t="shared" si="315"/>
        <v/>
      </c>
      <c r="DG392" s="24" t="str">
        <f t="shared" si="315"/>
        <v/>
      </c>
      <c r="DH392" s="24" t="str">
        <f t="shared" si="315"/>
        <v/>
      </c>
      <c r="DI392" s="24" t="str">
        <f t="shared" si="315"/>
        <v/>
      </c>
      <c r="DJ392" s="24" t="str">
        <f t="shared" si="315"/>
        <v/>
      </c>
      <c r="DK392" s="24" t="str">
        <f t="shared" si="315"/>
        <v/>
      </c>
      <c r="DL392" s="24"/>
      <c r="DM392" s="24" t="str">
        <f t="shared" si="331"/>
        <v/>
      </c>
      <c r="DN392" s="24" t="str">
        <f t="shared" si="344"/>
        <v/>
      </c>
      <c r="DO392" s="24" t="str">
        <f t="shared" si="316"/>
        <v/>
      </c>
      <c r="DP392" s="24" t="str">
        <f t="shared" si="316"/>
        <v/>
      </c>
      <c r="DQ392" s="24" t="str">
        <f t="shared" si="316"/>
        <v/>
      </c>
      <c r="DR392" s="24" t="str">
        <f t="shared" si="316"/>
        <v/>
      </c>
      <c r="DS392" s="24" t="str">
        <f t="shared" si="316"/>
        <v/>
      </c>
      <c r="DT392" s="24" t="str">
        <f t="shared" si="316"/>
        <v/>
      </c>
      <c r="DU392" s="24" t="str">
        <f t="shared" si="316"/>
        <v/>
      </c>
      <c r="DV392" s="24" t="str">
        <f t="shared" si="316"/>
        <v/>
      </c>
      <c r="DW392" s="24" t="str">
        <f t="shared" si="316"/>
        <v/>
      </c>
      <c r="DX392" s="24"/>
      <c r="DY392" s="24" t="str">
        <f t="shared" si="332"/>
        <v/>
      </c>
      <c r="DZ392" s="24" t="str">
        <f t="shared" si="345"/>
        <v/>
      </c>
      <c r="EA392" s="24" t="str">
        <f t="shared" si="317"/>
        <v/>
      </c>
      <c r="EB392" s="24" t="str">
        <f t="shared" si="317"/>
        <v/>
      </c>
      <c r="EC392" s="24" t="str">
        <f t="shared" si="317"/>
        <v/>
      </c>
      <c r="ED392" s="24" t="str">
        <f t="shared" si="317"/>
        <v/>
      </c>
      <c r="EE392" s="24" t="str">
        <f t="shared" si="317"/>
        <v/>
      </c>
      <c r="EF392" s="24" t="str">
        <f t="shared" si="317"/>
        <v/>
      </c>
      <c r="EG392" s="24" t="str">
        <f t="shared" si="317"/>
        <v/>
      </c>
      <c r="EH392" s="24" t="str">
        <f t="shared" si="317"/>
        <v/>
      </c>
      <c r="EI392" s="24" t="str">
        <f t="shared" si="317"/>
        <v/>
      </c>
      <c r="EJ392" s="24"/>
      <c r="EK392" s="24" t="str">
        <f t="shared" si="333"/>
        <v/>
      </c>
      <c r="EL392" s="24" t="str">
        <f t="shared" si="346"/>
        <v/>
      </c>
      <c r="EM392" s="24" t="str">
        <f t="shared" si="318"/>
        <v/>
      </c>
      <c r="EN392" s="24" t="str">
        <f t="shared" si="318"/>
        <v/>
      </c>
      <c r="EO392" s="24" t="str">
        <f t="shared" si="318"/>
        <v/>
      </c>
      <c r="EP392" s="24" t="str">
        <f t="shared" si="318"/>
        <v/>
      </c>
      <c r="EQ392" s="24" t="str">
        <f t="shared" si="318"/>
        <v/>
      </c>
      <c r="ER392" s="24" t="str">
        <f t="shared" si="318"/>
        <v/>
      </c>
      <c r="ES392" s="24" t="str">
        <f t="shared" si="318"/>
        <v/>
      </c>
      <c r="ET392" s="24" t="str">
        <f t="shared" si="318"/>
        <v/>
      </c>
      <c r="EU392" s="24" t="str">
        <f t="shared" si="318"/>
        <v/>
      </c>
      <c r="EV392" s="24"/>
      <c r="EW392" s="24" t="str">
        <f t="shared" si="334"/>
        <v/>
      </c>
      <c r="EX392" s="24" t="str">
        <f t="shared" si="347"/>
        <v/>
      </c>
      <c r="EY392" s="24" t="str">
        <f t="shared" si="351"/>
        <v/>
      </c>
      <c r="EZ392" s="24" t="str">
        <f t="shared" si="351"/>
        <v/>
      </c>
      <c r="FA392" s="24" t="str">
        <f t="shared" si="351"/>
        <v/>
      </c>
      <c r="FB392" s="24" t="str">
        <f t="shared" si="349"/>
        <v/>
      </c>
      <c r="FC392" s="24" t="str">
        <f t="shared" si="349"/>
        <v/>
      </c>
      <c r="FD392" s="24" t="str">
        <f t="shared" si="349"/>
        <v/>
      </c>
      <c r="FE392" s="24" t="str">
        <f t="shared" si="299"/>
        <v/>
      </c>
      <c r="FF392" s="24" t="str">
        <f t="shared" si="299"/>
        <v/>
      </c>
      <c r="FG392" s="24" t="str">
        <f t="shared" si="299"/>
        <v/>
      </c>
      <c r="FH392" s="24"/>
      <c r="FI392" s="24" t="str">
        <f t="shared" si="335"/>
        <v/>
      </c>
      <c r="FJ392" s="24" t="str">
        <f t="shared" si="348"/>
        <v/>
      </c>
      <c r="FK392" s="24" t="str">
        <f t="shared" si="352"/>
        <v/>
      </c>
      <c r="FL392" s="24" t="str">
        <f t="shared" si="352"/>
        <v/>
      </c>
      <c r="FM392" s="24" t="str">
        <f t="shared" si="352"/>
        <v/>
      </c>
      <c r="FN392" s="24" t="str">
        <f t="shared" si="350"/>
        <v/>
      </c>
      <c r="FO392" s="24" t="str">
        <f t="shared" si="350"/>
        <v/>
      </c>
      <c r="FP392" s="24" t="str">
        <f t="shared" si="350"/>
        <v/>
      </c>
      <c r="FQ392" s="24" t="str">
        <f t="shared" si="300"/>
        <v/>
      </c>
      <c r="FR392" s="24" t="str">
        <f t="shared" si="300"/>
        <v/>
      </c>
      <c r="FS392" s="24" t="str">
        <f t="shared" si="300"/>
        <v/>
      </c>
    </row>
    <row r="393" spans="1:175" s="3" customFormat="1">
      <c r="A393" s="27">
        <v>358</v>
      </c>
      <c r="B393" s="32" t="str">
        <f>IF(AND($B$3&lt;&gt;"",$C$3&lt;&gt;"",$B$4&lt;&gt;"",$C$4&lt;&gt;"",T393&lt;&gt;""),AirMass($B$3,$C$3,$B$4,$C$4,T393),"")</f>
        <v/>
      </c>
      <c r="C393" s="36" t="e">
        <f t="shared" si="336"/>
        <v>#N/A</v>
      </c>
      <c r="D393" s="5" t="str">
        <f t="shared" si="319"/>
        <v/>
      </c>
      <c r="E393" s="14" t="str">
        <f t="shared" si="320"/>
        <v/>
      </c>
      <c r="F393" s="32" t="str">
        <f t="shared" si="337"/>
        <v/>
      </c>
      <c r="G393" s="24" t="str">
        <f t="shared" si="321"/>
        <v/>
      </c>
      <c r="H393" s="24" t="str">
        <f t="shared" si="322"/>
        <v/>
      </c>
      <c r="I393" s="24"/>
      <c r="J393" s="8" t="str">
        <f t="shared" si="323"/>
        <v/>
      </c>
      <c r="K393" s="9" t="str">
        <f t="shared" si="324"/>
        <v/>
      </c>
      <c r="L393" s="40" t="str">
        <f t="shared" si="338"/>
        <v/>
      </c>
      <c r="M393" s="24" t="str">
        <f t="shared" si="325"/>
        <v/>
      </c>
      <c r="N393" s="25" t="str">
        <f t="shared" si="326"/>
        <v/>
      </c>
      <c r="O393" s="25"/>
      <c r="P393" s="50">
        <f t="shared" si="339"/>
        <v>0</v>
      </c>
      <c r="Q393" s="50">
        <f t="shared" si="340"/>
        <v>0</v>
      </c>
      <c r="R393" s="25"/>
      <c r="S393" s="25"/>
      <c r="T393" s="16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46" t="str">
        <f t="shared" si="327"/>
        <v/>
      </c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8"/>
      <c r="AR393" s="25"/>
      <c r="AS393" s="25"/>
      <c r="AT393" s="24" t="str">
        <f t="shared" si="353"/>
        <v/>
      </c>
      <c r="AU393" s="24" t="str">
        <f t="shared" si="353"/>
        <v/>
      </c>
      <c r="AV393" s="24" t="str">
        <f t="shared" si="353"/>
        <v/>
      </c>
      <c r="AW393" s="24" t="str">
        <f t="shared" si="353"/>
        <v/>
      </c>
      <c r="AX393" s="24" t="str">
        <f t="shared" si="353"/>
        <v/>
      </c>
      <c r="AY393" s="24" t="str">
        <f t="shared" si="353"/>
        <v/>
      </c>
      <c r="AZ393" s="24" t="str">
        <f t="shared" si="353"/>
        <v/>
      </c>
      <c r="BA393" s="24" t="str">
        <f t="shared" si="353"/>
        <v/>
      </c>
      <c r="BB393" s="24" t="str">
        <f t="shared" si="353"/>
        <v/>
      </c>
      <c r="BC393" s="24" t="str">
        <f t="shared" si="353"/>
        <v/>
      </c>
      <c r="BD393" s="25" t="str">
        <f t="shared" si="353"/>
        <v/>
      </c>
      <c r="BE393" s="25"/>
      <c r="BF393" s="24"/>
      <c r="BG393" s="24" t="str">
        <f t="shared" si="311"/>
        <v/>
      </c>
      <c r="BH393" s="24" t="str">
        <f t="shared" si="311"/>
        <v/>
      </c>
      <c r="BI393" s="24" t="str">
        <f t="shared" si="311"/>
        <v/>
      </c>
      <c r="BJ393" s="24" t="str">
        <f t="shared" si="311"/>
        <v/>
      </c>
      <c r="BK393" s="24" t="str">
        <f t="shared" si="311"/>
        <v/>
      </c>
      <c r="BL393" s="24" t="str">
        <f t="shared" si="311"/>
        <v/>
      </c>
      <c r="BM393" s="24" t="str">
        <f t="shared" si="311"/>
        <v/>
      </c>
      <c r="BN393" s="24" t="str">
        <f t="shared" si="311"/>
        <v/>
      </c>
      <c r="BO393" s="24" t="str">
        <f t="shared" si="311"/>
        <v/>
      </c>
      <c r="BP393" s="24"/>
      <c r="BQ393" s="24"/>
      <c r="BR393" s="24" t="str">
        <f t="shared" si="312"/>
        <v/>
      </c>
      <c r="BS393" s="24" t="str">
        <f t="shared" si="312"/>
        <v/>
      </c>
      <c r="BT393" s="24" t="str">
        <f t="shared" si="312"/>
        <v/>
      </c>
      <c r="BU393" s="24" t="str">
        <f t="shared" si="312"/>
        <v/>
      </c>
      <c r="BV393" s="24" t="str">
        <f t="shared" si="312"/>
        <v/>
      </c>
      <c r="BW393" s="24" t="str">
        <f t="shared" si="312"/>
        <v/>
      </c>
      <c r="BX393" s="24" t="str">
        <f t="shared" si="312"/>
        <v/>
      </c>
      <c r="BY393" s="24" t="str">
        <f t="shared" si="312"/>
        <v/>
      </c>
      <c r="BZ393" s="24" t="str">
        <f t="shared" si="312"/>
        <v/>
      </c>
      <c r="CA393" s="24"/>
      <c r="CB393" s="24"/>
      <c r="CC393" s="24" t="str">
        <f t="shared" si="328"/>
        <v/>
      </c>
      <c r="CD393" s="24" t="str">
        <f t="shared" si="341"/>
        <v/>
      </c>
      <c r="CE393" s="24" t="str">
        <f t="shared" si="313"/>
        <v/>
      </c>
      <c r="CF393" s="24" t="str">
        <f t="shared" si="313"/>
        <v/>
      </c>
      <c r="CG393" s="24" t="str">
        <f t="shared" si="313"/>
        <v/>
      </c>
      <c r="CH393" s="24" t="str">
        <f t="shared" si="313"/>
        <v/>
      </c>
      <c r="CI393" s="24" t="str">
        <f t="shared" si="313"/>
        <v/>
      </c>
      <c r="CJ393" s="24" t="str">
        <f t="shared" si="313"/>
        <v/>
      </c>
      <c r="CK393" s="24" t="str">
        <f t="shared" si="313"/>
        <v/>
      </c>
      <c r="CL393" s="24" t="str">
        <f t="shared" si="313"/>
        <v/>
      </c>
      <c r="CM393" s="24" t="str">
        <f t="shared" si="313"/>
        <v/>
      </c>
      <c r="CN393" s="24"/>
      <c r="CO393" s="24" t="str">
        <f t="shared" si="329"/>
        <v/>
      </c>
      <c r="CP393" s="24" t="str">
        <f t="shared" si="342"/>
        <v/>
      </c>
      <c r="CQ393" s="24" t="str">
        <f t="shared" si="314"/>
        <v/>
      </c>
      <c r="CR393" s="24" t="str">
        <f t="shared" si="314"/>
        <v/>
      </c>
      <c r="CS393" s="24" t="str">
        <f t="shared" si="314"/>
        <v/>
      </c>
      <c r="CT393" s="24" t="str">
        <f t="shared" si="314"/>
        <v/>
      </c>
      <c r="CU393" s="24" t="str">
        <f t="shared" si="314"/>
        <v/>
      </c>
      <c r="CV393" s="24" t="str">
        <f t="shared" si="314"/>
        <v/>
      </c>
      <c r="CW393" s="24" t="str">
        <f t="shared" si="314"/>
        <v/>
      </c>
      <c r="CX393" s="24" t="str">
        <f t="shared" si="314"/>
        <v/>
      </c>
      <c r="CY393" s="24" t="str">
        <f t="shared" si="314"/>
        <v/>
      </c>
      <c r="CZ393" s="24"/>
      <c r="DA393" s="24" t="str">
        <f t="shared" si="330"/>
        <v/>
      </c>
      <c r="DB393" s="24" t="str">
        <f t="shared" si="343"/>
        <v/>
      </c>
      <c r="DC393" s="24" t="str">
        <f t="shared" si="315"/>
        <v/>
      </c>
      <c r="DD393" s="24" t="str">
        <f t="shared" si="315"/>
        <v/>
      </c>
      <c r="DE393" s="24" t="str">
        <f t="shared" si="315"/>
        <v/>
      </c>
      <c r="DF393" s="24" t="str">
        <f t="shared" si="315"/>
        <v/>
      </c>
      <c r="DG393" s="24" t="str">
        <f t="shared" si="315"/>
        <v/>
      </c>
      <c r="DH393" s="24" t="str">
        <f t="shared" si="315"/>
        <v/>
      </c>
      <c r="DI393" s="24" t="str">
        <f t="shared" si="315"/>
        <v/>
      </c>
      <c r="DJ393" s="24" t="str">
        <f t="shared" si="315"/>
        <v/>
      </c>
      <c r="DK393" s="24" t="str">
        <f t="shared" si="315"/>
        <v/>
      </c>
      <c r="DL393" s="24"/>
      <c r="DM393" s="24" t="str">
        <f t="shared" si="331"/>
        <v/>
      </c>
      <c r="DN393" s="24" t="str">
        <f t="shared" si="344"/>
        <v/>
      </c>
      <c r="DO393" s="24" t="str">
        <f t="shared" si="316"/>
        <v/>
      </c>
      <c r="DP393" s="24" t="str">
        <f t="shared" si="316"/>
        <v/>
      </c>
      <c r="DQ393" s="24" t="str">
        <f t="shared" si="316"/>
        <v/>
      </c>
      <c r="DR393" s="24" t="str">
        <f t="shared" si="316"/>
        <v/>
      </c>
      <c r="DS393" s="24" t="str">
        <f t="shared" si="316"/>
        <v/>
      </c>
      <c r="DT393" s="24" t="str">
        <f t="shared" si="316"/>
        <v/>
      </c>
      <c r="DU393" s="24" t="str">
        <f t="shared" si="316"/>
        <v/>
      </c>
      <c r="DV393" s="24" t="str">
        <f t="shared" si="316"/>
        <v/>
      </c>
      <c r="DW393" s="24" t="str">
        <f t="shared" si="316"/>
        <v/>
      </c>
      <c r="DX393" s="24"/>
      <c r="DY393" s="24" t="str">
        <f t="shared" si="332"/>
        <v/>
      </c>
      <c r="DZ393" s="24" t="str">
        <f t="shared" si="345"/>
        <v/>
      </c>
      <c r="EA393" s="24" t="str">
        <f t="shared" si="317"/>
        <v/>
      </c>
      <c r="EB393" s="24" t="str">
        <f t="shared" si="317"/>
        <v/>
      </c>
      <c r="EC393" s="24" t="str">
        <f t="shared" si="317"/>
        <v/>
      </c>
      <c r="ED393" s="24" t="str">
        <f t="shared" si="317"/>
        <v/>
      </c>
      <c r="EE393" s="24" t="str">
        <f t="shared" si="317"/>
        <v/>
      </c>
      <c r="EF393" s="24" t="str">
        <f t="shared" si="317"/>
        <v/>
      </c>
      <c r="EG393" s="24" t="str">
        <f t="shared" si="317"/>
        <v/>
      </c>
      <c r="EH393" s="24" t="str">
        <f t="shared" si="317"/>
        <v/>
      </c>
      <c r="EI393" s="24" t="str">
        <f t="shared" si="317"/>
        <v/>
      </c>
      <c r="EJ393" s="24"/>
      <c r="EK393" s="24" t="str">
        <f t="shared" si="333"/>
        <v/>
      </c>
      <c r="EL393" s="24" t="str">
        <f t="shared" si="346"/>
        <v/>
      </c>
      <c r="EM393" s="24" t="str">
        <f t="shared" si="318"/>
        <v/>
      </c>
      <c r="EN393" s="24" t="str">
        <f t="shared" si="318"/>
        <v/>
      </c>
      <c r="EO393" s="24" t="str">
        <f t="shared" si="318"/>
        <v/>
      </c>
      <c r="EP393" s="24" t="str">
        <f t="shared" si="318"/>
        <v/>
      </c>
      <c r="EQ393" s="24" t="str">
        <f t="shared" si="318"/>
        <v/>
      </c>
      <c r="ER393" s="24" t="str">
        <f t="shared" si="318"/>
        <v/>
      </c>
      <c r="ES393" s="24" t="str">
        <f t="shared" si="318"/>
        <v/>
      </c>
      <c r="ET393" s="24" t="str">
        <f t="shared" si="318"/>
        <v/>
      </c>
      <c r="EU393" s="24" t="str">
        <f t="shared" si="318"/>
        <v/>
      </c>
      <c r="EV393" s="24"/>
      <c r="EW393" s="24" t="str">
        <f t="shared" si="334"/>
        <v/>
      </c>
      <c r="EX393" s="24" t="str">
        <f t="shared" si="347"/>
        <v/>
      </c>
      <c r="EY393" s="24" t="str">
        <f t="shared" si="351"/>
        <v/>
      </c>
      <c r="EZ393" s="24" t="str">
        <f t="shared" si="351"/>
        <v/>
      </c>
      <c r="FA393" s="24" t="str">
        <f t="shared" si="351"/>
        <v/>
      </c>
      <c r="FB393" s="24" t="str">
        <f t="shared" si="349"/>
        <v/>
      </c>
      <c r="FC393" s="24" t="str">
        <f t="shared" si="349"/>
        <v/>
      </c>
      <c r="FD393" s="24" t="str">
        <f t="shared" si="349"/>
        <v/>
      </c>
      <c r="FE393" s="24" t="str">
        <f t="shared" si="299"/>
        <v/>
      </c>
      <c r="FF393" s="24" t="str">
        <f t="shared" si="299"/>
        <v/>
      </c>
      <c r="FG393" s="24" t="str">
        <f t="shared" si="299"/>
        <v/>
      </c>
      <c r="FH393" s="24"/>
      <c r="FI393" s="24" t="str">
        <f t="shared" si="335"/>
        <v/>
      </c>
      <c r="FJ393" s="24" t="str">
        <f t="shared" si="348"/>
        <v/>
      </c>
      <c r="FK393" s="24" t="str">
        <f t="shared" si="352"/>
        <v/>
      </c>
      <c r="FL393" s="24" t="str">
        <f t="shared" si="352"/>
        <v/>
      </c>
      <c r="FM393" s="24" t="str">
        <f t="shared" si="352"/>
        <v/>
      </c>
      <c r="FN393" s="24" t="str">
        <f t="shared" si="350"/>
        <v/>
      </c>
      <c r="FO393" s="24" t="str">
        <f t="shared" si="350"/>
        <v/>
      </c>
      <c r="FP393" s="24" t="str">
        <f t="shared" si="350"/>
        <v/>
      </c>
      <c r="FQ393" s="24" t="str">
        <f t="shared" si="300"/>
        <v/>
      </c>
      <c r="FR393" s="24" t="str">
        <f t="shared" si="300"/>
        <v/>
      </c>
      <c r="FS393" s="24" t="str">
        <f t="shared" si="300"/>
        <v/>
      </c>
    </row>
    <row r="394" spans="1:175" s="3" customFormat="1">
      <c r="A394" s="27">
        <v>359</v>
      </c>
      <c r="B394" s="32" t="str">
        <f>IF(AND($B$3&lt;&gt;"",$C$3&lt;&gt;"",$B$4&lt;&gt;"",$C$4&lt;&gt;"",T394&lt;&gt;""),AirMass($B$3,$C$3,$B$4,$C$4,T394),"")</f>
        <v/>
      </c>
      <c r="C394" s="36" t="e">
        <f t="shared" si="336"/>
        <v>#N/A</v>
      </c>
      <c r="D394" s="5" t="str">
        <f t="shared" si="319"/>
        <v/>
      </c>
      <c r="E394" s="14" t="str">
        <f t="shared" si="320"/>
        <v/>
      </c>
      <c r="F394" s="32" t="str">
        <f t="shared" si="337"/>
        <v/>
      </c>
      <c r="G394" s="24" t="str">
        <f t="shared" si="321"/>
        <v/>
      </c>
      <c r="H394" s="24" t="str">
        <f t="shared" si="322"/>
        <v/>
      </c>
      <c r="I394" s="24"/>
      <c r="J394" s="8" t="str">
        <f t="shared" si="323"/>
        <v/>
      </c>
      <c r="K394" s="9" t="str">
        <f t="shared" si="324"/>
        <v/>
      </c>
      <c r="L394" s="40" t="str">
        <f t="shared" si="338"/>
        <v/>
      </c>
      <c r="M394" s="24" t="str">
        <f t="shared" si="325"/>
        <v/>
      </c>
      <c r="N394" s="25" t="str">
        <f t="shared" si="326"/>
        <v/>
      </c>
      <c r="O394" s="25"/>
      <c r="P394" s="50">
        <f t="shared" si="339"/>
        <v>0</v>
      </c>
      <c r="Q394" s="50">
        <f t="shared" si="340"/>
        <v>0</v>
      </c>
      <c r="R394" s="25"/>
      <c r="S394" s="25"/>
      <c r="T394" s="16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46" t="str">
        <f t="shared" si="327"/>
        <v/>
      </c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8"/>
      <c r="AR394" s="25"/>
      <c r="AS394" s="25"/>
      <c r="AT394" s="24" t="str">
        <f t="shared" si="353"/>
        <v/>
      </c>
      <c r="AU394" s="24" t="str">
        <f t="shared" si="353"/>
        <v/>
      </c>
      <c r="AV394" s="24" t="str">
        <f t="shared" si="353"/>
        <v/>
      </c>
      <c r="AW394" s="24" t="str">
        <f t="shared" si="353"/>
        <v/>
      </c>
      <c r="AX394" s="24" t="str">
        <f t="shared" si="353"/>
        <v/>
      </c>
      <c r="AY394" s="24" t="str">
        <f t="shared" si="353"/>
        <v/>
      </c>
      <c r="AZ394" s="24" t="str">
        <f t="shared" si="353"/>
        <v/>
      </c>
      <c r="BA394" s="24" t="str">
        <f t="shared" si="353"/>
        <v/>
      </c>
      <c r="BB394" s="24" t="str">
        <f t="shared" si="353"/>
        <v/>
      </c>
      <c r="BC394" s="24" t="str">
        <f t="shared" si="353"/>
        <v/>
      </c>
      <c r="BD394" s="25" t="str">
        <f t="shared" si="353"/>
        <v/>
      </c>
      <c r="BE394" s="25"/>
      <c r="BF394" s="24"/>
      <c r="BG394" s="24" t="str">
        <f t="shared" si="311"/>
        <v/>
      </c>
      <c r="BH394" s="24" t="str">
        <f t="shared" si="311"/>
        <v/>
      </c>
      <c r="BI394" s="24" t="str">
        <f t="shared" si="311"/>
        <v/>
      </c>
      <c r="BJ394" s="24" t="str">
        <f t="shared" si="311"/>
        <v/>
      </c>
      <c r="BK394" s="24" t="str">
        <f t="shared" si="311"/>
        <v/>
      </c>
      <c r="BL394" s="24" t="str">
        <f t="shared" si="311"/>
        <v/>
      </c>
      <c r="BM394" s="24" t="str">
        <f t="shared" si="311"/>
        <v/>
      </c>
      <c r="BN394" s="24" t="str">
        <f t="shared" si="311"/>
        <v/>
      </c>
      <c r="BO394" s="24" t="str">
        <f t="shared" si="311"/>
        <v/>
      </c>
      <c r="BP394" s="24"/>
      <c r="BQ394" s="24"/>
      <c r="BR394" s="24" t="str">
        <f t="shared" si="312"/>
        <v/>
      </c>
      <c r="BS394" s="24" t="str">
        <f t="shared" si="312"/>
        <v/>
      </c>
      <c r="BT394" s="24" t="str">
        <f t="shared" si="312"/>
        <v/>
      </c>
      <c r="BU394" s="24" t="str">
        <f t="shared" si="312"/>
        <v/>
      </c>
      <c r="BV394" s="24" t="str">
        <f t="shared" si="312"/>
        <v/>
      </c>
      <c r="BW394" s="24" t="str">
        <f t="shared" si="312"/>
        <v/>
      </c>
      <c r="BX394" s="24" t="str">
        <f t="shared" si="312"/>
        <v/>
      </c>
      <c r="BY394" s="24" t="str">
        <f t="shared" si="312"/>
        <v/>
      </c>
      <c r="BZ394" s="24" t="str">
        <f t="shared" si="312"/>
        <v/>
      </c>
      <c r="CA394" s="24"/>
      <c r="CB394" s="24"/>
      <c r="CC394" s="24" t="str">
        <f t="shared" si="328"/>
        <v/>
      </c>
      <c r="CD394" s="24" t="str">
        <f t="shared" si="341"/>
        <v/>
      </c>
      <c r="CE394" s="24" t="str">
        <f t="shared" si="313"/>
        <v/>
      </c>
      <c r="CF394" s="24" t="str">
        <f t="shared" si="313"/>
        <v/>
      </c>
      <c r="CG394" s="24" t="str">
        <f t="shared" si="313"/>
        <v/>
      </c>
      <c r="CH394" s="24" t="str">
        <f t="shared" si="313"/>
        <v/>
      </c>
      <c r="CI394" s="24" t="str">
        <f t="shared" si="313"/>
        <v/>
      </c>
      <c r="CJ394" s="24" t="str">
        <f t="shared" si="313"/>
        <v/>
      </c>
      <c r="CK394" s="24" t="str">
        <f t="shared" si="313"/>
        <v/>
      </c>
      <c r="CL394" s="24" t="str">
        <f t="shared" si="313"/>
        <v/>
      </c>
      <c r="CM394" s="24" t="str">
        <f t="shared" si="313"/>
        <v/>
      </c>
      <c r="CN394" s="24"/>
      <c r="CO394" s="24" t="str">
        <f t="shared" si="329"/>
        <v/>
      </c>
      <c r="CP394" s="24" t="str">
        <f t="shared" si="342"/>
        <v/>
      </c>
      <c r="CQ394" s="24" t="str">
        <f t="shared" si="314"/>
        <v/>
      </c>
      <c r="CR394" s="24" t="str">
        <f t="shared" si="314"/>
        <v/>
      </c>
      <c r="CS394" s="24" t="str">
        <f t="shared" si="314"/>
        <v/>
      </c>
      <c r="CT394" s="24" t="str">
        <f t="shared" si="314"/>
        <v/>
      </c>
      <c r="CU394" s="24" t="str">
        <f t="shared" si="314"/>
        <v/>
      </c>
      <c r="CV394" s="24" t="str">
        <f t="shared" si="314"/>
        <v/>
      </c>
      <c r="CW394" s="24" t="str">
        <f t="shared" si="314"/>
        <v/>
      </c>
      <c r="CX394" s="24" t="str">
        <f t="shared" si="314"/>
        <v/>
      </c>
      <c r="CY394" s="24" t="str">
        <f t="shared" si="314"/>
        <v/>
      </c>
      <c r="CZ394" s="24"/>
      <c r="DA394" s="24" t="str">
        <f t="shared" si="330"/>
        <v/>
      </c>
      <c r="DB394" s="24" t="str">
        <f t="shared" si="343"/>
        <v/>
      </c>
      <c r="DC394" s="24" t="str">
        <f t="shared" si="315"/>
        <v/>
      </c>
      <c r="DD394" s="24" t="str">
        <f t="shared" si="315"/>
        <v/>
      </c>
      <c r="DE394" s="24" t="str">
        <f t="shared" si="315"/>
        <v/>
      </c>
      <c r="DF394" s="24" t="str">
        <f t="shared" si="315"/>
        <v/>
      </c>
      <c r="DG394" s="24" t="str">
        <f t="shared" si="315"/>
        <v/>
      </c>
      <c r="DH394" s="24" t="str">
        <f t="shared" si="315"/>
        <v/>
      </c>
      <c r="DI394" s="24" t="str">
        <f t="shared" si="315"/>
        <v/>
      </c>
      <c r="DJ394" s="24" t="str">
        <f t="shared" si="315"/>
        <v/>
      </c>
      <c r="DK394" s="24" t="str">
        <f t="shared" si="315"/>
        <v/>
      </c>
      <c r="DL394" s="24"/>
      <c r="DM394" s="24" t="str">
        <f t="shared" si="331"/>
        <v/>
      </c>
      <c r="DN394" s="24" t="str">
        <f t="shared" si="344"/>
        <v/>
      </c>
      <c r="DO394" s="24" t="str">
        <f t="shared" si="316"/>
        <v/>
      </c>
      <c r="DP394" s="24" t="str">
        <f t="shared" si="316"/>
        <v/>
      </c>
      <c r="DQ394" s="24" t="str">
        <f t="shared" si="316"/>
        <v/>
      </c>
      <c r="DR394" s="24" t="str">
        <f t="shared" si="316"/>
        <v/>
      </c>
      <c r="DS394" s="24" t="str">
        <f t="shared" si="316"/>
        <v/>
      </c>
      <c r="DT394" s="24" t="str">
        <f t="shared" si="316"/>
        <v/>
      </c>
      <c r="DU394" s="24" t="str">
        <f t="shared" si="316"/>
        <v/>
      </c>
      <c r="DV394" s="24" t="str">
        <f t="shared" si="316"/>
        <v/>
      </c>
      <c r="DW394" s="24" t="str">
        <f t="shared" si="316"/>
        <v/>
      </c>
      <c r="DX394" s="24"/>
      <c r="DY394" s="24" t="str">
        <f t="shared" si="332"/>
        <v/>
      </c>
      <c r="DZ394" s="24" t="str">
        <f t="shared" si="345"/>
        <v/>
      </c>
      <c r="EA394" s="24" t="str">
        <f t="shared" si="317"/>
        <v/>
      </c>
      <c r="EB394" s="24" t="str">
        <f t="shared" si="317"/>
        <v/>
      </c>
      <c r="EC394" s="24" t="str">
        <f t="shared" si="317"/>
        <v/>
      </c>
      <c r="ED394" s="24" t="str">
        <f t="shared" si="317"/>
        <v/>
      </c>
      <c r="EE394" s="24" t="str">
        <f t="shared" si="317"/>
        <v/>
      </c>
      <c r="EF394" s="24" t="str">
        <f t="shared" si="317"/>
        <v/>
      </c>
      <c r="EG394" s="24" t="str">
        <f t="shared" si="317"/>
        <v/>
      </c>
      <c r="EH394" s="24" t="str">
        <f t="shared" si="317"/>
        <v/>
      </c>
      <c r="EI394" s="24" t="str">
        <f t="shared" si="317"/>
        <v/>
      </c>
      <c r="EJ394" s="24"/>
      <c r="EK394" s="24" t="str">
        <f t="shared" si="333"/>
        <v/>
      </c>
      <c r="EL394" s="24" t="str">
        <f t="shared" si="346"/>
        <v/>
      </c>
      <c r="EM394" s="24" t="str">
        <f t="shared" si="318"/>
        <v/>
      </c>
      <c r="EN394" s="24" t="str">
        <f t="shared" si="318"/>
        <v/>
      </c>
      <c r="EO394" s="24" t="str">
        <f t="shared" si="318"/>
        <v/>
      </c>
      <c r="EP394" s="24" t="str">
        <f t="shared" si="318"/>
        <v/>
      </c>
      <c r="EQ394" s="24" t="str">
        <f t="shared" si="318"/>
        <v/>
      </c>
      <c r="ER394" s="24" t="str">
        <f t="shared" si="318"/>
        <v/>
      </c>
      <c r="ES394" s="24" t="str">
        <f t="shared" si="318"/>
        <v/>
      </c>
      <c r="ET394" s="24" t="str">
        <f t="shared" si="318"/>
        <v/>
      </c>
      <c r="EU394" s="24" t="str">
        <f t="shared" si="318"/>
        <v/>
      </c>
      <c r="EV394" s="24"/>
      <c r="EW394" s="24" t="str">
        <f t="shared" si="334"/>
        <v/>
      </c>
      <c r="EX394" s="24" t="str">
        <f t="shared" si="347"/>
        <v/>
      </c>
      <c r="EY394" s="24" t="str">
        <f t="shared" si="351"/>
        <v/>
      </c>
      <c r="EZ394" s="24" t="str">
        <f t="shared" si="351"/>
        <v/>
      </c>
      <c r="FA394" s="24" t="str">
        <f t="shared" si="351"/>
        <v/>
      </c>
      <c r="FB394" s="24" t="str">
        <f t="shared" si="349"/>
        <v/>
      </c>
      <c r="FC394" s="24" t="str">
        <f t="shared" si="349"/>
        <v/>
      </c>
      <c r="FD394" s="24" t="str">
        <f t="shared" si="349"/>
        <v/>
      </c>
      <c r="FE394" s="24" t="str">
        <f t="shared" si="299"/>
        <v/>
      </c>
      <c r="FF394" s="24" t="str">
        <f t="shared" si="299"/>
        <v/>
      </c>
      <c r="FG394" s="24" t="str">
        <f t="shared" si="299"/>
        <v/>
      </c>
      <c r="FH394" s="24"/>
      <c r="FI394" s="24" t="str">
        <f t="shared" si="335"/>
        <v/>
      </c>
      <c r="FJ394" s="24" t="str">
        <f t="shared" si="348"/>
        <v/>
      </c>
      <c r="FK394" s="24" t="str">
        <f t="shared" si="352"/>
        <v/>
      </c>
      <c r="FL394" s="24" t="str">
        <f t="shared" si="352"/>
        <v/>
      </c>
      <c r="FM394" s="24" t="str">
        <f t="shared" si="352"/>
        <v/>
      </c>
      <c r="FN394" s="24" t="str">
        <f t="shared" si="350"/>
        <v/>
      </c>
      <c r="FO394" s="24" t="str">
        <f t="shared" si="350"/>
        <v/>
      </c>
      <c r="FP394" s="24" t="str">
        <f t="shared" si="350"/>
        <v/>
      </c>
      <c r="FQ394" s="24" t="str">
        <f t="shared" si="300"/>
        <v/>
      </c>
      <c r="FR394" s="24" t="str">
        <f t="shared" si="300"/>
        <v/>
      </c>
      <c r="FS394" s="24" t="str">
        <f t="shared" si="300"/>
        <v/>
      </c>
    </row>
    <row r="395" spans="1:175" s="3" customFormat="1">
      <c r="A395" s="27">
        <v>360</v>
      </c>
      <c r="B395" s="32" t="str">
        <f>IF(AND($B$3&lt;&gt;"",$C$3&lt;&gt;"",$B$4&lt;&gt;"",$C$4&lt;&gt;"",T395&lt;&gt;""),AirMass($B$3,$C$3,$B$4,$C$4,T395),"")</f>
        <v/>
      </c>
      <c r="C395" s="36" t="e">
        <f t="shared" si="336"/>
        <v>#N/A</v>
      </c>
      <c r="D395" s="5" t="str">
        <f t="shared" si="319"/>
        <v/>
      </c>
      <c r="E395" s="14" t="str">
        <f t="shared" si="320"/>
        <v/>
      </c>
      <c r="F395" s="32" t="str">
        <f t="shared" si="337"/>
        <v/>
      </c>
      <c r="G395" s="24" t="str">
        <f t="shared" si="321"/>
        <v/>
      </c>
      <c r="H395" s="24" t="str">
        <f t="shared" si="322"/>
        <v/>
      </c>
      <c r="I395" s="24"/>
      <c r="J395" s="8" t="str">
        <f t="shared" si="323"/>
        <v/>
      </c>
      <c r="K395" s="9" t="str">
        <f t="shared" si="324"/>
        <v/>
      </c>
      <c r="L395" s="40" t="str">
        <f t="shared" si="338"/>
        <v/>
      </c>
      <c r="M395" s="24" t="str">
        <f t="shared" si="325"/>
        <v/>
      </c>
      <c r="N395" s="25" t="str">
        <f t="shared" si="326"/>
        <v/>
      </c>
      <c r="O395" s="25"/>
      <c r="P395" s="50">
        <f t="shared" si="339"/>
        <v>0</v>
      </c>
      <c r="Q395" s="50">
        <f t="shared" si="340"/>
        <v>0</v>
      </c>
      <c r="R395" s="25"/>
      <c r="S395" s="25"/>
      <c r="T395" s="16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46" t="str">
        <f t="shared" si="327"/>
        <v/>
      </c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8"/>
      <c r="AR395" s="25"/>
      <c r="AS395" s="25"/>
      <c r="AT395" s="24" t="str">
        <f t="shared" si="353"/>
        <v/>
      </c>
      <c r="AU395" s="24" t="str">
        <f t="shared" si="353"/>
        <v/>
      </c>
      <c r="AV395" s="24" t="str">
        <f t="shared" si="353"/>
        <v/>
      </c>
      <c r="AW395" s="24" t="str">
        <f t="shared" si="353"/>
        <v/>
      </c>
      <c r="AX395" s="24" t="str">
        <f t="shared" si="353"/>
        <v/>
      </c>
      <c r="AY395" s="24" t="str">
        <f t="shared" si="353"/>
        <v/>
      </c>
      <c r="AZ395" s="24" t="str">
        <f t="shared" si="353"/>
        <v/>
      </c>
      <c r="BA395" s="24" t="str">
        <f t="shared" si="353"/>
        <v/>
      </c>
      <c r="BB395" s="24" t="str">
        <f t="shared" si="353"/>
        <v/>
      </c>
      <c r="BC395" s="24" t="str">
        <f t="shared" si="353"/>
        <v/>
      </c>
      <c r="BD395" s="25" t="str">
        <f t="shared" si="353"/>
        <v/>
      </c>
      <c r="BE395" s="25"/>
      <c r="BF395" s="24"/>
      <c r="BG395" s="24" t="str">
        <f t="shared" si="311"/>
        <v/>
      </c>
      <c r="BH395" s="24" t="str">
        <f t="shared" si="311"/>
        <v/>
      </c>
      <c r="BI395" s="24" t="str">
        <f t="shared" si="311"/>
        <v/>
      </c>
      <c r="BJ395" s="24" t="str">
        <f t="shared" si="311"/>
        <v/>
      </c>
      <c r="BK395" s="24" t="str">
        <f t="shared" si="311"/>
        <v/>
      </c>
      <c r="BL395" s="24" t="str">
        <f t="shared" si="311"/>
        <v/>
      </c>
      <c r="BM395" s="24" t="str">
        <f t="shared" si="311"/>
        <v/>
      </c>
      <c r="BN395" s="24" t="str">
        <f t="shared" si="311"/>
        <v/>
      </c>
      <c r="BO395" s="24" t="str">
        <f t="shared" si="311"/>
        <v/>
      </c>
      <c r="BP395" s="24"/>
      <c r="BQ395" s="24"/>
      <c r="BR395" s="24" t="str">
        <f t="shared" si="312"/>
        <v/>
      </c>
      <c r="BS395" s="24" t="str">
        <f t="shared" si="312"/>
        <v/>
      </c>
      <c r="BT395" s="24" t="str">
        <f t="shared" si="312"/>
        <v/>
      </c>
      <c r="BU395" s="24" t="str">
        <f t="shared" si="312"/>
        <v/>
      </c>
      <c r="BV395" s="24" t="str">
        <f t="shared" si="312"/>
        <v/>
      </c>
      <c r="BW395" s="24" t="str">
        <f t="shared" si="312"/>
        <v/>
      </c>
      <c r="BX395" s="24" t="str">
        <f t="shared" si="312"/>
        <v/>
      </c>
      <c r="BY395" s="24" t="str">
        <f t="shared" si="312"/>
        <v/>
      </c>
      <c r="BZ395" s="24" t="str">
        <f t="shared" si="312"/>
        <v/>
      </c>
      <c r="CA395" s="24"/>
      <c r="CB395" s="24"/>
      <c r="CC395" s="24" t="str">
        <f t="shared" si="328"/>
        <v/>
      </c>
      <c r="CD395" s="24" t="str">
        <f t="shared" si="341"/>
        <v/>
      </c>
      <c r="CE395" s="24" t="str">
        <f t="shared" si="313"/>
        <v/>
      </c>
      <c r="CF395" s="24" t="str">
        <f t="shared" si="313"/>
        <v/>
      </c>
      <c r="CG395" s="24" t="str">
        <f t="shared" si="313"/>
        <v/>
      </c>
      <c r="CH395" s="24" t="str">
        <f t="shared" si="313"/>
        <v/>
      </c>
      <c r="CI395" s="24" t="str">
        <f t="shared" si="313"/>
        <v/>
      </c>
      <c r="CJ395" s="24" t="str">
        <f t="shared" si="313"/>
        <v/>
      </c>
      <c r="CK395" s="24" t="str">
        <f t="shared" si="313"/>
        <v/>
      </c>
      <c r="CL395" s="24" t="str">
        <f t="shared" si="313"/>
        <v/>
      </c>
      <c r="CM395" s="24" t="str">
        <f t="shared" si="313"/>
        <v/>
      </c>
      <c r="CN395" s="24"/>
      <c r="CO395" s="24" t="str">
        <f t="shared" si="329"/>
        <v/>
      </c>
      <c r="CP395" s="24" t="str">
        <f t="shared" si="342"/>
        <v/>
      </c>
      <c r="CQ395" s="24" t="str">
        <f t="shared" si="314"/>
        <v/>
      </c>
      <c r="CR395" s="24" t="str">
        <f t="shared" si="314"/>
        <v/>
      </c>
      <c r="CS395" s="24" t="str">
        <f t="shared" si="314"/>
        <v/>
      </c>
      <c r="CT395" s="24" t="str">
        <f t="shared" si="314"/>
        <v/>
      </c>
      <c r="CU395" s="24" t="str">
        <f t="shared" si="314"/>
        <v/>
      </c>
      <c r="CV395" s="24" t="str">
        <f t="shared" si="314"/>
        <v/>
      </c>
      <c r="CW395" s="24" t="str">
        <f t="shared" si="314"/>
        <v/>
      </c>
      <c r="CX395" s="24" t="str">
        <f t="shared" si="314"/>
        <v/>
      </c>
      <c r="CY395" s="24" t="str">
        <f t="shared" si="314"/>
        <v/>
      </c>
      <c r="CZ395" s="24"/>
      <c r="DA395" s="24" t="str">
        <f t="shared" si="330"/>
        <v/>
      </c>
      <c r="DB395" s="24" t="str">
        <f t="shared" si="343"/>
        <v/>
      </c>
      <c r="DC395" s="24" t="str">
        <f t="shared" si="315"/>
        <v/>
      </c>
      <c r="DD395" s="24" t="str">
        <f t="shared" si="315"/>
        <v/>
      </c>
      <c r="DE395" s="24" t="str">
        <f t="shared" si="315"/>
        <v/>
      </c>
      <c r="DF395" s="24" t="str">
        <f t="shared" si="315"/>
        <v/>
      </c>
      <c r="DG395" s="24" t="str">
        <f t="shared" si="315"/>
        <v/>
      </c>
      <c r="DH395" s="24" t="str">
        <f t="shared" si="315"/>
        <v/>
      </c>
      <c r="DI395" s="24" t="str">
        <f t="shared" si="315"/>
        <v/>
      </c>
      <c r="DJ395" s="24" t="str">
        <f t="shared" si="315"/>
        <v/>
      </c>
      <c r="DK395" s="24" t="str">
        <f t="shared" si="315"/>
        <v/>
      </c>
      <c r="DL395" s="24"/>
      <c r="DM395" s="24" t="str">
        <f t="shared" si="331"/>
        <v/>
      </c>
      <c r="DN395" s="24" t="str">
        <f t="shared" si="344"/>
        <v/>
      </c>
      <c r="DO395" s="24" t="str">
        <f t="shared" si="316"/>
        <v/>
      </c>
      <c r="DP395" s="24" t="str">
        <f t="shared" si="316"/>
        <v/>
      </c>
      <c r="DQ395" s="24" t="str">
        <f t="shared" si="316"/>
        <v/>
      </c>
      <c r="DR395" s="24" t="str">
        <f t="shared" si="316"/>
        <v/>
      </c>
      <c r="DS395" s="24" t="str">
        <f t="shared" si="316"/>
        <v/>
      </c>
      <c r="DT395" s="24" t="str">
        <f t="shared" si="316"/>
        <v/>
      </c>
      <c r="DU395" s="24" t="str">
        <f t="shared" si="316"/>
        <v/>
      </c>
      <c r="DV395" s="24" t="str">
        <f t="shared" si="316"/>
        <v/>
      </c>
      <c r="DW395" s="24" t="str">
        <f t="shared" si="316"/>
        <v/>
      </c>
      <c r="DX395" s="24"/>
      <c r="DY395" s="24" t="str">
        <f t="shared" si="332"/>
        <v/>
      </c>
      <c r="DZ395" s="24" t="str">
        <f t="shared" si="345"/>
        <v/>
      </c>
      <c r="EA395" s="24" t="str">
        <f t="shared" si="317"/>
        <v/>
      </c>
      <c r="EB395" s="24" t="str">
        <f t="shared" si="317"/>
        <v/>
      </c>
      <c r="EC395" s="24" t="str">
        <f t="shared" si="317"/>
        <v/>
      </c>
      <c r="ED395" s="24" t="str">
        <f t="shared" si="317"/>
        <v/>
      </c>
      <c r="EE395" s="24" t="str">
        <f t="shared" si="317"/>
        <v/>
      </c>
      <c r="EF395" s="24" t="str">
        <f t="shared" si="317"/>
        <v/>
      </c>
      <c r="EG395" s="24" t="str">
        <f t="shared" si="317"/>
        <v/>
      </c>
      <c r="EH395" s="24" t="str">
        <f t="shared" si="317"/>
        <v/>
      </c>
      <c r="EI395" s="24" t="str">
        <f t="shared" si="317"/>
        <v/>
      </c>
      <c r="EJ395" s="24"/>
      <c r="EK395" s="24" t="str">
        <f t="shared" si="333"/>
        <v/>
      </c>
      <c r="EL395" s="24" t="str">
        <f t="shared" si="346"/>
        <v/>
      </c>
      <c r="EM395" s="24" t="str">
        <f t="shared" si="318"/>
        <v/>
      </c>
      <c r="EN395" s="24" t="str">
        <f t="shared" si="318"/>
        <v/>
      </c>
      <c r="EO395" s="24" t="str">
        <f t="shared" si="318"/>
        <v/>
      </c>
      <c r="EP395" s="24" t="str">
        <f t="shared" si="318"/>
        <v/>
      </c>
      <c r="EQ395" s="24" t="str">
        <f t="shared" si="318"/>
        <v/>
      </c>
      <c r="ER395" s="24" t="str">
        <f t="shared" si="318"/>
        <v/>
      </c>
      <c r="ES395" s="24" t="str">
        <f t="shared" si="318"/>
        <v/>
      </c>
      <c r="ET395" s="24" t="str">
        <f t="shared" si="318"/>
        <v/>
      </c>
      <c r="EU395" s="24" t="str">
        <f t="shared" si="318"/>
        <v/>
      </c>
      <c r="EV395" s="24"/>
      <c r="EW395" s="24" t="str">
        <f t="shared" si="334"/>
        <v/>
      </c>
      <c r="EX395" s="24" t="str">
        <f t="shared" si="347"/>
        <v/>
      </c>
      <c r="EY395" s="24" t="str">
        <f t="shared" si="351"/>
        <v/>
      </c>
      <c r="EZ395" s="24" t="str">
        <f t="shared" si="351"/>
        <v/>
      </c>
      <c r="FA395" s="24" t="str">
        <f t="shared" si="351"/>
        <v/>
      </c>
      <c r="FB395" s="24" t="str">
        <f t="shared" si="349"/>
        <v/>
      </c>
      <c r="FC395" s="24" t="str">
        <f t="shared" si="349"/>
        <v/>
      </c>
      <c r="FD395" s="24" t="str">
        <f t="shared" si="349"/>
        <v/>
      </c>
      <c r="FE395" s="24" t="str">
        <f t="shared" si="299"/>
        <v/>
      </c>
      <c r="FF395" s="24" t="str">
        <f t="shared" si="299"/>
        <v/>
      </c>
      <c r="FG395" s="24" t="str">
        <f t="shared" si="299"/>
        <v/>
      </c>
      <c r="FH395" s="24"/>
      <c r="FI395" s="24" t="str">
        <f t="shared" si="335"/>
        <v/>
      </c>
      <c r="FJ395" s="24" t="str">
        <f t="shared" si="348"/>
        <v/>
      </c>
      <c r="FK395" s="24" t="str">
        <f t="shared" si="352"/>
        <v/>
      </c>
      <c r="FL395" s="24" t="str">
        <f t="shared" si="352"/>
        <v/>
      </c>
      <c r="FM395" s="24" t="str">
        <f t="shared" si="352"/>
        <v/>
      </c>
      <c r="FN395" s="24" t="str">
        <f t="shared" si="350"/>
        <v/>
      </c>
      <c r="FO395" s="24" t="str">
        <f t="shared" si="350"/>
        <v/>
      </c>
      <c r="FP395" s="24" t="str">
        <f t="shared" si="350"/>
        <v/>
      </c>
      <c r="FQ395" s="24" t="str">
        <f t="shared" si="300"/>
        <v/>
      </c>
      <c r="FR395" s="24" t="str">
        <f t="shared" si="300"/>
        <v/>
      </c>
      <c r="FS395" s="24" t="str">
        <f t="shared" si="300"/>
        <v/>
      </c>
    </row>
    <row r="396" spans="1:175" s="3" customFormat="1">
      <c r="A396" s="27">
        <v>361</v>
      </c>
      <c r="B396" s="32" t="str">
        <f>IF(AND($B$3&lt;&gt;"",$C$3&lt;&gt;"",$B$4&lt;&gt;"",$C$4&lt;&gt;"",T396&lt;&gt;""),AirMass($B$3,$C$3,$B$4,$C$4,T396),"")</f>
        <v/>
      </c>
      <c r="C396" s="36" t="e">
        <f t="shared" si="336"/>
        <v>#N/A</v>
      </c>
      <c r="D396" s="5" t="str">
        <f t="shared" si="319"/>
        <v/>
      </c>
      <c r="E396" s="14" t="str">
        <f t="shared" si="320"/>
        <v/>
      </c>
      <c r="F396" s="32" t="str">
        <f t="shared" si="337"/>
        <v/>
      </c>
      <c r="G396" s="24" t="str">
        <f t="shared" si="321"/>
        <v/>
      </c>
      <c r="H396" s="24" t="str">
        <f t="shared" si="322"/>
        <v/>
      </c>
      <c r="I396" s="24"/>
      <c r="J396" s="8" t="str">
        <f t="shared" si="323"/>
        <v/>
      </c>
      <c r="K396" s="9" t="str">
        <f t="shared" si="324"/>
        <v/>
      </c>
      <c r="L396" s="40" t="str">
        <f t="shared" si="338"/>
        <v/>
      </c>
      <c r="M396" s="24" t="str">
        <f t="shared" si="325"/>
        <v/>
      </c>
      <c r="N396" s="25" t="str">
        <f t="shared" si="326"/>
        <v/>
      </c>
      <c r="O396" s="25"/>
      <c r="P396" s="50">
        <f t="shared" si="339"/>
        <v>0</v>
      </c>
      <c r="Q396" s="50">
        <f t="shared" si="340"/>
        <v>0</v>
      </c>
      <c r="R396" s="25"/>
      <c r="S396" s="25"/>
      <c r="T396" s="16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46" t="str">
        <f t="shared" si="327"/>
        <v/>
      </c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8"/>
      <c r="AR396" s="25"/>
      <c r="AS396" s="25"/>
      <c r="AT396" s="24" t="str">
        <f t="shared" si="353"/>
        <v/>
      </c>
      <c r="AU396" s="24" t="str">
        <f t="shared" si="353"/>
        <v/>
      </c>
      <c r="AV396" s="24" t="str">
        <f t="shared" si="353"/>
        <v/>
      </c>
      <c r="AW396" s="24" t="str">
        <f t="shared" si="353"/>
        <v/>
      </c>
      <c r="AX396" s="24" t="str">
        <f t="shared" si="353"/>
        <v/>
      </c>
      <c r="AY396" s="24" t="str">
        <f t="shared" si="353"/>
        <v/>
      </c>
      <c r="AZ396" s="24" t="str">
        <f t="shared" si="353"/>
        <v/>
      </c>
      <c r="BA396" s="24" t="str">
        <f t="shared" si="353"/>
        <v/>
      </c>
      <c r="BB396" s="24" t="str">
        <f t="shared" si="353"/>
        <v/>
      </c>
      <c r="BC396" s="24" t="str">
        <f t="shared" si="353"/>
        <v/>
      </c>
      <c r="BD396" s="25" t="str">
        <f t="shared" si="353"/>
        <v/>
      </c>
      <c r="BE396" s="25"/>
      <c r="BF396" s="24"/>
      <c r="BG396" s="24" t="str">
        <f t="shared" si="311"/>
        <v/>
      </c>
      <c r="BH396" s="24" t="str">
        <f t="shared" si="311"/>
        <v/>
      </c>
      <c r="BI396" s="24" t="str">
        <f t="shared" si="311"/>
        <v/>
      </c>
      <c r="BJ396" s="24" t="str">
        <f t="shared" si="311"/>
        <v/>
      </c>
      <c r="BK396" s="24" t="str">
        <f t="shared" si="311"/>
        <v/>
      </c>
      <c r="BL396" s="24" t="str">
        <f t="shared" si="311"/>
        <v/>
      </c>
      <c r="BM396" s="24" t="str">
        <f t="shared" si="311"/>
        <v/>
      </c>
      <c r="BN396" s="24" t="str">
        <f t="shared" si="311"/>
        <v/>
      </c>
      <c r="BO396" s="24" t="str">
        <f t="shared" si="311"/>
        <v/>
      </c>
      <c r="BP396" s="24"/>
      <c r="BQ396" s="24"/>
      <c r="BR396" s="24" t="str">
        <f t="shared" si="312"/>
        <v/>
      </c>
      <c r="BS396" s="24" t="str">
        <f t="shared" si="312"/>
        <v/>
      </c>
      <c r="BT396" s="24" t="str">
        <f t="shared" si="312"/>
        <v/>
      </c>
      <c r="BU396" s="24" t="str">
        <f t="shared" si="312"/>
        <v/>
      </c>
      <c r="BV396" s="24" t="str">
        <f t="shared" si="312"/>
        <v/>
      </c>
      <c r="BW396" s="24" t="str">
        <f t="shared" si="312"/>
        <v/>
      </c>
      <c r="BX396" s="24" t="str">
        <f t="shared" si="312"/>
        <v/>
      </c>
      <c r="BY396" s="24" t="str">
        <f t="shared" si="312"/>
        <v/>
      </c>
      <c r="BZ396" s="24" t="str">
        <f t="shared" si="312"/>
        <v/>
      </c>
      <c r="CA396" s="24"/>
      <c r="CB396" s="24"/>
      <c r="CC396" s="24" t="str">
        <f t="shared" si="328"/>
        <v/>
      </c>
      <c r="CD396" s="24" t="str">
        <f t="shared" si="341"/>
        <v/>
      </c>
      <c r="CE396" s="24" t="str">
        <f t="shared" si="313"/>
        <v/>
      </c>
      <c r="CF396" s="24" t="str">
        <f t="shared" si="313"/>
        <v/>
      </c>
      <c r="CG396" s="24" t="str">
        <f t="shared" si="313"/>
        <v/>
      </c>
      <c r="CH396" s="24" t="str">
        <f t="shared" si="313"/>
        <v/>
      </c>
      <c r="CI396" s="24" t="str">
        <f t="shared" si="313"/>
        <v/>
      </c>
      <c r="CJ396" s="24" t="str">
        <f t="shared" si="313"/>
        <v/>
      </c>
      <c r="CK396" s="24" t="str">
        <f t="shared" si="313"/>
        <v/>
      </c>
      <c r="CL396" s="24" t="str">
        <f t="shared" si="313"/>
        <v/>
      </c>
      <c r="CM396" s="24" t="str">
        <f t="shared" si="313"/>
        <v/>
      </c>
      <c r="CN396" s="24"/>
      <c r="CO396" s="24" t="str">
        <f t="shared" si="329"/>
        <v/>
      </c>
      <c r="CP396" s="24" t="str">
        <f t="shared" si="342"/>
        <v/>
      </c>
      <c r="CQ396" s="24" t="str">
        <f t="shared" si="314"/>
        <v/>
      </c>
      <c r="CR396" s="24" t="str">
        <f t="shared" si="314"/>
        <v/>
      </c>
      <c r="CS396" s="24" t="str">
        <f t="shared" si="314"/>
        <v/>
      </c>
      <c r="CT396" s="24" t="str">
        <f t="shared" si="314"/>
        <v/>
      </c>
      <c r="CU396" s="24" t="str">
        <f t="shared" si="314"/>
        <v/>
      </c>
      <c r="CV396" s="24" t="str">
        <f t="shared" si="314"/>
        <v/>
      </c>
      <c r="CW396" s="24" t="str">
        <f t="shared" si="314"/>
        <v/>
      </c>
      <c r="CX396" s="24" t="str">
        <f t="shared" si="314"/>
        <v/>
      </c>
      <c r="CY396" s="24" t="str">
        <f t="shared" si="314"/>
        <v/>
      </c>
      <c r="CZ396" s="24"/>
      <c r="DA396" s="24" t="str">
        <f t="shared" si="330"/>
        <v/>
      </c>
      <c r="DB396" s="24" t="str">
        <f t="shared" si="343"/>
        <v/>
      </c>
      <c r="DC396" s="24" t="str">
        <f t="shared" si="315"/>
        <v/>
      </c>
      <c r="DD396" s="24" t="str">
        <f t="shared" si="315"/>
        <v/>
      </c>
      <c r="DE396" s="24" t="str">
        <f t="shared" si="315"/>
        <v/>
      </c>
      <c r="DF396" s="24" t="str">
        <f t="shared" si="315"/>
        <v/>
      </c>
      <c r="DG396" s="24" t="str">
        <f t="shared" si="315"/>
        <v/>
      </c>
      <c r="DH396" s="24" t="str">
        <f t="shared" si="315"/>
        <v/>
      </c>
      <c r="DI396" s="24" t="str">
        <f t="shared" si="315"/>
        <v/>
      </c>
      <c r="DJ396" s="24" t="str">
        <f t="shared" si="315"/>
        <v/>
      </c>
      <c r="DK396" s="24" t="str">
        <f t="shared" si="315"/>
        <v/>
      </c>
      <c r="DL396" s="24"/>
      <c r="DM396" s="24" t="str">
        <f t="shared" si="331"/>
        <v/>
      </c>
      <c r="DN396" s="24" t="str">
        <f t="shared" si="344"/>
        <v/>
      </c>
      <c r="DO396" s="24" t="str">
        <f t="shared" si="316"/>
        <v/>
      </c>
      <c r="DP396" s="24" t="str">
        <f t="shared" si="316"/>
        <v/>
      </c>
      <c r="DQ396" s="24" t="str">
        <f t="shared" si="316"/>
        <v/>
      </c>
      <c r="DR396" s="24" t="str">
        <f t="shared" si="316"/>
        <v/>
      </c>
      <c r="DS396" s="24" t="str">
        <f t="shared" si="316"/>
        <v/>
      </c>
      <c r="DT396" s="24" t="str">
        <f t="shared" si="316"/>
        <v/>
      </c>
      <c r="DU396" s="24" t="str">
        <f t="shared" si="316"/>
        <v/>
      </c>
      <c r="DV396" s="24" t="str">
        <f t="shared" si="316"/>
        <v/>
      </c>
      <c r="DW396" s="24" t="str">
        <f t="shared" si="316"/>
        <v/>
      </c>
      <c r="DX396" s="24"/>
      <c r="DY396" s="24" t="str">
        <f t="shared" si="332"/>
        <v/>
      </c>
      <c r="DZ396" s="24" t="str">
        <f t="shared" si="345"/>
        <v/>
      </c>
      <c r="EA396" s="24" t="str">
        <f t="shared" si="317"/>
        <v/>
      </c>
      <c r="EB396" s="24" t="str">
        <f t="shared" si="317"/>
        <v/>
      </c>
      <c r="EC396" s="24" t="str">
        <f t="shared" si="317"/>
        <v/>
      </c>
      <c r="ED396" s="24" t="str">
        <f t="shared" si="317"/>
        <v/>
      </c>
      <c r="EE396" s="24" t="str">
        <f t="shared" si="317"/>
        <v/>
      </c>
      <c r="EF396" s="24" t="str">
        <f t="shared" si="317"/>
        <v/>
      </c>
      <c r="EG396" s="24" t="str">
        <f t="shared" si="317"/>
        <v/>
      </c>
      <c r="EH396" s="24" t="str">
        <f t="shared" si="317"/>
        <v/>
      </c>
      <c r="EI396" s="24" t="str">
        <f t="shared" si="317"/>
        <v/>
      </c>
      <c r="EJ396" s="24"/>
      <c r="EK396" s="24" t="str">
        <f t="shared" si="333"/>
        <v/>
      </c>
      <c r="EL396" s="24" t="str">
        <f t="shared" si="346"/>
        <v/>
      </c>
      <c r="EM396" s="24" t="str">
        <f t="shared" si="318"/>
        <v/>
      </c>
      <c r="EN396" s="24" t="str">
        <f t="shared" si="318"/>
        <v/>
      </c>
      <c r="EO396" s="24" t="str">
        <f t="shared" si="318"/>
        <v/>
      </c>
      <c r="EP396" s="24" t="str">
        <f t="shared" si="318"/>
        <v/>
      </c>
      <c r="EQ396" s="24" t="str">
        <f t="shared" si="318"/>
        <v/>
      </c>
      <c r="ER396" s="24" t="str">
        <f t="shared" si="318"/>
        <v/>
      </c>
      <c r="ES396" s="24" t="str">
        <f t="shared" si="318"/>
        <v/>
      </c>
      <c r="ET396" s="24" t="str">
        <f t="shared" si="318"/>
        <v/>
      </c>
      <c r="EU396" s="24" t="str">
        <f t="shared" si="318"/>
        <v/>
      </c>
      <c r="EV396" s="24"/>
      <c r="EW396" s="24" t="str">
        <f t="shared" si="334"/>
        <v/>
      </c>
      <c r="EX396" s="24" t="str">
        <f t="shared" si="347"/>
        <v/>
      </c>
      <c r="EY396" s="24" t="str">
        <f t="shared" si="351"/>
        <v/>
      </c>
      <c r="EZ396" s="24" t="str">
        <f t="shared" si="351"/>
        <v/>
      </c>
      <c r="FA396" s="24" t="str">
        <f t="shared" si="351"/>
        <v/>
      </c>
      <c r="FB396" s="24" t="str">
        <f t="shared" si="349"/>
        <v/>
      </c>
      <c r="FC396" s="24" t="str">
        <f t="shared" si="349"/>
        <v/>
      </c>
      <c r="FD396" s="24" t="str">
        <f t="shared" si="349"/>
        <v/>
      </c>
      <c r="FE396" s="24" t="str">
        <f t="shared" si="299"/>
        <v/>
      </c>
      <c r="FF396" s="24" t="str">
        <f t="shared" si="299"/>
        <v/>
      </c>
      <c r="FG396" s="24" t="str">
        <f t="shared" si="299"/>
        <v/>
      </c>
      <c r="FH396" s="24"/>
      <c r="FI396" s="24" t="str">
        <f t="shared" si="335"/>
        <v/>
      </c>
      <c r="FJ396" s="24" t="str">
        <f t="shared" si="348"/>
        <v/>
      </c>
      <c r="FK396" s="24" t="str">
        <f t="shared" si="352"/>
        <v/>
      </c>
      <c r="FL396" s="24" t="str">
        <f t="shared" si="352"/>
        <v/>
      </c>
      <c r="FM396" s="24" t="str">
        <f t="shared" si="352"/>
        <v/>
      </c>
      <c r="FN396" s="24" t="str">
        <f t="shared" si="350"/>
        <v/>
      </c>
      <c r="FO396" s="24" t="str">
        <f t="shared" si="350"/>
        <v/>
      </c>
      <c r="FP396" s="24" t="str">
        <f t="shared" si="350"/>
        <v/>
      </c>
      <c r="FQ396" s="24" t="str">
        <f t="shared" si="300"/>
        <v/>
      </c>
      <c r="FR396" s="24" t="str">
        <f t="shared" si="300"/>
        <v/>
      </c>
      <c r="FS396" s="24" t="str">
        <f t="shared" si="300"/>
        <v/>
      </c>
    </row>
    <row r="397" spans="1:175" s="3" customFormat="1">
      <c r="A397" s="27">
        <v>362</v>
      </c>
      <c r="B397" s="32" t="str">
        <f>IF(AND($B$3&lt;&gt;"",$C$3&lt;&gt;"",$B$4&lt;&gt;"",$C$4&lt;&gt;"",T397&lt;&gt;""),AirMass($B$3,$C$3,$B$4,$C$4,T397),"")</f>
        <v/>
      </c>
      <c r="C397" s="36" t="e">
        <f t="shared" si="336"/>
        <v>#N/A</v>
      </c>
      <c r="D397" s="5" t="str">
        <f t="shared" si="319"/>
        <v/>
      </c>
      <c r="E397" s="14" t="str">
        <f t="shared" si="320"/>
        <v/>
      </c>
      <c r="F397" s="32" t="str">
        <f t="shared" si="337"/>
        <v/>
      </c>
      <c r="G397" s="24" t="str">
        <f t="shared" si="321"/>
        <v/>
      </c>
      <c r="H397" s="24" t="str">
        <f t="shared" si="322"/>
        <v/>
      </c>
      <c r="I397" s="24"/>
      <c r="J397" s="8" t="str">
        <f t="shared" si="323"/>
        <v/>
      </c>
      <c r="K397" s="9" t="str">
        <f t="shared" si="324"/>
        <v/>
      </c>
      <c r="L397" s="40" t="str">
        <f t="shared" si="338"/>
        <v/>
      </c>
      <c r="M397" s="24" t="str">
        <f t="shared" si="325"/>
        <v/>
      </c>
      <c r="N397" s="25" t="str">
        <f t="shared" si="326"/>
        <v/>
      </c>
      <c r="O397" s="25"/>
      <c r="P397" s="50">
        <f t="shared" si="339"/>
        <v>0</v>
      </c>
      <c r="Q397" s="50">
        <f t="shared" si="340"/>
        <v>0</v>
      </c>
      <c r="R397" s="25"/>
      <c r="S397" s="25"/>
      <c r="T397" s="16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46" t="str">
        <f t="shared" si="327"/>
        <v/>
      </c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8"/>
      <c r="AR397" s="25"/>
      <c r="AS397" s="25"/>
      <c r="AT397" s="24" t="str">
        <f t="shared" si="353"/>
        <v/>
      </c>
      <c r="AU397" s="24" t="str">
        <f t="shared" si="353"/>
        <v/>
      </c>
      <c r="AV397" s="24" t="str">
        <f t="shared" si="353"/>
        <v/>
      </c>
      <c r="AW397" s="24" t="str">
        <f t="shared" si="353"/>
        <v/>
      </c>
      <c r="AX397" s="24" t="str">
        <f t="shared" si="353"/>
        <v/>
      </c>
      <c r="AY397" s="24" t="str">
        <f t="shared" si="353"/>
        <v/>
      </c>
      <c r="AZ397" s="24" t="str">
        <f t="shared" si="353"/>
        <v/>
      </c>
      <c r="BA397" s="24" t="str">
        <f t="shared" si="353"/>
        <v/>
      </c>
      <c r="BB397" s="24" t="str">
        <f t="shared" si="353"/>
        <v/>
      </c>
      <c r="BC397" s="24" t="str">
        <f t="shared" si="353"/>
        <v/>
      </c>
      <c r="BD397" s="25" t="str">
        <f t="shared" si="353"/>
        <v/>
      </c>
      <c r="BE397" s="25"/>
      <c r="BF397" s="24"/>
      <c r="BG397" s="24" t="str">
        <f t="shared" si="311"/>
        <v/>
      </c>
      <c r="BH397" s="24" t="str">
        <f t="shared" si="311"/>
        <v/>
      </c>
      <c r="BI397" s="24" t="str">
        <f t="shared" si="311"/>
        <v/>
      </c>
      <c r="BJ397" s="24" t="str">
        <f t="shared" si="311"/>
        <v/>
      </c>
      <c r="BK397" s="24" t="str">
        <f t="shared" si="311"/>
        <v/>
      </c>
      <c r="BL397" s="24" t="str">
        <f t="shared" si="311"/>
        <v/>
      </c>
      <c r="BM397" s="24" t="str">
        <f t="shared" si="311"/>
        <v/>
      </c>
      <c r="BN397" s="24" t="str">
        <f t="shared" si="311"/>
        <v/>
      </c>
      <c r="BO397" s="24" t="str">
        <f t="shared" si="311"/>
        <v/>
      </c>
      <c r="BP397" s="24"/>
      <c r="BQ397" s="24"/>
      <c r="BR397" s="24" t="str">
        <f t="shared" si="312"/>
        <v/>
      </c>
      <c r="BS397" s="24" t="str">
        <f t="shared" si="312"/>
        <v/>
      </c>
      <c r="BT397" s="24" t="str">
        <f t="shared" si="312"/>
        <v/>
      </c>
      <c r="BU397" s="24" t="str">
        <f t="shared" si="312"/>
        <v/>
      </c>
      <c r="BV397" s="24" t="str">
        <f t="shared" si="312"/>
        <v/>
      </c>
      <c r="BW397" s="24" t="str">
        <f t="shared" si="312"/>
        <v/>
      </c>
      <c r="BX397" s="24" t="str">
        <f t="shared" si="312"/>
        <v/>
      </c>
      <c r="BY397" s="24" t="str">
        <f t="shared" si="312"/>
        <v/>
      </c>
      <c r="BZ397" s="24" t="str">
        <f t="shared" si="312"/>
        <v/>
      </c>
      <c r="CA397" s="24"/>
      <c r="CB397" s="24"/>
      <c r="CC397" s="24" t="str">
        <f t="shared" si="328"/>
        <v/>
      </c>
      <c r="CD397" s="24" t="str">
        <f t="shared" si="341"/>
        <v/>
      </c>
      <c r="CE397" s="24" t="str">
        <f t="shared" si="313"/>
        <v/>
      </c>
      <c r="CF397" s="24" t="str">
        <f t="shared" si="313"/>
        <v/>
      </c>
      <c r="CG397" s="24" t="str">
        <f t="shared" si="313"/>
        <v/>
      </c>
      <c r="CH397" s="24" t="str">
        <f t="shared" si="313"/>
        <v/>
      </c>
      <c r="CI397" s="24" t="str">
        <f t="shared" si="313"/>
        <v/>
      </c>
      <c r="CJ397" s="24" t="str">
        <f t="shared" si="313"/>
        <v/>
      </c>
      <c r="CK397" s="24" t="str">
        <f t="shared" si="313"/>
        <v/>
      </c>
      <c r="CL397" s="24" t="str">
        <f t="shared" si="313"/>
        <v/>
      </c>
      <c r="CM397" s="24" t="str">
        <f t="shared" si="313"/>
        <v/>
      </c>
      <c r="CN397" s="24"/>
      <c r="CO397" s="24" t="str">
        <f t="shared" si="329"/>
        <v/>
      </c>
      <c r="CP397" s="24" t="str">
        <f t="shared" si="342"/>
        <v/>
      </c>
      <c r="CQ397" s="24" t="str">
        <f t="shared" si="314"/>
        <v/>
      </c>
      <c r="CR397" s="24" t="str">
        <f t="shared" si="314"/>
        <v/>
      </c>
      <c r="CS397" s="24" t="str">
        <f t="shared" si="314"/>
        <v/>
      </c>
      <c r="CT397" s="24" t="str">
        <f t="shared" si="314"/>
        <v/>
      </c>
      <c r="CU397" s="24" t="str">
        <f t="shared" si="314"/>
        <v/>
      </c>
      <c r="CV397" s="24" t="str">
        <f t="shared" si="314"/>
        <v/>
      </c>
      <c r="CW397" s="24" t="str">
        <f t="shared" si="314"/>
        <v/>
      </c>
      <c r="CX397" s="24" t="str">
        <f t="shared" si="314"/>
        <v/>
      </c>
      <c r="CY397" s="24" t="str">
        <f t="shared" si="314"/>
        <v/>
      </c>
      <c r="CZ397" s="24"/>
      <c r="DA397" s="24" t="str">
        <f t="shared" si="330"/>
        <v/>
      </c>
      <c r="DB397" s="24" t="str">
        <f t="shared" si="343"/>
        <v/>
      </c>
      <c r="DC397" s="24" t="str">
        <f t="shared" si="315"/>
        <v/>
      </c>
      <c r="DD397" s="24" t="str">
        <f t="shared" si="315"/>
        <v/>
      </c>
      <c r="DE397" s="24" t="str">
        <f t="shared" si="315"/>
        <v/>
      </c>
      <c r="DF397" s="24" t="str">
        <f t="shared" si="315"/>
        <v/>
      </c>
      <c r="DG397" s="24" t="str">
        <f t="shared" si="315"/>
        <v/>
      </c>
      <c r="DH397" s="24" t="str">
        <f t="shared" si="315"/>
        <v/>
      </c>
      <c r="DI397" s="24" t="str">
        <f t="shared" si="315"/>
        <v/>
      </c>
      <c r="DJ397" s="24" t="str">
        <f t="shared" si="315"/>
        <v/>
      </c>
      <c r="DK397" s="24" t="str">
        <f t="shared" si="315"/>
        <v/>
      </c>
      <c r="DL397" s="24"/>
      <c r="DM397" s="24" t="str">
        <f t="shared" si="331"/>
        <v/>
      </c>
      <c r="DN397" s="24" t="str">
        <f t="shared" si="344"/>
        <v/>
      </c>
      <c r="DO397" s="24" t="str">
        <f t="shared" si="316"/>
        <v/>
      </c>
      <c r="DP397" s="24" t="str">
        <f t="shared" si="316"/>
        <v/>
      </c>
      <c r="DQ397" s="24" t="str">
        <f t="shared" si="316"/>
        <v/>
      </c>
      <c r="DR397" s="24" t="str">
        <f t="shared" si="316"/>
        <v/>
      </c>
      <c r="DS397" s="24" t="str">
        <f t="shared" si="316"/>
        <v/>
      </c>
      <c r="DT397" s="24" t="str">
        <f t="shared" si="316"/>
        <v/>
      </c>
      <c r="DU397" s="24" t="str">
        <f t="shared" si="316"/>
        <v/>
      </c>
      <c r="DV397" s="24" t="str">
        <f t="shared" si="316"/>
        <v/>
      </c>
      <c r="DW397" s="24" t="str">
        <f t="shared" si="316"/>
        <v/>
      </c>
      <c r="DX397" s="24"/>
      <c r="DY397" s="24" t="str">
        <f t="shared" si="332"/>
        <v/>
      </c>
      <c r="DZ397" s="24" t="str">
        <f t="shared" si="345"/>
        <v/>
      </c>
      <c r="EA397" s="24" t="str">
        <f t="shared" si="317"/>
        <v/>
      </c>
      <c r="EB397" s="24" t="str">
        <f t="shared" si="317"/>
        <v/>
      </c>
      <c r="EC397" s="24" t="str">
        <f t="shared" si="317"/>
        <v/>
      </c>
      <c r="ED397" s="24" t="str">
        <f t="shared" si="317"/>
        <v/>
      </c>
      <c r="EE397" s="24" t="str">
        <f t="shared" si="317"/>
        <v/>
      </c>
      <c r="EF397" s="24" t="str">
        <f t="shared" si="317"/>
        <v/>
      </c>
      <c r="EG397" s="24" t="str">
        <f t="shared" si="317"/>
        <v/>
      </c>
      <c r="EH397" s="24" t="str">
        <f t="shared" si="317"/>
        <v/>
      </c>
      <c r="EI397" s="24" t="str">
        <f t="shared" si="317"/>
        <v/>
      </c>
      <c r="EJ397" s="24"/>
      <c r="EK397" s="24" t="str">
        <f t="shared" si="333"/>
        <v/>
      </c>
      <c r="EL397" s="24" t="str">
        <f t="shared" si="346"/>
        <v/>
      </c>
      <c r="EM397" s="24" t="str">
        <f t="shared" si="318"/>
        <v/>
      </c>
      <c r="EN397" s="24" t="str">
        <f t="shared" si="318"/>
        <v/>
      </c>
      <c r="EO397" s="24" t="str">
        <f t="shared" si="318"/>
        <v/>
      </c>
      <c r="EP397" s="24" t="str">
        <f t="shared" si="318"/>
        <v/>
      </c>
      <c r="EQ397" s="24" t="str">
        <f t="shared" si="318"/>
        <v/>
      </c>
      <c r="ER397" s="24" t="str">
        <f t="shared" si="318"/>
        <v/>
      </c>
      <c r="ES397" s="24" t="str">
        <f t="shared" si="318"/>
        <v/>
      </c>
      <c r="ET397" s="24" t="str">
        <f t="shared" si="318"/>
        <v/>
      </c>
      <c r="EU397" s="24" t="str">
        <f t="shared" si="318"/>
        <v/>
      </c>
      <c r="EV397" s="24"/>
      <c r="EW397" s="24" t="str">
        <f t="shared" si="334"/>
        <v/>
      </c>
      <c r="EX397" s="24" t="str">
        <f t="shared" si="347"/>
        <v/>
      </c>
      <c r="EY397" s="24" t="str">
        <f t="shared" si="351"/>
        <v/>
      </c>
      <c r="EZ397" s="24" t="str">
        <f t="shared" si="351"/>
        <v/>
      </c>
      <c r="FA397" s="24" t="str">
        <f t="shared" si="351"/>
        <v/>
      </c>
      <c r="FB397" s="24" t="str">
        <f t="shared" si="349"/>
        <v/>
      </c>
      <c r="FC397" s="24" t="str">
        <f t="shared" si="349"/>
        <v/>
      </c>
      <c r="FD397" s="24" t="str">
        <f t="shared" si="349"/>
        <v/>
      </c>
      <c r="FE397" s="24" t="str">
        <f t="shared" si="299"/>
        <v/>
      </c>
      <c r="FF397" s="24" t="str">
        <f t="shared" si="299"/>
        <v/>
      </c>
      <c r="FG397" s="24" t="str">
        <f t="shared" si="299"/>
        <v/>
      </c>
      <c r="FH397" s="24"/>
      <c r="FI397" s="24" t="str">
        <f t="shared" si="335"/>
        <v/>
      </c>
      <c r="FJ397" s="24" t="str">
        <f t="shared" si="348"/>
        <v/>
      </c>
      <c r="FK397" s="24" t="str">
        <f t="shared" si="352"/>
        <v/>
      </c>
      <c r="FL397" s="24" t="str">
        <f t="shared" si="352"/>
        <v/>
      </c>
      <c r="FM397" s="24" t="str">
        <f t="shared" si="352"/>
        <v/>
      </c>
      <c r="FN397" s="24" t="str">
        <f t="shared" si="350"/>
        <v/>
      </c>
      <c r="FO397" s="24" t="str">
        <f t="shared" si="350"/>
        <v/>
      </c>
      <c r="FP397" s="24" t="str">
        <f t="shared" si="350"/>
        <v/>
      </c>
      <c r="FQ397" s="24" t="str">
        <f t="shared" si="300"/>
        <v/>
      </c>
      <c r="FR397" s="24" t="str">
        <f t="shared" si="300"/>
        <v/>
      </c>
      <c r="FS397" s="24" t="str">
        <f t="shared" si="300"/>
        <v/>
      </c>
    </row>
    <row r="398" spans="1:175" s="3" customFormat="1">
      <c r="A398" s="27">
        <v>363</v>
      </c>
      <c r="B398" s="32" t="str">
        <f>IF(AND($B$3&lt;&gt;"",$C$3&lt;&gt;"",$B$4&lt;&gt;"",$C$4&lt;&gt;"",T398&lt;&gt;""),AirMass($B$3,$C$3,$B$4,$C$4,T398),"")</f>
        <v/>
      </c>
      <c r="C398" s="36" t="e">
        <f t="shared" si="336"/>
        <v>#N/A</v>
      </c>
      <c r="D398" s="5" t="str">
        <f t="shared" si="319"/>
        <v/>
      </c>
      <c r="E398" s="14" t="str">
        <f t="shared" si="320"/>
        <v/>
      </c>
      <c r="F398" s="32" t="str">
        <f t="shared" si="337"/>
        <v/>
      </c>
      <c r="G398" s="24" t="str">
        <f t="shared" si="321"/>
        <v/>
      </c>
      <c r="H398" s="24" t="str">
        <f t="shared" si="322"/>
        <v/>
      </c>
      <c r="I398" s="24"/>
      <c r="J398" s="8" t="str">
        <f t="shared" si="323"/>
        <v/>
      </c>
      <c r="K398" s="9" t="str">
        <f t="shared" si="324"/>
        <v/>
      </c>
      <c r="L398" s="40" t="str">
        <f t="shared" si="338"/>
        <v/>
      </c>
      <c r="M398" s="24" t="str">
        <f t="shared" si="325"/>
        <v/>
      </c>
      <c r="N398" s="25" t="str">
        <f t="shared" si="326"/>
        <v/>
      </c>
      <c r="O398" s="25"/>
      <c r="P398" s="50">
        <f t="shared" si="339"/>
        <v>0</v>
      </c>
      <c r="Q398" s="50">
        <f t="shared" si="340"/>
        <v>0</v>
      </c>
      <c r="R398" s="25"/>
      <c r="S398" s="25"/>
      <c r="T398" s="16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46" t="str">
        <f t="shared" si="327"/>
        <v/>
      </c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8"/>
      <c r="AR398" s="25"/>
      <c r="AS398" s="25"/>
      <c r="AT398" s="24" t="str">
        <f t="shared" si="353"/>
        <v/>
      </c>
      <c r="AU398" s="24" t="str">
        <f t="shared" si="353"/>
        <v/>
      </c>
      <c r="AV398" s="24" t="str">
        <f t="shared" si="353"/>
        <v/>
      </c>
      <c r="AW398" s="24" t="str">
        <f t="shared" si="353"/>
        <v/>
      </c>
      <c r="AX398" s="24" t="str">
        <f t="shared" si="353"/>
        <v/>
      </c>
      <c r="AY398" s="24" t="str">
        <f t="shared" si="353"/>
        <v/>
      </c>
      <c r="AZ398" s="24" t="str">
        <f t="shared" si="353"/>
        <v/>
      </c>
      <c r="BA398" s="24" t="str">
        <f t="shared" si="353"/>
        <v/>
      </c>
      <c r="BB398" s="24" t="str">
        <f t="shared" si="353"/>
        <v/>
      </c>
      <c r="BC398" s="24" t="str">
        <f t="shared" si="353"/>
        <v/>
      </c>
      <c r="BD398" s="25" t="str">
        <f t="shared" si="353"/>
        <v/>
      </c>
      <c r="BE398" s="25"/>
      <c r="BF398" s="24"/>
      <c r="BG398" s="24" t="str">
        <f t="shared" si="311"/>
        <v/>
      </c>
      <c r="BH398" s="24" t="str">
        <f t="shared" si="311"/>
        <v/>
      </c>
      <c r="BI398" s="24" t="str">
        <f t="shared" si="311"/>
        <v/>
      </c>
      <c r="BJ398" s="24" t="str">
        <f t="shared" si="311"/>
        <v/>
      </c>
      <c r="BK398" s="24" t="str">
        <f t="shared" si="311"/>
        <v/>
      </c>
      <c r="BL398" s="24" t="str">
        <f t="shared" si="311"/>
        <v/>
      </c>
      <c r="BM398" s="24" t="str">
        <f t="shared" si="311"/>
        <v/>
      </c>
      <c r="BN398" s="24" t="str">
        <f t="shared" si="311"/>
        <v/>
      </c>
      <c r="BO398" s="24" t="str">
        <f t="shared" si="311"/>
        <v/>
      </c>
      <c r="BP398" s="24"/>
      <c r="BQ398" s="24"/>
      <c r="BR398" s="24" t="str">
        <f t="shared" si="312"/>
        <v/>
      </c>
      <c r="BS398" s="24" t="str">
        <f t="shared" si="312"/>
        <v/>
      </c>
      <c r="BT398" s="24" t="str">
        <f t="shared" si="312"/>
        <v/>
      </c>
      <c r="BU398" s="24" t="str">
        <f t="shared" si="312"/>
        <v/>
      </c>
      <c r="BV398" s="24" t="str">
        <f t="shared" si="312"/>
        <v/>
      </c>
      <c r="BW398" s="24" t="str">
        <f t="shared" si="312"/>
        <v/>
      </c>
      <c r="BX398" s="24" t="str">
        <f t="shared" si="312"/>
        <v/>
      </c>
      <c r="BY398" s="24" t="str">
        <f t="shared" si="312"/>
        <v/>
      </c>
      <c r="BZ398" s="24" t="str">
        <f t="shared" si="312"/>
        <v/>
      </c>
      <c r="CA398" s="24"/>
      <c r="CB398" s="24"/>
      <c r="CC398" s="24" t="str">
        <f t="shared" si="328"/>
        <v/>
      </c>
      <c r="CD398" s="24" t="str">
        <f t="shared" si="341"/>
        <v/>
      </c>
      <c r="CE398" s="24" t="str">
        <f t="shared" si="313"/>
        <v/>
      </c>
      <c r="CF398" s="24" t="str">
        <f t="shared" si="313"/>
        <v/>
      </c>
      <c r="CG398" s="24" t="str">
        <f t="shared" si="313"/>
        <v/>
      </c>
      <c r="CH398" s="24" t="str">
        <f t="shared" si="313"/>
        <v/>
      </c>
      <c r="CI398" s="24" t="str">
        <f t="shared" si="313"/>
        <v/>
      </c>
      <c r="CJ398" s="24" t="str">
        <f t="shared" si="313"/>
        <v/>
      </c>
      <c r="CK398" s="24" t="str">
        <f t="shared" si="313"/>
        <v/>
      </c>
      <c r="CL398" s="24" t="str">
        <f t="shared" si="313"/>
        <v/>
      </c>
      <c r="CM398" s="24" t="str">
        <f t="shared" si="313"/>
        <v/>
      </c>
      <c r="CN398" s="24"/>
      <c r="CO398" s="24" t="str">
        <f t="shared" si="329"/>
        <v/>
      </c>
      <c r="CP398" s="24" t="str">
        <f t="shared" si="342"/>
        <v/>
      </c>
      <c r="CQ398" s="24" t="str">
        <f t="shared" si="314"/>
        <v/>
      </c>
      <c r="CR398" s="24" t="str">
        <f t="shared" si="314"/>
        <v/>
      </c>
      <c r="CS398" s="24" t="str">
        <f t="shared" si="314"/>
        <v/>
      </c>
      <c r="CT398" s="24" t="str">
        <f t="shared" si="314"/>
        <v/>
      </c>
      <c r="CU398" s="24" t="str">
        <f t="shared" si="314"/>
        <v/>
      </c>
      <c r="CV398" s="24" t="str">
        <f t="shared" si="314"/>
        <v/>
      </c>
      <c r="CW398" s="24" t="str">
        <f t="shared" si="314"/>
        <v/>
      </c>
      <c r="CX398" s="24" t="str">
        <f t="shared" si="314"/>
        <v/>
      </c>
      <c r="CY398" s="24" t="str">
        <f t="shared" si="314"/>
        <v/>
      </c>
      <c r="CZ398" s="24"/>
      <c r="DA398" s="24" t="str">
        <f t="shared" si="330"/>
        <v/>
      </c>
      <c r="DB398" s="24" t="str">
        <f t="shared" si="343"/>
        <v/>
      </c>
      <c r="DC398" s="24" t="str">
        <f t="shared" si="315"/>
        <v/>
      </c>
      <c r="DD398" s="24" t="str">
        <f t="shared" si="315"/>
        <v/>
      </c>
      <c r="DE398" s="24" t="str">
        <f t="shared" si="315"/>
        <v/>
      </c>
      <c r="DF398" s="24" t="str">
        <f t="shared" si="315"/>
        <v/>
      </c>
      <c r="DG398" s="24" t="str">
        <f t="shared" si="315"/>
        <v/>
      </c>
      <c r="DH398" s="24" t="str">
        <f t="shared" si="315"/>
        <v/>
      </c>
      <c r="DI398" s="24" t="str">
        <f t="shared" si="315"/>
        <v/>
      </c>
      <c r="DJ398" s="24" t="str">
        <f t="shared" si="315"/>
        <v/>
      </c>
      <c r="DK398" s="24" t="str">
        <f t="shared" si="315"/>
        <v/>
      </c>
      <c r="DL398" s="24"/>
      <c r="DM398" s="24" t="str">
        <f t="shared" si="331"/>
        <v/>
      </c>
      <c r="DN398" s="24" t="str">
        <f t="shared" si="344"/>
        <v/>
      </c>
      <c r="DO398" s="24" t="str">
        <f t="shared" si="316"/>
        <v/>
      </c>
      <c r="DP398" s="24" t="str">
        <f t="shared" si="316"/>
        <v/>
      </c>
      <c r="DQ398" s="24" t="str">
        <f t="shared" si="316"/>
        <v/>
      </c>
      <c r="DR398" s="24" t="str">
        <f t="shared" si="316"/>
        <v/>
      </c>
      <c r="DS398" s="24" t="str">
        <f t="shared" si="316"/>
        <v/>
      </c>
      <c r="DT398" s="24" t="str">
        <f t="shared" si="316"/>
        <v/>
      </c>
      <c r="DU398" s="24" t="str">
        <f t="shared" si="316"/>
        <v/>
      </c>
      <c r="DV398" s="24" t="str">
        <f t="shared" si="316"/>
        <v/>
      </c>
      <c r="DW398" s="24" t="str">
        <f t="shared" si="316"/>
        <v/>
      </c>
      <c r="DX398" s="24"/>
      <c r="DY398" s="24" t="str">
        <f t="shared" si="332"/>
        <v/>
      </c>
      <c r="DZ398" s="24" t="str">
        <f t="shared" si="345"/>
        <v/>
      </c>
      <c r="EA398" s="24" t="str">
        <f t="shared" si="317"/>
        <v/>
      </c>
      <c r="EB398" s="24" t="str">
        <f t="shared" si="317"/>
        <v/>
      </c>
      <c r="EC398" s="24" t="str">
        <f t="shared" si="317"/>
        <v/>
      </c>
      <c r="ED398" s="24" t="str">
        <f t="shared" si="317"/>
        <v/>
      </c>
      <c r="EE398" s="24" t="str">
        <f t="shared" si="317"/>
        <v/>
      </c>
      <c r="EF398" s="24" t="str">
        <f t="shared" si="317"/>
        <v/>
      </c>
      <c r="EG398" s="24" t="str">
        <f t="shared" si="317"/>
        <v/>
      </c>
      <c r="EH398" s="24" t="str">
        <f t="shared" si="317"/>
        <v/>
      </c>
      <c r="EI398" s="24" t="str">
        <f t="shared" si="317"/>
        <v/>
      </c>
      <c r="EJ398" s="24"/>
      <c r="EK398" s="24" t="str">
        <f t="shared" si="333"/>
        <v/>
      </c>
      <c r="EL398" s="24" t="str">
        <f t="shared" si="346"/>
        <v/>
      </c>
      <c r="EM398" s="24" t="str">
        <f t="shared" si="318"/>
        <v/>
      </c>
      <c r="EN398" s="24" t="str">
        <f t="shared" si="318"/>
        <v/>
      </c>
      <c r="EO398" s="24" t="str">
        <f t="shared" si="318"/>
        <v/>
      </c>
      <c r="EP398" s="24" t="str">
        <f t="shared" si="318"/>
        <v/>
      </c>
      <c r="EQ398" s="24" t="str">
        <f t="shared" si="318"/>
        <v/>
      </c>
      <c r="ER398" s="24" t="str">
        <f t="shared" si="318"/>
        <v/>
      </c>
      <c r="ES398" s="24" t="str">
        <f t="shared" si="318"/>
        <v/>
      </c>
      <c r="ET398" s="24" t="str">
        <f t="shared" si="318"/>
        <v/>
      </c>
      <c r="EU398" s="24" t="str">
        <f t="shared" si="318"/>
        <v/>
      </c>
      <c r="EV398" s="24"/>
      <c r="EW398" s="24" t="str">
        <f t="shared" si="334"/>
        <v/>
      </c>
      <c r="EX398" s="24" t="str">
        <f t="shared" si="347"/>
        <v/>
      </c>
      <c r="EY398" s="24" t="str">
        <f t="shared" si="351"/>
        <v/>
      </c>
      <c r="EZ398" s="24" t="str">
        <f t="shared" si="351"/>
        <v/>
      </c>
      <c r="FA398" s="24" t="str">
        <f t="shared" si="351"/>
        <v/>
      </c>
      <c r="FB398" s="24" t="str">
        <f t="shared" si="349"/>
        <v/>
      </c>
      <c r="FC398" s="24" t="str">
        <f t="shared" si="349"/>
        <v/>
      </c>
      <c r="FD398" s="24" t="str">
        <f t="shared" si="349"/>
        <v/>
      </c>
      <c r="FE398" s="24" t="str">
        <f t="shared" si="299"/>
        <v/>
      </c>
      <c r="FF398" s="24" t="str">
        <f t="shared" si="299"/>
        <v/>
      </c>
      <c r="FG398" s="24" t="str">
        <f t="shared" si="299"/>
        <v/>
      </c>
      <c r="FH398" s="24"/>
      <c r="FI398" s="24" t="str">
        <f t="shared" si="335"/>
        <v/>
      </c>
      <c r="FJ398" s="24" t="str">
        <f t="shared" si="348"/>
        <v/>
      </c>
      <c r="FK398" s="24" t="str">
        <f t="shared" si="352"/>
        <v/>
      </c>
      <c r="FL398" s="24" t="str">
        <f t="shared" si="352"/>
        <v/>
      </c>
      <c r="FM398" s="24" t="str">
        <f t="shared" si="352"/>
        <v/>
      </c>
      <c r="FN398" s="24" t="str">
        <f t="shared" si="350"/>
        <v/>
      </c>
      <c r="FO398" s="24" t="str">
        <f t="shared" si="350"/>
        <v/>
      </c>
      <c r="FP398" s="24" t="str">
        <f t="shared" si="350"/>
        <v/>
      </c>
      <c r="FQ398" s="24" t="str">
        <f t="shared" si="300"/>
        <v/>
      </c>
      <c r="FR398" s="24" t="str">
        <f t="shared" si="300"/>
        <v/>
      </c>
      <c r="FS398" s="24" t="str">
        <f t="shared" si="300"/>
        <v/>
      </c>
    </row>
    <row r="399" spans="1:175" s="3" customFormat="1">
      <c r="A399" s="27">
        <v>364</v>
      </c>
      <c r="B399" s="32" t="str">
        <f>IF(AND($B$3&lt;&gt;"",$C$3&lt;&gt;"",$B$4&lt;&gt;"",$C$4&lt;&gt;"",T399&lt;&gt;""),AirMass($B$3,$C$3,$B$4,$C$4,T399),"")</f>
        <v/>
      </c>
      <c r="C399" s="36" t="e">
        <f t="shared" si="336"/>
        <v>#N/A</v>
      </c>
      <c r="D399" s="5" t="str">
        <f t="shared" si="319"/>
        <v/>
      </c>
      <c r="E399" s="14" t="str">
        <f t="shared" si="320"/>
        <v/>
      </c>
      <c r="F399" s="32" t="str">
        <f t="shared" si="337"/>
        <v/>
      </c>
      <c r="G399" s="24" t="str">
        <f t="shared" si="321"/>
        <v/>
      </c>
      <c r="H399" s="24" t="str">
        <f t="shared" si="322"/>
        <v/>
      </c>
      <c r="I399" s="24"/>
      <c r="J399" s="8" t="str">
        <f t="shared" si="323"/>
        <v/>
      </c>
      <c r="K399" s="9" t="str">
        <f t="shared" si="324"/>
        <v/>
      </c>
      <c r="L399" s="40" t="str">
        <f t="shared" si="338"/>
        <v/>
      </c>
      <c r="M399" s="24" t="str">
        <f t="shared" si="325"/>
        <v/>
      </c>
      <c r="N399" s="25" t="str">
        <f t="shared" si="326"/>
        <v/>
      </c>
      <c r="O399" s="25"/>
      <c r="P399" s="50">
        <f t="shared" si="339"/>
        <v>0</v>
      </c>
      <c r="Q399" s="50">
        <f t="shared" si="340"/>
        <v>0</v>
      </c>
      <c r="R399" s="25"/>
      <c r="S399" s="25"/>
      <c r="T399" s="16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46" t="str">
        <f t="shared" si="327"/>
        <v/>
      </c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8"/>
      <c r="AR399" s="25"/>
      <c r="AS399" s="25"/>
      <c r="AT399" s="24" t="str">
        <f t="shared" si="353"/>
        <v/>
      </c>
      <c r="AU399" s="24" t="str">
        <f t="shared" si="353"/>
        <v/>
      </c>
      <c r="AV399" s="24" t="str">
        <f t="shared" si="353"/>
        <v/>
      </c>
      <c r="AW399" s="24" t="str">
        <f t="shared" si="353"/>
        <v/>
      </c>
      <c r="AX399" s="24" t="str">
        <f t="shared" si="353"/>
        <v/>
      </c>
      <c r="AY399" s="24" t="str">
        <f t="shared" si="353"/>
        <v/>
      </c>
      <c r="AZ399" s="24" t="str">
        <f t="shared" si="353"/>
        <v/>
      </c>
      <c r="BA399" s="24" t="str">
        <f t="shared" si="353"/>
        <v/>
      </c>
      <c r="BB399" s="24" t="str">
        <f t="shared" si="353"/>
        <v/>
      </c>
      <c r="BC399" s="24" t="str">
        <f t="shared" si="353"/>
        <v/>
      </c>
      <c r="BD399" s="25" t="str">
        <f t="shared" si="353"/>
        <v/>
      </c>
      <c r="BE399" s="25"/>
      <c r="BF399" s="24"/>
      <c r="BG399" s="24" t="str">
        <f t="shared" si="311"/>
        <v/>
      </c>
      <c r="BH399" s="24" t="str">
        <f t="shared" si="311"/>
        <v/>
      </c>
      <c r="BI399" s="24" t="str">
        <f t="shared" si="311"/>
        <v/>
      </c>
      <c r="BJ399" s="24" t="str">
        <f t="shared" si="311"/>
        <v/>
      </c>
      <c r="BK399" s="24" t="str">
        <f t="shared" si="311"/>
        <v/>
      </c>
      <c r="BL399" s="24" t="str">
        <f t="shared" si="311"/>
        <v/>
      </c>
      <c r="BM399" s="24" t="str">
        <f t="shared" si="311"/>
        <v/>
      </c>
      <c r="BN399" s="24" t="str">
        <f t="shared" si="311"/>
        <v/>
      </c>
      <c r="BO399" s="24" t="str">
        <f t="shared" si="311"/>
        <v/>
      </c>
      <c r="BP399" s="24"/>
      <c r="BQ399" s="24"/>
      <c r="BR399" s="24" t="str">
        <f t="shared" si="312"/>
        <v/>
      </c>
      <c r="BS399" s="24" t="str">
        <f t="shared" si="312"/>
        <v/>
      </c>
      <c r="BT399" s="24" t="str">
        <f t="shared" si="312"/>
        <v/>
      </c>
      <c r="BU399" s="24" t="str">
        <f t="shared" si="312"/>
        <v/>
      </c>
      <c r="BV399" s="24" t="str">
        <f t="shared" si="312"/>
        <v/>
      </c>
      <c r="BW399" s="24" t="str">
        <f t="shared" si="312"/>
        <v/>
      </c>
      <c r="BX399" s="24" t="str">
        <f t="shared" si="312"/>
        <v/>
      </c>
      <c r="BY399" s="24" t="str">
        <f t="shared" si="312"/>
        <v/>
      </c>
      <c r="BZ399" s="24" t="str">
        <f t="shared" si="312"/>
        <v/>
      </c>
      <c r="CA399" s="24"/>
      <c r="CB399" s="24"/>
      <c r="CC399" s="24" t="str">
        <f t="shared" si="328"/>
        <v/>
      </c>
      <c r="CD399" s="24" t="str">
        <f t="shared" si="341"/>
        <v/>
      </c>
      <c r="CE399" s="24" t="str">
        <f t="shared" si="313"/>
        <v/>
      </c>
      <c r="CF399" s="24" t="str">
        <f t="shared" si="313"/>
        <v/>
      </c>
      <c r="CG399" s="24" t="str">
        <f t="shared" si="313"/>
        <v/>
      </c>
      <c r="CH399" s="24" t="str">
        <f t="shared" si="313"/>
        <v/>
      </c>
      <c r="CI399" s="24" t="str">
        <f t="shared" si="313"/>
        <v/>
      </c>
      <c r="CJ399" s="24" t="str">
        <f t="shared" si="313"/>
        <v/>
      </c>
      <c r="CK399" s="24" t="str">
        <f t="shared" si="313"/>
        <v/>
      </c>
      <c r="CL399" s="24" t="str">
        <f t="shared" si="313"/>
        <v/>
      </c>
      <c r="CM399" s="24" t="str">
        <f t="shared" si="313"/>
        <v/>
      </c>
      <c r="CN399" s="24"/>
      <c r="CO399" s="24" t="str">
        <f t="shared" si="329"/>
        <v/>
      </c>
      <c r="CP399" s="24" t="str">
        <f t="shared" si="342"/>
        <v/>
      </c>
      <c r="CQ399" s="24" t="str">
        <f t="shared" si="314"/>
        <v/>
      </c>
      <c r="CR399" s="24" t="str">
        <f t="shared" si="314"/>
        <v/>
      </c>
      <c r="CS399" s="24" t="str">
        <f t="shared" si="314"/>
        <v/>
      </c>
      <c r="CT399" s="24" t="str">
        <f t="shared" si="314"/>
        <v/>
      </c>
      <c r="CU399" s="24" t="str">
        <f t="shared" si="314"/>
        <v/>
      </c>
      <c r="CV399" s="24" t="str">
        <f t="shared" si="314"/>
        <v/>
      </c>
      <c r="CW399" s="24" t="str">
        <f t="shared" si="314"/>
        <v/>
      </c>
      <c r="CX399" s="24" t="str">
        <f t="shared" si="314"/>
        <v/>
      </c>
      <c r="CY399" s="24" t="str">
        <f t="shared" si="314"/>
        <v/>
      </c>
      <c r="CZ399" s="24"/>
      <c r="DA399" s="24" t="str">
        <f t="shared" si="330"/>
        <v/>
      </c>
      <c r="DB399" s="24" t="str">
        <f t="shared" si="343"/>
        <v/>
      </c>
      <c r="DC399" s="24" t="str">
        <f t="shared" si="315"/>
        <v/>
      </c>
      <c r="DD399" s="24" t="str">
        <f t="shared" si="315"/>
        <v/>
      </c>
      <c r="DE399" s="24" t="str">
        <f t="shared" si="315"/>
        <v/>
      </c>
      <c r="DF399" s="24" t="str">
        <f t="shared" si="315"/>
        <v/>
      </c>
      <c r="DG399" s="24" t="str">
        <f t="shared" si="315"/>
        <v/>
      </c>
      <c r="DH399" s="24" t="str">
        <f t="shared" si="315"/>
        <v/>
      </c>
      <c r="DI399" s="24" t="str">
        <f t="shared" si="315"/>
        <v/>
      </c>
      <c r="DJ399" s="24" t="str">
        <f t="shared" si="315"/>
        <v/>
      </c>
      <c r="DK399" s="24" t="str">
        <f t="shared" si="315"/>
        <v/>
      </c>
      <c r="DL399" s="24"/>
      <c r="DM399" s="24" t="str">
        <f t="shared" si="331"/>
        <v/>
      </c>
      <c r="DN399" s="24" t="str">
        <f t="shared" si="344"/>
        <v/>
      </c>
      <c r="DO399" s="24" t="str">
        <f t="shared" si="316"/>
        <v/>
      </c>
      <c r="DP399" s="24" t="str">
        <f t="shared" si="316"/>
        <v/>
      </c>
      <c r="DQ399" s="24" t="str">
        <f t="shared" si="316"/>
        <v/>
      </c>
      <c r="DR399" s="24" t="str">
        <f t="shared" si="316"/>
        <v/>
      </c>
      <c r="DS399" s="24" t="str">
        <f t="shared" si="316"/>
        <v/>
      </c>
      <c r="DT399" s="24" t="str">
        <f t="shared" si="316"/>
        <v/>
      </c>
      <c r="DU399" s="24" t="str">
        <f t="shared" si="316"/>
        <v/>
      </c>
      <c r="DV399" s="24" t="str">
        <f t="shared" si="316"/>
        <v/>
      </c>
      <c r="DW399" s="24" t="str">
        <f t="shared" si="316"/>
        <v/>
      </c>
      <c r="DX399" s="24"/>
      <c r="DY399" s="24" t="str">
        <f t="shared" si="332"/>
        <v/>
      </c>
      <c r="DZ399" s="24" t="str">
        <f t="shared" si="345"/>
        <v/>
      </c>
      <c r="EA399" s="24" t="str">
        <f t="shared" si="317"/>
        <v/>
      </c>
      <c r="EB399" s="24" t="str">
        <f t="shared" si="317"/>
        <v/>
      </c>
      <c r="EC399" s="24" t="str">
        <f t="shared" si="317"/>
        <v/>
      </c>
      <c r="ED399" s="24" t="str">
        <f t="shared" si="317"/>
        <v/>
      </c>
      <c r="EE399" s="24" t="str">
        <f t="shared" si="317"/>
        <v/>
      </c>
      <c r="EF399" s="24" t="str">
        <f t="shared" si="317"/>
        <v/>
      </c>
      <c r="EG399" s="24" t="str">
        <f t="shared" si="317"/>
        <v/>
      </c>
      <c r="EH399" s="24" t="str">
        <f t="shared" si="317"/>
        <v/>
      </c>
      <c r="EI399" s="24" t="str">
        <f t="shared" si="317"/>
        <v/>
      </c>
      <c r="EJ399" s="24"/>
      <c r="EK399" s="24" t="str">
        <f t="shared" si="333"/>
        <v/>
      </c>
      <c r="EL399" s="24" t="str">
        <f t="shared" si="346"/>
        <v/>
      </c>
      <c r="EM399" s="24" t="str">
        <f t="shared" si="318"/>
        <v/>
      </c>
      <c r="EN399" s="24" t="str">
        <f t="shared" si="318"/>
        <v/>
      </c>
      <c r="EO399" s="24" t="str">
        <f t="shared" si="318"/>
        <v/>
      </c>
      <c r="EP399" s="24" t="str">
        <f t="shared" si="318"/>
        <v/>
      </c>
      <c r="EQ399" s="24" t="str">
        <f t="shared" si="318"/>
        <v/>
      </c>
      <c r="ER399" s="24" t="str">
        <f t="shared" si="318"/>
        <v/>
      </c>
      <c r="ES399" s="24" t="str">
        <f t="shared" si="318"/>
        <v/>
      </c>
      <c r="ET399" s="24" t="str">
        <f t="shared" si="318"/>
        <v/>
      </c>
      <c r="EU399" s="24" t="str">
        <f t="shared" si="318"/>
        <v/>
      </c>
      <c r="EV399" s="24"/>
      <c r="EW399" s="24" t="str">
        <f t="shared" si="334"/>
        <v/>
      </c>
      <c r="EX399" s="24" t="str">
        <f t="shared" si="347"/>
        <v/>
      </c>
      <c r="EY399" s="24" t="str">
        <f t="shared" si="351"/>
        <v/>
      </c>
      <c r="EZ399" s="24" t="str">
        <f t="shared" si="351"/>
        <v/>
      </c>
      <c r="FA399" s="24" t="str">
        <f t="shared" si="351"/>
        <v/>
      </c>
      <c r="FB399" s="24" t="str">
        <f t="shared" si="349"/>
        <v/>
      </c>
      <c r="FC399" s="24" t="str">
        <f t="shared" si="349"/>
        <v/>
      </c>
      <c r="FD399" s="24" t="str">
        <f t="shared" si="349"/>
        <v/>
      </c>
      <c r="FE399" s="24" t="str">
        <f t="shared" si="299"/>
        <v/>
      </c>
      <c r="FF399" s="24" t="str">
        <f t="shared" si="299"/>
        <v/>
      </c>
      <c r="FG399" s="24" t="str">
        <f t="shared" si="299"/>
        <v/>
      </c>
      <c r="FH399" s="24"/>
      <c r="FI399" s="24" t="str">
        <f t="shared" si="335"/>
        <v/>
      </c>
      <c r="FJ399" s="24" t="str">
        <f t="shared" si="348"/>
        <v/>
      </c>
      <c r="FK399" s="24" t="str">
        <f t="shared" si="352"/>
        <v/>
      </c>
      <c r="FL399" s="24" t="str">
        <f t="shared" si="352"/>
        <v/>
      </c>
      <c r="FM399" s="24" t="str">
        <f t="shared" si="352"/>
        <v/>
      </c>
      <c r="FN399" s="24" t="str">
        <f t="shared" si="350"/>
        <v/>
      </c>
      <c r="FO399" s="24" t="str">
        <f t="shared" si="350"/>
        <v/>
      </c>
      <c r="FP399" s="24" t="str">
        <f t="shared" si="350"/>
        <v/>
      </c>
      <c r="FQ399" s="24" t="str">
        <f t="shared" si="300"/>
        <v/>
      </c>
      <c r="FR399" s="24" t="str">
        <f t="shared" si="300"/>
        <v/>
      </c>
      <c r="FS399" s="24" t="str">
        <f t="shared" si="300"/>
        <v/>
      </c>
    </row>
    <row r="400" spans="1:175" s="3" customFormat="1">
      <c r="A400" s="27">
        <v>365</v>
      </c>
      <c r="B400" s="32" t="str">
        <f>IF(AND($B$3&lt;&gt;"",$C$3&lt;&gt;"",$B$4&lt;&gt;"",$C$4&lt;&gt;"",T400&lt;&gt;""),AirMass($B$3,$C$3,$B$4,$C$4,T400),"")</f>
        <v/>
      </c>
      <c r="C400" s="36" t="e">
        <f t="shared" si="336"/>
        <v>#N/A</v>
      </c>
      <c r="D400" s="5" t="str">
        <f t="shared" si="319"/>
        <v/>
      </c>
      <c r="E400" s="14" t="str">
        <f t="shared" si="320"/>
        <v/>
      </c>
      <c r="F400" s="32" t="str">
        <f t="shared" si="337"/>
        <v/>
      </c>
      <c r="G400" s="24" t="str">
        <f t="shared" si="321"/>
        <v/>
      </c>
      <c r="H400" s="24" t="str">
        <f t="shared" si="322"/>
        <v/>
      </c>
      <c r="I400" s="24"/>
      <c r="J400" s="8" t="str">
        <f t="shared" si="323"/>
        <v/>
      </c>
      <c r="K400" s="9" t="str">
        <f t="shared" si="324"/>
        <v/>
      </c>
      <c r="L400" s="40" t="str">
        <f t="shared" si="338"/>
        <v/>
      </c>
      <c r="M400" s="24" t="str">
        <f t="shared" si="325"/>
        <v/>
      </c>
      <c r="N400" s="25" t="str">
        <f t="shared" si="326"/>
        <v/>
      </c>
      <c r="O400" s="25"/>
      <c r="P400" s="50">
        <f t="shared" si="339"/>
        <v>0</v>
      </c>
      <c r="Q400" s="50">
        <f t="shared" si="340"/>
        <v>0</v>
      </c>
      <c r="R400" s="25"/>
      <c r="S400" s="25"/>
      <c r="T400" s="16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46" t="str">
        <f t="shared" si="327"/>
        <v/>
      </c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8"/>
      <c r="AR400" s="25"/>
      <c r="AS400" s="25"/>
      <c r="AT400" s="24" t="str">
        <f t="shared" si="353"/>
        <v/>
      </c>
      <c r="AU400" s="24" t="str">
        <f t="shared" si="353"/>
        <v/>
      </c>
      <c r="AV400" s="24" t="str">
        <f t="shared" si="353"/>
        <v/>
      </c>
      <c r="AW400" s="24" t="str">
        <f t="shared" si="353"/>
        <v/>
      </c>
      <c r="AX400" s="24" t="str">
        <f t="shared" si="353"/>
        <v/>
      </c>
      <c r="AY400" s="24" t="str">
        <f t="shared" si="353"/>
        <v/>
      </c>
      <c r="AZ400" s="24" t="str">
        <f t="shared" si="353"/>
        <v/>
      </c>
      <c r="BA400" s="24" t="str">
        <f t="shared" si="353"/>
        <v/>
      </c>
      <c r="BB400" s="24" t="str">
        <f t="shared" si="353"/>
        <v/>
      </c>
      <c r="BC400" s="24" t="str">
        <f t="shared" si="353"/>
        <v/>
      </c>
      <c r="BD400" s="25" t="str">
        <f t="shared" si="353"/>
        <v/>
      </c>
      <c r="BE400" s="25"/>
      <c r="BF400" s="24"/>
      <c r="BG400" s="24" t="str">
        <f t="shared" si="311"/>
        <v/>
      </c>
      <c r="BH400" s="24" t="str">
        <f t="shared" si="311"/>
        <v/>
      </c>
      <c r="BI400" s="24" t="str">
        <f t="shared" si="311"/>
        <v/>
      </c>
      <c r="BJ400" s="24" t="str">
        <f t="shared" si="311"/>
        <v/>
      </c>
      <c r="BK400" s="24" t="str">
        <f t="shared" si="311"/>
        <v/>
      </c>
      <c r="BL400" s="24" t="str">
        <f t="shared" si="311"/>
        <v/>
      </c>
      <c r="BM400" s="24" t="str">
        <f t="shared" si="311"/>
        <v/>
      </c>
      <c r="BN400" s="24" t="str">
        <f t="shared" si="311"/>
        <v/>
      </c>
      <c r="BO400" s="24" t="str">
        <f t="shared" si="311"/>
        <v/>
      </c>
      <c r="BP400" s="24"/>
      <c r="BQ400" s="24"/>
      <c r="BR400" s="24" t="str">
        <f t="shared" si="312"/>
        <v/>
      </c>
      <c r="BS400" s="24" t="str">
        <f t="shared" si="312"/>
        <v/>
      </c>
      <c r="BT400" s="24" t="str">
        <f t="shared" si="312"/>
        <v/>
      </c>
      <c r="BU400" s="24" t="str">
        <f t="shared" si="312"/>
        <v/>
      </c>
      <c r="BV400" s="24" t="str">
        <f t="shared" si="312"/>
        <v/>
      </c>
      <c r="BW400" s="24" t="str">
        <f t="shared" si="312"/>
        <v/>
      </c>
      <c r="BX400" s="24" t="str">
        <f t="shared" si="312"/>
        <v/>
      </c>
      <c r="BY400" s="24" t="str">
        <f t="shared" si="312"/>
        <v/>
      </c>
      <c r="BZ400" s="24" t="str">
        <f t="shared" si="312"/>
        <v/>
      </c>
      <c r="CA400" s="24"/>
      <c r="CB400" s="24"/>
      <c r="CC400" s="24" t="str">
        <f t="shared" si="328"/>
        <v/>
      </c>
      <c r="CD400" s="24" t="str">
        <f t="shared" si="341"/>
        <v/>
      </c>
      <c r="CE400" s="24" t="str">
        <f t="shared" si="313"/>
        <v/>
      </c>
      <c r="CF400" s="24" t="str">
        <f t="shared" si="313"/>
        <v/>
      </c>
      <c r="CG400" s="24" t="str">
        <f t="shared" si="313"/>
        <v/>
      </c>
      <c r="CH400" s="24" t="str">
        <f t="shared" si="313"/>
        <v/>
      </c>
      <c r="CI400" s="24" t="str">
        <f t="shared" si="313"/>
        <v/>
      </c>
      <c r="CJ400" s="24" t="str">
        <f t="shared" si="313"/>
        <v/>
      </c>
      <c r="CK400" s="24" t="str">
        <f t="shared" si="313"/>
        <v/>
      </c>
      <c r="CL400" s="24" t="str">
        <f t="shared" si="313"/>
        <v/>
      </c>
      <c r="CM400" s="24" t="str">
        <f t="shared" si="313"/>
        <v/>
      </c>
      <c r="CN400" s="24"/>
      <c r="CO400" s="24" t="str">
        <f t="shared" si="329"/>
        <v/>
      </c>
      <c r="CP400" s="24" t="str">
        <f t="shared" si="342"/>
        <v/>
      </c>
      <c r="CQ400" s="24" t="str">
        <f t="shared" si="314"/>
        <v/>
      </c>
      <c r="CR400" s="24" t="str">
        <f t="shared" si="314"/>
        <v/>
      </c>
      <c r="CS400" s="24" t="str">
        <f t="shared" si="314"/>
        <v/>
      </c>
      <c r="CT400" s="24" t="str">
        <f t="shared" si="314"/>
        <v/>
      </c>
      <c r="CU400" s="24" t="str">
        <f t="shared" si="314"/>
        <v/>
      </c>
      <c r="CV400" s="24" t="str">
        <f t="shared" si="314"/>
        <v/>
      </c>
      <c r="CW400" s="24" t="str">
        <f t="shared" si="314"/>
        <v/>
      </c>
      <c r="CX400" s="24" t="str">
        <f t="shared" si="314"/>
        <v/>
      </c>
      <c r="CY400" s="24" t="str">
        <f t="shared" si="314"/>
        <v/>
      </c>
      <c r="CZ400" s="24"/>
      <c r="DA400" s="24" t="str">
        <f t="shared" si="330"/>
        <v/>
      </c>
      <c r="DB400" s="24" t="str">
        <f t="shared" si="343"/>
        <v/>
      </c>
      <c r="DC400" s="24" t="str">
        <f t="shared" si="315"/>
        <v/>
      </c>
      <c r="DD400" s="24" t="str">
        <f t="shared" si="315"/>
        <v/>
      </c>
      <c r="DE400" s="24" t="str">
        <f t="shared" si="315"/>
        <v/>
      </c>
      <c r="DF400" s="24" t="str">
        <f t="shared" si="315"/>
        <v/>
      </c>
      <c r="DG400" s="24" t="str">
        <f t="shared" si="315"/>
        <v/>
      </c>
      <c r="DH400" s="24" t="str">
        <f t="shared" si="315"/>
        <v/>
      </c>
      <c r="DI400" s="24" t="str">
        <f t="shared" si="315"/>
        <v/>
      </c>
      <c r="DJ400" s="24" t="str">
        <f t="shared" si="315"/>
        <v/>
      </c>
      <c r="DK400" s="24" t="str">
        <f t="shared" si="315"/>
        <v/>
      </c>
      <c r="DL400" s="24"/>
      <c r="DM400" s="24" t="str">
        <f t="shared" si="331"/>
        <v/>
      </c>
      <c r="DN400" s="24" t="str">
        <f t="shared" si="344"/>
        <v/>
      </c>
      <c r="DO400" s="24" t="str">
        <f t="shared" si="316"/>
        <v/>
      </c>
      <c r="DP400" s="24" t="str">
        <f t="shared" si="316"/>
        <v/>
      </c>
      <c r="DQ400" s="24" t="str">
        <f t="shared" si="316"/>
        <v/>
      </c>
      <c r="DR400" s="24" t="str">
        <f t="shared" si="316"/>
        <v/>
      </c>
      <c r="DS400" s="24" t="str">
        <f t="shared" si="316"/>
        <v/>
      </c>
      <c r="DT400" s="24" t="str">
        <f t="shared" si="316"/>
        <v/>
      </c>
      <c r="DU400" s="24" t="str">
        <f t="shared" si="316"/>
        <v/>
      </c>
      <c r="DV400" s="24" t="str">
        <f t="shared" si="316"/>
        <v/>
      </c>
      <c r="DW400" s="24" t="str">
        <f t="shared" si="316"/>
        <v/>
      </c>
      <c r="DX400" s="24"/>
      <c r="DY400" s="24" t="str">
        <f t="shared" si="332"/>
        <v/>
      </c>
      <c r="DZ400" s="24" t="str">
        <f t="shared" si="345"/>
        <v/>
      </c>
      <c r="EA400" s="24" t="str">
        <f t="shared" si="317"/>
        <v/>
      </c>
      <c r="EB400" s="24" t="str">
        <f t="shared" si="317"/>
        <v/>
      </c>
      <c r="EC400" s="24" t="str">
        <f t="shared" si="317"/>
        <v/>
      </c>
      <c r="ED400" s="24" t="str">
        <f t="shared" si="317"/>
        <v/>
      </c>
      <c r="EE400" s="24" t="str">
        <f t="shared" si="317"/>
        <v/>
      </c>
      <c r="EF400" s="24" t="str">
        <f t="shared" si="317"/>
        <v/>
      </c>
      <c r="EG400" s="24" t="str">
        <f t="shared" si="317"/>
        <v/>
      </c>
      <c r="EH400" s="24" t="str">
        <f t="shared" si="317"/>
        <v/>
      </c>
      <c r="EI400" s="24" t="str">
        <f t="shared" si="317"/>
        <v/>
      </c>
      <c r="EJ400" s="24"/>
      <c r="EK400" s="24" t="str">
        <f t="shared" si="333"/>
        <v/>
      </c>
      <c r="EL400" s="24" t="str">
        <f t="shared" si="346"/>
        <v/>
      </c>
      <c r="EM400" s="24" t="str">
        <f t="shared" si="318"/>
        <v/>
      </c>
      <c r="EN400" s="24" t="str">
        <f t="shared" si="318"/>
        <v/>
      </c>
      <c r="EO400" s="24" t="str">
        <f t="shared" si="318"/>
        <v/>
      </c>
      <c r="EP400" s="24" t="str">
        <f t="shared" si="318"/>
        <v/>
      </c>
      <c r="EQ400" s="24" t="str">
        <f t="shared" si="318"/>
        <v/>
      </c>
      <c r="ER400" s="24" t="str">
        <f t="shared" si="318"/>
        <v/>
      </c>
      <c r="ES400" s="24" t="str">
        <f t="shared" si="318"/>
        <v/>
      </c>
      <c r="ET400" s="24" t="str">
        <f t="shared" si="318"/>
        <v/>
      </c>
      <c r="EU400" s="24" t="str">
        <f t="shared" si="318"/>
        <v/>
      </c>
      <c r="EV400" s="24"/>
      <c r="EW400" s="24" t="str">
        <f t="shared" si="334"/>
        <v/>
      </c>
      <c r="EX400" s="24" t="str">
        <f t="shared" si="347"/>
        <v/>
      </c>
      <c r="EY400" s="24" t="str">
        <f t="shared" si="351"/>
        <v/>
      </c>
      <c r="EZ400" s="24" t="str">
        <f t="shared" si="351"/>
        <v/>
      </c>
      <c r="FA400" s="24" t="str">
        <f t="shared" si="351"/>
        <v/>
      </c>
      <c r="FB400" s="24" t="str">
        <f t="shared" si="349"/>
        <v/>
      </c>
      <c r="FC400" s="24" t="str">
        <f t="shared" si="349"/>
        <v/>
      </c>
      <c r="FD400" s="24" t="str">
        <f t="shared" si="349"/>
        <v/>
      </c>
      <c r="FE400" s="24" t="str">
        <f t="shared" si="299"/>
        <v/>
      </c>
      <c r="FF400" s="24" t="str">
        <f t="shared" si="299"/>
        <v/>
      </c>
      <c r="FG400" s="24" t="str">
        <f t="shared" si="299"/>
        <v/>
      </c>
      <c r="FH400" s="24"/>
      <c r="FI400" s="24" t="str">
        <f t="shared" si="335"/>
        <v/>
      </c>
      <c r="FJ400" s="24" t="str">
        <f t="shared" si="348"/>
        <v/>
      </c>
      <c r="FK400" s="24" t="str">
        <f t="shared" si="352"/>
        <v/>
      </c>
      <c r="FL400" s="24" t="str">
        <f t="shared" si="352"/>
        <v/>
      </c>
      <c r="FM400" s="24" t="str">
        <f t="shared" si="352"/>
        <v/>
      </c>
      <c r="FN400" s="24" t="str">
        <f t="shared" si="350"/>
        <v/>
      </c>
      <c r="FO400" s="24" t="str">
        <f t="shared" si="350"/>
        <v/>
      </c>
      <c r="FP400" s="24" t="str">
        <f t="shared" si="350"/>
        <v/>
      </c>
      <c r="FQ400" s="24" t="str">
        <f t="shared" si="300"/>
        <v/>
      </c>
      <c r="FR400" s="24" t="str">
        <f t="shared" si="300"/>
        <v/>
      </c>
      <c r="FS400" s="24" t="str">
        <f t="shared" si="300"/>
        <v/>
      </c>
    </row>
    <row r="401" spans="1:175" s="3" customFormat="1">
      <c r="A401" s="27">
        <v>366</v>
      </c>
      <c r="B401" s="32" t="str">
        <f>IF(AND($B$3&lt;&gt;"",$C$3&lt;&gt;"",$B$4&lt;&gt;"",$C$4&lt;&gt;"",T401&lt;&gt;""),AirMass($B$3,$C$3,$B$4,$C$4,T401),"")</f>
        <v/>
      </c>
      <c r="C401" s="36" t="e">
        <f t="shared" si="336"/>
        <v>#N/A</v>
      </c>
      <c r="D401" s="5" t="str">
        <f t="shared" si="319"/>
        <v/>
      </c>
      <c r="E401" s="14" t="str">
        <f t="shared" si="320"/>
        <v/>
      </c>
      <c r="F401" s="32" t="str">
        <f t="shared" si="337"/>
        <v/>
      </c>
      <c r="G401" s="24" t="str">
        <f t="shared" si="321"/>
        <v/>
      </c>
      <c r="H401" s="24" t="str">
        <f t="shared" si="322"/>
        <v/>
      </c>
      <c r="I401" s="24"/>
      <c r="J401" s="8" t="str">
        <f t="shared" si="323"/>
        <v/>
      </c>
      <c r="K401" s="9" t="str">
        <f t="shared" si="324"/>
        <v/>
      </c>
      <c r="L401" s="40" t="str">
        <f t="shared" si="338"/>
        <v/>
      </c>
      <c r="M401" s="24" t="str">
        <f t="shared" si="325"/>
        <v/>
      </c>
      <c r="N401" s="25" t="str">
        <f t="shared" si="326"/>
        <v/>
      </c>
      <c r="O401" s="25"/>
      <c r="P401" s="50">
        <f t="shared" si="339"/>
        <v>0</v>
      </c>
      <c r="Q401" s="50">
        <f t="shared" si="340"/>
        <v>0</v>
      </c>
      <c r="R401" s="25"/>
      <c r="S401" s="25"/>
      <c r="T401" s="16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46" t="str">
        <f t="shared" si="327"/>
        <v/>
      </c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8"/>
      <c r="AR401" s="25"/>
      <c r="AS401" s="25"/>
      <c r="AT401" s="24" t="str">
        <f t="shared" si="353"/>
        <v/>
      </c>
      <c r="AU401" s="24" t="str">
        <f t="shared" si="353"/>
        <v/>
      </c>
      <c r="AV401" s="24" t="str">
        <f t="shared" si="353"/>
        <v/>
      </c>
      <c r="AW401" s="24" t="str">
        <f t="shared" si="353"/>
        <v/>
      </c>
      <c r="AX401" s="24" t="str">
        <f t="shared" si="353"/>
        <v/>
      </c>
      <c r="AY401" s="24" t="str">
        <f t="shared" si="353"/>
        <v/>
      </c>
      <c r="AZ401" s="24" t="str">
        <f t="shared" si="353"/>
        <v/>
      </c>
      <c r="BA401" s="24" t="str">
        <f t="shared" si="353"/>
        <v/>
      </c>
      <c r="BB401" s="24" t="str">
        <f t="shared" si="353"/>
        <v/>
      </c>
      <c r="BC401" s="24" t="str">
        <f t="shared" si="353"/>
        <v/>
      </c>
      <c r="BD401" s="25" t="str">
        <f t="shared" si="353"/>
        <v/>
      </c>
      <c r="BE401" s="25"/>
      <c r="BF401" s="24"/>
      <c r="BG401" s="24" t="str">
        <f t="shared" si="311"/>
        <v/>
      </c>
      <c r="BH401" s="24" t="str">
        <f t="shared" si="311"/>
        <v/>
      </c>
      <c r="BI401" s="24" t="str">
        <f t="shared" si="311"/>
        <v/>
      </c>
      <c r="BJ401" s="24" t="str">
        <f t="shared" si="311"/>
        <v/>
      </c>
      <c r="BK401" s="24" t="str">
        <f t="shared" si="311"/>
        <v/>
      </c>
      <c r="BL401" s="24" t="str">
        <f t="shared" si="311"/>
        <v/>
      </c>
      <c r="BM401" s="24" t="str">
        <f t="shared" si="311"/>
        <v/>
      </c>
      <c r="BN401" s="24" t="str">
        <f t="shared" si="311"/>
        <v/>
      </c>
      <c r="BO401" s="24" t="str">
        <f t="shared" si="311"/>
        <v/>
      </c>
      <c r="BP401" s="24"/>
      <c r="BQ401" s="24"/>
      <c r="BR401" s="24" t="str">
        <f t="shared" si="312"/>
        <v/>
      </c>
      <c r="BS401" s="24" t="str">
        <f t="shared" si="312"/>
        <v/>
      </c>
      <c r="BT401" s="24" t="str">
        <f t="shared" si="312"/>
        <v/>
      </c>
      <c r="BU401" s="24" t="str">
        <f t="shared" si="312"/>
        <v/>
      </c>
      <c r="BV401" s="24" t="str">
        <f t="shared" si="312"/>
        <v/>
      </c>
      <c r="BW401" s="24" t="str">
        <f t="shared" si="312"/>
        <v/>
      </c>
      <c r="BX401" s="24" t="str">
        <f t="shared" si="312"/>
        <v/>
      </c>
      <c r="BY401" s="24" t="str">
        <f t="shared" si="312"/>
        <v/>
      </c>
      <c r="BZ401" s="24" t="str">
        <f t="shared" si="312"/>
        <v/>
      </c>
      <c r="CA401" s="24"/>
      <c r="CB401" s="24"/>
      <c r="CC401" s="24" t="str">
        <f t="shared" si="328"/>
        <v/>
      </c>
      <c r="CD401" s="24" t="str">
        <f t="shared" si="341"/>
        <v/>
      </c>
      <c r="CE401" s="24" t="str">
        <f t="shared" si="313"/>
        <v/>
      </c>
      <c r="CF401" s="24" t="str">
        <f t="shared" si="313"/>
        <v/>
      </c>
      <c r="CG401" s="24" t="str">
        <f t="shared" si="313"/>
        <v/>
      </c>
      <c r="CH401" s="24" t="str">
        <f t="shared" si="313"/>
        <v/>
      </c>
      <c r="CI401" s="24" t="str">
        <f t="shared" si="313"/>
        <v/>
      </c>
      <c r="CJ401" s="24" t="str">
        <f t="shared" si="313"/>
        <v/>
      </c>
      <c r="CK401" s="24" t="str">
        <f t="shared" si="313"/>
        <v/>
      </c>
      <c r="CL401" s="24" t="str">
        <f t="shared" si="313"/>
        <v/>
      </c>
      <c r="CM401" s="24" t="str">
        <f t="shared" si="313"/>
        <v/>
      </c>
      <c r="CN401" s="24"/>
      <c r="CO401" s="24" t="str">
        <f t="shared" si="329"/>
        <v/>
      </c>
      <c r="CP401" s="24" t="str">
        <f t="shared" si="342"/>
        <v/>
      </c>
      <c r="CQ401" s="24" t="str">
        <f t="shared" si="314"/>
        <v/>
      </c>
      <c r="CR401" s="24" t="str">
        <f t="shared" si="314"/>
        <v/>
      </c>
      <c r="CS401" s="24" t="str">
        <f t="shared" si="314"/>
        <v/>
      </c>
      <c r="CT401" s="24" t="str">
        <f t="shared" si="314"/>
        <v/>
      </c>
      <c r="CU401" s="24" t="str">
        <f t="shared" si="314"/>
        <v/>
      </c>
      <c r="CV401" s="24" t="str">
        <f t="shared" si="314"/>
        <v/>
      </c>
      <c r="CW401" s="24" t="str">
        <f t="shared" si="314"/>
        <v/>
      </c>
      <c r="CX401" s="24" t="str">
        <f t="shared" si="314"/>
        <v/>
      </c>
      <c r="CY401" s="24" t="str">
        <f t="shared" si="314"/>
        <v/>
      </c>
      <c r="CZ401" s="24"/>
      <c r="DA401" s="24" t="str">
        <f t="shared" si="330"/>
        <v/>
      </c>
      <c r="DB401" s="24" t="str">
        <f t="shared" si="343"/>
        <v/>
      </c>
      <c r="DC401" s="24" t="str">
        <f t="shared" si="315"/>
        <v/>
      </c>
      <c r="DD401" s="24" t="str">
        <f t="shared" si="315"/>
        <v/>
      </c>
      <c r="DE401" s="24" t="str">
        <f t="shared" si="315"/>
        <v/>
      </c>
      <c r="DF401" s="24" t="str">
        <f t="shared" si="315"/>
        <v/>
      </c>
      <c r="DG401" s="24" t="str">
        <f t="shared" si="315"/>
        <v/>
      </c>
      <c r="DH401" s="24" t="str">
        <f t="shared" si="315"/>
        <v/>
      </c>
      <c r="DI401" s="24" t="str">
        <f t="shared" si="315"/>
        <v/>
      </c>
      <c r="DJ401" s="24" t="str">
        <f t="shared" si="315"/>
        <v/>
      </c>
      <c r="DK401" s="24" t="str">
        <f t="shared" si="315"/>
        <v/>
      </c>
      <c r="DL401" s="24"/>
      <c r="DM401" s="24" t="str">
        <f t="shared" si="331"/>
        <v/>
      </c>
      <c r="DN401" s="24" t="str">
        <f t="shared" si="344"/>
        <v/>
      </c>
      <c r="DO401" s="24" t="str">
        <f t="shared" si="316"/>
        <v/>
      </c>
      <c r="DP401" s="24" t="str">
        <f t="shared" si="316"/>
        <v/>
      </c>
      <c r="DQ401" s="24" t="str">
        <f t="shared" si="316"/>
        <v/>
      </c>
      <c r="DR401" s="24" t="str">
        <f t="shared" si="316"/>
        <v/>
      </c>
      <c r="DS401" s="24" t="str">
        <f t="shared" si="316"/>
        <v/>
      </c>
      <c r="DT401" s="24" t="str">
        <f t="shared" si="316"/>
        <v/>
      </c>
      <c r="DU401" s="24" t="str">
        <f t="shared" si="316"/>
        <v/>
      </c>
      <c r="DV401" s="24" t="str">
        <f t="shared" si="316"/>
        <v/>
      </c>
      <c r="DW401" s="24" t="str">
        <f t="shared" si="316"/>
        <v/>
      </c>
      <c r="DX401" s="24"/>
      <c r="DY401" s="24" t="str">
        <f t="shared" si="332"/>
        <v/>
      </c>
      <c r="DZ401" s="24" t="str">
        <f t="shared" si="345"/>
        <v/>
      </c>
      <c r="EA401" s="24" t="str">
        <f t="shared" si="317"/>
        <v/>
      </c>
      <c r="EB401" s="24" t="str">
        <f t="shared" si="317"/>
        <v/>
      </c>
      <c r="EC401" s="24" t="str">
        <f t="shared" si="317"/>
        <v/>
      </c>
      <c r="ED401" s="24" t="str">
        <f t="shared" si="317"/>
        <v/>
      </c>
      <c r="EE401" s="24" t="str">
        <f t="shared" si="317"/>
        <v/>
      </c>
      <c r="EF401" s="24" t="str">
        <f t="shared" si="317"/>
        <v/>
      </c>
      <c r="EG401" s="24" t="str">
        <f t="shared" si="317"/>
        <v/>
      </c>
      <c r="EH401" s="24" t="str">
        <f t="shared" si="317"/>
        <v/>
      </c>
      <c r="EI401" s="24" t="str">
        <f t="shared" si="317"/>
        <v/>
      </c>
      <c r="EJ401" s="24"/>
      <c r="EK401" s="24" t="str">
        <f t="shared" si="333"/>
        <v/>
      </c>
      <c r="EL401" s="24" t="str">
        <f t="shared" si="346"/>
        <v/>
      </c>
      <c r="EM401" s="24" t="str">
        <f t="shared" si="318"/>
        <v/>
      </c>
      <c r="EN401" s="24" t="str">
        <f t="shared" si="318"/>
        <v/>
      </c>
      <c r="EO401" s="24" t="str">
        <f t="shared" si="318"/>
        <v/>
      </c>
      <c r="EP401" s="24" t="str">
        <f t="shared" si="318"/>
        <v/>
      </c>
      <c r="EQ401" s="24" t="str">
        <f t="shared" si="318"/>
        <v/>
      </c>
      <c r="ER401" s="24" t="str">
        <f t="shared" si="318"/>
        <v/>
      </c>
      <c r="ES401" s="24" t="str">
        <f t="shared" si="318"/>
        <v/>
      </c>
      <c r="ET401" s="24" t="str">
        <f t="shared" si="318"/>
        <v/>
      </c>
      <c r="EU401" s="24" t="str">
        <f t="shared" si="318"/>
        <v/>
      </c>
      <c r="EV401" s="24"/>
      <c r="EW401" s="24" t="str">
        <f t="shared" si="334"/>
        <v/>
      </c>
      <c r="EX401" s="24" t="str">
        <f t="shared" si="347"/>
        <v/>
      </c>
      <c r="EY401" s="24" t="str">
        <f t="shared" si="351"/>
        <v/>
      </c>
      <c r="EZ401" s="24" t="str">
        <f t="shared" si="351"/>
        <v/>
      </c>
      <c r="FA401" s="24" t="str">
        <f t="shared" si="351"/>
        <v/>
      </c>
      <c r="FB401" s="24" t="str">
        <f t="shared" si="349"/>
        <v/>
      </c>
      <c r="FC401" s="24" t="str">
        <f t="shared" si="349"/>
        <v/>
      </c>
      <c r="FD401" s="24" t="str">
        <f t="shared" si="349"/>
        <v/>
      </c>
      <c r="FE401" s="24" t="str">
        <f t="shared" si="299"/>
        <v/>
      </c>
      <c r="FF401" s="24" t="str">
        <f t="shared" si="299"/>
        <v/>
      </c>
      <c r="FG401" s="24" t="str">
        <f t="shared" si="299"/>
        <v/>
      </c>
      <c r="FH401" s="24"/>
      <c r="FI401" s="24" t="str">
        <f t="shared" si="335"/>
        <v/>
      </c>
      <c r="FJ401" s="24" t="str">
        <f t="shared" si="348"/>
        <v/>
      </c>
      <c r="FK401" s="24" t="str">
        <f t="shared" si="352"/>
        <v/>
      </c>
      <c r="FL401" s="24" t="str">
        <f t="shared" si="352"/>
        <v/>
      </c>
      <c r="FM401" s="24" t="str">
        <f t="shared" si="352"/>
        <v/>
      </c>
      <c r="FN401" s="24" t="str">
        <f t="shared" si="350"/>
        <v/>
      </c>
      <c r="FO401" s="24" t="str">
        <f t="shared" si="350"/>
        <v/>
      </c>
      <c r="FP401" s="24" t="str">
        <f t="shared" si="350"/>
        <v/>
      </c>
      <c r="FQ401" s="24" t="str">
        <f t="shared" si="300"/>
        <v/>
      </c>
      <c r="FR401" s="24" t="str">
        <f t="shared" si="300"/>
        <v/>
      </c>
      <c r="FS401" s="24" t="str">
        <f t="shared" si="300"/>
        <v/>
      </c>
    </row>
    <row r="402" spans="1:175" s="3" customFormat="1">
      <c r="A402" s="27">
        <v>367</v>
      </c>
      <c r="B402" s="32" t="str">
        <f>IF(AND($B$3&lt;&gt;"",$C$3&lt;&gt;"",$B$4&lt;&gt;"",$C$4&lt;&gt;"",T402&lt;&gt;""),AirMass($B$3,$C$3,$B$4,$C$4,T402),"")</f>
        <v/>
      </c>
      <c r="C402" s="36" t="e">
        <f t="shared" si="336"/>
        <v>#N/A</v>
      </c>
      <c r="D402" s="5" t="str">
        <f t="shared" si="319"/>
        <v/>
      </c>
      <c r="E402" s="14" t="str">
        <f t="shared" si="320"/>
        <v/>
      </c>
      <c r="F402" s="32" t="str">
        <f t="shared" si="337"/>
        <v/>
      </c>
      <c r="G402" s="24" t="str">
        <f t="shared" si="321"/>
        <v/>
      </c>
      <c r="H402" s="24" t="str">
        <f t="shared" si="322"/>
        <v/>
      </c>
      <c r="I402" s="24"/>
      <c r="J402" s="8" t="str">
        <f t="shared" si="323"/>
        <v/>
      </c>
      <c r="K402" s="9" t="str">
        <f t="shared" si="324"/>
        <v/>
      </c>
      <c r="L402" s="40" t="str">
        <f t="shared" si="338"/>
        <v/>
      </c>
      <c r="M402" s="24" t="str">
        <f t="shared" si="325"/>
        <v/>
      </c>
      <c r="N402" s="25" t="str">
        <f t="shared" si="326"/>
        <v/>
      </c>
      <c r="O402" s="25"/>
      <c r="P402" s="50">
        <f t="shared" si="339"/>
        <v>0</v>
      </c>
      <c r="Q402" s="50">
        <f t="shared" si="340"/>
        <v>0</v>
      </c>
      <c r="R402" s="25"/>
      <c r="S402" s="25"/>
      <c r="T402" s="16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46" t="str">
        <f t="shared" si="327"/>
        <v/>
      </c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8"/>
      <c r="AR402" s="25"/>
      <c r="AS402" s="25"/>
      <c r="AT402" s="24" t="str">
        <f t="shared" si="353"/>
        <v/>
      </c>
      <c r="AU402" s="24" t="str">
        <f t="shared" si="353"/>
        <v/>
      </c>
      <c r="AV402" s="24" t="str">
        <f t="shared" si="353"/>
        <v/>
      </c>
      <c r="AW402" s="24" t="str">
        <f t="shared" si="353"/>
        <v/>
      </c>
      <c r="AX402" s="24" t="str">
        <f t="shared" si="353"/>
        <v/>
      </c>
      <c r="AY402" s="24" t="str">
        <f t="shared" si="353"/>
        <v/>
      </c>
      <c r="AZ402" s="24" t="str">
        <f t="shared" si="353"/>
        <v/>
      </c>
      <c r="BA402" s="24" t="str">
        <f t="shared" si="353"/>
        <v/>
      </c>
      <c r="BB402" s="24" t="str">
        <f t="shared" si="353"/>
        <v/>
      </c>
      <c r="BC402" s="24" t="str">
        <f t="shared" si="353"/>
        <v/>
      </c>
      <c r="BD402" s="25" t="str">
        <f t="shared" si="353"/>
        <v/>
      </c>
      <c r="BE402" s="25"/>
      <c r="BF402" s="24"/>
      <c r="BG402" s="24" t="str">
        <f t="shared" ref="BG402:BO430" si="354">IF(NOT($C$23),IF(AND($AT402&lt;&gt;"",AV$32&lt;&gt;""),$AT402*$D$19+$D$18-AV$32,""),IF(AND($B$23&lt;&gt;"",AV$32&lt;&gt;""),$B$23-AV$32,""))</f>
        <v/>
      </c>
      <c r="BH402" s="24" t="str">
        <f t="shared" si="354"/>
        <v/>
      </c>
      <c r="BI402" s="24" t="str">
        <f t="shared" si="354"/>
        <v/>
      </c>
      <c r="BJ402" s="24" t="str">
        <f t="shared" si="354"/>
        <v/>
      </c>
      <c r="BK402" s="24" t="str">
        <f t="shared" si="354"/>
        <v/>
      </c>
      <c r="BL402" s="24" t="str">
        <f t="shared" si="354"/>
        <v/>
      </c>
      <c r="BM402" s="24" t="str">
        <f t="shared" si="354"/>
        <v/>
      </c>
      <c r="BN402" s="24" t="str">
        <f t="shared" si="354"/>
        <v/>
      </c>
      <c r="BO402" s="24" t="str">
        <f t="shared" si="354"/>
        <v/>
      </c>
      <c r="BP402" s="24"/>
      <c r="BQ402" s="24"/>
      <c r="BR402" s="24" t="str">
        <f t="shared" ref="BR402:BZ430" si="355">IF(NOT($C$23),IF(AND($AU402&lt;&gt;"",AV$32&lt;&gt;""),$AU402*$D$19+$D$18-AV$32,""),IF(AND($AU$32&lt;&gt;"",AV$32&lt;&gt;""),$AU$32-AV$32,""))</f>
        <v/>
      </c>
      <c r="BS402" s="24" t="str">
        <f t="shared" si="355"/>
        <v/>
      </c>
      <c r="BT402" s="24" t="str">
        <f t="shared" si="355"/>
        <v/>
      </c>
      <c r="BU402" s="24" t="str">
        <f t="shared" si="355"/>
        <v/>
      </c>
      <c r="BV402" s="24" t="str">
        <f t="shared" si="355"/>
        <v/>
      </c>
      <c r="BW402" s="24" t="str">
        <f t="shared" si="355"/>
        <v/>
      </c>
      <c r="BX402" s="24" t="str">
        <f t="shared" si="355"/>
        <v/>
      </c>
      <c r="BY402" s="24" t="str">
        <f t="shared" si="355"/>
        <v/>
      </c>
      <c r="BZ402" s="24" t="str">
        <f t="shared" si="355"/>
        <v/>
      </c>
      <c r="CA402" s="24"/>
      <c r="CB402" s="24"/>
      <c r="CC402" s="24" t="str">
        <f t="shared" si="328"/>
        <v/>
      </c>
      <c r="CD402" s="24" t="str">
        <f t="shared" si="341"/>
        <v/>
      </c>
      <c r="CE402" s="24" t="str">
        <f t="shared" ref="CE402:CM430" si="356">IF(AND($U402&lt;&gt;"",W402&lt;&gt;"",W$32&lt;&gt;""),$U402-W402+W$32,"")</f>
        <v/>
      </c>
      <c r="CF402" s="24" t="str">
        <f t="shared" si="356"/>
        <v/>
      </c>
      <c r="CG402" s="24" t="str">
        <f t="shared" si="356"/>
        <v/>
      </c>
      <c r="CH402" s="24" t="str">
        <f t="shared" si="356"/>
        <v/>
      </c>
      <c r="CI402" s="24" t="str">
        <f t="shared" si="356"/>
        <v/>
      </c>
      <c r="CJ402" s="24" t="str">
        <f t="shared" si="356"/>
        <v/>
      </c>
      <c r="CK402" s="24" t="str">
        <f t="shared" si="356"/>
        <v/>
      </c>
      <c r="CL402" s="24" t="str">
        <f t="shared" si="356"/>
        <v/>
      </c>
      <c r="CM402" s="24" t="str">
        <f t="shared" si="356"/>
        <v/>
      </c>
      <c r="CN402" s="24"/>
      <c r="CO402" s="24" t="str">
        <f t="shared" si="329"/>
        <v/>
      </c>
      <c r="CP402" s="24" t="str">
        <f t="shared" si="342"/>
        <v/>
      </c>
      <c r="CQ402" s="24" t="str">
        <f t="shared" ref="CQ402:CY430" si="357">IF(AND($AG402&lt;&gt;"",AI402&lt;&gt;"",AI$32&lt;&gt;""),$AG402-AI402+AI$32,"")</f>
        <v/>
      </c>
      <c r="CR402" s="24" t="str">
        <f t="shared" si="357"/>
        <v/>
      </c>
      <c r="CS402" s="24" t="str">
        <f t="shared" si="357"/>
        <v/>
      </c>
      <c r="CT402" s="24" t="str">
        <f t="shared" si="357"/>
        <v/>
      </c>
      <c r="CU402" s="24" t="str">
        <f t="shared" si="357"/>
        <v/>
      </c>
      <c r="CV402" s="24" t="str">
        <f t="shared" si="357"/>
        <v/>
      </c>
      <c r="CW402" s="24" t="str">
        <f t="shared" si="357"/>
        <v/>
      </c>
      <c r="CX402" s="24" t="str">
        <f t="shared" si="357"/>
        <v/>
      </c>
      <c r="CY402" s="24" t="str">
        <f t="shared" si="357"/>
        <v/>
      </c>
      <c r="CZ402" s="24"/>
      <c r="DA402" s="24" t="str">
        <f t="shared" si="330"/>
        <v/>
      </c>
      <c r="DB402" s="24" t="str">
        <f t="shared" si="343"/>
        <v/>
      </c>
      <c r="DC402" s="24" t="str">
        <f t="shared" ref="DC402:DK430" si="358">IF(AND(CE402&lt;&gt;"",BG402&lt;&gt;""),CE402+BG402*$D$21,"")</f>
        <v/>
      </c>
      <c r="DD402" s="24" t="str">
        <f t="shared" si="358"/>
        <v/>
      </c>
      <c r="DE402" s="24" t="str">
        <f t="shared" si="358"/>
        <v/>
      </c>
      <c r="DF402" s="24" t="str">
        <f t="shared" si="358"/>
        <v/>
      </c>
      <c r="DG402" s="24" t="str">
        <f t="shared" si="358"/>
        <v/>
      </c>
      <c r="DH402" s="24" t="str">
        <f t="shared" si="358"/>
        <v/>
      </c>
      <c r="DI402" s="24" t="str">
        <f t="shared" si="358"/>
        <v/>
      </c>
      <c r="DJ402" s="24" t="str">
        <f t="shared" si="358"/>
        <v/>
      </c>
      <c r="DK402" s="24" t="str">
        <f t="shared" si="358"/>
        <v/>
      </c>
      <c r="DL402" s="24"/>
      <c r="DM402" s="24" t="str">
        <f t="shared" si="331"/>
        <v/>
      </c>
      <c r="DN402" s="24" t="str">
        <f t="shared" si="344"/>
        <v/>
      </c>
      <c r="DO402" s="24" t="str">
        <f t="shared" ref="DO402:DW430" si="359">IF(AND(CQ402&lt;&gt;"",BG402&lt;&gt;""),CQ402+BG402*$D$20,"")</f>
        <v/>
      </c>
      <c r="DP402" s="24" t="str">
        <f t="shared" si="359"/>
        <v/>
      </c>
      <c r="DQ402" s="24" t="str">
        <f t="shared" si="359"/>
        <v/>
      </c>
      <c r="DR402" s="24" t="str">
        <f t="shared" si="359"/>
        <v/>
      </c>
      <c r="DS402" s="24" t="str">
        <f t="shared" si="359"/>
        <v/>
      </c>
      <c r="DT402" s="24" t="str">
        <f t="shared" si="359"/>
        <v/>
      </c>
      <c r="DU402" s="24" t="str">
        <f t="shared" si="359"/>
        <v/>
      </c>
      <c r="DV402" s="24" t="str">
        <f t="shared" si="359"/>
        <v/>
      </c>
      <c r="DW402" s="24" t="str">
        <f t="shared" si="359"/>
        <v/>
      </c>
      <c r="DX402" s="24"/>
      <c r="DY402" s="24" t="str">
        <f t="shared" si="332"/>
        <v/>
      </c>
      <c r="DZ402" s="24" t="str">
        <f t="shared" si="345"/>
        <v/>
      </c>
      <c r="EA402" s="24" t="str">
        <f t="shared" ref="EA402:EI430" si="360">IF(AND($V402&lt;&gt;"",W402&lt;&gt;"",W$32&lt;&gt;""),$V402-W402+W$32,"")</f>
        <v/>
      </c>
      <c r="EB402" s="24" t="str">
        <f t="shared" si="360"/>
        <v/>
      </c>
      <c r="EC402" s="24" t="str">
        <f t="shared" si="360"/>
        <v/>
      </c>
      <c r="ED402" s="24" t="str">
        <f t="shared" si="360"/>
        <v/>
      </c>
      <c r="EE402" s="24" t="str">
        <f t="shared" si="360"/>
        <v/>
      </c>
      <c r="EF402" s="24" t="str">
        <f t="shared" si="360"/>
        <v/>
      </c>
      <c r="EG402" s="24" t="str">
        <f t="shared" si="360"/>
        <v/>
      </c>
      <c r="EH402" s="24" t="str">
        <f t="shared" si="360"/>
        <v/>
      </c>
      <c r="EI402" s="24" t="str">
        <f t="shared" si="360"/>
        <v/>
      </c>
      <c r="EJ402" s="24"/>
      <c r="EK402" s="24" t="str">
        <f t="shared" si="333"/>
        <v/>
      </c>
      <c r="EL402" s="24" t="str">
        <f t="shared" si="346"/>
        <v/>
      </c>
      <c r="EM402" s="24" t="str">
        <f t="shared" ref="EM402:EU430" si="361">IF(AND($AH402&lt;&gt;"",AI402&lt;&gt;"",AI$32&lt;&gt;""),$AH402-AI402+AI$32,"")</f>
        <v/>
      </c>
      <c r="EN402" s="24" t="str">
        <f t="shared" si="361"/>
        <v/>
      </c>
      <c r="EO402" s="24" t="str">
        <f t="shared" si="361"/>
        <v/>
      </c>
      <c r="EP402" s="24" t="str">
        <f t="shared" si="361"/>
        <v/>
      </c>
      <c r="EQ402" s="24" t="str">
        <f t="shared" si="361"/>
        <v/>
      </c>
      <c r="ER402" s="24" t="str">
        <f t="shared" si="361"/>
        <v/>
      </c>
      <c r="ES402" s="24" t="str">
        <f t="shared" si="361"/>
        <v/>
      </c>
      <c r="ET402" s="24" t="str">
        <f t="shared" si="361"/>
        <v/>
      </c>
      <c r="EU402" s="24" t="str">
        <f t="shared" si="361"/>
        <v/>
      </c>
      <c r="EV402" s="24"/>
      <c r="EW402" s="24" t="str">
        <f t="shared" si="334"/>
        <v/>
      </c>
      <c r="EX402" s="24" t="str">
        <f t="shared" si="347"/>
        <v/>
      </c>
      <c r="EY402" s="24" t="str">
        <f t="shared" si="351"/>
        <v/>
      </c>
      <c r="EZ402" s="24" t="str">
        <f t="shared" si="351"/>
        <v/>
      </c>
      <c r="FA402" s="24" t="str">
        <f t="shared" si="351"/>
        <v/>
      </c>
      <c r="FB402" s="24" t="str">
        <f t="shared" si="349"/>
        <v/>
      </c>
      <c r="FC402" s="24" t="str">
        <f t="shared" si="349"/>
        <v/>
      </c>
      <c r="FD402" s="24" t="str">
        <f t="shared" si="349"/>
        <v/>
      </c>
      <c r="FE402" s="24" t="str">
        <f t="shared" si="299"/>
        <v/>
      </c>
      <c r="FF402" s="24" t="str">
        <f t="shared" si="299"/>
        <v/>
      </c>
      <c r="FG402" s="24" t="str">
        <f t="shared" si="299"/>
        <v/>
      </c>
      <c r="FH402" s="24"/>
      <c r="FI402" s="24" t="str">
        <f t="shared" si="335"/>
        <v/>
      </c>
      <c r="FJ402" s="24" t="str">
        <f t="shared" si="348"/>
        <v/>
      </c>
      <c r="FK402" s="24" t="str">
        <f t="shared" si="352"/>
        <v/>
      </c>
      <c r="FL402" s="24" t="str">
        <f t="shared" si="352"/>
        <v/>
      </c>
      <c r="FM402" s="24" t="str">
        <f t="shared" si="352"/>
        <v/>
      </c>
      <c r="FN402" s="24" t="str">
        <f t="shared" si="350"/>
        <v/>
      </c>
      <c r="FO402" s="24" t="str">
        <f t="shared" si="350"/>
        <v/>
      </c>
      <c r="FP402" s="24" t="str">
        <f t="shared" si="350"/>
        <v/>
      </c>
      <c r="FQ402" s="24" t="str">
        <f t="shared" si="300"/>
        <v/>
      </c>
      <c r="FR402" s="24" t="str">
        <f t="shared" si="300"/>
        <v/>
      </c>
      <c r="FS402" s="24" t="str">
        <f t="shared" si="300"/>
        <v/>
      </c>
    </row>
    <row r="403" spans="1:175" s="3" customFormat="1">
      <c r="A403" s="27">
        <v>368</v>
      </c>
      <c r="B403" s="32" t="str">
        <f>IF(AND($B$3&lt;&gt;"",$C$3&lt;&gt;"",$B$4&lt;&gt;"",$C$4&lt;&gt;"",T403&lt;&gt;""),AirMass($B$3,$C$3,$B$4,$C$4,T403),"")</f>
        <v/>
      </c>
      <c r="C403" s="36" t="e">
        <f t="shared" si="336"/>
        <v>#N/A</v>
      </c>
      <c r="D403" s="5" t="str">
        <f t="shared" si="319"/>
        <v/>
      </c>
      <c r="E403" s="14" t="str">
        <f t="shared" si="320"/>
        <v/>
      </c>
      <c r="F403" s="32" t="str">
        <f t="shared" si="337"/>
        <v/>
      </c>
      <c r="G403" s="24" t="str">
        <f t="shared" si="321"/>
        <v/>
      </c>
      <c r="H403" s="24" t="str">
        <f t="shared" si="322"/>
        <v/>
      </c>
      <c r="I403" s="24"/>
      <c r="J403" s="8" t="str">
        <f t="shared" si="323"/>
        <v/>
      </c>
      <c r="K403" s="9" t="str">
        <f t="shared" si="324"/>
        <v/>
      </c>
      <c r="L403" s="40" t="str">
        <f t="shared" si="338"/>
        <v/>
      </c>
      <c r="M403" s="24" t="str">
        <f t="shared" si="325"/>
        <v/>
      </c>
      <c r="N403" s="25" t="str">
        <f t="shared" si="326"/>
        <v/>
      </c>
      <c r="O403" s="25"/>
      <c r="P403" s="50">
        <f t="shared" si="339"/>
        <v>0</v>
      </c>
      <c r="Q403" s="50">
        <f t="shared" si="340"/>
        <v>0</v>
      </c>
      <c r="R403" s="25"/>
      <c r="S403" s="25"/>
      <c r="T403" s="16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46" t="str">
        <f t="shared" si="327"/>
        <v/>
      </c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8"/>
      <c r="AR403" s="25"/>
      <c r="AS403" s="25"/>
      <c r="AT403" s="24" t="str">
        <f t="shared" si="353"/>
        <v/>
      </c>
      <c r="AU403" s="24" t="str">
        <f t="shared" si="353"/>
        <v/>
      </c>
      <c r="AV403" s="24" t="str">
        <f t="shared" si="353"/>
        <v/>
      </c>
      <c r="AW403" s="24" t="str">
        <f t="shared" si="353"/>
        <v/>
      </c>
      <c r="AX403" s="24" t="str">
        <f t="shared" si="353"/>
        <v/>
      </c>
      <c r="AY403" s="24" t="str">
        <f t="shared" si="353"/>
        <v/>
      </c>
      <c r="AZ403" s="24" t="str">
        <f t="shared" si="353"/>
        <v/>
      </c>
      <c r="BA403" s="24" t="str">
        <f t="shared" si="353"/>
        <v/>
      </c>
      <c r="BB403" s="24" t="str">
        <f t="shared" si="353"/>
        <v/>
      </c>
      <c r="BC403" s="24" t="str">
        <f t="shared" si="353"/>
        <v/>
      </c>
      <c r="BD403" s="25" t="str">
        <f t="shared" si="353"/>
        <v/>
      </c>
      <c r="BE403" s="25"/>
      <c r="BF403" s="24"/>
      <c r="BG403" s="24" t="str">
        <f t="shared" si="354"/>
        <v/>
      </c>
      <c r="BH403" s="24" t="str">
        <f t="shared" si="354"/>
        <v/>
      </c>
      <c r="BI403" s="24" t="str">
        <f t="shared" si="354"/>
        <v/>
      </c>
      <c r="BJ403" s="24" t="str">
        <f t="shared" si="354"/>
        <v/>
      </c>
      <c r="BK403" s="24" t="str">
        <f t="shared" si="354"/>
        <v/>
      </c>
      <c r="BL403" s="24" t="str">
        <f t="shared" si="354"/>
        <v/>
      </c>
      <c r="BM403" s="24" t="str">
        <f t="shared" si="354"/>
        <v/>
      </c>
      <c r="BN403" s="24" t="str">
        <f t="shared" si="354"/>
        <v/>
      </c>
      <c r="BO403" s="24" t="str">
        <f t="shared" si="354"/>
        <v/>
      </c>
      <c r="BP403" s="24"/>
      <c r="BQ403" s="24"/>
      <c r="BR403" s="24" t="str">
        <f t="shared" si="355"/>
        <v/>
      </c>
      <c r="BS403" s="24" t="str">
        <f t="shared" si="355"/>
        <v/>
      </c>
      <c r="BT403" s="24" t="str">
        <f t="shared" si="355"/>
        <v/>
      </c>
      <c r="BU403" s="24" t="str">
        <f t="shared" si="355"/>
        <v/>
      </c>
      <c r="BV403" s="24" t="str">
        <f t="shared" si="355"/>
        <v/>
      </c>
      <c r="BW403" s="24" t="str">
        <f t="shared" si="355"/>
        <v/>
      </c>
      <c r="BX403" s="24" t="str">
        <f t="shared" si="355"/>
        <v/>
      </c>
      <c r="BY403" s="24" t="str">
        <f t="shared" si="355"/>
        <v/>
      </c>
      <c r="BZ403" s="24" t="str">
        <f t="shared" si="355"/>
        <v/>
      </c>
      <c r="CA403" s="24"/>
      <c r="CB403" s="24"/>
      <c r="CC403" s="24" t="str">
        <f t="shared" si="328"/>
        <v/>
      </c>
      <c r="CD403" s="24" t="str">
        <f t="shared" si="341"/>
        <v/>
      </c>
      <c r="CE403" s="24" t="str">
        <f t="shared" si="356"/>
        <v/>
      </c>
      <c r="CF403" s="24" t="str">
        <f t="shared" si="356"/>
        <v/>
      </c>
      <c r="CG403" s="24" t="str">
        <f t="shared" si="356"/>
        <v/>
      </c>
      <c r="CH403" s="24" t="str">
        <f t="shared" si="356"/>
        <v/>
      </c>
      <c r="CI403" s="24" t="str">
        <f t="shared" si="356"/>
        <v/>
      </c>
      <c r="CJ403" s="24" t="str">
        <f t="shared" si="356"/>
        <v/>
      </c>
      <c r="CK403" s="24" t="str">
        <f t="shared" si="356"/>
        <v/>
      </c>
      <c r="CL403" s="24" t="str">
        <f t="shared" si="356"/>
        <v/>
      </c>
      <c r="CM403" s="24" t="str">
        <f t="shared" si="356"/>
        <v/>
      </c>
      <c r="CN403" s="24"/>
      <c r="CO403" s="24" t="str">
        <f t="shared" si="329"/>
        <v/>
      </c>
      <c r="CP403" s="24" t="str">
        <f t="shared" si="342"/>
        <v/>
      </c>
      <c r="CQ403" s="24" t="str">
        <f t="shared" si="357"/>
        <v/>
      </c>
      <c r="CR403" s="24" t="str">
        <f t="shared" si="357"/>
        <v/>
      </c>
      <c r="CS403" s="24" t="str">
        <f t="shared" si="357"/>
        <v/>
      </c>
      <c r="CT403" s="24" t="str">
        <f t="shared" si="357"/>
        <v/>
      </c>
      <c r="CU403" s="24" t="str">
        <f t="shared" si="357"/>
        <v/>
      </c>
      <c r="CV403" s="24" t="str">
        <f t="shared" si="357"/>
        <v/>
      </c>
      <c r="CW403" s="24" t="str">
        <f t="shared" si="357"/>
        <v/>
      </c>
      <c r="CX403" s="24" t="str">
        <f t="shared" si="357"/>
        <v/>
      </c>
      <c r="CY403" s="24" t="str">
        <f t="shared" si="357"/>
        <v/>
      </c>
      <c r="CZ403" s="24"/>
      <c r="DA403" s="24" t="str">
        <f t="shared" si="330"/>
        <v/>
      </c>
      <c r="DB403" s="24" t="str">
        <f t="shared" si="343"/>
        <v/>
      </c>
      <c r="DC403" s="24" t="str">
        <f t="shared" si="358"/>
        <v/>
      </c>
      <c r="DD403" s="24" t="str">
        <f t="shared" si="358"/>
        <v/>
      </c>
      <c r="DE403" s="24" t="str">
        <f t="shared" si="358"/>
        <v/>
      </c>
      <c r="DF403" s="24" t="str">
        <f t="shared" si="358"/>
        <v/>
      </c>
      <c r="DG403" s="24" t="str">
        <f t="shared" si="358"/>
        <v/>
      </c>
      <c r="DH403" s="24" t="str">
        <f t="shared" si="358"/>
        <v/>
      </c>
      <c r="DI403" s="24" t="str">
        <f t="shared" si="358"/>
        <v/>
      </c>
      <c r="DJ403" s="24" t="str">
        <f t="shared" si="358"/>
        <v/>
      </c>
      <c r="DK403" s="24" t="str">
        <f t="shared" si="358"/>
        <v/>
      </c>
      <c r="DL403" s="24"/>
      <c r="DM403" s="24" t="str">
        <f t="shared" si="331"/>
        <v/>
      </c>
      <c r="DN403" s="24" t="str">
        <f t="shared" si="344"/>
        <v/>
      </c>
      <c r="DO403" s="24" t="str">
        <f t="shared" si="359"/>
        <v/>
      </c>
      <c r="DP403" s="24" t="str">
        <f t="shared" si="359"/>
        <v/>
      </c>
      <c r="DQ403" s="24" t="str">
        <f t="shared" si="359"/>
        <v/>
      </c>
      <c r="DR403" s="24" t="str">
        <f t="shared" si="359"/>
        <v/>
      </c>
      <c r="DS403" s="24" t="str">
        <f t="shared" si="359"/>
        <v/>
      </c>
      <c r="DT403" s="24" t="str">
        <f t="shared" si="359"/>
        <v/>
      </c>
      <c r="DU403" s="24" t="str">
        <f t="shared" si="359"/>
        <v/>
      </c>
      <c r="DV403" s="24" t="str">
        <f t="shared" si="359"/>
        <v/>
      </c>
      <c r="DW403" s="24" t="str">
        <f t="shared" si="359"/>
        <v/>
      </c>
      <c r="DX403" s="24"/>
      <c r="DY403" s="24" t="str">
        <f t="shared" si="332"/>
        <v/>
      </c>
      <c r="DZ403" s="24" t="str">
        <f t="shared" si="345"/>
        <v/>
      </c>
      <c r="EA403" s="24" t="str">
        <f t="shared" si="360"/>
        <v/>
      </c>
      <c r="EB403" s="24" t="str">
        <f t="shared" si="360"/>
        <v/>
      </c>
      <c r="EC403" s="24" t="str">
        <f t="shared" si="360"/>
        <v/>
      </c>
      <c r="ED403" s="24" t="str">
        <f t="shared" si="360"/>
        <v/>
      </c>
      <c r="EE403" s="24" t="str">
        <f t="shared" si="360"/>
        <v/>
      </c>
      <c r="EF403" s="24" t="str">
        <f t="shared" si="360"/>
        <v/>
      </c>
      <c r="EG403" s="24" t="str">
        <f t="shared" si="360"/>
        <v/>
      </c>
      <c r="EH403" s="24" t="str">
        <f t="shared" si="360"/>
        <v/>
      </c>
      <c r="EI403" s="24" t="str">
        <f t="shared" si="360"/>
        <v/>
      </c>
      <c r="EJ403" s="24"/>
      <c r="EK403" s="24" t="str">
        <f t="shared" si="333"/>
        <v/>
      </c>
      <c r="EL403" s="24" t="str">
        <f t="shared" si="346"/>
        <v/>
      </c>
      <c r="EM403" s="24" t="str">
        <f t="shared" si="361"/>
        <v/>
      </c>
      <c r="EN403" s="24" t="str">
        <f t="shared" si="361"/>
        <v/>
      </c>
      <c r="EO403" s="24" t="str">
        <f t="shared" si="361"/>
        <v/>
      </c>
      <c r="EP403" s="24" t="str">
        <f t="shared" si="361"/>
        <v/>
      </c>
      <c r="EQ403" s="24" t="str">
        <f t="shared" si="361"/>
        <v/>
      </c>
      <c r="ER403" s="24" t="str">
        <f t="shared" si="361"/>
        <v/>
      </c>
      <c r="ES403" s="24" t="str">
        <f t="shared" si="361"/>
        <v/>
      </c>
      <c r="ET403" s="24" t="str">
        <f t="shared" si="361"/>
        <v/>
      </c>
      <c r="EU403" s="24" t="str">
        <f t="shared" si="361"/>
        <v/>
      </c>
      <c r="EV403" s="24"/>
      <c r="EW403" s="24" t="str">
        <f t="shared" si="334"/>
        <v/>
      </c>
      <c r="EX403" s="24" t="str">
        <f t="shared" si="347"/>
        <v/>
      </c>
      <c r="EY403" s="24" t="str">
        <f t="shared" si="351"/>
        <v/>
      </c>
      <c r="EZ403" s="24" t="str">
        <f t="shared" si="351"/>
        <v/>
      </c>
      <c r="FA403" s="24" t="str">
        <f t="shared" si="351"/>
        <v/>
      </c>
      <c r="FB403" s="24" t="str">
        <f t="shared" si="349"/>
        <v/>
      </c>
      <c r="FC403" s="24" t="str">
        <f t="shared" si="349"/>
        <v/>
      </c>
      <c r="FD403" s="24" t="str">
        <f t="shared" si="349"/>
        <v/>
      </c>
      <c r="FE403" s="24" t="str">
        <f t="shared" si="299"/>
        <v/>
      </c>
      <c r="FF403" s="24" t="str">
        <f t="shared" si="299"/>
        <v/>
      </c>
      <c r="FG403" s="24" t="str">
        <f t="shared" si="299"/>
        <v/>
      </c>
      <c r="FH403" s="24"/>
      <c r="FI403" s="24" t="str">
        <f t="shared" si="335"/>
        <v/>
      </c>
      <c r="FJ403" s="24" t="str">
        <f t="shared" si="348"/>
        <v/>
      </c>
      <c r="FK403" s="24" t="str">
        <f t="shared" si="352"/>
        <v/>
      </c>
      <c r="FL403" s="24" t="str">
        <f t="shared" si="352"/>
        <v/>
      </c>
      <c r="FM403" s="24" t="str">
        <f t="shared" si="352"/>
        <v/>
      </c>
      <c r="FN403" s="24" t="str">
        <f t="shared" si="350"/>
        <v/>
      </c>
      <c r="FO403" s="24" t="str">
        <f t="shared" si="350"/>
        <v/>
      </c>
      <c r="FP403" s="24" t="str">
        <f t="shared" si="350"/>
        <v/>
      </c>
      <c r="FQ403" s="24" t="str">
        <f t="shared" si="300"/>
        <v/>
      </c>
      <c r="FR403" s="24" t="str">
        <f t="shared" si="300"/>
        <v/>
      </c>
      <c r="FS403" s="24" t="str">
        <f t="shared" si="300"/>
        <v/>
      </c>
    </row>
    <row r="404" spans="1:175" s="3" customFormat="1">
      <c r="A404" s="27">
        <v>369</v>
      </c>
      <c r="B404" s="32" t="str">
        <f>IF(AND($B$3&lt;&gt;"",$C$3&lt;&gt;"",$B$4&lt;&gt;"",$C$4&lt;&gt;"",T404&lt;&gt;""),AirMass($B$3,$C$3,$B$4,$C$4,T404),"")</f>
        <v/>
      </c>
      <c r="C404" s="36" t="e">
        <f t="shared" si="336"/>
        <v>#N/A</v>
      </c>
      <c r="D404" s="5" t="str">
        <f t="shared" si="319"/>
        <v/>
      </c>
      <c r="E404" s="14" t="str">
        <f t="shared" si="320"/>
        <v/>
      </c>
      <c r="F404" s="32" t="str">
        <f t="shared" si="337"/>
        <v/>
      </c>
      <c r="G404" s="24" t="str">
        <f t="shared" si="321"/>
        <v/>
      </c>
      <c r="H404" s="24" t="str">
        <f t="shared" si="322"/>
        <v/>
      </c>
      <c r="I404" s="24"/>
      <c r="J404" s="8" t="str">
        <f t="shared" si="323"/>
        <v/>
      </c>
      <c r="K404" s="9" t="str">
        <f t="shared" si="324"/>
        <v/>
      </c>
      <c r="L404" s="40" t="str">
        <f t="shared" si="338"/>
        <v/>
      </c>
      <c r="M404" s="24" t="str">
        <f t="shared" si="325"/>
        <v/>
      </c>
      <c r="N404" s="25" t="str">
        <f t="shared" si="326"/>
        <v/>
      </c>
      <c r="O404" s="25"/>
      <c r="P404" s="50">
        <f t="shared" si="339"/>
        <v>0</v>
      </c>
      <c r="Q404" s="50">
        <f t="shared" si="340"/>
        <v>0</v>
      </c>
      <c r="R404" s="25"/>
      <c r="S404" s="25"/>
      <c r="T404" s="16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46" t="str">
        <f t="shared" si="327"/>
        <v/>
      </c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8"/>
      <c r="AR404" s="25"/>
      <c r="AS404" s="25"/>
      <c r="AT404" s="24" t="str">
        <f t="shared" si="353"/>
        <v/>
      </c>
      <c r="AU404" s="24" t="str">
        <f t="shared" si="353"/>
        <v/>
      </c>
      <c r="AV404" s="24" t="str">
        <f t="shared" si="353"/>
        <v/>
      </c>
      <c r="AW404" s="24" t="str">
        <f t="shared" si="353"/>
        <v/>
      </c>
      <c r="AX404" s="24" t="str">
        <f t="shared" si="353"/>
        <v/>
      </c>
      <c r="AY404" s="24" t="str">
        <f t="shared" si="353"/>
        <v/>
      </c>
      <c r="AZ404" s="24" t="str">
        <f t="shared" si="353"/>
        <v/>
      </c>
      <c r="BA404" s="24" t="str">
        <f t="shared" si="353"/>
        <v/>
      </c>
      <c r="BB404" s="24" t="str">
        <f t="shared" si="353"/>
        <v/>
      </c>
      <c r="BC404" s="24" t="str">
        <f t="shared" si="353"/>
        <v/>
      </c>
      <c r="BD404" s="25" t="str">
        <f t="shared" si="353"/>
        <v/>
      </c>
      <c r="BE404" s="25"/>
      <c r="BF404" s="24"/>
      <c r="BG404" s="24" t="str">
        <f t="shared" si="354"/>
        <v/>
      </c>
      <c r="BH404" s="24" t="str">
        <f t="shared" si="354"/>
        <v/>
      </c>
      <c r="BI404" s="24" t="str">
        <f t="shared" si="354"/>
        <v/>
      </c>
      <c r="BJ404" s="24" t="str">
        <f t="shared" si="354"/>
        <v/>
      </c>
      <c r="BK404" s="24" t="str">
        <f t="shared" si="354"/>
        <v/>
      </c>
      <c r="BL404" s="24" t="str">
        <f t="shared" si="354"/>
        <v/>
      </c>
      <c r="BM404" s="24" t="str">
        <f t="shared" si="354"/>
        <v/>
      </c>
      <c r="BN404" s="24" t="str">
        <f t="shared" si="354"/>
        <v/>
      </c>
      <c r="BO404" s="24" t="str">
        <f t="shared" si="354"/>
        <v/>
      </c>
      <c r="BP404" s="24"/>
      <c r="BQ404" s="24"/>
      <c r="BR404" s="24" t="str">
        <f t="shared" si="355"/>
        <v/>
      </c>
      <c r="BS404" s="24" t="str">
        <f t="shared" si="355"/>
        <v/>
      </c>
      <c r="BT404" s="24" t="str">
        <f t="shared" si="355"/>
        <v/>
      </c>
      <c r="BU404" s="24" t="str">
        <f t="shared" si="355"/>
        <v/>
      </c>
      <c r="BV404" s="24" t="str">
        <f t="shared" si="355"/>
        <v/>
      </c>
      <c r="BW404" s="24" t="str">
        <f t="shared" si="355"/>
        <v/>
      </c>
      <c r="BX404" s="24" t="str">
        <f t="shared" si="355"/>
        <v/>
      </c>
      <c r="BY404" s="24" t="str">
        <f t="shared" si="355"/>
        <v/>
      </c>
      <c r="BZ404" s="24" t="str">
        <f t="shared" si="355"/>
        <v/>
      </c>
      <c r="CA404" s="24"/>
      <c r="CB404" s="24"/>
      <c r="CC404" s="24" t="str">
        <f t="shared" si="328"/>
        <v/>
      </c>
      <c r="CD404" s="24" t="str">
        <f t="shared" si="341"/>
        <v/>
      </c>
      <c r="CE404" s="24" t="str">
        <f t="shared" si="356"/>
        <v/>
      </c>
      <c r="CF404" s="24" t="str">
        <f t="shared" si="356"/>
        <v/>
      </c>
      <c r="CG404" s="24" t="str">
        <f t="shared" si="356"/>
        <v/>
      </c>
      <c r="CH404" s="24" t="str">
        <f t="shared" si="356"/>
        <v/>
      </c>
      <c r="CI404" s="24" t="str">
        <f t="shared" si="356"/>
        <v/>
      </c>
      <c r="CJ404" s="24" t="str">
        <f t="shared" si="356"/>
        <v/>
      </c>
      <c r="CK404" s="24" t="str">
        <f t="shared" si="356"/>
        <v/>
      </c>
      <c r="CL404" s="24" t="str">
        <f t="shared" si="356"/>
        <v/>
      </c>
      <c r="CM404" s="24" t="str">
        <f t="shared" si="356"/>
        <v/>
      </c>
      <c r="CN404" s="24"/>
      <c r="CO404" s="24" t="str">
        <f t="shared" si="329"/>
        <v/>
      </c>
      <c r="CP404" s="24" t="str">
        <f t="shared" si="342"/>
        <v/>
      </c>
      <c r="CQ404" s="24" t="str">
        <f t="shared" si="357"/>
        <v/>
      </c>
      <c r="CR404" s="24" t="str">
        <f t="shared" si="357"/>
        <v/>
      </c>
      <c r="CS404" s="24" t="str">
        <f t="shared" si="357"/>
        <v/>
      </c>
      <c r="CT404" s="24" t="str">
        <f t="shared" si="357"/>
        <v/>
      </c>
      <c r="CU404" s="24" t="str">
        <f t="shared" si="357"/>
        <v/>
      </c>
      <c r="CV404" s="24" t="str">
        <f t="shared" si="357"/>
        <v/>
      </c>
      <c r="CW404" s="24" t="str">
        <f t="shared" si="357"/>
        <v/>
      </c>
      <c r="CX404" s="24" t="str">
        <f t="shared" si="357"/>
        <v/>
      </c>
      <c r="CY404" s="24" t="str">
        <f t="shared" si="357"/>
        <v/>
      </c>
      <c r="CZ404" s="24"/>
      <c r="DA404" s="24" t="str">
        <f t="shared" si="330"/>
        <v/>
      </c>
      <c r="DB404" s="24" t="str">
        <f t="shared" si="343"/>
        <v/>
      </c>
      <c r="DC404" s="24" t="str">
        <f t="shared" si="358"/>
        <v/>
      </c>
      <c r="DD404" s="24" t="str">
        <f t="shared" si="358"/>
        <v/>
      </c>
      <c r="DE404" s="24" t="str">
        <f t="shared" si="358"/>
        <v/>
      </c>
      <c r="DF404" s="24" t="str">
        <f t="shared" si="358"/>
        <v/>
      </c>
      <c r="DG404" s="24" t="str">
        <f t="shared" si="358"/>
        <v/>
      </c>
      <c r="DH404" s="24" t="str">
        <f t="shared" si="358"/>
        <v/>
      </c>
      <c r="DI404" s="24" t="str">
        <f t="shared" si="358"/>
        <v/>
      </c>
      <c r="DJ404" s="24" t="str">
        <f t="shared" si="358"/>
        <v/>
      </c>
      <c r="DK404" s="24" t="str">
        <f t="shared" si="358"/>
        <v/>
      </c>
      <c r="DL404" s="24"/>
      <c r="DM404" s="24" t="str">
        <f t="shared" si="331"/>
        <v/>
      </c>
      <c r="DN404" s="24" t="str">
        <f t="shared" si="344"/>
        <v/>
      </c>
      <c r="DO404" s="24" t="str">
        <f t="shared" si="359"/>
        <v/>
      </c>
      <c r="DP404" s="24" t="str">
        <f t="shared" si="359"/>
        <v/>
      </c>
      <c r="DQ404" s="24" t="str">
        <f t="shared" si="359"/>
        <v/>
      </c>
      <c r="DR404" s="24" t="str">
        <f t="shared" si="359"/>
        <v/>
      </c>
      <c r="DS404" s="24" t="str">
        <f t="shared" si="359"/>
        <v/>
      </c>
      <c r="DT404" s="24" t="str">
        <f t="shared" si="359"/>
        <v/>
      </c>
      <c r="DU404" s="24" t="str">
        <f t="shared" si="359"/>
        <v/>
      </c>
      <c r="DV404" s="24" t="str">
        <f t="shared" si="359"/>
        <v/>
      </c>
      <c r="DW404" s="24" t="str">
        <f t="shared" si="359"/>
        <v/>
      </c>
      <c r="DX404" s="24"/>
      <c r="DY404" s="24" t="str">
        <f t="shared" si="332"/>
        <v/>
      </c>
      <c r="DZ404" s="24" t="str">
        <f t="shared" si="345"/>
        <v/>
      </c>
      <c r="EA404" s="24" t="str">
        <f t="shared" si="360"/>
        <v/>
      </c>
      <c r="EB404" s="24" t="str">
        <f t="shared" si="360"/>
        <v/>
      </c>
      <c r="EC404" s="24" t="str">
        <f t="shared" si="360"/>
        <v/>
      </c>
      <c r="ED404" s="24" t="str">
        <f t="shared" si="360"/>
        <v/>
      </c>
      <c r="EE404" s="24" t="str">
        <f t="shared" si="360"/>
        <v/>
      </c>
      <c r="EF404" s="24" t="str">
        <f t="shared" si="360"/>
        <v/>
      </c>
      <c r="EG404" s="24" t="str">
        <f t="shared" si="360"/>
        <v/>
      </c>
      <c r="EH404" s="24" t="str">
        <f t="shared" si="360"/>
        <v/>
      </c>
      <c r="EI404" s="24" t="str">
        <f t="shared" si="360"/>
        <v/>
      </c>
      <c r="EJ404" s="24"/>
      <c r="EK404" s="24" t="str">
        <f t="shared" si="333"/>
        <v/>
      </c>
      <c r="EL404" s="24" t="str">
        <f t="shared" si="346"/>
        <v/>
      </c>
      <c r="EM404" s="24" t="str">
        <f t="shared" si="361"/>
        <v/>
      </c>
      <c r="EN404" s="24" t="str">
        <f t="shared" si="361"/>
        <v/>
      </c>
      <c r="EO404" s="24" t="str">
        <f t="shared" si="361"/>
        <v/>
      </c>
      <c r="EP404" s="24" t="str">
        <f t="shared" si="361"/>
        <v/>
      </c>
      <c r="EQ404" s="24" t="str">
        <f t="shared" si="361"/>
        <v/>
      </c>
      <c r="ER404" s="24" t="str">
        <f t="shared" si="361"/>
        <v/>
      </c>
      <c r="ES404" s="24" t="str">
        <f t="shared" si="361"/>
        <v/>
      </c>
      <c r="ET404" s="24" t="str">
        <f t="shared" si="361"/>
        <v/>
      </c>
      <c r="EU404" s="24" t="str">
        <f t="shared" si="361"/>
        <v/>
      </c>
      <c r="EV404" s="24"/>
      <c r="EW404" s="24" t="str">
        <f t="shared" si="334"/>
        <v/>
      </c>
      <c r="EX404" s="24" t="str">
        <f t="shared" si="347"/>
        <v/>
      </c>
      <c r="EY404" s="24" t="str">
        <f t="shared" si="351"/>
        <v/>
      </c>
      <c r="EZ404" s="24" t="str">
        <f t="shared" si="351"/>
        <v/>
      </c>
      <c r="FA404" s="24" t="str">
        <f t="shared" si="351"/>
        <v/>
      </c>
      <c r="FB404" s="24" t="str">
        <f t="shared" si="349"/>
        <v/>
      </c>
      <c r="FC404" s="24" t="str">
        <f t="shared" si="349"/>
        <v/>
      </c>
      <c r="FD404" s="24" t="str">
        <f t="shared" si="349"/>
        <v/>
      </c>
      <c r="FE404" s="24" t="str">
        <f t="shared" si="349"/>
        <v/>
      </c>
      <c r="FF404" s="24" t="str">
        <f t="shared" si="349"/>
        <v/>
      </c>
      <c r="FG404" s="24" t="str">
        <f t="shared" si="349"/>
        <v/>
      </c>
      <c r="FH404" s="24"/>
      <c r="FI404" s="24" t="str">
        <f t="shared" si="335"/>
        <v/>
      </c>
      <c r="FJ404" s="24" t="str">
        <f t="shared" si="348"/>
        <v/>
      </c>
      <c r="FK404" s="24" t="str">
        <f t="shared" si="352"/>
        <v/>
      </c>
      <c r="FL404" s="24" t="str">
        <f t="shared" si="352"/>
        <v/>
      </c>
      <c r="FM404" s="24" t="str">
        <f t="shared" si="352"/>
        <v/>
      </c>
      <c r="FN404" s="24" t="str">
        <f t="shared" si="350"/>
        <v/>
      </c>
      <c r="FO404" s="24" t="str">
        <f t="shared" si="350"/>
        <v/>
      </c>
      <c r="FP404" s="24" t="str">
        <f t="shared" si="350"/>
        <v/>
      </c>
      <c r="FQ404" s="24" t="str">
        <f t="shared" si="350"/>
        <v/>
      </c>
      <c r="FR404" s="24" t="str">
        <f t="shared" si="350"/>
        <v/>
      </c>
      <c r="FS404" s="24" t="str">
        <f t="shared" si="350"/>
        <v/>
      </c>
    </row>
    <row r="405" spans="1:175" s="3" customFormat="1">
      <c r="A405" s="27">
        <v>370</v>
      </c>
      <c r="B405" s="32" t="str">
        <f>IF(AND($B$3&lt;&gt;"",$C$3&lt;&gt;"",$B$4&lt;&gt;"",$C$4&lt;&gt;"",T405&lt;&gt;""),AirMass($B$3,$C$3,$B$4,$C$4,T405),"")</f>
        <v/>
      </c>
      <c r="C405" s="36" t="e">
        <f t="shared" si="336"/>
        <v>#N/A</v>
      </c>
      <c r="D405" s="5" t="str">
        <f t="shared" si="319"/>
        <v/>
      </c>
      <c r="E405" s="14" t="str">
        <f t="shared" si="320"/>
        <v/>
      </c>
      <c r="F405" s="32" t="str">
        <f t="shared" si="337"/>
        <v/>
      </c>
      <c r="G405" s="24" t="str">
        <f t="shared" si="321"/>
        <v/>
      </c>
      <c r="H405" s="24" t="str">
        <f t="shared" si="322"/>
        <v/>
      </c>
      <c r="I405" s="24"/>
      <c r="J405" s="8" t="str">
        <f t="shared" si="323"/>
        <v/>
      </c>
      <c r="K405" s="9" t="str">
        <f t="shared" si="324"/>
        <v/>
      </c>
      <c r="L405" s="40" t="str">
        <f t="shared" si="338"/>
        <v/>
      </c>
      <c r="M405" s="24" t="str">
        <f t="shared" si="325"/>
        <v/>
      </c>
      <c r="N405" s="25" t="str">
        <f t="shared" si="326"/>
        <v/>
      </c>
      <c r="O405" s="25"/>
      <c r="P405" s="50">
        <f t="shared" si="339"/>
        <v>0</v>
      </c>
      <c r="Q405" s="50">
        <f t="shared" si="340"/>
        <v>0</v>
      </c>
      <c r="R405" s="25"/>
      <c r="S405" s="25"/>
      <c r="T405" s="16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46" t="str">
        <f t="shared" si="327"/>
        <v/>
      </c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8"/>
      <c r="AR405" s="25"/>
      <c r="AS405" s="25"/>
      <c r="AT405" s="24" t="str">
        <f t="shared" si="353"/>
        <v/>
      </c>
      <c r="AU405" s="24" t="str">
        <f t="shared" si="353"/>
        <v/>
      </c>
      <c r="AV405" s="24" t="str">
        <f t="shared" si="353"/>
        <v/>
      </c>
      <c r="AW405" s="24" t="str">
        <f t="shared" si="353"/>
        <v/>
      </c>
      <c r="AX405" s="24" t="str">
        <f t="shared" si="353"/>
        <v/>
      </c>
      <c r="AY405" s="24" t="str">
        <f t="shared" si="353"/>
        <v/>
      </c>
      <c r="AZ405" s="24" t="str">
        <f t="shared" si="353"/>
        <v/>
      </c>
      <c r="BA405" s="24" t="str">
        <f t="shared" si="353"/>
        <v/>
      </c>
      <c r="BB405" s="24" t="str">
        <f t="shared" si="353"/>
        <v/>
      </c>
      <c r="BC405" s="24" t="str">
        <f t="shared" si="353"/>
        <v/>
      </c>
      <c r="BD405" s="25" t="str">
        <f t="shared" si="353"/>
        <v/>
      </c>
      <c r="BE405" s="25"/>
      <c r="BF405" s="24"/>
      <c r="BG405" s="24" t="str">
        <f t="shared" si="354"/>
        <v/>
      </c>
      <c r="BH405" s="24" t="str">
        <f t="shared" si="354"/>
        <v/>
      </c>
      <c r="BI405" s="24" t="str">
        <f t="shared" si="354"/>
        <v/>
      </c>
      <c r="BJ405" s="24" t="str">
        <f t="shared" si="354"/>
        <v/>
      </c>
      <c r="BK405" s="24" t="str">
        <f t="shared" si="354"/>
        <v/>
      </c>
      <c r="BL405" s="24" t="str">
        <f t="shared" si="354"/>
        <v/>
      </c>
      <c r="BM405" s="24" t="str">
        <f t="shared" si="354"/>
        <v/>
      </c>
      <c r="BN405" s="24" t="str">
        <f t="shared" si="354"/>
        <v/>
      </c>
      <c r="BO405" s="24" t="str">
        <f t="shared" si="354"/>
        <v/>
      </c>
      <c r="BP405" s="24"/>
      <c r="BQ405" s="24"/>
      <c r="BR405" s="24" t="str">
        <f t="shared" si="355"/>
        <v/>
      </c>
      <c r="BS405" s="24" t="str">
        <f t="shared" si="355"/>
        <v/>
      </c>
      <c r="BT405" s="24" t="str">
        <f t="shared" si="355"/>
        <v/>
      </c>
      <c r="BU405" s="24" t="str">
        <f t="shared" si="355"/>
        <v/>
      </c>
      <c r="BV405" s="24" t="str">
        <f t="shared" si="355"/>
        <v/>
      </c>
      <c r="BW405" s="24" t="str">
        <f t="shared" si="355"/>
        <v/>
      </c>
      <c r="BX405" s="24" t="str">
        <f t="shared" si="355"/>
        <v/>
      </c>
      <c r="BY405" s="24" t="str">
        <f t="shared" si="355"/>
        <v/>
      </c>
      <c r="BZ405" s="24" t="str">
        <f t="shared" si="355"/>
        <v/>
      </c>
      <c r="CA405" s="24"/>
      <c r="CB405" s="24"/>
      <c r="CC405" s="24" t="str">
        <f t="shared" si="328"/>
        <v/>
      </c>
      <c r="CD405" s="24" t="str">
        <f t="shared" si="341"/>
        <v/>
      </c>
      <c r="CE405" s="24" t="str">
        <f t="shared" si="356"/>
        <v/>
      </c>
      <c r="CF405" s="24" t="str">
        <f t="shared" si="356"/>
        <v/>
      </c>
      <c r="CG405" s="24" t="str">
        <f t="shared" si="356"/>
        <v/>
      </c>
      <c r="CH405" s="24" t="str">
        <f t="shared" si="356"/>
        <v/>
      </c>
      <c r="CI405" s="24" t="str">
        <f t="shared" si="356"/>
        <v/>
      </c>
      <c r="CJ405" s="24" t="str">
        <f t="shared" si="356"/>
        <v/>
      </c>
      <c r="CK405" s="24" t="str">
        <f t="shared" si="356"/>
        <v/>
      </c>
      <c r="CL405" s="24" t="str">
        <f t="shared" si="356"/>
        <v/>
      </c>
      <c r="CM405" s="24" t="str">
        <f t="shared" si="356"/>
        <v/>
      </c>
      <c r="CN405" s="24"/>
      <c r="CO405" s="24" t="str">
        <f t="shared" si="329"/>
        <v/>
      </c>
      <c r="CP405" s="24" t="str">
        <f t="shared" si="342"/>
        <v/>
      </c>
      <c r="CQ405" s="24" t="str">
        <f t="shared" si="357"/>
        <v/>
      </c>
      <c r="CR405" s="24" t="str">
        <f t="shared" si="357"/>
        <v/>
      </c>
      <c r="CS405" s="24" t="str">
        <f t="shared" si="357"/>
        <v/>
      </c>
      <c r="CT405" s="24" t="str">
        <f t="shared" si="357"/>
        <v/>
      </c>
      <c r="CU405" s="24" t="str">
        <f t="shared" si="357"/>
        <v/>
      </c>
      <c r="CV405" s="24" t="str">
        <f t="shared" si="357"/>
        <v/>
      </c>
      <c r="CW405" s="24" t="str">
        <f t="shared" si="357"/>
        <v/>
      </c>
      <c r="CX405" s="24" t="str">
        <f t="shared" si="357"/>
        <v/>
      </c>
      <c r="CY405" s="24" t="str">
        <f t="shared" si="357"/>
        <v/>
      </c>
      <c r="CZ405" s="24"/>
      <c r="DA405" s="24" t="str">
        <f t="shared" si="330"/>
        <v/>
      </c>
      <c r="DB405" s="24" t="str">
        <f t="shared" si="343"/>
        <v/>
      </c>
      <c r="DC405" s="24" t="str">
        <f t="shared" si="358"/>
        <v/>
      </c>
      <c r="DD405" s="24" t="str">
        <f t="shared" si="358"/>
        <v/>
      </c>
      <c r="DE405" s="24" t="str">
        <f t="shared" si="358"/>
        <v/>
      </c>
      <c r="DF405" s="24" t="str">
        <f t="shared" si="358"/>
        <v/>
      </c>
      <c r="DG405" s="24" t="str">
        <f t="shared" si="358"/>
        <v/>
      </c>
      <c r="DH405" s="24" t="str">
        <f t="shared" si="358"/>
        <v/>
      </c>
      <c r="DI405" s="24" t="str">
        <f t="shared" si="358"/>
        <v/>
      </c>
      <c r="DJ405" s="24" t="str">
        <f t="shared" si="358"/>
        <v/>
      </c>
      <c r="DK405" s="24" t="str">
        <f t="shared" si="358"/>
        <v/>
      </c>
      <c r="DL405" s="24"/>
      <c r="DM405" s="24" t="str">
        <f t="shared" si="331"/>
        <v/>
      </c>
      <c r="DN405" s="24" t="str">
        <f t="shared" si="344"/>
        <v/>
      </c>
      <c r="DO405" s="24" t="str">
        <f t="shared" si="359"/>
        <v/>
      </c>
      <c r="DP405" s="24" t="str">
        <f t="shared" si="359"/>
        <v/>
      </c>
      <c r="DQ405" s="24" t="str">
        <f t="shared" si="359"/>
        <v/>
      </c>
      <c r="DR405" s="24" t="str">
        <f t="shared" si="359"/>
        <v/>
      </c>
      <c r="DS405" s="24" t="str">
        <f t="shared" si="359"/>
        <v/>
      </c>
      <c r="DT405" s="24" t="str">
        <f t="shared" si="359"/>
        <v/>
      </c>
      <c r="DU405" s="24" t="str">
        <f t="shared" si="359"/>
        <v/>
      </c>
      <c r="DV405" s="24" t="str">
        <f t="shared" si="359"/>
        <v/>
      </c>
      <c r="DW405" s="24" t="str">
        <f t="shared" si="359"/>
        <v/>
      </c>
      <c r="DX405" s="24"/>
      <c r="DY405" s="24" t="str">
        <f t="shared" si="332"/>
        <v/>
      </c>
      <c r="DZ405" s="24" t="str">
        <f t="shared" si="345"/>
        <v/>
      </c>
      <c r="EA405" s="24" t="str">
        <f t="shared" si="360"/>
        <v/>
      </c>
      <c r="EB405" s="24" t="str">
        <f t="shared" si="360"/>
        <v/>
      </c>
      <c r="EC405" s="24" t="str">
        <f t="shared" si="360"/>
        <v/>
      </c>
      <c r="ED405" s="24" t="str">
        <f t="shared" si="360"/>
        <v/>
      </c>
      <c r="EE405" s="24" t="str">
        <f t="shared" si="360"/>
        <v/>
      </c>
      <c r="EF405" s="24" t="str">
        <f t="shared" si="360"/>
        <v/>
      </c>
      <c r="EG405" s="24" t="str">
        <f t="shared" si="360"/>
        <v/>
      </c>
      <c r="EH405" s="24" t="str">
        <f t="shared" si="360"/>
        <v/>
      </c>
      <c r="EI405" s="24" t="str">
        <f t="shared" si="360"/>
        <v/>
      </c>
      <c r="EJ405" s="24"/>
      <c r="EK405" s="24" t="str">
        <f t="shared" si="333"/>
        <v/>
      </c>
      <c r="EL405" s="24" t="str">
        <f t="shared" si="346"/>
        <v/>
      </c>
      <c r="EM405" s="24" t="str">
        <f t="shared" si="361"/>
        <v/>
      </c>
      <c r="EN405" s="24" t="str">
        <f t="shared" si="361"/>
        <v/>
      </c>
      <c r="EO405" s="24" t="str">
        <f t="shared" si="361"/>
        <v/>
      </c>
      <c r="EP405" s="24" t="str">
        <f t="shared" si="361"/>
        <v/>
      </c>
      <c r="EQ405" s="24" t="str">
        <f t="shared" si="361"/>
        <v/>
      </c>
      <c r="ER405" s="24" t="str">
        <f t="shared" si="361"/>
        <v/>
      </c>
      <c r="ES405" s="24" t="str">
        <f t="shared" si="361"/>
        <v/>
      </c>
      <c r="ET405" s="24" t="str">
        <f t="shared" si="361"/>
        <v/>
      </c>
      <c r="EU405" s="24" t="str">
        <f t="shared" si="361"/>
        <v/>
      </c>
      <c r="EV405" s="24"/>
      <c r="EW405" s="24" t="str">
        <f t="shared" si="334"/>
        <v/>
      </c>
      <c r="EX405" s="24" t="str">
        <f t="shared" si="347"/>
        <v/>
      </c>
      <c r="EY405" s="24" t="str">
        <f t="shared" si="351"/>
        <v/>
      </c>
      <c r="EZ405" s="24" t="str">
        <f t="shared" si="351"/>
        <v/>
      </c>
      <c r="FA405" s="24" t="str">
        <f t="shared" si="351"/>
        <v/>
      </c>
      <c r="FB405" s="24" t="str">
        <f t="shared" si="349"/>
        <v/>
      </c>
      <c r="FC405" s="24" t="str">
        <f t="shared" si="349"/>
        <v/>
      </c>
      <c r="FD405" s="24" t="str">
        <f t="shared" si="349"/>
        <v/>
      </c>
      <c r="FE405" s="24" t="str">
        <f t="shared" si="349"/>
        <v/>
      </c>
      <c r="FF405" s="24" t="str">
        <f t="shared" si="349"/>
        <v/>
      </c>
      <c r="FG405" s="24" t="str">
        <f t="shared" si="349"/>
        <v/>
      </c>
      <c r="FH405" s="24"/>
      <c r="FI405" s="24" t="str">
        <f t="shared" si="335"/>
        <v/>
      </c>
      <c r="FJ405" s="24" t="str">
        <f t="shared" si="348"/>
        <v/>
      </c>
      <c r="FK405" s="24" t="str">
        <f t="shared" si="352"/>
        <v/>
      </c>
      <c r="FL405" s="24" t="str">
        <f t="shared" si="352"/>
        <v/>
      </c>
      <c r="FM405" s="24" t="str">
        <f t="shared" si="352"/>
        <v/>
      </c>
      <c r="FN405" s="24" t="str">
        <f t="shared" si="350"/>
        <v/>
      </c>
      <c r="FO405" s="24" t="str">
        <f t="shared" si="350"/>
        <v/>
      </c>
      <c r="FP405" s="24" t="str">
        <f t="shared" si="350"/>
        <v/>
      </c>
      <c r="FQ405" s="24" t="str">
        <f t="shared" si="350"/>
        <v/>
      </c>
      <c r="FR405" s="24" t="str">
        <f t="shared" si="350"/>
        <v/>
      </c>
      <c r="FS405" s="24" t="str">
        <f t="shared" si="350"/>
        <v/>
      </c>
    </row>
    <row r="406" spans="1:175" s="3" customFormat="1">
      <c r="A406" s="27">
        <v>371</v>
      </c>
      <c r="B406" s="32" t="str">
        <f>IF(AND($B$3&lt;&gt;"",$C$3&lt;&gt;"",$B$4&lt;&gt;"",$C$4&lt;&gt;"",T406&lt;&gt;""),AirMass($B$3,$C$3,$B$4,$C$4,T406),"")</f>
        <v/>
      </c>
      <c r="C406" s="36" t="e">
        <f t="shared" si="336"/>
        <v>#N/A</v>
      </c>
      <c r="D406" s="5" t="str">
        <f t="shared" si="319"/>
        <v/>
      </c>
      <c r="E406" s="14" t="str">
        <f t="shared" si="320"/>
        <v/>
      </c>
      <c r="F406" s="32" t="str">
        <f t="shared" si="337"/>
        <v/>
      </c>
      <c r="G406" s="24" t="str">
        <f t="shared" si="321"/>
        <v/>
      </c>
      <c r="H406" s="24" t="str">
        <f t="shared" si="322"/>
        <v/>
      </c>
      <c r="I406" s="24"/>
      <c r="J406" s="8" t="str">
        <f t="shared" si="323"/>
        <v/>
      </c>
      <c r="K406" s="9" t="str">
        <f t="shared" si="324"/>
        <v/>
      </c>
      <c r="L406" s="40" t="str">
        <f t="shared" si="338"/>
        <v/>
      </c>
      <c r="M406" s="24" t="str">
        <f t="shared" si="325"/>
        <v/>
      </c>
      <c r="N406" s="25" t="str">
        <f t="shared" si="326"/>
        <v/>
      </c>
      <c r="O406" s="25"/>
      <c r="P406" s="50">
        <f t="shared" si="339"/>
        <v>0</v>
      </c>
      <c r="Q406" s="50">
        <f t="shared" si="340"/>
        <v>0</v>
      </c>
      <c r="R406" s="25"/>
      <c r="S406" s="25"/>
      <c r="T406" s="16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46" t="str">
        <f t="shared" si="327"/>
        <v/>
      </c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8"/>
      <c r="AR406" s="25"/>
      <c r="AS406" s="25"/>
      <c r="AT406" s="24" t="str">
        <f t="shared" si="353"/>
        <v/>
      </c>
      <c r="AU406" s="24" t="str">
        <f t="shared" si="353"/>
        <v/>
      </c>
      <c r="AV406" s="24" t="str">
        <f t="shared" si="353"/>
        <v/>
      </c>
      <c r="AW406" s="24" t="str">
        <f t="shared" si="353"/>
        <v/>
      </c>
      <c r="AX406" s="24" t="str">
        <f t="shared" si="353"/>
        <v/>
      </c>
      <c r="AY406" s="24" t="str">
        <f t="shared" si="353"/>
        <v/>
      </c>
      <c r="AZ406" s="24" t="str">
        <f t="shared" si="353"/>
        <v/>
      </c>
      <c r="BA406" s="24" t="str">
        <f t="shared" si="353"/>
        <v/>
      </c>
      <c r="BB406" s="24" t="str">
        <f t="shared" si="353"/>
        <v/>
      </c>
      <c r="BC406" s="24" t="str">
        <f t="shared" si="353"/>
        <v/>
      </c>
      <c r="BD406" s="25" t="str">
        <f t="shared" si="353"/>
        <v/>
      </c>
      <c r="BE406" s="25"/>
      <c r="BF406" s="24"/>
      <c r="BG406" s="24" t="str">
        <f t="shared" si="354"/>
        <v/>
      </c>
      <c r="BH406" s="24" t="str">
        <f t="shared" si="354"/>
        <v/>
      </c>
      <c r="BI406" s="24" t="str">
        <f t="shared" si="354"/>
        <v/>
      </c>
      <c r="BJ406" s="24" t="str">
        <f t="shared" si="354"/>
        <v/>
      </c>
      <c r="BK406" s="24" t="str">
        <f t="shared" si="354"/>
        <v/>
      </c>
      <c r="BL406" s="24" t="str">
        <f t="shared" si="354"/>
        <v/>
      </c>
      <c r="BM406" s="24" t="str">
        <f t="shared" si="354"/>
        <v/>
      </c>
      <c r="BN406" s="24" t="str">
        <f t="shared" si="354"/>
        <v/>
      </c>
      <c r="BO406" s="24" t="str">
        <f t="shared" si="354"/>
        <v/>
      </c>
      <c r="BP406" s="24"/>
      <c r="BQ406" s="24"/>
      <c r="BR406" s="24" t="str">
        <f t="shared" si="355"/>
        <v/>
      </c>
      <c r="BS406" s="24" t="str">
        <f t="shared" si="355"/>
        <v/>
      </c>
      <c r="BT406" s="24" t="str">
        <f t="shared" si="355"/>
        <v/>
      </c>
      <c r="BU406" s="24" t="str">
        <f t="shared" si="355"/>
        <v/>
      </c>
      <c r="BV406" s="24" t="str">
        <f t="shared" si="355"/>
        <v/>
      </c>
      <c r="BW406" s="24" t="str">
        <f t="shared" si="355"/>
        <v/>
      </c>
      <c r="BX406" s="24" t="str">
        <f t="shared" si="355"/>
        <v/>
      </c>
      <c r="BY406" s="24" t="str">
        <f t="shared" si="355"/>
        <v/>
      </c>
      <c r="BZ406" s="24" t="str">
        <f t="shared" si="355"/>
        <v/>
      </c>
      <c r="CA406" s="24"/>
      <c r="CB406" s="24"/>
      <c r="CC406" s="24" t="str">
        <f t="shared" si="328"/>
        <v/>
      </c>
      <c r="CD406" s="24" t="str">
        <f t="shared" si="341"/>
        <v/>
      </c>
      <c r="CE406" s="24" t="str">
        <f t="shared" si="356"/>
        <v/>
      </c>
      <c r="CF406" s="24" t="str">
        <f t="shared" si="356"/>
        <v/>
      </c>
      <c r="CG406" s="24" t="str">
        <f t="shared" si="356"/>
        <v/>
      </c>
      <c r="CH406" s="24" t="str">
        <f t="shared" si="356"/>
        <v/>
      </c>
      <c r="CI406" s="24" t="str">
        <f t="shared" si="356"/>
        <v/>
      </c>
      <c r="CJ406" s="24" t="str">
        <f t="shared" si="356"/>
        <v/>
      </c>
      <c r="CK406" s="24" t="str">
        <f t="shared" si="356"/>
        <v/>
      </c>
      <c r="CL406" s="24" t="str">
        <f t="shared" si="356"/>
        <v/>
      </c>
      <c r="CM406" s="24" t="str">
        <f t="shared" si="356"/>
        <v/>
      </c>
      <c r="CN406" s="24"/>
      <c r="CO406" s="24" t="str">
        <f t="shared" si="329"/>
        <v/>
      </c>
      <c r="CP406" s="24" t="str">
        <f t="shared" si="342"/>
        <v/>
      </c>
      <c r="CQ406" s="24" t="str">
        <f t="shared" si="357"/>
        <v/>
      </c>
      <c r="CR406" s="24" t="str">
        <f t="shared" si="357"/>
        <v/>
      </c>
      <c r="CS406" s="24" t="str">
        <f t="shared" si="357"/>
        <v/>
      </c>
      <c r="CT406" s="24" t="str">
        <f t="shared" si="357"/>
        <v/>
      </c>
      <c r="CU406" s="24" t="str">
        <f t="shared" si="357"/>
        <v/>
      </c>
      <c r="CV406" s="24" t="str">
        <f t="shared" si="357"/>
        <v/>
      </c>
      <c r="CW406" s="24" t="str">
        <f t="shared" si="357"/>
        <v/>
      </c>
      <c r="CX406" s="24" t="str">
        <f t="shared" si="357"/>
        <v/>
      </c>
      <c r="CY406" s="24" t="str">
        <f t="shared" si="357"/>
        <v/>
      </c>
      <c r="CZ406" s="24"/>
      <c r="DA406" s="24" t="str">
        <f t="shared" si="330"/>
        <v/>
      </c>
      <c r="DB406" s="24" t="str">
        <f t="shared" si="343"/>
        <v/>
      </c>
      <c r="DC406" s="24" t="str">
        <f t="shared" si="358"/>
        <v/>
      </c>
      <c r="DD406" s="24" t="str">
        <f t="shared" si="358"/>
        <v/>
      </c>
      <c r="DE406" s="24" t="str">
        <f t="shared" si="358"/>
        <v/>
      </c>
      <c r="DF406" s="24" t="str">
        <f t="shared" si="358"/>
        <v/>
      </c>
      <c r="DG406" s="24" t="str">
        <f t="shared" si="358"/>
        <v/>
      </c>
      <c r="DH406" s="24" t="str">
        <f t="shared" si="358"/>
        <v/>
      </c>
      <c r="DI406" s="24" t="str">
        <f t="shared" si="358"/>
        <v/>
      </c>
      <c r="DJ406" s="24" t="str">
        <f t="shared" si="358"/>
        <v/>
      </c>
      <c r="DK406" s="24" t="str">
        <f t="shared" si="358"/>
        <v/>
      </c>
      <c r="DL406" s="24"/>
      <c r="DM406" s="24" t="str">
        <f t="shared" si="331"/>
        <v/>
      </c>
      <c r="DN406" s="24" t="str">
        <f t="shared" si="344"/>
        <v/>
      </c>
      <c r="DO406" s="24" t="str">
        <f t="shared" si="359"/>
        <v/>
      </c>
      <c r="DP406" s="24" t="str">
        <f t="shared" si="359"/>
        <v/>
      </c>
      <c r="DQ406" s="24" t="str">
        <f t="shared" si="359"/>
        <v/>
      </c>
      <c r="DR406" s="24" t="str">
        <f t="shared" si="359"/>
        <v/>
      </c>
      <c r="DS406" s="24" t="str">
        <f t="shared" si="359"/>
        <v/>
      </c>
      <c r="DT406" s="24" t="str">
        <f t="shared" si="359"/>
        <v/>
      </c>
      <c r="DU406" s="24" t="str">
        <f t="shared" si="359"/>
        <v/>
      </c>
      <c r="DV406" s="24" t="str">
        <f t="shared" si="359"/>
        <v/>
      </c>
      <c r="DW406" s="24" t="str">
        <f t="shared" si="359"/>
        <v/>
      </c>
      <c r="DX406" s="24"/>
      <c r="DY406" s="24" t="str">
        <f t="shared" si="332"/>
        <v/>
      </c>
      <c r="DZ406" s="24" t="str">
        <f t="shared" si="345"/>
        <v/>
      </c>
      <c r="EA406" s="24" t="str">
        <f t="shared" si="360"/>
        <v/>
      </c>
      <c r="EB406" s="24" t="str">
        <f t="shared" si="360"/>
        <v/>
      </c>
      <c r="EC406" s="24" t="str">
        <f t="shared" si="360"/>
        <v/>
      </c>
      <c r="ED406" s="24" t="str">
        <f t="shared" si="360"/>
        <v/>
      </c>
      <c r="EE406" s="24" t="str">
        <f t="shared" si="360"/>
        <v/>
      </c>
      <c r="EF406" s="24" t="str">
        <f t="shared" si="360"/>
        <v/>
      </c>
      <c r="EG406" s="24" t="str">
        <f t="shared" si="360"/>
        <v/>
      </c>
      <c r="EH406" s="24" t="str">
        <f t="shared" si="360"/>
        <v/>
      </c>
      <c r="EI406" s="24" t="str">
        <f t="shared" si="360"/>
        <v/>
      </c>
      <c r="EJ406" s="24"/>
      <c r="EK406" s="24" t="str">
        <f t="shared" si="333"/>
        <v/>
      </c>
      <c r="EL406" s="24" t="str">
        <f t="shared" si="346"/>
        <v/>
      </c>
      <c r="EM406" s="24" t="str">
        <f t="shared" si="361"/>
        <v/>
      </c>
      <c r="EN406" s="24" t="str">
        <f t="shared" si="361"/>
        <v/>
      </c>
      <c r="EO406" s="24" t="str">
        <f t="shared" si="361"/>
        <v/>
      </c>
      <c r="EP406" s="24" t="str">
        <f t="shared" si="361"/>
        <v/>
      </c>
      <c r="EQ406" s="24" t="str">
        <f t="shared" si="361"/>
        <v/>
      </c>
      <c r="ER406" s="24" t="str">
        <f t="shared" si="361"/>
        <v/>
      </c>
      <c r="ES406" s="24" t="str">
        <f t="shared" si="361"/>
        <v/>
      </c>
      <c r="ET406" s="24" t="str">
        <f t="shared" si="361"/>
        <v/>
      </c>
      <c r="EU406" s="24" t="str">
        <f t="shared" si="361"/>
        <v/>
      </c>
      <c r="EV406" s="24"/>
      <c r="EW406" s="24" t="str">
        <f t="shared" si="334"/>
        <v/>
      </c>
      <c r="EX406" s="24" t="str">
        <f t="shared" si="347"/>
        <v/>
      </c>
      <c r="EY406" s="24" t="str">
        <f t="shared" si="351"/>
        <v/>
      </c>
      <c r="EZ406" s="24" t="str">
        <f t="shared" si="351"/>
        <v/>
      </c>
      <c r="FA406" s="24" t="str">
        <f t="shared" si="351"/>
        <v/>
      </c>
      <c r="FB406" s="24" t="str">
        <f t="shared" si="349"/>
        <v/>
      </c>
      <c r="FC406" s="24" t="str">
        <f t="shared" si="349"/>
        <v/>
      </c>
      <c r="FD406" s="24" t="str">
        <f t="shared" si="349"/>
        <v/>
      </c>
      <c r="FE406" s="24" t="str">
        <f t="shared" si="349"/>
        <v/>
      </c>
      <c r="FF406" s="24" t="str">
        <f t="shared" si="349"/>
        <v/>
      </c>
      <c r="FG406" s="24" t="str">
        <f t="shared" si="349"/>
        <v/>
      </c>
      <c r="FH406" s="24"/>
      <c r="FI406" s="24" t="str">
        <f t="shared" si="335"/>
        <v/>
      </c>
      <c r="FJ406" s="24" t="str">
        <f t="shared" si="348"/>
        <v/>
      </c>
      <c r="FK406" s="24" t="str">
        <f t="shared" si="352"/>
        <v/>
      </c>
      <c r="FL406" s="24" t="str">
        <f t="shared" si="352"/>
        <v/>
      </c>
      <c r="FM406" s="24" t="str">
        <f t="shared" si="352"/>
        <v/>
      </c>
      <c r="FN406" s="24" t="str">
        <f t="shared" si="350"/>
        <v/>
      </c>
      <c r="FO406" s="24" t="str">
        <f t="shared" si="350"/>
        <v/>
      </c>
      <c r="FP406" s="24" t="str">
        <f t="shared" si="350"/>
        <v/>
      </c>
      <c r="FQ406" s="24" t="str">
        <f t="shared" si="350"/>
        <v/>
      </c>
      <c r="FR406" s="24" t="str">
        <f t="shared" si="350"/>
        <v/>
      </c>
      <c r="FS406" s="24" t="str">
        <f t="shared" si="350"/>
        <v/>
      </c>
    </row>
    <row r="407" spans="1:175" s="3" customFormat="1">
      <c r="A407" s="27">
        <v>372</v>
      </c>
      <c r="B407" s="32" t="str">
        <f>IF(AND($B$3&lt;&gt;"",$C$3&lt;&gt;"",$B$4&lt;&gt;"",$C$4&lt;&gt;"",T407&lt;&gt;""),AirMass($B$3,$C$3,$B$4,$C$4,T407),"")</f>
        <v/>
      </c>
      <c r="C407" s="36" t="e">
        <f t="shared" si="336"/>
        <v>#N/A</v>
      </c>
      <c r="D407" s="5" t="str">
        <f t="shared" si="319"/>
        <v/>
      </c>
      <c r="E407" s="14" t="str">
        <f t="shared" si="320"/>
        <v/>
      </c>
      <c r="F407" s="32" t="str">
        <f t="shared" si="337"/>
        <v/>
      </c>
      <c r="G407" s="24" t="str">
        <f t="shared" si="321"/>
        <v/>
      </c>
      <c r="H407" s="24" t="str">
        <f t="shared" si="322"/>
        <v/>
      </c>
      <c r="I407" s="24"/>
      <c r="J407" s="8" t="str">
        <f t="shared" si="323"/>
        <v/>
      </c>
      <c r="K407" s="9" t="str">
        <f t="shared" si="324"/>
        <v/>
      </c>
      <c r="L407" s="40" t="str">
        <f t="shared" si="338"/>
        <v/>
      </c>
      <c r="M407" s="24" t="str">
        <f t="shared" si="325"/>
        <v/>
      </c>
      <c r="N407" s="25" t="str">
        <f t="shared" si="326"/>
        <v/>
      </c>
      <c r="O407" s="25"/>
      <c r="P407" s="50">
        <f t="shared" si="339"/>
        <v>0</v>
      </c>
      <c r="Q407" s="50">
        <f t="shared" si="340"/>
        <v>0</v>
      </c>
      <c r="R407" s="25"/>
      <c r="S407" s="25"/>
      <c r="T407" s="16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46" t="str">
        <f t="shared" si="327"/>
        <v/>
      </c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8"/>
      <c r="AR407" s="25"/>
      <c r="AS407" s="25"/>
      <c r="AT407" s="24" t="str">
        <f t="shared" si="353"/>
        <v/>
      </c>
      <c r="AU407" s="24" t="str">
        <f t="shared" si="353"/>
        <v/>
      </c>
      <c r="AV407" s="24" t="str">
        <f t="shared" si="353"/>
        <v/>
      </c>
      <c r="AW407" s="24" t="str">
        <f t="shared" si="353"/>
        <v/>
      </c>
      <c r="AX407" s="24" t="str">
        <f t="shared" si="353"/>
        <v/>
      </c>
      <c r="AY407" s="24" t="str">
        <f t="shared" si="353"/>
        <v/>
      </c>
      <c r="AZ407" s="24" t="str">
        <f t="shared" si="353"/>
        <v/>
      </c>
      <c r="BA407" s="24" t="str">
        <f t="shared" si="353"/>
        <v/>
      </c>
      <c r="BB407" s="24" t="str">
        <f t="shared" si="353"/>
        <v/>
      </c>
      <c r="BC407" s="24" t="str">
        <f t="shared" si="353"/>
        <v/>
      </c>
      <c r="BD407" s="25" t="str">
        <f t="shared" si="353"/>
        <v/>
      </c>
      <c r="BE407" s="25"/>
      <c r="BF407" s="24"/>
      <c r="BG407" s="24" t="str">
        <f t="shared" si="354"/>
        <v/>
      </c>
      <c r="BH407" s="24" t="str">
        <f t="shared" si="354"/>
        <v/>
      </c>
      <c r="BI407" s="24" t="str">
        <f t="shared" si="354"/>
        <v/>
      </c>
      <c r="BJ407" s="24" t="str">
        <f t="shared" si="354"/>
        <v/>
      </c>
      <c r="BK407" s="24" t="str">
        <f t="shared" si="354"/>
        <v/>
      </c>
      <c r="BL407" s="24" t="str">
        <f t="shared" si="354"/>
        <v/>
      </c>
      <c r="BM407" s="24" t="str">
        <f t="shared" si="354"/>
        <v/>
      </c>
      <c r="BN407" s="24" t="str">
        <f t="shared" si="354"/>
        <v/>
      </c>
      <c r="BO407" s="24" t="str">
        <f t="shared" si="354"/>
        <v/>
      </c>
      <c r="BP407" s="24"/>
      <c r="BQ407" s="24"/>
      <c r="BR407" s="24" t="str">
        <f t="shared" si="355"/>
        <v/>
      </c>
      <c r="BS407" s="24" t="str">
        <f t="shared" si="355"/>
        <v/>
      </c>
      <c r="BT407" s="24" t="str">
        <f t="shared" si="355"/>
        <v/>
      </c>
      <c r="BU407" s="24" t="str">
        <f t="shared" si="355"/>
        <v/>
      </c>
      <c r="BV407" s="24" t="str">
        <f t="shared" si="355"/>
        <v/>
      </c>
      <c r="BW407" s="24" t="str">
        <f t="shared" si="355"/>
        <v/>
      </c>
      <c r="BX407" s="24" t="str">
        <f t="shared" si="355"/>
        <v/>
      </c>
      <c r="BY407" s="24" t="str">
        <f t="shared" si="355"/>
        <v/>
      </c>
      <c r="BZ407" s="24" t="str">
        <f t="shared" si="355"/>
        <v/>
      </c>
      <c r="CA407" s="24"/>
      <c r="CB407" s="24"/>
      <c r="CC407" s="24" t="str">
        <f t="shared" si="328"/>
        <v/>
      </c>
      <c r="CD407" s="24" t="str">
        <f t="shared" si="341"/>
        <v/>
      </c>
      <c r="CE407" s="24" t="str">
        <f t="shared" si="356"/>
        <v/>
      </c>
      <c r="CF407" s="24" t="str">
        <f t="shared" si="356"/>
        <v/>
      </c>
      <c r="CG407" s="24" t="str">
        <f t="shared" si="356"/>
        <v/>
      </c>
      <c r="CH407" s="24" t="str">
        <f t="shared" si="356"/>
        <v/>
      </c>
      <c r="CI407" s="24" t="str">
        <f t="shared" si="356"/>
        <v/>
      </c>
      <c r="CJ407" s="24" t="str">
        <f t="shared" si="356"/>
        <v/>
      </c>
      <c r="CK407" s="24" t="str">
        <f t="shared" si="356"/>
        <v/>
      </c>
      <c r="CL407" s="24" t="str">
        <f t="shared" si="356"/>
        <v/>
      </c>
      <c r="CM407" s="24" t="str">
        <f t="shared" si="356"/>
        <v/>
      </c>
      <c r="CN407" s="24"/>
      <c r="CO407" s="24" t="str">
        <f t="shared" si="329"/>
        <v/>
      </c>
      <c r="CP407" s="24" t="str">
        <f t="shared" si="342"/>
        <v/>
      </c>
      <c r="CQ407" s="24" t="str">
        <f t="shared" si="357"/>
        <v/>
      </c>
      <c r="CR407" s="24" t="str">
        <f t="shared" si="357"/>
        <v/>
      </c>
      <c r="CS407" s="24" t="str">
        <f t="shared" si="357"/>
        <v/>
      </c>
      <c r="CT407" s="24" t="str">
        <f t="shared" si="357"/>
        <v/>
      </c>
      <c r="CU407" s="24" t="str">
        <f t="shared" si="357"/>
        <v/>
      </c>
      <c r="CV407" s="24" t="str">
        <f t="shared" si="357"/>
        <v/>
      </c>
      <c r="CW407" s="24" t="str">
        <f t="shared" si="357"/>
        <v/>
      </c>
      <c r="CX407" s="24" t="str">
        <f t="shared" si="357"/>
        <v/>
      </c>
      <c r="CY407" s="24" t="str">
        <f t="shared" si="357"/>
        <v/>
      </c>
      <c r="CZ407" s="24"/>
      <c r="DA407" s="24" t="str">
        <f t="shared" si="330"/>
        <v/>
      </c>
      <c r="DB407" s="24" t="str">
        <f t="shared" si="343"/>
        <v/>
      </c>
      <c r="DC407" s="24" t="str">
        <f t="shared" si="358"/>
        <v/>
      </c>
      <c r="DD407" s="24" t="str">
        <f t="shared" si="358"/>
        <v/>
      </c>
      <c r="DE407" s="24" t="str">
        <f t="shared" si="358"/>
        <v/>
      </c>
      <c r="DF407" s="24" t="str">
        <f t="shared" si="358"/>
        <v/>
      </c>
      <c r="DG407" s="24" t="str">
        <f t="shared" si="358"/>
        <v/>
      </c>
      <c r="DH407" s="24" t="str">
        <f t="shared" si="358"/>
        <v/>
      </c>
      <c r="DI407" s="24" t="str">
        <f t="shared" si="358"/>
        <v/>
      </c>
      <c r="DJ407" s="24" t="str">
        <f t="shared" si="358"/>
        <v/>
      </c>
      <c r="DK407" s="24" t="str">
        <f t="shared" si="358"/>
        <v/>
      </c>
      <c r="DL407" s="24"/>
      <c r="DM407" s="24" t="str">
        <f t="shared" si="331"/>
        <v/>
      </c>
      <c r="DN407" s="24" t="str">
        <f t="shared" si="344"/>
        <v/>
      </c>
      <c r="DO407" s="24" t="str">
        <f t="shared" si="359"/>
        <v/>
      </c>
      <c r="DP407" s="24" t="str">
        <f t="shared" si="359"/>
        <v/>
      </c>
      <c r="DQ407" s="24" t="str">
        <f t="shared" si="359"/>
        <v/>
      </c>
      <c r="DR407" s="24" t="str">
        <f t="shared" si="359"/>
        <v/>
      </c>
      <c r="DS407" s="24" t="str">
        <f t="shared" si="359"/>
        <v/>
      </c>
      <c r="DT407" s="24" t="str">
        <f t="shared" si="359"/>
        <v/>
      </c>
      <c r="DU407" s="24" t="str">
        <f t="shared" si="359"/>
        <v/>
      </c>
      <c r="DV407" s="24" t="str">
        <f t="shared" si="359"/>
        <v/>
      </c>
      <c r="DW407" s="24" t="str">
        <f t="shared" si="359"/>
        <v/>
      </c>
      <c r="DX407" s="24"/>
      <c r="DY407" s="24" t="str">
        <f t="shared" si="332"/>
        <v/>
      </c>
      <c r="DZ407" s="24" t="str">
        <f t="shared" si="345"/>
        <v/>
      </c>
      <c r="EA407" s="24" t="str">
        <f t="shared" si="360"/>
        <v/>
      </c>
      <c r="EB407" s="24" t="str">
        <f t="shared" si="360"/>
        <v/>
      </c>
      <c r="EC407" s="24" t="str">
        <f t="shared" si="360"/>
        <v/>
      </c>
      <c r="ED407" s="24" t="str">
        <f t="shared" si="360"/>
        <v/>
      </c>
      <c r="EE407" s="24" t="str">
        <f t="shared" si="360"/>
        <v/>
      </c>
      <c r="EF407" s="24" t="str">
        <f t="shared" si="360"/>
        <v/>
      </c>
      <c r="EG407" s="24" t="str">
        <f t="shared" si="360"/>
        <v/>
      </c>
      <c r="EH407" s="24" t="str">
        <f t="shared" si="360"/>
        <v/>
      </c>
      <c r="EI407" s="24" t="str">
        <f t="shared" si="360"/>
        <v/>
      </c>
      <c r="EJ407" s="24"/>
      <c r="EK407" s="24" t="str">
        <f t="shared" si="333"/>
        <v/>
      </c>
      <c r="EL407" s="24" t="str">
        <f t="shared" si="346"/>
        <v/>
      </c>
      <c r="EM407" s="24" t="str">
        <f t="shared" si="361"/>
        <v/>
      </c>
      <c r="EN407" s="24" t="str">
        <f t="shared" si="361"/>
        <v/>
      </c>
      <c r="EO407" s="24" t="str">
        <f t="shared" si="361"/>
        <v/>
      </c>
      <c r="EP407" s="24" t="str">
        <f t="shared" si="361"/>
        <v/>
      </c>
      <c r="EQ407" s="24" t="str">
        <f t="shared" si="361"/>
        <v/>
      </c>
      <c r="ER407" s="24" t="str">
        <f t="shared" si="361"/>
        <v/>
      </c>
      <c r="ES407" s="24" t="str">
        <f t="shared" si="361"/>
        <v/>
      </c>
      <c r="ET407" s="24" t="str">
        <f t="shared" si="361"/>
        <v/>
      </c>
      <c r="EU407" s="24" t="str">
        <f t="shared" si="361"/>
        <v/>
      </c>
      <c r="EV407" s="24"/>
      <c r="EW407" s="24" t="str">
        <f t="shared" si="334"/>
        <v/>
      </c>
      <c r="EX407" s="24" t="str">
        <f t="shared" si="347"/>
        <v/>
      </c>
      <c r="EY407" s="24" t="str">
        <f t="shared" si="351"/>
        <v/>
      </c>
      <c r="EZ407" s="24" t="str">
        <f t="shared" si="351"/>
        <v/>
      </c>
      <c r="FA407" s="24" t="str">
        <f t="shared" si="351"/>
        <v/>
      </c>
      <c r="FB407" s="24" t="str">
        <f t="shared" si="349"/>
        <v/>
      </c>
      <c r="FC407" s="24" t="str">
        <f t="shared" si="349"/>
        <v/>
      </c>
      <c r="FD407" s="24" t="str">
        <f t="shared" si="349"/>
        <v/>
      </c>
      <c r="FE407" s="24" t="str">
        <f t="shared" si="349"/>
        <v/>
      </c>
      <c r="FF407" s="24" t="str">
        <f t="shared" si="349"/>
        <v/>
      </c>
      <c r="FG407" s="24" t="str">
        <f t="shared" si="349"/>
        <v/>
      </c>
      <c r="FH407" s="24"/>
      <c r="FI407" s="24" t="str">
        <f t="shared" si="335"/>
        <v/>
      </c>
      <c r="FJ407" s="24" t="str">
        <f t="shared" si="348"/>
        <v/>
      </c>
      <c r="FK407" s="24" t="str">
        <f t="shared" si="352"/>
        <v/>
      </c>
      <c r="FL407" s="24" t="str">
        <f t="shared" si="352"/>
        <v/>
      </c>
      <c r="FM407" s="24" t="str">
        <f t="shared" si="352"/>
        <v/>
      </c>
      <c r="FN407" s="24" t="str">
        <f t="shared" si="350"/>
        <v/>
      </c>
      <c r="FO407" s="24" t="str">
        <f t="shared" si="350"/>
        <v/>
      </c>
      <c r="FP407" s="24" t="str">
        <f t="shared" si="350"/>
        <v/>
      </c>
      <c r="FQ407" s="24" t="str">
        <f t="shared" si="350"/>
        <v/>
      </c>
      <c r="FR407" s="24" t="str">
        <f t="shared" si="350"/>
        <v/>
      </c>
      <c r="FS407" s="24" t="str">
        <f t="shared" si="350"/>
        <v/>
      </c>
    </row>
    <row r="408" spans="1:175" s="3" customFormat="1">
      <c r="A408" s="27">
        <v>373</v>
      </c>
      <c r="B408" s="32" t="str">
        <f>IF(AND($B$3&lt;&gt;"",$C$3&lt;&gt;"",$B$4&lt;&gt;"",$C$4&lt;&gt;"",T408&lt;&gt;""),AirMass($B$3,$C$3,$B$4,$C$4,T408),"")</f>
        <v/>
      </c>
      <c r="C408" s="36" t="e">
        <f t="shared" si="336"/>
        <v>#N/A</v>
      </c>
      <c r="D408" s="5" t="str">
        <f t="shared" si="319"/>
        <v/>
      </c>
      <c r="E408" s="14" t="str">
        <f t="shared" si="320"/>
        <v/>
      </c>
      <c r="F408" s="32" t="str">
        <f t="shared" si="337"/>
        <v/>
      </c>
      <c r="G408" s="24" t="str">
        <f t="shared" si="321"/>
        <v/>
      </c>
      <c r="H408" s="24" t="str">
        <f t="shared" si="322"/>
        <v/>
      </c>
      <c r="I408" s="24"/>
      <c r="J408" s="8" t="str">
        <f t="shared" si="323"/>
        <v/>
      </c>
      <c r="K408" s="9" t="str">
        <f t="shared" si="324"/>
        <v/>
      </c>
      <c r="L408" s="40" t="str">
        <f t="shared" si="338"/>
        <v/>
      </c>
      <c r="M408" s="24" t="str">
        <f t="shared" si="325"/>
        <v/>
      </c>
      <c r="N408" s="25" t="str">
        <f t="shared" si="326"/>
        <v/>
      </c>
      <c r="O408" s="25"/>
      <c r="P408" s="50">
        <f t="shared" si="339"/>
        <v>0</v>
      </c>
      <c r="Q408" s="50">
        <f t="shared" si="340"/>
        <v>0</v>
      </c>
      <c r="R408" s="25"/>
      <c r="S408" s="25"/>
      <c r="T408" s="16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46" t="str">
        <f t="shared" si="327"/>
        <v/>
      </c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8"/>
      <c r="AR408" s="25"/>
      <c r="AS408" s="25"/>
      <c r="AT408" s="24" t="str">
        <f t="shared" si="353"/>
        <v/>
      </c>
      <c r="AU408" s="24" t="str">
        <f t="shared" si="353"/>
        <v/>
      </c>
      <c r="AV408" s="24" t="str">
        <f t="shared" si="353"/>
        <v/>
      </c>
      <c r="AW408" s="24" t="str">
        <f t="shared" si="353"/>
        <v/>
      </c>
      <c r="AX408" s="24" t="str">
        <f t="shared" si="353"/>
        <v/>
      </c>
      <c r="AY408" s="24" t="str">
        <f t="shared" si="353"/>
        <v/>
      </c>
      <c r="AZ408" s="24" t="str">
        <f t="shared" si="353"/>
        <v/>
      </c>
      <c r="BA408" s="24" t="str">
        <f t="shared" si="353"/>
        <v/>
      </c>
      <c r="BB408" s="24" t="str">
        <f t="shared" si="353"/>
        <v/>
      </c>
      <c r="BC408" s="24" t="str">
        <f t="shared" si="353"/>
        <v/>
      </c>
      <c r="BD408" s="25" t="str">
        <f t="shared" si="353"/>
        <v/>
      </c>
      <c r="BE408" s="25"/>
      <c r="BF408" s="24"/>
      <c r="BG408" s="24" t="str">
        <f t="shared" si="354"/>
        <v/>
      </c>
      <c r="BH408" s="24" t="str">
        <f t="shared" si="354"/>
        <v/>
      </c>
      <c r="BI408" s="24" t="str">
        <f t="shared" si="354"/>
        <v/>
      </c>
      <c r="BJ408" s="24" t="str">
        <f t="shared" si="354"/>
        <v/>
      </c>
      <c r="BK408" s="24" t="str">
        <f t="shared" si="354"/>
        <v/>
      </c>
      <c r="BL408" s="24" t="str">
        <f t="shared" si="354"/>
        <v/>
      </c>
      <c r="BM408" s="24" t="str">
        <f t="shared" si="354"/>
        <v/>
      </c>
      <c r="BN408" s="24" t="str">
        <f t="shared" si="354"/>
        <v/>
      </c>
      <c r="BO408" s="24" t="str">
        <f t="shared" si="354"/>
        <v/>
      </c>
      <c r="BP408" s="24"/>
      <c r="BQ408" s="24"/>
      <c r="BR408" s="24" t="str">
        <f t="shared" si="355"/>
        <v/>
      </c>
      <c r="BS408" s="24" t="str">
        <f t="shared" si="355"/>
        <v/>
      </c>
      <c r="BT408" s="24" t="str">
        <f t="shared" si="355"/>
        <v/>
      </c>
      <c r="BU408" s="24" t="str">
        <f t="shared" si="355"/>
        <v/>
      </c>
      <c r="BV408" s="24" t="str">
        <f t="shared" si="355"/>
        <v/>
      </c>
      <c r="BW408" s="24" t="str">
        <f t="shared" si="355"/>
        <v/>
      </c>
      <c r="BX408" s="24" t="str">
        <f t="shared" si="355"/>
        <v/>
      </c>
      <c r="BY408" s="24" t="str">
        <f t="shared" si="355"/>
        <v/>
      </c>
      <c r="BZ408" s="24" t="str">
        <f t="shared" si="355"/>
        <v/>
      </c>
      <c r="CA408" s="24"/>
      <c r="CB408" s="24"/>
      <c r="CC408" s="24" t="str">
        <f t="shared" si="328"/>
        <v/>
      </c>
      <c r="CD408" s="24" t="str">
        <f t="shared" si="341"/>
        <v/>
      </c>
      <c r="CE408" s="24" t="str">
        <f t="shared" si="356"/>
        <v/>
      </c>
      <c r="CF408" s="24" t="str">
        <f t="shared" si="356"/>
        <v/>
      </c>
      <c r="CG408" s="24" t="str">
        <f t="shared" si="356"/>
        <v/>
      </c>
      <c r="CH408" s="24" t="str">
        <f t="shared" si="356"/>
        <v/>
      </c>
      <c r="CI408" s="24" t="str">
        <f t="shared" si="356"/>
        <v/>
      </c>
      <c r="CJ408" s="24" t="str">
        <f t="shared" si="356"/>
        <v/>
      </c>
      <c r="CK408" s="24" t="str">
        <f t="shared" si="356"/>
        <v/>
      </c>
      <c r="CL408" s="24" t="str">
        <f t="shared" si="356"/>
        <v/>
      </c>
      <c r="CM408" s="24" t="str">
        <f t="shared" si="356"/>
        <v/>
      </c>
      <c r="CN408" s="24"/>
      <c r="CO408" s="24" t="str">
        <f t="shared" si="329"/>
        <v/>
      </c>
      <c r="CP408" s="24" t="str">
        <f t="shared" si="342"/>
        <v/>
      </c>
      <c r="CQ408" s="24" t="str">
        <f t="shared" si="357"/>
        <v/>
      </c>
      <c r="CR408" s="24" t="str">
        <f t="shared" si="357"/>
        <v/>
      </c>
      <c r="CS408" s="24" t="str">
        <f t="shared" si="357"/>
        <v/>
      </c>
      <c r="CT408" s="24" t="str">
        <f t="shared" si="357"/>
        <v/>
      </c>
      <c r="CU408" s="24" t="str">
        <f t="shared" si="357"/>
        <v/>
      </c>
      <c r="CV408" s="24" t="str">
        <f t="shared" si="357"/>
        <v/>
      </c>
      <c r="CW408" s="24" t="str">
        <f t="shared" si="357"/>
        <v/>
      </c>
      <c r="CX408" s="24" t="str">
        <f t="shared" si="357"/>
        <v/>
      </c>
      <c r="CY408" s="24" t="str">
        <f t="shared" si="357"/>
        <v/>
      </c>
      <c r="CZ408" s="24"/>
      <c r="DA408" s="24" t="str">
        <f t="shared" si="330"/>
        <v/>
      </c>
      <c r="DB408" s="24" t="str">
        <f t="shared" si="343"/>
        <v/>
      </c>
      <c r="DC408" s="24" t="str">
        <f t="shared" si="358"/>
        <v/>
      </c>
      <c r="DD408" s="24" t="str">
        <f t="shared" si="358"/>
        <v/>
      </c>
      <c r="DE408" s="24" t="str">
        <f t="shared" si="358"/>
        <v/>
      </c>
      <c r="DF408" s="24" t="str">
        <f t="shared" si="358"/>
        <v/>
      </c>
      <c r="DG408" s="24" t="str">
        <f t="shared" si="358"/>
        <v/>
      </c>
      <c r="DH408" s="24" t="str">
        <f t="shared" si="358"/>
        <v/>
      </c>
      <c r="DI408" s="24" t="str">
        <f t="shared" si="358"/>
        <v/>
      </c>
      <c r="DJ408" s="24" t="str">
        <f t="shared" si="358"/>
        <v/>
      </c>
      <c r="DK408" s="24" t="str">
        <f t="shared" si="358"/>
        <v/>
      </c>
      <c r="DL408" s="24"/>
      <c r="DM408" s="24" t="str">
        <f t="shared" si="331"/>
        <v/>
      </c>
      <c r="DN408" s="24" t="str">
        <f t="shared" si="344"/>
        <v/>
      </c>
      <c r="DO408" s="24" t="str">
        <f t="shared" si="359"/>
        <v/>
      </c>
      <c r="DP408" s="24" t="str">
        <f t="shared" si="359"/>
        <v/>
      </c>
      <c r="DQ408" s="24" t="str">
        <f t="shared" si="359"/>
        <v/>
      </c>
      <c r="DR408" s="24" t="str">
        <f t="shared" si="359"/>
        <v/>
      </c>
      <c r="DS408" s="24" t="str">
        <f t="shared" si="359"/>
        <v/>
      </c>
      <c r="DT408" s="24" t="str">
        <f t="shared" si="359"/>
        <v/>
      </c>
      <c r="DU408" s="24" t="str">
        <f t="shared" si="359"/>
        <v/>
      </c>
      <c r="DV408" s="24" t="str">
        <f t="shared" si="359"/>
        <v/>
      </c>
      <c r="DW408" s="24" t="str">
        <f t="shared" si="359"/>
        <v/>
      </c>
      <c r="DX408" s="24"/>
      <c r="DY408" s="24" t="str">
        <f t="shared" si="332"/>
        <v/>
      </c>
      <c r="DZ408" s="24" t="str">
        <f t="shared" si="345"/>
        <v/>
      </c>
      <c r="EA408" s="24" t="str">
        <f t="shared" si="360"/>
        <v/>
      </c>
      <c r="EB408" s="24" t="str">
        <f t="shared" si="360"/>
        <v/>
      </c>
      <c r="EC408" s="24" t="str">
        <f t="shared" si="360"/>
        <v/>
      </c>
      <c r="ED408" s="24" t="str">
        <f t="shared" si="360"/>
        <v/>
      </c>
      <c r="EE408" s="24" t="str">
        <f t="shared" si="360"/>
        <v/>
      </c>
      <c r="EF408" s="24" t="str">
        <f t="shared" si="360"/>
        <v/>
      </c>
      <c r="EG408" s="24" t="str">
        <f t="shared" si="360"/>
        <v/>
      </c>
      <c r="EH408" s="24" t="str">
        <f t="shared" si="360"/>
        <v/>
      </c>
      <c r="EI408" s="24" t="str">
        <f t="shared" si="360"/>
        <v/>
      </c>
      <c r="EJ408" s="24"/>
      <c r="EK408" s="24" t="str">
        <f t="shared" si="333"/>
        <v/>
      </c>
      <c r="EL408" s="24" t="str">
        <f t="shared" si="346"/>
        <v/>
      </c>
      <c r="EM408" s="24" t="str">
        <f t="shared" si="361"/>
        <v/>
      </c>
      <c r="EN408" s="24" t="str">
        <f t="shared" si="361"/>
        <v/>
      </c>
      <c r="EO408" s="24" t="str">
        <f t="shared" si="361"/>
        <v/>
      </c>
      <c r="EP408" s="24" t="str">
        <f t="shared" si="361"/>
        <v/>
      </c>
      <c r="EQ408" s="24" t="str">
        <f t="shared" si="361"/>
        <v/>
      </c>
      <c r="ER408" s="24" t="str">
        <f t="shared" si="361"/>
        <v/>
      </c>
      <c r="ES408" s="24" t="str">
        <f t="shared" si="361"/>
        <v/>
      </c>
      <c r="ET408" s="24" t="str">
        <f t="shared" si="361"/>
        <v/>
      </c>
      <c r="EU408" s="24" t="str">
        <f t="shared" si="361"/>
        <v/>
      </c>
      <c r="EV408" s="24"/>
      <c r="EW408" s="24" t="str">
        <f t="shared" si="334"/>
        <v/>
      </c>
      <c r="EX408" s="24" t="str">
        <f t="shared" si="347"/>
        <v/>
      </c>
      <c r="EY408" s="24" t="str">
        <f t="shared" si="351"/>
        <v/>
      </c>
      <c r="EZ408" s="24" t="str">
        <f t="shared" si="351"/>
        <v/>
      </c>
      <c r="FA408" s="24" t="str">
        <f t="shared" si="351"/>
        <v/>
      </c>
      <c r="FB408" s="24" t="str">
        <f t="shared" si="349"/>
        <v/>
      </c>
      <c r="FC408" s="24" t="str">
        <f t="shared" si="349"/>
        <v/>
      </c>
      <c r="FD408" s="24" t="str">
        <f t="shared" si="349"/>
        <v/>
      </c>
      <c r="FE408" s="24" t="str">
        <f t="shared" si="349"/>
        <v/>
      </c>
      <c r="FF408" s="24" t="str">
        <f t="shared" si="349"/>
        <v/>
      </c>
      <c r="FG408" s="24" t="str">
        <f t="shared" si="349"/>
        <v/>
      </c>
      <c r="FH408" s="24"/>
      <c r="FI408" s="24" t="str">
        <f t="shared" si="335"/>
        <v/>
      </c>
      <c r="FJ408" s="24" t="str">
        <f t="shared" si="348"/>
        <v/>
      </c>
      <c r="FK408" s="24" t="str">
        <f t="shared" si="352"/>
        <v/>
      </c>
      <c r="FL408" s="24" t="str">
        <f t="shared" si="352"/>
        <v/>
      </c>
      <c r="FM408" s="24" t="str">
        <f t="shared" si="352"/>
        <v/>
      </c>
      <c r="FN408" s="24" t="str">
        <f t="shared" si="350"/>
        <v/>
      </c>
      <c r="FO408" s="24" t="str">
        <f t="shared" si="350"/>
        <v/>
      </c>
      <c r="FP408" s="24" t="str">
        <f t="shared" si="350"/>
        <v/>
      </c>
      <c r="FQ408" s="24" t="str">
        <f t="shared" si="350"/>
        <v/>
      </c>
      <c r="FR408" s="24" t="str">
        <f t="shared" si="350"/>
        <v/>
      </c>
      <c r="FS408" s="24" t="str">
        <f t="shared" si="350"/>
        <v/>
      </c>
    </row>
    <row r="409" spans="1:175" s="3" customFormat="1">
      <c r="A409" s="27">
        <v>374</v>
      </c>
      <c r="B409" s="32" t="str">
        <f>IF(AND($B$3&lt;&gt;"",$C$3&lt;&gt;"",$B$4&lt;&gt;"",$C$4&lt;&gt;"",T409&lt;&gt;""),AirMass($B$3,$C$3,$B$4,$C$4,T409),"")</f>
        <v/>
      </c>
      <c r="C409" s="36" t="e">
        <f t="shared" si="336"/>
        <v>#N/A</v>
      </c>
      <c r="D409" s="5" t="str">
        <f t="shared" si="319"/>
        <v/>
      </c>
      <c r="E409" s="14" t="str">
        <f t="shared" si="320"/>
        <v/>
      </c>
      <c r="F409" s="32" t="str">
        <f t="shared" si="337"/>
        <v/>
      </c>
      <c r="G409" s="24" t="str">
        <f t="shared" si="321"/>
        <v/>
      </c>
      <c r="H409" s="24" t="str">
        <f t="shared" si="322"/>
        <v/>
      </c>
      <c r="I409" s="24"/>
      <c r="J409" s="8" t="str">
        <f t="shared" si="323"/>
        <v/>
      </c>
      <c r="K409" s="9" t="str">
        <f t="shared" si="324"/>
        <v/>
      </c>
      <c r="L409" s="40" t="str">
        <f t="shared" si="338"/>
        <v/>
      </c>
      <c r="M409" s="24" t="str">
        <f t="shared" si="325"/>
        <v/>
      </c>
      <c r="N409" s="25" t="str">
        <f t="shared" si="326"/>
        <v/>
      </c>
      <c r="O409" s="25"/>
      <c r="P409" s="50">
        <f t="shared" si="339"/>
        <v>0</v>
      </c>
      <c r="Q409" s="50">
        <f t="shared" si="340"/>
        <v>0</v>
      </c>
      <c r="R409" s="25"/>
      <c r="S409" s="25"/>
      <c r="T409" s="16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46" t="str">
        <f t="shared" si="327"/>
        <v/>
      </c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8"/>
      <c r="AR409" s="25"/>
      <c r="AS409" s="25"/>
      <c r="AT409" s="24" t="str">
        <f t="shared" si="353"/>
        <v/>
      </c>
      <c r="AU409" s="24" t="str">
        <f t="shared" si="353"/>
        <v/>
      </c>
      <c r="AV409" s="24" t="str">
        <f t="shared" si="353"/>
        <v/>
      </c>
      <c r="AW409" s="24" t="str">
        <f t="shared" si="353"/>
        <v/>
      </c>
      <c r="AX409" s="24" t="str">
        <f t="shared" si="353"/>
        <v/>
      </c>
      <c r="AY409" s="24" t="str">
        <f t="shared" si="353"/>
        <v/>
      </c>
      <c r="AZ409" s="24" t="str">
        <f t="shared" si="353"/>
        <v/>
      </c>
      <c r="BA409" s="24" t="str">
        <f t="shared" si="353"/>
        <v/>
      </c>
      <c r="BB409" s="24" t="str">
        <f t="shared" si="353"/>
        <v/>
      </c>
      <c r="BC409" s="24" t="str">
        <f t="shared" si="353"/>
        <v/>
      </c>
      <c r="BD409" s="25" t="str">
        <f t="shared" si="353"/>
        <v/>
      </c>
      <c r="BE409" s="25"/>
      <c r="BF409" s="24"/>
      <c r="BG409" s="24" t="str">
        <f t="shared" si="354"/>
        <v/>
      </c>
      <c r="BH409" s="24" t="str">
        <f t="shared" si="354"/>
        <v/>
      </c>
      <c r="BI409" s="24" t="str">
        <f t="shared" si="354"/>
        <v/>
      </c>
      <c r="BJ409" s="24" t="str">
        <f t="shared" si="354"/>
        <v/>
      </c>
      <c r="BK409" s="24" t="str">
        <f t="shared" si="354"/>
        <v/>
      </c>
      <c r="BL409" s="24" t="str">
        <f t="shared" si="354"/>
        <v/>
      </c>
      <c r="BM409" s="24" t="str">
        <f t="shared" si="354"/>
        <v/>
      </c>
      <c r="BN409" s="24" t="str">
        <f t="shared" si="354"/>
        <v/>
      </c>
      <c r="BO409" s="24" t="str">
        <f t="shared" si="354"/>
        <v/>
      </c>
      <c r="BP409" s="24"/>
      <c r="BQ409" s="24"/>
      <c r="BR409" s="24" t="str">
        <f t="shared" si="355"/>
        <v/>
      </c>
      <c r="BS409" s="24" t="str">
        <f t="shared" si="355"/>
        <v/>
      </c>
      <c r="BT409" s="24" t="str">
        <f t="shared" si="355"/>
        <v/>
      </c>
      <c r="BU409" s="24" t="str">
        <f t="shared" si="355"/>
        <v/>
      </c>
      <c r="BV409" s="24" t="str">
        <f t="shared" si="355"/>
        <v/>
      </c>
      <c r="BW409" s="24" t="str">
        <f t="shared" si="355"/>
        <v/>
      </c>
      <c r="BX409" s="24" t="str">
        <f t="shared" si="355"/>
        <v/>
      </c>
      <c r="BY409" s="24" t="str">
        <f t="shared" si="355"/>
        <v/>
      </c>
      <c r="BZ409" s="24" t="str">
        <f t="shared" si="355"/>
        <v/>
      </c>
      <c r="CA409" s="24"/>
      <c r="CB409" s="24"/>
      <c r="CC409" s="24" t="str">
        <f t="shared" si="328"/>
        <v/>
      </c>
      <c r="CD409" s="24" t="str">
        <f t="shared" si="341"/>
        <v/>
      </c>
      <c r="CE409" s="24" t="str">
        <f t="shared" si="356"/>
        <v/>
      </c>
      <c r="CF409" s="24" t="str">
        <f t="shared" si="356"/>
        <v/>
      </c>
      <c r="CG409" s="24" t="str">
        <f t="shared" si="356"/>
        <v/>
      </c>
      <c r="CH409" s="24" t="str">
        <f t="shared" si="356"/>
        <v/>
      </c>
      <c r="CI409" s="24" t="str">
        <f t="shared" si="356"/>
        <v/>
      </c>
      <c r="CJ409" s="24" t="str">
        <f t="shared" si="356"/>
        <v/>
      </c>
      <c r="CK409" s="24" t="str">
        <f t="shared" si="356"/>
        <v/>
      </c>
      <c r="CL409" s="24" t="str">
        <f t="shared" si="356"/>
        <v/>
      </c>
      <c r="CM409" s="24" t="str">
        <f t="shared" si="356"/>
        <v/>
      </c>
      <c r="CN409" s="24"/>
      <c r="CO409" s="24" t="str">
        <f t="shared" si="329"/>
        <v/>
      </c>
      <c r="CP409" s="24" t="str">
        <f t="shared" si="342"/>
        <v/>
      </c>
      <c r="CQ409" s="24" t="str">
        <f t="shared" si="357"/>
        <v/>
      </c>
      <c r="CR409" s="24" t="str">
        <f t="shared" si="357"/>
        <v/>
      </c>
      <c r="CS409" s="24" t="str">
        <f t="shared" si="357"/>
        <v/>
      </c>
      <c r="CT409" s="24" t="str">
        <f t="shared" si="357"/>
        <v/>
      </c>
      <c r="CU409" s="24" t="str">
        <f t="shared" si="357"/>
        <v/>
      </c>
      <c r="CV409" s="24" t="str">
        <f t="shared" si="357"/>
        <v/>
      </c>
      <c r="CW409" s="24" t="str">
        <f t="shared" si="357"/>
        <v/>
      </c>
      <c r="CX409" s="24" t="str">
        <f t="shared" si="357"/>
        <v/>
      </c>
      <c r="CY409" s="24" t="str">
        <f t="shared" si="357"/>
        <v/>
      </c>
      <c r="CZ409" s="24"/>
      <c r="DA409" s="24" t="str">
        <f t="shared" si="330"/>
        <v/>
      </c>
      <c r="DB409" s="24" t="str">
        <f t="shared" si="343"/>
        <v/>
      </c>
      <c r="DC409" s="24" t="str">
        <f t="shared" si="358"/>
        <v/>
      </c>
      <c r="DD409" s="24" t="str">
        <f t="shared" si="358"/>
        <v/>
      </c>
      <c r="DE409" s="24" t="str">
        <f t="shared" si="358"/>
        <v/>
      </c>
      <c r="DF409" s="24" t="str">
        <f t="shared" si="358"/>
        <v/>
      </c>
      <c r="DG409" s="24" t="str">
        <f t="shared" si="358"/>
        <v/>
      </c>
      <c r="DH409" s="24" t="str">
        <f t="shared" si="358"/>
        <v/>
      </c>
      <c r="DI409" s="24" t="str">
        <f t="shared" si="358"/>
        <v/>
      </c>
      <c r="DJ409" s="24" t="str">
        <f t="shared" si="358"/>
        <v/>
      </c>
      <c r="DK409" s="24" t="str">
        <f t="shared" si="358"/>
        <v/>
      </c>
      <c r="DL409" s="24"/>
      <c r="DM409" s="24" t="str">
        <f t="shared" si="331"/>
        <v/>
      </c>
      <c r="DN409" s="24" t="str">
        <f t="shared" si="344"/>
        <v/>
      </c>
      <c r="DO409" s="24" t="str">
        <f t="shared" si="359"/>
        <v/>
      </c>
      <c r="DP409" s="24" t="str">
        <f t="shared" si="359"/>
        <v/>
      </c>
      <c r="DQ409" s="24" t="str">
        <f t="shared" si="359"/>
        <v/>
      </c>
      <c r="DR409" s="24" t="str">
        <f t="shared" si="359"/>
        <v/>
      </c>
      <c r="DS409" s="24" t="str">
        <f t="shared" si="359"/>
        <v/>
      </c>
      <c r="DT409" s="24" t="str">
        <f t="shared" si="359"/>
        <v/>
      </c>
      <c r="DU409" s="24" t="str">
        <f t="shared" si="359"/>
        <v/>
      </c>
      <c r="DV409" s="24" t="str">
        <f t="shared" si="359"/>
        <v/>
      </c>
      <c r="DW409" s="24" t="str">
        <f t="shared" si="359"/>
        <v/>
      </c>
      <c r="DX409" s="24"/>
      <c r="DY409" s="24" t="str">
        <f t="shared" si="332"/>
        <v/>
      </c>
      <c r="DZ409" s="24" t="str">
        <f t="shared" si="345"/>
        <v/>
      </c>
      <c r="EA409" s="24" t="str">
        <f t="shared" si="360"/>
        <v/>
      </c>
      <c r="EB409" s="24" t="str">
        <f t="shared" si="360"/>
        <v/>
      </c>
      <c r="EC409" s="24" t="str">
        <f t="shared" si="360"/>
        <v/>
      </c>
      <c r="ED409" s="24" t="str">
        <f t="shared" si="360"/>
        <v/>
      </c>
      <c r="EE409" s="24" t="str">
        <f t="shared" si="360"/>
        <v/>
      </c>
      <c r="EF409" s="24" t="str">
        <f t="shared" si="360"/>
        <v/>
      </c>
      <c r="EG409" s="24" t="str">
        <f t="shared" si="360"/>
        <v/>
      </c>
      <c r="EH409" s="24" t="str">
        <f t="shared" si="360"/>
        <v/>
      </c>
      <c r="EI409" s="24" t="str">
        <f t="shared" si="360"/>
        <v/>
      </c>
      <c r="EJ409" s="24"/>
      <c r="EK409" s="24" t="str">
        <f t="shared" si="333"/>
        <v/>
      </c>
      <c r="EL409" s="24" t="str">
        <f t="shared" si="346"/>
        <v/>
      </c>
      <c r="EM409" s="24" t="str">
        <f t="shared" si="361"/>
        <v/>
      </c>
      <c r="EN409" s="24" t="str">
        <f t="shared" si="361"/>
        <v/>
      </c>
      <c r="EO409" s="24" t="str">
        <f t="shared" si="361"/>
        <v/>
      </c>
      <c r="EP409" s="24" t="str">
        <f t="shared" si="361"/>
        <v/>
      </c>
      <c r="EQ409" s="24" t="str">
        <f t="shared" si="361"/>
        <v/>
      </c>
      <c r="ER409" s="24" t="str">
        <f t="shared" si="361"/>
        <v/>
      </c>
      <c r="ES409" s="24" t="str">
        <f t="shared" si="361"/>
        <v/>
      </c>
      <c r="ET409" s="24" t="str">
        <f t="shared" si="361"/>
        <v/>
      </c>
      <c r="EU409" s="24" t="str">
        <f t="shared" si="361"/>
        <v/>
      </c>
      <c r="EV409" s="24"/>
      <c r="EW409" s="24" t="str">
        <f t="shared" si="334"/>
        <v/>
      </c>
      <c r="EX409" s="24" t="str">
        <f t="shared" si="347"/>
        <v/>
      </c>
      <c r="EY409" s="24" t="str">
        <f t="shared" si="351"/>
        <v/>
      </c>
      <c r="EZ409" s="24" t="str">
        <f t="shared" si="351"/>
        <v/>
      </c>
      <c r="FA409" s="24" t="str">
        <f t="shared" si="351"/>
        <v/>
      </c>
      <c r="FB409" s="24" t="str">
        <f t="shared" si="349"/>
        <v/>
      </c>
      <c r="FC409" s="24" t="str">
        <f t="shared" si="349"/>
        <v/>
      </c>
      <c r="FD409" s="24" t="str">
        <f t="shared" si="349"/>
        <v/>
      </c>
      <c r="FE409" s="24" t="str">
        <f t="shared" si="349"/>
        <v/>
      </c>
      <c r="FF409" s="24" t="str">
        <f t="shared" si="349"/>
        <v/>
      </c>
      <c r="FG409" s="24" t="str">
        <f t="shared" si="349"/>
        <v/>
      </c>
      <c r="FH409" s="24"/>
      <c r="FI409" s="24" t="str">
        <f t="shared" si="335"/>
        <v/>
      </c>
      <c r="FJ409" s="24" t="str">
        <f t="shared" si="348"/>
        <v/>
      </c>
      <c r="FK409" s="24" t="str">
        <f t="shared" si="352"/>
        <v/>
      </c>
      <c r="FL409" s="24" t="str">
        <f t="shared" si="352"/>
        <v/>
      </c>
      <c r="FM409" s="24" t="str">
        <f t="shared" si="352"/>
        <v/>
      </c>
      <c r="FN409" s="24" t="str">
        <f t="shared" si="350"/>
        <v/>
      </c>
      <c r="FO409" s="24" t="str">
        <f t="shared" si="350"/>
        <v/>
      </c>
      <c r="FP409" s="24" t="str">
        <f t="shared" si="350"/>
        <v/>
      </c>
      <c r="FQ409" s="24" t="str">
        <f t="shared" si="350"/>
        <v/>
      </c>
      <c r="FR409" s="24" t="str">
        <f t="shared" si="350"/>
        <v/>
      </c>
      <c r="FS409" s="24" t="str">
        <f t="shared" si="350"/>
        <v/>
      </c>
    </row>
    <row r="410" spans="1:175" s="3" customFormat="1">
      <c r="A410" s="27">
        <v>375</v>
      </c>
      <c r="B410" s="32" t="str">
        <f>IF(AND($B$3&lt;&gt;"",$C$3&lt;&gt;"",$B$4&lt;&gt;"",$C$4&lt;&gt;"",T410&lt;&gt;""),AirMass($B$3,$C$3,$B$4,$C$4,T410),"")</f>
        <v/>
      </c>
      <c r="C410" s="36" t="e">
        <f t="shared" si="336"/>
        <v>#N/A</v>
      </c>
      <c r="D410" s="5" t="str">
        <f t="shared" si="319"/>
        <v/>
      </c>
      <c r="E410" s="14" t="str">
        <f t="shared" si="320"/>
        <v/>
      </c>
      <c r="F410" s="32" t="str">
        <f t="shared" si="337"/>
        <v/>
      </c>
      <c r="G410" s="24" t="str">
        <f t="shared" si="321"/>
        <v/>
      </c>
      <c r="H410" s="24" t="str">
        <f t="shared" si="322"/>
        <v/>
      </c>
      <c r="I410" s="24"/>
      <c r="J410" s="8" t="str">
        <f t="shared" si="323"/>
        <v/>
      </c>
      <c r="K410" s="9" t="str">
        <f t="shared" si="324"/>
        <v/>
      </c>
      <c r="L410" s="40" t="str">
        <f t="shared" si="338"/>
        <v/>
      </c>
      <c r="M410" s="24" t="str">
        <f t="shared" si="325"/>
        <v/>
      </c>
      <c r="N410" s="25" t="str">
        <f t="shared" si="326"/>
        <v/>
      </c>
      <c r="O410" s="25"/>
      <c r="P410" s="50">
        <f t="shared" si="339"/>
        <v>0</v>
      </c>
      <c r="Q410" s="50">
        <f t="shared" si="340"/>
        <v>0</v>
      </c>
      <c r="R410" s="25"/>
      <c r="S410" s="25"/>
      <c r="T410" s="16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46" t="str">
        <f t="shared" si="327"/>
        <v/>
      </c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8"/>
      <c r="AR410" s="25"/>
      <c r="AS410" s="25"/>
      <c r="AT410" s="24" t="str">
        <f t="shared" si="353"/>
        <v/>
      </c>
      <c r="AU410" s="24" t="str">
        <f t="shared" si="353"/>
        <v/>
      </c>
      <c r="AV410" s="24" t="str">
        <f t="shared" si="353"/>
        <v/>
      </c>
      <c r="AW410" s="24" t="str">
        <f t="shared" si="353"/>
        <v/>
      </c>
      <c r="AX410" s="24" t="str">
        <f t="shared" si="353"/>
        <v/>
      </c>
      <c r="AY410" s="24" t="str">
        <f t="shared" si="353"/>
        <v/>
      </c>
      <c r="AZ410" s="24" t="str">
        <f t="shared" si="353"/>
        <v/>
      </c>
      <c r="BA410" s="24" t="str">
        <f t="shared" si="353"/>
        <v/>
      </c>
      <c r="BB410" s="24" t="str">
        <f t="shared" si="353"/>
        <v/>
      </c>
      <c r="BC410" s="24" t="str">
        <f t="shared" si="353"/>
        <v/>
      </c>
      <c r="BD410" s="25" t="str">
        <f t="shared" si="353"/>
        <v/>
      </c>
      <c r="BE410" s="25"/>
      <c r="BF410" s="24"/>
      <c r="BG410" s="24" t="str">
        <f t="shared" si="354"/>
        <v/>
      </c>
      <c r="BH410" s="24" t="str">
        <f t="shared" si="354"/>
        <v/>
      </c>
      <c r="BI410" s="24" t="str">
        <f t="shared" si="354"/>
        <v/>
      </c>
      <c r="BJ410" s="24" t="str">
        <f t="shared" si="354"/>
        <v/>
      </c>
      <c r="BK410" s="24" t="str">
        <f t="shared" si="354"/>
        <v/>
      </c>
      <c r="BL410" s="24" t="str">
        <f t="shared" si="354"/>
        <v/>
      </c>
      <c r="BM410" s="24" t="str">
        <f t="shared" si="354"/>
        <v/>
      </c>
      <c r="BN410" s="24" t="str">
        <f t="shared" si="354"/>
        <v/>
      </c>
      <c r="BO410" s="24" t="str">
        <f t="shared" si="354"/>
        <v/>
      </c>
      <c r="BP410" s="24"/>
      <c r="BQ410" s="24"/>
      <c r="BR410" s="24" t="str">
        <f t="shared" si="355"/>
        <v/>
      </c>
      <c r="BS410" s="24" t="str">
        <f t="shared" si="355"/>
        <v/>
      </c>
      <c r="BT410" s="24" t="str">
        <f t="shared" si="355"/>
        <v/>
      </c>
      <c r="BU410" s="24" t="str">
        <f t="shared" si="355"/>
        <v/>
      </c>
      <c r="BV410" s="24" t="str">
        <f t="shared" si="355"/>
        <v/>
      </c>
      <c r="BW410" s="24" t="str">
        <f t="shared" si="355"/>
        <v/>
      </c>
      <c r="BX410" s="24" t="str">
        <f t="shared" si="355"/>
        <v/>
      </c>
      <c r="BY410" s="24" t="str">
        <f t="shared" si="355"/>
        <v/>
      </c>
      <c r="BZ410" s="24" t="str">
        <f t="shared" si="355"/>
        <v/>
      </c>
      <c r="CA410" s="24"/>
      <c r="CB410" s="24"/>
      <c r="CC410" s="24" t="str">
        <f t="shared" si="328"/>
        <v/>
      </c>
      <c r="CD410" s="24" t="str">
        <f t="shared" si="341"/>
        <v/>
      </c>
      <c r="CE410" s="24" t="str">
        <f t="shared" si="356"/>
        <v/>
      </c>
      <c r="CF410" s="24" t="str">
        <f t="shared" si="356"/>
        <v/>
      </c>
      <c r="CG410" s="24" t="str">
        <f t="shared" si="356"/>
        <v/>
      </c>
      <c r="CH410" s="24" t="str">
        <f t="shared" si="356"/>
        <v/>
      </c>
      <c r="CI410" s="24" t="str">
        <f t="shared" si="356"/>
        <v/>
      </c>
      <c r="CJ410" s="24" t="str">
        <f t="shared" si="356"/>
        <v/>
      </c>
      <c r="CK410" s="24" t="str">
        <f t="shared" si="356"/>
        <v/>
      </c>
      <c r="CL410" s="24" t="str">
        <f t="shared" si="356"/>
        <v/>
      </c>
      <c r="CM410" s="24" t="str">
        <f t="shared" si="356"/>
        <v/>
      </c>
      <c r="CN410" s="24"/>
      <c r="CO410" s="24" t="str">
        <f t="shared" si="329"/>
        <v/>
      </c>
      <c r="CP410" s="24" t="str">
        <f t="shared" si="342"/>
        <v/>
      </c>
      <c r="CQ410" s="24" t="str">
        <f t="shared" si="357"/>
        <v/>
      </c>
      <c r="CR410" s="24" t="str">
        <f t="shared" si="357"/>
        <v/>
      </c>
      <c r="CS410" s="24" t="str">
        <f t="shared" si="357"/>
        <v/>
      </c>
      <c r="CT410" s="24" t="str">
        <f t="shared" si="357"/>
        <v/>
      </c>
      <c r="CU410" s="24" t="str">
        <f t="shared" si="357"/>
        <v/>
      </c>
      <c r="CV410" s="24" t="str">
        <f t="shared" si="357"/>
        <v/>
      </c>
      <c r="CW410" s="24" t="str">
        <f t="shared" si="357"/>
        <v/>
      </c>
      <c r="CX410" s="24" t="str">
        <f t="shared" si="357"/>
        <v/>
      </c>
      <c r="CY410" s="24" t="str">
        <f t="shared" si="357"/>
        <v/>
      </c>
      <c r="CZ410" s="24"/>
      <c r="DA410" s="24" t="str">
        <f t="shared" si="330"/>
        <v/>
      </c>
      <c r="DB410" s="24" t="str">
        <f t="shared" si="343"/>
        <v/>
      </c>
      <c r="DC410" s="24" t="str">
        <f t="shared" si="358"/>
        <v/>
      </c>
      <c r="DD410" s="24" t="str">
        <f t="shared" si="358"/>
        <v/>
      </c>
      <c r="DE410" s="24" t="str">
        <f t="shared" si="358"/>
        <v/>
      </c>
      <c r="DF410" s="24" t="str">
        <f t="shared" si="358"/>
        <v/>
      </c>
      <c r="DG410" s="24" t="str">
        <f t="shared" si="358"/>
        <v/>
      </c>
      <c r="DH410" s="24" t="str">
        <f t="shared" si="358"/>
        <v/>
      </c>
      <c r="DI410" s="24" t="str">
        <f t="shared" si="358"/>
        <v/>
      </c>
      <c r="DJ410" s="24" t="str">
        <f t="shared" si="358"/>
        <v/>
      </c>
      <c r="DK410" s="24" t="str">
        <f t="shared" si="358"/>
        <v/>
      </c>
      <c r="DL410" s="24"/>
      <c r="DM410" s="24" t="str">
        <f t="shared" si="331"/>
        <v/>
      </c>
      <c r="DN410" s="24" t="str">
        <f t="shared" si="344"/>
        <v/>
      </c>
      <c r="DO410" s="24" t="str">
        <f t="shared" si="359"/>
        <v/>
      </c>
      <c r="DP410" s="24" t="str">
        <f t="shared" si="359"/>
        <v/>
      </c>
      <c r="DQ410" s="24" t="str">
        <f t="shared" si="359"/>
        <v/>
      </c>
      <c r="DR410" s="24" t="str">
        <f t="shared" si="359"/>
        <v/>
      </c>
      <c r="DS410" s="24" t="str">
        <f t="shared" si="359"/>
        <v/>
      </c>
      <c r="DT410" s="24" t="str">
        <f t="shared" si="359"/>
        <v/>
      </c>
      <c r="DU410" s="24" t="str">
        <f t="shared" si="359"/>
        <v/>
      </c>
      <c r="DV410" s="24" t="str">
        <f t="shared" si="359"/>
        <v/>
      </c>
      <c r="DW410" s="24" t="str">
        <f t="shared" si="359"/>
        <v/>
      </c>
      <c r="DX410" s="24"/>
      <c r="DY410" s="24" t="str">
        <f t="shared" si="332"/>
        <v/>
      </c>
      <c r="DZ410" s="24" t="str">
        <f t="shared" si="345"/>
        <v/>
      </c>
      <c r="EA410" s="24" t="str">
        <f t="shared" si="360"/>
        <v/>
      </c>
      <c r="EB410" s="24" t="str">
        <f t="shared" si="360"/>
        <v/>
      </c>
      <c r="EC410" s="24" t="str">
        <f t="shared" si="360"/>
        <v/>
      </c>
      <c r="ED410" s="24" t="str">
        <f t="shared" si="360"/>
        <v/>
      </c>
      <c r="EE410" s="24" t="str">
        <f t="shared" si="360"/>
        <v/>
      </c>
      <c r="EF410" s="24" t="str">
        <f t="shared" si="360"/>
        <v/>
      </c>
      <c r="EG410" s="24" t="str">
        <f t="shared" si="360"/>
        <v/>
      </c>
      <c r="EH410" s="24" t="str">
        <f t="shared" si="360"/>
        <v/>
      </c>
      <c r="EI410" s="24" t="str">
        <f t="shared" si="360"/>
        <v/>
      </c>
      <c r="EJ410" s="24"/>
      <c r="EK410" s="24" t="str">
        <f t="shared" si="333"/>
        <v/>
      </c>
      <c r="EL410" s="24" t="str">
        <f t="shared" si="346"/>
        <v/>
      </c>
      <c r="EM410" s="24" t="str">
        <f t="shared" si="361"/>
        <v/>
      </c>
      <c r="EN410" s="24" t="str">
        <f t="shared" si="361"/>
        <v/>
      </c>
      <c r="EO410" s="24" t="str">
        <f t="shared" si="361"/>
        <v/>
      </c>
      <c r="EP410" s="24" t="str">
        <f t="shared" si="361"/>
        <v/>
      </c>
      <c r="EQ410" s="24" t="str">
        <f t="shared" si="361"/>
        <v/>
      </c>
      <c r="ER410" s="24" t="str">
        <f t="shared" si="361"/>
        <v/>
      </c>
      <c r="ES410" s="24" t="str">
        <f t="shared" si="361"/>
        <v/>
      </c>
      <c r="ET410" s="24" t="str">
        <f t="shared" si="361"/>
        <v/>
      </c>
      <c r="EU410" s="24" t="str">
        <f t="shared" si="361"/>
        <v/>
      </c>
      <c r="EV410" s="24"/>
      <c r="EW410" s="24" t="str">
        <f t="shared" si="334"/>
        <v/>
      </c>
      <c r="EX410" s="24" t="str">
        <f t="shared" si="347"/>
        <v/>
      </c>
      <c r="EY410" s="24" t="str">
        <f t="shared" si="351"/>
        <v/>
      </c>
      <c r="EZ410" s="24" t="str">
        <f t="shared" si="351"/>
        <v/>
      </c>
      <c r="FA410" s="24" t="str">
        <f t="shared" si="351"/>
        <v/>
      </c>
      <c r="FB410" s="24" t="str">
        <f t="shared" si="349"/>
        <v/>
      </c>
      <c r="FC410" s="24" t="str">
        <f t="shared" si="349"/>
        <v/>
      </c>
      <c r="FD410" s="24" t="str">
        <f t="shared" si="349"/>
        <v/>
      </c>
      <c r="FE410" s="24" t="str">
        <f t="shared" si="349"/>
        <v/>
      </c>
      <c r="FF410" s="24" t="str">
        <f t="shared" si="349"/>
        <v/>
      </c>
      <c r="FG410" s="24" t="str">
        <f t="shared" si="349"/>
        <v/>
      </c>
      <c r="FH410" s="24"/>
      <c r="FI410" s="24" t="str">
        <f t="shared" si="335"/>
        <v/>
      </c>
      <c r="FJ410" s="24" t="str">
        <f t="shared" si="348"/>
        <v/>
      </c>
      <c r="FK410" s="24" t="str">
        <f t="shared" si="352"/>
        <v/>
      </c>
      <c r="FL410" s="24" t="str">
        <f t="shared" si="352"/>
        <v/>
      </c>
      <c r="FM410" s="24" t="str">
        <f t="shared" si="352"/>
        <v/>
      </c>
      <c r="FN410" s="24" t="str">
        <f t="shared" si="350"/>
        <v/>
      </c>
      <c r="FO410" s="24" t="str">
        <f t="shared" si="350"/>
        <v/>
      </c>
      <c r="FP410" s="24" t="str">
        <f t="shared" si="350"/>
        <v/>
      </c>
      <c r="FQ410" s="24" t="str">
        <f t="shared" si="350"/>
        <v/>
      </c>
      <c r="FR410" s="24" t="str">
        <f t="shared" si="350"/>
        <v/>
      </c>
      <c r="FS410" s="24" t="str">
        <f t="shared" si="350"/>
        <v/>
      </c>
    </row>
    <row r="411" spans="1:175" s="3" customFormat="1">
      <c r="A411" s="27">
        <v>376</v>
      </c>
      <c r="B411" s="32" t="str">
        <f>IF(AND($B$3&lt;&gt;"",$C$3&lt;&gt;"",$B$4&lt;&gt;"",$C$4&lt;&gt;"",T411&lt;&gt;""),AirMass($B$3,$C$3,$B$4,$C$4,T411),"")</f>
        <v/>
      </c>
      <c r="C411" s="36" t="e">
        <f t="shared" si="336"/>
        <v>#N/A</v>
      </c>
      <c r="D411" s="5" t="str">
        <f t="shared" si="319"/>
        <v/>
      </c>
      <c r="E411" s="14" t="str">
        <f t="shared" si="320"/>
        <v/>
      </c>
      <c r="F411" s="32" t="str">
        <f t="shared" si="337"/>
        <v/>
      </c>
      <c r="G411" s="24" t="str">
        <f t="shared" si="321"/>
        <v/>
      </c>
      <c r="H411" s="24" t="str">
        <f t="shared" si="322"/>
        <v/>
      </c>
      <c r="I411" s="24"/>
      <c r="J411" s="8" t="str">
        <f t="shared" si="323"/>
        <v/>
      </c>
      <c r="K411" s="9" t="str">
        <f t="shared" si="324"/>
        <v/>
      </c>
      <c r="L411" s="40" t="str">
        <f t="shared" si="338"/>
        <v/>
      </c>
      <c r="M411" s="24" t="str">
        <f t="shared" si="325"/>
        <v/>
      </c>
      <c r="N411" s="25" t="str">
        <f t="shared" si="326"/>
        <v/>
      </c>
      <c r="O411" s="25"/>
      <c r="P411" s="50">
        <f t="shared" si="339"/>
        <v>0</v>
      </c>
      <c r="Q411" s="50">
        <f t="shared" si="340"/>
        <v>0</v>
      </c>
      <c r="R411" s="25"/>
      <c r="S411" s="25"/>
      <c r="T411" s="16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46" t="str">
        <f t="shared" si="327"/>
        <v/>
      </c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8"/>
      <c r="AR411" s="25"/>
      <c r="AS411" s="25"/>
      <c r="AT411" s="24" t="str">
        <f t="shared" si="353"/>
        <v/>
      </c>
      <c r="AU411" s="24" t="str">
        <f t="shared" si="353"/>
        <v/>
      </c>
      <c r="AV411" s="24" t="str">
        <f t="shared" si="353"/>
        <v/>
      </c>
      <c r="AW411" s="24" t="str">
        <f t="shared" si="353"/>
        <v/>
      </c>
      <c r="AX411" s="24" t="str">
        <f t="shared" si="353"/>
        <v/>
      </c>
      <c r="AY411" s="24" t="str">
        <f t="shared" si="353"/>
        <v/>
      </c>
      <c r="AZ411" s="24" t="str">
        <f t="shared" si="353"/>
        <v/>
      </c>
      <c r="BA411" s="24" t="str">
        <f t="shared" si="353"/>
        <v/>
      </c>
      <c r="BB411" s="24" t="str">
        <f t="shared" si="353"/>
        <v/>
      </c>
      <c r="BC411" s="24" t="str">
        <f t="shared" si="353"/>
        <v/>
      </c>
      <c r="BD411" s="25" t="str">
        <f t="shared" si="353"/>
        <v/>
      </c>
      <c r="BE411" s="25"/>
      <c r="BF411" s="24"/>
      <c r="BG411" s="24" t="str">
        <f t="shared" si="354"/>
        <v/>
      </c>
      <c r="BH411" s="24" t="str">
        <f t="shared" si="354"/>
        <v/>
      </c>
      <c r="BI411" s="24" t="str">
        <f t="shared" si="354"/>
        <v/>
      </c>
      <c r="BJ411" s="24" t="str">
        <f t="shared" si="354"/>
        <v/>
      </c>
      <c r="BK411" s="24" t="str">
        <f t="shared" si="354"/>
        <v/>
      </c>
      <c r="BL411" s="24" t="str">
        <f t="shared" si="354"/>
        <v/>
      </c>
      <c r="BM411" s="24" t="str">
        <f t="shared" si="354"/>
        <v/>
      </c>
      <c r="BN411" s="24" t="str">
        <f t="shared" si="354"/>
        <v/>
      </c>
      <c r="BO411" s="24" t="str">
        <f t="shared" si="354"/>
        <v/>
      </c>
      <c r="BP411" s="24"/>
      <c r="BQ411" s="24"/>
      <c r="BR411" s="24" t="str">
        <f t="shared" si="355"/>
        <v/>
      </c>
      <c r="BS411" s="24" t="str">
        <f t="shared" si="355"/>
        <v/>
      </c>
      <c r="BT411" s="24" t="str">
        <f t="shared" si="355"/>
        <v/>
      </c>
      <c r="BU411" s="24" t="str">
        <f t="shared" si="355"/>
        <v/>
      </c>
      <c r="BV411" s="24" t="str">
        <f t="shared" si="355"/>
        <v/>
      </c>
      <c r="BW411" s="24" t="str">
        <f t="shared" si="355"/>
        <v/>
      </c>
      <c r="BX411" s="24" t="str">
        <f t="shared" si="355"/>
        <v/>
      </c>
      <c r="BY411" s="24" t="str">
        <f t="shared" si="355"/>
        <v/>
      </c>
      <c r="BZ411" s="24" t="str">
        <f t="shared" si="355"/>
        <v/>
      </c>
      <c r="CA411" s="24"/>
      <c r="CB411" s="24"/>
      <c r="CC411" s="24" t="str">
        <f t="shared" si="328"/>
        <v/>
      </c>
      <c r="CD411" s="24" t="str">
        <f t="shared" si="341"/>
        <v/>
      </c>
      <c r="CE411" s="24" t="str">
        <f t="shared" si="356"/>
        <v/>
      </c>
      <c r="CF411" s="24" t="str">
        <f t="shared" si="356"/>
        <v/>
      </c>
      <c r="CG411" s="24" t="str">
        <f t="shared" si="356"/>
        <v/>
      </c>
      <c r="CH411" s="24" t="str">
        <f t="shared" si="356"/>
        <v/>
      </c>
      <c r="CI411" s="24" t="str">
        <f t="shared" si="356"/>
        <v/>
      </c>
      <c r="CJ411" s="24" t="str">
        <f t="shared" si="356"/>
        <v/>
      </c>
      <c r="CK411" s="24" t="str">
        <f t="shared" si="356"/>
        <v/>
      </c>
      <c r="CL411" s="24" t="str">
        <f t="shared" si="356"/>
        <v/>
      </c>
      <c r="CM411" s="24" t="str">
        <f t="shared" si="356"/>
        <v/>
      </c>
      <c r="CN411" s="24"/>
      <c r="CO411" s="24" t="str">
        <f t="shared" si="329"/>
        <v/>
      </c>
      <c r="CP411" s="24" t="str">
        <f t="shared" si="342"/>
        <v/>
      </c>
      <c r="CQ411" s="24" t="str">
        <f t="shared" si="357"/>
        <v/>
      </c>
      <c r="CR411" s="24" t="str">
        <f t="shared" si="357"/>
        <v/>
      </c>
      <c r="CS411" s="24" t="str">
        <f t="shared" si="357"/>
        <v/>
      </c>
      <c r="CT411" s="24" t="str">
        <f t="shared" si="357"/>
        <v/>
      </c>
      <c r="CU411" s="24" t="str">
        <f t="shared" si="357"/>
        <v/>
      </c>
      <c r="CV411" s="24" t="str">
        <f t="shared" si="357"/>
        <v/>
      </c>
      <c r="CW411" s="24" t="str">
        <f t="shared" si="357"/>
        <v/>
      </c>
      <c r="CX411" s="24" t="str">
        <f t="shared" si="357"/>
        <v/>
      </c>
      <c r="CY411" s="24" t="str">
        <f t="shared" si="357"/>
        <v/>
      </c>
      <c r="CZ411" s="24"/>
      <c r="DA411" s="24" t="str">
        <f t="shared" si="330"/>
        <v/>
      </c>
      <c r="DB411" s="24" t="str">
        <f t="shared" si="343"/>
        <v/>
      </c>
      <c r="DC411" s="24" t="str">
        <f t="shared" si="358"/>
        <v/>
      </c>
      <c r="DD411" s="24" t="str">
        <f t="shared" si="358"/>
        <v/>
      </c>
      <c r="DE411" s="24" t="str">
        <f t="shared" si="358"/>
        <v/>
      </c>
      <c r="DF411" s="24" t="str">
        <f t="shared" si="358"/>
        <v/>
      </c>
      <c r="DG411" s="24" t="str">
        <f t="shared" si="358"/>
        <v/>
      </c>
      <c r="DH411" s="24" t="str">
        <f t="shared" si="358"/>
        <v/>
      </c>
      <c r="DI411" s="24" t="str">
        <f t="shared" si="358"/>
        <v/>
      </c>
      <c r="DJ411" s="24" t="str">
        <f t="shared" si="358"/>
        <v/>
      </c>
      <c r="DK411" s="24" t="str">
        <f t="shared" si="358"/>
        <v/>
      </c>
      <c r="DL411" s="24"/>
      <c r="DM411" s="24" t="str">
        <f t="shared" si="331"/>
        <v/>
      </c>
      <c r="DN411" s="24" t="str">
        <f t="shared" si="344"/>
        <v/>
      </c>
      <c r="DO411" s="24" t="str">
        <f t="shared" si="359"/>
        <v/>
      </c>
      <c r="DP411" s="24" t="str">
        <f t="shared" si="359"/>
        <v/>
      </c>
      <c r="DQ411" s="24" t="str">
        <f t="shared" si="359"/>
        <v/>
      </c>
      <c r="DR411" s="24" t="str">
        <f t="shared" si="359"/>
        <v/>
      </c>
      <c r="DS411" s="24" t="str">
        <f t="shared" si="359"/>
        <v/>
      </c>
      <c r="DT411" s="24" t="str">
        <f t="shared" si="359"/>
        <v/>
      </c>
      <c r="DU411" s="24" t="str">
        <f t="shared" si="359"/>
        <v/>
      </c>
      <c r="DV411" s="24" t="str">
        <f t="shared" si="359"/>
        <v/>
      </c>
      <c r="DW411" s="24" t="str">
        <f t="shared" si="359"/>
        <v/>
      </c>
      <c r="DX411" s="24"/>
      <c r="DY411" s="24" t="str">
        <f t="shared" si="332"/>
        <v/>
      </c>
      <c r="DZ411" s="24" t="str">
        <f t="shared" si="345"/>
        <v/>
      </c>
      <c r="EA411" s="24" t="str">
        <f t="shared" si="360"/>
        <v/>
      </c>
      <c r="EB411" s="24" t="str">
        <f t="shared" si="360"/>
        <v/>
      </c>
      <c r="EC411" s="24" t="str">
        <f t="shared" si="360"/>
        <v/>
      </c>
      <c r="ED411" s="24" t="str">
        <f t="shared" si="360"/>
        <v/>
      </c>
      <c r="EE411" s="24" t="str">
        <f t="shared" si="360"/>
        <v/>
      </c>
      <c r="EF411" s="24" t="str">
        <f t="shared" si="360"/>
        <v/>
      </c>
      <c r="EG411" s="24" t="str">
        <f t="shared" si="360"/>
        <v/>
      </c>
      <c r="EH411" s="24" t="str">
        <f t="shared" si="360"/>
        <v/>
      </c>
      <c r="EI411" s="24" t="str">
        <f t="shared" si="360"/>
        <v/>
      </c>
      <c r="EJ411" s="24"/>
      <c r="EK411" s="24" t="str">
        <f t="shared" si="333"/>
        <v/>
      </c>
      <c r="EL411" s="24" t="str">
        <f t="shared" si="346"/>
        <v/>
      </c>
      <c r="EM411" s="24" t="str">
        <f t="shared" si="361"/>
        <v/>
      </c>
      <c r="EN411" s="24" t="str">
        <f t="shared" si="361"/>
        <v/>
      </c>
      <c r="EO411" s="24" t="str">
        <f t="shared" si="361"/>
        <v/>
      </c>
      <c r="EP411" s="24" t="str">
        <f t="shared" si="361"/>
        <v/>
      </c>
      <c r="EQ411" s="24" t="str">
        <f t="shared" si="361"/>
        <v/>
      </c>
      <c r="ER411" s="24" t="str">
        <f t="shared" si="361"/>
        <v/>
      </c>
      <c r="ES411" s="24" t="str">
        <f t="shared" si="361"/>
        <v/>
      </c>
      <c r="ET411" s="24" t="str">
        <f t="shared" si="361"/>
        <v/>
      </c>
      <c r="EU411" s="24" t="str">
        <f t="shared" si="361"/>
        <v/>
      </c>
      <c r="EV411" s="24"/>
      <c r="EW411" s="24" t="str">
        <f t="shared" si="334"/>
        <v/>
      </c>
      <c r="EX411" s="24" t="str">
        <f t="shared" si="347"/>
        <v/>
      </c>
      <c r="EY411" s="24" t="str">
        <f t="shared" si="351"/>
        <v/>
      </c>
      <c r="EZ411" s="24" t="str">
        <f t="shared" si="351"/>
        <v/>
      </c>
      <c r="FA411" s="24" t="str">
        <f t="shared" si="351"/>
        <v/>
      </c>
      <c r="FB411" s="24" t="str">
        <f t="shared" si="349"/>
        <v/>
      </c>
      <c r="FC411" s="24" t="str">
        <f t="shared" si="349"/>
        <v/>
      </c>
      <c r="FD411" s="24" t="str">
        <f t="shared" si="349"/>
        <v/>
      </c>
      <c r="FE411" s="24" t="str">
        <f t="shared" si="349"/>
        <v/>
      </c>
      <c r="FF411" s="24" t="str">
        <f t="shared" si="349"/>
        <v/>
      </c>
      <c r="FG411" s="24" t="str">
        <f t="shared" si="349"/>
        <v/>
      </c>
      <c r="FH411" s="24"/>
      <c r="FI411" s="24" t="str">
        <f t="shared" si="335"/>
        <v/>
      </c>
      <c r="FJ411" s="24" t="str">
        <f t="shared" si="348"/>
        <v/>
      </c>
      <c r="FK411" s="24" t="str">
        <f t="shared" si="352"/>
        <v/>
      </c>
      <c r="FL411" s="24" t="str">
        <f t="shared" si="352"/>
        <v/>
      </c>
      <c r="FM411" s="24" t="str">
        <f t="shared" si="352"/>
        <v/>
      </c>
      <c r="FN411" s="24" t="str">
        <f t="shared" si="350"/>
        <v/>
      </c>
      <c r="FO411" s="24" t="str">
        <f t="shared" si="350"/>
        <v/>
      </c>
      <c r="FP411" s="24" t="str">
        <f t="shared" si="350"/>
        <v/>
      </c>
      <c r="FQ411" s="24" t="str">
        <f t="shared" si="350"/>
        <v/>
      </c>
      <c r="FR411" s="24" t="str">
        <f t="shared" si="350"/>
        <v/>
      </c>
      <c r="FS411" s="24" t="str">
        <f t="shared" si="350"/>
        <v/>
      </c>
    </row>
    <row r="412" spans="1:175" s="3" customFormat="1">
      <c r="A412" s="27">
        <v>377</v>
      </c>
      <c r="B412" s="32" t="str">
        <f>IF(AND($B$3&lt;&gt;"",$C$3&lt;&gt;"",$B$4&lt;&gt;"",$C$4&lt;&gt;"",T412&lt;&gt;""),AirMass($B$3,$C$3,$B$4,$C$4,T412),"")</f>
        <v/>
      </c>
      <c r="C412" s="36" t="e">
        <f t="shared" si="336"/>
        <v>#N/A</v>
      </c>
      <c r="D412" s="5" t="str">
        <f t="shared" si="319"/>
        <v/>
      </c>
      <c r="E412" s="14" t="str">
        <f t="shared" si="320"/>
        <v/>
      </c>
      <c r="F412" s="32" t="str">
        <f t="shared" si="337"/>
        <v/>
      </c>
      <c r="G412" s="24" t="str">
        <f t="shared" si="321"/>
        <v/>
      </c>
      <c r="H412" s="24" t="str">
        <f t="shared" si="322"/>
        <v/>
      </c>
      <c r="I412" s="24"/>
      <c r="J412" s="8" t="str">
        <f t="shared" si="323"/>
        <v/>
      </c>
      <c r="K412" s="9" t="str">
        <f t="shared" si="324"/>
        <v/>
      </c>
      <c r="L412" s="40" t="str">
        <f t="shared" si="338"/>
        <v/>
      </c>
      <c r="M412" s="24" t="str">
        <f t="shared" si="325"/>
        <v/>
      </c>
      <c r="N412" s="25" t="str">
        <f t="shared" si="326"/>
        <v/>
      </c>
      <c r="O412" s="25"/>
      <c r="P412" s="50">
        <f t="shared" si="339"/>
        <v>0</v>
      </c>
      <c r="Q412" s="50">
        <f t="shared" si="340"/>
        <v>0</v>
      </c>
      <c r="R412" s="25"/>
      <c r="S412" s="25"/>
      <c r="T412" s="16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46" t="str">
        <f t="shared" si="327"/>
        <v/>
      </c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8"/>
      <c r="AR412" s="25"/>
      <c r="AS412" s="25"/>
      <c r="AT412" s="24" t="str">
        <f t="shared" si="353"/>
        <v/>
      </c>
      <c r="AU412" s="24" t="str">
        <f t="shared" si="353"/>
        <v/>
      </c>
      <c r="AV412" s="24" t="str">
        <f t="shared" si="353"/>
        <v/>
      </c>
      <c r="AW412" s="24" t="str">
        <f t="shared" si="353"/>
        <v/>
      </c>
      <c r="AX412" s="24" t="str">
        <f t="shared" si="353"/>
        <v/>
      </c>
      <c r="AY412" s="24" t="str">
        <f t="shared" si="353"/>
        <v/>
      </c>
      <c r="AZ412" s="24" t="str">
        <f t="shared" si="353"/>
        <v/>
      </c>
      <c r="BA412" s="24" t="str">
        <f t="shared" si="353"/>
        <v/>
      </c>
      <c r="BB412" s="24" t="str">
        <f t="shared" si="353"/>
        <v/>
      </c>
      <c r="BC412" s="24" t="str">
        <f t="shared" si="353"/>
        <v/>
      </c>
      <c r="BD412" s="25" t="str">
        <f t="shared" si="353"/>
        <v/>
      </c>
      <c r="BE412" s="25"/>
      <c r="BF412" s="24"/>
      <c r="BG412" s="24" t="str">
        <f t="shared" si="354"/>
        <v/>
      </c>
      <c r="BH412" s="24" t="str">
        <f t="shared" si="354"/>
        <v/>
      </c>
      <c r="BI412" s="24" t="str">
        <f t="shared" si="354"/>
        <v/>
      </c>
      <c r="BJ412" s="24" t="str">
        <f t="shared" si="354"/>
        <v/>
      </c>
      <c r="BK412" s="24" t="str">
        <f t="shared" si="354"/>
        <v/>
      </c>
      <c r="BL412" s="24" t="str">
        <f t="shared" si="354"/>
        <v/>
      </c>
      <c r="BM412" s="24" t="str">
        <f t="shared" si="354"/>
        <v/>
      </c>
      <c r="BN412" s="24" t="str">
        <f t="shared" si="354"/>
        <v/>
      </c>
      <c r="BO412" s="24" t="str">
        <f t="shared" si="354"/>
        <v/>
      </c>
      <c r="BP412" s="24"/>
      <c r="BQ412" s="24"/>
      <c r="BR412" s="24" t="str">
        <f t="shared" si="355"/>
        <v/>
      </c>
      <c r="BS412" s="24" t="str">
        <f t="shared" si="355"/>
        <v/>
      </c>
      <c r="BT412" s="24" t="str">
        <f t="shared" si="355"/>
        <v/>
      </c>
      <c r="BU412" s="24" t="str">
        <f t="shared" si="355"/>
        <v/>
      </c>
      <c r="BV412" s="24" t="str">
        <f t="shared" si="355"/>
        <v/>
      </c>
      <c r="BW412" s="24" t="str">
        <f t="shared" si="355"/>
        <v/>
      </c>
      <c r="BX412" s="24" t="str">
        <f t="shared" si="355"/>
        <v/>
      </c>
      <c r="BY412" s="24" t="str">
        <f t="shared" si="355"/>
        <v/>
      </c>
      <c r="BZ412" s="24" t="str">
        <f t="shared" si="355"/>
        <v/>
      </c>
      <c r="CA412" s="24"/>
      <c r="CB412" s="24"/>
      <c r="CC412" s="24" t="str">
        <f t="shared" si="328"/>
        <v/>
      </c>
      <c r="CD412" s="24" t="str">
        <f t="shared" si="341"/>
        <v/>
      </c>
      <c r="CE412" s="24" t="str">
        <f t="shared" si="356"/>
        <v/>
      </c>
      <c r="CF412" s="24" t="str">
        <f t="shared" si="356"/>
        <v/>
      </c>
      <c r="CG412" s="24" t="str">
        <f t="shared" si="356"/>
        <v/>
      </c>
      <c r="CH412" s="24" t="str">
        <f t="shared" si="356"/>
        <v/>
      </c>
      <c r="CI412" s="24" t="str">
        <f t="shared" si="356"/>
        <v/>
      </c>
      <c r="CJ412" s="24" t="str">
        <f t="shared" si="356"/>
        <v/>
      </c>
      <c r="CK412" s="24" t="str">
        <f t="shared" si="356"/>
        <v/>
      </c>
      <c r="CL412" s="24" t="str">
        <f t="shared" si="356"/>
        <v/>
      </c>
      <c r="CM412" s="24" t="str">
        <f t="shared" si="356"/>
        <v/>
      </c>
      <c r="CN412" s="24"/>
      <c r="CO412" s="24" t="str">
        <f t="shared" si="329"/>
        <v/>
      </c>
      <c r="CP412" s="24" t="str">
        <f t="shared" si="342"/>
        <v/>
      </c>
      <c r="CQ412" s="24" t="str">
        <f t="shared" si="357"/>
        <v/>
      </c>
      <c r="CR412" s="24" t="str">
        <f t="shared" si="357"/>
        <v/>
      </c>
      <c r="CS412" s="24" t="str">
        <f t="shared" si="357"/>
        <v/>
      </c>
      <c r="CT412" s="24" t="str">
        <f t="shared" si="357"/>
        <v/>
      </c>
      <c r="CU412" s="24" t="str">
        <f t="shared" si="357"/>
        <v/>
      </c>
      <c r="CV412" s="24" t="str">
        <f t="shared" si="357"/>
        <v/>
      </c>
      <c r="CW412" s="24" t="str">
        <f t="shared" si="357"/>
        <v/>
      </c>
      <c r="CX412" s="24" t="str">
        <f t="shared" si="357"/>
        <v/>
      </c>
      <c r="CY412" s="24" t="str">
        <f t="shared" si="357"/>
        <v/>
      </c>
      <c r="CZ412" s="24"/>
      <c r="DA412" s="24" t="str">
        <f t="shared" si="330"/>
        <v/>
      </c>
      <c r="DB412" s="24" t="str">
        <f t="shared" si="343"/>
        <v/>
      </c>
      <c r="DC412" s="24" t="str">
        <f t="shared" si="358"/>
        <v/>
      </c>
      <c r="DD412" s="24" t="str">
        <f t="shared" si="358"/>
        <v/>
      </c>
      <c r="DE412" s="24" t="str">
        <f t="shared" si="358"/>
        <v/>
      </c>
      <c r="DF412" s="24" t="str">
        <f t="shared" si="358"/>
        <v/>
      </c>
      <c r="DG412" s="24" t="str">
        <f t="shared" si="358"/>
        <v/>
      </c>
      <c r="DH412" s="24" t="str">
        <f t="shared" si="358"/>
        <v/>
      </c>
      <c r="DI412" s="24" t="str">
        <f t="shared" si="358"/>
        <v/>
      </c>
      <c r="DJ412" s="24" t="str">
        <f t="shared" si="358"/>
        <v/>
      </c>
      <c r="DK412" s="24" t="str">
        <f t="shared" si="358"/>
        <v/>
      </c>
      <c r="DL412" s="24"/>
      <c r="DM412" s="24" t="str">
        <f t="shared" si="331"/>
        <v/>
      </c>
      <c r="DN412" s="24" t="str">
        <f t="shared" si="344"/>
        <v/>
      </c>
      <c r="DO412" s="24" t="str">
        <f t="shared" si="359"/>
        <v/>
      </c>
      <c r="DP412" s="24" t="str">
        <f t="shared" si="359"/>
        <v/>
      </c>
      <c r="DQ412" s="24" t="str">
        <f t="shared" si="359"/>
        <v/>
      </c>
      <c r="DR412" s="24" t="str">
        <f t="shared" si="359"/>
        <v/>
      </c>
      <c r="DS412" s="24" t="str">
        <f t="shared" si="359"/>
        <v/>
      </c>
      <c r="DT412" s="24" t="str">
        <f t="shared" si="359"/>
        <v/>
      </c>
      <c r="DU412" s="24" t="str">
        <f t="shared" si="359"/>
        <v/>
      </c>
      <c r="DV412" s="24" t="str">
        <f t="shared" si="359"/>
        <v/>
      </c>
      <c r="DW412" s="24" t="str">
        <f t="shared" si="359"/>
        <v/>
      </c>
      <c r="DX412" s="24"/>
      <c r="DY412" s="24" t="str">
        <f t="shared" si="332"/>
        <v/>
      </c>
      <c r="DZ412" s="24" t="str">
        <f t="shared" si="345"/>
        <v/>
      </c>
      <c r="EA412" s="24" t="str">
        <f t="shared" si="360"/>
        <v/>
      </c>
      <c r="EB412" s="24" t="str">
        <f t="shared" si="360"/>
        <v/>
      </c>
      <c r="EC412" s="24" t="str">
        <f t="shared" si="360"/>
        <v/>
      </c>
      <c r="ED412" s="24" t="str">
        <f t="shared" si="360"/>
        <v/>
      </c>
      <c r="EE412" s="24" t="str">
        <f t="shared" si="360"/>
        <v/>
      </c>
      <c r="EF412" s="24" t="str">
        <f t="shared" si="360"/>
        <v/>
      </c>
      <c r="EG412" s="24" t="str">
        <f t="shared" si="360"/>
        <v/>
      </c>
      <c r="EH412" s="24" t="str">
        <f t="shared" si="360"/>
        <v/>
      </c>
      <c r="EI412" s="24" t="str">
        <f t="shared" si="360"/>
        <v/>
      </c>
      <c r="EJ412" s="24"/>
      <c r="EK412" s="24" t="str">
        <f t="shared" si="333"/>
        <v/>
      </c>
      <c r="EL412" s="24" t="str">
        <f t="shared" si="346"/>
        <v/>
      </c>
      <c r="EM412" s="24" t="str">
        <f t="shared" si="361"/>
        <v/>
      </c>
      <c r="EN412" s="24" t="str">
        <f t="shared" si="361"/>
        <v/>
      </c>
      <c r="EO412" s="24" t="str">
        <f t="shared" si="361"/>
        <v/>
      </c>
      <c r="EP412" s="24" t="str">
        <f t="shared" si="361"/>
        <v/>
      </c>
      <c r="EQ412" s="24" t="str">
        <f t="shared" si="361"/>
        <v/>
      </c>
      <c r="ER412" s="24" t="str">
        <f t="shared" si="361"/>
        <v/>
      </c>
      <c r="ES412" s="24" t="str">
        <f t="shared" si="361"/>
        <v/>
      </c>
      <c r="ET412" s="24" t="str">
        <f t="shared" si="361"/>
        <v/>
      </c>
      <c r="EU412" s="24" t="str">
        <f t="shared" si="361"/>
        <v/>
      </c>
      <c r="EV412" s="24"/>
      <c r="EW412" s="24" t="str">
        <f t="shared" si="334"/>
        <v/>
      </c>
      <c r="EX412" s="24" t="str">
        <f t="shared" si="347"/>
        <v/>
      </c>
      <c r="EY412" s="24" t="str">
        <f t="shared" si="351"/>
        <v/>
      </c>
      <c r="EZ412" s="24" t="str">
        <f t="shared" si="351"/>
        <v/>
      </c>
      <c r="FA412" s="24" t="str">
        <f t="shared" si="351"/>
        <v/>
      </c>
      <c r="FB412" s="24" t="str">
        <f t="shared" si="349"/>
        <v/>
      </c>
      <c r="FC412" s="24" t="str">
        <f t="shared" si="349"/>
        <v/>
      </c>
      <c r="FD412" s="24" t="str">
        <f t="shared" si="349"/>
        <v/>
      </c>
      <c r="FE412" s="24" t="str">
        <f t="shared" si="349"/>
        <v/>
      </c>
      <c r="FF412" s="24" t="str">
        <f t="shared" si="349"/>
        <v/>
      </c>
      <c r="FG412" s="24" t="str">
        <f t="shared" si="349"/>
        <v/>
      </c>
      <c r="FH412" s="24"/>
      <c r="FI412" s="24" t="str">
        <f t="shared" si="335"/>
        <v/>
      </c>
      <c r="FJ412" s="24" t="str">
        <f t="shared" si="348"/>
        <v/>
      </c>
      <c r="FK412" s="24" t="str">
        <f t="shared" si="352"/>
        <v/>
      </c>
      <c r="FL412" s="24" t="str">
        <f t="shared" si="352"/>
        <v/>
      </c>
      <c r="FM412" s="24" t="str">
        <f t="shared" si="352"/>
        <v/>
      </c>
      <c r="FN412" s="24" t="str">
        <f t="shared" si="350"/>
        <v/>
      </c>
      <c r="FO412" s="24" t="str">
        <f t="shared" si="350"/>
        <v/>
      </c>
      <c r="FP412" s="24" t="str">
        <f t="shared" si="350"/>
        <v/>
      </c>
      <c r="FQ412" s="24" t="str">
        <f t="shared" si="350"/>
        <v/>
      </c>
      <c r="FR412" s="24" t="str">
        <f t="shared" si="350"/>
        <v/>
      </c>
      <c r="FS412" s="24" t="str">
        <f t="shared" si="350"/>
        <v/>
      </c>
    </row>
    <row r="413" spans="1:175" s="3" customFormat="1">
      <c r="A413" s="27">
        <v>378</v>
      </c>
      <c r="B413" s="32" t="str">
        <f>IF(AND($B$3&lt;&gt;"",$C$3&lt;&gt;"",$B$4&lt;&gt;"",$C$4&lt;&gt;"",T413&lt;&gt;""),AirMass($B$3,$C$3,$B$4,$C$4,T413),"")</f>
        <v/>
      </c>
      <c r="C413" s="36" t="e">
        <f t="shared" si="336"/>
        <v>#N/A</v>
      </c>
      <c r="D413" s="5" t="str">
        <f t="shared" si="319"/>
        <v/>
      </c>
      <c r="E413" s="14" t="str">
        <f t="shared" si="320"/>
        <v/>
      </c>
      <c r="F413" s="32" t="str">
        <f t="shared" si="337"/>
        <v/>
      </c>
      <c r="G413" s="24" t="str">
        <f t="shared" si="321"/>
        <v/>
      </c>
      <c r="H413" s="24" t="str">
        <f t="shared" si="322"/>
        <v/>
      </c>
      <c r="I413" s="24"/>
      <c r="J413" s="8" t="str">
        <f t="shared" si="323"/>
        <v/>
      </c>
      <c r="K413" s="9" t="str">
        <f t="shared" si="324"/>
        <v/>
      </c>
      <c r="L413" s="40" t="str">
        <f t="shared" si="338"/>
        <v/>
      </c>
      <c r="M413" s="24" t="str">
        <f t="shared" si="325"/>
        <v/>
      </c>
      <c r="N413" s="25" t="str">
        <f t="shared" si="326"/>
        <v/>
      </c>
      <c r="O413" s="25"/>
      <c r="P413" s="50">
        <f t="shared" si="339"/>
        <v>0</v>
      </c>
      <c r="Q413" s="50">
        <f t="shared" si="340"/>
        <v>0</v>
      </c>
      <c r="R413" s="25"/>
      <c r="S413" s="25"/>
      <c r="T413" s="16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46" t="str">
        <f t="shared" si="327"/>
        <v/>
      </c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8"/>
      <c r="AR413" s="25"/>
      <c r="AS413" s="25"/>
      <c r="AT413" s="24" t="str">
        <f t="shared" si="353"/>
        <v/>
      </c>
      <c r="AU413" s="24" t="str">
        <f t="shared" si="353"/>
        <v/>
      </c>
      <c r="AV413" s="24" t="str">
        <f t="shared" si="353"/>
        <v/>
      </c>
      <c r="AW413" s="24" t="str">
        <f t="shared" si="353"/>
        <v/>
      </c>
      <c r="AX413" s="24" t="str">
        <f t="shared" si="353"/>
        <v/>
      </c>
      <c r="AY413" s="24" t="str">
        <f t="shared" si="353"/>
        <v/>
      </c>
      <c r="AZ413" s="24" t="str">
        <f t="shared" si="353"/>
        <v/>
      </c>
      <c r="BA413" s="24" t="str">
        <f t="shared" si="353"/>
        <v/>
      </c>
      <c r="BB413" s="24" t="str">
        <f t="shared" si="353"/>
        <v/>
      </c>
      <c r="BC413" s="24" t="str">
        <f t="shared" si="353"/>
        <v/>
      </c>
      <c r="BD413" s="25" t="str">
        <f t="shared" si="353"/>
        <v/>
      </c>
      <c r="BE413" s="25"/>
      <c r="BF413" s="24"/>
      <c r="BG413" s="24" t="str">
        <f t="shared" si="354"/>
        <v/>
      </c>
      <c r="BH413" s="24" t="str">
        <f t="shared" si="354"/>
        <v/>
      </c>
      <c r="BI413" s="24" t="str">
        <f t="shared" si="354"/>
        <v/>
      </c>
      <c r="BJ413" s="24" t="str">
        <f t="shared" si="354"/>
        <v/>
      </c>
      <c r="BK413" s="24" t="str">
        <f t="shared" si="354"/>
        <v/>
      </c>
      <c r="BL413" s="24" t="str">
        <f t="shared" si="354"/>
        <v/>
      </c>
      <c r="BM413" s="24" t="str">
        <f t="shared" si="354"/>
        <v/>
      </c>
      <c r="BN413" s="24" t="str">
        <f t="shared" si="354"/>
        <v/>
      </c>
      <c r="BO413" s="24" t="str">
        <f t="shared" si="354"/>
        <v/>
      </c>
      <c r="BP413" s="24"/>
      <c r="BQ413" s="24"/>
      <c r="BR413" s="24" t="str">
        <f t="shared" si="355"/>
        <v/>
      </c>
      <c r="BS413" s="24" t="str">
        <f t="shared" si="355"/>
        <v/>
      </c>
      <c r="BT413" s="24" t="str">
        <f t="shared" si="355"/>
        <v/>
      </c>
      <c r="BU413" s="24" t="str">
        <f t="shared" si="355"/>
        <v/>
      </c>
      <c r="BV413" s="24" t="str">
        <f t="shared" si="355"/>
        <v/>
      </c>
      <c r="BW413" s="24" t="str">
        <f t="shared" si="355"/>
        <v/>
      </c>
      <c r="BX413" s="24" t="str">
        <f t="shared" si="355"/>
        <v/>
      </c>
      <c r="BY413" s="24" t="str">
        <f t="shared" si="355"/>
        <v/>
      </c>
      <c r="BZ413" s="24" t="str">
        <f t="shared" si="355"/>
        <v/>
      </c>
      <c r="CA413" s="24"/>
      <c r="CB413" s="24"/>
      <c r="CC413" s="24" t="str">
        <f t="shared" si="328"/>
        <v/>
      </c>
      <c r="CD413" s="24" t="str">
        <f t="shared" si="341"/>
        <v/>
      </c>
      <c r="CE413" s="24" t="str">
        <f t="shared" si="356"/>
        <v/>
      </c>
      <c r="CF413" s="24" t="str">
        <f t="shared" si="356"/>
        <v/>
      </c>
      <c r="CG413" s="24" t="str">
        <f t="shared" si="356"/>
        <v/>
      </c>
      <c r="CH413" s="24" t="str">
        <f t="shared" si="356"/>
        <v/>
      </c>
      <c r="CI413" s="24" t="str">
        <f t="shared" si="356"/>
        <v/>
      </c>
      <c r="CJ413" s="24" t="str">
        <f t="shared" si="356"/>
        <v/>
      </c>
      <c r="CK413" s="24" t="str">
        <f t="shared" si="356"/>
        <v/>
      </c>
      <c r="CL413" s="24" t="str">
        <f t="shared" si="356"/>
        <v/>
      </c>
      <c r="CM413" s="24" t="str">
        <f t="shared" si="356"/>
        <v/>
      </c>
      <c r="CN413" s="24"/>
      <c r="CO413" s="24" t="str">
        <f t="shared" si="329"/>
        <v/>
      </c>
      <c r="CP413" s="24" t="str">
        <f t="shared" si="342"/>
        <v/>
      </c>
      <c r="CQ413" s="24" t="str">
        <f t="shared" si="357"/>
        <v/>
      </c>
      <c r="CR413" s="24" t="str">
        <f t="shared" si="357"/>
        <v/>
      </c>
      <c r="CS413" s="24" t="str">
        <f t="shared" si="357"/>
        <v/>
      </c>
      <c r="CT413" s="24" t="str">
        <f t="shared" si="357"/>
        <v/>
      </c>
      <c r="CU413" s="24" t="str">
        <f t="shared" si="357"/>
        <v/>
      </c>
      <c r="CV413" s="24" t="str">
        <f t="shared" si="357"/>
        <v/>
      </c>
      <c r="CW413" s="24" t="str">
        <f t="shared" si="357"/>
        <v/>
      </c>
      <c r="CX413" s="24" t="str">
        <f t="shared" si="357"/>
        <v/>
      </c>
      <c r="CY413" s="24" t="str">
        <f t="shared" si="357"/>
        <v/>
      </c>
      <c r="CZ413" s="24"/>
      <c r="DA413" s="24" t="str">
        <f t="shared" si="330"/>
        <v/>
      </c>
      <c r="DB413" s="24" t="str">
        <f t="shared" si="343"/>
        <v/>
      </c>
      <c r="DC413" s="24" t="str">
        <f t="shared" si="358"/>
        <v/>
      </c>
      <c r="DD413" s="24" t="str">
        <f t="shared" si="358"/>
        <v/>
      </c>
      <c r="DE413" s="24" t="str">
        <f t="shared" si="358"/>
        <v/>
      </c>
      <c r="DF413" s="24" t="str">
        <f t="shared" si="358"/>
        <v/>
      </c>
      <c r="DG413" s="24" t="str">
        <f t="shared" si="358"/>
        <v/>
      </c>
      <c r="DH413" s="24" t="str">
        <f t="shared" si="358"/>
        <v/>
      </c>
      <c r="DI413" s="24" t="str">
        <f t="shared" si="358"/>
        <v/>
      </c>
      <c r="DJ413" s="24" t="str">
        <f t="shared" si="358"/>
        <v/>
      </c>
      <c r="DK413" s="24" t="str">
        <f t="shared" si="358"/>
        <v/>
      </c>
      <c r="DL413" s="24"/>
      <c r="DM413" s="24" t="str">
        <f t="shared" si="331"/>
        <v/>
      </c>
      <c r="DN413" s="24" t="str">
        <f t="shared" si="344"/>
        <v/>
      </c>
      <c r="DO413" s="24" t="str">
        <f t="shared" si="359"/>
        <v/>
      </c>
      <c r="DP413" s="24" t="str">
        <f t="shared" si="359"/>
        <v/>
      </c>
      <c r="DQ413" s="24" t="str">
        <f t="shared" si="359"/>
        <v/>
      </c>
      <c r="DR413" s="24" t="str">
        <f t="shared" si="359"/>
        <v/>
      </c>
      <c r="DS413" s="24" t="str">
        <f t="shared" si="359"/>
        <v/>
      </c>
      <c r="DT413" s="24" t="str">
        <f t="shared" si="359"/>
        <v/>
      </c>
      <c r="DU413" s="24" t="str">
        <f t="shared" si="359"/>
        <v/>
      </c>
      <c r="DV413" s="24" t="str">
        <f t="shared" si="359"/>
        <v/>
      </c>
      <c r="DW413" s="24" t="str">
        <f t="shared" si="359"/>
        <v/>
      </c>
      <c r="DX413" s="24"/>
      <c r="DY413" s="24" t="str">
        <f t="shared" si="332"/>
        <v/>
      </c>
      <c r="DZ413" s="24" t="str">
        <f t="shared" si="345"/>
        <v/>
      </c>
      <c r="EA413" s="24" t="str">
        <f t="shared" si="360"/>
        <v/>
      </c>
      <c r="EB413" s="24" t="str">
        <f t="shared" si="360"/>
        <v/>
      </c>
      <c r="EC413" s="24" t="str">
        <f t="shared" si="360"/>
        <v/>
      </c>
      <c r="ED413" s="24" t="str">
        <f t="shared" si="360"/>
        <v/>
      </c>
      <c r="EE413" s="24" t="str">
        <f t="shared" si="360"/>
        <v/>
      </c>
      <c r="EF413" s="24" t="str">
        <f t="shared" si="360"/>
        <v/>
      </c>
      <c r="EG413" s="24" t="str">
        <f t="shared" si="360"/>
        <v/>
      </c>
      <c r="EH413" s="24" t="str">
        <f t="shared" si="360"/>
        <v/>
      </c>
      <c r="EI413" s="24" t="str">
        <f t="shared" si="360"/>
        <v/>
      </c>
      <c r="EJ413" s="24"/>
      <c r="EK413" s="24" t="str">
        <f t="shared" si="333"/>
        <v/>
      </c>
      <c r="EL413" s="24" t="str">
        <f t="shared" si="346"/>
        <v/>
      </c>
      <c r="EM413" s="24" t="str">
        <f t="shared" si="361"/>
        <v/>
      </c>
      <c r="EN413" s="24" t="str">
        <f t="shared" si="361"/>
        <v/>
      </c>
      <c r="EO413" s="24" t="str">
        <f t="shared" si="361"/>
        <v/>
      </c>
      <c r="EP413" s="24" t="str">
        <f t="shared" si="361"/>
        <v/>
      </c>
      <c r="EQ413" s="24" t="str">
        <f t="shared" si="361"/>
        <v/>
      </c>
      <c r="ER413" s="24" t="str">
        <f t="shared" si="361"/>
        <v/>
      </c>
      <c r="ES413" s="24" t="str">
        <f t="shared" si="361"/>
        <v/>
      </c>
      <c r="ET413" s="24" t="str">
        <f t="shared" si="361"/>
        <v/>
      </c>
      <c r="EU413" s="24" t="str">
        <f t="shared" si="361"/>
        <v/>
      </c>
      <c r="EV413" s="24"/>
      <c r="EW413" s="24" t="str">
        <f t="shared" si="334"/>
        <v/>
      </c>
      <c r="EX413" s="24" t="str">
        <f t="shared" si="347"/>
        <v/>
      </c>
      <c r="EY413" s="24" t="str">
        <f t="shared" si="351"/>
        <v/>
      </c>
      <c r="EZ413" s="24" t="str">
        <f t="shared" si="351"/>
        <v/>
      </c>
      <c r="FA413" s="24" t="str">
        <f t="shared" si="351"/>
        <v/>
      </c>
      <c r="FB413" s="24" t="str">
        <f t="shared" si="349"/>
        <v/>
      </c>
      <c r="FC413" s="24" t="str">
        <f t="shared" si="349"/>
        <v/>
      </c>
      <c r="FD413" s="24" t="str">
        <f t="shared" si="349"/>
        <v/>
      </c>
      <c r="FE413" s="24" t="str">
        <f t="shared" si="349"/>
        <v/>
      </c>
      <c r="FF413" s="24" t="str">
        <f t="shared" si="349"/>
        <v/>
      </c>
      <c r="FG413" s="24" t="str">
        <f t="shared" si="349"/>
        <v/>
      </c>
      <c r="FH413" s="24"/>
      <c r="FI413" s="24" t="str">
        <f t="shared" si="335"/>
        <v/>
      </c>
      <c r="FJ413" s="24" t="str">
        <f t="shared" si="348"/>
        <v/>
      </c>
      <c r="FK413" s="24" t="str">
        <f t="shared" si="352"/>
        <v/>
      </c>
      <c r="FL413" s="24" t="str">
        <f t="shared" si="352"/>
        <v/>
      </c>
      <c r="FM413" s="24" t="str">
        <f t="shared" si="352"/>
        <v/>
      </c>
      <c r="FN413" s="24" t="str">
        <f t="shared" si="350"/>
        <v/>
      </c>
      <c r="FO413" s="24" t="str">
        <f t="shared" si="350"/>
        <v/>
      </c>
      <c r="FP413" s="24" t="str">
        <f t="shared" si="350"/>
        <v/>
      </c>
      <c r="FQ413" s="24" t="str">
        <f t="shared" si="350"/>
        <v/>
      </c>
      <c r="FR413" s="24" t="str">
        <f t="shared" si="350"/>
        <v/>
      </c>
      <c r="FS413" s="24" t="str">
        <f t="shared" si="350"/>
        <v/>
      </c>
    </row>
    <row r="414" spans="1:175" s="3" customFormat="1">
      <c r="A414" s="27">
        <v>379</v>
      </c>
      <c r="B414" s="32" t="str">
        <f>IF(AND($B$3&lt;&gt;"",$C$3&lt;&gt;"",$B$4&lt;&gt;"",$C$4&lt;&gt;"",T414&lt;&gt;""),AirMass($B$3,$C$3,$B$4,$C$4,T414),"")</f>
        <v/>
      </c>
      <c r="C414" s="36" t="e">
        <f t="shared" si="336"/>
        <v>#N/A</v>
      </c>
      <c r="D414" s="5" t="str">
        <f t="shared" si="319"/>
        <v/>
      </c>
      <c r="E414" s="14" t="str">
        <f t="shared" si="320"/>
        <v/>
      </c>
      <c r="F414" s="32" t="str">
        <f t="shared" si="337"/>
        <v/>
      </c>
      <c r="G414" s="24" t="str">
        <f t="shared" si="321"/>
        <v/>
      </c>
      <c r="H414" s="24" t="str">
        <f t="shared" si="322"/>
        <v/>
      </c>
      <c r="I414" s="24"/>
      <c r="J414" s="8" t="str">
        <f t="shared" si="323"/>
        <v/>
      </c>
      <c r="K414" s="9" t="str">
        <f t="shared" si="324"/>
        <v/>
      </c>
      <c r="L414" s="40" t="str">
        <f t="shared" si="338"/>
        <v/>
      </c>
      <c r="M414" s="24" t="str">
        <f t="shared" si="325"/>
        <v/>
      </c>
      <c r="N414" s="25" t="str">
        <f t="shared" si="326"/>
        <v/>
      </c>
      <c r="O414" s="25"/>
      <c r="P414" s="50">
        <f t="shared" si="339"/>
        <v>0</v>
      </c>
      <c r="Q414" s="50">
        <f t="shared" si="340"/>
        <v>0</v>
      </c>
      <c r="R414" s="25"/>
      <c r="S414" s="25"/>
      <c r="T414" s="16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46" t="str">
        <f t="shared" si="327"/>
        <v/>
      </c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8"/>
      <c r="AR414" s="25"/>
      <c r="AS414" s="25"/>
      <c r="AT414" s="24" t="str">
        <f t="shared" si="353"/>
        <v/>
      </c>
      <c r="AU414" s="24" t="str">
        <f t="shared" si="353"/>
        <v/>
      </c>
      <c r="AV414" s="24" t="str">
        <f t="shared" si="353"/>
        <v/>
      </c>
      <c r="AW414" s="24" t="str">
        <f t="shared" si="353"/>
        <v/>
      </c>
      <c r="AX414" s="24" t="str">
        <f t="shared" si="353"/>
        <v/>
      </c>
      <c r="AY414" s="24" t="str">
        <f t="shared" si="353"/>
        <v/>
      </c>
      <c r="AZ414" s="24" t="str">
        <f t="shared" si="353"/>
        <v/>
      </c>
      <c r="BA414" s="24" t="str">
        <f t="shared" si="353"/>
        <v/>
      </c>
      <c r="BB414" s="24" t="str">
        <f t="shared" si="353"/>
        <v/>
      </c>
      <c r="BC414" s="24" t="str">
        <f t="shared" si="353"/>
        <v/>
      </c>
      <c r="BD414" s="25" t="str">
        <f t="shared" si="353"/>
        <v/>
      </c>
      <c r="BE414" s="25"/>
      <c r="BF414" s="24"/>
      <c r="BG414" s="24" t="str">
        <f t="shared" si="354"/>
        <v/>
      </c>
      <c r="BH414" s="24" t="str">
        <f t="shared" si="354"/>
        <v/>
      </c>
      <c r="BI414" s="24" t="str">
        <f t="shared" si="354"/>
        <v/>
      </c>
      <c r="BJ414" s="24" t="str">
        <f t="shared" si="354"/>
        <v/>
      </c>
      <c r="BK414" s="24" t="str">
        <f t="shared" si="354"/>
        <v/>
      </c>
      <c r="BL414" s="24" t="str">
        <f t="shared" si="354"/>
        <v/>
      </c>
      <c r="BM414" s="24" t="str">
        <f t="shared" si="354"/>
        <v/>
      </c>
      <c r="BN414" s="24" t="str">
        <f t="shared" si="354"/>
        <v/>
      </c>
      <c r="BO414" s="24" t="str">
        <f t="shared" si="354"/>
        <v/>
      </c>
      <c r="BP414" s="24"/>
      <c r="BQ414" s="24"/>
      <c r="BR414" s="24" t="str">
        <f t="shared" si="355"/>
        <v/>
      </c>
      <c r="BS414" s="24" t="str">
        <f t="shared" si="355"/>
        <v/>
      </c>
      <c r="BT414" s="24" t="str">
        <f t="shared" si="355"/>
        <v/>
      </c>
      <c r="BU414" s="24" t="str">
        <f t="shared" si="355"/>
        <v/>
      </c>
      <c r="BV414" s="24" t="str">
        <f t="shared" si="355"/>
        <v/>
      </c>
      <c r="BW414" s="24" t="str">
        <f t="shared" si="355"/>
        <v/>
      </c>
      <c r="BX414" s="24" t="str">
        <f t="shared" si="355"/>
        <v/>
      </c>
      <c r="BY414" s="24" t="str">
        <f t="shared" si="355"/>
        <v/>
      </c>
      <c r="BZ414" s="24" t="str">
        <f t="shared" si="355"/>
        <v/>
      </c>
      <c r="CA414" s="24"/>
      <c r="CB414" s="24"/>
      <c r="CC414" s="24" t="str">
        <f t="shared" si="328"/>
        <v/>
      </c>
      <c r="CD414" s="24" t="str">
        <f t="shared" si="341"/>
        <v/>
      </c>
      <c r="CE414" s="24" t="str">
        <f t="shared" si="356"/>
        <v/>
      </c>
      <c r="CF414" s="24" t="str">
        <f t="shared" si="356"/>
        <v/>
      </c>
      <c r="CG414" s="24" t="str">
        <f t="shared" si="356"/>
        <v/>
      </c>
      <c r="CH414" s="24" t="str">
        <f t="shared" si="356"/>
        <v/>
      </c>
      <c r="CI414" s="24" t="str">
        <f t="shared" si="356"/>
        <v/>
      </c>
      <c r="CJ414" s="24" t="str">
        <f t="shared" si="356"/>
        <v/>
      </c>
      <c r="CK414" s="24" t="str">
        <f t="shared" si="356"/>
        <v/>
      </c>
      <c r="CL414" s="24" t="str">
        <f t="shared" si="356"/>
        <v/>
      </c>
      <c r="CM414" s="24" t="str">
        <f t="shared" si="356"/>
        <v/>
      </c>
      <c r="CN414" s="24"/>
      <c r="CO414" s="24" t="str">
        <f t="shared" si="329"/>
        <v/>
      </c>
      <c r="CP414" s="24" t="str">
        <f t="shared" si="342"/>
        <v/>
      </c>
      <c r="CQ414" s="24" t="str">
        <f t="shared" si="357"/>
        <v/>
      </c>
      <c r="CR414" s="24" t="str">
        <f t="shared" si="357"/>
        <v/>
      </c>
      <c r="CS414" s="24" t="str">
        <f t="shared" si="357"/>
        <v/>
      </c>
      <c r="CT414" s="24" t="str">
        <f t="shared" si="357"/>
        <v/>
      </c>
      <c r="CU414" s="24" t="str">
        <f t="shared" si="357"/>
        <v/>
      </c>
      <c r="CV414" s="24" t="str">
        <f t="shared" si="357"/>
        <v/>
      </c>
      <c r="CW414" s="24" t="str">
        <f t="shared" si="357"/>
        <v/>
      </c>
      <c r="CX414" s="24" t="str">
        <f t="shared" si="357"/>
        <v/>
      </c>
      <c r="CY414" s="24" t="str">
        <f t="shared" si="357"/>
        <v/>
      </c>
      <c r="CZ414" s="24"/>
      <c r="DA414" s="24" t="str">
        <f t="shared" si="330"/>
        <v/>
      </c>
      <c r="DB414" s="24" t="str">
        <f t="shared" si="343"/>
        <v/>
      </c>
      <c r="DC414" s="24" t="str">
        <f t="shared" si="358"/>
        <v/>
      </c>
      <c r="DD414" s="24" t="str">
        <f t="shared" si="358"/>
        <v/>
      </c>
      <c r="DE414" s="24" t="str">
        <f t="shared" si="358"/>
        <v/>
      </c>
      <c r="DF414" s="24" t="str">
        <f t="shared" si="358"/>
        <v/>
      </c>
      <c r="DG414" s="24" t="str">
        <f t="shared" si="358"/>
        <v/>
      </c>
      <c r="DH414" s="24" t="str">
        <f t="shared" si="358"/>
        <v/>
      </c>
      <c r="DI414" s="24" t="str">
        <f t="shared" si="358"/>
        <v/>
      </c>
      <c r="DJ414" s="24" t="str">
        <f t="shared" si="358"/>
        <v/>
      </c>
      <c r="DK414" s="24" t="str">
        <f t="shared" si="358"/>
        <v/>
      </c>
      <c r="DL414" s="24"/>
      <c r="DM414" s="24" t="str">
        <f t="shared" si="331"/>
        <v/>
      </c>
      <c r="DN414" s="24" t="str">
        <f t="shared" si="344"/>
        <v/>
      </c>
      <c r="DO414" s="24" t="str">
        <f t="shared" si="359"/>
        <v/>
      </c>
      <c r="DP414" s="24" t="str">
        <f t="shared" si="359"/>
        <v/>
      </c>
      <c r="DQ414" s="24" t="str">
        <f t="shared" si="359"/>
        <v/>
      </c>
      <c r="DR414" s="24" t="str">
        <f t="shared" si="359"/>
        <v/>
      </c>
      <c r="DS414" s="24" t="str">
        <f t="shared" si="359"/>
        <v/>
      </c>
      <c r="DT414" s="24" t="str">
        <f t="shared" si="359"/>
        <v/>
      </c>
      <c r="DU414" s="24" t="str">
        <f t="shared" si="359"/>
        <v/>
      </c>
      <c r="DV414" s="24" t="str">
        <f t="shared" si="359"/>
        <v/>
      </c>
      <c r="DW414" s="24" t="str">
        <f t="shared" si="359"/>
        <v/>
      </c>
      <c r="DX414" s="24"/>
      <c r="DY414" s="24" t="str">
        <f t="shared" si="332"/>
        <v/>
      </c>
      <c r="DZ414" s="24" t="str">
        <f t="shared" si="345"/>
        <v/>
      </c>
      <c r="EA414" s="24" t="str">
        <f t="shared" si="360"/>
        <v/>
      </c>
      <c r="EB414" s="24" t="str">
        <f t="shared" si="360"/>
        <v/>
      </c>
      <c r="EC414" s="24" t="str">
        <f t="shared" si="360"/>
        <v/>
      </c>
      <c r="ED414" s="24" t="str">
        <f t="shared" si="360"/>
        <v/>
      </c>
      <c r="EE414" s="24" t="str">
        <f t="shared" si="360"/>
        <v/>
      </c>
      <c r="EF414" s="24" t="str">
        <f t="shared" si="360"/>
        <v/>
      </c>
      <c r="EG414" s="24" t="str">
        <f t="shared" si="360"/>
        <v/>
      </c>
      <c r="EH414" s="24" t="str">
        <f t="shared" si="360"/>
        <v/>
      </c>
      <c r="EI414" s="24" t="str">
        <f t="shared" si="360"/>
        <v/>
      </c>
      <c r="EJ414" s="24"/>
      <c r="EK414" s="24" t="str">
        <f t="shared" si="333"/>
        <v/>
      </c>
      <c r="EL414" s="24" t="str">
        <f t="shared" si="346"/>
        <v/>
      </c>
      <c r="EM414" s="24" t="str">
        <f t="shared" si="361"/>
        <v/>
      </c>
      <c r="EN414" s="24" t="str">
        <f t="shared" si="361"/>
        <v/>
      </c>
      <c r="EO414" s="24" t="str">
        <f t="shared" si="361"/>
        <v/>
      </c>
      <c r="EP414" s="24" t="str">
        <f t="shared" si="361"/>
        <v/>
      </c>
      <c r="EQ414" s="24" t="str">
        <f t="shared" si="361"/>
        <v/>
      </c>
      <c r="ER414" s="24" t="str">
        <f t="shared" si="361"/>
        <v/>
      </c>
      <c r="ES414" s="24" t="str">
        <f t="shared" si="361"/>
        <v/>
      </c>
      <c r="ET414" s="24" t="str">
        <f t="shared" si="361"/>
        <v/>
      </c>
      <c r="EU414" s="24" t="str">
        <f t="shared" si="361"/>
        <v/>
      </c>
      <c r="EV414" s="24"/>
      <c r="EW414" s="24" t="str">
        <f t="shared" si="334"/>
        <v/>
      </c>
      <c r="EX414" s="24" t="str">
        <f t="shared" si="347"/>
        <v/>
      </c>
      <c r="EY414" s="24" t="str">
        <f t="shared" si="351"/>
        <v/>
      </c>
      <c r="EZ414" s="24" t="str">
        <f t="shared" si="351"/>
        <v/>
      </c>
      <c r="FA414" s="24" t="str">
        <f t="shared" si="351"/>
        <v/>
      </c>
      <c r="FB414" s="24" t="str">
        <f t="shared" si="349"/>
        <v/>
      </c>
      <c r="FC414" s="24" t="str">
        <f t="shared" si="349"/>
        <v/>
      </c>
      <c r="FD414" s="24" t="str">
        <f t="shared" si="349"/>
        <v/>
      </c>
      <c r="FE414" s="24" t="str">
        <f t="shared" si="349"/>
        <v/>
      </c>
      <c r="FF414" s="24" t="str">
        <f t="shared" si="349"/>
        <v/>
      </c>
      <c r="FG414" s="24" t="str">
        <f t="shared" si="349"/>
        <v/>
      </c>
      <c r="FH414" s="24"/>
      <c r="FI414" s="24" t="str">
        <f t="shared" si="335"/>
        <v/>
      </c>
      <c r="FJ414" s="24" t="str">
        <f t="shared" si="348"/>
        <v/>
      </c>
      <c r="FK414" s="24" t="str">
        <f t="shared" si="352"/>
        <v/>
      </c>
      <c r="FL414" s="24" t="str">
        <f t="shared" si="352"/>
        <v/>
      </c>
      <c r="FM414" s="24" t="str">
        <f t="shared" si="352"/>
        <v/>
      </c>
      <c r="FN414" s="24" t="str">
        <f t="shared" si="350"/>
        <v/>
      </c>
      <c r="FO414" s="24" t="str">
        <f t="shared" si="350"/>
        <v/>
      </c>
      <c r="FP414" s="24" t="str">
        <f t="shared" si="350"/>
        <v/>
      </c>
      <c r="FQ414" s="24" t="str">
        <f t="shared" si="350"/>
        <v/>
      </c>
      <c r="FR414" s="24" t="str">
        <f t="shared" si="350"/>
        <v/>
      </c>
      <c r="FS414" s="24" t="str">
        <f t="shared" si="350"/>
        <v/>
      </c>
    </row>
    <row r="415" spans="1:175" s="3" customFormat="1">
      <c r="A415" s="27">
        <v>380</v>
      </c>
      <c r="B415" s="32" t="str">
        <f>IF(AND($B$3&lt;&gt;"",$C$3&lt;&gt;"",$B$4&lt;&gt;"",$C$4&lt;&gt;"",T415&lt;&gt;""),AirMass($B$3,$C$3,$B$4,$C$4,T415),"")</f>
        <v/>
      </c>
      <c r="C415" s="36" t="e">
        <f t="shared" si="336"/>
        <v>#N/A</v>
      </c>
      <c r="D415" s="5" t="str">
        <f t="shared" si="319"/>
        <v/>
      </c>
      <c r="E415" s="14" t="str">
        <f t="shared" si="320"/>
        <v/>
      </c>
      <c r="F415" s="32" t="str">
        <f t="shared" si="337"/>
        <v/>
      </c>
      <c r="G415" s="24" t="str">
        <f t="shared" si="321"/>
        <v/>
      </c>
      <c r="H415" s="24" t="str">
        <f t="shared" si="322"/>
        <v/>
      </c>
      <c r="I415" s="24"/>
      <c r="J415" s="8" t="str">
        <f t="shared" si="323"/>
        <v/>
      </c>
      <c r="K415" s="9" t="str">
        <f t="shared" si="324"/>
        <v/>
      </c>
      <c r="L415" s="40" t="str">
        <f t="shared" si="338"/>
        <v/>
      </c>
      <c r="M415" s="24" t="str">
        <f t="shared" si="325"/>
        <v/>
      </c>
      <c r="N415" s="25" t="str">
        <f t="shared" si="326"/>
        <v/>
      </c>
      <c r="O415" s="25"/>
      <c r="P415" s="50">
        <f t="shared" si="339"/>
        <v>0</v>
      </c>
      <c r="Q415" s="50">
        <f t="shared" si="340"/>
        <v>0</v>
      </c>
      <c r="R415" s="25"/>
      <c r="S415" s="25"/>
      <c r="T415" s="16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46" t="str">
        <f t="shared" si="327"/>
        <v/>
      </c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8"/>
      <c r="AR415" s="25"/>
      <c r="AS415" s="25"/>
      <c r="AT415" s="24" t="str">
        <f t="shared" si="353"/>
        <v/>
      </c>
      <c r="AU415" s="24" t="str">
        <f t="shared" si="353"/>
        <v/>
      </c>
      <c r="AV415" s="24" t="str">
        <f t="shared" ref="AV415:BD435" si="362">IF(AND(W415&lt;&gt;"",AI415&lt;&gt;""),AI415-W415,"")</f>
        <v/>
      </c>
      <c r="AW415" s="24" t="str">
        <f t="shared" si="362"/>
        <v/>
      </c>
      <c r="AX415" s="24" t="str">
        <f t="shared" si="362"/>
        <v/>
      </c>
      <c r="AY415" s="24" t="str">
        <f t="shared" si="362"/>
        <v/>
      </c>
      <c r="AZ415" s="24" t="str">
        <f t="shared" si="362"/>
        <v/>
      </c>
      <c r="BA415" s="24" t="str">
        <f t="shared" si="362"/>
        <v/>
      </c>
      <c r="BB415" s="24" t="str">
        <f t="shared" si="362"/>
        <v/>
      </c>
      <c r="BC415" s="24" t="str">
        <f t="shared" si="362"/>
        <v/>
      </c>
      <c r="BD415" s="25" t="str">
        <f t="shared" si="362"/>
        <v/>
      </c>
      <c r="BE415" s="25"/>
      <c r="BF415" s="24"/>
      <c r="BG415" s="24" t="str">
        <f t="shared" si="354"/>
        <v/>
      </c>
      <c r="BH415" s="24" t="str">
        <f t="shared" si="354"/>
        <v/>
      </c>
      <c r="BI415" s="24" t="str">
        <f t="shared" si="354"/>
        <v/>
      </c>
      <c r="BJ415" s="24" t="str">
        <f t="shared" si="354"/>
        <v/>
      </c>
      <c r="BK415" s="24" t="str">
        <f t="shared" si="354"/>
        <v/>
      </c>
      <c r="BL415" s="24" t="str">
        <f t="shared" si="354"/>
        <v/>
      </c>
      <c r="BM415" s="24" t="str">
        <f t="shared" si="354"/>
        <v/>
      </c>
      <c r="BN415" s="24" t="str">
        <f t="shared" si="354"/>
        <v/>
      </c>
      <c r="BO415" s="24" t="str">
        <f t="shared" si="354"/>
        <v/>
      </c>
      <c r="BP415" s="24"/>
      <c r="BQ415" s="24"/>
      <c r="BR415" s="24" t="str">
        <f t="shared" si="355"/>
        <v/>
      </c>
      <c r="BS415" s="24" t="str">
        <f t="shared" si="355"/>
        <v/>
      </c>
      <c r="BT415" s="24" t="str">
        <f t="shared" si="355"/>
        <v/>
      </c>
      <c r="BU415" s="24" t="str">
        <f t="shared" si="355"/>
        <v/>
      </c>
      <c r="BV415" s="24" t="str">
        <f t="shared" si="355"/>
        <v/>
      </c>
      <c r="BW415" s="24" t="str">
        <f t="shared" si="355"/>
        <v/>
      </c>
      <c r="BX415" s="24" t="str">
        <f t="shared" si="355"/>
        <v/>
      </c>
      <c r="BY415" s="24" t="str">
        <f t="shared" si="355"/>
        <v/>
      </c>
      <c r="BZ415" s="24" t="str">
        <f t="shared" si="355"/>
        <v/>
      </c>
      <c r="CA415" s="24"/>
      <c r="CB415" s="24"/>
      <c r="CC415" s="24" t="str">
        <f t="shared" si="328"/>
        <v/>
      </c>
      <c r="CD415" s="24" t="str">
        <f t="shared" si="341"/>
        <v/>
      </c>
      <c r="CE415" s="24" t="str">
        <f t="shared" si="356"/>
        <v/>
      </c>
      <c r="CF415" s="24" t="str">
        <f t="shared" si="356"/>
        <v/>
      </c>
      <c r="CG415" s="24" t="str">
        <f t="shared" si="356"/>
        <v/>
      </c>
      <c r="CH415" s="24" t="str">
        <f t="shared" si="356"/>
        <v/>
      </c>
      <c r="CI415" s="24" t="str">
        <f t="shared" si="356"/>
        <v/>
      </c>
      <c r="CJ415" s="24" t="str">
        <f t="shared" si="356"/>
        <v/>
      </c>
      <c r="CK415" s="24" t="str">
        <f t="shared" si="356"/>
        <v/>
      </c>
      <c r="CL415" s="24" t="str">
        <f t="shared" si="356"/>
        <v/>
      </c>
      <c r="CM415" s="24" t="str">
        <f t="shared" si="356"/>
        <v/>
      </c>
      <c r="CN415" s="24"/>
      <c r="CO415" s="24" t="str">
        <f t="shared" si="329"/>
        <v/>
      </c>
      <c r="CP415" s="24" t="str">
        <f t="shared" si="342"/>
        <v/>
      </c>
      <c r="CQ415" s="24" t="str">
        <f t="shared" si="357"/>
        <v/>
      </c>
      <c r="CR415" s="24" t="str">
        <f t="shared" si="357"/>
        <v/>
      </c>
      <c r="CS415" s="24" t="str">
        <f t="shared" si="357"/>
        <v/>
      </c>
      <c r="CT415" s="24" t="str">
        <f t="shared" si="357"/>
        <v/>
      </c>
      <c r="CU415" s="24" t="str">
        <f t="shared" si="357"/>
        <v/>
      </c>
      <c r="CV415" s="24" t="str">
        <f t="shared" si="357"/>
        <v/>
      </c>
      <c r="CW415" s="24" t="str">
        <f t="shared" si="357"/>
        <v/>
      </c>
      <c r="CX415" s="24" t="str">
        <f t="shared" si="357"/>
        <v/>
      </c>
      <c r="CY415" s="24" t="str">
        <f t="shared" si="357"/>
        <v/>
      </c>
      <c r="CZ415" s="24"/>
      <c r="DA415" s="24" t="str">
        <f t="shared" si="330"/>
        <v/>
      </c>
      <c r="DB415" s="24" t="str">
        <f t="shared" si="343"/>
        <v/>
      </c>
      <c r="DC415" s="24" t="str">
        <f t="shared" si="358"/>
        <v/>
      </c>
      <c r="DD415" s="24" t="str">
        <f t="shared" si="358"/>
        <v/>
      </c>
      <c r="DE415" s="24" t="str">
        <f t="shared" si="358"/>
        <v/>
      </c>
      <c r="DF415" s="24" t="str">
        <f t="shared" si="358"/>
        <v/>
      </c>
      <c r="DG415" s="24" t="str">
        <f t="shared" si="358"/>
        <v/>
      </c>
      <c r="DH415" s="24" t="str">
        <f t="shared" si="358"/>
        <v/>
      </c>
      <c r="DI415" s="24" t="str">
        <f t="shared" si="358"/>
        <v/>
      </c>
      <c r="DJ415" s="24" t="str">
        <f t="shared" si="358"/>
        <v/>
      </c>
      <c r="DK415" s="24" t="str">
        <f t="shared" si="358"/>
        <v/>
      </c>
      <c r="DL415" s="24"/>
      <c r="DM415" s="24" t="str">
        <f t="shared" si="331"/>
        <v/>
      </c>
      <c r="DN415" s="24" t="str">
        <f t="shared" si="344"/>
        <v/>
      </c>
      <c r="DO415" s="24" t="str">
        <f t="shared" si="359"/>
        <v/>
      </c>
      <c r="DP415" s="24" t="str">
        <f t="shared" si="359"/>
        <v/>
      </c>
      <c r="DQ415" s="24" t="str">
        <f t="shared" si="359"/>
        <v/>
      </c>
      <c r="DR415" s="24" t="str">
        <f t="shared" si="359"/>
        <v/>
      </c>
      <c r="DS415" s="24" t="str">
        <f t="shared" si="359"/>
        <v/>
      </c>
      <c r="DT415" s="24" t="str">
        <f t="shared" si="359"/>
        <v/>
      </c>
      <c r="DU415" s="24" t="str">
        <f t="shared" si="359"/>
        <v/>
      </c>
      <c r="DV415" s="24" t="str">
        <f t="shared" si="359"/>
        <v/>
      </c>
      <c r="DW415" s="24" t="str">
        <f t="shared" si="359"/>
        <v/>
      </c>
      <c r="DX415" s="24"/>
      <c r="DY415" s="24" t="str">
        <f t="shared" si="332"/>
        <v/>
      </c>
      <c r="DZ415" s="24" t="str">
        <f t="shared" si="345"/>
        <v/>
      </c>
      <c r="EA415" s="24" t="str">
        <f t="shared" si="360"/>
        <v/>
      </c>
      <c r="EB415" s="24" t="str">
        <f t="shared" si="360"/>
        <v/>
      </c>
      <c r="EC415" s="24" t="str">
        <f t="shared" si="360"/>
        <v/>
      </c>
      <c r="ED415" s="24" t="str">
        <f t="shared" si="360"/>
        <v/>
      </c>
      <c r="EE415" s="24" t="str">
        <f t="shared" si="360"/>
        <v/>
      </c>
      <c r="EF415" s="24" t="str">
        <f t="shared" si="360"/>
        <v/>
      </c>
      <c r="EG415" s="24" t="str">
        <f t="shared" si="360"/>
        <v/>
      </c>
      <c r="EH415" s="24" t="str">
        <f t="shared" si="360"/>
        <v/>
      </c>
      <c r="EI415" s="24" t="str">
        <f t="shared" si="360"/>
        <v/>
      </c>
      <c r="EJ415" s="24"/>
      <c r="EK415" s="24" t="str">
        <f t="shared" si="333"/>
        <v/>
      </c>
      <c r="EL415" s="24" t="str">
        <f t="shared" si="346"/>
        <v/>
      </c>
      <c r="EM415" s="24" t="str">
        <f t="shared" si="361"/>
        <v/>
      </c>
      <c r="EN415" s="24" t="str">
        <f t="shared" si="361"/>
        <v/>
      </c>
      <c r="EO415" s="24" t="str">
        <f t="shared" si="361"/>
        <v/>
      </c>
      <c r="EP415" s="24" t="str">
        <f t="shared" si="361"/>
        <v/>
      </c>
      <c r="EQ415" s="24" t="str">
        <f t="shared" si="361"/>
        <v/>
      </c>
      <c r="ER415" s="24" t="str">
        <f t="shared" si="361"/>
        <v/>
      </c>
      <c r="ES415" s="24" t="str">
        <f t="shared" si="361"/>
        <v/>
      </c>
      <c r="ET415" s="24" t="str">
        <f t="shared" si="361"/>
        <v/>
      </c>
      <c r="EU415" s="24" t="str">
        <f t="shared" si="361"/>
        <v/>
      </c>
      <c r="EV415" s="24"/>
      <c r="EW415" s="24" t="str">
        <f t="shared" si="334"/>
        <v/>
      </c>
      <c r="EX415" s="24" t="str">
        <f t="shared" si="347"/>
        <v/>
      </c>
      <c r="EY415" s="24" t="str">
        <f t="shared" si="351"/>
        <v/>
      </c>
      <c r="EZ415" s="24" t="str">
        <f t="shared" si="351"/>
        <v/>
      </c>
      <c r="FA415" s="24" t="str">
        <f t="shared" si="351"/>
        <v/>
      </c>
      <c r="FB415" s="24" t="str">
        <f t="shared" si="349"/>
        <v/>
      </c>
      <c r="FC415" s="24" t="str">
        <f t="shared" si="349"/>
        <v/>
      </c>
      <c r="FD415" s="24" t="str">
        <f t="shared" si="349"/>
        <v/>
      </c>
      <c r="FE415" s="24" t="str">
        <f t="shared" si="349"/>
        <v/>
      </c>
      <c r="FF415" s="24" t="str">
        <f t="shared" si="349"/>
        <v/>
      </c>
      <c r="FG415" s="24" t="str">
        <f t="shared" si="349"/>
        <v/>
      </c>
      <c r="FH415" s="24"/>
      <c r="FI415" s="24" t="str">
        <f t="shared" si="335"/>
        <v/>
      </c>
      <c r="FJ415" s="24" t="str">
        <f t="shared" si="348"/>
        <v/>
      </c>
      <c r="FK415" s="24" t="str">
        <f t="shared" si="352"/>
        <v/>
      </c>
      <c r="FL415" s="24" t="str">
        <f t="shared" si="352"/>
        <v/>
      </c>
      <c r="FM415" s="24" t="str">
        <f t="shared" si="352"/>
        <v/>
      </c>
      <c r="FN415" s="24" t="str">
        <f t="shared" si="350"/>
        <v/>
      </c>
      <c r="FO415" s="24" t="str">
        <f t="shared" si="350"/>
        <v/>
      </c>
      <c r="FP415" s="24" t="str">
        <f t="shared" si="350"/>
        <v/>
      </c>
      <c r="FQ415" s="24" t="str">
        <f t="shared" si="350"/>
        <v/>
      </c>
      <c r="FR415" s="24" t="str">
        <f t="shared" si="350"/>
        <v/>
      </c>
      <c r="FS415" s="24" t="str">
        <f t="shared" si="350"/>
        <v/>
      </c>
    </row>
    <row r="416" spans="1:175" s="3" customFormat="1">
      <c r="A416" s="27">
        <v>381</v>
      </c>
      <c r="B416" s="32" t="str">
        <f>IF(AND($B$3&lt;&gt;"",$C$3&lt;&gt;"",$B$4&lt;&gt;"",$C$4&lt;&gt;"",T416&lt;&gt;""),AirMass($B$3,$C$3,$B$4,$C$4,T416),"")</f>
        <v/>
      </c>
      <c r="C416" s="36" t="e">
        <f t="shared" si="336"/>
        <v>#N/A</v>
      </c>
      <c r="D416" s="5" t="str">
        <f t="shared" si="319"/>
        <v/>
      </c>
      <c r="E416" s="14" t="str">
        <f t="shared" si="320"/>
        <v/>
      </c>
      <c r="F416" s="32" t="str">
        <f t="shared" si="337"/>
        <v/>
      </c>
      <c r="G416" s="24" t="str">
        <f t="shared" si="321"/>
        <v/>
      </c>
      <c r="H416" s="24" t="str">
        <f t="shared" si="322"/>
        <v/>
      </c>
      <c r="I416" s="24"/>
      <c r="J416" s="8" t="str">
        <f t="shared" si="323"/>
        <v/>
      </c>
      <c r="K416" s="9" t="str">
        <f t="shared" si="324"/>
        <v/>
      </c>
      <c r="L416" s="40" t="str">
        <f t="shared" si="338"/>
        <v/>
      </c>
      <c r="M416" s="24" t="str">
        <f t="shared" si="325"/>
        <v/>
      </c>
      <c r="N416" s="25" t="str">
        <f t="shared" si="326"/>
        <v/>
      </c>
      <c r="O416" s="25"/>
      <c r="P416" s="50">
        <f t="shared" si="339"/>
        <v>0</v>
      </c>
      <c r="Q416" s="50">
        <f t="shared" si="340"/>
        <v>0</v>
      </c>
      <c r="R416" s="25"/>
      <c r="S416" s="25"/>
      <c r="T416" s="16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46" t="str">
        <f t="shared" si="327"/>
        <v/>
      </c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8"/>
      <c r="AR416" s="25"/>
      <c r="AS416" s="25"/>
      <c r="AT416" s="24" t="str">
        <f t="shared" ref="AT416:AU435" si="363">IF(AND(U416&lt;&gt;"",AG416&lt;&gt;""),AG416-U416,"")</f>
        <v/>
      </c>
      <c r="AU416" s="24" t="str">
        <f t="shared" si="363"/>
        <v/>
      </c>
      <c r="AV416" s="24" t="str">
        <f t="shared" si="362"/>
        <v/>
      </c>
      <c r="AW416" s="24" t="str">
        <f t="shared" si="362"/>
        <v/>
      </c>
      <c r="AX416" s="24" t="str">
        <f t="shared" si="362"/>
        <v/>
      </c>
      <c r="AY416" s="24" t="str">
        <f t="shared" si="362"/>
        <v/>
      </c>
      <c r="AZ416" s="24" t="str">
        <f t="shared" si="362"/>
        <v/>
      </c>
      <c r="BA416" s="24" t="str">
        <f t="shared" si="362"/>
        <v/>
      </c>
      <c r="BB416" s="24" t="str">
        <f t="shared" si="362"/>
        <v/>
      </c>
      <c r="BC416" s="24" t="str">
        <f t="shared" si="362"/>
        <v/>
      </c>
      <c r="BD416" s="25" t="str">
        <f t="shared" si="362"/>
        <v/>
      </c>
      <c r="BE416" s="25"/>
      <c r="BF416" s="24"/>
      <c r="BG416" s="24" t="str">
        <f t="shared" si="354"/>
        <v/>
      </c>
      <c r="BH416" s="24" t="str">
        <f t="shared" si="354"/>
        <v/>
      </c>
      <c r="BI416" s="24" t="str">
        <f t="shared" si="354"/>
        <v/>
      </c>
      <c r="BJ416" s="24" t="str">
        <f t="shared" si="354"/>
        <v/>
      </c>
      <c r="BK416" s="24" t="str">
        <f t="shared" si="354"/>
        <v/>
      </c>
      <c r="BL416" s="24" t="str">
        <f t="shared" si="354"/>
        <v/>
      </c>
      <c r="BM416" s="24" t="str">
        <f t="shared" si="354"/>
        <v/>
      </c>
      <c r="BN416" s="24" t="str">
        <f t="shared" si="354"/>
        <v/>
      </c>
      <c r="BO416" s="24" t="str">
        <f t="shared" si="354"/>
        <v/>
      </c>
      <c r="BP416" s="24"/>
      <c r="BQ416" s="24"/>
      <c r="BR416" s="24" t="str">
        <f t="shared" si="355"/>
        <v/>
      </c>
      <c r="BS416" s="24" t="str">
        <f t="shared" si="355"/>
        <v/>
      </c>
      <c r="BT416" s="24" t="str">
        <f t="shared" si="355"/>
        <v/>
      </c>
      <c r="BU416" s="24" t="str">
        <f t="shared" si="355"/>
        <v/>
      </c>
      <c r="BV416" s="24" t="str">
        <f t="shared" si="355"/>
        <v/>
      </c>
      <c r="BW416" s="24" t="str">
        <f t="shared" si="355"/>
        <v/>
      </c>
      <c r="BX416" s="24" t="str">
        <f t="shared" si="355"/>
        <v/>
      </c>
      <c r="BY416" s="24" t="str">
        <f t="shared" si="355"/>
        <v/>
      </c>
      <c r="BZ416" s="24" t="str">
        <f t="shared" si="355"/>
        <v/>
      </c>
      <c r="CA416" s="24"/>
      <c r="CB416" s="24"/>
      <c r="CC416" s="24" t="str">
        <f t="shared" si="328"/>
        <v/>
      </c>
      <c r="CD416" s="24" t="str">
        <f t="shared" si="341"/>
        <v/>
      </c>
      <c r="CE416" s="24" t="str">
        <f t="shared" si="356"/>
        <v/>
      </c>
      <c r="CF416" s="24" t="str">
        <f t="shared" si="356"/>
        <v/>
      </c>
      <c r="CG416" s="24" t="str">
        <f t="shared" si="356"/>
        <v/>
      </c>
      <c r="CH416" s="24" t="str">
        <f t="shared" si="356"/>
        <v/>
      </c>
      <c r="CI416" s="24" t="str">
        <f t="shared" si="356"/>
        <v/>
      </c>
      <c r="CJ416" s="24" t="str">
        <f t="shared" si="356"/>
        <v/>
      </c>
      <c r="CK416" s="24" t="str">
        <f t="shared" si="356"/>
        <v/>
      </c>
      <c r="CL416" s="24" t="str">
        <f t="shared" si="356"/>
        <v/>
      </c>
      <c r="CM416" s="24" t="str">
        <f t="shared" si="356"/>
        <v/>
      </c>
      <c r="CN416" s="24"/>
      <c r="CO416" s="24" t="str">
        <f t="shared" si="329"/>
        <v/>
      </c>
      <c r="CP416" s="24" t="str">
        <f t="shared" si="342"/>
        <v/>
      </c>
      <c r="CQ416" s="24" t="str">
        <f t="shared" si="357"/>
        <v/>
      </c>
      <c r="CR416" s="24" t="str">
        <f t="shared" si="357"/>
        <v/>
      </c>
      <c r="CS416" s="24" t="str">
        <f t="shared" si="357"/>
        <v/>
      </c>
      <c r="CT416" s="24" t="str">
        <f t="shared" si="357"/>
        <v/>
      </c>
      <c r="CU416" s="24" t="str">
        <f t="shared" si="357"/>
        <v/>
      </c>
      <c r="CV416" s="24" t="str">
        <f t="shared" si="357"/>
        <v/>
      </c>
      <c r="CW416" s="24" t="str">
        <f t="shared" si="357"/>
        <v/>
      </c>
      <c r="CX416" s="24" t="str">
        <f t="shared" si="357"/>
        <v/>
      </c>
      <c r="CY416" s="24" t="str">
        <f t="shared" si="357"/>
        <v/>
      </c>
      <c r="CZ416" s="24"/>
      <c r="DA416" s="24" t="str">
        <f t="shared" si="330"/>
        <v/>
      </c>
      <c r="DB416" s="24" t="str">
        <f t="shared" si="343"/>
        <v/>
      </c>
      <c r="DC416" s="24" t="str">
        <f t="shared" si="358"/>
        <v/>
      </c>
      <c r="DD416" s="24" t="str">
        <f t="shared" si="358"/>
        <v/>
      </c>
      <c r="DE416" s="24" t="str">
        <f t="shared" si="358"/>
        <v/>
      </c>
      <c r="DF416" s="24" t="str">
        <f t="shared" si="358"/>
        <v/>
      </c>
      <c r="DG416" s="24" t="str">
        <f t="shared" si="358"/>
        <v/>
      </c>
      <c r="DH416" s="24" t="str">
        <f t="shared" si="358"/>
        <v/>
      </c>
      <c r="DI416" s="24" t="str">
        <f t="shared" si="358"/>
        <v/>
      </c>
      <c r="DJ416" s="24" t="str">
        <f t="shared" si="358"/>
        <v/>
      </c>
      <c r="DK416" s="24" t="str">
        <f t="shared" si="358"/>
        <v/>
      </c>
      <c r="DL416" s="24"/>
      <c r="DM416" s="24" t="str">
        <f t="shared" si="331"/>
        <v/>
      </c>
      <c r="DN416" s="24" t="str">
        <f t="shared" si="344"/>
        <v/>
      </c>
      <c r="DO416" s="24" t="str">
        <f t="shared" si="359"/>
        <v/>
      </c>
      <c r="DP416" s="24" t="str">
        <f t="shared" si="359"/>
        <v/>
      </c>
      <c r="DQ416" s="24" t="str">
        <f t="shared" si="359"/>
        <v/>
      </c>
      <c r="DR416" s="24" t="str">
        <f t="shared" si="359"/>
        <v/>
      </c>
      <c r="DS416" s="24" t="str">
        <f t="shared" si="359"/>
        <v/>
      </c>
      <c r="DT416" s="24" t="str">
        <f t="shared" si="359"/>
        <v/>
      </c>
      <c r="DU416" s="24" t="str">
        <f t="shared" si="359"/>
        <v/>
      </c>
      <c r="DV416" s="24" t="str">
        <f t="shared" si="359"/>
        <v/>
      </c>
      <c r="DW416" s="24" t="str">
        <f t="shared" si="359"/>
        <v/>
      </c>
      <c r="DX416" s="24"/>
      <c r="DY416" s="24" t="str">
        <f t="shared" si="332"/>
        <v/>
      </c>
      <c r="DZ416" s="24" t="str">
        <f t="shared" si="345"/>
        <v/>
      </c>
      <c r="EA416" s="24" t="str">
        <f t="shared" si="360"/>
        <v/>
      </c>
      <c r="EB416" s="24" t="str">
        <f t="shared" si="360"/>
        <v/>
      </c>
      <c r="EC416" s="24" t="str">
        <f t="shared" si="360"/>
        <v/>
      </c>
      <c r="ED416" s="24" t="str">
        <f t="shared" si="360"/>
        <v/>
      </c>
      <c r="EE416" s="24" t="str">
        <f t="shared" si="360"/>
        <v/>
      </c>
      <c r="EF416" s="24" t="str">
        <f t="shared" si="360"/>
        <v/>
      </c>
      <c r="EG416" s="24" t="str">
        <f t="shared" si="360"/>
        <v/>
      </c>
      <c r="EH416" s="24" t="str">
        <f t="shared" si="360"/>
        <v/>
      </c>
      <c r="EI416" s="24" t="str">
        <f t="shared" si="360"/>
        <v/>
      </c>
      <c r="EJ416" s="24"/>
      <c r="EK416" s="24" t="str">
        <f t="shared" si="333"/>
        <v/>
      </c>
      <c r="EL416" s="24" t="str">
        <f t="shared" si="346"/>
        <v/>
      </c>
      <c r="EM416" s="24" t="str">
        <f t="shared" si="361"/>
        <v/>
      </c>
      <c r="EN416" s="24" t="str">
        <f t="shared" si="361"/>
        <v/>
      </c>
      <c r="EO416" s="24" t="str">
        <f t="shared" si="361"/>
        <v/>
      </c>
      <c r="EP416" s="24" t="str">
        <f t="shared" si="361"/>
        <v/>
      </c>
      <c r="EQ416" s="24" t="str">
        <f t="shared" si="361"/>
        <v/>
      </c>
      <c r="ER416" s="24" t="str">
        <f t="shared" si="361"/>
        <v/>
      </c>
      <c r="ES416" s="24" t="str">
        <f t="shared" si="361"/>
        <v/>
      </c>
      <c r="ET416" s="24" t="str">
        <f t="shared" si="361"/>
        <v/>
      </c>
      <c r="EU416" s="24" t="str">
        <f t="shared" si="361"/>
        <v/>
      </c>
      <c r="EV416" s="24"/>
      <c r="EW416" s="24" t="str">
        <f t="shared" si="334"/>
        <v/>
      </c>
      <c r="EX416" s="24" t="str">
        <f t="shared" si="347"/>
        <v/>
      </c>
      <c r="EY416" s="24" t="str">
        <f t="shared" si="351"/>
        <v/>
      </c>
      <c r="EZ416" s="24" t="str">
        <f t="shared" si="351"/>
        <v/>
      </c>
      <c r="FA416" s="24" t="str">
        <f t="shared" si="351"/>
        <v/>
      </c>
      <c r="FB416" s="24" t="str">
        <f t="shared" si="349"/>
        <v/>
      </c>
      <c r="FC416" s="24" t="str">
        <f t="shared" si="349"/>
        <v/>
      </c>
      <c r="FD416" s="24" t="str">
        <f t="shared" si="349"/>
        <v/>
      </c>
      <c r="FE416" s="24" t="str">
        <f t="shared" si="349"/>
        <v/>
      </c>
      <c r="FF416" s="24" t="str">
        <f t="shared" si="349"/>
        <v/>
      </c>
      <c r="FG416" s="24" t="str">
        <f t="shared" si="349"/>
        <v/>
      </c>
      <c r="FH416" s="24"/>
      <c r="FI416" s="24" t="str">
        <f t="shared" si="335"/>
        <v/>
      </c>
      <c r="FJ416" s="24" t="str">
        <f t="shared" si="348"/>
        <v/>
      </c>
      <c r="FK416" s="24" t="str">
        <f t="shared" si="352"/>
        <v/>
      </c>
      <c r="FL416" s="24" t="str">
        <f t="shared" si="352"/>
        <v/>
      </c>
      <c r="FM416" s="24" t="str">
        <f t="shared" si="352"/>
        <v/>
      </c>
      <c r="FN416" s="24" t="str">
        <f t="shared" si="350"/>
        <v/>
      </c>
      <c r="FO416" s="24" t="str">
        <f t="shared" si="350"/>
        <v/>
      </c>
      <c r="FP416" s="24" t="str">
        <f t="shared" si="350"/>
        <v/>
      </c>
      <c r="FQ416" s="24" t="str">
        <f t="shared" si="350"/>
        <v/>
      </c>
      <c r="FR416" s="24" t="str">
        <f t="shared" si="350"/>
        <v/>
      </c>
      <c r="FS416" s="24" t="str">
        <f t="shared" si="350"/>
        <v/>
      </c>
    </row>
    <row r="417" spans="1:175" s="3" customFormat="1">
      <c r="A417" s="27">
        <v>382</v>
      </c>
      <c r="B417" s="32" t="str">
        <f>IF(AND($B$3&lt;&gt;"",$C$3&lt;&gt;"",$B$4&lt;&gt;"",$C$4&lt;&gt;"",T417&lt;&gt;""),AirMass($B$3,$C$3,$B$4,$C$4,T417),"")</f>
        <v/>
      </c>
      <c r="C417" s="36" t="e">
        <f t="shared" si="336"/>
        <v>#N/A</v>
      </c>
      <c r="D417" s="5" t="str">
        <f t="shared" si="319"/>
        <v/>
      </c>
      <c r="E417" s="14" t="str">
        <f t="shared" si="320"/>
        <v/>
      </c>
      <c r="F417" s="32" t="str">
        <f t="shared" si="337"/>
        <v/>
      </c>
      <c r="G417" s="24" t="str">
        <f t="shared" si="321"/>
        <v/>
      </c>
      <c r="H417" s="24" t="str">
        <f t="shared" si="322"/>
        <v/>
      </c>
      <c r="I417" s="24"/>
      <c r="J417" s="8" t="str">
        <f t="shared" si="323"/>
        <v/>
      </c>
      <c r="K417" s="9" t="str">
        <f t="shared" si="324"/>
        <v/>
      </c>
      <c r="L417" s="40" t="str">
        <f t="shared" si="338"/>
        <v/>
      </c>
      <c r="M417" s="24" t="str">
        <f t="shared" si="325"/>
        <v/>
      </c>
      <c r="N417" s="25" t="str">
        <f t="shared" si="326"/>
        <v/>
      </c>
      <c r="O417" s="25"/>
      <c r="P417" s="50">
        <f t="shared" si="339"/>
        <v>0</v>
      </c>
      <c r="Q417" s="50">
        <f t="shared" si="340"/>
        <v>0</v>
      </c>
      <c r="R417" s="25"/>
      <c r="S417" s="25"/>
      <c r="T417" s="16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46" t="str">
        <f t="shared" si="327"/>
        <v/>
      </c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8"/>
      <c r="AR417" s="25"/>
      <c r="AS417" s="25"/>
      <c r="AT417" s="24" t="str">
        <f t="shared" si="363"/>
        <v/>
      </c>
      <c r="AU417" s="24" t="str">
        <f t="shared" si="363"/>
        <v/>
      </c>
      <c r="AV417" s="24" t="str">
        <f t="shared" si="362"/>
        <v/>
      </c>
      <c r="AW417" s="24" t="str">
        <f t="shared" si="362"/>
        <v/>
      </c>
      <c r="AX417" s="24" t="str">
        <f t="shared" si="362"/>
        <v/>
      </c>
      <c r="AY417" s="24" t="str">
        <f t="shared" si="362"/>
        <v/>
      </c>
      <c r="AZ417" s="24" t="str">
        <f t="shared" si="362"/>
        <v/>
      </c>
      <c r="BA417" s="24" t="str">
        <f t="shared" si="362"/>
        <v/>
      </c>
      <c r="BB417" s="24" t="str">
        <f t="shared" si="362"/>
        <v/>
      </c>
      <c r="BC417" s="24" t="str">
        <f t="shared" si="362"/>
        <v/>
      </c>
      <c r="BD417" s="25" t="str">
        <f t="shared" si="362"/>
        <v/>
      </c>
      <c r="BE417" s="25"/>
      <c r="BF417" s="24"/>
      <c r="BG417" s="24" t="str">
        <f t="shared" si="354"/>
        <v/>
      </c>
      <c r="BH417" s="24" t="str">
        <f t="shared" si="354"/>
        <v/>
      </c>
      <c r="BI417" s="24" t="str">
        <f t="shared" si="354"/>
        <v/>
      </c>
      <c r="BJ417" s="24" t="str">
        <f t="shared" si="354"/>
        <v/>
      </c>
      <c r="BK417" s="24" t="str">
        <f t="shared" si="354"/>
        <v/>
      </c>
      <c r="BL417" s="24" t="str">
        <f t="shared" si="354"/>
        <v/>
      </c>
      <c r="BM417" s="24" t="str">
        <f t="shared" si="354"/>
        <v/>
      </c>
      <c r="BN417" s="24" t="str">
        <f t="shared" si="354"/>
        <v/>
      </c>
      <c r="BO417" s="24" t="str">
        <f t="shared" si="354"/>
        <v/>
      </c>
      <c r="BP417" s="24"/>
      <c r="BQ417" s="24"/>
      <c r="BR417" s="24" t="str">
        <f t="shared" si="355"/>
        <v/>
      </c>
      <c r="BS417" s="24" t="str">
        <f t="shared" si="355"/>
        <v/>
      </c>
      <c r="BT417" s="24" t="str">
        <f t="shared" si="355"/>
        <v/>
      </c>
      <c r="BU417" s="24" t="str">
        <f t="shared" si="355"/>
        <v/>
      </c>
      <c r="BV417" s="24" t="str">
        <f t="shared" si="355"/>
        <v/>
      </c>
      <c r="BW417" s="24" t="str">
        <f t="shared" si="355"/>
        <v/>
      </c>
      <c r="BX417" s="24" t="str">
        <f t="shared" si="355"/>
        <v/>
      </c>
      <c r="BY417" s="24" t="str">
        <f t="shared" si="355"/>
        <v/>
      </c>
      <c r="BZ417" s="24" t="str">
        <f t="shared" si="355"/>
        <v/>
      </c>
      <c r="CA417" s="24"/>
      <c r="CB417" s="24"/>
      <c r="CC417" s="24" t="str">
        <f t="shared" si="328"/>
        <v/>
      </c>
      <c r="CD417" s="24" t="str">
        <f t="shared" si="341"/>
        <v/>
      </c>
      <c r="CE417" s="24" t="str">
        <f t="shared" si="356"/>
        <v/>
      </c>
      <c r="CF417" s="24" t="str">
        <f t="shared" si="356"/>
        <v/>
      </c>
      <c r="CG417" s="24" t="str">
        <f t="shared" si="356"/>
        <v/>
      </c>
      <c r="CH417" s="24" t="str">
        <f t="shared" si="356"/>
        <v/>
      </c>
      <c r="CI417" s="24" t="str">
        <f t="shared" si="356"/>
        <v/>
      </c>
      <c r="CJ417" s="24" t="str">
        <f t="shared" si="356"/>
        <v/>
      </c>
      <c r="CK417" s="24" t="str">
        <f t="shared" si="356"/>
        <v/>
      </c>
      <c r="CL417" s="24" t="str">
        <f t="shared" si="356"/>
        <v/>
      </c>
      <c r="CM417" s="24" t="str">
        <f t="shared" si="356"/>
        <v/>
      </c>
      <c r="CN417" s="24"/>
      <c r="CO417" s="24" t="str">
        <f t="shared" si="329"/>
        <v/>
      </c>
      <c r="CP417" s="24" t="str">
        <f t="shared" si="342"/>
        <v/>
      </c>
      <c r="CQ417" s="24" t="str">
        <f t="shared" si="357"/>
        <v/>
      </c>
      <c r="CR417" s="24" t="str">
        <f t="shared" si="357"/>
        <v/>
      </c>
      <c r="CS417" s="24" t="str">
        <f t="shared" si="357"/>
        <v/>
      </c>
      <c r="CT417" s="24" t="str">
        <f t="shared" si="357"/>
        <v/>
      </c>
      <c r="CU417" s="24" t="str">
        <f t="shared" si="357"/>
        <v/>
      </c>
      <c r="CV417" s="24" t="str">
        <f t="shared" si="357"/>
        <v/>
      </c>
      <c r="CW417" s="24" t="str">
        <f t="shared" si="357"/>
        <v/>
      </c>
      <c r="CX417" s="24" t="str">
        <f t="shared" si="357"/>
        <v/>
      </c>
      <c r="CY417" s="24" t="str">
        <f t="shared" si="357"/>
        <v/>
      </c>
      <c r="CZ417" s="24"/>
      <c r="DA417" s="24" t="str">
        <f t="shared" si="330"/>
        <v/>
      </c>
      <c r="DB417" s="24" t="str">
        <f t="shared" si="343"/>
        <v/>
      </c>
      <c r="DC417" s="24" t="str">
        <f t="shared" si="358"/>
        <v/>
      </c>
      <c r="DD417" s="24" t="str">
        <f t="shared" si="358"/>
        <v/>
      </c>
      <c r="DE417" s="24" t="str">
        <f t="shared" si="358"/>
        <v/>
      </c>
      <c r="DF417" s="24" t="str">
        <f t="shared" si="358"/>
        <v/>
      </c>
      <c r="DG417" s="24" t="str">
        <f t="shared" si="358"/>
        <v/>
      </c>
      <c r="DH417" s="24" t="str">
        <f t="shared" si="358"/>
        <v/>
      </c>
      <c r="DI417" s="24" t="str">
        <f t="shared" si="358"/>
        <v/>
      </c>
      <c r="DJ417" s="24" t="str">
        <f t="shared" si="358"/>
        <v/>
      </c>
      <c r="DK417" s="24" t="str">
        <f t="shared" si="358"/>
        <v/>
      </c>
      <c r="DL417" s="24"/>
      <c r="DM417" s="24" t="str">
        <f t="shared" si="331"/>
        <v/>
      </c>
      <c r="DN417" s="24" t="str">
        <f t="shared" si="344"/>
        <v/>
      </c>
      <c r="DO417" s="24" t="str">
        <f t="shared" si="359"/>
        <v/>
      </c>
      <c r="DP417" s="24" t="str">
        <f t="shared" si="359"/>
        <v/>
      </c>
      <c r="DQ417" s="24" t="str">
        <f t="shared" si="359"/>
        <v/>
      </c>
      <c r="DR417" s="24" t="str">
        <f t="shared" si="359"/>
        <v/>
      </c>
      <c r="DS417" s="24" t="str">
        <f t="shared" si="359"/>
        <v/>
      </c>
      <c r="DT417" s="24" t="str">
        <f t="shared" si="359"/>
        <v/>
      </c>
      <c r="DU417" s="24" t="str">
        <f t="shared" si="359"/>
        <v/>
      </c>
      <c r="DV417" s="24" t="str">
        <f t="shared" si="359"/>
        <v/>
      </c>
      <c r="DW417" s="24" t="str">
        <f t="shared" si="359"/>
        <v/>
      </c>
      <c r="DX417" s="24"/>
      <c r="DY417" s="24" t="str">
        <f t="shared" si="332"/>
        <v/>
      </c>
      <c r="DZ417" s="24" t="str">
        <f t="shared" si="345"/>
        <v/>
      </c>
      <c r="EA417" s="24" t="str">
        <f t="shared" si="360"/>
        <v/>
      </c>
      <c r="EB417" s="24" t="str">
        <f t="shared" si="360"/>
        <v/>
      </c>
      <c r="EC417" s="24" t="str">
        <f t="shared" si="360"/>
        <v/>
      </c>
      <c r="ED417" s="24" t="str">
        <f t="shared" si="360"/>
        <v/>
      </c>
      <c r="EE417" s="24" t="str">
        <f t="shared" si="360"/>
        <v/>
      </c>
      <c r="EF417" s="24" t="str">
        <f t="shared" si="360"/>
        <v/>
      </c>
      <c r="EG417" s="24" t="str">
        <f t="shared" si="360"/>
        <v/>
      </c>
      <c r="EH417" s="24" t="str">
        <f t="shared" si="360"/>
        <v/>
      </c>
      <c r="EI417" s="24" t="str">
        <f t="shared" si="360"/>
        <v/>
      </c>
      <c r="EJ417" s="24"/>
      <c r="EK417" s="24" t="str">
        <f t="shared" si="333"/>
        <v/>
      </c>
      <c r="EL417" s="24" t="str">
        <f t="shared" si="346"/>
        <v/>
      </c>
      <c r="EM417" s="24" t="str">
        <f t="shared" si="361"/>
        <v/>
      </c>
      <c r="EN417" s="24" t="str">
        <f t="shared" si="361"/>
        <v/>
      </c>
      <c r="EO417" s="24" t="str">
        <f t="shared" si="361"/>
        <v/>
      </c>
      <c r="EP417" s="24" t="str">
        <f t="shared" si="361"/>
        <v/>
      </c>
      <c r="EQ417" s="24" t="str">
        <f t="shared" si="361"/>
        <v/>
      </c>
      <c r="ER417" s="24" t="str">
        <f t="shared" si="361"/>
        <v/>
      </c>
      <c r="ES417" s="24" t="str">
        <f t="shared" si="361"/>
        <v/>
      </c>
      <c r="ET417" s="24" t="str">
        <f t="shared" si="361"/>
        <v/>
      </c>
      <c r="EU417" s="24" t="str">
        <f t="shared" si="361"/>
        <v/>
      </c>
      <c r="EV417" s="24"/>
      <c r="EW417" s="24" t="str">
        <f t="shared" si="334"/>
        <v/>
      </c>
      <c r="EX417" s="24" t="str">
        <f t="shared" si="347"/>
        <v/>
      </c>
      <c r="EY417" s="24" t="str">
        <f t="shared" si="351"/>
        <v/>
      </c>
      <c r="EZ417" s="24" t="str">
        <f t="shared" si="351"/>
        <v/>
      </c>
      <c r="FA417" s="24" t="str">
        <f t="shared" si="351"/>
        <v/>
      </c>
      <c r="FB417" s="24" t="str">
        <f t="shared" si="349"/>
        <v/>
      </c>
      <c r="FC417" s="24" t="str">
        <f t="shared" si="349"/>
        <v/>
      </c>
      <c r="FD417" s="24" t="str">
        <f t="shared" si="349"/>
        <v/>
      </c>
      <c r="FE417" s="24" t="str">
        <f t="shared" si="349"/>
        <v/>
      </c>
      <c r="FF417" s="24" t="str">
        <f t="shared" si="349"/>
        <v/>
      </c>
      <c r="FG417" s="24" t="str">
        <f t="shared" si="349"/>
        <v/>
      </c>
      <c r="FH417" s="24"/>
      <c r="FI417" s="24" t="str">
        <f t="shared" si="335"/>
        <v/>
      </c>
      <c r="FJ417" s="24" t="str">
        <f t="shared" si="348"/>
        <v/>
      </c>
      <c r="FK417" s="24" t="str">
        <f t="shared" si="352"/>
        <v/>
      </c>
      <c r="FL417" s="24" t="str">
        <f t="shared" si="352"/>
        <v/>
      </c>
      <c r="FM417" s="24" t="str">
        <f t="shared" si="352"/>
        <v/>
      </c>
      <c r="FN417" s="24" t="str">
        <f t="shared" si="350"/>
        <v/>
      </c>
      <c r="FO417" s="24" t="str">
        <f t="shared" si="350"/>
        <v/>
      </c>
      <c r="FP417" s="24" t="str">
        <f t="shared" si="350"/>
        <v/>
      </c>
      <c r="FQ417" s="24" t="str">
        <f t="shared" si="350"/>
        <v/>
      </c>
      <c r="FR417" s="24" t="str">
        <f t="shared" si="350"/>
        <v/>
      </c>
      <c r="FS417" s="24" t="str">
        <f t="shared" si="350"/>
        <v/>
      </c>
    </row>
    <row r="418" spans="1:175" s="3" customFormat="1">
      <c r="A418" s="27">
        <v>383</v>
      </c>
      <c r="B418" s="32" t="str">
        <f>IF(AND($B$3&lt;&gt;"",$C$3&lt;&gt;"",$B$4&lt;&gt;"",$C$4&lt;&gt;"",T418&lt;&gt;""),AirMass($B$3,$C$3,$B$4,$C$4,T418),"")</f>
        <v/>
      </c>
      <c r="C418" s="36" t="e">
        <f t="shared" si="336"/>
        <v>#N/A</v>
      </c>
      <c r="D418" s="5" t="str">
        <f t="shared" si="319"/>
        <v/>
      </c>
      <c r="E418" s="14" t="str">
        <f t="shared" si="320"/>
        <v/>
      </c>
      <c r="F418" s="32" t="str">
        <f t="shared" si="337"/>
        <v/>
      </c>
      <c r="G418" s="24" t="str">
        <f t="shared" si="321"/>
        <v/>
      </c>
      <c r="H418" s="24" t="str">
        <f t="shared" si="322"/>
        <v/>
      </c>
      <c r="I418" s="24"/>
      <c r="J418" s="8" t="str">
        <f t="shared" si="323"/>
        <v/>
      </c>
      <c r="K418" s="9" t="str">
        <f t="shared" si="324"/>
        <v/>
      </c>
      <c r="L418" s="40" t="str">
        <f t="shared" si="338"/>
        <v/>
      </c>
      <c r="M418" s="24" t="str">
        <f t="shared" si="325"/>
        <v/>
      </c>
      <c r="N418" s="25" t="str">
        <f t="shared" si="326"/>
        <v/>
      </c>
      <c r="O418" s="25"/>
      <c r="P418" s="50">
        <f t="shared" si="339"/>
        <v>0</v>
      </c>
      <c r="Q418" s="50">
        <f t="shared" si="340"/>
        <v>0</v>
      </c>
      <c r="R418" s="25"/>
      <c r="S418" s="25"/>
      <c r="T418" s="16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46" t="str">
        <f t="shared" si="327"/>
        <v/>
      </c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8"/>
      <c r="AR418" s="25"/>
      <c r="AS418" s="25"/>
      <c r="AT418" s="24" t="str">
        <f t="shared" si="363"/>
        <v/>
      </c>
      <c r="AU418" s="24" t="str">
        <f t="shared" si="363"/>
        <v/>
      </c>
      <c r="AV418" s="24" t="str">
        <f t="shared" si="362"/>
        <v/>
      </c>
      <c r="AW418" s="24" t="str">
        <f t="shared" si="362"/>
        <v/>
      </c>
      <c r="AX418" s="24" t="str">
        <f t="shared" si="362"/>
        <v/>
      </c>
      <c r="AY418" s="24" t="str">
        <f t="shared" si="362"/>
        <v/>
      </c>
      <c r="AZ418" s="24" t="str">
        <f t="shared" si="362"/>
        <v/>
      </c>
      <c r="BA418" s="24" t="str">
        <f t="shared" si="362"/>
        <v/>
      </c>
      <c r="BB418" s="24" t="str">
        <f t="shared" si="362"/>
        <v/>
      </c>
      <c r="BC418" s="24" t="str">
        <f t="shared" si="362"/>
        <v/>
      </c>
      <c r="BD418" s="25" t="str">
        <f t="shared" si="362"/>
        <v/>
      </c>
      <c r="BE418" s="25"/>
      <c r="BF418" s="24"/>
      <c r="BG418" s="24" t="str">
        <f t="shared" si="354"/>
        <v/>
      </c>
      <c r="BH418" s="24" t="str">
        <f t="shared" si="354"/>
        <v/>
      </c>
      <c r="BI418" s="24" t="str">
        <f t="shared" si="354"/>
        <v/>
      </c>
      <c r="BJ418" s="24" t="str">
        <f t="shared" si="354"/>
        <v/>
      </c>
      <c r="BK418" s="24" t="str">
        <f t="shared" si="354"/>
        <v/>
      </c>
      <c r="BL418" s="24" t="str">
        <f t="shared" si="354"/>
        <v/>
      </c>
      <c r="BM418" s="24" t="str">
        <f t="shared" si="354"/>
        <v/>
      </c>
      <c r="BN418" s="24" t="str">
        <f t="shared" si="354"/>
        <v/>
      </c>
      <c r="BO418" s="24" t="str">
        <f t="shared" si="354"/>
        <v/>
      </c>
      <c r="BP418" s="24"/>
      <c r="BQ418" s="24"/>
      <c r="BR418" s="24" t="str">
        <f t="shared" si="355"/>
        <v/>
      </c>
      <c r="BS418" s="24" t="str">
        <f t="shared" si="355"/>
        <v/>
      </c>
      <c r="BT418" s="24" t="str">
        <f t="shared" si="355"/>
        <v/>
      </c>
      <c r="BU418" s="24" t="str">
        <f t="shared" si="355"/>
        <v/>
      </c>
      <c r="BV418" s="24" t="str">
        <f t="shared" si="355"/>
        <v/>
      </c>
      <c r="BW418" s="24" t="str">
        <f t="shared" si="355"/>
        <v/>
      </c>
      <c r="BX418" s="24" t="str">
        <f t="shared" si="355"/>
        <v/>
      </c>
      <c r="BY418" s="24" t="str">
        <f t="shared" si="355"/>
        <v/>
      </c>
      <c r="BZ418" s="24" t="str">
        <f t="shared" si="355"/>
        <v/>
      </c>
      <c r="CA418" s="24"/>
      <c r="CB418" s="24"/>
      <c r="CC418" s="24" t="str">
        <f t="shared" si="328"/>
        <v/>
      </c>
      <c r="CD418" s="24" t="str">
        <f t="shared" si="341"/>
        <v/>
      </c>
      <c r="CE418" s="24" t="str">
        <f t="shared" si="356"/>
        <v/>
      </c>
      <c r="CF418" s="24" t="str">
        <f t="shared" si="356"/>
        <v/>
      </c>
      <c r="CG418" s="24" t="str">
        <f t="shared" si="356"/>
        <v/>
      </c>
      <c r="CH418" s="24" t="str">
        <f t="shared" si="356"/>
        <v/>
      </c>
      <c r="CI418" s="24" t="str">
        <f t="shared" si="356"/>
        <v/>
      </c>
      <c r="CJ418" s="24" t="str">
        <f t="shared" si="356"/>
        <v/>
      </c>
      <c r="CK418" s="24" t="str">
        <f t="shared" si="356"/>
        <v/>
      </c>
      <c r="CL418" s="24" t="str">
        <f t="shared" si="356"/>
        <v/>
      </c>
      <c r="CM418" s="24" t="str">
        <f t="shared" si="356"/>
        <v/>
      </c>
      <c r="CN418" s="24"/>
      <c r="CO418" s="24" t="str">
        <f t="shared" si="329"/>
        <v/>
      </c>
      <c r="CP418" s="24" t="str">
        <f t="shared" si="342"/>
        <v/>
      </c>
      <c r="CQ418" s="24" t="str">
        <f t="shared" si="357"/>
        <v/>
      </c>
      <c r="CR418" s="24" t="str">
        <f t="shared" si="357"/>
        <v/>
      </c>
      <c r="CS418" s="24" t="str">
        <f t="shared" si="357"/>
        <v/>
      </c>
      <c r="CT418" s="24" t="str">
        <f t="shared" si="357"/>
        <v/>
      </c>
      <c r="CU418" s="24" t="str">
        <f t="shared" si="357"/>
        <v/>
      </c>
      <c r="CV418" s="24" t="str">
        <f t="shared" si="357"/>
        <v/>
      </c>
      <c r="CW418" s="24" t="str">
        <f t="shared" si="357"/>
        <v/>
      </c>
      <c r="CX418" s="24" t="str">
        <f t="shared" si="357"/>
        <v/>
      </c>
      <c r="CY418" s="24" t="str">
        <f t="shared" si="357"/>
        <v/>
      </c>
      <c r="CZ418" s="24"/>
      <c r="DA418" s="24" t="str">
        <f t="shared" si="330"/>
        <v/>
      </c>
      <c r="DB418" s="24" t="str">
        <f t="shared" si="343"/>
        <v/>
      </c>
      <c r="DC418" s="24" t="str">
        <f t="shared" si="358"/>
        <v/>
      </c>
      <c r="DD418" s="24" t="str">
        <f t="shared" si="358"/>
        <v/>
      </c>
      <c r="DE418" s="24" t="str">
        <f t="shared" si="358"/>
        <v/>
      </c>
      <c r="DF418" s="24" t="str">
        <f t="shared" si="358"/>
        <v/>
      </c>
      <c r="DG418" s="24" t="str">
        <f t="shared" si="358"/>
        <v/>
      </c>
      <c r="DH418" s="24" t="str">
        <f t="shared" si="358"/>
        <v/>
      </c>
      <c r="DI418" s="24" t="str">
        <f t="shared" si="358"/>
        <v/>
      </c>
      <c r="DJ418" s="24" t="str">
        <f t="shared" si="358"/>
        <v/>
      </c>
      <c r="DK418" s="24" t="str">
        <f t="shared" si="358"/>
        <v/>
      </c>
      <c r="DL418" s="24"/>
      <c r="DM418" s="24" t="str">
        <f t="shared" si="331"/>
        <v/>
      </c>
      <c r="DN418" s="24" t="str">
        <f t="shared" si="344"/>
        <v/>
      </c>
      <c r="DO418" s="24" t="str">
        <f t="shared" si="359"/>
        <v/>
      </c>
      <c r="DP418" s="24" t="str">
        <f t="shared" si="359"/>
        <v/>
      </c>
      <c r="DQ418" s="24" t="str">
        <f t="shared" si="359"/>
        <v/>
      </c>
      <c r="DR418" s="24" t="str">
        <f t="shared" si="359"/>
        <v/>
      </c>
      <c r="DS418" s="24" t="str">
        <f t="shared" si="359"/>
        <v/>
      </c>
      <c r="DT418" s="24" t="str">
        <f t="shared" si="359"/>
        <v/>
      </c>
      <c r="DU418" s="24" t="str">
        <f t="shared" si="359"/>
        <v/>
      </c>
      <c r="DV418" s="24" t="str">
        <f t="shared" si="359"/>
        <v/>
      </c>
      <c r="DW418" s="24" t="str">
        <f t="shared" si="359"/>
        <v/>
      </c>
      <c r="DX418" s="24"/>
      <c r="DY418" s="24" t="str">
        <f t="shared" si="332"/>
        <v/>
      </c>
      <c r="DZ418" s="24" t="str">
        <f t="shared" si="345"/>
        <v/>
      </c>
      <c r="EA418" s="24" t="str">
        <f t="shared" si="360"/>
        <v/>
      </c>
      <c r="EB418" s="24" t="str">
        <f t="shared" si="360"/>
        <v/>
      </c>
      <c r="EC418" s="24" t="str">
        <f t="shared" si="360"/>
        <v/>
      </c>
      <c r="ED418" s="24" t="str">
        <f t="shared" si="360"/>
        <v/>
      </c>
      <c r="EE418" s="24" t="str">
        <f t="shared" si="360"/>
        <v/>
      </c>
      <c r="EF418" s="24" t="str">
        <f t="shared" si="360"/>
        <v/>
      </c>
      <c r="EG418" s="24" t="str">
        <f t="shared" si="360"/>
        <v/>
      </c>
      <c r="EH418" s="24" t="str">
        <f t="shared" si="360"/>
        <v/>
      </c>
      <c r="EI418" s="24" t="str">
        <f t="shared" si="360"/>
        <v/>
      </c>
      <c r="EJ418" s="24"/>
      <c r="EK418" s="24" t="str">
        <f t="shared" si="333"/>
        <v/>
      </c>
      <c r="EL418" s="24" t="str">
        <f t="shared" si="346"/>
        <v/>
      </c>
      <c r="EM418" s="24" t="str">
        <f t="shared" si="361"/>
        <v/>
      </c>
      <c r="EN418" s="24" t="str">
        <f t="shared" si="361"/>
        <v/>
      </c>
      <c r="EO418" s="24" t="str">
        <f t="shared" si="361"/>
        <v/>
      </c>
      <c r="EP418" s="24" t="str">
        <f t="shared" si="361"/>
        <v/>
      </c>
      <c r="EQ418" s="24" t="str">
        <f t="shared" si="361"/>
        <v/>
      </c>
      <c r="ER418" s="24" t="str">
        <f t="shared" si="361"/>
        <v/>
      </c>
      <c r="ES418" s="24" t="str">
        <f t="shared" si="361"/>
        <v/>
      </c>
      <c r="ET418" s="24" t="str">
        <f t="shared" si="361"/>
        <v/>
      </c>
      <c r="EU418" s="24" t="str">
        <f t="shared" si="361"/>
        <v/>
      </c>
      <c r="EV418" s="24"/>
      <c r="EW418" s="24" t="str">
        <f t="shared" si="334"/>
        <v/>
      </c>
      <c r="EX418" s="24" t="str">
        <f t="shared" si="347"/>
        <v/>
      </c>
      <c r="EY418" s="24" t="str">
        <f t="shared" si="351"/>
        <v/>
      </c>
      <c r="EZ418" s="24" t="str">
        <f t="shared" si="351"/>
        <v/>
      </c>
      <c r="FA418" s="24" t="str">
        <f t="shared" si="351"/>
        <v/>
      </c>
      <c r="FB418" s="24" t="str">
        <f t="shared" si="349"/>
        <v/>
      </c>
      <c r="FC418" s="24" t="str">
        <f t="shared" si="349"/>
        <v/>
      </c>
      <c r="FD418" s="24" t="str">
        <f t="shared" si="349"/>
        <v/>
      </c>
      <c r="FE418" s="24" t="str">
        <f t="shared" si="349"/>
        <v/>
      </c>
      <c r="FF418" s="24" t="str">
        <f t="shared" si="349"/>
        <v/>
      </c>
      <c r="FG418" s="24" t="str">
        <f t="shared" si="349"/>
        <v/>
      </c>
      <c r="FH418" s="24"/>
      <c r="FI418" s="24" t="str">
        <f t="shared" si="335"/>
        <v/>
      </c>
      <c r="FJ418" s="24" t="str">
        <f t="shared" si="348"/>
        <v/>
      </c>
      <c r="FK418" s="24" t="str">
        <f t="shared" si="352"/>
        <v/>
      </c>
      <c r="FL418" s="24" t="str">
        <f t="shared" si="352"/>
        <v/>
      </c>
      <c r="FM418" s="24" t="str">
        <f t="shared" si="352"/>
        <v/>
      </c>
      <c r="FN418" s="24" t="str">
        <f t="shared" si="350"/>
        <v/>
      </c>
      <c r="FO418" s="24" t="str">
        <f t="shared" si="350"/>
        <v/>
      </c>
      <c r="FP418" s="24" t="str">
        <f t="shared" si="350"/>
        <v/>
      </c>
      <c r="FQ418" s="24" t="str">
        <f t="shared" si="350"/>
        <v/>
      </c>
      <c r="FR418" s="24" t="str">
        <f t="shared" si="350"/>
        <v/>
      </c>
      <c r="FS418" s="24" t="str">
        <f t="shared" si="350"/>
        <v/>
      </c>
    </row>
    <row r="419" spans="1:175" s="3" customFormat="1">
      <c r="A419" s="27">
        <v>384</v>
      </c>
      <c r="B419" s="32" t="str">
        <f>IF(AND($B$3&lt;&gt;"",$C$3&lt;&gt;"",$B$4&lt;&gt;"",$C$4&lt;&gt;"",T419&lt;&gt;""),AirMass($B$3,$C$3,$B$4,$C$4,T419),"")</f>
        <v/>
      </c>
      <c r="C419" s="36" t="e">
        <f t="shared" si="336"/>
        <v>#N/A</v>
      </c>
      <c r="D419" s="5" t="str">
        <f t="shared" si="319"/>
        <v/>
      </c>
      <c r="E419" s="14" t="str">
        <f t="shared" si="320"/>
        <v/>
      </c>
      <c r="F419" s="32" t="str">
        <f t="shared" si="337"/>
        <v/>
      </c>
      <c r="G419" s="24" t="str">
        <f t="shared" si="321"/>
        <v/>
      </c>
      <c r="H419" s="24" t="str">
        <f t="shared" si="322"/>
        <v/>
      </c>
      <c r="I419" s="24"/>
      <c r="J419" s="8" t="str">
        <f t="shared" si="323"/>
        <v/>
      </c>
      <c r="K419" s="9" t="str">
        <f t="shared" si="324"/>
        <v/>
      </c>
      <c r="L419" s="40" t="str">
        <f t="shared" si="338"/>
        <v/>
      </c>
      <c r="M419" s="24" t="str">
        <f t="shared" si="325"/>
        <v/>
      </c>
      <c r="N419" s="25" t="str">
        <f t="shared" si="326"/>
        <v/>
      </c>
      <c r="O419" s="25"/>
      <c r="P419" s="50">
        <f t="shared" si="339"/>
        <v>0</v>
      </c>
      <c r="Q419" s="50">
        <f t="shared" si="340"/>
        <v>0</v>
      </c>
      <c r="R419" s="25"/>
      <c r="S419" s="25"/>
      <c r="T419" s="16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46" t="str">
        <f t="shared" si="327"/>
        <v/>
      </c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8"/>
      <c r="AR419" s="25"/>
      <c r="AS419" s="25"/>
      <c r="AT419" s="24" t="str">
        <f t="shared" si="363"/>
        <v/>
      </c>
      <c r="AU419" s="24" t="str">
        <f t="shared" si="363"/>
        <v/>
      </c>
      <c r="AV419" s="24" t="str">
        <f t="shared" si="362"/>
        <v/>
      </c>
      <c r="AW419" s="24" t="str">
        <f t="shared" si="362"/>
        <v/>
      </c>
      <c r="AX419" s="24" t="str">
        <f t="shared" si="362"/>
        <v/>
      </c>
      <c r="AY419" s="24" t="str">
        <f t="shared" si="362"/>
        <v/>
      </c>
      <c r="AZ419" s="24" t="str">
        <f t="shared" si="362"/>
        <v/>
      </c>
      <c r="BA419" s="24" t="str">
        <f t="shared" si="362"/>
        <v/>
      </c>
      <c r="BB419" s="24" t="str">
        <f t="shared" si="362"/>
        <v/>
      </c>
      <c r="BC419" s="24" t="str">
        <f t="shared" si="362"/>
        <v/>
      </c>
      <c r="BD419" s="25" t="str">
        <f t="shared" si="362"/>
        <v/>
      </c>
      <c r="BE419" s="25"/>
      <c r="BF419" s="24"/>
      <c r="BG419" s="24" t="str">
        <f t="shared" si="354"/>
        <v/>
      </c>
      <c r="BH419" s="24" t="str">
        <f t="shared" si="354"/>
        <v/>
      </c>
      <c r="BI419" s="24" t="str">
        <f t="shared" si="354"/>
        <v/>
      </c>
      <c r="BJ419" s="24" t="str">
        <f t="shared" si="354"/>
        <v/>
      </c>
      <c r="BK419" s="24" t="str">
        <f t="shared" si="354"/>
        <v/>
      </c>
      <c r="BL419" s="24" t="str">
        <f t="shared" si="354"/>
        <v/>
      </c>
      <c r="BM419" s="24" t="str">
        <f t="shared" si="354"/>
        <v/>
      </c>
      <c r="BN419" s="24" t="str">
        <f t="shared" si="354"/>
        <v/>
      </c>
      <c r="BO419" s="24" t="str">
        <f t="shared" si="354"/>
        <v/>
      </c>
      <c r="BP419" s="24"/>
      <c r="BQ419" s="24"/>
      <c r="BR419" s="24" t="str">
        <f t="shared" si="355"/>
        <v/>
      </c>
      <c r="BS419" s="24" t="str">
        <f t="shared" si="355"/>
        <v/>
      </c>
      <c r="BT419" s="24" t="str">
        <f t="shared" si="355"/>
        <v/>
      </c>
      <c r="BU419" s="24" t="str">
        <f t="shared" si="355"/>
        <v/>
      </c>
      <c r="BV419" s="24" t="str">
        <f t="shared" si="355"/>
        <v/>
      </c>
      <c r="BW419" s="24" t="str">
        <f t="shared" si="355"/>
        <v/>
      </c>
      <c r="BX419" s="24" t="str">
        <f t="shared" si="355"/>
        <v/>
      </c>
      <c r="BY419" s="24" t="str">
        <f t="shared" si="355"/>
        <v/>
      </c>
      <c r="BZ419" s="24" t="str">
        <f t="shared" si="355"/>
        <v/>
      </c>
      <c r="CA419" s="24"/>
      <c r="CB419" s="24"/>
      <c r="CC419" s="24" t="str">
        <f t="shared" si="328"/>
        <v/>
      </c>
      <c r="CD419" s="24" t="str">
        <f t="shared" si="341"/>
        <v/>
      </c>
      <c r="CE419" s="24" t="str">
        <f t="shared" si="356"/>
        <v/>
      </c>
      <c r="CF419" s="24" t="str">
        <f t="shared" si="356"/>
        <v/>
      </c>
      <c r="CG419" s="24" t="str">
        <f t="shared" si="356"/>
        <v/>
      </c>
      <c r="CH419" s="24" t="str">
        <f t="shared" si="356"/>
        <v/>
      </c>
      <c r="CI419" s="24" t="str">
        <f t="shared" si="356"/>
        <v/>
      </c>
      <c r="CJ419" s="24" t="str">
        <f t="shared" si="356"/>
        <v/>
      </c>
      <c r="CK419" s="24" t="str">
        <f t="shared" si="356"/>
        <v/>
      </c>
      <c r="CL419" s="24" t="str">
        <f t="shared" si="356"/>
        <v/>
      </c>
      <c r="CM419" s="24" t="str">
        <f t="shared" si="356"/>
        <v/>
      </c>
      <c r="CN419" s="24"/>
      <c r="CO419" s="24" t="str">
        <f t="shared" si="329"/>
        <v/>
      </c>
      <c r="CP419" s="24" t="str">
        <f t="shared" si="342"/>
        <v/>
      </c>
      <c r="CQ419" s="24" t="str">
        <f t="shared" si="357"/>
        <v/>
      </c>
      <c r="CR419" s="24" t="str">
        <f t="shared" si="357"/>
        <v/>
      </c>
      <c r="CS419" s="24" t="str">
        <f t="shared" si="357"/>
        <v/>
      </c>
      <c r="CT419" s="24" t="str">
        <f t="shared" si="357"/>
        <v/>
      </c>
      <c r="CU419" s="24" t="str">
        <f t="shared" si="357"/>
        <v/>
      </c>
      <c r="CV419" s="24" t="str">
        <f t="shared" si="357"/>
        <v/>
      </c>
      <c r="CW419" s="24" t="str">
        <f t="shared" si="357"/>
        <v/>
      </c>
      <c r="CX419" s="24" t="str">
        <f t="shared" si="357"/>
        <v/>
      </c>
      <c r="CY419" s="24" t="str">
        <f t="shared" si="357"/>
        <v/>
      </c>
      <c r="CZ419" s="24"/>
      <c r="DA419" s="24" t="str">
        <f t="shared" si="330"/>
        <v/>
      </c>
      <c r="DB419" s="24" t="str">
        <f t="shared" si="343"/>
        <v/>
      </c>
      <c r="DC419" s="24" t="str">
        <f t="shared" si="358"/>
        <v/>
      </c>
      <c r="DD419" s="24" t="str">
        <f t="shared" si="358"/>
        <v/>
      </c>
      <c r="DE419" s="24" t="str">
        <f t="shared" si="358"/>
        <v/>
      </c>
      <c r="DF419" s="24" t="str">
        <f t="shared" si="358"/>
        <v/>
      </c>
      <c r="DG419" s="24" t="str">
        <f t="shared" si="358"/>
        <v/>
      </c>
      <c r="DH419" s="24" t="str">
        <f t="shared" si="358"/>
        <v/>
      </c>
      <c r="DI419" s="24" t="str">
        <f t="shared" si="358"/>
        <v/>
      </c>
      <c r="DJ419" s="24" t="str">
        <f t="shared" si="358"/>
        <v/>
      </c>
      <c r="DK419" s="24" t="str">
        <f t="shared" si="358"/>
        <v/>
      </c>
      <c r="DL419" s="24"/>
      <c r="DM419" s="24" t="str">
        <f t="shared" si="331"/>
        <v/>
      </c>
      <c r="DN419" s="24" t="str">
        <f t="shared" si="344"/>
        <v/>
      </c>
      <c r="DO419" s="24" t="str">
        <f t="shared" si="359"/>
        <v/>
      </c>
      <c r="DP419" s="24" t="str">
        <f t="shared" si="359"/>
        <v/>
      </c>
      <c r="DQ419" s="24" t="str">
        <f t="shared" si="359"/>
        <v/>
      </c>
      <c r="DR419" s="24" t="str">
        <f t="shared" si="359"/>
        <v/>
      </c>
      <c r="DS419" s="24" t="str">
        <f t="shared" si="359"/>
        <v/>
      </c>
      <c r="DT419" s="24" t="str">
        <f t="shared" si="359"/>
        <v/>
      </c>
      <c r="DU419" s="24" t="str">
        <f t="shared" si="359"/>
        <v/>
      </c>
      <c r="DV419" s="24" t="str">
        <f t="shared" si="359"/>
        <v/>
      </c>
      <c r="DW419" s="24" t="str">
        <f t="shared" si="359"/>
        <v/>
      </c>
      <c r="DX419" s="24"/>
      <c r="DY419" s="24" t="str">
        <f t="shared" si="332"/>
        <v/>
      </c>
      <c r="DZ419" s="24" t="str">
        <f t="shared" si="345"/>
        <v/>
      </c>
      <c r="EA419" s="24" t="str">
        <f t="shared" si="360"/>
        <v/>
      </c>
      <c r="EB419" s="24" t="str">
        <f t="shared" si="360"/>
        <v/>
      </c>
      <c r="EC419" s="24" t="str">
        <f t="shared" si="360"/>
        <v/>
      </c>
      <c r="ED419" s="24" t="str">
        <f t="shared" si="360"/>
        <v/>
      </c>
      <c r="EE419" s="24" t="str">
        <f t="shared" si="360"/>
        <v/>
      </c>
      <c r="EF419" s="24" t="str">
        <f t="shared" si="360"/>
        <v/>
      </c>
      <c r="EG419" s="24" t="str">
        <f t="shared" si="360"/>
        <v/>
      </c>
      <c r="EH419" s="24" t="str">
        <f t="shared" si="360"/>
        <v/>
      </c>
      <c r="EI419" s="24" t="str">
        <f t="shared" si="360"/>
        <v/>
      </c>
      <c r="EJ419" s="24"/>
      <c r="EK419" s="24" t="str">
        <f t="shared" si="333"/>
        <v/>
      </c>
      <c r="EL419" s="24" t="str">
        <f t="shared" si="346"/>
        <v/>
      </c>
      <c r="EM419" s="24" t="str">
        <f t="shared" si="361"/>
        <v/>
      </c>
      <c r="EN419" s="24" t="str">
        <f t="shared" si="361"/>
        <v/>
      </c>
      <c r="EO419" s="24" t="str">
        <f t="shared" si="361"/>
        <v/>
      </c>
      <c r="EP419" s="24" t="str">
        <f t="shared" si="361"/>
        <v/>
      </c>
      <c r="EQ419" s="24" t="str">
        <f t="shared" si="361"/>
        <v/>
      </c>
      <c r="ER419" s="24" t="str">
        <f t="shared" si="361"/>
        <v/>
      </c>
      <c r="ES419" s="24" t="str">
        <f t="shared" si="361"/>
        <v/>
      </c>
      <c r="ET419" s="24" t="str">
        <f t="shared" si="361"/>
        <v/>
      </c>
      <c r="EU419" s="24" t="str">
        <f t="shared" si="361"/>
        <v/>
      </c>
      <c r="EV419" s="24"/>
      <c r="EW419" s="24" t="str">
        <f t="shared" si="334"/>
        <v/>
      </c>
      <c r="EX419" s="24" t="str">
        <f t="shared" si="347"/>
        <v/>
      </c>
      <c r="EY419" s="24" t="str">
        <f t="shared" si="351"/>
        <v/>
      </c>
      <c r="EZ419" s="24" t="str">
        <f t="shared" si="351"/>
        <v/>
      </c>
      <c r="FA419" s="24" t="str">
        <f t="shared" si="351"/>
        <v/>
      </c>
      <c r="FB419" s="24" t="str">
        <f t="shared" si="349"/>
        <v/>
      </c>
      <c r="FC419" s="24" t="str">
        <f t="shared" si="349"/>
        <v/>
      </c>
      <c r="FD419" s="24" t="str">
        <f t="shared" si="349"/>
        <v/>
      </c>
      <c r="FE419" s="24" t="str">
        <f t="shared" si="349"/>
        <v/>
      </c>
      <c r="FF419" s="24" t="str">
        <f t="shared" si="349"/>
        <v/>
      </c>
      <c r="FG419" s="24" t="str">
        <f t="shared" si="349"/>
        <v/>
      </c>
      <c r="FH419" s="24"/>
      <c r="FI419" s="24" t="str">
        <f t="shared" si="335"/>
        <v/>
      </c>
      <c r="FJ419" s="24" t="str">
        <f t="shared" si="348"/>
        <v/>
      </c>
      <c r="FK419" s="24" t="str">
        <f t="shared" si="352"/>
        <v/>
      </c>
      <c r="FL419" s="24" t="str">
        <f t="shared" si="352"/>
        <v/>
      </c>
      <c r="FM419" s="24" t="str">
        <f t="shared" si="352"/>
        <v/>
      </c>
      <c r="FN419" s="24" t="str">
        <f t="shared" si="350"/>
        <v/>
      </c>
      <c r="FO419" s="24" t="str">
        <f t="shared" si="350"/>
        <v/>
      </c>
      <c r="FP419" s="24" t="str">
        <f t="shared" si="350"/>
        <v/>
      </c>
      <c r="FQ419" s="24" t="str">
        <f t="shared" si="350"/>
        <v/>
      </c>
      <c r="FR419" s="24" t="str">
        <f t="shared" si="350"/>
        <v/>
      </c>
      <c r="FS419" s="24" t="str">
        <f t="shared" si="350"/>
        <v/>
      </c>
    </row>
    <row r="420" spans="1:175" s="3" customFormat="1">
      <c r="A420" s="27">
        <v>385</v>
      </c>
      <c r="B420" s="32" t="str">
        <f>IF(AND($B$3&lt;&gt;"",$C$3&lt;&gt;"",$B$4&lt;&gt;"",$C$4&lt;&gt;"",T420&lt;&gt;""),AirMass($B$3,$C$3,$B$4,$C$4,T420),"")</f>
        <v/>
      </c>
      <c r="C420" s="36" t="e">
        <f t="shared" si="336"/>
        <v>#N/A</v>
      </c>
      <c r="D420" s="5" t="str">
        <f t="shared" ref="D420:D435" si="364">IF($B$24&lt;&gt;0,DA420,CC420)</f>
        <v/>
      </c>
      <c r="E420" s="14" t="str">
        <f t="shared" ref="E420:E435" si="365">IF($B$24&lt;&gt;0,DM420,CO420)</f>
        <v/>
      </c>
      <c r="F420" s="32" t="str">
        <f t="shared" si="337"/>
        <v/>
      </c>
      <c r="G420" s="24" t="str">
        <f t="shared" ref="G420:G435" si="366">IF($B$24&lt;&gt;0,DB420,CD420)</f>
        <v/>
      </c>
      <c r="H420" s="24" t="str">
        <f t="shared" ref="H420:H435" si="367">IF($B$24&lt;&gt;0,DN420,CP420)</f>
        <v/>
      </c>
      <c r="I420" s="24"/>
      <c r="J420" s="8" t="str">
        <f t="shared" ref="J420:J435" si="368">IF($B$24&lt;&gt;0,EW420,DY420)</f>
        <v/>
      </c>
      <c r="K420" s="9" t="str">
        <f t="shared" ref="K420:K435" si="369">IF($B$24&lt;&gt;0,FI420,EK420)</f>
        <v/>
      </c>
      <c r="L420" s="40" t="str">
        <f t="shared" si="338"/>
        <v/>
      </c>
      <c r="M420" s="24" t="str">
        <f t="shared" ref="M420:M435" si="370">IF($B$24&lt;&gt;0,EX420,DZ420)</f>
        <v/>
      </c>
      <c r="N420" s="25" t="str">
        <f t="shared" ref="N420:N435" si="371">IF($B$24&lt;&gt;0,FJ420,EL420)</f>
        <v/>
      </c>
      <c r="O420" s="25"/>
      <c r="P420" s="50">
        <f t="shared" si="339"/>
        <v>0</v>
      </c>
      <c r="Q420" s="50">
        <f t="shared" si="340"/>
        <v>0</v>
      </c>
      <c r="R420" s="25"/>
      <c r="S420" s="25"/>
      <c r="T420" s="16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46" t="str">
        <f t="shared" ref="AF420:AF435" si="372">IF(T420&lt;&gt;"",T420,"")</f>
        <v/>
      </c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8"/>
      <c r="AR420" s="25"/>
      <c r="AS420" s="25"/>
      <c r="AT420" s="24" t="str">
        <f t="shared" si="363"/>
        <v/>
      </c>
      <c r="AU420" s="24" t="str">
        <f t="shared" si="363"/>
        <v/>
      </c>
      <c r="AV420" s="24" t="str">
        <f t="shared" si="362"/>
        <v/>
      </c>
      <c r="AW420" s="24" t="str">
        <f t="shared" si="362"/>
        <v/>
      </c>
      <c r="AX420" s="24" t="str">
        <f t="shared" si="362"/>
        <v/>
      </c>
      <c r="AY420" s="24" t="str">
        <f t="shared" si="362"/>
        <v/>
      </c>
      <c r="AZ420" s="24" t="str">
        <f t="shared" si="362"/>
        <v/>
      </c>
      <c r="BA420" s="24" t="str">
        <f t="shared" si="362"/>
        <v/>
      </c>
      <c r="BB420" s="24" t="str">
        <f t="shared" si="362"/>
        <v/>
      </c>
      <c r="BC420" s="24" t="str">
        <f t="shared" si="362"/>
        <v/>
      </c>
      <c r="BD420" s="25" t="str">
        <f t="shared" si="362"/>
        <v/>
      </c>
      <c r="BE420" s="25"/>
      <c r="BF420" s="24"/>
      <c r="BG420" s="24" t="str">
        <f t="shared" si="354"/>
        <v/>
      </c>
      <c r="BH420" s="24" t="str">
        <f t="shared" si="354"/>
        <v/>
      </c>
      <c r="BI420" s="24" t="str">
        <f t="shared" si="354"/>
        <v/>
      </c>
      <c r="BJ420" s="24" t="str">
        <f t="shared" si="354"/>
        <v/>
      </c>
      <c r="BK420" s="24" t="str">
        <f t="shared" si="354"/>
        <v/>
      </c>
      <c r="BL420" s="24" t="str">
        <f t="shared" si="354"/>
        <v/>
      </c>
      <c r="BM420" s="24" t="str">
        <f t="shared" si="354"/>
        <v/>
      </c>
      <c r="BN420" s="24" t="str">
        <f t="shared" si="354"/>
        <v/>
      </c>
      <c r="BO420" s="24" t="str">
        <f t="shared" si="354"/>
        <v/>
      </c>
      <c r="BP420" s="24"/>
      <c r="BQ420" s="24"/>
      <c r="BR420" s="24" t="str">
        <f t="shared" si="355"/>
        <v/>
      </c>
      <c r="BS420" s="24" t="str">
        <f t="shared" si="355"/>
        <v/>
      </c>
      <c r="BT420" s="24" t="str">
        <f t="shared" si="355"/>
        <v/>
      </c>
      <c r="BU420" s="24" t="str">
        <f t="shared" si="355"/>
        <v/>
      </c>
      <c r="BV420" s="24" t="str">
        <f t="shared" si="355"/>
        <v/>
      </c>
      <c r="BW420" s="24" t="str">
        <f t="shared" si="355"/>
        <v/>
      </c>
      <c r="BX420" s="24" t="str">
        <f t="shared" si="355"/>
        <v/>
      </c>
      <c r="BY420" s="24" t="str">
        <f t="shared" si="355"/>
        <v/>
      </c>
      <c r="BZ420" s="24" t="str">
        <f t="shared" si="355"/>
        <v/>
      </c>
      <c r="CA420" s="24"/>
      <c r="CB420" s="24"/>
      <c r="CC420" s="24" t="str">
        <f t="shared" ref="CC420:CC435" si="373">IF(AND(U420&lt;&gt;"",COUNT(W420:AE420)&gt;0),AVERAGE(CE420:CM420),"")</f>
        <v/>
      </c>
      <c r="CD420" s="24" t="str">
        <f t="shared" si="341"/>
        <v/>
      </c>
      <c r="CE420" s="24" t="str">
        <f t="shared" si="356"/>
        <v/>
      </c>
      <c r="CF420" s="24" t="str">
        <f t="shared" si="356"/>
        <v/>
      </c>
      <c r="CG420" s="24" t="str">
        <f t="shared" si="356"/>
        <v/>
      </c>
      <c r="CH420" s="24" t="str">
        <f t="shared" si="356"/>
        <v/>
      </c>
      <c r="CI420" s="24" t="str">
        <f t="shared" si="356"/>
        <v/>
      </c>
      <c r="CJ420" s="24" t="str">
        <f t="shared" si="356"/>
        <v/>
      </c>
      <c r="CK420" s="24" t="str">
        <f t="shared" si="356"/>
        <v/>
      </c>
      <c r="CL420" s="24" t="str">
        <f t="shared" si="356"/>
        <v/>
      </c>
      <c r="CM420" s="24" t="str">
        <f t="shared" si="356"/>
        <v/>
      </c>
      <c r="CN420" s="24"/>
      <c r="CO420" s="24" t="str">
        <f t="shared" ref="CO420:CO435" si="374">IF(AND(AG420&lt;&gt;"",COUNT(AI420:AQ420)&gt;0),AVERAGE(CQ420:CY420),"")</f>
        <v/>
      </c>
      <c r="CP420" s="24" t="str">
        <f t="shared" si="342"/>
        <v/>
      </c>
      <c r="CQ420" s="24" t="str">
        <f t="shared" si="357"/>
        <v/>
      </c>
      <c r="CR420" s="24" t="str">
        <f t="shared" si="357"/>
        <v/>
      </c>
      <c r="CS420" s="24" t="str">
        <f t="shared" si="357"/>
        <v/>
      </c>
      <c r="CT420" s="24" t="str">
        <f t="shared" si="357"/>
        <v/>
      </c>
      <c r="CU420" s="24" t="str">
        <f t="shared" si="357"/>
        <v/>
      </c>
      <c r="CV420" s="24" t="str">
        <f t="shared" si="357"/>
        <v/>
      </c>
      <c r="CW420" s="24" t="str">
        <f t="shared" si="357"/>
        <v/>
      </c>
      <c r="CX420" s="24" t="str">
        <f t="shared" si="357"/>
        <v/>
      </c>
      <c r="CY420" s="24" t="str">
        <f t="shared" si="357"/>
        <v/>
      </c>
      <c r="CZ420" s="24"/>
      <c r="DA420" s="24" t="str">
        <f t="shared" ref="DA420:DA435" si="375">IF(AND(U420&lt;&gt;"",COUNT(W420:AE420)&gt;0),AVERAGE(DC420:DK420),"")</f>
        <v/>
      </c>
      <c r="DB420" s="24" t="str">
        <f t="shared" si="343"/>
        <v/>
      </c>
      <c r="DC420" s="24" t="str">
        <f t="shared" si="358"/>
        <v/>
      </c>
      <c r="DD420" s="24" t="str">
        <f t="shared" si="358"/>
        <v/>
      </c>
      <c r="DE420" s="24" t="str">
        <f t="shared" si="358"/>
        <v/>
      </c>
      <c r="DF420" s="24" t="str">
        <f t="shared" si="358"/>
        <v/>
      </c>
      <c r="DG420" s="24" t="str">
        <f t="shared" si="358"/>
        <v/>
      </c>
      <c r="DH420" s="24" t="str">
        <f t="shared" si="358"/>
        <v/>
      </c>
      <c r="DI420" s="24" t="str">
        <f t="shared" si="358"/>
        <v/>
      </c>
      <c r="DJ420" s="24" t="str">
        <f t="shared" si="358"/>
        <v/>
      </c>
      <c r="DK420" s="24" t="str">
        <f t="shared" si="358"/>
        <v/>
      </c>
      <c r="DL420" s="24"/>
      <c r="DM420" s="24" t="str">
        <f t="shared" ref="DM420:DM435" si="376">IF(AND(AG420&lt;&gt;"",COUNT(AI420:AQ420)&gt;0),AVERAGE(DO420:DW420),"")</f>
        <v/>
      </c>
      <c r="DN420" s="24" t="str">
        <f t="shared" si="344"/>
        <v/>
      </c>
      <c r="DO420" s="24" t="str">
        <f t="shared" si="359"/>
        <v/>
      </c>
      <c r="DP420" s="24" t="str">
        <f t="shared" si="359"/>
        <v/>
      </c>
      <c r="DQ420" s="24" t="str">
        <f t="shared" si="359"/>
        <v/>
      </c>
      <c r="DR420" s="24" t="str">
        <f t="shared" si="359"/>
        <v/>
      </c>
      <c r="DS420" s="24" t="str">
        <f t="shared" si="359"/>
        <v/>
      </c>
      <c r="DT420" s="24" t="str">
        <f t="shared" si="359"/>
        <v/>
      </c>
      <c r="DU420" s="24" t="str">
        <f t="shared" si="359"/>
        <v/>
      </c>
      <c r="DV420" s="24" t="str">
        <f t="shared" si="359"/>
        <v/>
      </c>
      <c r="DW420" s="24" t="str">
        <f t="shared" si="359"/>
        <v/>
      </c>
      <c r="DX420" s="24"/>
      <c r="DY420" s="24" t="str">
        <f t="shared" ref="DY420:DY435" si="377">IF(AND(V420&lt;&gt;"",COUNT(W420:AE420)&gt;0),AVERAGE(EA420:EI420),"")</f>
        <v/>
      </c>
      <c r="DZ420" s="24" t="str">
        <f t="shared" si="345"/>
        <v/>
      </c>
      <c r="EA420" s="24" t="str">
        <f t="shared" si="360"/>
        <v/>
      </c>
      <c r="EB420" s="24" t="str">
        <f t="shared" si="360"/>
        <v/>
      </c>
      <c r="EC420" s="24" t="str">
        <f t="shared" si="360"/>
        <v/>
      </c>
      <c r="ED420" s="24" t="str">
        <f t="shared" si="360"/>
        <v/>
      </c>
      <c r="EE420" s="24" t="str">
        <f t="shared" si="360"/>
        <v/>
      </c>
      <c r="EF420" s="24" t="str">
        <f t="shared" si="360"/>
        <v/>
      </c>
      <c r="EG420" s="24" t="str">
        <f t="shared" si="360"/>
        <v/>
      </c>
      <c r="EH420" s="24" t="str">
        <f t="shared" si="360"/>
        <v/>
      </c>
      <c r="EI420" s="24" t="str">
        <f t="shared" si="360"/>
        <v/>
      </c>
      <c r="EJ420" s="24"/>
      <c r="EK420" s="24" t="str">
        <f t="shared" ref="EK420:EK435" si="378">IF(AND(AH420&lt;&gt;"",COUNT(AI420:AQ420)&gt;0),AVERAGE(EM420:EU420),"")</f>
        <v/>
      </c>
      <c r="EL420" s="24" t="str">
        <f t="shared" si="346"/>
        <v/>
      </c>
      <c r="EM420" s="24" t="str">
        <f t="shared" si="361"/>
        <v/>
      </c>
      <c r="EN420" s="24" t="str">
        <f t="shared" si="361"/>
        <v/>
      </c>
      <c r="EO420" s="24" t="str">
        <f t="shared" si="361"/>
        <v/>
      </c>
      <c r="EP420" s="24" t="str">
        <f t="shared" si="361"/>
        <v/>
      </c>
      <c r="EQ420" s="24" t="str">
        <f t="shared" si="361"/>
        <v/>
      </c>
      <c r="ER420" s="24" t="str">
        <f t="shared" si="361"/>
        <v/>
      </c>
      <c r="ES420" s="24" t="str">
        <f t="shared" si="361"/>
        <v/>
      </c>
      <c r="ET420" s="24" t="str">
        <f t="shared" si="361"/>
        <v/>
      </c>
      <c r="EU420" s="24" t="str">
        <f t="shared" si="361"/>
        <v/>
      </c>
      <c r="EV420" s="24"/>
      <c r="EW420" s="24" t="str">
        <f t="shared" ref="EW420:EW435" si="379">IF(AND(V420&lt;&gt;"",COUNT(W420:AE420)&gt;0),AVERAGE(EY420:FG420),"")</f>
        <v/>
      </c>
      <c r="EX420" s="24" t="str">
        <f t="shared" si="347"/>
        <v/>
      </c>
      <c r="EY420" s="24" t="str">
        <f t="shared" si="351"/>
        <v/>
      </c>
      <c r="EZ420" s="24" t="str">
        <f t="shared" si="351"/>
        <v/>
      </c>
      <c r="FA420" s="24" t="str">
        <f t="shared" si="351"/>
        <v/>
      </c>
      <c r="FB420" s="24" t="str">
        <f t="shared" si="349"/>
        <v/>
      </c>
      <c r="FC420" s="24" t="str">
        <f t="shared" si="349"/>
        <v/>
      </c>
      <c r="FD420" s="24" t="str">
        <f t="shared" si="349"/>
        <v/>
      </c>
      <c r="FE420" s="24" t="str">
        <f t="shared" si="349"/>
        <v/>
      </c>
      <c r="FF420" s="24" t="str">
        <f t="shared" si="349"/>
        <v/>
      </c>
      <c r="FG420" s="24" t="str">
        <f t="shared" si="349"/>
        <v/>
      </c>
      <c r="FH420" s="24"/>
      <c r="FI420" s="24" t="str">
        <f t="shared" ref="FI420:FI435" si="380">IF(AND(AH420&lt;&gt;"",COUNT(AI420:AQ420)&gt;0),AVERAGE(FK420:FS420),"")</f>
        <v/>
      </c>
      <c r="FJ420" s="24" t="str">
        <f t="shared" si="348"/>
        <v/>
      </c>
      <c r="FK420" s="24" t="str">
        <f t="shared" si="352"/>
        <v/>
      </c>
      <c r="FL420" s="24" t="str">
        <f t="shared" si="352"/>
        <v/>
      </c>
      <c r="FM420" s="24" t="str">
        <f t="shared" si="352"/>
        <v/>
      </c>
      <c r="FN420" s="24" t="str">
        <f t="shared" si="350"/>
        <v/>
      </c>
      <c r="FO420" s="24" t="str">
        <f t="shared" si="350"/>
        <v/>
      </c>
      <c r="FP420" s="24" t="str">
        <f t="shared" si="350"/>
        <v/>
      </c>
      <c r="FQ420" s="24" t="str">
        <f t="shared" si="350"/>
        <v/>
      </c>
      <c r="FR420" s="24" t="str">
        <f t="shared" si="350"/>
        <v/>
      </c>
      <c r="FS420" s="24" t="str">
        <f t="shared" si="350"/>
        <v/>
      </c>
    </row>
    <row r="421" spans="1:175" s="3" customFormat="1">
      <c r="A421" s="27">
        <v>386</v>
      </c>
      <c r="B421" s="32" t="str">
        <f>IF(AND($B$3&lt;&gt;"",$C$3&lt;&gt;"",$B$4&lt;&gt;"",$C$4&lt;&gt;"",T421&lt;&gt;""),AirMass($B$3,$C$3,$B$4,$C$4,T421),"")</f>
        <v/>
      </c>
      <c r="C421" s="36" t="e">
        <f t="shared" ref="C421:C435" si="381">IF(T421&lt;&gt;"",T421,NA())</f>
        <v>#N/A</v>
      </c>
      <c r="D421" s="5" t="str">
        <f t="shared" si="364"/>
        <v/>
      </c>
      <c r="E421" s="14" t="str">
        <f t="shared" si="365"/>
        <v/>
      </c>
      <c r="F421" s="32" t="str">
        <f t="shared" ref="F421:F435" si="382">IF(AND(D421&lt;&gt;"",E421&lt;&gt;""),E421-D421,"")</f>
        <v/>
      </c>
      <c r="G421" s="24" t="str">
        <f t="shared" si="366"/>
        <v/>
      </c>
      <c r="H421" s="24" t="str">
        <f t="shared" si="367"/>
        <v/>
      </c>
      <c r="I421" s="24"/>
      <c r="J421" s="8" t="str">
        <f t="shared" si="368"/>
        <v/>
      </c>
      <c r="K421" s="9" t="str">
        <f t="shared" si="369"/>
        <v/>
      </c>
      <c r="L421" s="40" t="str">
        <f t="shared" ref="L421:L435" si="383">IF(AND(J421&lt;&gt;"",K421&lt;&gt;""),K421-J421,"")</f>
        <v/>
      </c>
      <c r="M421" s="24" t="str">
        <f t="shared" si="370"/>
        <v/>
      </c>
      <c r="N421" s="25" t="str">
        <f t="shared" si="371"/>
        <v/>
      </c>
      <c r="O421" s="25"/>
      <c r="P421" s="50">
        <f t="shared" ref="P421:P435" si="384">MIN(COUNT(W$32:AE$32),COUNT(W421:AE421))</f>
        <v>0</v>
      </c>
      <c r="Q421" s="50">
        <f t="shared" ref="Q421:Q435" si="385">MIN(COUNT(AI$32:AQ$32),COUNT(AI421:AQ421))</f>
        <v>0</v>
      </c>
      <c r="R421" s="25"/>
      <c r="S421" s="25"/>
      <c r="T421" s="16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46" t="str">
        <f t="shared" si="372"/>
        <v/>
      </c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8"/>
      <c r="AR421" s="25"/>
      <c r="AS421" s="25"/>
      <c r="AT421" s="24" t="str">
        <f t="shared" si="363"/>
        <v/>
      </c>
      <c r="AU421" s="24" t="str">
        <f t="shared" si="363"/>
        <v/>
      </c>
      <c r="AV421" s="24" t="str">
        <f t="shared" si="362"/>
        <v/>
      </c>
      <c r="AW421" s="24" t="str">
        <f t="shared" si="362"/>
        <v/>
      </c>
      <c r="AX421" s="24" t="str">
        <f t="shared" si="362"/>
        <v/>
      </c>
      <c r="AY421" s="24" t="str">
        <f t="shared" si="362"/>
        <v/>
      </c>
      <c r="AZ421" s="24" t="str">
        <f t="shared" si="362"/>
        <v/>
      </c>
      <c r="BA421" s="24" t="str">
        <f t="shared" si="362"/>
        <v/>
      </c>
      <c r="BB421" s="24" t="str">
        <f t="shared" si="362"/>
        <v/>
      </c>
      <c r="BC421" s="24" t="str">
        <f t="shared" si="362"/>
        <v/>
      </c>
      <c r="BD421" s="25" t="str">
        <f t="shared" si="362"/>
        <v/>
      </c>
      <c r="BE421" s="25"/>
      <c r="BF421" s="24"/>
      <c r="BG421" s="24" t="str">
        <f t="shared" si="354"/>
        <v/>
      </c>
      <c r="BH421" s="24" t="str">
        <f t="shared" si="354"/>
        <v/>
      </c>
      <c r="BI421" s="24" t="str">
        <f t="shared" si="354"/>
        <v/>
      </c>
      <c r="BJ421" s="24" t="str">
        <f t="shared" si="354"/>
        <v/>
      </c>
      <c r="BK421" s="24" t="str">
        <f t="shared" si="354"/>
        <v/>
      </c>
      <c r="BL421" s="24" t="str">
        <f t="shared" si="354"/>
        <v/>
      </c>
      <c r="BM421" s="24" t="str">
        <f t="shared" si="354"/>
        <v/>
      </c>
      <c r="BN421" s="24" t="str">
        <f t="shared" si="354"/>
        <v/>
      </c>
      <c r="BO421" s="24" t="str">
        <f t="shared" si="354"/>
        <v/>
      </c>
      <c r="BP421" s="24"/>
      <c r="BQ421" s="24"/>
      <c r="BR421" s="24" t="str">
        <f t="shared" si="355"/>
        <v/>
      </c>
      <c r="BS421" s="24" t="str">
        <f t="shared" si="355"/>
        <v/>
      </c>
      <c r="BT421" s="24" t="str">
        <f t="shared" si="355"/>
        <v/>
      </c>
      <c r="BU421" s="24" t="str">
        <f t="shared" si="355"/>
        <v/>
      </c>
      <c r="BV421" s="24" t="str">
        <f t="shared" si="355"/>
        <v/>
      </c>
      <c r="BW421" s="24" t="str">
        <f t="shared" si="355"/>
        <v/>
      </c>
      <c r="BX421" s="24" t="str">
        <f t="shared" si="355"/>
        <v/>
      </c>
      <c r="BY421" s="24" t="str">
        <f t="shared" si="355"/>
        <v/>
      </c>
      <c r="BZ421" s="24" t="str">
        <f t="shared" si="355"/>
        <v/>
      </c>
      <c r="CA421" s="24"/>
      <c r="CB421" s="24"/>
      <c r="CC421" s="24" t="str">
        <f t="shared" si="373"/>
        <v/>
      </c>
      <c r="CD421" s="24" t="str">
        <f t="shared" ref="CD421:CD435" si="386">IF(CC421&lt;&gt;"",STDEV(CE421:CM421),"")</f>
        <v/>
      </c>
      <c r="CE421" s="24" t="str">
        <f t="shared" si="356"/>
        <v/>
      </c>
      <c r="CF421" s="24" t="str">
        <f t="shared" si="356"/>
        <v/>
      </c>
      <c r="CG421" s="24" t="str">
        <f t="shared" si="356"/>
        <v/>
      </c>
      <c r="CH421" s="24" t="str">
        <f t="shared" si="356"/>
        <v/>
      </c>
      <c r="CI421" s="24" t="str">
        <f t="shared" si="356"/>
        <v/>
      </c>
      <c r="CJ421" s="24" t="str">
        <f t="shared" si="356"/>
        <v/>
      </c>
      <c r="CK421" s="24" t="str">
        <f t="shared" si="356"/>
        <v/>
      </c>
      <c r="CL421" s="24" t="str">
        <f t="shared" si="356"/>
        <v/>
      </c>
      <c r="CM421" s="24" t="str">
        <f t="shared" si="356"/>
        <v/>
      </c>
      <c r="CN421" s="24"/>
      <c r="CO421" s="24" t="str">
        <f t="shared" si="374"/>
        <v/>
      </c>
      <c r="CP421" s="24" t="str">
        <f t="shared" ref="CP421:CP435" si="387">IF(CO421&lt;&gt;"",STDEV(CQ421:CY421),"")</f>
        <v/>
      </c>
      <c r="CQ421" s="24" t="str">
        <f t="shared" si="357"/>
        <v/>
      </c>
      <c r="CR421" s="24" t="str">
        <f t="shared" si="357"/>
        <v/>
      </c>
      <c r="CS421" s="24" t="str">
        <f t="shared" si="357"/>
        <v/>
      </c>
      <c r="CT421" s="24" t="str">
        <f t="shared" si="357"/>
        <v/>
      </c>
      <c r="CU421" s="24" t="str">
        <f t="shared" si="357"/>
        <v/>
      </c>
      <c r="CV421" s="24" t="str">
        <f t="shared" si="357"/>
        <v/>
      </c>
      <c r="CW421" s="24" t="str">
        <f t="shared" si="357"/>
        <v/>
      </c>
      <c r="CX421" s="24" t="str">
        <f t="shared" si="357"/>
        <v/>
      </c>
      <c r="CY421" s="24" t="str">
        <f t="shared" si="357"/>
        <v/>
      </c>
      <c r="CZ421" s="24"/>
      <c r="DA421" s="24" t="str">
        <f t="shared" si="375"/>
        <v/>
      </c>
      <c r="DB421" s="24" t="str">
        <f t="shared" ref="DB421:DB435" si="388">IF(DA421&lt;&gt;"",STDEV(DC421:DK421),"")</f>
        <v/>
      </c>
      <c r="DC421" s="24" t="str">
        <f t="shared" si="358"/>
        <v/>
      </c>
      <c r="DD421" s="24" t="str">
        <f t="shared" si="358"/>
        <v/>
      </c>
      <c r="DE421" s="24" t="str">
        <f t="shared" si="358"/>
        <v/>
      </c>
      <c r="DF421" s="24" t="str">
        <f t="shared" si="358"/>
        <v/>
      </c>
      <c r="DG421" s="24" t="str">
        <f t="shared" si="358"/>
        <v/>
      </c>
      <c r="DH421" s="24" t="str">
        <f t="shared" si="358"/>
        <v/>
      </c>
      <c r="DI421" s="24" t="str">
        <f t="shared" si="358"/>
        <v/>
      </c>
      <c r="DJ421" s="24" t="str">
        <f t="shared" si="358"/>
        <v/>
      </c>
      <c r="DK421" s="24" t="str">
        <f t="shared" si="358"/>
        <v/>
      </c>
      <c r="DL421" s="24"/>
      <c r="DM421" s="24" t="str">
        <f t="shared" si="376"/>
        <v/>
      </c>
      <c r="DN421" s="24" t="str">
        <f t="shared" ref="DN421:DN435" si="389">IF(DM421&lt;&gt;"",STDEV(DO421:DW421),"")</f>
        <v/>
      </c>
      <c r="DO421" s="24" t="str">
        <f t="shared" si="359"/>
        <v/>
      </c>
      <c r="DP421" s="24" t="str">
        <f t="shared" si="359"/>
        <v/>
      </c>
      <c r="DQ421" s="24" t="str">
        <f t="shared" si="359"/>
        <v/>
      </c>
      <c r="DR421" s="24" t="str">
        <f t="shared" si="359"/>
        <v/>
      </c>
      <c r="DS421" s="24" t="str">
        <f t="shared" si="359"/>
        <v/>
      </c>
      <c r="DT421" s="24" t="str">
        <f t="shared" si="359"/>
        <v/>
      </c>
      <c r="DU421" s="24" t="str">
        <f t="shared" si="359"/>
        <v/>
      </c>
      <c r="DV421" s="24" t="str">
        <f t="shared" si="359"/>
        <v/>
      </c>
      <c r="DW421" s="24" t="str">
        <f t="shared" si="359"/>
        <v/>
      </c>
      <c r="DX421" s="24"/>
      <c r="DY421" s="24" t="str">
        <f t="shared" si="377"/>
        <v/>
      </c>
      <c r="DZ421" s="24" t="str">
        <f t="shared" ref="DZ421:DZ435" si="390">IF(DY421&lt;&gt;"",STDEV(EA421:EI421),"")</f>
        <v/>
      </c>
      <c r="EA421" s="24" t="str">
        <f t="shared" si="360"/>
        <v/>
      </c>
      <c r="EB421" s="24" t="str">
        <f t="shared" si="360"/>
        <v/>
      </c>
      <c r="EC421" s="24" t="str">
        <f t="shared" si="360"/>
        <v/>
      </c>
      <c r="ED421" s="24" t="str">
        <f t="shared" si="360"/>
        <v/>
      </c>
      <c r="EE421" s="24" t="str">
        <f t="shared" si="360"/>
        <v/>
      </c>
      <c r="EF421" s="24" t="str">
        <f t="shared" si="360"/>
        <v/>
      </c>
      <c r="EG421" s="24" t="str">
        <f t="shared" si="360"/>
        <v/>
      </c>
      <c r="EH421" s="24" t="str">
        <f t="shared" si="360"/>
        <v/>
      </c>
      <c r="EI421" s="24" t="str">
        <f t="shared" si="360"/>
        <v/>
      </c>
      <c r="EJ421" s="24"/>
      <c r="EK421" s="24" t="str">
        <f t="shared" si="378"/>
        <v/>
      </c>
      <c r="EL421" s="24" t="str">
        <f t="shared" ref="EL421:EL435" si="391">IF(EK421&lt;&gt;"",STDEV(EM421:EU421),"")</f>
        <v/>
      </c>
      <c r="EM421" s="24" t="str">
        <f t="shared" si="361"/>
        <v/>
      </c>
      <c r="EN421" s="24" t="str">
        <f t="shared" si="361"/>
        <v/>
      </c>
      <c r="EO421" s="24" t="str">
        <f t="shared" si="361"/>
        <v/>
      </c>
      <c r="EP421" s="24" t="str">
        <f t="shared" si="361"/>
        <v/>
      </c>
      <c r="EQ421" s="24" t="str">
        <f t="shared" si="361"/>
        <v/>
      </c>
      <c r="ER421" s="24" t="str">
        <f t="shared" si="361"/>
        <v/>
      </c>
      <c r="ES421" s="24" t="str">
        <f t="shared" si="361"/>
        <v/>
      </c>
      <c r="ET421" s="24" t="str">
        <f t="shared" si="361"/>
        <v/>
      </c>
      <c r="EU421" s="24" t="str">
        <f t="shared" si="361"/>
        <v/>
      </c>
      <c r="EV421" s="24"/>
      <c r="EW421" s="24" t="str">
        <f t="shared" si="379"/>
        <v/>
      </c>
      <c r="EX421" s="24" t="str">
        <f t="shared" ref="EX421:EX435" si="392">IF(EW421&lt;&gt;"",STDEV(EY421:FG421),"")</f>
        <v/>
      </c>
      <c r="EY421" s="24" t="str">
        <f t="shared" si="351"/>
        <v/>
      </c>
      <c r="EZ421" s="24" t="str">
        <f t="shared" si="351"/>
        <v/>
      </c>
      <c r="FA421" s="24" t="str">
        <f t="shared" si="351"/>
        <v/>
      </c>
      <c r="FB421" s="24" t="str">
        <f t="shared" si="349"/>
        <v/>
      </c>
      <c r="FC421" s="24" t="str">
        <f t="shared" si="349"/>
        <v/>
      </c>
      <c r="FD421" s="24" t="str">
        <f t="shared" si="349"/>
        <v/>
      </c>
      <c r="FE421" s="24" t="str">
        <f t="shared" si="349"/>
        <v/>
      </c>
      <c r="FF421" s="24" t="str">
        <f t="shared" si="349"/>
        <v/>
      </c>
      <c r="FG421" s="24" t="str">
        <f t="shared" si="349"/>
        <v/>
      </c>
      <c r="FH421" s="24"/>
      <c r="FI421" s="24" t="str">
        <f t="shared" si="380"/>
        <v/>
      </c>
      <c r="FJ421" s="24" t="str">
        <f t="shared" ref="FJ421:FJ435" si="393">IF(FI421&lt;&gt;"",STDEV(FK421:FS421),"")</f>
        <v/>
      </c>
      <c r="FK421" s="24" t="str">
        <f t="shared" si="352"/>
        <v/>
      </c>
      <c r="FL421" s="24" t="str">
        <f t="shared" si="352"/>
        <v/>
      </c>
      <c r="FM421" s="24" t="str">
        <f t="shared" si="352"/>
        <v/>
      </c>
      <c r="FN421" s="24" t="str">
        <f t="shared" si="350"/>
        <v/>
      </c>
      <c r="FO421" s="24" t="str">
        <f t="shared" si="350"/>
        <v/>
      </c>
      <c r="FP421" s="24" t="str">
        <f t="shared" si="350"/>
        <v/>
      </c>
      <c r="FQ421" s="24" t="str">
        <f t="shared" si="350"/>
        <v/>
      </c>
      <c r="FR421" s="24" t="str">
        <f t="shared" si="350"/>
        <v/>
      </c>
      <c r="FS421" s="24" t="str">
        <f t="shared" si="350"/>
        <v/>
      </c>
    </row>
    <row r="422" spans="1:175" s="3" customFormat="1">
      <c r="A422" s="27">
        <v>387</v>
      </c>
      <c r="B422" s="32" t="str">
        <f>IF(AND($B$3&lt;&gt;"",$C$3&lt;&gt;"",$B$4&lt;&gt;"",$C$4&lt;&gt;"",T422&lt;&gt;""),AirMass($B$3,$C$3,$B$4,$C$4,T422),"")</f>
        <v/>
      </c>
      <c r="C422" s="36" t="e">
        <f t="shared" si="381"/>
        <v>#N/A</v>
      </c>
      <c r="D422" s="5" t="str">
        <f t="shared" si="364"/>
        <v/>
      </c>
      <c r="E422" s="14" t="str">
        <f t="shared" si="365"/>
        <v/>
      </c>
      <c r="F422" s="32" t="str">
        <f t="shared" si="382"/>
        <v/>
      </c>
      <c r="G422" s="24" t="str">
        <f t="shared" si="366"/>
        <v/>
      </c>
      <c r="H422" s="24" t="str">
        <f t="shared" si="367"/>
        <v/>
      </c>
      <c r="I422" s="24"/>
      <c r="J422" s="8" t="str">
        <f t="shared" si="368"/>
        <v/>
      </c>
      <c r="K422" s="9" t="str">
        <f t="shared" si="369"/>
        <v/>
      </c>
      <c r="L422" s="40" t="str">
        <f t="shared" si="383"/>
        <v/>
      </c>
      <c r="M422" s="24" t="str">
        <f t="shared" si="370"/>
        <v/>
      </c>
      <c r="N422" s="25" t="str">
        <f t="shared" si="371"/>
        <v/>
      </c>
      <c r="O422" s="25"/>
      <c r="P422" s="50">
        <f t="shared" si="384"/>
        <v>0</v>
      </c>
      <c r="Q422" s="50">
        <f t="shared" si="385"/>
        <v>0</v>
      </c>
      <c r="R422" s="25"/>
      <c r="S422" s="25"/>
      <c r="T422" s="16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46" t="str">
        <f t="shared" si="372"/>
        <v/>
      </c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8"/>
      <c r="AR422" s="25"/>
      <c r="AS422" s="25"/>
      <c r="AT422" s="24" t="str">
        <f t="shared" si="363"/>
        <v/>
      </c>
      <c r="AU422" s="24" t="str">
        <f t="shared" si="363"/>
        <v/>
      </c>
      <c r="AV422" s="24" t="str">
        <f t="shared" si="362"/>
        <v/>
      </c>
      <c r="AW422" s="24" t="str">
        <f t="shared" si="362"/>
        <v/>
      </c>
      <c r="AX422" s="24" t="str">
        <f t="shared" si="362"/>
        <v/>
      </c>
      <c r="AY422" s="24" t="str">
        <f t="shared" si="362"/>
        <v/>
      </c>
      <c r="AZ422" s="24" t="str">
        <f t="shared" si="362"/>
        <v/>
      </c>
      <c r="BA422" s="24" t="str">
        <f t="shared" si="362"/>
        <v/>
      </c>
      <c r="BB422" s="24" t="str">
        <f t="shared" si="362"/>
        <v/>
      </c>
      <c r="BC422" s="24" t="str">
        <f t="shared" si="362"/>
        <v/>
      </c>
      <c r="BD422" s="25" t="str">
        <f t="shared" si="362"/>
        <v/>
      </c>
      <c r="BE422" s="25"/>
      <c r="BF422" s="24"/>
      <c r="BG422" s="24" t="str">
        <f t="shared" si="354"/>
        <v/>
      </c>
      <c r="BH422" s="24" t="str">
        <f t="shared" si="354"/>
        <v/>
      </c>
      <c r="BI422" s="24" t="str">
        <f t="shared" si="354"/>
        <v/>
      </c>
      <c r="BJ422" s="24" t="str">
        <f t="shared" si="354"/>
        <v/>
      </c>
      <c r="BK422" s="24" t="str">
        <f t="shared" si="354"/>
        <v/>
      </c>
      <c r="BL422" s="24" t="str">
        <f t="shared" si="354"/>
        <v/>
      </c>
      <c r="BM422" s="24" t="str">
        <f t="shared" si="354"/>
        <v/>
      </c>
      <c r="BN422" s="24" t="str">
        <f t="shared" si="354"/>
        <v/>
      </c>
      <c r="BO422" s="24" t="str">
        <f t="shared" si="354"/>
        <v/>
      </c>
      <c r="BP422" s="24"/>
      <c r="BQ422" s="24"/>
      <c r="BR422" s="24" t="str">
        <f t="shared" si="355"/>
        <v/>
      </c>
      <c r="BS422" s="24" t="str">
        <f t="shared" si="355"/>
        <v/>
      </c>
      <c r="BT422" s="24" t="str">
        <f t="shared" si="355"/>
        <v/>
      </c>
      <c r="BU422" s="24" t="str">
        <f t="shared" si="355"/>
        <v/>
      </c>
      <c r="BV422" s="24" t="str">
        <f t="shared" si="355"/>
        <v/>
      </c>
      <c r="BW422" s="24" t="str">
        <f t="shared" si="355"/>
        <v/>
      </c>
      <c r="BX422" s="24" t="str">
        <f t="shared" si="355"/>
        <v/>
      </c>
      <c r="BY422" s="24" t="str">
        <f t="shared" si="355"/>
        <v/>
      </c>
      <c r="BZ422" s="24" t="str">
        <f t="shared" si="355"/>
        <v/>
      </c>
      <c r="CA422" s="24"/>
      <c r="CB422" s="24"/>
      <c r="CC422" s="24" t="str">
        <f t="shared" si="373"/>
        <v/>
      </c>
      <c r="CD422" s="24" t="str">
        <f t="shared" si="386"/>
        <v/>
      </c>
      <c r="CE422" s="24" t="str">
        <f t="shared" si="356"/>
        <v/>
      </c>
      <c r="CF422" s="24" t="str">
        <f t="shared" si="356"/>
        <v/>
      </c>
      <c r="CG422" s="24" t="str">
        <f t="shared" si="356"/>
        <v/>
      </c>
      <c r="CH422" s="24" t="str">
        <f t="shared" si="356"/>
        <v/>
      </c>
      <c r="CI422" s="24" t="str">
        <f t="shared" si="356"/>
        <v/>
      </c>
      <c r="CJ422" s="24" t="str">
        <f t="shared" si="356"/>
        <v/>
      </c>
      <c r="CK422" s="24" t="str">
        <f t="shared" si="356"/>
        <v/>
      </c>
      <c r="CL422" s="24" t="str">
        <f t="shared" si="356"/>
        <v/>
      </c>
      <c r="CM422" s="24" t="str">
        <f t="shared" si="356"/>
        <v/>
      </c>
      <c r="CN422" s="24"/>
      <c r="CO422" s="24" t="str">
        <f t="shared" si="374"/>
        <v/>
      </c>
      <c r="CP422" s="24" t="str">
        <f t="shared" si="387"/>
        <v/>
      </c>
      <c r="CQ422" s="24" t="str">
        <f t="shared" si="357"/>
        <v/>
      </c>
      <c r="CR422" s="24" t="str">
        <f t="shared" si="357"/>
        <v/>
      </c>
      <c r="CS422" s="24" t="str">
        <f t="shared" si="357"/>
        <v/>
      </c>
      <c r="CT422" s="24" t="str">
        <f t="shared" si="357"/>
        <v/>
      </c>
      <c r="CU422" s="24" t="str">
        <f t="shared" si="357"/>
        <v/>
      </c>
      <c r="CV422" s="24" t="str">
        <f t="shared" si="357"/>
        <v/>
      </c>
      <c r="CW422" s="24" t="str">
        <f t="shared" si="357"/>
        <v/>
      </c>
      <c r="CX422" s="24" t="str">
        <f t="shared" si="357"/>
        <v/>
      </c>
      <c r="CY422" s="24" t="str">
        <f t="shared" si="357"/>
        <v/>
      </c>
      <c r="CZ422" s="24"/>
      <c r="DA422" s="24" t="str">
        <f t="shared" si="375"/>
        <v/>
      </c>
      <c r="DB422" s="24" t="str">
        <f t="shared" si="388"/>
        <v/>
      </c>
      <c r="DC422" s="24" t="str">
        <f t="shared" si="358"/>
        <v/>
      </c>
      <c r="DD422" s="24" t="str">
        <f t="shared" si="358"/>
        <v/>
      </c>
      <c r="DE422" s="24" t="str">
        <f t="shared" si="358"/>
        <v/>
      </c>
      <c r="DF422" s="24" t="str">
        <f t="shared" si="358"/>
        <v/>
      </c>
      <c r="DG422" s="24" t="str">
        <f t="shared" si="358"/>
        <v/>
      </c>
      <c r="DH422" s="24" t="str">
        <f t="shared" si="358"/>
        <v/>
      </c>
      <c r="DI422" s="24" t="str">
        <f t="shared" si="358"/>
        <v/>
      </c>
      <c r="DJ422" s="24" t="str">
        <f t="shared" si="358"/>
        <v/>
      </c>
      <c r="DK422" s="24" t="str">
        <f t="shared" si="358"/>
        <v/>
      </c>
      <c r="DL422" s="24"/>
      <c r="DM422" s="24" t="str">
        <f t="shared" si="376"/>
        <v/>
      </c>
      <c r="DN422" s="24" t="str">
        <f t="shared" si="389"/>
        <v/>
      </c>
      <c r="DO422" s="24" t="str">
        <f t="shared" si="359"/>
        <v/>
      </c>
      <c r="DP422" s="24" t="str">
        <f t="shared" si="359"/>
        <v/>
      </c>
      <c r="DQ422" s="24" t="str">
        <f t="shared" si="359"/>
        <v/>
      </c>
      <c r="DR422" s="24" t="str">
        <f t="shared" si="359"/>
        <v/>
      </c>
      <c r="DS422" s="24" t="str">
        <f t="shared" si="359"/>
        <v/>
      </c>
      <c r="DT422" s="24" t="str">
        <f t="shared" si="359"/>
        <v/>
      </c>
      <c r="DU422" s="24" t="str">
        <f t="shared" si="359"/>
        <v/>
      </c>
      <c r="DV422" s="24" t="str">
        <f t="shared" si="359"/>
        <v/>
      </c>
      <c r="DW422" s="24" t="str">
        <f t="shared" si="359"/>
        <v/>
      </c>
      <c r="DX422" s="24"/>
      <c r="DY422" s="24" t="str">
        <f t="shared" si="377"/>
        <v/>
      </c>
      <c r="DZ422" s="24" t="str">
        <f t="shared" si="390"/>
        <v/>
      </c>
      <c r="EA422" s="24" t="str">
        <f t="shared" si="360"/>
        <v/>
      </c>
      <c r="EB422" s="24" t="str">
        <f t="shared" si="360"/>
        <v/>
      </c>
      <c r="EC422" s="24" t="str">
        <f t="shared" si="360"/>
        <v/>
      </c>
      <c r="ED422" s="24" t="str">
        <f t="shared" si="360"/>
        <v/>
      </c>
      <c r="EE422" s="24" t="str">
        <f t="shared" si="360"/>
        <v/>
      </c>
      <c r="EF422" s="24" t="str">
        <f t="shared" si="360"/>
        <v/>
      </c>
      <c r="EG422" s="24" t="str">
        <f t="shared" si="360"/>
        <v/>
      </c>
      <c r="EH422" s="24" t="str">
        <f t="shared" si="360"/>
        <v/>
      </c>
      <c r="EI422" s="24" t="str">
        <f t="shared" si="360"/>
        <v/>
      </c>
      <c r="EJ422" s="24"/>
      <c r="EK422" s="24" t="str">
        <f t="shared" si="378"/>
        <v/>
      </c>
      <c r="EL422" s="24" t="str">
        <f t="shared" si="391"/>
        <v/>
      </c>
      <c r="EM422" s="24" t="str">
        <f t="shared" si="361"/>
        <v/>
      </c>
      <c r="EN422" s="24" t="str">
        <f t="shared" si="361"/>
        <v/>
      </c>
      <c r="EO422" s="24" t="str">
        <f t="shared" si="361"/>
        <v/>
      </c>
      <c r="EP422" s="24" t="str">
        <f t="shared" si="361"/>
        <v/>
      </c>
      <c r="EQ422" s="24" t="str">
        <f t="shared" si="361"/>
        <v/>
      </c>
      <c r="ER422" s="24" t="str">
        <f t="shared" si="361"/>
        <v/>
      </c>
      <c r="ES422" s="24" t="str">
        <f t="shared" si="361"/>
        <v/>
      </c>
      <c r="ET422" s="24" t="str">
        <f t="shared" si="361"/>
        <v/>
      </c>
      <c r="EU422" s="24" t="str">
        <f t="shared" si="361"/>
        <v/>
      </c>
      <c r="EV422" s="24"/>
      <c r="EW422" s="24" t="str">
        <f t="shared" si="379"/>
        <v/>
      </c>
      <c r="EX422" s="24" t="str">
        <f t="shared" si="392"/>
        <v/>
      </c>
      <c r="EY422" s="24" t="str">
        <f t="shared" si="351"/>
        <v/>
      </c>
      <c r="EZ422" s="24" t="str">
        <f t="shared" si="351"/>
        <v/>
      </c>
      <c r="FA422" s="24" t="str">
        <f t="shared" si="351"/>
        <v/>
      </c>
      <c r="FB422" s="24" t="str">
        <f t="shared" si="349"/>
        <v/>
      </c>
      <c r="FC422" s="24" t="str">
        <f t="shared" si="349"/>
        <v/>
      </c>
      <c r="FD422" s="24" t="str">
        <f t="shared" si="349"/>
        <v/>
      </c>
      <c r="FE422" s="24" t="str">
        <f t="shared" si="349"/>
        <v/>
      </c>
      <c r="FF422" s="24" t="str">
        <f t="shared" si="349"/>
        <v/>
      </c>
      <c r="FG422" s="24" t="str">
        <f t="shared" si="349"/>
        <v/>
      </c>
      <c r="FH422" s="24"/>
      <c r="FI422" s="24" t="str">
        <f t="shared" si="380"/>
        <v/>
      </c>
      <c r="FJ422" s="24" t="str">
        <f t="shared" si="393"/>
        <v/>
      </c>
      <c r="FK422" s="24" t="str">
        <f t="shared" si="352"/>
        <v/>
      </c>
      <c r="FL422" s="24" t="str">
        <f t="shared" si="352"/>
        <v/>
      </c>
      <c r="FM422" s="24" t="str">
        <f t="shared" si="352"/>
        <v/>
      </c>
      <c r="FN422" s="24" t="str">
        <f t="shared" si="350"/>
        <v/>
      </c>
      <c r="FO422" s="24" t="str">
        <f t="shared" si="350"/>
        <v/>
      </c>
      <c r="FP422" s="24" t="str">
        <f t="shared" si="350"/>
        <v/>
      </c>
      <c r="FQ422" s="24" t="str">
        <f t="shared" si="350"/>
        <v/>
      </c>
      <c r="FR422" s="24" t="str">
        <f t="shared" si="350"/>
        <v/>
      </c>
      <c r="FS422" s="24" t="str">
        <f t="shared" si="350"/>
        <v/>
      </c>
    </row>
    <row r="423" spans="1:175" s="3" customFormat="1">
      <c r="A423" s="27">
        <v>388</v>
      </c>
      <c r="B423" s="32" t="str">
        <f>IF(AND($B$3&lt;&gt;"",$C$3&lt;&gt;"",$B$4&lt;&gt;"",$C$4&lt;&gt;"",T423&lt;&gt;""),AirMass($B$3,$C$3,$B$4,$C$4,T423),"")</f>
        <v/>
      </c>
      <c r="C423" s="36" t="e">
        <f t="shared" si="381"/>
        <v>#N/A</v>
      </c>
      <c r="D423" s="5" t="str">
        <f t="shared" si="364"/>
        <v/>
      </c>
      <c r="E423" s="14" t="str">
        <f t="shared" si="365"/>
        <v/>
      </c>
      <c r="F423" s="32" t="str">
        <f t="shared" si="382"/>
        <v/>
      </c>
      <c r="G423" s="24" t="str">
        <f t="shared" si="366"/>
        <v/>
      </c>
      <c r="H423" s="24" t="str">
        <f t="shared" si="367"/>
        <v/>
      </c>
      <c r="I423" s="24"/>
      <c r="J423" s="8" t="str">
        <f t="shared" si="368"/>
        <v/>
      </c>
      <c r="K423" s="9" t="str">
        <f t="shared" si="369"/>
        <v/>
      </c>
      <c r="L423" s="40" t="str">
        <f t="shared" si="383"/>
        <v/>
      </c>
      <c r="M423" s="24" t="str">
        <f t="shared" si="370"/>
        <v/>
      </c>
      <c r="N423" s="25" t="str">
        <f t="shared" si="371"/>
        <v/>
      </c>
      <c r="O423" s="25"/>
      <c r="P423" s="50">
        <f t="shared" si="384"/>
        <v>0</v>
      </c>
      <c r="Q423" s="50">
        <f t="shared" si="385"/>
        <v>0</v>
      </c>
      <c r="R423" s="25"/>
      <c r="S423" s="25"/>
      <c r="T423" s="16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46" t="str">
        <f t="shared" si="372"/>
        <v/>
      </c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8"/>
      <c r="AR423" s="25"/>
      <c r="AS423" s="25"/>
      <c r="AT423" s="24" t="str">
        <f t="shared" si="363"/>
        <v/>
      </c>
      <c r="AU423" s="24" t="str">
        <f t="shared" si="363"/>
        <v/>
      </c>
      <c r="AV423" s="24" t="str">
        <f t="shared" si="362"/>
        <v/>
      </c>
      <c r="AW423" s="24" t="str">
        <f t="shared" si="362"/>
        <v/>
      </c>
      <c r="AX423" s="24" t="str">
        <f t="shared" si="362"/>
        <v/>
      </c>
      <c r="AY423" s="24" t="str">
        <f t="shared" si="362"/>
        <v/>
      </c>
      <c r="AZ423" s="24" t="str">
        <f t="shared" si="362"/>
        <v/>
      </c>
      <c r="BA423" s="24" t="str">
        <f t="shared" si="362"/>
        <v/>
      </c>
      <c r="BB423" s="24" t="str">
        <f t="shared" si="362"/>
        <v/>
      </c>
      <c r="BC423" s="24" t="str">
        <f t="shared" si="362"/>
        <v/>
      </c>
      <c r="BD423" s="25" t="str">
        <f t="shared" si="362"/>
        <v/>
      </c>
      <c r="BE423" s="25"/>
      <c r="BF423" s="24"/>
      <c r="BG423" s="24" t="str">
        <f t="shared" si="354"/>
        <v/>
      </c>
      <c r="BH423" s="24" t="str">
        <f t="shared" si="354"/>
        <v/>
      </c>
      <c r="BI423" s="24" t="str">
        <f t="shared" si="354"/>
        <v/>
      </c>
      <c r="BJ423" s="24" t="str">
        <f t="shared" si="354"/>
        <v/>
      </c>
      <c r="BK423" s="24" t="str">
        <f t="shared" si="354"/>
        <v/>
      </c>
      <c r="BL423" s="24" t="str">
        <f t="shared" si="354"/>
        <v/>
      </c>
      <c r="BM423" s="24" t="str">
        <f t="shared" si="354"/>
        <v/>
      </c>
      <c r="BN423" s="24" t="str">
        <f t="shared" si="354"/>
        <v/>
      </c>
      <c r="BO423" s="24" t="str">
        <f t="shared" si="354"/>
        <v/>
      </c>
      <c r="BP423" s="24"/>
      <c r="BQ423" s="24"/>
      <c r="BR423" s="24" t="str">
        <f t="shared" si="355"/>
        <v/>
      </c>
      <c r="BS423" s="24" t="str">
        <f t="shared" si="355"/>
        <v/>
      </c>
      <c r="BT423" s="24" t="str">
        <f t="shared" si="355"/>
        <v/>
      </c>
      <c r="BU423" s="24" t="str">
        <f t="shared" si="355"/>
        <v/>
      </c>
      <c r="BV423" s="24" t="str">
        <f t="shared" si="355"/>
        <v/>
      </c>
      <c r="BW423" s="24" t="str">
        <f t="shared" si="355"/>
        <v/>
      </c>
      <c r="BX423" s="24" t="str">
        <f t="shared" si="355"/>
        <v/>
      </c>
      <c r="BY423" s="24" t="str">
        <f t="shared" si="355"/>
        <v/>
      </c>
      <c r="BZ423" s="24" t="str">
        <f t="shared" si="355"/>
        <v/>
      </c>
      <c r="CA423" s="24"/>
      <c r="CB423" s="24"/>
      <c r="CC423" s="24" t="str">
        <f t="shared" si="373"/>
        <v/>
      </c>
      <c r="CD423" s="24" t="str">
        <f t="shared" si="386"/>
        <v/>
      </c>
      <c r="CE423" s="24" t="str">
        <f t="shared" si="356"/>
        <v/>
      </c>
      <c r="CF423" s="24" t="str">
        <f t="shared" si="356"/>
        <v/>
      </c>
      <c r="CG423" s="24" t="str">
        <f t="shared" si="356"/>
        <v/>
      </c>
      <c r="CH423" s="24" t="str">
        <f t="shared" si="356"/>
        <v/>
      </c>
      <c r="CI423" s="24" t="str">
        <f t="shared" si="356"/>
        <v/>
      </c>
      <c r="CJ423" s="24" t="str">
        <f t="shared" si="356"/>
        <v/>
      </c>
      <c r="CK423" s="24" t="str">
        <f t="shared" si="356"/>
        <v/>
      </c>
      <c r="CL423" s="24" t="str">
        <f t="shared" si="356"/>
        <v/>
      </c>
      <c r="CM423" s="24" t="str">
        <f t="shared" si="356"/>
        <v/>
      </c>
      <c r="CN423" s="24"/>
      <c r="CO423" s="24" t="str">
        <f t="shared" si="374"/>
        <v/>
      </c>
      <c r="CP423" s="24" t="str">
        <f t="shared" si="387"/>
        <v/>
      </c>
      <c r="CQ423" s="24" t="str">
        <f t="shared" si="357"/>
        <v/>
      </c>
      <c r="CR423" s="24" t="str">
        <f t="shared" si="357"/>
        <v/>
      </c>
      <c r="CS423" s="24" t="str">
        <f t="shared" si="357"/>
        <v/>
      </c>
      <c r="CT423" s="24" t="str">
        <f t="shared" si="357"/>
        <v/>
      </c>
      <c r="CU423" s="24" t="str">
        <f t="shared" si="357"/>
        <v/>
      </c>
      <c r="CV423" s="24" t="str">
        <f t="shared" si="357"/>
        <v/>
      </c>
      <c r="CW423" s="24" t="str">
        <f t="shared" si="357"/>
        <v/>
      </c>
      <c r="CX423" s="24" t="str">
        <f t="shared" si="357"/>
        <v/>
      </c>
      <c r="CY423" s="24" t="str">
        <f t="shared" si="357"/>
        <v/>
      </c>
      <c r="CZ423" s="24"/>
      <c r="DA423" s="24" t="str">
        <f t="shared" si="375"/>
        <v/>
      </c>
      <c r="DB423" s="24" t="str">
        <f t="shared" si="388"/>
        <v/>
      </c>
      <c r="DC423" s="24" t="str">
        <f t="shared" si="358"/>
        <v/>
      </c>
      <c r="DD423" s="24" t="str">
        <f t="shared" si="358"/>
        <v/>
      </c>
      <c r="DE423" s="24" t="str">
        <f t="shared" si="358"/>
        <v/>
      </c>
      <c r="DF423" s="24" t="str">
        <f t="shared" si="358"/>
        <v/>
      </c>
      <c r="DG423" s="24" t="str">
        <f t="shared" si="358"/>
        <v/>
      </c>
      <c r="DH423" s="24" t="str">
        <f t="shared" si="358"/>
        <v/>
      </c>
      <c r="DI423" s="24" t="str">
        <f t="shared" si="358"/>
        <v/>
      </c>
      <c r="DJ423" s="24" t="str">
        <f t="shared" si="358"/>
        <v/>
      </c>
      <c r="DK423" s="24" t="str">
        <f t="shared" si="358"/>
        <v/>
      </c>
      <c r="DL423" s="24"/>
      <c r="DM423" s="24" t="str">
        <f t="shared" si="376"/>
        <v/>
      </c>
      <c r="DN423" s="24" t="str">
        <f t="shared" si="389"/>
        <v/>
      </c>
      <c r="DO423" s="24" t="str">
        <f t="shared" si="359"/>
        <v/>
      </c>
      <c r="DP423" s="24" t="str">
        <f t="shared" si="359"/>
        <v/>
      </c>
      <c r="DQ423" s="24" t="str">
        <f t="shared" si="359"/>
        <v/>
      </c>
      <c r="DR423" s="24" t="str">
        <f t="shared" si="359"/>
        <v/>
      </c>
      <c r="DS423" s="24" t="str">
        <f t="shared" si="359"/>
        <v/>
      </c>
      <c r="DT423" s="24" t="str">
        <f t="shared" si="359"/>
        <v/>
      </c>
      <c r="DU423" s="24" t="str">
        <f t="shared" si="359"/>
        <v/>
      </c>
      <c r="DV423" s="24" t="str">
        <f t="shared" si="359"/>
        <v/>
      </c>
      <c r="DW423" s="24" t="str">
        <f t="shared" si="359"/>
        <v/>
      </c>
      <c r="DX423" s="24"/>
      <c r="DY423" s="24" t="str">
        <f t="shared" si="377"/>
        <v/>
      </c>
      <c r="DZ423" s="24" t="str">
        <f t="shared" si="390"/>
        <v/>
      </c>
      <c r="EA423" s="24" t="str">
        <f t="shared" si="360"/>
        <v/>
      </c>
      <c r="EB423" s="24" t="str">
        <f t="shared" si="360"/>
        <v/>
      </c>
      <c r="EC423" s="24" t="str">
        <f t="shared" si="360"/>
        <v/>
      </c>
      <c r="ED423" s="24" t="str">
        <f t="shared" si="360"/>
        <v/>
      </c>
      <c r="EE423" s="24" t="str">
        <f t="shared" si="360"/>
        <v/>
      </c>
      <c r="EF423" s="24" t="str">
        <f t="shared" si="360"/>
        <v/>
      </c>
      <c r="EG423" s="24" t="str">
        <f t="shared" si="360"/>
        <v/>
      </c>
      <c r="EH423" s="24" t="str">
        <f t="shared" si="360"/>
        <v/>
      </c>
      <c r="EI423" s="24" t="str">
        <f t="shared" si="360"/>
        <v/>
      </c>
      <c r="EJ423" s="24"/>
      <c r="EK423" s="24" t="str">
        <f t="shared" si="378"/>
        <v/>
      </c>
      <c r="EL423" s="24" t="str">
        <f t="shared" si="391"/>
        <v/>
      </c>
      <c r="EM423" s="24" t="str">
        <f t="shared" si="361"/>
        <v/>
      </c>
      <c r="EN423" s="24" t="str">
        <f t="shared" si="361"/>
        <v/>
      </c>
      <c r="EO423" s="24" t="str">
        <f t="shared" si="361"/>
        <v/>
      </c>
      <c r="EP423" s="24" t="str">
        <f t="shared" si="361"/>
        <v/>
      </c>
      <c r="EQ423" s="24" t="str">
        <f t="shared" si="361"/>
        <v/>
      </c>
      <c r="ER423" s="24" t="str">
        <f t="shared" si="361"/>
        <v/>
      </c>
      <c r="ES423" s="24" t="str">
        <f t="shared" si="361"/>
        <v/>
      </c>
      <c r="ET423" s="24" t="str">
        <f t="shared" si="361"/>
        <v/>
      </c>
      <c r="EU423" s="24" t="str">
        <f t="shared" si="361"/>
        <v/>
      </c>
      <c r="EV423" s="24"/>
      <c r="EW423" s="24" t="str">
        <f t="shared" si="379"/>
        <v/>
      </c>
      <c r="EX423" s="24" t="str">
        <f t="shared" si="392"/>
        <v/>
      </c>
      <c r="EY423" s="24" t="str">
        <f t="shared" si="351"/>
        <v/>
      </c>
      <c r="EZ423" s="24" t="str">
        <f t="shared" si="351"/>
        <v/>
      </c>
      <c r="FA423" s="24" t="str">
        <f t="shared" si="351"/>
        <v/>
      </c>
      <c r="FB423" s="24" t="str">
        <f t="shared" si="349"/>
        <v/>
      </c>
      <c r="FC423" s="24" t="str">
        <f t="shared" si="349"/>
        <v/>
      </c>
      <c r="FD423" s="24" t="str">
        <f t="shared" si="349"/>
        <v/>
      </c>
      <c r="FE423" s="24" t="str">
        <f t="shared" si="349"/>
        <v/>
      </c>
      <c r="FF423" s="24" t="str">
        <f t="shared" si="349"/>
        <v/>
      </c>
      <c r="FG423" s="24" t="str">
        <f t="shared" si="349"/>
        <v/>
      </c>
      <c r="FH423" s="24"/>
      <c r="FI423" s="24" t="str">
        <f t="shared" si="380"/>
        <v/>
      </c>
      <c r="FJ423" s="24" t="str">
        <f t="shared" si="393"/>
        <v/>
      </c>
      <c r="FK423" s="24" t="str">
        <f t="shared" si="352"/>
        <v/>
      </c>
      <c r="FL423" s="24" t="str">
        <f t="shared" si="352"/>
        <v/>
      </c>
      <c r="FM423" s="24" t="str">
        <f t="shared" si="352"/>
        <v/>
      </c>
      <c r="FN423" s="24" t="str">
        <f t="shared" si="350"/>
        <v/>
      </c>
      <c r="FO423" s="24" t="str">
        <f t="shared" si="350"/>
        <v/>
      </c>
      <c r="FP423" s="24" t="str">
        <f t="shared" si="350"/>
        <v/>
      </c>
      <c r="FQ423" s="24" t="str">
        <f t="shared" si="350"/>
        <v/>
      </c>
      <c r="FR423" s="24" t="str">
        <f t="shared" si="350"/>
        <v/>
      </c>
      <c r="FS423" s="24" t="str">
        <f t="shared" si="350"/>
        <v/>
      </c>
    </row>
    <row r="424" spans="1:175">
      <c r="A424" s="27">
        <v>389</v>
      </c>
      <c r="B424" s="32" t="str">
        <f>IF(AND($B$3&lt;&gt;"",$C$3&lt;&gt;"",$B$4&lt;&gt;"",$C$4&lt;&gt;"",T424&lt;&gt;""),AirMass($B$3,$C$3,$B$4,$C$4,T424),"")</f>
        <v/>
      </c>
      <c r="C424" s="36" t="e">
        <f t="shared" si="381"/>
        <v>#N/A</v>
      </c>
      <c r="D424" s="5" t="str">
        <f t="shared" si="364"/>
        <v/>
      </c>
      <c r="E424" s="14" t="str">
        <f t="shared" si="365"/>
        <v/>
      </c>
      <c r="F424" s="32" t="str">
        <f t="shared" si="382"/>
        <v/>
      </c>
      <c r="G424" s="24" t="str">
        <f t="shared" si="366"/>
        <v/>
      </c>
      <c r="H424" s="24" t="str">
        <f t="shared" si="367"/>
        <v/>
      </c>
      <c r="I424" s="24"/>
      <c r="J424" s="8" t="str">
        <f t="shared" si="368"/>
        <v/>
      </c>
      <c r="K424" s="9" t="str">
        <f t="shared" si="369"/>
        <v/>
      </c>
      <c r="L424" s="40" t="str">
        <f t="shared" si="383"/>
        <v/>
      </c>
      <c r="M424" s="24" t="str">
        <f t="shared" si="370"/>
        <v/>
      </c>
      <c r="N424" s="25" t="str">
        <f t="shared" si="371"/>
        <v/>
      </c>
      <c r="O424" s="25"/>
      <c r="P424" s="50">
        <f t="shared" si="384"/>
        <v>0</v>
      </c>
      <c r="Q424" s="50">
        <f t="shared" si="385"/>
        <v>0</v>
      </c>
      <c r="R424" s="25"/>
      <c r="S424" s="25"/>
      <c r="T424" s="16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46" t="str">
        <f t="shared" si="372"/>
        <v/>
      </c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8"/>
      <c r="AR424" s="25"/>
      <c r="AS424" s="25"/>
      <c r="AT424" s="24" t="str">
        <f t="shared" si="363"/>
        <v/>
      </c>
      <c r="AU424" s="24" t="str">
        <f t="shared" si="363"/>
        <v/>
      </c>
      <c r="AV424" s="24" t="str">
        <f t="shared" si="362"/>
        <v/>
      </c>
      <c r="AW424" s="24" t="str">
        <f t="shared" si="362"/>
        <v/>
      </c>
      <c r="AX424" s="24" t="str">
        <f t="shared" si="362"/>
        <v/>
      </c>
      <c r="AY424" s="24" t="str">
        <f t="shared" si="362"/>
        <v/>
      </c>
      <c r="AZ424" s="24" t="str">
        <f t="shared" si="362"/>
        <v/>
      </c>
      <c r="BA424" s="24" t="str">
        <f t="shared" si="362"/>
        <v/>
      </c>
      <c r="BB424" s="24" t="str">
        <f t="shared" si="362"/>
        <v/>
      </c>
      <c r="BC424" s="24" t="str">
        <f t="shared" si="362"/>
        <v/>
      </c>
      <c r="BD424" s="25" t="str">
        <f t="shared" si="362"/>
        <v/>
      </c>
      <c r="BE424" s="25"/>
      <c r="BF424" s="24"/>
      <c r="BG424" s="24" t="str">
        <f t="shared" si="354"/>
        <v/>
      </c>
      <c r="BH424" s="24" t="str">
        <f t="shared" si="354"/>
        <v/>
      </c>
      <c r="BI424" s="24" t="str">
        <f t="shared" si="354"/>
        <v/>
      </c>
      <c r="BJ424" s="24" t="str">
        <f t="shared" si="354"/>
        <v/>
      </c>
      <c r="BK424" s="24" t="str">
        <f t="shared" si="354"/>
        <v/>
      </c>
      <c r="BL424" s="24" t="str">
        <f t="shared" si="354"/>
        <v/>
      </c>
      <c r="BM424" s="24" t="str">
        <f t="shared" si="354"/>
        <v/>
      </c>
      <c r="BN424" s="24" t="str">
        <f t="shared" si="354"/>
        <v/>
      </c>
      <c r="BO424" s="24" t="str">
        <f t="shared" si="354"/>
        <v/>
      </c>
      <c r="BP424" s="24"/>
      <c r="BQ424" s="24"/>
      <c r="BR424" s="24" t="str">
        <f t="shared" si="355"/>
        <v/>
      </c>
      <c r="BS424" s="24" t="str">
        <f t="shared" si="355"/>
        <v/>
      </c>
      <c r="BT424" s="24" t="str">
        <f t="shared" si="355"/>
        <v/>
      </c>
      <c r="BU424" s="24" t="str">
        <f t="shared" si="355"/>
        <v/>
      </c>
      <c r="BV424" s="24" t="str">
        <f t="shared" si="355"/>
        <v/>
      </c>
      <c r="BW424" s="24" t="str">
        <f t="shared" si="355"/>
        <v/>
      </c>
      <c r="BX424" s="24" t="str">
        <f t="shared" si="355"/>
        <v/>
      </c>
      <c r="BY424" s="24" t="str">
        <f t="shared" si="355"/>
        <v/>
      </c>
      <c r="BZ424" s="24" t="str">
        <f t="shared" si="355"/>
        <v/>
      </c>
      <c r="CA424" s="24"/>
      <c r="CB424" s="24"/>
      <c r="CC424" s="24" t="str">
        <f t="shared" si="373"/>
        <v/>
      </c>
      <c r="CD424" s="24" t="str">
        <f t="shared" si="386"/>
        <v/>
      </c>
      <c r="CE424" s="24" t="str">
        <f t="shared" si="356"/>
        <v/>
      </c>
      <c r="CF424" s="24" t="str">
        <f t="shared" si="356"/>
        <v/>
      </c>
      <c r="CG424" s="24" t="str">
        <f t="shared" si="356"/>
        <v/>
      </c>
      <c r="CH424" s="24" t="str">
        <f t="shared" si="356"/>
        <v/>
      </c>
      <c r="CI424" s="24" t="str">
        <f t="shared" si="356"/>
        <v/>
      </c>
      <c r="CJ424" s="24" t="str">
        <f t="shared" si="356"/>
        <v/>
      </c>
      <c r="CK424" s="24" t="str">
        <f t="shared" si="356"/>
        <v/>
      </c>
      <c r="CL424" s="24" t="str">
        <f t="shared" si="356"/>
        <v/>
      </c>
      <c r="CM424" s="24" t="str">
        <f t="shared" si="356"/>
        <v/>
      </c>
      <c r="CN424" s="24"/>
      <c r="CO424" s="24" t="str">
        <f t="shared" si="374"/>
        <v/>
      </c>
      <c r="CP424" s="24" t="str">
        <f t="shared" si="387"/>
        <v/>
      </c>
      <c r="CQ424" s="24" t="str">
        <f t="shared" si="357"/>
        <v/>
      </c>
      <c r="CR424" s="24" t="str">
        <f t="shared" si="357"/>
        <v/>
      </c>
      <c r="CS424" s="24" t="str">
        <f t="shared" si="357"/>
        <v/>
      </c>
      <c r="CT424" s="24" t="str">
        <f t="shared" si="357"/>
        <v/>
      </c>
      <c r="CU424" s="24" t="str">
        <f t="shared" si="357"/>
        <v/>
      </c>
      <c r="CV424" s="24" t="str">
        <f t="shared" si="357"/>
        <v/>
      </c>
      <c r="CW424" s="24" t="str">
        <f t="shared" si="357"/>
        <v/>
      </c>
      <c r="CX424" s="24" t="str">
        <f t="shared" si="357"/>
        <v/>
      </c>
      <c r="CY424" s="24" t="str">
        <f t="shared" si="357"/>
        <v/>
      </c>
      <c r="CZ424" s="24"/>
      <c r="DA424" s="24" t="str">
        <f t="shared" si="375"/>
        <v/>
      </c>
      <c r="DB424" s="24" t="str">
        <f t="shared" si="388"/>
        <v/>
      </c>
      <c r="DC424" s="24" t="str">
        <f t="shared" si="358"/>
        <v/>
      </c>
      <c r="DD424" s="24" t="str">
        <f t="shared" si="358"/>
        <v/>
      </c>
      <c r="DE424" s="24" t="str">
        <f t="shared" si="358"/>
        <v/>
      </c>
      <c r="DF424" s="24" t="str">
        <f t="shared" si="358"/>
        <v/>
      </c>
      <c r="DG424" s="24" t="str">
        <f t="shared" si="358"/>
        <v/>
      </c>
      <c r="DH424" s="24" t="str">
        <f t="shared" si="358"/>
        <v/>
      </c>
      <c r="DI424" s="24" t="str">
        <f t="shared" si="358"/>
        <v/>
      </c>
      <c r="DJ424" s="24" t="str">
        <f t="shared" si="358"/>
        <v/>
      </c>
      <c r="DK424" s="24" t="str">
        <f t="shared" si="358"/>
        <v/>
      </c>
      <c r="DL424" s="24"/>
      <c r="DM424" s="24" t="str">
        <f t="shared" si="376"/>
        <v/>
      </c>
      <c r="DN424" s="24" t="str">
        <f t="shared" si="389"/>
        <v/>
      </c>
      <c r="DO424" s="24" t="str">
        <f t="shared" si="359"/>
        <v/>
      </c>
      <c r="DP424" s="24" t="str">
        <f t="shared" si="359"/>
        <v/>
      </c>
      <c r="DQ424" s="24" t="str">
        <f t="shared" si="359"/>
        <v/>
      </c>
      <c r="DR424" s="24" t="str">
        <f t="shared" si="359"/>
        <v/>
      </c>
      <c r="DS424" s="24" t="str">
        <f t="shared" si="359"/>
        <v/>
      </c>
      <c r="DT424" s="24" t="str">
        <f t="shared" si="359"/>
        <v/>
      </c>
      <c r="DU424" s="24" t="str">
        <f t="shared" si="359"/>
        <v/>
      </c>
      <c r="DV424" s="24" t="str">
        <f t="shared" si="359"/>
        <v/>
      </c>
      <c r="DW424" s="24" t="str">
        <f t="shared" si="359"/>
        <v/>
      </c>
      <c r="DX424" s="24"/>
      <c r="DY424" s="24" t="str">
        <f t="shared" si="377"/>
        <v/>
      </c>
      <c r="DZ424" s="24" t="str">
        <f t="shared" si="390"/>
        <v/>
      </c>
      <c r="EA424" s="24" t="str">
        <f t="shared" si="360"/>
        <v/>
      </c>
      <c r="EB424" s="24" t="str">
        <f t="shared" si="360"/>
        <v/>
      </c>
      <c r="EC424" s="24" t="str">
        <f t="shared" si="360"/>
        <v/>
      </c>
      <c r="ED424" s="24" t="str">
        <f t="shared" si="360"/>
        <v/>
      </c>
      <c r="EE424" s="24" t="str">
        <f t="shared" si="360"/>
        <v/>
      </c>
      <c r="EF424" s="24" t="str">
        <f t="shared" si="360"/>
        <v/>
      </c>
      <c r="EG424" s="24" t="str">
        <f t="shared" si="360"/>
        <v/>
      </c>
      <c r="EH424" s="24" t="str">
        <f t="shared" si="360"/>
        <v/>
      </c>
      <c r="EI424" s="24" t="str">
        <f t="shared" si="360"/>
        <v/>
      </c>
      <c r="EJ424" s="24"/>
      <c r="EK424" s="24" t="str">
        <f t="shared" si="378"/>
        <v/>
      </c>
      <c r="EL424" s="24" t="str">
        <f t="shared" si="391"/>
        <v/>
      </c>
      <c r="EM424" s="24" t="str">
        <f t="shared" si="361"/>
        <v/>
      </c>
      <c r="EN424" s="24" t="str">
        <f t="shared" si="361"/>
        <v/>
      </c>
      <c r="EO424" s="24" t="str">
        <f t="shared" si="361"/>
        <v/>
      </c>
      <c r="EP424" s="24" t="str">
        <f t="shared" si="361"/>
        <v/>
      </c>
      <c r="EQ424" s="24" t="str">
        <f t="shared" si="361"/>
        <v/>
      </c>
      <c r="ER424" s="24" t="str">
        <f t="shared" si="361"/>
        <v/>
      </c>
      <c r="ES424" s="24" t="str">
        <f t="shared" si="361"/>
        <v/>
      </c>
      <c r="ET424" s="24" t="str">
        <f t="shared" si="361"/>
        <v/>
      </c>
      <c r="EU424" s="24" t="str">
        <f t="shared" si="361"/>
        <v/>
      </c>
      <c r="EV424" s="24"/>
      <c r="EW424" s="24" t="str">
        <f t="shared" si="379"/>
        <v/>
      </c>
      <c r="EX424" s="24" t="str">
        <f t="shared" si="392"/>
        <v/>
      </c>
      <c r="EY424" s="24" t="str">
        <f t="shared" si="351"/>
        <v/>
      </c>
      <c r="EZ424" s="24" t="str">
        <f t="shared" si="351"/>
        <v/>
      </c>
      <c r="FA424" s="24" t="str">
        <f t="shared" si="351"/>
        <v/>
      </c>
      <c r="FB424" s="24" t="str">
        <f t="shared" si="349"/>
        <v/>
      </c>
      <c r="FC424" s="24" t="str">
        <f t="shared" si="349"/>
        <v/>
      </c>
      <c r="FD424" s="24" t="str">
        <f t="shared" si="349"/>
        <v/>
      </c>
      <c r="FE424" s="24" t="str">
        <f t="shared" si="349"/>
        <v/>
      </c>
      <c r="FF424" s="24" t="str">
        <f t="shared" si="349"/>
        <v/>
      </c>
      <c r="FG424" s="24" t="str">
        <f t="shared" si="349"/>
        <v/>
      </c>
      <c r="FH424" s="24"/>
      <c r="FI424" s="24" t="str">
        <f t="shared" si="380"/>
        <v/>
      </c>
      <c r="FJ424" s="24" t="str">
        <f t="shared" si="393"/>
        <v/>
      </c>
      <c r="FK424" s="24" t="str">
        <f t="shared" si="352"/>
        <v/>
      </c>
      <c r="FL424" s="24" t="str">
        <f t="shared" si="352"/>
        <v/>
      </c>
      <c r="FM424" s="24" t="str">
        <f t="shared" si="352"/>
        <v/>
      </c>
      <c r="FN424" s="24" t="str">
        <f t="shared" si="350"/>
        <v/>
      </c>
      <c r="FO424" s="24" t="str">
        <f t="shared" si="350"/>
        <v/>
      </c>
      <c r="FP424" s="24" t="str">
        <f t="shared" si="350"/>
        <v/>
      </c>
      <c r="FQ424" s="24" t="str">
        <f t="shared" si="350"/>
        <v/>
      </c>
      <c r="FR424" s="24" t="str">
        <f t="shared" si="350"/>
        <v/>
      </c>
      <c r="FS424" s="24" t="str">
        <f t="shared" si="350"/>
        <v/>
      </c>
    </row>
    <row r="425" spans="1:175">
      <c r="A425" s="27">
        <v>390</v>
      </c>
      <c r="B425" s="32" t="str">
        <f>IF(AND($B$3&lt;&gt;"",$C$3&lt;&gt;"",$B$4&lt;&gt;"",$C$4&lt;&gt;"",T425&lt;&gt;""),AirMass($B$3,$C$3,$B$4,$C$4,T425),"")</f>
        <v/>
      </c>
      <c r="C425" s="36" t="e">
        <f t="shared" si="381"/>
        <v>#N/A</v>
      </c>
      <c r="D425" s="5" t="str">
        <f t="shared" si="364"/>
        <v/>
      </c>
      <c r="E425" s="14" t="str">
        <f t="shared" si="365"/>
        <v/>
      </c>
      <c r="F425" s="32" t="str">
        <f t="shared" si="382"/>
        <v/>
      </c>
      <c r="G425" s="24" t="str">
        <f t="shared" si="366"/>
        <v/>
      </c>
      <c r="H425" s="24" t="str">
        <f t="shared" si="367"/>
        <v/>
      </c>
      <c r="I425" s="24"/>
      <c r="J425" s="8" t="str">
        <f t="shared" si="368"/>
        <v/>
      </c>
      <c r="K425" s="9" t="str">
        <f t="shared" si="369"/>
        <v/>
      </c>
      <c r="L425" s="40" t="str">
        <f t="shared" si="383"/>
        <v/>
      </c>
      <c r="M425" s="24" t="str">
        <f t="shared" si="370"/>
        <v/>
      </c>
      <c r="N425" s="25" t="str">
        <f t="shared" si="371"/>
        <v/>
      </c>
      <c r="O425" s="25"/>
      <c r="P425" s="50">
        <f t="shared" si="384"/>
        <v>0</v>
      </c>
      <c r="Q425" s="50">
        <f t="shared" si="385"/>
        <v>0</v>
      </c>
      <c r="R425" s="25"/>
      <c r="S425" s="25"/>
      <c r="T425" s="16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46" t="str">
        <f t="shared" si="372"/>
        <v/>
      </c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8"/>
      <c r="AR425" s="25"/>
      <c r="AS425" s="25"/>
      <c r="AT425" s="24" t="str">
        <f t="shared" si="363"/>
        <v/>
      </c>
      <c r="AU425" s="24" t="str">
        <f t="shared" si="363"/>
        <v/>
      </c>
      <c r="AV425" s="24" t="str">
        <f t="shared" si="362"/>
        <v/>
      </c>
      <c r="AW425" s="24" t="str">
        <f t="shared" si="362"/>
        <v/>
      </c>
      <c r="AX425" s="24" t="str">
        <f t="shared" si="362"/>
        <v/>
      </c>
      <c r="AY425" s="24" t="str">
        <f t="shared" si="362"/>
        <v/>
      </c>
      <c r="AZ425" s="24" t="str">
        <f t="shared" si="362"/>
        <v/>
      </c>
      <c r="BA425" s="24" t="str">
        <f t="shared" si="362"/>
        <v/>
      </c>
      <c r="BB425" s="24" t="str">
        <f t="shared" si="362"/>
        <v/>
      </c>
      <c r="BC425" s="24" t="str">
        <f t="shared" si="362"/>
        <v/>
      </c>
      <c r="BD425" s="25" t="str">
        <f t="shared" si="362"/>
        <v/>
      </c>
      <c r="BE425" s="25"/>
      <c r="BF425" s="24"/>
      <c r="BG425" s="24" t="str">
        <f t="shared" si="354"/>
        <v/>
      </c>
      <c r="BH425" s="24" t="str">
        <f t="shared" si="354"/>
        <v/>
      </c>
      <c r="BI425" s="24" t="str">
        <f t="shared" si="354"/>
        <v/>
      </c>
      <c r="BJ425" s="24" t="str">
        <f t="shared" si="354"/>
        <v/>
      </c>
      <c r="BK425" s="24" t="str">
        <f t="shared" si="354"/>
        <v/>
      </c>
      <c r="BL425" s="24" t="str">
        <f t="shared" si="354"/>
        <v/>
      </c>
      <c r="BM425" s="24" t="str">
        <f t="shared" si="354"/>
        <v/>
      </c>
      <c r="BN425" s="24" t="str">
        <f t="shared" si="354"/>
        <v/>
      </c>
      <c r="BO425" s="24" t="str">
        <f t="shared" si="354"/>
        <v/>
      </c>
      <c r="BP425" s="24"/>
      <c r="BQ425" s="24"/>
      <c r="BR425" s="24" t="str">
        <f t="shared" si="355"/>
        <v/>
      </c>
      <c r="BS425" s="24" t="str">
        <f t="shared" si="355"/>
        <v/>
      </c>
      <c r="BT425" s="24" t="str">
        <f t="shared" si="355"/>
        <v/>
      </c>
      <c r="BU425" s="24" t="str">
        <f t="shared" si="355"/>
        <v/>
      </c>
      <c r="BV425" s="24" t="str">
        <f t="shared" si="355"/>
        <v/>
      </c>
      <c r="BW425" s="24" t="str">
        <f t="shared" si="355"/>
        <v/>
      </c>
      <c r="BX425" s="24" t="str">
        <f t="shared" si="355"/>
        <v/>
      </c>
      <c r="BY425" s="24" t="str">
        <f t="shared" si="355"/>
        <v/>
      </c>
      <c r="BZ425" s="24" t="str">
        <f t="shared" si="355"/>
        <v/>
      </c>
      <c r="CA425" s="24"/>
      <c r="CB425" s="24"/>
      <c r="CC425" s="24" t="str">
        <f t="shared" si="373"/>
        <v/>
      </c>
      <c r="CD425" s="24" t="str">
        <f t="shared" si="386"/>
        <v/>
      </c>
      <c r="CE425" s="24" t="str">
        <f t="shared" si="356"/>
        <v/>
      </c>
      <c r="CF425" s="24" t="str">
        <f t="shared" si="356"/>
        <v/>
      </c>
      <c r="CG425" s="24" t="str">
        <f t="shared" si="356"/>
        <v/>
      </c>
      <c r="CH425" s="24" t="str">
        <f t="shared" si="356"/>
        <v/>
      </c>
      <c r="CI425" s="24" t="str">
        <f t="shared" si="356"/>
        <v/>
      </c>
      <c r="CJ425" s="24" t="str">
        <f t="shared" si="356"/>
        <v/>
      </c>
      <c r="CK425" s="24" t="str">
        <f t="shared" si="356"/>
        <v/>
      </c>
      <c r="CL425" s="24" t="str">
        <f t="shared" si="356"/>
        <v/>
      </c>
      <c r="CM425" s="24" t="str">
        <f t="shared" si="356"/>
        <v/>
      </c>
      <c r="CN425" s="24"/>
      <c r="CO425" s="24" t="str">
        <f t="shared" si="374"/>
        <v/>
      </c>
      <c r="CP425" s="24" t="str">
        <f t="shared" si="387"/>
        <v/>
      </c>
      <c r="CQ425" s="24" t="str">
        <f t="shared" si="357"/>
        <v/>
      </c>
      <c r="CR425" s="24" t="str">
        <f t="shared" si="357"/>
        <v/>
      </c>
      <c r="CS425" s="24" t="str">
        <f t="shared" si="357"/>
        <v/>
      </c>
      <c r="CT425" s="24" t="str">
        <f t="shared" si="357"/>
        <v/>
      </c>
      <c r="CU425" s="24" t="str">
        <f t="shared" si="357"/>
        <v/>
      </c>
      <c r="CV425" s="24" t="str">
        <f t="shared" si="357"/>
        <v/>
      </c>
      <c r="CW425" s="24" t="str">
        <f t="shared" si="357"/>
        <v/>
      </c>
      <c r="CX425" s="24" t="str">
        <f t="shared" si="357"/>
        <v/>
      </c>
      <c r="CY425" s="24" t="str">
        <f t="shared" si="357"/>
        <v/>
      </c>
      <c r="CZ425" s="24"/>
      <c r="DA425" s="24" t="str">
        <f t="shared" si="375"/>
        <v/>
      </c>
      <c r="DB425" s="24" t="str">
        <f t="shared" si="388"/>
        <v/>
      </c>
      <c r="DC425" s="24" t="str">
        <f t="shared" si="358"/>
        <v/>
      </c>
      <c r="DD425" s="24" t="str">
        <f t="shared" si="358"/>
        <v/>
      </c>
      <c r="DE425" s="24" t="str">
        <f t="shared" si="358"/>
        <v/>
      </c>
      <c r="DF425" s="24" t="str">
        <f t="shared" si="358"/>
        <v/>
      </c>
      <c r="DG425" s="24" t="str">
        <f t="shared" si="358"/>
        <v/>
      </c>
      <c r="DH425" s="24" t="str">
        <f t="shared" si="358"/>
        <v/>
      </c>
      <c r="DI425" s="24" t="str">
        <f t="shared" si="358"/>
        <v/>
      </c>
      <c r="DJ425" s="24" t="str">
        <f t="shared" si="358"/>
        <v/>
      </c>
      <c r="DK425" s="24" t="str">
        <f t="shared" si="358"/>
        <v/>
      </c>
      <c r="DL425" s="24"/>
      <c r="DM425" s="24" t="str">
        <f t="shared" si="376"/>
        <v/>
      </c>
      <c r="DN425" s="24" t="str">
        <f t="shared" si="389"/>
        <v/>
      </c>
      <c r="DO425" s="24" t="str">
        <f t="shared" si="359"/>
        <v/>
      </c>
      <c r="DP425" s="24" t="str">
        <f t="shared" si="359"/>
        <v/>
      </c>
      <c r="DQ425" s="24" t="str">
        <f t="shared" si="359"/>
        <v/>
      </c>
      <c r="DR425" s="24" t="str">
        <f t="shared" si="359"/>
        <v/>
      </c>
      <c r="DS425" s="24" t="str">
        <f t="shared" si="359"/>
        <v/>
      </c>
      <c r="DT425" s="24" t="str">
        <f t="shared" si="359"/>
        <v/>
      </c>
      <c r="DU425" s="24" t="str">
        <f t="shared" si="359"/>
        <v/>
      </c>
      <c r="DV425" s="24" t="str">
        <f t="shared" si="359"/>
        <v/>
      </c>
      <c r="DW425" s="24" t="str">
        <f t="shared" si="359"/>
        <v/>
      </c>
      <c r="DX425" s="24"/>
      <c r="DY425" s="24" t="str">
        <f t="shared" si="377"/>
        <v/>
      </c>
      <c r="DZ425" s="24" t="str">
        <f t="shared" si="390"/>
        <v/>
      </c>
      <c r="EA425" s="24" t="str">
        <f t="shared" si="360"/>
        <v/>
      </c>
      <c r="EB425" s="24" t="str">
        <f t="shared" si="360"/>
        <v/>
      </c>
      <c r="EC425" s="24" t="str">
        <f t="shared" si="360"/>
        <v/>
      </c>
      <c r="ED425" s="24" t="str">
        <f t="shared" si="360"/>
        <v/>
      </c>
      <c r="EE425" s="24" t="str">
        <f t="shared" si="360"/>
        <v/>
      </c>
      <c r="EF425" s="24" t="str">
        <f t="shared" si="360"/>
        <v/>
      </c>
      <c r="EG425" s="24" t="str">
        <f t="shared" si="360"/>
        <v/>
      </c>
      <c r="EH425" s="24" t="str">
        <f t="shared" si="360"/>
        <v/>
      </c>
      <c r="EI425" s="24" t="str">
        <f t="shared" si="360"/>
        <v/>
      </c>
      <c r="EJ425" s="24"/>
      <c r="EK425" s="24" t="str">
        <f t="shared" si="378"/>
        <v/>
      </c>
      <c r="EL425" s="24" t="str">
        <f t="shared" si="391"/>
        <v/>
      </c>
      <c r="EM425" s="24" t="str">
        <f t="shared" si="361"/>
        <v/>
      </c>
      <c r="EN425" s="24" t="str">
        <f t="shared" si="361"/>
        <v/>
      </c>
      <c r="EO425" s="24" t="str">
        <f t="shared" si="361"/>
        <v/>
      </c>
      <c r="EP425" s="24" t="str">
        <f t="shared" si="361"/>
        <v/>
      </c>
      <c r="EQ425" s="24" t="str">
        <f t="shared" si="361"/>
        <v/>
      </c>
      <c r="ER425" s="24" t="str">
        <f t="shared" si="361"/>
        <v/>
      </c>
      <c r="ES425" s="24" t="str">
        <f t="shared" si="361"/>
        <v/>
      </c>
      <c r="ET425" s="24" t="str">
        <f t="shared" si="361"/>
        <v/>
      </c>
      <c r="EU425" s="24" t="str">
        <f t="shared" si="361"/>
        <v/>
      </c>
      <c r="EV425" s="24"/>
      <c r="EW425" s="24" t="str">
        <f t="shared" si="379"/>
        <v/>
      </c>
      <c r="EX425" s="24" t="str">
        <f t="shared" si="392"/>
        <v/>
      </c>
      <c r="EY425" s="24" t="str">
        <f t="shared" si="351"/>
        <v/>
      </c>
      <c r="EZ425" s="24" t="str">
        <f t="shared" si="351"/>
        <v/>
      </c>
      <c r="FA425" s="24" t="str">
        <f t="shared" si="351"/>
        <v/>
      </c>
      <c r="FB425" s="24" t="str">
        <f t="shared" si="349"/>
        <v/>
      </c>
      <c r="FC425" s="24" t="str">
        <f t="shared" si="349"/>
        <v/>
      </c>
      <c r="FD425" s="24" t="str">
        <f t="shared" si="349"/>
        <v/>
      </c>
      <c r="FE425" s="24" t="str">
        <f t="shared" si="349"/>
        <v/>
      </c>
      <c r="FF425" s="24" t="str">
        <f t="shared" si="349"/>
        <v/>
      </c>
      <c r="FG425" s="24" t="str">
        <f t="shared" si="349"/>
        <v/>
      </c>
      <c r="FH425" s="24"/>
      <c r="FI425" s="24" t="str">
        <f t="shared" si="380"/>
        <v/>
      </c>
      <c r="FJ425" s="24" t="str">
        <f t="shared" si="393"/>
        <v/>
      </c>
      <c r="FK425" s="24" t="str">
        <f t="shared" si="352"/>
        <v/>
      </c>
      <c r="FL425" s="24" t="str">
        <f t="shared" si="352"/>
        <v/>
      </c>
      <c r="FM425" s="24" t="str">
        <f t="shared" si="352"/>
        <v/>
      </c>
      <c r="FN425" s="24" t="str">
        <f t="shared" si="350"/>
        <v/>
      </c>
      <c r="FO425" s="24" t="str">
        <f t="shared" si="350"/>
        <v/>
      </c>
      <c r="FP425" s="24" t="str">
        <f t="shared" si="350"/>
        <v/>
      </c>
      <c r="FQ425" s="24" t="str">
        <f t="shared" si="350"/>
        <v/>
      </c>
      <c r="FR425" s="24" t="str">
        <f t="shared" si="350"/>
        <v/>
      </c>
      <c r="FS425" s="24" t="str">
        <f t="shared" si="350"/>
        <v/>
      </c>
    </row>
    <row r="426" spans="1:175">
      <c r="A426" s="27">
        <v>391</v>
      </c>
      <c r="B426" s="32" t="str">
        <f>IF(AND($B$3&lt;&gt;"",$C$3&lt;&gt;"",$B$4&lt;&gt;"",$C$4&lt;&gt;"",T426&lt;&gt;""),AirMass($B$3,$C$3,$B$4,$C$4,T426),"")</f>
        <v/>
      </c>
      <c r="C426" s="36" t="e">
        <f t="shared" si="381"/>
        <v>#N/A</v>
      </c>
      <c r="D426" s="5" t="str">
        <f t="shared" si="364"/>
        <v/>
      </c>
      <c r="E426" s="14" t="str">
        <f t="shared" si="365"/>
        <v/>
      </c>
      <c r="F426" s="32" t="str">
        <f t="shared" si="382"/>
        <v/>
      </c>
      <c r="G426" s="24" t="str">
        <f t="shared" si="366"/>
        <v/>
      </c>
      <c r="H426" s="24" t="str">
        <f t="shared" si="367"/>
        <v/>
      </c>
      <c r="I426" s="24"/>
      <c r="J426" s="8" t="str">
        <f t="shared" si="368"/>
        <v/>
      </c>
      <c r="K426" s="9" t="str">
        <f t="shared" si="369"/>
        <v/>
      </c>
      <c r="L426" s="40" t="str">
        <f t="shared" si="383"/>
        <v/>
      </c>
      <c r="M426" s="24" t="str">
        <f t="shared" si="370"/>
        <v/>
      </c>
      <c r="N426" s="25" t="str">
        <f t="shared" si="371"/>
        <v/>
      </c>
      <c r="O426" s="25"/>
      <c r="P426" s="50">
        <f t="shared" si="384"/>
        <v>0</v>
      </c>
      <c r="Q426" s="50">
        <f t="shared" si="385"/>
        <v>0</v>
      </c>
      <c r="R426" s="25"/>
      <c r="S426" s="25"/>
      <c r="T426" s="16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46" t="str">
        <f t="shared" si="372"/>
        <v/>
      </c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8"/>
      <c r="AR426" s="25"/>
      <c r="AS426" s="25"/>
      <c r="AT426" s="24" t="str">
        <f t="shared" si="363"/>
        <v/>
      </c>
      <c r="AU426" s="24" t="str">
        <f t="shared" si="363"/>
        <v/>
      </c>
      <c r="AV426" s="24" t="str">
        <f t="shared" si="362"/>
        <v/>
      </c>
      <c r="AW426" s="24" t="str">
        <f t="shared" si="362"/>
        <v/>
      </c>
      <c r="AX426" s="24" t="str">
        <f t="shared" si="362"/>
        <v/>
      </c>
      <c r="AY426" s="24" t="str">
        <f t="shared" si="362"/>
        <v/>
      </c>
      <c r="AZ426" s="24" t="str">
        <f t="shared" si="362"/>
        <v/>
      </c>
      <c r="BA426" s="24" t="str">
        <f t="shared" si="362"/>
        <v/>
      </c>
      <c r="BB426" s="24" t="str">
        <f t="shared" si="362"/>
        <v/>
      </c>
      <c r="BC426" s="24" t="str">
        <f t="shared" si="362"/>
        <v/>
      </c>
      <c r="BD426" s="25" t="str">
        <f t="shared" si="362"/>
        <v/>
      </c>
      <c r="BE426" s="25"/>
      <c r="BF426" s="24"/>
      <c r="BG426" s="24" t="str">
        <f t="shared" si="354"/>
        <v/>
      </c>
      <c r="BH426" s="24" t="str">
        <f t="shared" si="354"/>
        <v/>
      </c>
      <c r="BI426" s="24" t="str">
        <f t="shared" si="354"/>
        <v/>
      </c>
      <c r="BJ426" s="24" t="str">
        <f t="shared" si="354"/>
        <v/>
      </c>
      <c r="BK426" s="24" t="str">
        <f t="shared" si="354"/>
        <v/>
      </c>
      <c r="BL426" s="24" t="str">
        <f t="shared" si="354"/>
        <v/>
      </c>
      <c r="BM426" s="24" t="str">
        <f t="shared" si="354"/>
        <v/>
      </c>
      <c r="BN426" s="24" t="str">
        <f t="shared" si="354"/>
        <v/>
      </c>
      <c r="BO426" s="24" t="str">
        <f t="shared" si="354"/>
        <v/>
      </c>
      <c r="BP426" s="24"/>
      <c r="BQ426" s="24"/>
      <c r="BR426" s="24" t="str">
        <f t="shared" si="355"/>
        <v/>
      </c>
      <c r="BS426" s="24" t="str">
        <f t="shared" si="355"/>
        <v/>
      </c>
      <c r="BT426" s="24" t="str">
        <f t="shared" si="355"/>
        <v/>
      </c>
      <c r="BU426" s="24" t="str">
        <f t="shared" si="355"/>
        <v/>
      </c>
      <c r="BV426" s="24" t="str">
        <f t="shared" si="355"/>
        <v/>
      </c>
      <c r="BW426" s="24" t="str">
        <f t="shared" si="355"/>
        <v/>
      </c>
      <c r="BX426" s="24" t="str">
        <f t="shared" si="355"/>
        <v/>
      </c>
      <c r="BY426" s="24" t="str">
        <f t="shared" si="355"/>
        <v/>
      </c>
      <c r="BZ426" s="24" t="str">
        <f t="shared" si="355"/>
        <v/>
      </c>
      <c r="CA426" s="24"/>
      <c r="CB426" s="24"/>
      <c r="CC426" s="24" t="str">
        <f t="shared" si="373"/>
        <v/>
      </c>
      <c r="CD426" s="24" t="str">
        <f t="shared" si="386"/>
        <v/>
      </c>
      <c r="CE426" s="24" t="str">
        <f t="shared" si="356"/>
        <v/>
      </c>
      <c r="CF426" s="24" t="str">
        <f t="shared" si="356"/>
        <v/>
      </c>
      <c r="CG426" s="24" t="str">
        <f t="shared" si="356"/>
        <v/>
      </c>
      <c r="CH426" s="24" t="str">
        <f t="shared" si="356"/>
        <v/>
      </c>
      <c r="CI426" s="24" t="str">
        <f t="shared" si="356"/>
        <v/>
      </c>
      <c r="CJ426" s="24" t="str">
        <f t="shared" si="356"/>
        <v/>
      </c>
      <c r="CK426" s="24" t="str">
        <f t="shared" si="356"/>
        <v/>
      </c>
      <c r="CL426" s="24" t="str">
        <f t="shared" si="356"/>
        <v/>
      </c>
      <c r="CM426" s="24" t="str">
        <f t="shared" si="356"/>
        <v/>
      </c>
      <c r="CN426" s="24"/>
      <c r="CO426" s="24" t="str">
        <f t="shared" si="374"/>
        <v/>
      </c>
      <c r="CP426" s="24" t="str">
        <f t="shared" si="387"/>
        <v/>
      </c>
      <c r="CQ426" s="24" t="str">
        <f t="shared" si="357"/>
        <v/>
      </c>
      <c r="CR426" s="24" t="str">
        <f t="shared" si="357"/>
        <v/>
      </c>
      <c r="CS426" s="24" t="str">
        <f t="shared" si="357"/>
        <v/>
      </c>
      <c r="CT426" s="24" t="str">
        <f t="shared" si="357"/>
        <v/>
      </c>
      <c r="CU426" s="24" t="str">
        <f t="shared" si="357"/>
        <v/>
      </c>
      <c r="CV426" s="24" t="str">
        <f t="shared" si="357"/>
        <v/>
      </c>
      <c r="CW426" s="24" t="str">
        <f t="shared" si="357"/>
        <v/>
      </c>
      <c r="CX426" s="24" t="str">
        <f t="shared" si="357"/>
        <v/>
      </c>
      <c r="CY426" s="24" t="str">
        <f t="shared" si="357"/>
        <v/>
      </c>
      <c r="CZ426" s="24"/>
      <c r="DA426" s="24" t="str">
        <f t="shared" si="375"/>
        <v/>
      </c>
      <c r="DB426" s="24" t="str">
        <f t="shared" si="388"/>
        <v/>
      </c>
      <c r="DC426" s="24" t="str">
        <f t="shared" si="358"/>
        <v/>
      </c>
      <c r="DD426" s="24" t="str">
        <f t="shared" si="358"/>
        <v/>
      </c>
      <c r="DE426" s="24" t="str">
        <f t="shared" si="358"/>
        <v/>
      </c>
      <c r="DF426" s="24" t="str">
        <f t="shared" si="358"/>
        <v/>
      </c>
      <c r="DG426" s="24" t="str">
        <f t="shared" si="358"/>
        <v/>
      </c>
      <c r="DH426" s="24" t="str">
        <f t="shared" si="358"/>
        <v/>
      </c>
      <c r="DI426" s="24" t="str">
        <f t="shared" si="358"/>
        <v/>
      </c>
      <c r="DJ426" s="24" t="str">
        <f t="shared" si="358"/>
        <v/>
      </c>
      <c r="DK426" s="24" t="str">
        <f t="shared" si="358"/>
        <v/>
      </c>
      <c r="DL426" s="24"/>
      <c r="DM426" s="24" t="str">
        <f t="shared" si="376"/>
        <v/>
      </c>
      <c r="DN426" s="24" t="str">
        <f t="shared" si="389"/>
        <v/>
      </c>
      <c r="DO426" s="24" t="str">
        <f t="shared" si="359"/>
        <v/>
      </c>
      <c r="DP426" s="24" t="str">
        <f t="shared" si="359"/>
        <v/>
      </c>
      <c r="DQ426" s="24" t="str">
        <f t="shared" si="359"/>
        <v/>
      </c>
      <c r="DR426" s="24" t="str">
        <f t="shared" si="359"/>
        <v/>
      </c>
      <c r="DS426" s="24" t="str">
        <f t="shared" si="359"/>
        <v/>
      </c>
      <c r="DT426" s="24" t="str">
        <f t="shared" si="359"/>
        <v/>
      </c>
      <c r="DU426" s="24" t="str">
        <f t="shared" si="359"/>
        <v/>
      </c>
      <c r="DV426" s="24" t="str">
        <f t="shared" si="359"/>
        <v/>
      </c>
      <c r="DW426" s="24" t="str">
        <f t="shared" si="359"/>
        <v/>
      </c>
      <c r="DX426" s="24"/>
      <c r="DY426" s="24" t="str">
        <f t="shared" si="377"/>
        <v/>
      </c>
      <c r="DZ426" s="24" t="str">
        <f t="shared" si="390"/>
        <v/>
      </c>
      <c r="EA426" s="24" t="str">
        <f t="shared" si="360"/>
        <v/>
      </c>
      <c r="EB426" s="24" t="str">
        <f t="shared" si="360"/>
        <v/>
      </c>
      <c r="EC426" s="24" t="str">
        <f t="shared" si="360"/>
        <v/>
      </c>
      <c r="ED426" s="24" t="str">
        <f t="shared" si="360"/>
        <v/>
      </c>
      <c r="EE426" s="24" t="str">
        <f t="shared" si="360"/>
        <v/>
      </c>
      <c r="EF426" s="24" t="str">
        <f t="shared" si="360"/>
        <v/>
      </c>
      <c r="EG426" s="24" t="str">
        <f t="shared" si="360"/>
        <v/>
      </c>
      <c r="EH426" s="24" t="str">
        <f t="shared" si="360"/>
        <v/>
      </c>
      <c r="EI426" s="24" t="str">
        <f t="shared" si="360"/>
        <v/>
      </c>
      <c r="EJ426" s="24"/>
      <c r="EK426" s="24" t="str">
        <f t="shared" si="378"/>
        <v/>
      </c>
      <c r="EL426" s="24" t="str">
        <f t="shared" si="391"/>
        <v/>
      </c>
      <c r="EM426" s="24" t="str">
        <f t="shared" si="361"/>
        <v/>
      </c>
      <c r="EN426" s="24" t="str">
        <f t="shared" si="361"/>
        <v/>
      </c>
      <c r="EO426" s="24" t="str">
        <f t="shared" si="361"/>
        <v/>
      </c>
      <c r="EP426" s="24" t="str">
        <f t="shared" si="361"/>
        <v/>
      </c>
      <c r="EQ426" s="24" t="str">
        <f t="shared" si="361"/>
        <v/>
      </c>
      <c r="ER426" s="24" t="str">
        <f t="shared" si="361"/>
        <v/>
      </c>
      <c r="ES426" s="24" t="str">
        <f t="shared" si="361"/>
        <v/>
      </c>
      <c r="ET426" s="24" t="str">
        <f t="shared" si="361"/>
        <v/>
      </c>
      <c r="EU426" s="24" t="str">
        <f t="shared" si="361"/>
        <v/>
      </c>
      <c r="EV426" s="24"/>
      <c r="EW426" s="24" t="str">
        <f t="shared" si="379"/>
        <v/>
      </c>
      <c r="EX426" s="24" t="str">
        <f t="shared" si="392"/>
        <v/>
      </c>
      <c r="EY426" s="24" t="str">
        <f t="shared" si="351"/>
        <v/>
      </c>
      <c r="EZ426" s="24" t="str">
        <f t="shared" si="351"/>
        <v/>
      </c>
      <c r="FA426" s="24" t="str">
        <f t="shared" si="351"/>
        <v/>
      </c>
      <c r="FB426" s="24" t="str">
        <f t="shared" si="349"/>
        <v/>
      </c>
      <c r="FC426" s="24" t="str">
        <f t="shared" si="349"/>
        <v/>
      </c>
      <c r="FD426" s="24" t="str">
        <f t="shared" si="349"/>
        <v/>
      </c>
      <c r="FE426" s="24" t="str">
        <f t="shared" si="349"/>
        <v/>
      </c>
      <c r="FF426" s="24" t="str">
        <f t="shared" si="349"/>
        <v/>
      </c>
      <c r="FG426" s="24" t="str">
        <f t="shared" si="349"/>
        <v/>
      </c>
      <c r="FH426" s="24"/>
      <c r="FI426" s="24" t="str">
        <f t="shared" si="380"/>
        <v/>
      </c>
      <c r="FJ426" s="24" t="str">
        <f t="shared" si="393"/>
        <v/>
      </c>
      <c r="FK426" s="24" t="str">
        <f t="shared" si="352"/>
        <v/>
      </c>
      <c r="FL426" s="24" t="str">
        <f t="shared" si="352"/>
        <v/>
      </c>
      <c r="FM426" s="24" t="str">
        <f t="shared" si="352"/>
        <v/>
      </c>
      <c r="FN426" s="24" t="str">
        <f t="shared" si="350"/>
        <v/>
      </c>
      <c r="FO426" s="24" t="str">
        <f t="shared" si="350"/>
        <v/>
      </c>
      <c r="FP426" s="24" t="str">
        <f t="shared" si="350"/>
        <v/>
      </c>
      <c r="FQ426" s="24" t="str">
        <f t="shared" si="350"/>
        <v/>
      </c>
      <c r="FR426" s="24" t="str">
        <f t="shared" si="350"/>
        <v/>
      </c>
      <c r="FS426" s="24" t="str">
        <f t="shared" si="350"/>
        <v/>
      </c>
    </row>
    <row r="427" spans="1:175">
      <c r="A427" s="27">
        <v>392</v>
      </c>
      <c r="B427" s="32" t="str">
        <f>IF(AND($B$3&lt;&gt;"",$C$3&lt;&gt;"",$B$4&lt;&gt;"",$C$4&lt;&gt;"",T427&lt;&gt;""),AirMass($B$3,$C$3,$B$4,$C$4,T427),"")</f>
        <v/>
      </c>
      <c r="C427" s="36" t="e">
        <f t="shared" si="381"/>
        <v>#N/A</v>
      </c>
      <c r="D427" s="5" t="str">
        <f t="shared" si="364"/>
        <v/>
      </c>
      <c r="E427" s="14" t="str">
        <f t="shared" si="365"/>
        <v/>
      </c>
      <c r="F427" s="32" t="str">
        <f t="shared" si="382"/>
        <v/>
      </c>
      <c r="G427" s="24" t="str">
        <f t="shared" si="366"/>
        <v/>
      </c>
      <c r="H427" s="24" t="str">
        <f t="shared" si="367"/>
        <v/>
      </c>
      <c r="I427" s="24"/>
      <c r="J427" s="8" t="str">
        <f t="shared" si="368"/>
        <v/>
      </c>
      <c r="K427" s="9" t="str">
        <f t="shared" si="369"/>
        <v/>
      </c>
      <c r="L427" s="40" t="str">
        <f t="shared" si="383"/>
        <v/>
      </c>
      <c r="M427" s="24" t="str">
        <f t="shared" si="370"/>
        <v/>
      </c>
      <c r="N427" s="25" t="str">
        <f t="shared" si="371"/>
        <v/>
      </c>
      <c r="O427" s="25"/>
      <c r="P427" s="50">
        <f t="shared" si="384"/>
        <v>0</v>
      </c>
      <c r="Q427" s="50">
        <f t="shared" si="385"/>
        <v>0</v>
      </c>
      <c r="R427" s="25"/>
      <c r="S427" s="25"/>
      <c r="T427" s="16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46" t="str">
        <f t="shared" si="372"/>
        <v/>
      </c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8"/>
      <c r="AR427" s="25"/>
      <c r="AS427" s="25"/>
      <c r="AT427" s="24" t="str">
        <f t="shared" si="363"/>
        <v/>
      </c>
      <c r="AU427" s="24" t="str">
        <f t="shared" si="363"/>
        <v/>
      </c>
      <c r="AV427" s="24" t="str">
        <f t="shared" si="362"/>
        <v/>
      </c>
      <c r="AW427" s="24" t="str">
        <f t="shared" si="362"/>
        <v/>
      </c>
      <c r="AX427" s="24" t="str">
        <f t="shared" si="362"/>
        <v/>
      </c>
      <c r="AY427" s="24" t="str">
        <f t="shared" si="362"/>
        <v/>
      </c>
      <c r="AZ427" s="24" t="str">
        <f t="shared" si="362"/>
        <v/>
      </c>
      <c r="BA427" s="24" t="str">
        <f t="shared" si="362"/>
        <v/>
      </c>
      <c r="BB427" s="24" t="str">
        <f t="shared" si="362"/>
        <v/>
      </c>
      <c r="BC427" s="24" t="str">
        <f t="shared" si="362"/>
        <v/>
      </c>
      <c r="BD427" s="25" t="str">
        <f t="shared" si="362"/>
        <v/>
      </c>
      <c r="BE427" s="25"/>
      <c r="BF427" s="24"/>
      <c r="BG427" s="24" t="str">
        <f t="shared" si="354"/>
        <v/>
      </c>
      <c r="BH427" s="24" t="str">
        <f t="shared" si="354"/>
        <v/>
      </c>
      <c r="BI427" s="24" t="str">
        <f t="shared" si="354"/>
        <v/>
      </c>
      <c r="BJ427" s="24" t="str">
        <f t="shared" si="354"/>
        <v/>
      </c>
      <c r="BK427" s="24" t="str">
        <f t="shared" si="354"/>
        <v/>
      </c>
      <c r="BL427" s="24" t="str">
        <f t="shared" si="354"/>
        <v/>
      </c>
      <c r="BM427" s="24" t="str">
        <f t="shared" si="354"/>
        <v/>
      </c>
      <c r="BN427" s="24" t="str">
        <f t="shared" si="354"/>
        <v/>
      </c>
      <c r="BO427" s="24" t="str">
        <f t="shared" si="354"/>
        <v/>
      </c>
      <c r="BP427" s="24"/>
      <c r="BQ427" s="24"/>
      <c r="BR427" s="24" t="str">
        <f t="shared" si="355"/>
        <v/>
      </c>
      <c r="BS427" s="24" t="str">
        <f t="shared" si="355"/>
        <v/>
      </c>
      <c r="BT427" s="24" t="str">
        <f t="shared" si="355"/>
        <v/>
      </c>
      <c r="BU427" s="24" t="str">
        <f t="shared" si="355"/>
        <v/>
      </c>
      <c r="BV427" s="24" t="str">
        <f t="shared" si="355"/>
        <v/>
      </c>
      <c r="BW427" s="24" t="str">
        <f t="shared" si="355"/>
        <v/>
      </c>
      <c r="BX427" s="24" t="str">
        <f t="shared" si="355"/>
        <v/>
      </c>
      <c r="BY427" s="24" t="str">
        <f t="shared" si="355"/>
        <v/>
      </c>
      <c r="BZ427" s="24" t="str">
        <f t="shared" si="355"/>
        <v/>
      </c>
      <c r="CA427" s="24"/>
      <c r="CB427" s="24"/>
      <c r="CC427" s="24" t="str">
        <f t="shared" si="373"/>
        <v/>
      </c>
      <c r="CD427" s="24" t="str">
        <f t="shared" si="386"/>
        <v/>
      </c>
      <c r="CE427" s="24" t="str">
        <f t="shared" si="356"/>
        <v/>
      </c>
      <c r="CF427" s="24" t="str">
        <f t="shared" si="356"/>
        <v/>
      </c>
      <c r="CG427" s="24" t="str">
        <f t="shared" si="356"/>
        <v/>
      </c>
      <c r="CH427" s="24" t="str">
        <f t="shared" si="356"/>
        <v/>
      </c>
      <c r="CI427" s="24" t="str">
        <f t="shared" si="356"/>
        <v/>
      </c>
      <c r="CJ427" s="24" t="str">
        <f t="shared" si="356"/>
        <v/>
      </c>
      <c r="CK427" s="24" t="str">
        <f t="shared" si="356"/>
        <v/>
      </c>
      <c r="CL427" s="24" t="str">
        <f t="shared" si="356"/>
        <v/>
      </c>
      <c r="CM427" s="24" t="str">
        <f t="shared" si="356"/>
        <v/>
      </c>
      <c r="CN427" s="24"/>
      <c r="CO427" s="24" t="str">
        <f t="shared" si="374"/>
        <v/>
      </c>
      <c r="CP427" s="24" t="str">
        <f t="shared" si="387"/>
        <v/>
      </c>
      <c r="CQ427" s="24" t="str">
        <f t="shared" si="357"/>
        <v/>
      </c>
      <c r="CR427" s="24" t="str">
        <f t="shared" si="357"/>
        <v/>
      </c>
      <c r="CS427" s="24" t="str">
        <f t="shared" si="357"/>
        <v/>
      </c>
      <c r="CT427" s="24" t="str">
        <f t="shared" si="357"/>
        <v/>
      </c>
      <c r="CU427" s="24" t="str">
        <f t="shared" si="357"/>
        <v/>
      </c>
      <c r="CV427" s="24" t="str">
        <f t="shared" si="357"/>
        <v/>
      </c>
      <c r="CW427" s="24" t="str">
        <f t="shared" si="357"/>
        <v/>
      </c>
      <c r="CX427" s="24" t="str">
        <f t="shared" si="357"/>
        <v/>
      </c>
      <c r="CY427" s="24" t="str">
        <f t="shared" si="357"/>
        <v/>
      </c>
      <c r="CZ427" s="24"/>
      <c r="DA427" s="24" t="str">
        <f t="shared" si="375"/>
        <v/>
      </c>
      <c r="DB427" s="24" t="str">
        <f t="shared" si="388"/>
        <v/>
      </c>
      <c r="DC427" s="24" t="str">
        <f t="shared" si="358"/>
        <v/>
      </c>
      <c r="DD427" s="24" t="str">
        <f t="shared" si="358"/>
        <v/>
      </c>
      <c r="DE427" s="24" t="str">
        <f t="shared" si="358"/>
        <v/>
      </c>
      <c r="DF427" s="24" t="str">
        <f t="shared" si="358"/>
        <v/>
      </c>
      <c r="DG427" s="24" t="str">
        <f t="shared" si="358"/>
        <v/>
      </c>
      <c r="DH427" s="24" t="str">
        <f t="shared" si="358"/>
        <v/>
      </c>
      <c r="DI427" s="24" t="str">
        <f t="shared" si="358"/>
        <v/>
      </c>
      <c r="DJ427" s="24" t="str">
        <f t="shared" si="358"/>
        <v/>
      </c>
      <c r="DK427" s="24" t="str">
        <f t="shared" si="358"/>
        <v/>
      </c>
      <c r="DL427" s="24"/>
      <c r="DM427" s="24" t="str">
        <f t="shared" si="376"/>
        <v/>
      </c>
      <c r="DN427" s="24" t="str">
        <f t="shared" si="389"/>
        <v/>
      </c>
      <c r="DO427" s="24" t="str">
        <f t="shared" si="359"/>
        <v/>
      </c>
      <c r="DP427" s="24" t="str">
        <f t="shared" si="359"/>
        <v/>
      </c>
      <c r="DQ427" s="24" t="str">
        <f t="shared" si="359"/>
        <v/>
      </c>
      <c r="DR427" s="24" t="str">
        <f t="shared" si="359"/>
        <v/>
      </c>
      <c r="DS427" s="24" t="str">
        <f t="shared" si="359"/>
        <v/>
      </c>
      <c r="DT427" s="24" t="str">
        <f t="shared" si="359"/>
        <v/>
      </c>
      <c r="DU427" s="24" t="str">
        <f t="shared" si="359"/>
        <v/>
      </c>
      <c r="DV427" s="24" t="str">
        <f t="shared" si="359"/>
        <v/>
      </c>
      <c r="DW427" s="24" t="str">
        <f t="shared" si="359"/>
        <v/>
      </c>
      <c r="DX427" s="24"/>
      <c r="DY427" s="24" t="str">
        <f t="shared" si="377"/>
        <v/>
      </c>
      <c r="DZ427" s="24" t="str">
        <f t="shared" si="390"/>
        <v/>
      </c>
      <c r="EA427" s="24" t="str">
        <f t="shared" si="360"/>
        <v/>
      </c>
      <c r="EB427" s="24" t="str">
        <f t="shared" si="360"/>
        <v/>
      </c>
      <c r="EC427" s="24" t="str">
        <f t="shared" si="360"/>
        <v/>
      </c>
      <c r="ED427" s="24" t="str">
        <f t="shared" si="360"/>
        <v/>
      </c>
      <c r="EE427" s="24" t="str">
        <f t="shared" si="360"/>
        <v/>
      </c>
      <c r="EF427" s="24" t="str">
        <f t="shared" si="360"/>
        <v/>
      </c>
      <c r="EG427" s="24" t="str">
        <f t="shared" si="360"/>
        <v/>
      </c>
      <c r="EH427" s="24" t="str">
        <f t="shared" si="360"/>
        <v/>
      </c>
      <c r="EI427" s="24" t="str">
        <f t="shared" si="360"/>
        <v/>
      </c>
      <c r="EJ427" s="24"/>
      <c r="EK427" s="24" t="str">
        <f t="shared" si="378"/>
        <v/>
      </c>
      <c r="EL427" s="24" t="str">
        <f t="shared" si="391"/>
        <v/>
      </c>
      <c r="EM427" s="24" t="str">
        <f t="shared" si="361"/>
        <v/>
      </c>
      <c r="EN427" s="24" t="str">
        <f t="shared" si="361"/>
        <v/>
      </c>
      <c r="EO427" s="24" t="str">
        <f t="shared" si="361"/>
        <v/>
      </c>
      <c r="EP427" s="24" t="str">
        <f t="shared" si="361"/>
        <v/>
      </c>
      <c r="EQ427" s="24" t="str">
        <f t="shared" si="361"/>
        <v/>
      </c>
      <c r="ER427" s="24" t="str">
        <f t="shared" si="361"/>
        <v/>
      </c>
      <c r="ES427" s="24" t="str">
        <f t="shared" si="361"/>
        <v/>
      </c>
      <c r="ET427" s="24" t="str">
        <f t="shared" si="361"/>
        <v/>
      </c>
      <c r="EU427" s="24" t="str">
        <f t="shared" si="361"/>
        <v/>
      </c>
      <c r="EV427" s="24"/>
      <c r="EW427" s="24" t="str">
        <f t="shared" si="379"/>
        <v/>
      </c>
      <c r="EX427" s="24" t="str">
        <f t="shared" si="392"/>
        <v/>
      </c>
      <c r="EY427" s="24" t="str">
        <f t="shared" si="351"/>
        <v/>
      </c>
      <c r="EZ427" s="24" t="str">
        <f t="shared" si="351"/>
        <v/>
      </c>
      <c r="FA427" s="24" t="str">
        <f t="shared" si="351"/>
        <v/>
      </c>
      <c r="FB427" s="24" t="str">
        <f t="shared" si="349"/>
        <v/>
      </c>
      <c r="FC427" s="24" t="str">
        <f t="shared" si="349"/>
        <v/>
      </c>
      <c r="FD427" s="24" t="str">
        <f t="shared" si="349"/>
        <v/>
      </c>
      <c r="FE427" s="24" t="str">
        <f t="shared" si="349"/>
        <v/>
      </c>
      <c r="FF427" s="24" t="str">
        <f t="shared" si="349"/>
        <v/>
      </c>
      <c r="FG427" s="24" t="str">
        <f t="shared" si="349"/>
        <v/>
      </c>
      <c r="FH427" s="24"/>
      <c r="FI427" s="24" t="str">
        <f t="shared" si="380"/>
        <v/>
      </c>
      <c r="FJ427" s="24" t="str">
        <f t="shared" si="393"/>
        <v/>
      </c>
      <c r="FK427" s="24" t="str">
        <f t="shared" si="352"/>
        <v/>
      </c>
      <c r="FL427" s="24" t="str">
        <f t="shared" si="352"/>
        <v/>
      </c>
      <c r="FM427" s="24" t="str">
        <f t="shared" si="352"/>
        <v/>
      </c>
      <c r="FN427" s="24" t="str">
        <f t="shared" si="350"/>
        <v/>
      </c>
      <c r="FO427" s="24" t="str">
        <f t="shared" si="350"/>
        <v/>
      </c>
      <c r="FP427" s="24" t="str">
        <f t="shared" si="350"/>
        <v/>
      </c>
      <c r="FQ427" s="24" t="str">
        <f t="shared" si="350"/>
        <v/>
      </c>
      <c r="FR427" s="24" t="str">
        <f t="shared" si="350"/>
        <v/>
      </c>
      <c r="FS427" s="24" t="str">
        <f t="shared" si="350"/>
        <v/>
      </c>
    </row>
    <row r="428" spans="1:175">
      <c r="A428" s="27">
        <v>393</v>
      </c>
      <c r="B428" s="32" t="str">
        <f>IF(AND($B$3&lt;&gt;"",$C$3&lt;&gt;"",$B$4&lt;&gt;"",$C$4&lt;&gt;"",T428&lt;&gt;""),AirMass($B$3,$C$3,$B$4,$C$4,T428),"")</f>
        <v/>
      </c>
      <c r="C428" s="36" t="e">
        <f t="shared" si="381"/>
        <v>#N/A</v>
      </c>
      <c r="D428" s="5" t="str">
        <f t="shared" si="364"/>
        <v/>
      </c>
      <c r="E428" s="14" t="str">
        <f t="shared" si="365"/>
        <v/>
      </c>
      <c r="F428" s="32" t="str">
        <f t="shared" si="382"/>
        <v/>
      </c>
      <c r="G428" s="24" t="str">
        <f t="shared" si="366"/>
        <v/>
      </c>
      <c r="H428" s="24" t="str">
        <f t="shared" si="367"/>
        <v/>
      </c>
      <c r="I428" s="24"/>
      <c r="J428" s="8" t="str">
        <f t="shared" si="368"/>
        <v/>
      </c>
      <c r="K428" s="9" t="str">
        <f t="shared" si="369"/>
        <v/>
      </c>
      <c r="L428" s="40" t="str">
        <f t="shared" si="383"/>
        <v/>
      </c>
      <c r="M428" s="24" t="str">
        <f t="shared" si="370"/>
        <v/>
      </c>
      <c r="N428" s="25" t="str">
        <f t="shared" si="371"/>
        <v/>
      </c>
      <c r="O428" s="25"/>
      <c r="P428" s="50">
        <f t="shared" si="384"/>
        <v>0</v>
      </c>
      <c r="Q428" s="50">
        <f t="shared" si="385"/>
        <v>0</v>
      </c>
      <c r="R428" s="25"/>
      <c r="S428" s="25"/>
      <c r="T428" s="16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46" t="str">
        <f t="shared" si="372"/>
        <v/>
      </c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8"/>
      <c r="AR428" s="25"/>
      <c r="AS428" s="25"/>
      <c r="AT428" s="24" t="str">
        <f t="shared" si="363"/>
        <v/>
      </c>
      <c r="AU428" s="24" t="str">
        <f t="shared" si="363"/>
        <v/>
      </c>
      <c r="AV428" s="24" t="str">
        <f t="shared" si="362"/>
        <v/>
      </c>
      <c r="AW428" s="24" t="str">
        <f t="shared" si="362"/>
        <v/>
      </c>
      <c r="AX428" s="24" t="str">
        <f t="shared" si="362"/>
        <v/>
      </c>
      <c r="AY428" s="24" t="str">
        <f t="shared" si="362"/>
        <v/>
      </c>
      <c r="AZ428" s="24" t="str">
        <f t="shared" si="362"/>
        <v/>
      </c>
      <c r="BA428" s="24" t="str">
        <f t="shared" si="362"/>
        <v/>
      </c>
      <c r="BB428" s="24" t="str">
        <f t="shared" si="362"/>
        <v/>
      </c>
      <c r="BC428" s="24" t="str">
        <f t="shared" si="362"/>
        <v/>
      </c>
      <c r="BD428" s="25" t="str">
        <f t="shared" si="362"/>
        <v/>
      </c>
      <c r="BE428" s="25"/>
      <c r="BF428" s="24"/>
      <c r="BG428" s="24" t="str">
        <f t="shared" si="354"/>
        <v/>
      </c>
      <c r="BH428" s="24" t="str">
        <f t="shared" si="354"/>
        <v/>
      </c>
      <c r="BI428" s="24" t="str">
        <f t="shared" si="354"/>
        <v/>
      </c>
      <c r="BJ428" s="24" t="str">
        <f t="shared" si="354"/>
        <v/>
      </c>
      <c r="BK428" s="24" t="str">
        <f t="shared" si="354"/>
        <v/>
      </c>
      <c r="BL428" s="24" t="str">
        <f t="shared" si="354"/>
        <v/>
      </c>
      <c r="BM428" s="24" t="str">
        <f t="shared" si="354"/>
        <v/>
      </c>
      <c r="BN428" s="24" t="str">
        <f t="shared" si="354"/>
        <v/>
      </c>
      <c r="BO428" s="24" t="str">
        <f t="shared" si="354"/>
        <v/>
      </c>
      <c r="BP428" s="24"/>
      <c r="BQ428" s="24"/>
      <c r="BR428" s="24" t="str">
        <f t="shared" si="355"/>
        <v/>
      </c>
      <c r="BS428" s="24" t="str">
        <f t="shared" si="355"/>
        <v/>
      </c>
      <c r="BT428" s="24" t="str">
        <f t="shared" si="355"/>
        <v/>
      </c>
      <c r="BU428" s="24" t="str">
        <f t="shared" si="355"/>
        <v/>
      </c>
      <c r="BV428" s="24" t="str">
        <f t="shared" si="355"/>
        <v/>
      </c>
      <c r="BW428" s="24" t="str">
        <f t="shared" si="355"/>
        <v/>
      </c>
      <c r="BX428" s="24" t="str">
        <f t="shared" si="355"/>
        <v/>
      </c>
      <c r="BY428" s="24" t="str">
        <f t="shared" si="355"/>
        <v/>
      </c>
      <c r="BZ428" s="24" t="str">
        <f t="shared" si="355"/>
        <v/>
      </c>
      <c r="CA428" s="24"/>
      <c r="CB428" s="24"/>
      <c r="CC428" s="24" t="str">
        <f t="shared" si="373"/>
        <v/>
      </c>
      <c r="CD428" s="24" t="str">
        <f t="shared" si="386"/>
        <v/>
      </c>
      <c r="CE428" s="24" t="str">
        <f t="shared" si="356"/>
        <v/>
      </c>
      <c r="CF428" s="24" t="str">
        <f t="shared" si="356"/>
        <v/>
      </c>
      <c r="CG428" s="24" t="str">
        <f t="shared" si="356"/>
        <v/>
      </c>
      <c r="CH428" s="24" t="str">
        <f t="shared" si="356"/>
        <v/>
      </c>
      <c r="CI428" s="24" t="str">
        <f t="shared" si="356"/>
        <v/>
      </c>
      <c r="CJ428" s="24" t="str">
        <f t="shared" si="356"/>
        <v/>
      </c>
      <c r="CK428" s="24" t="str">
        <f t="shared" si="356"/>
        <v/>
      </c>
      <c r="CL428" s="24" t="str">
        <f t="shared" si="356"/>
        <v/>
      </c>
      <c r="CM428" s="24" t="str">
        <f t="shared" si="356"/>
        <v/>
      </c>
      <c r="CN428" s="24"/>
      <c r="CO428" s="24" t="str">
        <f t="shared" si="374"/>
        <v/>
      </c>
      <c r="CP428" s="24" t="str">
        <f t="shared" si="387"/>
        <v/>
      </c>
      <c r="CQ428" s="24" t="str">
        <f t="shared" si="357"/>
        <v/>
      </c>
      <c r="CR428" s="24" t="str">
        <f t="shared" si="357"/>
        <v/>
      </c>
      <c r="CS428" s="24" t="str">
        <f t="shared" si="357"/>
        <v/>
      </c>
      <c r="CT428" s="24" t="str">
        <f t="shared" si="357"/>
        <v/>
      </c>
      <c r="CU428" s="24" t="str">
        <f t="shared" si="357"/>
        <v/>
      </c>
      <c r="CV428" s="24" t="str">
        <f t="shared" si="357"/>
        <v/>
      </c>
      <c r="CW428" s="24" t="str">
        <f t="shared" si="357"/>
        <v/>
      </c>
      <c r="CX428" s="24" t="str">
        <f t="shared" si="357"/>
        <v/>
      </c>
      <c r="CY428" s="24" t="str">
        <f t="shared" si="357"/>
        <v/>
      </c>
      <c r="CZ428" s="24"/>
      <c r="DA428" s="24" t="str">
        <f t="shared" si="375"/>
        <v/>
      </c>
      <c r="DB428" s="24" t="str">
        <f t="shared" si="388"/>
        <v/>
      </c>
      <c r="DC428" s="24" t="str">
        <f t="shared" si="358"/>
        <v/>
      </c>
      <c r="DD428" s="24" t="str">
        <f t="shared" si="358"/>
        <v/>
      </c>
      <c r="DE428" s="24" t="str">
        <f t="shared" si="358"/>
        <v/>
      </c>
      <c r="DF428" s="24" t="str">
        <f t="shared" si="358"/>
        <v/>
      </c>
      <c r="DG428" s="24" t="str">
        <f t="shared" si="358"/>
        <v/>
      </c>
      <c r="DH428" s="24" t="str">
        <f t="shared" si="358"/>
        <v/>
      </c>
      <c r="DI428" s="24" t="str">
        <f t="shared" si="358"/>
        <v/>
      </c>
      <c r="DJ428" s="24" t="str">
        <f t="shared" si="358"/>
        <v/>
      </c>
      <c r="DK428" s="24" t="str">
        <f t="shared" si="358"/>
        <v/>
      </c>
      <c r="DL428" s="24"/>
      <c r="DM428" s="24" t="str">
        <f t="shared" si="376"/>
        <v/>
      </c>
      <c r="DN428" s="24" t="str">
        <f t="shared" si="389"/>
        <v/>
      </c>
      <c r="DO428" s="24" t="str">
        <f t="shared" si="359"/>
        <v/>
      </c>
      <c r="DP428" s="24" t="str">
        <f t="shared" si="359"/>
        <v/>
      </c>
      <c r="DQ428" s="24" t="str">
        <f t="shared" si="359"/>
        <v/>
      </c>
      <c r="DR428" s="24" t="str">
        <f t="shared" si="359"/>
        <v/>
      </c>
      <c r="DS428" s="24" t="str">
        <f t="shared" si="359"/>
        <v/>
      </c>
      <c r="DT428" s="24" t="str">
        <f t="shared" si="359"/>
        <v/>
      </c>
      <c r="DU428" s="24" t="str">
        <f t="shared" si="359"/>
        <v/>
      </c>
      <c r="DV428" s="24" t="str">
        <f t="shared" si="359"/>
        <v/>
      </c>
      <c r="DW428" s="24" t="str">
        <f t="shared" si="359"/>
        <v/>
      </c>
      <c r="DX428" s="24"/>
      <c r="DY428" s="24" t="str">
        <f t="shared" si="377"/>
        <v/>
      </c>
      <c r="DZ428" s="24" t="str">
        <f t="shared" si="390"/>
        <v/>
      </c>
      <c r="EA428" s="24" t="str">
        <f t="shared" si="360"/>
        <v/>
      </c>
      <c r="EB428" s="24" t="str">
        <f t="shared" si="360"/>
        <v/>
      </c>
      <c r="EC428" s="24" t="str">
        <f t="shared" si="360"/>
        <v/>
      </c>
      <c r="ED428" s="24" t="str">
        <f t="shared" si="360"/>
        <v/>
      </c>
      <c r="EE428" s="24" t="str">
        <f t="shared" si="360"/>
        <v/>
      </c>
      <c r="EF428" s="24" t="str">
        <f t="shared" si="360"/>
        <v/>
      </c>
      <c r="EG428" s="24" t="str">
        <f t="shared" si="360"/>
        <v/>
      </c>
      <c r="EH428" s="24" t="str">
        <f t="shared" si="360"/>
        <v/>
      </c>
      <c r="EI428" s="24" t="str">
        <f t="shared" si="360"/>
        <v/>
      </c>
      <c r="EJ428" s="24"/>
      <c r="EK428" s="24" t="str">
        <f t="shared" si="378"/>
        <v/>
      </c>
      <c r="EL428" s="24" t="str">
        <f t="shared" si="391"/>
        <v/>
      </c>
      <c r="EM428" s="24" t="str">
        <f t="shared" si="361"/>
        <v/>
      </c>
      <c r="EN428" s="24" t="str">
        <f t="shared" si="361"/>
        <v/>
      </c>
      <c r="EO428" s="24" t="str">
        <f t="shared" si="361"/>
        <v/>
      </c>
      <c r="EP428" s="24" t="str">
        <f t="shared" si="361"/>
        <v/>
      </c>
      <c r="EQ428" s="24" t="str">
        <f t="shared" si="361"/>
        <v/>
      </c>
      <c r="ER428" s="24" t="str">
        <f t="shared" si="361"/>
        <v/>
      </c>
      <c r="ES428" s="24" t="str">
        <f t="shared" si="361"/>
        <v/>
      </c>
      <c r="ET428" s="24" t="str">
        <f t="shared" si="361"/>
        <v/>
      </c>
      <c r="EU428" s="24" t="str">
        <f t="shared" si="361"/>
        <v/>
      </c>
      <c r="EV428" s="24"/>
      <c r="EW428" s="24" t="str">
        <f t="shared" si="379"/>
        <v/>
      </c>
      <c r="EX428" s="24" t="str">
        <f t="shared" si="392"/>
        <v/>
      </c>
      <c r="EY428" s="24" t="str">
        <f t="shared" si="351"/>
        <v/>
      </c>
      <c r="EZ428" s="24" t="str">
        <f t="shared" si="351"/>
        <v/>
      </c>
      <c r="FA428" s="24" t="str">
        <f t="shared" si="351"/>
        <v/>
      </c>
      <c r="FB428" s="24" t="str">
        <f t="shared" si="349"/>
        <v/>
      </c>
      <c r="FC428" s="24" t="str">
        <f t="shared" si="349"/>
        <v/>
      </c>
      <c r="FD428" s="24" t="str">
        <f t="shared" si="349"/>
        <v/>
      </c>
      <c r="FE428" s="24" t="str">
        <f t="shared" si="349"/>
        <v/>
      </c>
      <c r="FF428" s="24" t="str">
        <f t="shared" si="349"/>
        <v/>
      </c>
      <c r="FG428" s="24" t="str">
        <f t="shared" si="349"/>
        <v/>
      </c>
      <c r="FH428" s="24"/>
      <c r="FI428" s="24" t="str">
        <f t="shared" si="380"/>
        <v/>
      </c>
      <c r="FJ428" s="24" t="str">
        <f t="shared" si="393"/>
        <v/>
      </c>
      <c r="FK428" s="24" t="str">
        <f t="shared" si="352"/>
        <v/>
      </c>
      <c r="FL428" s="24" t="str">
        <f t="shared" si="352"/>
        <v/>
      </c>
      <c r="FM428" s="24" t="str">
        <f t="shared" si="352"/>
        <v/>
      </c>
      <c r="FN428" s="24" t="str">
        <f t="shared" si="350"/>
        <v/>
      </c>
      <c r="FO428" s="24" t="str">
        <f t="shared" si="350"/>
        <v/>
      </c>
      <c r="FP428" s="24" t="str">
        <f t="shared" si="350"/>
        <v/>
      </c>
      <c r="FQ428" s="24" t="str">
        <f t="shared" si="350"/>
        <v/>
      </c>
      <c r="FR428" s="24" t="str">
        <f t="shared" si="350"/>
        <v/>
      </c>
      <c r="FS428" s="24" t="str">
        <f t="shared" si="350"/>
        <v/>
      </c>
    </row>
    <row r="429" spans="1:175">
      <c r="A429" s="27">
        <v>394</v>
      </c>
      <c r="B429" s="32" t="str">
        <f>IF(AND($B$3&lt;&gt;"",$C$3&lt;&gt;"",$B$4&lt;&gt;"",$C$4&lt;&gt;"",T429&lt;&gt;""),AirMass($B$3,$C$3,$B$4,$C$4,T429),"")</f>
        <v/>
      </c>
      <c r="C429" s="36" t="e">
        <f t="shared" si="381"/>
        <v>#N/A</v>
      </c>
      <c r="D429" s="5" t="str">
        <f t="shared" si="364"/>
        <v/>
      </c>
      <c r="E429" s="14" t="str">
        <f t="shared" si="365"/>
        <v/>
      </c>
      <c r="F429" s="32" t="str">
        <f t="shared" si="382"/>
        <v/>
      </c>
      <c r="G429" s="24" t="str">
        <f t="shared" si="366"/>
        <v/>
      </c>
      <c r="H429" s="24" t="str">
        <f t="shared" si="367"/>
        <v/>
      </c>
      <c r="I429" s="24"/>
      <c r="J429" s="8" t="str">
        <f t="shared" si="368"/>
        <v/>
      </c>
      <c r="K429" s="9" t="str">
        <f t="shared" si="369"/>
        <v/>
      </c>
      <c r="L429" s="40" t="str">
        <f t="shared" si="383"/>
        <v/>
      </c>
      <c r="M429" s="24" t="str">
        <f t="shared" si="370"/>
        <v/>
      </c>
      <c r="N429" s="25" t="str">
        <f t="shared" si="371"/>
        <v/>
      </c>
      <c r="O429" s="25"/>
      <c r="P429" s="50">
        <f t="shared" si="384"/>
        <v>0</v>
      </c>
      <c r="Q429" s="50">
        <f t="shared" si="385"/>
        <v>0</v>
      </c>
      <c r="R429" s="25"/>
      <c r="S429" s="25"/>
      <c r="T429" s="16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46" t="str">
        <f t="shared" si="372"/>
        <v/>
      </c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8"/>
      <c r="AR429" s="25"/>
      <c r="AS429" s="25"/>
      <c r="AT429" s="24" t="str">
        <f t="shared" si="363"/>
        <v/>
      </c>
      <c r="AU429" s="24" t="str">
        <f t="shared" si="363"/>
        <v/>
      </c>
      <c r="AV429" s="24" t="str">
        <f t="shared" si="362"/>
        <v/>
      </c>
      <c r="AW429" s="24" t="str">
        <f t="shared" si="362"/>
        <v/>
      </c>
      <c r="AX429" s="24" t="str">
        <f t="shared" si="362"/>
        <v/>
      </c>
      <c r="AY429" s="24" t="str">
        <f t="shared" si="362"/>
        <v/>
      </c>
      <c r="AZ429" s="24" t="str">
        <f t="shared" si="362"/>
        <v/>
      </c>
      <c r="BA429" s="24" t="str">
        <f t="shared" si="362"/>
        <v/>
      </c>
      <c r="BB429" s="24" t="str">
        <f t="shared" si="362"/>
        <v/>
      </c>
      <c r="BC429" s="24" t="str">
        <f t="shared" si="362"/>
        <v/>
      </c>
      <c r="BD429" s="25" t="str">
        <f t="shared" si="362"/>
        <v/>
      </c>
      <c r="BE429" s="25"/>
      <c r="BF429" s="24"/>
      <c r="BG429" s="24" t="str">
        <f t="shared" si="354"/>
        <v/>
      </c>
      <c r="BH429" s="24" t="str">
        <f t="shared" si="354"/>
        <v/>
      </c>
      <c r="BI429" s="24" t="str">
        <f t="shared" si="354"/>
        <v/>
      </c>
      <c r="BJ429" s="24" t="str">
        <f t="shared" si="354"/>
        <v/>
      </c>
      <c r="BK429" s="24" t="str">
        <f t="shared" si="354"/>
        <v/>
      </c>
      <c r="BL429" s="24" t="str">
        <f t="shared" si="354"/>
        <v/>
      </c>
      <c r="BM429" s="24" t="str">
        <f t="shared" si="354"/>
        <v/>
      </c>
      <c r="BN429" s="24" t="str">
        <f t="shared" si="354"/>
        <v/>
      </c>
      <c r="BO429" s="24" t="str">
        <f t="shared" si="354"/>
        <v/>
      </c>
      <c r="BP429" s="24"/>
      <c r="BQ429" s="24"/>
      <c r="BR429" s="24" t="str">
        <f t="shared" si="355"/>
        <v/>
      </c>
      <c r="BS429" s="24" t="str">
        <f t="shared" si="355"/>
        <v/>
      </c>
      <c r="BT429" s="24" t="str">
        <f t="shared" si="355"/>
        <v/>
      </c>
      <c r="BU429" s="24" t="str">
        <f t="shared" si="355"/>
        <v/>
      </c>
      <c r="BV429" s="24" t="str">
        <f t="shared" si="355"/>
        <v/>
      </c>
      <c r="BW429" s="24" t="str">
        <f t="shared" si="355"/>
        <v/>
      </c>
      <c r="BX429" s="24" t="str">
        <f t="shared" si="355"/>
        <v/>
      </c>
      <c r="BY429" s="24" t="str">
        <f t="shared" si="355"/>
        <v/>
      </c>
      <c r="BZ429" s="24" t="str">
        <f t="shared" si="355"/>
        <v/>
      </c>
      <c r="CA429" s="24"/>
      <c r="CB429" s="24"/>
      <c r="CC429" s="24" t="str">
        <f t="shared" si="373"/>
        <v/>
      </c>
      <c r="CD429" s="24" t="str">
        <f t="shared" si="386"/>
        <v/>
      </c>
      <c r="CE429" s="24" t="str">
        <f t="shared" si="356"/>
        <v/>
      </c>
      <c r="CF429" s="24" t="str">
        <f t="shared" si="356"/>
        <v/>
      </c>
      <c r="CG429" s="24" t="str">
        <f t="shared" si="356"/>
        <v/>
      </c>
      <c r="CH429" s="24" t="str">
        <f t="shared" si="356"/>
        <v/>
      </c>
      <c r="CI429" s="24" t="str">
        <f t="shared" si="356"/>
        <v/>
      </c>
      <c r="CJ429" s="24" t="str">
        <f t="shared" si="356"/>
        <v/>
      </c>
      <c r="CK429" s="24" t="str">
        <f t="shared" si="356"/>
        <v/>
      </c>
      <c r="CL429" s="24" t="str">
        <f t="shared" si="356"/>
        <v/>
      </c>
      <c r="CM429" s="24" t="str">
        <f t="shared" si="356"/>
        <v/>
      </c>
      <c r="CN429" s="24"/>
      <c r="CO429" s="24" t="str">
        <f t="shared" si="374"/>
        <v/>
      </c>
      <c r="CP429" s="24" t="str">
        <f t="shared" si="387"/>
        <v/>
      </c>
      <c r="CQ429" s="24" t="str">
        <f t="shared" si="357"/>
        <v/>
      </c>
      <c r="CR429" s="24" t="str">
        <f t="shared" si="357"/>
        <v/>
      </c>
      <c r="CS429" s="24" t="str">
        <f t="shared" si="357"/>
        <v/>
      </c>
      <c r="CT429" s="24" t="str">
        <f t="shared" si="357"/>
        <v/>
      </c>
      <c r="CU429" s="24" t="str">
        <f t="shared" si="357"/>
        <v/>
      </c>
      <c r="CV429" s="24" t="str">
        <f t="shared" si="357"/>
        <v/>
      </c>
      <c r="CW429" s="24" t="str">
        <f t="shared" si="357"/>
        <v/>
      </c>
      <c r="CX429" s="24" t="str">
        <f t="shared" si="357"/>
        <v/>
      </c>
      <c r="CY429" s="24" t="str">
        <f t="shared" si="357"/>
        <v/>
      </c>
      <c r="CZ429" s="24"/>
      <c r="DA429" s="24" t="str">
        <f t="shared" si="375"/>
        <v/>
      </c>
      <c r="DB429" s="24" t="str">
        <f t="shared" si="388"/>
        <v/>
      </c>
      <c r="DC429" s="24" t="str">
        <f t="shared" si="358"/>
        <v/>
      </c>
      <c r="DD429" s="24" t="str">
        <f t="shared" si="358"/>
        <v/>
      </c>
      <c r="DE429" s="24" t="str">
        <f t="shared" si="358"/>
        <v/>
      </c>
      <c r="DF429" s="24" t="str">
        <f t="shared" si="358"/>
        <v/>
      </c>
      <c r="DG429" s="24" t="str">
        <f t="shared" si="358"/>
        <v/>
      </c>
      <c r="DH429" s="24" t="str">
        <f t="shared" si="358"/>
        <v/>
      </c>
      <c r="DI429" s="24" t="str">
        <f t="shared" si="358"/>
        <v/>
      </c>
      <c r="DJ429" s="24" t="str">
        <f t="shared" si="358"/>
        <v/>
      </c>
      <c r="DK429" s="24" t="str">
        <f t="shared" si="358"/>
        <v/>
      </c>
      <c r="DL429" s="24"/>
      <c r="DM429" s="24" t="str">
        <f t="shared" si="376"/>
        <v/>
      </c>
      <c r="DN429" s="24" t="str">
        <f t="shared" si="389"/>
        <v/>
      </c>
      <c r="DO429" s="24" t="str">
        <f t="shared" si="359"/>
        <v/>
      </c>
      <c r="DP429" s="24" t="str">
        <f t="shared" si="359"/>
        <v/>
      </c>
      <c r="DQ429" s="24" t="str">
        <f t="shared" si="359"/>
        <v/>
      </c>
      <c r="DR429" s="24" t="str">
        <f t="shared" si="359"/>
        <v/>
      </c>
      <c r="DS429" s="24" t="str">
        <f t="shared" si="359"/>
        <v/>
      </c>
      <c r="DT429" s="24" t="str">
        <f t="shared" si="359"/>
        <v/>
      </c>
      <c r="DU429" s="24" t="str">
        <f t="shared" si="359"/>
        <v/>
      </c>
      <c r="DV429" s="24" t="str">
        <f t="shared" si="359"/>
        <v/>
      </c>
      <c r="DW429" s="24" t="str">
        <f t="shared" si="359"/>
        <v/>
      </c>
      <c r="DX429" s="24"/>
      <c r="DY429" s="24" t="str">
        <f t="shared" si="377"/>
        <v/>
      </c>
      <c r="DZ429" s="24" t="str">
        <f t="shared" si="390"/>
        <v/>
      </c>
      <c r="EA429" s="24" t="str">
        <f t="shared" si="360"/>
        <v/>
      </c>
      <c r="EB429" s="24" t="str">
        <f t="shared" si="360"/>
        <v/>
      </c>
      <c r="EC429" s="24" t="str">
        <f t="shared" si="360"/>
        <v/>
      </c>
      <c r="ED429" s="24" t="str">
        <f t="shared" si="360"/>
        <v/>
      </c>
      <c r="EE429" s="24" t="str">
        <f t="shared" si="360"/>
        <v/>
      </c>
      <c r="EF429" s="24" t="str">
        <f t="shared" si="360"/>
        <v/>
      </c>
      <c r="EG429" s="24" t="str">
        <f t="shared" si="360"/>
        <v/>
      </c>
      <c r="EH429" s="24" t="str">
        <f t="shared" si="360"/>
        <v/>
      </c>
      <c r="EI429" s="24" t="str">
        <f t="shared" si="360"/>
        <v/>
      </c>
      <c r="EJ429" s="24"/>
      <c r="EK429" s="24" t="str">
        <f t="shared" si="378"/>
        <v/>
      </c>
      <c r="EL429" s="24" t="str">
        <f t="shared" si="391"/>
        <v/>
      </c>
      <c r="EM429" s="24" t="str">
        <f t="shared" si="361"/>
        <v/>
      </c>
      <c r="EN429" s="24" t="str">
        <f t="shared" si="361"/>
        <v/>
      </c>
      <c r="EO429" s="24" t="str">
        <f t="shared" si="361"/>
        <v/>
      </c>
      <c r="EP429" s="24" t="str">
        <f t="shared" si="361"/>
        <v/>
      </c>
      <c r="EQ429" s="24" t="str">
        <f t="shared" si="361"/>
        <v/>
      </c>
      <c r="ER429" s="24" t="str">
        <f t="shared" si="361"/>
        <v/>
      </c>
      <c r="ES429" s="24" t="str">
        <f t="shared" si="361"/>
        <v/>
      </c>
      <c r="ET429" s="24" t="str">
        <f t="shared" si="361"/>
        <v/>
      </c>
      <c r="EU429" s="24" t="str">
        <f t="shared" si="361"/>
        <v/>
      </c>
      <c r="EV429" s="24"/>
      <c r="EW429" s="24" t="str">
        <f t="shared" si="379"/>
        <v/>
      </c>
      <c r="EX429" s="24" t="str">
        <f t="shared" si="392"/>
        <v/>
      </c>
      <c r="EY429" s="24" t="str">
        <f t="shared" si="351"/>
        <v/>
      </c>
      <c r="EZ429" s="24" t="str">
        <f t="shared" si="351"/>
        <v/>
      </c>
      <c r="FA429" s="24" t="str">
        <f t="shared" si="351"/>
        <v/>
      </c>
      <c r="FB429" s="24" t="str">
        <f t="shared" si="349"/>
        <v/>
      </c>
      <c r="FC429" s="24" t="str">
        <f t="shared" si="349"/>
        <v/>
      </c>
      <c r="FD429" s="24" t="str">
        <f t="shared" si="349"/>
        <v/>
      </c>
      <c r="FE429" s="24" t="str">
        <f t="shared" si="349"/>
        <v/>
      </c>
      <c r="FF429" s="24" t="str">
        <f t="shared" si="349"/>
        <v/>
      </c>
      <c r="FG429" s="24" t="str">
        <f t="shared" si="349"/>
        <v/>
      </c>
      <c r="FH429" s="24"/>
      <c r="FI429" s="24" t="str">
        <f t="shared" si="380"/>
        <v/>
      </c>
      <c r="FJ429" s="24" t="str">
        <f t="shared" si="393"/>
        <v/>
      </c>
      <c r="FK429" s="24" t="str">
        <f t="shared" si="352"/>
        <v/>
      </c>
      <c r="FL429" s="24" t="str">
        <f t="shared" si="352"/>
        <v/>
      </c>
      <c r="FM429" s="24" t="str">
        <f t="shared" si="352"/>
        <v/>
      </c>
      <c r="FN429" s="24" t="str">
        <f t="shared" si="350"/>
        <v/>
      </c>
      <c r="FO429" s="24" t="str">
        <f t="shared" si="350"/>
        <v/>
      </c>
      <c r="FP429" s="24" t="str">
        <f t="shared" si="350"/>
        <v/>
      </c>
      <c r="FQ429" s="24" t="str">
        <f t="shared" si="350"/>
        <v/>
      </c>
      <c r="FR429" s="24" t="str">
        <f t="shared" si="350"/>
        <v/>
      </c>
      <c r="FS429" s="24" t="str">
        <f t="shared" si="350"/>
        <v/>
      </c>
    </row>
    <row r="430" spans="1:175">
      <c r="A430" s="27">
        <v>395</v>
      </c>
      <c r="B430" s="32" t="str">
        <f>IF(AND($B$3&lt;&gt;"",$C$3&lt;&gt;"",$B$4&lt;&gt;"",$C$4&lt;&gt;"",T430&lt;&gt;""),AirMass($B$3,$C$3,$B$4,$C$4,T430),"")</f>
        <v/>
      </c>
      <c r="C430" s="36" t="e">
        <f t="shared" si="381"/>
        <v>#N/A</v>
      </c>
      <c r="D430" s="5" t="str">
        <f t="shared" si="364"/>
        <v/>
      </c>
      <c r="E430" s="14" t="str">
        <f t="shared" si="365"/>
        <v/>
      </c>
      <c r="F430" s="32" t="str">
        <f t="shared" si="382"/>
        <v/>
      </c>
      <c r="G430" s="24" t="str">
        <f t="shared" si="366"/>
        <v/>
      </c>
      <c r="H430" s="24" t="str">
        <f t="shared" si="367"/>
        <v/>
      </c>
      <c r="I430" s="24"/>
      <c r="J430" s="8" t="str">
        <f t="shared" si="368"/>
        <v/>
      </c>
      <c r="K430" s="9" t="str">
        <f t="shared" si="369"/>
        <v/>
      </c>
      <c r="L430" s="40" t="str">
        <f t="shared" si="383"/>
        <v/>
      </c>
      <c r="M430" s="24" t="str">
        <f t="shared" si="370"/>
        <v/>
      </c>
      <c r="N430" s="25" t="str">
        <f t="shared" si="371"/>
        <v/>
      </c>
      <c r="O430" s="25"/>
      <c r="P430" s="50">
        <f t="shared" si="384"/>
        <v>0</v>
      </c>
      <c r="Q430" s="50">
        <f t="shared" si="385"/>
        <v>0</v>
      </c>
      <c r="R430" s="25"/>
      <c r="S430" s="25"/>
      <c r="T430" s="16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46" t="str">
        <f t="shared" si="372"/>
        <v/>
      </c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8"/>
      <c r="AR430" s="25"/>
      <c r="AS430" s="25"/>
      <c r="AT430" s="24" t="str">
        <f t="shared" si="363"/>
        <v/>
      </c>
      <c r="AU430" s="24" t="str">
        <f t="shared" si="363"/>
        <v/>
      </c>
      <c r="AV430" s="24" t="str">
        <f t="shared" si="362"/>
        <v/>
      </c>
      <c r="AW430" s="24" t="str">
        <f t="shared" si="362"/>
        <v/>
      </c>
      <c r="AX430" s="24" t="str">
        <f t="shared" si="362"/>
        <v/>
      </c>
      <c r="AY430" s="24" t="str">
        <f t="shared" si="362"/>
        <v/>
      </c>
      <c r="AZ430" s="24" t="str">
        <f t="shared" si="362"/>
        <v/>
      </c>
      <c r="BA430" s="24" t="str">
        <f t="shared" si="362"/>
        <v/>
      </c>
      <c r="BB430" s="24" t="str">
        <f t="shared" si="362"/>
        <v/>
      </c>
      <c r="BC430" s="24" t="str">
        <f t="shared" si="362"/>
        <v/>
      </c>
      <c r="BD430" s="25" t="str">
        <f t="shared" si="362"/>
        <v/>
      </c>
      <c r="BE430" s="25"/>
      <c r="BF430" s="24"/>
      <c r="BG430" s="24" t="str">
        <f t="shared" si="354"/>
        <v/>
      </c>
      <c r="BH430" s="24" t="str">
        <f t="shared" si="354"/>
        <v/>
      </c>
      <c r="BI430" s="24" t="str">
        <f t="shared" si="354"/>
        <v/>
      </c>
      <c r="BJ430" s="24" t="str">
        <f t="shared" ref="BJ430:BO435" si="394">IF(NOT($C$23),IF(AND($AT430&lt;&gt;"",AY$32&lt;&gt;""),$AT430*$D$19+$D$18-AY$32,""),IF(AND($B$23&lt;&gt;"",AY$32&lt;&gt;""),$B$23-AY$32,""))</f>
        <v/>
      </c>
      <c r="BK430" s="24" t="str">
        <f t="shared" si="394"/>
        <v/>
      </c>
      <c r="BL430" s="24" t="str">
        <f t="shared" si="394"/>
        <v/>
      </c>
      <c r="BM430" s="24" t="str">
        <f t="shared" si="394"/>
        <v/>
      </c>
      <c r="BN430" s="24" t="str">
        <f t="shared" si="394"/>
        <v/>
      </c>
      <c r="BO430" s="24" t="str">
        <f t="shared" si="394"/>
        <v/>
      </c>
      <c r="BP430" s="24"/>
      <c r="BQ430" s="24"/>
      <c r="BR430" s="24" t="str">
        <f t="shared" si="355"/>
        <v/>
      </c>
      <c r="BS430" s="24" t="str">
        <f t="shared" si="355"/>
        <v/>
      </c>
      <c r="BT430" s="24" t="str">
        <f t="shared" si="355"/>
        <v/>
      </c>
      <c r="BU430" s="24" t="str">
        <f t="shared" ref="BU430:BZ435" si="395">IF(NOT($C$23),IF(AND($AU430&lt;&gt;"",AY$32&lt;&gt;""),$AU430*$D$19+$D$18-AY$32,""),IF(AND($AU$32&lt;&gt;"",AY$32&lt;&gt;""),$AU$32-AY$32,""))</f>
        <v/>
      </c>
      <c r="BV430" s="24" t="str">
        <f t="shared" si="395"/>
        <v/>
      </c>
      <c r="BW430" s="24" t="str">
        <f t="shared" si="395"/>
        <v/>
      </c>
      <c r="BX430" s="24" t="str">
        <f t="shared" si="395"/>
        <v/>
      </c>
      <c r="BY430" s="24" t="str">
        <f t="shared" si="395"/>
        <v/>
      </c>
      <c r="BZ430" s="24" t="str">
        <f t="shared" si="395"/>
        <v/>
      </c>
      <c r="CA430" s="24"/>
      <c r="CB430" s="24"/>
      <c r="CC430" s="24" t="str">
        <f t="shared" si="373"/>
        <v/>
      </c>
      <c r="CD430" s="24" t="str">
        <f t="shared" si="386"/>
        <v/>
      </c>
      <c r="CE430" s="24" t="str">
        <f t="shared" si="356"/>
        <v/>
      </c>
      <c r="CF430" s="24" t="str">
        <f t="shared" si="356"/>
        <v/>
      </c>
      <c r="CG430" s="24" t="str">
        <f t="shared" si="356"/>
        <v/>
      </c>
      <c r="CH430" s="24" t="str">
        <f t="shared" ref="CH430:CM435" si="396">IF(AND($U430&lt;&gt;"",Z430&lt;&gt;"",Z$32&lt;&gt;""),$U430-Z430+Z$32,"")</f>
        <v/>
      </c>
      <c r="CI430" s="24" t="str">
        <f t="shared" si="396"/>
        <v/>
      </c>
      <c r="CJ430" s="24" t="str">
        <f t="shared" si="396"/>
        <v/>
      </c>
      <c r="CK430" s="24" t="str">
        <f t="shared" si="396"/>
        <v/>
      </c>
      <c r="CL430" s="24" t="str">
        <f t="shared" si="396"/>
        <v/>
      </c>
      <c r="CM430" s="24" t="str">
        <f t="shared" si="396"/>
        <v/>
      </c>
      <c r="CN430" s="24"/>
      <c r="CO430" s="24" t="str">
        <f t="shared" si="374"/>
        <v/>
      </c>
      <c r="CP430" s="24" t="str">
        <f t="shared" si="387"/>
        <v/>
      </c>
      <c r="CQ430" s="24" t="str">
        <f t="shared" si="357"/>
        <v/>
      </c>
      <c r="CR430" s="24" t="str">
        <f t="shared" si="357"/>
        <v/>
      </c>
      <c r="CS430" s="24" t="str">
        <f t="shared" si="357"/>
        <v/>
      </c>
      <c r="CT430" s="24" t="str">
        <f t="shared" ref="CT430:CY435" si="397">IF(AND($AG430&lt;&gt;"",AL430&lt;&gt;"",AL$32&lt;&gt;""),$AG430-AL430+AL$32,"")</f>
        <v/>
      </c>
      <c r="CU430" s="24" t="str">
        <f t="shared" si="397"/>
        <v/>
      </c>
      <c r="CV430" s="24" t="str">
        <f t="shared" si="397"/>
        <v/>
      </c>
      <c r="CW430" s="24" t="str">
        <f t="shared" si="397"/>
        <v/>
      </c>
      <c r="CX430" s="24" t="str">
        <f t="shared" si="397"/>
        <v/>
      </c>
      <c r="CY430" s="24" t="str">
        <f t="shared" si="397"/>
        <v/>
      </c>
      <c r="CZ430" s="24"/>
      <c r="DA430" s="24" t="str">
        <f t="shared" si="375"/>
        <v/>
      </c>
      <c r="DB430" s="24" t="str">
        <f t="shared" si="388"/>
        <v/>
      </c>
      <c r="DC430" s="24" t="str">
        <f t="shared" si="358"/>
        <v/>
      </c>
      <c r="DD430" s="24" t="str">
        <f t="shared" si="358"/>
        <v/>
      </c>
      <c r="DE430" s="24" t="str">
        <f t="shared" si="358"/>
        <v/>
      </c>
      <c r="DF430" s="24" t="str">
        <f t="shared" ref="DF430:DK435" si="398">IF(AND(CH430&lt;&gt;"",BJ430&lt;&gt;""),CH430+BJ430*$D$21,"")</f>
        <v/>
      </c>
      <c r="DG430" s="24" t="str">
        <f t="shared" si="398"/>
        <v/>
      </c>
      <c r="DH430" s="24" t="str">
        <f t="shared" si="398"/>
        <v/>
      </c>
      <c r="DI430" s="24" t="str">
        <f t="shared" si="398"/>
        <v/>
      </c>
      <c r="DJ430" s="24" t="str">
        <f t="shared" si="398"/>
        <v/>
      </c>
      <c r="DK430" s="24" t="str">
        <f t="shared" si="398"/>
        <v/>
      </c>
      <c r="DL430" s="24"/>
      <c r="DM430" s="24" t="str">
        <f t="shared" si="376"/>
        <v/>
      </c>
      <c r="DN430" s="24" t="str">
        <f t="shared" si="389"/>
        <v/>
      </c>
      <c r="DO430" s="24" t="str">
        <f t="shared" si="359"/>
        <v/>
      </c>
      <c r="DP430" s="24" t="str">
        <f t="shared" si="359"/>
        <v/>
      </c>
      <c r="DQ430" s="24" t="str">
        <f t="shared" si="359"/>
        <v/>
      </c>
      <c r="DR430" s="24" t="str">
        <f t="shared" ref="DR430:DW435" si="399">IF(AND(CT430&lt;&gt;"",BJ430&lt;&gt;""),CT430+BJ430*$D$20,"")</f>
        <v/>
      </c>
      <c r="DS430" s="24" t="str">
        <f t="shared" si="399"/>
        <v/>
      </c>
      <c r="DT430" s="24" t="str">
        <f t="shared" si="399"/>
        <v/>
      </c>
      <c r="DU430" s="24" t="str">
        <f t="shared" si="399"/>
        <v/>
      </c>
      <c r="DV430" s="24" t="str">
        <f t="shared" si="399"/>
        <v/>
      </c>
      <c r="DW430" s="24" t="str">
        <f t="shared" si="399"/>
        <v/>
      </c>
      <c r="DX430" s="24"/>
      <c r="DY430" s="24" t="str">
        <f t="shared" si="377"/>
        <v/>
      </c>
      <c r="DZ430" s="24" t="str">
        <f t="shared" si="390"/>
        <v/>
      </c>
      <c r="EA430" s="24" t="str">
        <f t="shared" si="360"/>
        <v/>
      </c>
      <c r="EB430" s="24" t="str">
        <f t="shared" si="360"/>
        <v/>
      </c>
      <c r="EC430" s="24" t="str">
        <f t="shared" si="360"/>
        <v/>
      </c>
      <c r="ED430" s="24" t="str">
        <f t="shared" ref="ED430:EI435" si="400">IF(AND($V430&lt;&gt;"",Z430&lt;&gt;"",Z$32&lt;&gt;""),$V430-Z430+Z$32,"")</f>
        <v/>
      </c>
      <c r="EE430" s="24" t="str">
        <f t="shared" si="400"/>
        <v/>
      </c>
      <c r="EF430" s="24" t="str">
        <f t="shared" si="400"/>
        <v/>
      </c>
      <c r="EG430" s="24" t="str">
        <f t="shared" si="400"/>
        <v/>
      </c>
      <c r="EH430" s="24" t="str">
        <f t="shared" si="400"/>
        <v/>
      </c>
      <c r="EI430" s="24" t="str">
        <f t="shared" si="400"/>
        <v/>
      </c>
      <c r="EJ430" s="24"/>
      <c r="EK430" s="24" t="str">
        <f t="shared" si="378"/>
        <v/>
      </c>
      <c r="EL430" s="24" t="str">
        <f t="shared" si="391"/>
        <v/>
      </c>
      <c r="EM430" s="24" t="str">
        <f t="shared" si="361"/>
        <v/>
      </c>
      <c r="EN430" s="24" t="str">
        <f t="shared" si="361"/>
        <v/>
      </c>
      <c r="EO430" s="24" t="str">
        <f t="shared" si="361"/>
        <v/>
      </c>
      <c r="EP430" s="24" t="str">
        <f t="shared" ref="EP430:EU435" si="401">IF(AND($AH430&lt;&gt;"",AL430&lt;&gt;"",AL$32&lt;&gt;""),$AH430-AL430+AL$32,"")</f>
        <v/>
      </c>
      <c r="EQ430" s="24" t="str">
        <f t="shared" si="401"/>
        <v/>
      </c>
      <c r="ER430" s="24" t="str">
        <f t="shared" si="401"/>
        <v/>
      </c>
      <c r="ES430" s="24" t="str">
        <f t="shared" si="401"/>
        <v/>
      </c>
      <c r="ET430" s="24" t="str">
        <f t="shared" si="401"/>
        <v/>
      </c>
      <c r="EU430" s="24" t="str">
        <f t="shared" si="401"/>
        <v/>
      </c>
      <c r="EV430" s="24"/>
      <c r="EW430" s="24" t="str">
        <f t="shared" si="379"/>
        <v/>
      </c>
      <c r="EX430" s="24" t="str">
        <f t="shared" si="392"/>
        <v/>
      </c>
      <c r="EY430" s="24" t="str">
        <f t="shared" si="351"/>
        <v/>
      </c>
      <c r="EZ430" s="24" t="str">
        <f t="shared" si="351"/>
        <v/>
      </c>
      <c r="FA430" s="24" t="str">
        <f t="shared" si="351"/>
        <v/>
      </c>
      <c r="FB430" s="24" t="str">
        <f t="shared" si="349"/>
        <v/>
      </c>
      <c r="FC430" s="24" t="str">
        <f t="shared" si="349"/>
        <v/>
      </c>
      <c r="FD430" s="24" t="str">
        <f t="shared" si="349"/>
        <v/>
      </c>
      <c r="FE430" s="24" t="str">
        <f t="shared" si="349"/>
        <v/>
      </c>
      <c r="FF430" s="24" t="str">
        <f t="shared" si="349"/>
        <v/>
      </c>
      <c r="FG430" s="24" t="str">
        <f t="shared" si="349"/>
        <v/>
      </c>
      <c r="FH430" s="24"/>
      <c r="FI430" s="24" t="str">
        <f t="shared" si="380"/>
        <v/>
      </c>
      <c r="FJ430" s="24" t="str">
        <f t="shared" si="393"/>
        <v/>
      </c>
      <c r="FK430" s="24" t="str">
        <f t="shared" si="352"/>
        <v/>
      </c>
      <c r="FL430" s="24" t="str">
        <f t="shared" si="352"/>
        <v/>
      </c>
      <c r="FM430" s="24" t="str">
        <f t="shared" si="352"/>
        <v/>
      </c>
      <c r="FN430" s="24" t="str">
        <f t="shared" si="350"/>
        <v/>
      </c>
      <c r="FO430" s="24" t="str">
        <f t="shared" si="350"/>
        <v/>
      </c>
      <c r="FP430" s="24" t="str">
        <f t="shared" si="350"/>
        <v/>
      </c>
      <c r="FQ430" s="24" t="str">
        <f t="shared" si="350"/>
        <v/>
      </c>
      <c r="FR430" s="24" t="str">
        <f t="shared" si="350"/>
        <v/>
      </c>
      <c r="FS430" s="24" t="str">
        <f t="shared" si="350"/>
        <v/>
      </c>
    </row>
    <row r="431" spans="1:175">
      <c r="A431" s="27">
        <v>396</v>
      </c>
      <c r="B431" s="32" t="str">
        <f>IF(AND($B$3&lt;&gt;"",$C$3&lt;&gt;"",$B$4&lt;&gt;"",$C$4&lt;&gt;"",T431&lt;&gt;""),AirMass($B$3,$C$3,$B$4,$C$4,T431),"")</f>
        <v/>
      </c>
      <c r="C431" s="36" t="e">
        <f t="shared" si="381"/>
        <v>#N/A</v>
      </c>
      <c r="D431" s="5" t="str">
        <f t="shared" si="364"/>
        <v/>
      </c>
      <c r="E431" s="14" t="str">
        <f t="shared" si="365"/>
        <v/>
      </c>
      <c r="F431" s="32" t="str">
        <f t="shared" si="382"/>
        <v/>
      </c>
      <c r="G431" s="24" t="str">
        <f t="shared" si="366"/>
        <v/>
      </c>
      <c r="H431" s="24" t="str">
        <f t="shared" si="367"/>
        <v/>
      </c>
      <c r="I431" s="24"/>
      <c r="J431" s="8" t="str">
        <f t="shared" si="368"/>
        <v/>
      </c>
      <c r="K431" s="9" t="str">
        <f t="shared" si="369"/>
        <v/>
      </c>
      <c r="L431" s="40" t="str">
        <f t="shared" si="383"/>
        <v/>
      </c>
      <c r="M431" s="24" t="str">
        <f t="shared" si="370"/>
        <v/>
      </c>
      <c r="N431" s="25" t="str">
        <f t="shared" si="371"/>
        <v/>
      </c>
      <c r="O431" s="25"/>
      <c r="P431" s="50">
        <f t="shared" si="384"/>
        <v>0</v>
      </c>
      <c r="Q431" s="50">
        <f t="shared" si="385"/>
        <v>0</v>
      </c>
      <c r="R431" s="25"/>
      <c r="S431" s="25"/>
      <c r="T431" s="16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46" t="str">
        <f t="shared" si="372"/>
        <v/>
      </c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8"/>
      <c r="AR431" s="25"/>
      <c r="AS431" s="25"/>
      <c r="AT431" s="24" t="str">
        <f t="shared" si="363"/>
        <v/>
      </c>
      <c r="AU431" s="24" t="str">
        <f t="shared" si="363"/>
        <v/>
      </c>
      <c r="AV431" s="24" t="str">
        <f t="shared" si="362"/>
        <v/>
      </c>
      <c r="AW431" s="24" t="str">
        <f t="shared" si="362"/>
        <v/>
      </c>
      <c r="AX431" s="24" t="str">
        <f t="shared" si="362"/>
        <v/>
      </c>
      <c r="AY431" s="24" t="str">
        <f t="shared" si="362"/>
        <v/>
      </c>
      <c r="AZ431" s="24" t="str">
        <f t="shared" si="362"/>
        <v/>
      </c>
      <c r="BA431" s="24" t="str">
        <f t="shared" si="362"/>
        <v/>
      </c>
      <c r="BB431" s="24" t="str">
        <f t="shared" si="362"/>
        <v/>
      </c>
      <c r="BC431" s="24" t="str">
        <f t="shared" si="362"/>
        <v/>
      </c>
      <c r="BD431" s="25" t="str">
        <f t="shared" si="362"/>
        <v/>
      </c>
      <c r="BE431" s="25"/>
      <c r="BF431" s="24"/>
      <c r="BG431" s="24" t="str">
        <f t="shared" ref="BG431:BI435" si="402">IF(NOT($C$23),IF(AND($AT431&lt;&gt;"",AV$32&lt;&gt;""),$AT431*$D$19+$D$18-AV$32,""),IF(AND($B$23&lt;&gt;"",AV$32&lt;&gt;""),$B$23-AV$32,""))</f>
        <v/>
      </c>
      <c r="BH431" s="24" t="str">
        <f t="shared" si="402"/>
        <v/>
      </c>
      <c r="BI431" s="24" t="str">
        <f t="shared" si="402"/>
        <v/>
      </c>
      <c r="BJ431" s="24" t="str">
        <f t="shared" si="394"/>
        <v/>
      </c>
      <c r="BK431" s="24" t="str">
        <f t="shared" si="394"/>
        <v/>
      </c>
      <c r="BL431" s="24" t="str">
        <f t="shared" si="394"/>
        <v/>
      </c>
      <c r="BM431" s="24" t="str">
        <f t="shared" si="394"/>
        <v/>
      </c>
      <c r="BN431" s="24" t="str">
        <f t="shared" si="394"/>
        <v/>
      </c>
      <c r="BO431" s="24" t="str">
        <f t="shared" si="394"/>
        <v/>
      </c>
      <c r="BP431" s="24"/>
      <c r="BQ431" s="24"/>
      <c r="BR431" s="24" t="str">
        <f t="shared" ref="BR431:BT435" si="403">IF(NOT($C$23),IF(AND($AU431&lt;&gt;"",AV$32&lt;&gt;""),$AU431*$D$19+$D$18-AV$32,""),IF(AND($AU$32&lt;&gt;"",AV$32&lt;&gt;""),$AU$32-AV$32,""))</f>
        <v/>
      </c>
      <c r="BS431" s="24" t="str">
        <f t="shared" si="403"/>
        <v/>
      </c>
      <c r="BT431" s="24" t="str">
        <f t="shared" si="403"/>
        <v/>
      </c>
      <c r="BU431" s="24" t="str">
        <f t="shared" si="395"/>
        <v/>
      </c>
      <c r="BV431" s="24" t="str">
        <f t="shared" si="395"/>
        <v/>
      </c>
      <c r="BW431" s="24" t="str">
        <f t="shared" si="395"/>
        <v/>
      </c>
      <c r="BX431" s="24" t="str">
        <f t="shared" si="395"/>
        <v/>
      </c>
      <c r="BY431" s="24" t="str">
        <f t="shared" si="395"/>
        <v/>
      </c>
      <c r="BZ431" s="24" t="str">
        <f t="shared" si="395"/>
        <v/>
      </c>
      <c r="CA431" s="24"/>
      <c r="CB431" s="24"/>
      <c r="CC431" s="24" t="str">
        <f t="shared" si="373"/>
        <v/>
      </c>
      <c r="CD431" s="24" t="str">
        <f t="shared" si="386"/>
        <v/>
      </c>
      <c r="CE431" s="24" t="str">
        <f t="shared" ref="CE431:CG435" si="404">IF(AND($U431&lt;&gt;"",W431&lt;&gt;"",W$32&lt;&gt;""),$U431-W431+W$32,"")</f>
        <v/>
      </c>
      <c r="CF431" s="24" t="str">
        <f t="shared" si="404"/>
        <v/>
      </c>
      <c r="CG431" s="24" t="str">
        <f t="shared" si="404"/>
        <v/>
      </c>
      <c r="CH431" s="24" t="str">
        <f t="shared" si="396"/>
        <v/>
      </c>
      <c r="CI431" s="24" t="str">
        <f t="shared" si="396"/>
        <v/>
      </c>
      <c r="CJ431" s="24" t="str">
        <f t="shared" si="396"/>
        <v/>
      </c>
      <c r="CK431" s="24" t="str">
        <f t="shared" si="396"/>
        <v/>
      </c>
      <c r="CL431" s="24" t="str">
        <f t="shared" si="396"/>
        <v/>
      </c>
      <c r="CM431" s="24" t="str">
        <f t="shared" si="396"/>
        <v/>
      </c>
      <c r="CN431" s="24"/>
      <c r="CO431" s="24" t="str">
        <f t="shared" si="374"/>
        <v/>
      </c>
      <c r="CP431" s="24" t="str">
        <f t="shared" si="387"/>
        <v/>
      </c>
      <c r="CQ431" s="24" t="str">
        <f t="shared" ref="CQ431:CS435" si="405">IF(AND($AG431&lt;&gt;"",AI431&lt;&gt;"",AI$32&lt;&gt;""),$AG431-AI431+AI$32,"")</f>
        <v/>
      </c>
      <c r="CR431" s="24" t="str">
        <f t="shared" si="405"/>
        <v/>
      </c>
      <c r="CS431" s="24" t="str">
        <f t="shared" si="405"/>
        <v/>
      </c>
      <c r="CT431" s="24" t="str">
        <f t="shared" si="397"/>
        <v/>
      </c>
      <c r="CU431" s="24" t="str">
        <f t="shared" si="397"/>
        <v/>
      </c>
      <c r="CV431" s="24" t="str">
        <f t="shared" si="397"/>
        <v/>
      </c>
      <c r="CW431" s="24" t="str">
        <f t="shared" si="397"/>
        <v/>
      </c>
      <c r="CX431" s="24" t="str">
        <f t="shared" si="397"/>
        <v/>
      </c>
      <c r="CY431" s="24" t="str">
        <f t="shared" si="397"/>
        <v/>
      </c>
      <c r="CZ431" s="24"/>
      <c r="DA431" s="24" t="str">
        <f t="shared" si="375"/>
        <v/>
      </c>
      <c r="DB431" s="24" t="str">
        <f t="shared" si="388"/>
        <v/>
      </c>
      <c r="DC431" s="24" t="str">
        <f t="shared" ref="DC431:DE435" si="406">IF(AND(CE431&lt;&gt;"",BG431&lt;&gt;""),CE431+BG431*$D$21,"")</f>
        <v/>
      </c>
      <c r="DD431" s="24" t="str">
        <f t="shared" si="406"/>
        <v/>
      </c>
      <c r="DE431" s="24" t="str">
        <f t="shared" si="406"/>
        <v/>
      </c>
      <c r="DF431" s="24" t="str">
        <f t="shared" si="398"/>
        <v/>
      </c>
      <c r="DG431" s="24" t="str">
        <f t="shared" si="398"/>
        <v/>
      </c>
      <c r="DH431" s="24" t="str">
        <f t="shared" si="398"/>
        <v/>
      </c>
      <c r="DI431" s="24" t="str">
        <f t="shared" si="398"/>
        <v/>
      </c>
      <c r="DJ431" s="24" t="str">
        <f t="shared" si="398"/>
        <v/>
      </c>
      <c r="DK431" s="24" t="str">
        <f t="shared" si="398"/>
        <v/>
      </c>
      <c r="DL431" s="24"/>
      <c r="DM431" s="24" t="str">
        <f t="shared" si="376"/>
        <v/>
      </c>
      <c r="DN431" s="24" t="str">
        <f t="shared" si="389"/>
        <v/>
      </c>
      <c r="DO431" s="24" t="str">
        <f t="shared" ref="DO431:DQ435" si="407">IF(AND(CQ431&lt;&gt;"",BG431&lt;&gt;""),CQ431+BG431*$D$20,"")</f>
        <v/>
      </c>
      <c r="DP431" s="24" t="str">
        <f t="shared" si="407"/>
        <v/>
      </c>
      <c r="DQ431" s="24" t="str">
        <f t="shared" si="407"/>
        <v/>
      </c>
      <c r="DR431" s="24" t="str">
        <f t="shared" si="399"/>
        <v/>
      </c>
      <c r="DS431" s="24" t="str">
        <f t="shared" si="399"/>
        <v/>
      </c>
      <c r="DT431" s="24" t="str">
        <f t="shared" si="399"/>
        <v/>
      </c>
      <c r="DU431" s="24" t="str">
        <f t="shared" si="399"/>
        <v/>
      </c>
      <c r="DV431" s="24" t="str">
        <f t="shared" si="399"/>
        <v/>
      </c>
      <c r="DW431" s="24" t="str">
        <f t="shared" si="399"/>
        <v/>
      </c>
      <c r="DX431" s="24"/>
      <c r="DY431" s="24" t="str">
        <f t="shared" si="377"/>
        <v/>
      </c>
      <c r="DZ431" s="24" t="str">
        <f t="shared" si="390"/>
        <v/>
      </c>
      <c r="EA431" s="24" t="str">
        <f t="shared" ref="EA431:EC435" si="408">IF(AND($V431&lt;&gt;"",W431&lt;&gt;"",W$32&lt;&gt;""),$V431-W431+W$32,"")</f>
        <v/>
      </c>
      <c r="EB431" s="24" t="str">
        <f t="shared" si="408"/>
        <v/>
      </c>
      <c r="EC431" s="24" t="str">
        <f t="shared" si="408"/>
        <v/>
      </c>
      <c r="ED431" s="24" t="str">
        <f t="shared" si="400"/>
        <v/>
      </c>
      <c r="EE431" s="24" t="str">
        <f t="shared" si="400"/>
        <v/>
      </c>
      <c r="EF431" s="24" t="str">
        <f t="shared" si="400"/>
        <v/>
      </c>
      <c r="EG431" s="24" t="str">
        <f t="shared" si="400"/>
        <v/>
      </c>
      <c r="EH431" s="24" t="str">
        <f t="shared" si="400"/>
        <v/>
      </c>
      <c r="EI431" s="24" t="str">
        <f t="shared" si="400"/>
        <v/>
      </c>
      <c r="EJ431" s="24"/>
      <c r="EK431" s="24" t="str">
        <f t="shared" si="378"/>
        <v/>
      </c>
      <c r="EL431" s="24" t="str">
        <f t="shared" si="391"/>
        <v/>
      </c>
      <c r="EM431" s="24" t="str">
        <f t="shared" ref="EM431:EO435" si="409">IF(AND($AH431&lt;&gt;"",AI431&lt;&gt;"",AI$32&lt;&gt;""),$AH431-AI431+AI$32,"")</f>
        <v/>
      </c>
      <c r="EN431" s="24" t="str">
        <f t="shared" si="409"/>
        <v/>
      </c>
      <c r="EO431" s="24" t="str">
        <f t="shared" si="409"/>
        <v/>
      </c>
      <c r="EP431" s="24" t="str">
        <f t="shared" si="401"/>
        <v/>
      </c>
      <c r="EQ431" s="24" t="str">
        <f t="shared" si="401"/>
        <v/>
      </c>
      <c r="ER431" s="24" t="str">
        <f t="shared" si="401"/>
        <v/>
      </c>
      <c r="ES431" s="24" t="str">
        <f t="shared" si="401"/>
        <v/>
      </c>
      <c r="ET431" s="24" t="str">
        <f t="shared" si="401"/>
        <v/>
      </c>
      <c r="EU431" s="24" t="str">
        <f t="shared" si="401"/>
        <v/>
      </c>
      <c r="EV431" s="24"/>
      <c r="EW431" s="24" t="str">
        <f t="shared" si="379"/>
        <v/>
      </c>
      <c r="EX431" s="24" t="str">
        <f t="shared" si="392"/>
        <v/>
      </c>
      <c r="EY431" s="24" t="str">
        <f t="shared" si="351"/>
        <v/>
      </c>
      <c r="EZ431" s="24" t="str">
        <f t="shared" si="351"/>
        <v/>
      </c>
      <c r="FA431" s="24" t="str">
        <f t="shared" si="351"/>
        <v/>
      </c>
      <c r="FB431" s="24" t="str">
        <f t="shared" si="349"/>
        <v/>
      </c>
      <c r="FC431" s="24" t="str">
        <f t="shared" si="349"/>
        <v/>
      </c>
      <c r="FD431" s="24" t="str">
        <f t="shared" si="349"/>
        <v/>
      </c>
      <c r="FE431" s="24" t="str">
        <f t="shared" si="349"/>
        <v/>
      </c>
      <c r="FF431" s="24" t="str">
        <f t="shared" si="349"/>
        <v/>
      </c>
      <c r="FG431" s="24" t="str">
        <f t="shared" si="349"/>
        <v/>
      </c>
      <c r="FH431" s="24"/>
      <c r="FI431" s="24" t="str">
        <f t="shared" si="380"/>
        <v/>
      </c>
      <c r="FJ431" s="24" t="str">
        <f t="shared" si="393"/>
        <v/>
      </c>
      <c r="FK431" s="24" t="str">
        <f t="shared" si="352"/>
        <v/>
      </c>
      <c r="FL431" s="24" t="str">
        <f t="shared" si="352"/>
        <v/>
      </c>
      <c r="FM431" s="24" t="str">
        <f t="shared" si="352"/>
        <v/>
      </c>
      <c r="FN431" s="24" t="str">
        <f t="shared" si="350"/>
        <v/>
      </c>
      <c r="FO431" s="24" t="str">
        <f t="shared" si="350"/>
        <v/>
      </c>
      <c r="FP431" s="24" t="str">
        <f t="shared" si="350"/>
        <v/>
      </c>
      <c r="FQ431" s="24" t="str">
        <f t="shared" si="350"/>
        <v/>
      </c>
      <c r="FR431" s="24" t="str">
        <f t="shared" si="350"/>
        <v/>
      </c>
      <c r="FS431" s="24" t="str">
        <f t="shared" si="350"/>
        <v/>
      </c>
    </row>
    <row r="432" spans="1:175">
      <c r="A432" s="27">
        <v>397</v>
      </c>
      <c r="B432" s="32" t="str">
        <f>IF(AND($B$3&lt;&gt;"",$C$3&lt;&gt;"",$B$4&lt;&gt;"",$C$4&lt;&gt;"",T432&lt;&gt;""),AirMass($B$3,$C$3,$B$4,$C$4,T432),"")</f>
        <v/>
      </c>
      <c r="C432" s="36" t="e">
        <f t="shared" si="381"/>
        <v>#N/A</v>
      </c>
      <c r="D432" s="5" t="str">
        <f t="shared" si="364"/>
        <v/>
      </c>
      <c r="E432" s="14" t="str">
        <f t="shared" si="365"/>
        <v/>
      </c>
      <c r="F432" s="32" t="str">
        <f t="shared" si="382"/>
        <v/>
      </c>
      <c r="G432" s="24" t="str">
        <f t="shared" si="366"/>
        <v/>
      </c>
      <c r="H432" s="24" t="str">
        <f t="shared" si="367"/>
        <v/>
      </c>
      <c r="I432" s="24"/>
      <c r="J432" s="8" t="str">
        <f t="shared" si="368"/>
        <v/>
      </c>
      <c r="K432" s="9" t="str">
        <f t="shared" si="369"/>
        <v/>
      </c>
      <c r="L432" s="40" t="str">
        <f t="shared" si="383"/>
        <v/>
      </c>
      <c r="M432" s="24" t="str">
        <f t="shared" si="370"/>
        <v/>
      </c>
      <c r="N432" s="25" t="str">
        <f t="shared" si="371"/>
        <v/>
      </c>
      <c r="O432" s="25"/>
      <c r="P432" s="50">
        <f t="shared" si="384"/>
        <v>0</v>
      </c>
      <c r="Q432" s="50">
        <f t="shared" si="385"/>
        <v>0</v>
      </c>
      <c r="R432" s="25"/>
      <c r="S432" s="25"/>
      <c r="T432" s="16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46" t="str">
        <f t="shared" si="372"/>
        <v/>
      </c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8"/>
      <c r="AR432" s="25"/>
      <c r="AS432" s="25"/>
      <c r="AT432" s="24" t="str">
        <f t="shared" si="363"/>
        <v/>
      </c>
      <c r="AU432" s="24" t="str">
        <f t="shared" si="363"/>
        <v/>
      </c>
      <c r="AV432" s="24" t="str">
        <f t="shared" si="362"/>
        <v/>
      </c>
      <c r="AW432" s="24" t="str">
        <f t="shared" si="362"/>
        <v/>
      </c>
      <c r="AX432" s="24" t="str">
        <f t="shared" si="362"/>
        <v/>
      </c>
      <c r="AY432" s="24" t="str">
        <f t="shared" si="362"/>
        <v/>
      </c>
      <c r="AZ432" s="24" t="str">
        <f t="shared" si="362"/>
        <v/>
      </c>
      <c r="BA432" s="24" t="str">
        <f t="shared" si="362"/>
        <v/>
      </c>
      <c r="BB432" s="24" t="str">
        <f t="shared" si="362"/>
        <v/>
      </c>
      <c r="BC432" s="24" t="str">
        <f t="shared" si="362"/>
        <v/>
      </c>
      <c r="BD432" s="25" t="str">
        <f t="shared" si="362"/>
        <v/>
      </c>
      <c r="BE432" s="25"/>
      <c r="BF432" s="24"/>
      <c r="BG432" s="24" t="str">
        <f t="shared" si="402"/>
        <v/>
      </c>
      <c r="BH432" s="24" t="str">
        <f t="shared" si="402"/>
        <v/>
      </c>
      <c r="BI432" s="24" t="str">
        <f t="shared" si="402"/>
        <v/>
      </c>
      <c r="BJ432" s="24" t="str">
        <f t="shared" si="394"/>
        <v/>
      </c>
      <c r="BK432" s="24" t="str">
        <f t="shared" si="394"/>
        <v/>
      </c>
      <c r="BL432" s="24" t="str">
        <f t="shared" si="394"/>
        <v/>
      </c>
      <c r="BM432" s="24" t="str">
        <f t="shared" si="394"/>
        <v/>
      </c>
      <c r="BN432" s="24" t="str">
        <f t="shared" si="394"/>
        <v/>
      </c>
      <c r="BO432" s="24" t="str">
        <f t="shared" si="394"/>
        <v/>
      </c>
      <c r="BP432" s="24"/>
      <c r="BQ432" s="24"/>
      <c r="BR432" s="24" t="str">
        <f t="shared" si="403"/>
        <v/>
      </c>
      <c r="BS432" s="24" t="str">
        <f t="shared" si="403"/>
        <v/>
      </c>
      <c r="BT432" s="24" t="str">
        <f t="shared" si="403"/>
        <v/>
      </c>
      <c r="BU432" s="24" t="str">
        <f t="shared" si="395"/>
        <v/>
      </c>
      <c r="BV432" s="24" t="str">
        <f t="shared" si="395"/>
        <v/>
      </c>
      <c r="BW432" s="24" t="str">
        <f t="shared" si="395"/>
        <v/>
      </c>
      <c r="BX432" s="24" t="str">
        <f t="shared" si="395"/>
        <v/>
      </c>
      <c r="BY432" s="24" t="str">
        <f t="shared" si="395"/>
        <v/>
      </c>
      <c r="BZ432" s="24" t="str">
        <f t="shared" si="395"/>
        <v/>
      </c>
      <c r="CA432" s="24"/>
      <c r="CB432" s="24"/>
      <c r="CC432" s="24" t="str">
        <f t="shared" si="373"/>
        <v/>
      </c>
      <c r="CD432" s="24" t="str">
        <f t="shared" si="386"/>
        <v/>
      </c>
      <c r="CE432" s="24" t="str">
        <f t="shared" si="404"/>
        <v/>
      </c>
      <c r="CF432" s="24" t="str">
        <f t="shared" si="404"/>
        <v/>
      </c>
      <c r="CG432" s="24" t="str">
        <f t="shared" si="404"/>
        <v/>
      </c>
      <c r="CH432" s="24" t="str">
        <f t="shared" si="396"/>
        <v/>
      </c>
      <c r="CI432" s="24" t="str">
        <f t="shared" si="396"/>
        <v/>
      </c>
      <c r="CJ432" s="24" t="str">
        <f t="shared" si="396"/>
        <v/>
      </c>
      <c r="CK432" s="24" t="str">
        <f t="shared" si="396"/>
        <v/>
      </c>
      <c r="CL432" s="24" t="str">
        <f t="shared" si="396"/>
        <v/>
      </c>
      <c r="CM432" s="24" t="str">
        <f t="shared" si="396"/>
        <v/>
      </c>
      <c r="CN432" s="24"/>
      <c r="CO432" s="24" t="str">
        <f t="shared" si="374"/>
        <v/>
      </c>
      <c r="CP432" s="24" t="str">
        <f t="shared" si="387"/>
        <v/>
      </c>
      <c r="CQ432" s="24" t="str">
        <f t="shared" si="405"/>
        <v/>
      </c>
      <c r="CR432" s="24" t="str">
        <f t="shared" si="405"/>
        <v/>
      </c>
      <c r="CS432" s="24" t="str">
        <f t="shared" si="405"/>
        <v/>
      </c>
      <c r="CT432" s="24" t="str">
        <f t="shared" si="397"/>
        <v/>
      </c>
      <c r="CU432" s="24" t="str">
        <f t="shared" si="397"/>
        <v/>
      </c>
      <c r="CV432" s="24" t="str">
        <f t="shared" si="397"/>
        <v/>
      </c>
      <c r="CW432" s="24" t="str">
        <f t="shared" si="397"/>
        <v/>
      </c>
      <c r="CX432" s="24" t="str">
        <f t="shared" si="397"/>
        <v/>
      </c>
      <c r="CY432" s="24" t="str">
        <f t="shared" si="397"/>
        <v/>
      </c>
      <c r="CZ432" s="24"/>
      <c r="DA432" s="24" t="str">
        <f t="shared" si="375"/>
        <v/>
      </c>
      <c r="DB432" s="24" t="str">
        <f t="shared" si="388"/>
        <v/>
      </c>
      <c r="DC432" s="24" t="str">
        <f t="shared" si="406"/>
        <v/>
      </c>
      <c r="DD432" s="24" t="str">
        <f t="shared" si="406"/>
        <v/>
      </c>
      <c r="DE432" s="24" t="str">
        <f t="shared" si="406"/>
        <v/>
      </c>
      <c r="DF432" s="24" t="str">
        <f t="shared" si="398"/>
        <v/>
      </c>
      <c r="DG432" s="24" t="str">
        <f t="shared" si="398"/>
        <v/>
      </c>
      <c r="DH432" s="24" t="str">
        <f t="shared" si="398"/>
        <v/>
      </c>
      <c r="DI432" s="24" t="str">
        <f t="shared" si="398"/>
        <v/>
      </c>
      <c r="DJ432" s="24" t="str">
        <f t="shared" si="398"/>
        <v/>
      </c>
      <c r="DK432" s="24" t="str">
        <f t="shared" si="398"/>
        <v/>
      </c>
      <c r="DL432" s="24"/>
      <c r="DM432" s="24" t="str">
        <f t="shared" si="376"/>
        <v/>
      </c>
      <c r="DN432" s="24" t="str">
        <f t="shared" si="389"/>
        <v/>
      </c>
      <c r="DO432" s="24" t="str">
        <f t="shared" si="407"/>
        <v/>
      </c>
      <c r="DP432" s="24" t="str">
        <f t="shared" si="407"/>
        <v/>
      </c>
      <c r="DQ432" s="24" t="str">
        <f t="shared" si="407"/>
        <v/>
      </c>
      <c r="DR432" s="24" t="str">
        <f t="shared" si="399"/>
        <v/>
      </c>
      <c r="DS432" s="24" t="str">
        <f t="shared" si="399"/>
        <v/>
      </c>
      <c r="DT432" s="24" t="str">
        <f t="shared" si="399"/>
        <v/>
      </c>
      <c r="DU432" s="24" t="str">
        <f t="shared" si="399"/>
        <v/>
      </c>
      <c r="DV432" s="24" t="str">
        <f t="shared" si="399"/>
        <v/>
      </c>
      <c r="DW432" s="24" t="str">
        <f t="shared" si="399"/>
        <v/>
      </c>
      <c r="DX432" s="24"/>
      <c r="DY432" s="24" t="str">
        <f t="shared" si="377"/>
        <v/>
      </c>
      <c r="DZ432" s="24" t="str">
        <f t="shared" si="390"/>
        <v/>
      </c>
      <c r="EA432" s="24" t="str">
        <f t="shared" si="408"/>
        <v/>
      </c>
      <c r="EB432" s="24" t="str">
        <f t="shared" si="408"/>
        <v/>
      </c>
      <c r="EC432" s="24" t="str">
        <f t="shared" si="408"/>
        <v/>
      </c>
      <c r="ED432" s="24" t="str">
        <f t="shared" si="400"/>
        <v/>
      </c>
      <c r="EE432" s="24" t="str">
        <f t="shared" si="400"/>
        <v/>
      </c>
      <c r="EF432" s="24" t="str">
        <f t="shared" si="400"/>
        <v/>
      </c>
      <c r="EG432" s="24" t="str">
        <f t="shared" si="400"/>
        <v/>
      </c>
      <c r="EH432" s="24" t="str">
        <f t="shared" si="400"/>
        <v/>
      </c>
      <c r="EI432" s="24" t="str">
        <f t="shared" si="400"/>
        <v/>
      </c>
      <c r="EJ432" s="24"/>
      <c r="EK432" s="24" t="str">
        <f t="shared" si="378"/>
        <v/>
      </c>
      <c r="EL432" s="24" t="str">
        <f t="shared" si="391"/>
        <v/>
      </c>
      <c r="EM432" s="24" t="str">
        <f t="shared" si="409"/>
        <v/>
      </c>
      <c r="EN432" s="24" t="str">
        <f t="shared" si="409"/>
        <v/>
      </c>
      <c r="EO432" s="24" t="str">
        <f t="shared" si="409"/>
        <v/>
      </c>
      <c r="EP432" s="24" t="str">
        <f t="shared" si="401"/>
        <v/>
      </c>
      <c r="EQ432" s="24" t="str">
        <f t="shared" si="401"/>
        <v/>
      </c>
      <c r="ER432" s="24" t="str">
        <f t="shared" si="401"/>
        <v/>
      </c>
      <c r="ES432" s="24" t="str">
        <f t="shared" si="401"/>
        <v/>
      </c>
      <c r="ET432" s="24" t="str">
        <f t="shared" si="401"/>
        <v/>
      </c>
      <c r="EU432" s="24" t="str">
        <f t="shared" si="401"/>
        <v/>
      </c>
      <c r="EV432" s="24"/>
      <c r="EW432" s="24" t="str">
        <f t="shared" si="379"/>
        <v/>
      </c>
      <c r="EX432" s="24" t="str">
        <f t="shared" si="392"/>
        <v/>
      </c>
      <c r="EY432" s="24" t="str">
        <f t="shared" si="351"/>
        <v/>
      </c>
      <c r="EZ432" s="24" t="str">
        <f t="shared" si="351"/>
        <v/>
      </c>
      <c r="FA432" s="24" t="str">
        <f t="shared" si="351"/>
        <v/>
      </c>
      <c r="FB432" s="24" t="str">
        <f t="shared" si="349"/>
        <v/>
      </c>
      <c r="FC432" s="24" t="str">
        <f t="shared" si="349"/>
        <v/>
      </c>
      <c r="FD432" s="24" t="str">
        <f t="shared" si="349"/>
        <v/>
      </c>
      <c r="FE432" s="24" t="str">
        <f t="shared" si="349"/>
        <v/>
      </c>
      <c r="FF432" s="24" t="str">
        <f t="shared" si="349"/>
        <v/>
      </c>
      <c r="FG432" s="24" t="str">
        <f t="shared" si="349"/>
        <v/>
      </c>
      <c r="FH432" s="24"/>
      <c r="FI432" s="24" t="str">
        <f t="shared" si="380"/>
        <v/>
      </c>
      <c r="FJ432" s="24" t="str">
        <f t="shared" si="393"/>
        <v/>
      </c>
      <c r="FK432" s="24" t="str">
        <f t="shared" si="352"/>
        <v/>
      </c>
      <c r="FL432" s="24" t="str">
        <f t="shared" si="352"/>
        <v/>
      </c>
      <c r="FM432" s="24" t="str">
        <f t="shared" si="352"/>
        <v/>
      </c>
      <c r="FN432" s="24" t="str">
        <f t="shared" si="350"/>
        <v/>
      </c>
      <c r="FO432" s="24" t="str">
        <f t="shared" si="350"/>
        <v/>
      </c>
      <c r="FP432" s="24" t="str">
        <f t="shared" si="350"/>
        <v/>
      </c>
      <c r="FQ432" s="24" t="str">
        <f t="shared" si="350"/>
        <v/>
      </c>
      <c r="FR432" s="24" t="str">
        <f t="shared" si="350"/>
        <v/>
      </c>
      <c r="FS432" s="24" t="str">
        <f t="shared" si="350"/>
        <v/>
      </c>
    </row>
    <row r="433" spans="1:175">
      <c r="A433" s="27">
        <v>398</v>
      </c>
      <c r="B433" s="32" t="str">
        <f>IF(AND($B$3&lt;&gt;"",$C$3&lt;&gt;"",$B$4&lt;&gt;"",$C$4&lt;&gt;"",T433&lt;&gt;""),AirMass($B$3,$C$3,$B$4,$C$4,T433),"")</f>
        <v/>
      </c>
      <c r="C433" s="36" t="e">
        <f t="shared" si="381"/>
        <v>#N/A</v>
      </c>
      <c r="D433" s="5" t="str">
        <f t="shared" si="364"/>
        <v/>
      </c>
      <c r="E433" s="14" t="str">
        <f t="shared" si="365"/>
        <v/>
      </c>
      <c r="F433" s="32" t="str">
        <f t="shared" si="382"/>
        <v/>
      </c>
      <c r="G433" s="24" t="str">
        <f t="shared" si="366"/>
        <v/>
      </c>
      <c r="H433" s="24" t="str">
        <f t="shared" si="367"/>
        <v/>
      </c>
      <c r="I433" s="24"/>
      <c r="J433" s="8" t="str">
        <f t="shared" si="368"/>
        <v/>
      </c>
      <c r="K433" s="9" t="str">
        <f t="shared" si="369"/>
        <v/>
      </c>
      <c r="L433" s="40" t="str">
        <f t="shared" si="383"/>
        <v/>
      </c>
      <c r="M433" s="24" t="str">
        <f t="shared" si="370"/>
        <v/>
      </c>
      <c r="N433" s="25" t="str">
        <f t="shared" si="371"/>
        <v/>
      </c>
      <c r="O433" s="25"/>
      <c r="P433" s="50">
        <f t="shared" si="384"/>
        <v>0</v>
      </c>
      <c r="Q433" s="50">
        <f t="shared" si="385"/>
        <v>0</v>
      </c>
      <c r="R433" s="25"/>
      <c r="S433" s="25"/>
      <c r="T433" s="16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46" t="str">
        <f t="shared" si="372"/>
        <v/>
      </c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8"/>
      <c r="AR433" s="25"/>
      <c r="AS433" s="25"/>
      <c r="AT433" s="24" t="str">
        <f t="shared" si="363"/>
        <v/>
      </c>
      <c r="AU433" s="24" t="str">
        <f t="shared" si="363"/>
        <v/>
      </c>
      <c r="AV433" s="24" t="str">
        <f t="shared" si="362"/>
        <v/>
      </c>
      <c r="AW433" s="24" t="str">
        <f t="shared" si="362"/>
        <v/>
      </c>
      <c r="AX433" s="24" t="str">
        <f t="shared" si="362"/>
        <v/>
      </c>
      <c r="AY433" s="24" t="str">
        <f t="shared" si="362"/>
        <v/>
      </c>
      <c r="AZ433" s="24" t="str">
        <f t="shared" si="362"/>
        <v/>
      </c>
      <c r="BA433" s="24" t="str">
        <f t="shared" si="362"/>
        <v/>
      </c>
      <c r="BB433" s="24" t="str">
        <f t="shared" si="362"/>
        <v/>
      </c>
      <c r="BC433" s="24" t="str">
        <f t="shared" si="362"/>
        <v/>
      </c>
      <c r="BD433" s="25" t="str">
        <f t="shared" si="362"/>
        <v/>
      </c>
      <c r="BE433" s="25"/>
      <c r="BF433" s="24"/>
      <c r="BG433" s="24" t="str">
        <f t="shared" si="402"/>
        <v/>
      </c>
      <c r="BH433" s="24" t="str">
        <f t="shared" si="402"/>
        <v/>
      </c>
      <c r="BI433" s="24" t="str">
        <f t="shared" si="402"/>
        <v/>
      </c>
      <c r="BJ433" s="24" t="str">
        <f t="shared" si="394"/>
        <v/>
      </c>
      <c r="BK433" s="24" t="str">
        <f t="shared" si="394"/>
        <v/>
      </c>
      <c r="BL433" s="24" t="str">
        <f t="shared" si="394"/>
        <v/>
      </c>
      <c r="BM433" s="24" t="str">
        <f t="shared" si="394"/>
        <v/>
      </c>
      <c r="BN433" s="24" t="str">
        <f t="shared" si="394"/>
        <v/>
      </c>
      <c r="BO433" s="24" t="str">
        <f t="shared" si="394"/>
        <v/>
      </c>
      <c r="BP433" s="24"/>
      <c r="BQ433" s="24"/>
      <c r="BR433" s="24" t="str">
        <f t="shared" si="403"/>
        <v/>
      </c>
      <c r="BS433" s="24" t="str">
        <f t="shared" si="403"/>
        <v/>
      </c>
      <c r="BT433" s="24" t="str">
        <f t="shared" si="403"/>
        <v/>
      </c>
      <c r="BU433" s="24" t="str">
        <f t="shared" si="395"/>
        <v/>
      </c>
      <c r="BV433" s="24" t="str">
        <f t="shared" si="395"/>
        <v/>
      </c>
      <c r="BW433" s="24" t="str">
        <f t="shared" si="395"/>
        <v/>
      </c>
      <c r="BX433" s="24" t="str">
        <f t="shared" si="395"/>
        <v/>
      </c>
      <c r="BY433" s="24" t="str">
        <f t="shared" si="395"/>
        <v/>
      </c>
      <c r="BZ433" s="24" t="str">
        <f t="shared" si="395"/>
        <v/>
      </c>
      <c r="CA433" s="24"/>
      <c r="CB433" s="24"/>
      <c r="CC433" s="24" t="str">
        <f t="shared" si="373"/>
        <v/>
      </c>
      <c r="CD433" s="24" t="str">
        <f t="shared" si="386"/>
        <v/>
      </c>
      <c r="CE433" s="24" t="str">
        <f t="shared" si="404"/>
        <v/>
      </c>
      <c r="CF433" s="24" t="str">
        <f t="shared" si="404"/>
        <v/>
      </c>
      <c r="CG433" s="24" t="str">
        <f t="shared" si="404"/>
        <v/>
      </c>
      <c r="CH433" s="24" t="str">
        <f t="shared" si="396"/>
        <v/>
      </c>
      <c r="CI433" s="24" t="str">
        <f t="shared" si="396"/>
        <v/>
      </c>
      <c r="CJ433" s="24" t="str">
        <f t="shared" si="396"/>
        <v/>
      </c>
      <c r="CK433" s="24" t="str">
        <f t="shared" si="396"/>
        <v/>
      </c>
      <c r="CL433" s="24" t="str">
        <f t="shared" si="396"/>
        <v/>
      </c>
      <c r="CM433" s="24" t="str">
        <f t="shared" si="396"/>
        <v/>
      </c>
      <c r="CN433" s="24"/>
      <c r="CO433" s="24" t="str">
        <f t="shared" si="374"/>
        <v/>
      </c>
      <c r="CP433" s="24" t="str">
        <f t="shared" si="387"/>
        <v/>
      </c>
      <c r="CQ433" s="24" t="str">
        <f t="shared" si="405"/>
        <v/>
      </c>
      <c r="CR433" s="24" t="str">
        <f t="shared" si="405"/>
        <v/>
      </c>
      <c r="CS433" s="24" t="str">
        <f t="shared" si="405"/>
        <v/>
      </c>
      <c r="CT433" s="24" t="str">
        <f t="shared" si="397"/>
        <v/>
      </c>
      <c r="CU433" s="24" t="str">
        <f t="shared" si="397"/>
        <v/>
      </c>
      <c r="CV433" s="24" t="str">
        <f t="shared" si="397"/>
        <v/>
      </c>
      <c r="CW433" s="24" t="str">
        <f t="shared" si="397"/>
        <v/>
      </c>
      <c r="CX433" s="24" t="str">
        <f t="shared" si="397"/>
        <v/>
      </c>
      <c r="CY433" s="24" t="str">
        <f t="shared" si="397"/>
        <v/>
      </c>
      <c r="CZ433" s="24"/>
      <c r="DA433" s="24" t="str">
        <f t="shared" si="375"/>
        <v/>
      </c>
      <c r="DB433" s="24" t="str">
        <f t="shared" si="388"/>
        <v/>
      </c>
      <c r="DC433" s="24" t="str">
        <f t="shared" si="406"/>
        <v/>
      </c>
      <c r="DD433" s="24" t="str">
        <f t="shared" si="406"/>
        <v/>
      </c>
      <c r="DE433" s="24" t="str">
        <f t="shared" si="406"/>
        <v/>
      </c>
      <c r="DF433" s="24" t="str">
        <f t="shared" si="398"/>
        <v/>
      </c>
      <c r="DG433" s="24" t="str">
        <f t="shared" si="398"/>
        <v/>
      </c>
      <c r="DH433" s="24" t="str">
        <f t="shared" si="398"/>
        <v/>
      </c>
      <c r="DI433" s="24" t="str">
        <f t="shared" si="398"/>
        <v/>
      </c>
      <c r="DJ433" s="24" t="str">
        <f t="shared" si="398"/>
        <v/>
      </c>
      <c r="DK433" s="24" t="str">
        <f t="shared" si="398"/>
        <v/>
      </c>
      <c r="DL433" s="24"/>
      <c r="DM433" s="24" t="str">
        <f t="shared" si="376"/>
        <v/>
      </c>
      <c r="DN433" s="24" t="str">
        <f t="shared" si="389"/>
        <v/>
      </c>
      <c r="DO433" s="24" t="str">
        <f t="shared" si="407"/>
        <v/>
      </c>
      <c r="DP433" s="24" t="str">
        <f t="shared" si="407"/>
        <v/>
      </c>
      <c r="DQ433" s="24" t="str">
        <f t="shared" si="407"/>
        <v/>
      </c>
      <c r="DR433" s="24" t="str">
        <f t="shared" si="399"/>
        <v/>
      </c>
      <c r="DS433" s="24" t="str">
        <f t="shared" si="399"/>
        <v/>
      </c>
      <c r="DT433" s="24" t="str">
        <f t="shared" si="399"/>
        <v/>
      </c>
      <c r="DU433" s="24" t="str">
        <f t="shared" si="399"/>
        <v/>
      </c>
      <c r="DV433" s="24" t="str">
        <f t="shared" si="399"/>
        <v/>
      </c>
      <c r="DW433" s="24" t="str">
        <f t="shared" si="399"/>
        <v/>
      </c>
      <c r="DX433" s="24"/>
      <c r="DY433" s="24" t="str">
        <f t="shared" si="377"/>
        <v/>
      </c>
      <c r="DZ433" s="24" t="str">
        <f t="shared" si="390"/>
        <v/>
      </c>
      <c r="EA433" s="24" t="str">
        <f t="shared" si="408"/>
        <v/>
      </c>
      <c r="EB433" s="24" t="str">
        <f t="shared" si="408"/>
        <v/>
      </c>
      <c r="EC433" s="24" t="str">
        <f t="shared" si="408"/>
        <v/>
      </c>
      <c r="ED433" s="24" t="str">
        <f t="shared" si="400"/>
        <v/>
      </c>
      <c r="EE433" s="24" t="str">
        <f t="shared" si="400"/>
        <v/>
      </c>
      <c r="EF433" s="24" t="str">
        <f t="shared" si="400"/>
        <v/>
      </c>
      <c r="EG433" s="24" t="str">
        <f t="shared" si="400"/>
        <v/>
      </c>
      <c r="EH433" s="24" t="str">
        <f t="shared" si="400"/>
        <v/>
      </c>
      <c r="EI433" s="24" t="str">
        <f t="shared" si="400"/>
        <v/>
      </c>
      <c r="EJ433" s="24"/>
      <c r="EK433" s="24" t="str">
        <f t="shared" si="378"/>
        <v/>
      </c>
      <c r="EL433" s="24" t="str">
        <f t="shared" si="391"/>
        <v/>
      </c>
      <c r="EM433" s="24" t="str">
        <f t="shared" si="409"/>
        <v/>
      </c>
      <c r="EN433" s="24" t="str">
        <f t="shared" si="409"/>
        <v/>
      </c>
      <c r="EO433" s="24" t="str">
        <f t="shared" si="409"/>
        <v/>
      </c>
      <c r="EP433" s="24" t="str">
        <f t="shared" si="401"/>
        <v/>
      </c>
      <c r="EQ433" s="24" t="str">
        <f t="shared" si="401"/>
        <v/>
      </c>
      <c r="ER433" s="24" t="str">
        <f t="shared" si="401"/>
        <v/>
      </c>
      <c r="ES433" s="24" t="str">
        <f t="shared" si="401"/>
        <v/>
      </c>
      <c r="ET433" s="24" t="str">
        <f t="shared" si="401"/>
        <v/>
      </c>
      <c r="EU433" s="24" t="str">
        <f t="shared" si="401"/>
        <v/>
      </c>
      <c r="EV433" s="24"/>
      <c r="EW433" s="24" t="str">
        <f t="shared" si="379"/>
        <v/>
      </c>
      <c r="EX433" s="24" t="str">
        <f t="shared" si="392"/>
        <v/>
      </c>
      <c r="EY433" s="24" t="str">
        <f t="shared" si="351"/>
        <v/>
      </c>
      <c r="EZ433" s="24" t="str">
        <f t="shared" si="351"/>
        <v/>
      </c>
      <c r="FA433" s="24" t="str">
        <f t="shared" si="351"/>
        <v/>
      </c>
      <c r="FB433" s="24" t="str">
        <f t="shared" si="349"/>
        <v/>
      </c>
      <c r="FC433" s="24" t="str">
        <f t="shared" si="349"/>
        <v/>
      </c>
      <c r="FD433" s="24" t="str">
        <f t="shared" si="349"/>
        <v/>
      </c>
      <c r="FE433" s="24" t="str">
        <f t="shared" si="349"/>
        <v/>
      </c>
      <c r="FF433" s="24" t="str">
        <f t="shared" si="349"/>
        <v/>
      </c>
      <c r="FG433" s="24" t="str">
        <f t="shared" si="349"/>
        <v/>
      </c>
      <c r="FH433" s="24"/>
      <c r="FI433" s="24" t="str">
        <f t="shared" si="380"/>
        <v/>
      </c>
      <c r="FJ433" s="24" t="str">
        <f t="shared" si="393"/>
        <v/>
      </c>
      <c r="FK433" s="24" t="str">
        <f t="shared" si="352"/>
        <v/>
      </c>
      <c r="FL433" s="24" t="str">
        <f t="shared" si="352"/>
        <v/>
      </c>
      <c r="FM433" s="24" t="str">
        <f t="shared" si="352"/>
        <v/>
      </c>
      <c r="FN433" s="24" t="str">
        <f t="shared" si="350"/>
        <v/>
      </c>
      <c r="FO433" s="24" t="str">
        <f t="shared" si="350"/>
        <v/>
      </c>
      <c r="FP433" s="24" t="str">
        <f t="shared" si="350"/>
        <v/>
      </c>
      <c r="FQ433" s="24" t="str">
        <f t="shared" si="350"/>
        <v/>
      </c>
      <c r="FR433" s="24" t="str">
        <f t="shared" si="350"/>
        <v/>
      </c>
      <c r="FS433" s="24" t="str">
        <f t="shared" si="350"/>
        <v/>
      </c>
    </row>
    <row r="434" spans="1:175">
      <c r="A434" s="27">
        <v>399</v>
      </c>
      <c r="B434" s="32" t="str">
        <f>IF(AND($B$3&lt;&gt;"",$C$3&lt;&gt;"",$B$4&lt;&gt;"",$C$4&lt;&gt;"",T434&lt;&gt;""),AirMass($B$3,$C$3,$B$4,$C$4,T434),"")</f>
        <v/>
      </c>
      <c r="C434" s="36" t="e">
        <f t="shared" si="381"/>
        <v>#N/A</v>
      </c>
      <c r="D434" s="5" t="str">
        <f t="shared" si="364"/>
        <v/>
      </c>
      <c r="E434" s="14" t="str">
        <f t="shared" si="365"/>
        <v/>
      </c>
      <c r="F434" s="32" t="str">
        <f t="shared" si="382"/>
        <v/>
      </c>
      <c r="G434" s="24" t="str">
        <f t="shared" si="366"/>
        <v/>
      </c>
      <c r="H434" s="24" t="str">
        <f t="shared" si="367"/>
        <v/>
      </c>
      <c r="I434" s="24"/>
      <c r="J434" s="8" t="str">
        <f t="shared" si="368"/>
        <v/>
      </c>
      <c r="K434" s="9" t="str">
        <f t="shared" si="369"/>
        <v/>
      </c>
      <c r="L434" s="40" t="str">
        <f t="shared" si="383"/>
        <v/>
      </c>
      <c r="M434" s="24" t="str">
        <f t="shared" si="370"/>
        <v/>
      </c>
      <c r="N434" s="25" t="str">
        <f t="shared" si="371"/>
        <v/>
      </c>
      <c r="O434" s="25"/>
      <c r="P434" s="50">
        <f t="shared" si="384"/>
        <v>0</v>
      </c>
      <c r="Q434" s="50">
        <f t="shared" si="385"/>
        <v>0</v>
      </c>
      <c r="R434" s="25"/>
      <c r="S434" s="25"/>
      <c r="T434" s="16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46" t="str">
        <f t="shared" si="372"/>
        <v/>
      </c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8"/>
      <c r="AR434" s="25"/>
      <c r="AS434" s="25"/>
      <c r="AT434" s="24" t="str">
        <f t="shared" si="363"/>
        <v/>
      </c>
      <c r="AU434" s="24" t="str">
        <f t="shared" si="363"/>
        <v/>
      </c>
      <c r="AV434" s="24" t="str">
        <f t="shared" si="362"/>
        <v/>
      </c>
      <c r="AW434" s="24" t="str">
        <f t="shared" si="362"/>
        <v/>
      </c>
      <c r="AX434" s="24" t="str">
        <f t="shared" si="362"/>
        <v/>
      </c>
      <c r="AY434" s="24" t="str">
        <f t="shared" si="362"/>
        <v/>
      </c>
      <c r="AZ434" s="24" t="str">
        <f t="shared" si="362"/>
        <v/>
      </c>
      <c r="BA434" s="24" t="str">
        <f t="shared" si="362"/>
        <v/>
      </c>
      <c r="BB434" s="24" t="str">
        <f t="shared" si="362"/>
        <v/>
      </c>
      <c r="BC434" s="24" t="str">
        <f t="shared" si="362"/>
        <v/>
      </c>
      <c r="BD434" s="25" t="str">
        <f t="shared" si="362"/>
        <v/>
      </c>
      <c r="BE434" s="25"/>
      <c r="BF434" s="24"/>
      <c r="BG434" s="24" t="str">
        <f t="shared" si="402"/>
        <v/>
      </c>
      <c r="BH434" s="24" t="str">
        <f t="shared" si="402"/>
        <v/>
      </c>
      <c r="BI434" s="24" t="str">
        <f t="shared" si="402"/>
        <v/>
      </c>
      <c r="BJ434" s="24" t="str">
        <f t="shared" si="394"/>
        <v/>
      </c>
      <c r="BK434" s="24" t="str">
        <f t="shared" si="394"/>
        <v/>
      </c>
      <c r="BL434" s="24" t="str">
        <f t="shared" si="394"/>
        <v/>
      </c>
      <c r="BM434" s="24" t="str">
        <f t="shared" si="394"/>
        <v/>
      </c>
      <c r="BN434" s="24" t="str">
        <f t="shared" si="394"/>
        <v/>
      </c>
      <c r="BO434" s="24" t="str">
        <f t="shared" si="394"/>
        <v/>
      </c>
      <c r="BP434" s="24"/>
      <c r="BQ434" s="24"/>
      <c r="BR434" s="24" t="str">
        <f t="shared" si="403"/>
        <v/>
      </c>
      <c r="BS434" s="24" t="str">
        <f t="shared" si="403"/>
        <v/>
      </c>
      <c r="BT434" s="24" t="str">
        <f t="shared" si="403"/>
        <v/>
      </c>
      <c r="BU434" s="24" t="str">
        <f t="shared" si="395"/>
        <v/>
      </c>
      <c r="BV434" s="24" t="str">
        <f t="shared" si="395"/>
        <v/>
      </c>
      <c r="BW434" s="24" t="str">
        <f t="shared" si="395"/>
        <v/>
      </c>
      <c r="BX434" s="24" t="str">
        <f t="shared" si="395"/>
        <v/>
      </c>
      <c r="BY434" s="24" t="str">
        <f t="shared" si="395"/>
        <v/>
      </c>
      <c r="BZ434" s="24" t="str">
        <f t="shared" si="395"/>
        <v/>
      </c>
      <c r="CA434" s="24"/>
      <c r="CB434" s="24"/>
      <c r="CC434" s="24" t="str">
        <f t="shared" si="373"/>
        <v/>
      </c>
      <c r="CD434" s="24" t="str">
        <f t="shared" si="386"/>
        <v/>
      </c>
      <c r="CE434" s="24" t="str">
        <f t="shared" si="404"/>
        <v/>
      </c>
      <c r="CF434" s="24" t="str">
        <f t="shared" si="404"/>
        <v/>
      </c>
      <c r="CG434" s="24" t="str">
        <f t="shared" si="404"/>
        <v/>
      </c>
      <c r="CH434" s="24" t="str">
        <f t="shared" si="396"/>
        <v/>
      </c>
      <c r="CI434" s="24" t="str">
        <f t="shared" si="396"/>
        <v/>
      </c>
      <c r="CJ434" s="24" t="str">
        <f t="shared" si="396"/>
        <v/>
      </c>
      <c r="CK434" s="24" t="str">
        <f t="shared" si="396"/>
        <v/>
      </c>
      <c r="CL434" s="24" t="str">
        <f t="shared" si="396"/>
        <v/>
      </c>
      <c r="CM434" s="24" t="str">
        <f t="shared" si="396"/>
        <v/>
      </c>
      <c r="CN434" s="24"/>
      <c r="CO434" s="24" t="str">
        <f t="shared" si="374"/>
        <v/>
      </c>
      <c r="CP434" s="24" t="str">
        <f t="shared" si="387"/>
        <v/>
      </c>
      <c r="CQ434" s="24" t="str">
        <f t="shared" si="405"/>
        <v/>
      </c>
      <c r="CR434" s="24" t="str">
        <f t="shared" si="405"/>
        <v/>
      </c>
      <c r="CS434" s="24" t="str">
        <f t="shared" si="405"/>
        <v/>
      </c>
      <c r="CT434" s="24" t="str">
        <f t="shared" si="397"/>
        <v/>
      </c>
      <c r="CU434" s="24" t="str">
        <f t="shared" si="397"/>
        <v/>
      </c>
      <c r="CV434" s="24" t="str">
        <f t="shared" si="397"/>
        <v/>
      </c>
      <c r="CW434" s="24" t="str">
        <f t="shared" si="397"/>
        <v/>
      </c>
      <c r="CX434" s="24" t="str">
        <f t="shared" si="397"/>
        <v/>
      </c>
      <c r="CY434" s="24" t="str">
        <f t="shared" si="397"/>
        <v/>
      </c>
      <c r="CZ434" s="24"/>
      <c r="DA434" s="24" t="str">
        <f t="shared" si="375"/>
        <v/>
      </c>
      <c r="DB434" s="24" t="str">
        <f t="shared" si="388"/>
        <v/>
      </c>
      <c r="DC434" s="24" t="str">
        <f t="shared" si="406"/>
        <v/>
      </c>
      <c r="DD434" s="24" t="str">
        <f t="shared" si="406"/>
        <v/>
      </c>
      <c r="DE434" s="24" t="str">
        <f t="shared" si="406"/>
        <v/>
      </c>
      <c r="DF434" s="24" t="str">
        <f t="shared" si="398"/>
        <v/>
      </c>
      <c r="DG434" s="24" t="str">
        <f t="shared" si="398"/>
        <v/>
      </c>
      <c r="DH434" s="24" t="str">
        <f t="shared" si="398"/>
        <v/>
      </c>
      <c r="DI434" s="24" t="str">
        <f t="shared" si="398"/>
        <v/>
      </c>
      <c r="DJ434" s="24" t="str">
        <f t="shared" si="398"/>
        <v/>
      </c>
      <c r="DK434" s="24" t="str">
        <f t="shared" si="398"/>
        <v/>
      </c>
      <c r="DL434" s="24"/>
      <c r="DM434" s="24" t="str">
        <f t="shared" si="376"/>
        <v/>
      </c>
      <c r="DN434" s="24" t="str">
        <f t="shared" si="389"/>
        <v/>
      </c>
      <c r="DO434" s="24" t="str">
        <f t="shared" si="407"/>
        <v/>
      </c>
      <c r="DP434" s="24" t="str">
        <f t="shared" si="407"/>
        <v/>
      </c>
      <c r="DQ434" s="24" t="str">
        <f t="shared" si="407"/>
        <v/>
      </c>
      <c r="DR434" s="24" t="str">
        <f t="shared" si="399"/>
        <v/>
      </c>
      <c r="DS434" s="24" t="str">
        <f t="shared" si="399"/>
        <v/>
      </c>
      <c r="DT434" s="24" t="str">
        <f t="shared" si="399"/>
        <v/>
      </c>
      <c r="DU434" s="24" t="str">
        <f t="shared" si="399"/>
        <v/>
      </c>
      <c r="DV434" s="24" t="str">
        <f t="shared" si="399"/>
        <v/>
      </c>
      <c r="DW434" s="24" t="str">
        <f t="shared" si="399"/>
        <v/>
      </c>
      <c r="DX434" s="24"/>
      <c r="DY434" s="24" t="str">
        <f t="shared" si="377"/>
        <v/>
      </c>
      <c r="DZ434" s="24" t="str">
        <f t="shared" si="390"/>
        <v/>
      </c>
      <c r="EA434" s="24" t="str">
        <f t="shared" si="408"/>
        <v/>
      </c>
      <c r="EB434" s="24" t="str">
        <f t="shared" si="408"/>
        <v/>
      </c>
      <c r="EC434" s="24" t="str">
        <f t="shared" si="408"/>
        <v/>
      </c>
      <c r="ED434" s="24" t="str">
        <f t="shared" si="400"/>
        <v/>
      </c>
      <c r="EE434" s="24" t="str">
        <f t="shared" si="400"/>
        <v/>
      </c>
      <c r="EF434" s="24" t="str">
        <f t="shared" si="400"/>
        <v/>
      </c>
      <c r="EG434" s="24" t="str">
        <f t="shared" si="400"/>
        <v/>
      </c>
      <c r="EH434" s="24" t="str">
        <f t="shared" si="400"/>
        <v/>
      </c>
      <c r="EI434" s="24" t="str">
        <f t="shared" si="400"/>
        <v/>
      </c>
      <c r="EJ434" s="24"/>
      <c r="EK434" s="24" t="str">
        <f t="shared" si="378"/>
        <v/>
      </c>
      <c r="EL434" s="24" t="str">
        <f t="shared" si="391"/>
        <v/>
      </c>
      <c r="EM434" s="24" t="str">
        <f t="shared" si="409"/>
        <v/>
      </c>
      <c r="EN434" s="24" t="str">
        <f t="shared" si="409"/>
        <v/>
      </c>
      <c r="EO434" s="24" t="str">
        <f t="shared" si="409"/>
        <v/>
      </c>
      <c r="EP434" s="24" t="str">
        <f t="shared" si="401"/>
        <v/>
      </c>
      <c r="EQ434" s="24" t="str">
        <f t="shared" si="401"/>
        <v/>
      </c>
      <c r="ER434" s="24" t="str">
        <f t="shared" si="401"/>
        <v/>
      </c>
      <c r="ES434" s="24" t="str">
        <f t="shared" si="401"/>
        <v/>
      </c>
      <c r="ET434" s="24" t="str">
        <f t="shared" si="401"/>
        <v/>
      </c>
      <c r="EU434" s="24" t="str">
        <f t="shared" si="401"/>
        <v/>
      </c>
      <c r="EV434" s="24"/>
      <c r="EW434" s="24" t="str">
        <f t="shared" si="379"/>
        <v/>
      </c>
      <c r="EX434" s="24" t="str">
        <f t="shared" si="392"/>
        <v/>
      </c>
      <c r="EY434" s="24" t="str">
        <f t="shared" si="351"/>
        <v/>
      </c>
      <c r="EZ434" s="24" t="str">
        <f t="shared" si="351"/>
        <v/>
      </c>
      <c r="FA434" s="24" t="str">
        <f t="shared" si="351"/>
        <v/>
      </c>
      <c r="FB434" s="24" t="str">
        <f t="shared" si="349"/>
        <v/>
      </c>
      <c r="FC434" s="24" t="str">
        <f t="shared" si="349"/>
        <v/>
      </c>
      <c r="FD434" s="24" t="str">
        <f t="shared" si="349"/>
        <v/>
      </c>
      <c r="FE434" s="24" t="str">
        <f t="shared" si="349"/>
        <v/>
      </c>
      <c r="FF434" s="24" t="str">
        <f t="shared" si="349"/>
        <v/>
      </c>
      <c r="FG434" s="24" t="str">
        <f t="shared" si="349"/>
        <v/>
      </c>
      <c r="FH434" s="24"/>
      <c r="FI434" s="24" t="str">
        <f t="shared" si="380"/>
        <v/>
      </c>
      <c r="FJ434" s="24" t="str">
        <f t="shared" si="393"/>
        <v/>
      </c>
      <c r="FK434" s="24" t="str">
        <f t="shared" si="352"/>
        <v/>
      </c>
      <c r="FL434" s="24" t="str">
        <f t="shared" si="352"/>
        <v/>
      </c>
      <c r="FM434" s="24" t="str">
        <f t="shared" si="352"/>
        <v/>
      </c>
      <c r="FN434" s="24" t="str">
        <f t="shared" si="350"/>
        <v/>
      </c>
      <c r="FO434" s="24" t="str">
        <f t="shared" si="350"/>
        <v/>
      </c>
      <c r="FP434" s="24" t="str">
        <f t="shared" si="350"/>
        <v/>
      </c>
      <c r="FQ434" s="24" t="str">
        <f t="shared" si="350"/>
        <v/>
      </c>
      <c r="FR434" s="24" t="str">
        <f t="shared" si="350"/>
        <v/>
      </c>
      <c r="FS434" s="24" t="str">
        <f t="shared" si="350"/>
        <v/>
      </c>
    </row>
    <row r="435" spans="1:175">
      <c r="A435" s="27">
        <v>400</v>
      </c>
      <c r="B435" s="32" t="str">
        <f>IF(AND($B$3&lt;&gt;"",$C$3&lt;&gt;"",$B$4&lt;&gt;"",$C$4&lt;&gt;"",T435&lt;&gt;""),AirMass($B$3,$C$3,$B$4,$C$4,T435),"")</f>
        <v/>
      </c>
      <c r="C435" s="36" t="e">
        <f t="shared" si="381"/>
        <v>#N/A</v>
      </c>
      <c r="D435" s="5" t="str">
        <f t="shared" si="364"/>
        <v/>
      </c>
      <c r="E435" s="14" t="str">
        <f t="shared" si="365"/>
        <v/>
      </c>
      <c r="F435" s="32" t="str">
        <f t="shared" si="382"/>
        <v/>
      </c>
      <c r="G435" s="24" t="str">
        <f t="shared" si="366"/>
        <v/>
      </c>
      <c r="H435" s="24" t="str">
        <f t="shared" si="367"/>
        <v/>
      </c>
      <c r="I435" s="24"/>
      <c r="J435" s="8" t="str">
        <f t="shared" si="368"/>
        <v/>
      </c>
      <c r="K435" s="9" t="str">
        <f t="shared" si="369"/>
        <v/>
      </c>
      <c r="L435" s="40" t="str">
        <f t="shared" si="383"/>
        <v/>
      </c>
      <c r="M435" s="24" t="str">
        <f t="shared" si="370"/>
        <v/>
      </c>
      <c r="N435" s="25" t="str">
        <f t="shared" si="371"/>
        <v/>
      </c>
      <c r="O435" s="25"/>
      <c r="P435" s="50">
        <f t="shared" si="384"/>
        <v>0</v>
      </c>
      <c r="Q435" s="50">
        <f t="shared" si="385"/>
        <v>0</v>
      </c>
      <c r="R435" s="25"/>
      <c r="S435" s="25"/>
      <c r="T435" s="16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46" t="str">
        <f t="shared" si="372"/>
        <v/>
      </c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8"/>
      <c r="AR435" s="25"/>
      <c r="AS435" s="25"/>
      <c r="AT435" s="24" t="str">
        <f t="shared" si="363"/>
        <v/>
      </c>
      <c r="AU435" s="24" t="str">
        <f t="shared" si="363"/>
        <v/>
      </c>
      <c r="AV435" s="24" t="str">
        <f t="shared" si="362"/>
        <v/>
      </c>
      <c r="AW435" s="24" t="str">
        <f t="shared" si="362"/>
        <v/>
      </c>
      <c r="AX435" s="24" t="str">
        <f t="shared" si="362"/>
        <v/>
      </c>
      <c r="AY435" s="24" t="str">
        <f t="shared" si="362"/>
        <v/>
      </c>
      <c r="AZ435" s="24" t="str">
        <f t="shared" si="362"/>
        <v/>
      </c>
      <c r="BA435" s="24" t="str">
        <f t="shared" si="362"/>
        <v/>
      </c>
      <c r="BB435" s="24" t="str">
        <f t="shared" si="362"/>
        <v/>
      </c>
      <c r="BC435" s="24" t="str">
        <f t="shared" si="362"/>
        <v/>
      </c>
      <c r="BD435" s="25" t="str">
        <f t="shared" si="362"/>
        <v/>
      </c>
      <c r="BE435" s="25"/>
      <c r="BF435" s="24"/>
      <c r="BG435" s="24" t="str">
        <f t="shared" si="402"/>
        <v/>
      </c>
      <c r="BH435" s="24" t="str">
        <f t="shared" si="402"/>
        <v/>
      </c>
      <c r="BI435" s="24" t="str">
        <f t="shared" si="402"/>
        <v/>
      </c>
      <c r="BJ435" s="24" t="str">
        <f t="shared" si="394"/>
        <v/>
      </c>
      <c r="BK435" s="24" t="str">
        <f t="shared" si="394"/>
        <v/>
      </c>
      <c r="BL435" s="24" t="str">
        <f t="shared" si="394"/>
        <v/>
      </c>
      <c r="BM435" s="24" t="str">
        <f t="shared" si="394"/>
        <v/>
      </c>
      <c r="BN435" s="24" t="str">
        <f t="shared" si="394"/>
        <v/>
      </c>
      <c r="BO435" s="24" t="str">
        <f t="shared" si="394"/>
        <v/>
      </c>
      <c r="BP435" s="24"/>
      <c r="BQ435" s="24"/>
      <c r="BR435" s="24" t="str">
        <f t="shared" si="403"/>
        <v/>
      </c>
      <c r="BS435" s="24" t="str">
        <f t="shared" si="403"/>
        <v/>
      </c>
      <c r="BT435" s="24" t="str">
        <f t="shared" si="403"/>
        <v/>
      </c>
      <c r="BU435" s="24" t="str">
        <f t="shared" si="395"/>
        <v/>
      </c>
      <c r="BV435" s="24" t="str">
        <f t="shared" si="395"/>
        <v/>
      </c>
      <c r="BW435" s="24" t="str">
        <f t="shared" si="395"/>
        <v/>
      </c>
      <c r="BX435" s="24" t="str">
        <f t="shared" si="395"/>
        <v/>
      </c>
      <c r="BY435" s="24" t="str">
        <f t="shared" si="395"/>
        <v/>
      </c>
      <c r="BZ435" s="24" t="str">
        <f t="shared" si="395"/>
        <v/>
      </c>
      <c r="CA435" s="24"/>
      <c r="CB435" s="24"/>
      <c r="CC435" s="24" t="str">
        <f t="shared" si="373"/>
        <v/>
      </c>
      <c r="CD435" s="24" t="str">
        <f t="shared" si="386"/>
        <v/>
      </c>
      <c r="CE435" s="24" t="str">
        <f t="shared" si="404"/>
        <v/>
      </c>
      <c r="CF435" s="24" t="str">
        <f t="shared" si="404"/>
        <v/>
      </c>
      <c r="CG435" s="24" t="str">
        <f t="shared" si="404"/>
        <v/>
      </c>
      <c r="CH435" s="24" t="str">
        <f t="shared" si="396"/>
        <v/>
      </c>
      <c r="CI435" s="24" t="str">
        <f t="shared" si="396"/>
        <v/>
      </c>
      <c r="CJ435" s="24" t="str">
        <f t="shared" si="396"/>
        <v/>
      </c>
      <c r="CK435" s="24" t="str">
        <f t="shared" si="396"/>
        <v/>
      </c>
      <c r="CL435" s="24" t="str">
        <f t="shared" si="396"/>
        <v/>
      </c>
      <c r="CM435" s="24" t="str">
        <f t="shared" si="396"/>
        <v/>
      </c>
      <c r="CN435" s="24"/>
      <c r="CO435" s="24" t="str">
        <f t="shared" si="374"/>
        <v/>
      </c>
      <c r="CP435" s="24" t="str">
        <f t="shared" si="387"/>
        <v/>
      </c>
      <c r="CQ435" s="24" t="str">
        <f t="shared" si="405"/>
        <v/>
      </c>
      <c r="CR435" s="24" t="str">
        <f t="shared" si="405"/>
        <v/>
      </c>
      <c r="CS435" s="24" t="str">
        <f t="shared" si="405"/>
        <v/>
      </c>
      <c r="CT435" s="24" t="str">
        <f t="shared" si="397"/>
        <v/>
      </c>
      <c r="CU435" s="24" t="str">
        <f t="shared" si="397"/>
        <v/>
      </c>
      <c r="CV435" s="24" t="str">
        <f t="shared" si="397"/>
        <v/>
      </c>
      <c r="CW435" s="24" t="str">
        <f t="shared" si="397"/>
        <v/>
      </c>
      <c r="CX435" s="24" t="str">
        <f t="shared" si="397"/>
        <v/>
      </c>
      <c r="CY435" s="24" t="str">
        <f t="shared" si="397"/>
        <v/>
      </c>
      <c r="CZ435" s="24"/>
      <c r="DA435" s="24" t="str">
        <f t="shared" si="375"/>
        <v/>
      </c>
      <c r="DB435" s="24" t="str">
        <f t="shared" si="388"/>
        <v/>
      </c>
      <c r="DC435" s="24" t="str">
        <f t="shared" si="406"/>
        <v/>
      </c>
      <c r="DD435" s="24" t="str">
        <f t="shared" si="406"/>
        <v/>
      </c>
      <c r="DE435" s="24" t="str">
        <f t="shared" si="406"/>
        <v/>
      </c>
      <c r="DF435" s="24" t="str">
        <f t="shared" si="398"/>
        <v/>
      </c>
      <c r="DG435" s="24" t="str">
        <f t="shared" si="398"/>
        <v/>
      </c>
      <c r="DH435" s="24" t="str">
        <f t="shared" si="398"/>
        <v/>
      </c>
      <c r="DI435" s="24" t="str">
        <f t="shared" si="398"/>
        <v/>
      </c>
      <c r="DJ435" s="24" t="str">
        <f t="shared" si="398"/>
        <v/>
      </c>
      <c r="DK435" s="24" t="str">
        <f t="shared" si="398"/>
        <v/>
      </c>
      <c r="DL435" s="24"/>
      <c r="DM435" s="24" t="str">
        <f t="shared" si="376"/>
        <v/>
      </c>
      <c r="DN435" s="24" t="str">
        <f t="shared" si="389"/>
        <v/>
      </c>
      <c r="DO435" s="24" t="str">
        <f t="shared" si="407"/>
        <v/>
      </c>
      <c r="DP435" s="24" t="str">
        <f t="shared" si="407"/>
        <v/>
      </c>
      <c r="DQ435" s="24" t="str">
        <f t="shared" si="407"/>
        <v/>
      </c>
      <c r="DR435" s="24" t="str">
        <f t="shared" si="399"/>
        <v/>
      </c>
      <c r="DS435" s="24" t="str">
        <f t="shared" si="399"/>
        <v/>
      </c>
      <c r="DT435" s="24" t="str">
        <f t="shared" si="399"/>
        <v/>
      </c>
      <c r="DU435" s="24" t="str">
        <f t="shared" si="399"/>
        <v/>
      </c>
      <c r="DV435" s="24" t="str">
        <f t="shared" si="399"/>
        <v/>
      </c>
      <c r="DW435" s="24" t="str">
        <f t="shared" si="399"/>
        <v/>
      </c>
      <c r="DX435" s="24"/>
      <c r="DY435" s="24" t="str">
        <f t="shared" si="377"/>
        <v/>
      </c>
      <c r="DZ435" s="24" t="str">
        <f t="shared" si="390"/>
        <v/>
      </c>
      <c r="EA435" s="24" t="str">
        <f t="shared" si="408"/>
        <v/>
      </c>
      <c r="EB435" s="24" t="str">
        <f t="shared" si="408"/>
        <v/>
      </c>
      <c r="EC435" s="24" t="str">
        <f t="shared" si="408"/>
        <v/>
      </c>
      <c r="ED435" s="24" t="str">
        <f t="shared" si="400"/>
        <v/>
      </c>
      <c r="EE435" s="24" t="str">
        <f t="shared" si="400"/>
        <v/>
      </c>
      <c r="EF435" s="24" t="str">
        <f t="shared" si="400"/>
        <v/>
      </c>
      <c r="EG435" s="24" t="str">
        <f t="shared" si="400"/>
        <v/>
      </c>
      <c r="EH435" s="24" t="str">
        <f t="shared" si="400"/>
        <v/>
      </c>
      <c r="EI435" s="24" t="str">
        <f t="shared" si="400"/>
        <v/>
      </c>
      <c r="EJ435" s="24"/>
      <c r="EK435" s="24" t="str">
        <f t="shared" si="378"/>
        <v/>
      </c>
      <c r="EL435" s="24" t="str">
        <f t="shared" si="391"/>
        <v/>
      </c>
      <c r="EM435" s="24" t="str">
        <f t="shared" si="409"/>
        <v/>
      </c>
      <c r="EN435" s="24" t="str">
        <f t="shared" si="409"/>
        <v/>
      </c>
      <c r="EO435" s="24" t="str">
        <f t="shared" si="409"/>
        <v/>
      </c>
      <c r="EP435" s="24" t="str">
        <f t="shared" si="401"/>
        <v/>
      </c>
      <c r="EQ435" s="24" t="str">
        <f t="shared" si="401"/>
        <v/>
      </c>
      <c r="ER435" s="24" t="str">
        <f t="shared" si="401"/>
        <v/>
      </c>
      <c r="ES435" s="24" t="str">
        <f t="shared" si="401"/>
        <v/>
      </c>
      <c r="ET435" s="24" t="str">
        <f t="shared" si="401"/>
        <v/>
      </c>
      <c r="EU435" s="24" t="str">
        <f t="shared" si="401"/>
        <v/>
      </c>
      <c r="EV435" s="24"/>
      <c r="EW435" s="24" t="str">
        <f t="shared" si="379"/>
        <v/>
      </c>
      <c r="EX435" s="24" t="str">
        <f t="shared" si="392"/>
        <v/>
      </c>
      <c r="EY435" s="24" t="str">
        <f t="shared" si="351"/>
        <v/>
      </c>
      <c r="EZ435" s="24" t="str">
        <f t="shared" si="351"/>
        <v/>
      </c>
      <c r="FA435" s="24" t="str">
        <f t="shared" si="351"/>
        <v/>
      </c>
      <c r="FB435" s="24" t="str">
        <f t="shared" si="349"/>
        <v/>
      </c>
      <c r="FC435" s="24" t="str">
        <f t="shared" si="349"/>
        <v/>
      </c>
      <c r="FD435" s="24" t="str">
        <f t="shared" si="349"/>
        <v/>
      </c>
      <c r="FE435" s="24" t="str">
        <f t="shared" si="349"/>
        <v/>
      </c>
      <c r="FF435" s="24" t="str">
        <f t="shared" si="349"/>
        <v/>
      </c>
      <c r="FG435" s="24" t="str">
        <f t="shared" si="349"/>
        <v/>
      </c>
      <c r="FH435" s="24"/>
      <c r="FI435" s="24" t="str">
        <f t="shared" si="380"/>
        <v/>
      </c>
      <c r="FJ435" s="24" t="str">
        <f t="shared" si="393"/>
        <v/>
      </c>
      <c r="FK435" s="24" t="str">
        <f t="shared" si="352"/>
        <v/>
      </c>
      <c r="FL435" s="24" t="str">
        <f t="shared" si="352"/>
        <v/>
      </c>
      <c r="FM435" s="24" t="str">
        <f t="shared" si="352"/>
        <v/>
      </c>
      <c r="FN435" s="24" t="str">
        <f t="shared" si="350"/>
        <v/>
      </c>
      <c r="FO435" s="24" t="str">
        <f t="shared" si="350"/>
        <v/>
      </c>
      <c r="FP435" s="24" t="str">
        <f t="shared" si="350"/>
        <v/>
      </c>
      <c r="FQ435" s="24" t="str">
        <f t="shared" si="350"/>
        <v/>
      </c>
      <c r="FR435" s="24" t="str">
        <f t="shared" si="350"/>
        <v/>
      </c>
      <c r="FS435" s="24" t="str">
        <f t="shared" si="350"/>
        <v/>
      </c>
    </row>
    <row r="436" spans="1:175" s="10" customFormat="1">
      <c r="A436" s="10" t="s">
        <v>23</v>
      </c>
      <c r="C436" s="11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3"/>
      <c r="O436" s="13"/>
      <c r="P436" s="13"/>
      <c r="Q436" s="13"/>
      <c r="R436" s="13"/>
      <c r="S436" s="13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12"/>
      <c r="AG436" s="12"/>
      <c r="AH436" s="12"/>
      <c r="AI436" s="12"/>
      <c r="AJ436" s="12"/>
      <c r="AK436" s="12"/>
      <c r="AL436" s="12"/>
      <c r="AM436" s="12"/>
      <c r="AN436" s="12"/>
      <c r="AO436" s="12"/>
      <c r="AP436" s="12"/>
      <c r="AQ436" s="13"/>
      <c r="AR436" s="13"/>
      <c r="AS436" s="13"/>
      <c r="AT436" s="12"/>
      <c r="AU436" s="12"/>
      <c r="AV436" s="12"/>
      <c r="AW436" s="12"/>
      <c r="AX436" s="12"/>
      <c r="AY436" s="12"/>
      <c r="AZ436" s="12"/>
      <c r="BA436" s="12"/>
      <c r="BB436" s="12"/>
      <c r="BC436" s="12"/>
      <c r="BD436" s="13"/>
      <c r="BE436" s="13"/>
      <c r="BF436" s="12"/>
      <c r="BG436" s="12"/>
      <c r="BH436" s="12"/>
      <c r="BI436" s="12"/>
      <c r="BJ436" s="12"/>
      <c r="BK436" s="12"/>
      <c r="BL436" s="12"/>
      <c r="BM436" s="12"/>
      <c r="BN436" s="12"/>
      <c r="BO436" s="12"/>
      <c r="BP436" s="12"/>
      <c r="BQ436" s="12"/>
      <c r="BR436" s="12"/>
      <c r="BS436" s="12"/>
      <c r="BT436" s="12"/>
      <c r="BU436" s="12"/>
      <c r="BV436" s="12"/>
      <c r="BW436" s="12"/>
      <c r="BX436" s="12"/>
      <c r="BY436" s="12"/>
      <c r="BZ436" s="12"/>
      <c r="CA436" s="12"/>
      <c r="CB436" s="12"/>
      <c r="CC436" s="12"/>
      <c r="CD436" s="12"/>
      <c r="CE436" s="12"/>
      <c r="CF436" s="12"/>
      <c r="CG436" s="12"/>
      <c r="CH436" s="12"/>
      <c r="CI436" s="12"/>
      <c r="CJ436" s="12"/>
      <c r="CK436" s="12"/>
      <c r="CL436" s="12"/>
      <c r="CM436" s="12"/>
      <c r="CN436" s="12"/>
      <c r="CO436" s="12"/>
      <c r="CP436" s="12"/>
      <c r="CQ436" s="12"/>
      <c r="CR436" s="12"/>
      <c r="CS436" s="12"/>
      <c r="CT436" s="12"/>
      <c r="CU436" s="12"/>
      <c r="CV436" s="12"/>
      <c r="CW436" s="12"/>
      <c r="CX436" s="12"/>
      <c r="CY436" s="12"/>
      <c r="CZ436" s="12"/>
      <c r="DA436" s="12"/>
      <c r="DB436" s="12"/>
      <c r="DC436" s="12"/>
      <c r="DD436" s="12"/>
      <c r="DE436" s="12"/>
      <c r="DF436" s="12"/>
      <c r="DG436" s="12"/>
      <c r="DH436" s="12"/>
      <c r="DI436" s="12"/>
      <c r="DJ436" s="12"/>
      <c r="DK436" s="12"/>
      <c r="DL436" s="12"/>
      <c r="DM436" s="12"/>
      <c r="DN436" s="12"/>
      <c r="DO436" s="12"/>
      <c r="DP436" s="12"/>
      <c r="DQ436" s="12"/>
      <c r="DR436" s="12"/>
      <c r="DS436" s="12"/>
      <c r="DT436" s="12"/>
      <c r="DU436" s="12"/>
      <c r="DV436" s="12"/>
      <c r="DW436" s="12"/>
      <c r="DX436" s="12"/>
      <c r="DY436" s="12"/>
      <c r="DZ436" s="12"/>
      <c r="EA436" s="12"/>
      <c r="EB436" s="12"/>
      <c r="EC436" s="12"/>
      <c r="ED436" s="12"/>
      <c r="EE436" s="12"/>
      <c r="EF436" s="12"/>
      <c r="EG436" s="12"/>
      <c r="EH436" s="12"/>
      <c r="EI436" s="12"/>
      <c r="EJ436" s="12"/>
      <c r="EK436" s="12"/>
      <c r="EL436" s="12"/>
      <c r="EM436" s="12"/>
      <c r="EN436" s="12"/>
      <c r="EO436" s="12"/>
      <c r="EP436" s="12"/>
      <c r="EQ436" s="12"/>
      <c r="ER436" s="12"/>
      <c r="ES436" s="12"/>
      <c r="ET436" s="12"/>
      <c r="EU436" s="12"/>
      <c r="EV436" s="12"/>
      <c r="EW436" s="12"/>
      <c r="EX436" s="12"/>
      <c r="EY436" s="12"/>
      <c r="EZ436" s="12"/>
      <c r="FA436" s="12"/>
      <c r="FB436" s="12"/>
      <c r="FC436" s="12"/>
      <c r="FD436" s="12"/>
      <c r="FE436" s="12"/>
      <c r="FF436" s="12"/>
      <c r="FG436" s="12"/>
      <c r="FH436" s="12"/>
      <c r="FI436" s="12"/>
      <c r="FJ436" s="12"/>
      <c r="FK436" s="12"/>
      <c r="FL436" s="12"/>
      <c r="FM436" s="12"/>
      <c r="FN436" s="12"/>
      <c r="FO436" s="12"/>
      <c r="FP436" s="12"/>
      <c r="FQ436" s="12"/>
      <c r="FR436" s="12"/>
      <c r="FS436" s="12"/>
    </row>
  </sheetData>
  <sheetProtection sheet="1" objects="1" scenarios="1"/>
  <mergeCells count="12">
    <mergeCell ref="J34:N34"/>
    <mergeCell ref="B9:C9"/>
    <mergeCell ref="B10:C10"/>
    <mergeCell ref="B11:C11"/>
    <mergeCell ref="B12:C12"/>
    <mergeCell ref="B14:C14"/>
    <mergeCell ref="D34:H34"/>
    <mergeCell ref="B8:C8"/>
    <mergeCell ref="B2:C2"/>
    <mergeCell ref="B5:C5"/>
    <mergeCell ref="B6:C6"/>
    <mergeCell ref="B7:C7"/>
  </mergeCells>
  <conditionalFormatting sqref="A24">
    <cfRule type="expression" dxfId="6" priority="6">
      <formula>$B$24=0</formula>
    </cfRule>
    <cfRule type="expression" dxfId="5" priority="7">
      <formula>$B$24&lt;&gt;0</formula>
    </cfRule>
  </conditionalFormatting>
  <conditionalFormatting sqref="A25">
    <cfRule type="expression" dxfId="4" priority="4">
      <formula>$B$25=0</formula>
    </cfRule>
    <cfRule type="expression" dxfId="3" priority="5">
      <formula>$B$25&lt;&gt;0</formula>
    </cfRule>
  </conditionalFormatting>
  <conditionalFormatting sqref="A23">
    <cfRule type="expression" dxfId="2" priority="3">
      <formula>NOT($C$23)</formula>
    </cfRule>
  </conditionalFormatting>
  <conditionalFormatting sqref="B23">
    <cfRule type="expression" dxfId="1" priority="1">
      <formula>NOT($C$23)</formula>
    </cfRule>
    <cfRule type="expression" dxfId="0" priority="2">
      <formula>$C$23</formula>
    </cfRule>
  </conditionalFormatting>
  <dataValidations count="3">
    <dataValidation type="list" allowBlank="1" showInputMessage="1" showErrorMessage="1" sqref="F4">
      <formula1>$FR$3:$FR$4</formula1>
    </dataValidation>
    <dataValidation type="list" allowBlank="1" showInputMessage="1" showErrorMessage="1" sqref="B24:B26">
      <formula1>$FP$3:$FP$4</formula1>
    </dataValidation>
    <dataValidation type="list" allowBlank="1" showInputMessage="1" showErrorMessage="1" sqref="C23">
      <formula1>$FQ$3:$FQ$4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J404"/>
  <sheetViews>
    <sheetView workbookViewId="0">
      <selection activeCell="Q1" sqref="Q1"/>
    </sheetView>
  </sheetViews>
  <sheetFormatPr defaultRowHeight="12.75"/>
  <cols>
    <col min="1" max="1" width="12.5703125" style="69" bestFit="1" customWidth="1"/>
    <col min="2" max="3" width="9.140625" style="68"/>
    <col min="4" max="4" width="12" style="68" bestFit="1" customWidth="1"/>
    <col min="5" max="5" width="10.85546875" bestFit="1" customWidth="1"/>
    <col min="6" max="6" width="12" bestFit="1" customWidth="1"/>
  </cols>
  <sheetData>
    <row r="1" spans="1:10">
      <c r="F1" s="68"/>
    </row>
    <row r="2" spans="1:10">
      <c r="E2" s="68"/>
      <c r="F2" s="68" t="s">
        <v>136</v>
      </c>
      <c r="G2" s="68">
        <f>MAX(G5:G261)</f>
        <v>2.9168369820862239E-2</v>
      </c>
    </row>
    <row r="3" spans="1:10">
      <c r="D3" s="68">
        <f>AVERAGE(D5:D261)</f>
        <v>2.6886366372334155E-2</v>
      </c>
      <c r="E3" s="68">
        <f>AVERAGE(E5:E261)</f>
        <v>2.3341957512805898E-2</v>
      </c>
      <c r="F3" s="68" t="s">
        <v>137</v>
      </c>
      <c r="G3" s="68">
        <f>AVERAGE(G5:G261)</f>
        <v>7.4334811235431892E-3</v>
      </c>
    </row>
    <row r="4" spans="1:10">
      <c r="A4" s="69" t="s">
        <v>1</v>
      </c>
      <c r="B4" s="68" t="s">
        <v>141</v>
      </c>
      <c r="C4" s="68" t="s">
        <v>142</v>
      </c>
      <c r="D4" s="68" t="s">
        <v>133</v>
      </c>
      <c r="E4" t="s">
        <v>134</v>
      </c>
      <c r="G4" s="68" t="s">
        <v>135</v>
      </c>
      <c r="I4" t="s">
        <v>140</v>
      </c>
      <c r="J4" t="s">
        <v>139</v>
      </c>
    </row>
    <row r="5" spans="1:10">
      <c r="A5" s="69">
        <v>2458217.268623</v>
      </c>
      <c r="B5" s="68">
        <v>10.928167292748556</v>
      </c>
      <c r="C5" s="68">
        <v>10.921213015350775</v>
      </c>
      <c r="D5" s="68">
        <v>2.5662781907075816E-2</v>
      </c>
      <c r="E5" s="68">
        <v>2.6141771459499467E-2</v>
      </c>
      <c r="F5" s="68"/>
      <c r="G5" s="68">
        <f>ABS(B5-C5)</f>
        <v>6.9542773977815386E-3</v>
      </c>
      <c r="I5">
        <v>10.837441078500854</v>
      </c>
      <c r="J5">
        <v>10.837441078500852</v>
      </c>
    </row>
    <row r="6" spans="1:10">
      <c r="A6" s="69">
        <v>2458217.2691199998</v>
      </c>
      <c r="B6" s="68">
        <v>10.894350379429973</v>
      </c>
      <c r="C6" s="68">
        <v>10.889004515942446</v>
      </c>
      <c r="D6" s="68">
        <v>2.2045172062909579E-2</v>
      </c>
      <c r="E6" s="68">
        <v>1.8010577790875174E-2</v>
      </c>
      <c r="F6" s="68"/>
      <c r="G6" s="68">
        <f t="shared" ref="G6:G69" si="0">ABS(B6-C6)</f>
        <v>5.3458634875269695E-3</v>
      </c>
      <c r="I6">
        <v>10.81396194258577</v>
      </c>
      <c r="J6">
        <v>10.813012829660126</v>
      </c>
    </row>
    <row r="7" spans="1:10">
      <c r="A7" s="69">
        <v>2458217.270116</v>
      </c>
      <c r="B7" s="68">
        <v>10.862187150714055</v>
      </c>
      <c r="C7" s="68">
        <v>10.861849692062705</v>
      </c>
      <c r="D7" s="68">
        <v>2.3783969348594485E-2</v>
      </c>
      <c r="E7" s="68">
        <v>1.8099428059750466E-2</v>
      </c>
      <c r="F7" s="68"/>
      <c r="G7" s="68">
        <f t="shared" si="0"/>
        <v>3.3745865134982012E-4</v>
      </c>
      <c r="I7">
        <v>10.77552388769687</v>
      </c>
      <c r="J7">
        <v>10.778211482713971</v>
      </c>
    </row>
    <row r="8" spans="1:10">
      <c r="A8" s="69">
        <v>2458217.2706129998</v>
      </c>
      <c r="B8" s="68">
        <v>10.87026608096801</v>
      </c>
      <c r="C8" s="68">
        <v>10.871299284073684</v>
      </c>
      <c r="D8" s="68">
        <v>3.2187699066331579E-2</v>
      </c>
      <c r="E8" s="68">
        <v>3.2718312141680611E-2</v>
      </c>
      <c r="F8" s="68"/>
      <c r="G8" s="68">
        <f t="shared" si="0"/>
        <v>1.0332031056741187E-3</v>
      </c>
      <c r="I8">
        <v>10.78928759493234</v>
      </c>
      <c r="J8">
        <v>10.789584529260566</v>
      </c>
    </row>
    <row r="9" spans="1:10">
      <c r="A9" s="69">
        <v>2458217.2711109999</v>
      </c>
      <c r="B9" s="68">
        <v>10.810669091715431</v>
      </c>
      <c r="C9" s="68">
        <v>10.804477544897985</v>
      </c>
      <c r="D9" s="68">
        <v>3.3019926292613327E-2</v>
      </c>
      <c r="E9" s="68">
        <v>1.9028777980608924E-2</v>
      </c>
      <c r="F9" s="68"/>
      <c r="G9" s="68">
        <f t="shared" si="0"/>
        <v>6.1915468174458255E-3</v>
      </c>
      <c r="I9">
        <v>10.724915101215126</v>
      </c>
      <c r="J9">
        <v>10.727997425560284</v>
      </c>
    </row>
    <row r="10" spans="1:10">
      <c r="A10" s="69">
        <v>2458217.2716089999</v>
      </c>
      <c r="B10" s="68">
        <v>10.835049884190099</v>
      </c>
      <c r="C10" s="68">
        <v>10.831555005099339</v>
      </c>
      <c r="D10" s="68">
        <v>2.8402931977887253E-2</v>
      </c>
      <c r="E10" s="68">
        <v>2.264091083257859E-2</v>
      </c>
      <c r="F10" s="68"/>
      <c r="G10" s="68">
        <f t="shared" si="0"/>
        <v>3.4948790907591842E-3</v>
      </c>
      <c r="I10">
        <v>10.747643879023324</v>
      </c>
      <c r="J10">
        <v>10.748203456959351</v>
      </c>
    </row>
    <row r="11" spans="1:10">
      <c r="A11" s="69">
        <v>2458217.2721060002</v>
      </c>
      <c r="B11" s="68">
        <v>10.822806797836451</v>
      </c>
      <c r="C11" s="68">
        <v>10.8120459252657</v>
      </c>
      <c r="D11" s="68">
        <v>9.9998484194772051E-3</v>
      </c>
      <c r="E11" s="68">
        <v>1.2339065184090978E-2</v>
      </c>
      <c r="F11" s="68"/>
      <c r="G11" s="68">
        <f t="shared" si="0"/>
        <v>1.076087257075109E-2</v>
      </c>
      <c r="I11">
        <v>10.731170906979797</v>
      </c>
      <c r="J11">
        <v>10.73592799058207</v>
      </c>
    </row>
    <row r="12" spans="1:10">
      <c r="A12" s="69">
        <v>2458217.2726039998</v>
      </c>
      <c r="B12" s="68">
        <v>10.811603863467434</v>
      </c>
      <c r="C12" s="68">
        <v>10.80702923507455</v>
      </c>
      <c r="D12" s="68">
        <v>1.7949163558580238E-2</v>
      </c>
      <c r="E12" s="68">
        <v>1.3934435475875716E-2</v>
      </c>
      <c r="F12" s="68"/>
      <c r="G12" s="68">
        <f t="shared" si="0"/>
        <v>4.5746283928842502E-3</v>
      </c>
      <c r="I12">
        <v>10.724615035977672</v>
      </c>
      <c r="J12">
        <v>10.723713785988034</v>
      </c>
    </row>
    <row r="13" spans="1:10">
      <c r="A13" s="69">
        <v>2458217.2731019999</v>
      </c>
      <c r="B13" s="68">
        <v>10.854701443052429</v>
      </c>
      <c r="C13" s="68">
        <v>10.851247048049464</v>
      </c>
      <c r="D13" s="68">
        <v>4.5024503080837622E-2</v>
      </c>
      <c r="E13" s="68">
        <v>3.8572340180835593E-2</v>
      </c>
      <c r="F13" s="68"/>
      <c r="G13" s="68">
        <f t="shared" si="0"/>
        <v>3.4543950029650716E-3</v>
      </c>
      <c r="I13">
        <v>10.764133485014803</v>
      </c>
      <c r="J13">
        <v>10.768748330252066</v>
      </c>
    </row>
    <row r="14" spans="1:10">
      <c r="A14" s="69">
        <v>2458217.2736</v>
      </c>
      <c r="B14" s="68">
        <v>10.828696037926486</v>
      </c>
      <c r="C14" s="68">
        <v>10.807340614142896</v>
      </c>
      <c r="D14" s="68">
        <v>2.1773876320571792E-2</v>
      </c>
      <c r="E14" s="68">
        <v>1.9777078187756425E-2</v>
      </c>
      <c r="F14" s="68"/>
      <c r="G14" s="68">
        <f t="shared" si="0"/>
        <v>2.1355423783589345E-2</v>
      </c>
      <c r="I14">
        <v>10.727027647659087</v>
      </c>
      <c r="J14">
        <v>10.735671839502535</v>
      </c>
    </row>
    <row r="15" spans="1:10">
      <c r="A15" s="69">
        <v>2458217.2740969998</v>
      </c>
      <c r="B15" s="68">
        <v>10.848942510587761</v>
      </c>
      <c r="C15" s="68">
        <v>10.838051707301895</v>
      </c>
      <c r="D15" s="68">
        <v>2.506955077455977E-2</v>
      </c>
      <c r="E15" s="68">
        <v>2.3213658541150137E-2</v>
      </c>
      <c r="F15" s="68"/>
      <c r="G15" s="68">
        <f t="shared" si="0"/>
        <v>1.0890803285866113E-2</v>
      </c>
      <c r="I15">
        <v>10.755535215033111</v>
      </c>
      <c r="J15">
        <v>10.758980543789777</v>
      </c>
    </row>
    <row r="16" spans="1:10">
      <c r="A16" s="69">
        <v>2458217.2745949998</v>
      </c>
      <c r="B16" s="68">
        <v>10.841104469985481</v>
      </c>
      <c r="C16" s="68">
        <v>10.829912964679082</v>
      </c>
      <c r="D16" s="68">
        <v>1.392150115587242E-2</v>
      </c>
      <c r="E16" s="68">
        <v>1.999668803113578E-2</v>
      </c>
      <c r="F16" s="68"/>
      <c r="G16" s="68">
        <f t="shared" si="0"/>
        <v>1.1191505306399563E-2</v>
      </c>
      <c r="I16">
        <v>10.752411576491527</v>
      </c>
      <c r="J16">
        <v>10.748599612617193</v>
      </c>
    </row>
    <row r="17" spans="1:10">
      <c r="A17" s="69">
        <v>2458217.2750929999</v>
      </c>
      <c r="B17" s="68">
        <v>10.845179422990212</v>
      </c>
      <c r="C17" s="68">
        <v>10.844406372666265</v>
      </c>
      <c r="D17" s="68">
        <v>2.5255792002269135E-2</v>
      </c>
      <c r="E17" s="68">
        <v>2.6495940781455705E-2</v>
      </c>
      <c r="F17" s="68"/>
      <c r="G17" s="68">
        <f t="shared" si="0"/>
        <v>7.730503239464781E-4</v>
      </c>
      <c r="I17">
        <v>10.765194891328202</v>
      </c>
      <c r="J17">
        <v>10.769863866354191</v>
      </c>
    </row>
    <row r="18" spans="1:10">
      <c r="A18" s="69">
        <v>2458217.2755900002</v>
      </c>
      <c r="B18" s="68">
        <v>10.862020201833014</v>
      </c>
      <c r="C18" s="68">
        <v>10.855972803816341</v>
      </c>
      <c r="D18" s="68">
        <v>2.6556200110384797E-2</v>
      </c>
      <c r="E18" s="68">
        <v>2.0481362470414783E-2</v>
      </c>
      <c r="F18" s="68"/>
      <c r="G18" s="68">
        <f t="shared" si="0"/>
        <v>6.0473980166726449E-3</v>
      </c>
      <c r="I18">
        <v>10.775597832006246</v>
      </c>
      <c r="J18">
        <v>10.775884437083727</v>
      </c>
    </row>
    <row r="19" spans="1:10">
      <c r="A19" s="69">
        <v>2458217.2760879998</v>
      </c>
      <c r="B19" s="68">
        <v>10.874566679427152</v>
      </c>
      <c r="C19" s="68">
        <v>10.868304805254418</v>
      </c>
      <c r="D19" s="68">
        <v>3.4242525438917676E-2</v>
      </c>
      <c r="E19" s="68">
        <v>3.1095085788030063E-2</v>
      </c>
      <c r="F19" s="68"/>
      <c r="G19" s="68">
        <f t="shared" si="0"/>
        <v>6.261874172734494E-3</v>
      </c>
      <c r="I19">
        <v>10.782806443031085</v>
      </c>
      <c r="J19">
        <v>10.784231652140988</v>
      </c>
    </row>
    <row r="20" spans="1:10">
      <c r="A20" s="69">
        <v>2458217.2765859999</v>
      </c>
      <c r="B20" s="68">
        <v>10.872756032527597</v>
      </c>
      <c r="C20" s="68">
        <v>10.866244197765242</v>
      </c>
      <c r="D20" s="68">
        <v>1.3395719019878337E-2</v>
      </c>
      <c r="E20" s="68">
        <v>7.1893160705958116E-3</v>
      </c>
      <c r="F20" s="68"/>
      <c r="G20" s="68">
        <f t="shared" si="0"/>
        <v>6.5118347623549511E-3</v>
      </c>
      <c r="I20">
        <v>10.787856507930499</v>
      </c>
      <c r="J20">
        <v>10.79096384687603</v>
      </c>
    </row>
    <row r="21" spans="1:10">
      <c r="A21" s="69">
        <v>2458217.2770830002</v>
      </c>
      <c r="B21" s="68">
        <v>10.875532986920549</v>
      </c>
      <c r="C21" s="68">
        <v>10.869871061591626</v>
      </c>
      <c r="D21" s="68">
        <v>2.7110539982528173E-2</v>
      </c>
      <c r="E21" s="68">
        <v>1.9997701459428151E-2</v>
      </c>
      <c r="F21" s="68"/>
      <c r="G21" s="68">
        <f t="shared" si="0"/>
        <v>5.6619253289227345E-3</v>
      </c>
      <c r="I21">
        <v>10.79181326974286</v>
      </c>
      <c r="J21">
        <v>10.78937216761072</v>
      </c>
    </row>
    <row r="22" spans="1:10">
      <c r="A22" s="69">
        <v>2458217.2775809998</v>
      </c>
      <c r="B22" s="68">
        <v>10.887295535364293</v>
      </c>
      <c r="C22" s="68">
        <v>10.870154144067932</v>
      </c>
      <c r="D22" s="68">
        <v>1.3884440696829072E-2</v>
      </c>
      <c r="E22" s="68">
        <v>1.4836925446752561E-2</v>
      </c>
      <c r="F22" s="68"/>
      <c r="G22" s="68">
        <f t="shared" si="0"/>
        <v>1.7141391296361164E-2</v>
      </c>
      <c r="I22">
        <v>10.789863120846933</v>
      </c>
      <c r="J22">
        <v>10.796290084908103</v>
      </c>
    </row>
    <row r="23" spans="1:10">
      <c r="A23" s="69">
        <v>2458217.2780789998</v>
      </c>
      <c r="B23" s="68">
        <v>10.877056521491985</v>
      </c>
      <c r="C23" s="68">
        <v>10.866419233214755</v>
      </c>
      <c r="D23" s="68">
        <v>2.5204900949826952E-2</v>
      </c>
      <c r="E23" s="68">
        <v>2.7564512911854831E-2</v>
      </c>
      <c r="F23" s="68"/>
      <c r="G23" s="68">
        <f t="shared" si="0"/>
        <v>1.0637288277230539E-2</v>
      </c>
      <c r="I23">
        <v>10.798908898821741</v>
      </c>
      <c r="J23">
        <v>10.801631844570361</v>
      </c>
    </row>
    <row r="24" spans="1:10">
      <c r="A24" s="69">
        <v>2458217.2785760001</v>
      </c>
      <c r="B24" s="68">
        <v>10.912793560640397</v>
      </c>
      <c r="C24" s="68">
        <v>10.90909858348447</v>
      </c>
      <c r="D24" s="68">
        <v>3.6887608402046017E-2</v>
      </c>
      <c r="E24" s="68">
        <v>2.4480327160467611E-2</v>
      </c>
      <c r="F24" s="68"/>
      <c r="G24" s="68">
        <f t="shared" si="0"/>
        <v>3.6949771559271483E-3</v>
      </c>
      <c r="I24">
        <v>10.829266619410646</v>
      </c>
      <c r="J24">
        <v>10.833282153730861</v>
      </c>
    </row>
    <row r="25" spans="1:10">
      <c r="A25" s="69">
        <v>2458217.2790740002</v>
      </c>
      <c r="B25" s="68">
        <v>10.940096264531507</v>
      </c>
      <c r="C25" s="68">
        <v>10.91864039516436</v>
      </c>
      <c r="D25" s="68">
        <v>2.1053938657522253E-2</v>
      </c>
      <c r="E25" s="68">
        <v>7.6441406119669656E-3</v>
      </c>
      <c r="F25" s="68"/>
      <c r="G25" s="68">
        <f t="shared" si="0"/>
        <v>2.1455869367146718E-2</v>
      </c>
      <c r="I25">
        <v>10.837755561023314</v>
      </c>
      <c r="J25">
        <v>10.848870789446863</v>
      </c>
    </row>
    <row r="26" spans="1:10">
      <c r="A26" s="69">
        <v>2458217.2795719998</v>
      </c>
      <c r="B26" s="68">
        <v>10.911267230544125</v>
      </c>
      <c r="C26" s="68">
        <v>10.915527415672495</v>
      </c>
      <c r="D26" s="68">
        <v>2.6996317213556435E-2</v>
      </c>
      <c r="E26" s="68">
        <v>4.3849129438599997E-2</v>
      </c>
      <c r="F26" s="68"/>
      <c r="G26" s="68">
        <f t="shared" si="0"/>
        <v>4.2601851283698977E-3</v>
      </c>
      <c r="I26">
        <v>10.838922447492322</v>
      </c>
      <c r="J26">
        <v>10.821963866764113</v>
      </c>
    </row>
    <row r="27" spans="1:10">
      <c r="A27" s="69">
        <v>2458217.2800690001</v>
      </c>
      <c r="B27" s="68">
        <v>10.939025049772608</v>
      </c>
      <c r="C27" s="68">
        <v>10.927012297902964</v>
      </c>
      <c r="D27" s="68">
        <v>3.1480587902720188E-2</v>
      </c>
      <c r="E27" s="68">
        <v>3.2179566492241733E-2</v>
      </c>
      <c r="F27" s="68"/>
      <c r="G27" s="68">
        <f t="shared" si="0"/>
        <v>1.2012751869644234E-2</v>
      </c>
      <c r="I27">
        <v>10.849944638472396</v>
      </c>
      <c r="J27">
        <v>10.857744448337955</v>
      </c>
    </row>
    <row r="28" spans="1:10">
      <c r="A28" s="69">
        <v>2458217.2805670002</v>
      </c>
      <c r="B28" s="68">
        <v>10.968645630033008</v>
      </c>
      <c r="C28" s="68">
        <v>10.961533845796545</v>
      </c>
      <c r="D28" s="68">
        <v>3.1338392156234858E-2</v>
      </c>
      <c r="E28" s="68">
        <v>3.0223681438525909E-2</v>
      </c>
      <c r="F28" s="68"/>
      <c r="G28" s="68">
        <f t="shared" si="0"/>
        <v>7.1117842364625261E-3</v>
      </c>
      <c r="I28">
        <v>10.883852881374215</v>
      </c>
      <c r="J28">
        <v>10.886903183622261</v>
      </c>
    </row>
    <row r="29" spans="1:10">
      <c r="A29" s="69">
        <v>2458217.2810650002</v>
      </c>
      <c r="B29" s="68">
        <v>10.922240614078078</v>
      </c>
      <c r="C29" s="68">
        <v>10.929168758925821</v>
      </c>
      <c r="D29" s="68">
        <v>4.6890224364469858E-2</v>
      </c>
      <c r="E29" s="68">
        <v>2.5684053941658437E-2</v>
      </c>
      <c r="F29" s="68"/>
      <c r="G29" s="68">
        <f t="shared" si="0"/>
        <v>6.9281448477429564E-3</v>
      </c>
      <c r="I29">
        <v>10.861848187770045</v>
      </c>
      <c r="J29">
        <v>10.856502276926991</v>
      </c>
    </row>
    <row r="30" spans="1:10">
      <c r="A30" s="69">
        <v>2458217.281562</v>
      </c>
      <c r="B30" s="68">
        <v>10.997584903239584</v>
      </c>
      <c r="C30" s="68">
        <v>10.985280729359554</v>
      </c>
      <c r="D30" s="68">
        <v>4.8920211136057157E-2</v>
      </c>
      <c r="E30" s="68">
        <v>4.6606235102058545E-2</v>
      </c>
      <c r="F30" s="68"/>
      <c r="G30" s="68">
        <f t="shared" si="0"/>
        <v>1.2304173880030689E-2</v>
      </c>
      <c r="I30">
        <v>10.911243454271009</v>
      </c>
      <c r="J30">
        <v>10.922069758492627</v>
      </c>
    </row>
    <row r="31" spans="1:10">
      <c r="A31" s="69">
        <v>2458217.2820600001</v>
      </c>
      <c r="B31" s="68">
        <v>10.976908108771923</v>
      </c>
      <c r="C31" s="68">
        <v>10.962616572356877</v>
      </c>
      <c r="D31" s="68">
        <v>1.9173324209203906E-2</v>
      </c>
      <c r="E31" s="68">
        <v>2.4794193994837871E-2</v>
      </c>
      <c r="F31" s="68"/>
      <c r="G31" s="68">
        <f t="shared" si="0"/>
        <v>1.4291536415045769E-2</v>
      </c>
      <c r="I31">
        <v>10.887720348546308</v>
      </c>
      <c r="J31">
        <v>10.89828136958255</v>
      </c>
    </row>
    <row r="32" spans="1:10">
      <c r="A32" s="69">
        <v>2458217.2825580002</v>
      </c>
      <c r="B32" s="68">
        <v>11.009006149137671</v>
      </c>
      <c r="C32" s="68">
        <v>11.008224765372963</v>
      </c>
      <c r="D32" s="68">
        <v>1.7511780020996334E-2</v>
      </c>
      <c r="E32" s="68">
        <v>2.2240203130702775E-2</v>
      </c>
      <c r="F32" s="68"/>
      <c r="G32" s="68">
        <f t="shared" si="0"/>
        <v>7.8138376470704429E-4</v>
      </c>
      <c r="I32">
        <v>10.932062951236347</v>
      </c>
      <c r="J32">
        <v>10.934475245521861</v>
      </c>
    </row>
    <row r="33" spans="1:10">
      <c r="A33" s="69">
        <v>2458217.2830559998</v>
      </c>
      <c r="B33" s="68">
        <v>10.997049847026284</v>
      </c>
      <c r="C33" s="68">
        <v>10.99239319901711</v>
      </c>
      <c r="D33" s="68">
        <v>7.6910425658980198E-3</v>
      </c>
      <c r="E33" s="68">
        <v>1.4428172578808031E-2</v>
      </c>
      <c r="F33" s="68"/>
      <c r="G33" s="68">
        <f t="shared" si="0"/>
        <v>4.6566480091740914E-3</v>
      </c>
      <c r="I33">
        <v>10.924561756320907</v>
      </c>
      <c r="J33">
        <v>10.921707632983354</v>
      </c>
    </row>
    <row r="34" spans="1:10">
      <c r="A34" s="69">
        <v>2458217.2835530001</v>
      </c>
      <c r="B34" s="68">
        <v>11.017004440406465</v>
      </c>
      <c r="C34" s="68">
        <v>11.002562401350142</v>
      </c>
      <c r="D34" s="68">
        <v>2.842159573865715E-2</v>
      </c>
      <c r="E34" s="68">
        <v>2.0434003756010684E-2</v>
      </c>
      <c r="F34" s="68"/>
      <c r="G34" s="68">
        <f t="shared" si="0"/>
        <v>1.4442039056323352E-2</v>
      </c>
      <c r="I34">
        <v>10.935520944169193</v>
      </c>
      <c r="J34">
        <v>10.932097519651633</v>
      </c>
    </row>
    <row r="35" spans="1:10">
      <c r="A35" s="69">
        <v>2458217.2840510001</v>
      </c>
      <c r="B35" s="68">
        <v>11.007758964533794</v>
      </c>
      <c r="C35" s="68">
        <v>11.014567202825598</v>
      </c>
      <c r="D35" s="68">
        <v>1.7147377840947737E-2</v>
      </c>
      <c r="E35" s="68">
        <v>1.2923126572415476E-2</v>
      </c>
      <c r="F35" s="68"/>
      <c r="G35" s="68">
        <f t="shared" si="0"/>
        <v>6.8082382918035478E-3</v>
      </c>
      <c r="I35">
        <v>10.942515154090842</v>
      </c>
      <c r="J35">
        <v>10.944182447944042</v>
      </c>
    </row>
    <row r="36" spans="1:10">
      <c r="A36" s="69">
        <v>2458217.2845490002</v>
      </c>
      <c r="B36" s="68">
        <v>11.059228785205425</v>
      </c>
      <c r="C36" s="68">
        <v>11.046679261951546</v>
      </c>
      <c r="D36" s="68">
        <v>4.5048883712028469E-2</v>
      </c>
      <c r="E36" s="68">
        <v>4.0406237013016176E-2</v>
      </c>
      <c r="F36" s="68"/>
      <c r="G36" s="68">
        <f t="shared" si="0"/>
        <v>1.2549523253879258E-2</v>
      </c>
      <c r="I36">
        <v>10.978389636859395</v>
      </c>
      <c r="J36">
        <v>10.980971419971567</v>
      </c>
    </row>
    <row r="37" spans="1:10">
      <c r="A37" s="69">
        <v>2458217.285046</v>
      </c>
      <c r="B37" s="68">
        <v>11.019096809256292</v>
      </c>
      <c r="C37" s="68">
        <v>11.014945906172587</v>
      </c>
      <c r="D37" s="68">
        <v>3.0410661239610125E-2</v>
      </c>
      <c r="E37" s="68">
        <v>2.870125477185748E-2</v>
      </c>
      <c r="F37" s="68"/>
      <c r="G37" s="68">
        <f t="shared" si="0"/>
        <v>4.1509030837048044E-3</v>
      </c>
      <c r="I37">
        <v>10.950866535132421</v>
      </c>
      <c r="J37">
        <v>10.951963482113859</v>
      </c>
    </row>
    <row r="38" spans="1:10">
      <c r="A38" s="69">
        <v>2458217.2855440001</v>
      </c>
      <c r="B38" s="68">
        <v>11.02914044950858</v>
      </c>
      <c r="C38" s="68">
        <v>11.032047450355252</v>
      </c>
      <c r="D38" s="68">
        <v>1.4568870885154992E-2</v>
      </c>
      <c r="E38" s="68">
        <v>1.9538171862239676E-2</v>
      </c>
      <c r="F38" s="68"/>
      <c r="G38" s="68">
        <f t="shared" si="0"/>
        <v>2.9070008466725028E-3</v>
      </c>
      <c r="I38">
        <v>10.958970192813654</v>
      </c>
      <c r="J38">
        <v>10.95846214750444</v>
      </c>
    </row>
    <row r="39" spans="1:10">
      <c r="A39" s="69">
        <v>2458217.2860420002</v>
      </c>
      <c r="B39" s="68">
        <v>11.050110058109894</v>
      </c>
      <c r="C39" s="68">
        <v>11.04024394457042</v>
      </c>
      <c r="D39" s="68">
        <v>3.5451603446497441E-2</v>
      </c>
      <c r="E39" s="68">
        <v>2.1397985696307666E-2</v>
      </c>
      <c r="F39" s="68"/>
      <c r="G39" s="68">
        <f t="shared" si="0"/>
        <v>9.8661135394735311E-3</v>
      </c>
      <c r="I39">
        <v>10.968719218741727</v>
      </c>
      <c r="J39">
        <v>10.971574242239507</v>
      </c>
    </row>
    <row r="40" spans="1:10">
      <c r="A40" s="69">
        <v>2458217.286539</v>
      </c>
      <c r="B40" s="68">
        <v>11.076047828467869</v>
      </c>
      <c r="C40" s="68">
        <v>11.073875761143938</v>
      </c>
      <c r="D40" s="68">
        <v>2.2774831262623581E-2</v>
      </c>
      <c r="E40" s="68">
        <v>1.6891204525395217E-2</v>
      </c>
      <c r="F40" s="68"/>
      <c r="G40" s="68">
        <f t="shared" si="0"/>
        <v>2.1720673239311594E-3</v>
      </c>
      <c r="I40">
        <v>11.006147738874821</v>
      </c>
      <c r="J40">
        <v>11.011744721643788</v>
      </c>
    </row>
    <row r="41" spans="1:10">
      <c r="A41" s="69">
        <v>2458217.2870370001</v>
      </c>
      <c r="B41" s="68">
        <v>11.090169316853045</v>
      </c>
      <c r="C41" s="68">
        <v>11.097967384898226</v>
      </c>
      <c r="D41" s="68">
        <v>2.5849488249386977E-2</v>
      </c>
      <c r="E41" s="68">
        <v>2.8569039320745348E-2</v>
      </c>
      <c r="F41" s="68"/>
      <c r="G41" s="68">
        <f t="shared" si="0"/>
        <v>7.798068045181239E-3</v>
      </c>
      <c r="I41">
        <v>11.022117205144433</v>
      </c>
      <c r="J41">
        <v>11.025093122822524</v>
      </c>
    </row>
    <row r="42" spans="1:10">
      <c r="A42" s="69">
        <v>2458217.2875350001</v>
      </c>
      <c r="B42" s="68">
        <v>11.108819340058098</v>
      </c>
      <c r="C42" s="68">
        <v>11.091339270100434</v>
      </c>
      <c r="D42" s="68">
        <v>3.4810590326882912E-2</v>
      </c>
      <c r="E42" s="68">
        <v>3.0185689884067425E-2</v>
      </c>
      <c r="F42" s="68"/>
      <c r="G42" s="68">
        <f t="shared" si="0"/>
        <v>1.7480069957663602E-2</v>
      </c>
      <c r="I42">
        <v>11.029207561848283</v>
      </c>
      <c r="J42">
        <v>11.038397444414562</v>
      </c>
    </row>
    <row r="43" spans="1:10">
      <c r="A43" s="69">
        <v>2458217.288032</v>
      </c>
      <c r="B43" s="68">
        <v>11.106207511404852</v>
      </c>
      <c r="C43" s="68">
        <v>11.108797315446393</v>
      </c>
      <c r="D43" s="68">
        <v>3.283550900011957E-2</v>
      </c>
      <c r="E43" s="68">
        <v>2.9744480375537417E-2</v>
      </c>
      <c r="F43" s="68"/>
      <c r="G43" s="68">
        <f t="shared" si="0"/>
        <v>2.5898040415412993E-3</v>
      </c>
      <c r="I43">
        <v>11.03741554365314</v>
      </c>
      <c r="J43">
        <v>11.035636633233318</v>
      </c>
    </row>
    <row r="44" spans="1:10">
      <c r="A44" s="69">
        <v>2458217.28853</v>
      </c>
      <c r="B44" s="68">
        <v>11.095243720094819</v>
      </c>
      <c r="C44" s="68">
        <v>11.098829890500484</v>
      </c>
      <c r="D44" s="68">
        <v>2.523745603927521E-2</v>
      </c>
      <c r="E44" s="68">
        <v>9.0053863930225839E-3</v>
      </c>
      <c r="F44" s="68"/>
      <c r="G44" s="68">
        <f t="shared" si="0"/>
        <v>3.5861704056650012E-3</v>
      </c>
      <c r="I44">
        <v>11.034177228686469</v>
      </c>
      <c r="J44">
        <v>11.034733373243107</v>
      </c>
    </row>
    <row r="45" spans="1:10">
      <c r="A45" s="69">
        <v>2458217.2890280001</v>
      </c>
      <c r="B45" s="68">
        <v>11.146963370536797</v>
      </c>
      <c r="C45" s="68">
        <v>11.148982110219423</v>
      </c>
      <c r="D45" s="68">
        <v>2.7935518688287749E-2</v>
      </c>
      <c r="E45" s="68">
        <v>3.1184722542812564E-2</v>
      </c>
      <c r="F45" s="68"/>
      <c r="G45" s="68">
        <f t="shared" si="0"/>
        <v>2.0187396826258919E-3</v>
      </c>
      <c r="I45">
        <v>11.069492539778423</v>
      </c>
      <c r="J45">
        <v>11.071731357337546</v>
      </c>
    </row>
    <row r="46" spans="1:10">
      <c r="A46" s="69">
        <v>2458217.2895249999</v>
      </c>
      <c r="B46" s="68">
        <v>11.132534735957924</v>
      </c>
      <c r="C46" s="68">
        <v>11.128409593845516</v>
      </c>
      <c r="D46" s="68">
        <v>3.1533700518639352E-2</v>
      </c>
      <c r="E46" s="68">
        <v>3.0673940609434375E-2</v>
      </c>
      <c r="F46" s="68"/>
      <c r="G46" s="68">
        <f t="shared" si="0"/>
        <v>4.1251421124073318E-3</v>
      </c>
      <c r="I46">
        <v>11.062258779306092</v>
      </c>
      <c r="J46">
        <v>11.062720055058621</v>
      </c>
    </row>
    <row r="47" spans="1:10">
      <c r="A47" s="69">
        <v>2458217.290023</v>
      </c>
      <c r="B47" s="68">
        <v>11.155845222328979</v>
      </c>
      <c r="C47" s="68">
        <v>11.155986412601683</v>
      </c>
      <c r="D47" s="68">
        <v>3.3853911047303779E-2</v>
      </c>
      <c r="E47" s="68">
        <v>2.9323839828586242E-2</v>
      </c>
      <c r="F47" s="68"/>
      <c r="G47" s="68">
        <f t="shared" si="0"/>
        <v>1.4119027270353968E-4</v>
      </c>
      <c r="I47">
        <v>11.081431094280296</v>
      </c>
      <c r="J47">
        <v>11.087936205756582</v>
      </c>
    </row>
    <row r="48" spans="1:10">
      <c r="A48" s="69">
        <v>2458217.290521</v>
      </c>
      <c r="B48" s="68">
        <v>11.118699795111533</v>
      </c>
      <c r="C48" s="68">
        <v>11.115380379521085</v>
      </c>
      <c r="D48" s="68">
        <v>2.3358296047755734E-2</v>
      </c>
      <c r="E48" s="68">
        <v>2.1910594093725793E-2</v>
      </c>
      <c r="F48" s="68"/>
      <c r="G48" s="68">
        <f t="shared" si="0"/>
        <v>3.3194155904485712E-3</v>
      </c>
      <c r="I48">
        <v>11.052474414627108</v>
      </c>
      <c r="J48">
        <v>11.041248370748747</v>
      </c>
    </row>
    <row r="49" spans="1:10">
      <c r="A49" s="69">
        <v>2458217.2910190001</v>
      </c>
      <c r="B49" s="68">
        <v>11.162874744345791</v>
      </c>
      <c r="C49" s="68">
        <v>11.173024453175282</v>
      </c>
      <c r="D49" s="68">
        <v>3.6625516115140228E-2</v>
      </c>
      <c r="E49" s="68">
        <v>2.4080344078298965E-2</v>
      </c>
      <c r="F49" s="68"/>
      <c r="G49" s="68">
        <f t="shared" si="0"/>
        <v>1.0149708829491288E-2</v>
      </c>
      <c r="I49">
        <v>11.093860847385782</v>
      </c>
      <c r="J49">
        <v>11.090903255969925</v>
      </c>
    </row>
    <row r="50" spans="1:10">
      <c r="A50" s="69">
        <v>2458217.2915159999</v>
      </c>
      <c r="B50" s="68">
        <v>11.136036158628984</v>
      </c>
      <c r="C50" s="68">
        <v>11.133793239078344</v>
      </c>
      <c r="D50" s="68">
        <v>2.6748792729460607E-2</v>
      </c>
      <c r="E50" s="68">
        <v>2.2370655284296884E-2</v>
      </c>
      <c r="F50" s="68"/>
      <c r="G50" s="68">
        <f t="shared" si="0"/>
        <v>2.2429195506408206E-3</v>
      </c>
      <c r="I50">
        <v>11.063950516591719</v>
      </c>
      <c r="J50">
        <v>11.068433091973995</v>
      </c>
    </row>
    <row r="51" spans="1:10">
      <c r="A51" s="69">
        <v>2458217.292014</v>
      </c>
      <c r="B51" s="68">
        <v>11.146330659775701</v>
      </c>
      <c r="C51" s="68">
        <v>11.140675226407398</v>
      </c>
      <c r="D51" s="68">
        <v>3.2796326217508262E-2</v>
      </c>
      <c r="E51" s="68">
        <v>3.233494944094098E-2</v>
      </c>
      <c r="F51" s="68"/>
      <c r="G51" s="68">
        <f t="shared" si="0"/>
        <v>5.6554333683038749E-3</v>
      </c>
      <c r="I51">
        <v>11.076387047281628</v>
      </c>
      <c r="J51">
        <v>11.078883328103529</v>
      </c>
    </row>
    <row r="52" spans="1:10">
      <c r="A52" s="69">
        <v>2458217.2925120001</v>
      </c>
      <c r="B52" s="68">
        <v>11.190089581298372</v>
      </c>
      <c r="C52" s="68">
        <v>11.179172219562192</v>
      </c>
      <c r="D52" s="68">
        <v>2.9259748837278072E-2</v>
      </c>
      <c r="E52" s="68">
        <v>2.5236901784850267E-2</v>
      </c>
      <c r="F52" s="68"/>
      <c r="G52" s="68">
        <f t="shared" si="0"/>
        <v>1.0917361736179743E-2</v>
      </c>
      <c r="I52">
        <v>11.112458432470367</v>
      </c>
      <c r="J52">
        <v>11.117382402369017</v>
      </c>
    </row>
    <row r="53" spans="1:10">
      <c r="A53" s="69">
        <v>2458217.2930089999</v>
      </c>
      <c r="B53" s="68">
        <v>11.189098648953857</v>
      </c>
      <c r="C53" s="68">
        <v>11.190015923353457</v>
      </c>
      <c r="D53" s="68">
        <v>2.4111868862714807E-2</v>
      </c>
      <c r="E53" s="68">
        <v>2.856434034509436E-2</v>
      </c>
      <c r="F53" s="68"/>
      <c r="G53" s="68">
        <f t="shared" si="0"/>
        <v>9.1727439959932155E-4</v>
      </c>
      <c r="I53">
        <v>11.122997690989871</v>
      </c>
      <c r="J53">
        <v>11.119791563615498</v>
      </c>
    </row>
    <row r="54" spans="1:10">
      <c r="A54" s="69">
        <v>2458217.293507</v>
      </c>
      <c r="B54" s="68">
        <v>11.215264633726605</v>
      </c>
      <c r="C54" s="68">
        <v>11.211323596657797</v>
      </c>
      <c r="D54" s="68">
        <v>3.0654984764650568E-2</v>
      </c>
      <c r="E54" s="68">
        <v>1.5209069036803255E-2</v>
      </c>
      <c r="F54" s="68"/>
      <c r="G54" s="68">
        <f t="shared" si="0"/>
        <v>3.9410370688077734E-3</v>
      </c>
      <c r="I54">
        <v>11.134969639908332</v>
      </c>
      <c r="J54">
        <v>11.137724807151891</v>
      </c>
    </row>
    <row r="55" spans="1:10">
      <c r="A55" s="69">
        <v>2458217.294005</v>
      </c>
      <c r="B55" s="68">
        <v>11.179475159116606</v>
      </c>
      <c r="C55" s="68">
        <v>11.172849041910409</v>
      </c>
      <c r="D55" s="68">
        <v>3.2474533888930776E-2</v>
      </c>
      <c r="E55" s="68">
        <v>2.1070929357955626E-2</v>
      </c>
      <c r="F55" s="68"/>
      <c r="G55" s="68">
        <f t="shared" si="0"/>
        <v>6.6261172061974349E-3</v>
      </c>
      <c r="I55">
        <v>11.109997304331181</v>
      </c>
      <c r="J55">
        <v>11.108596561235673</v>
      </c>
    </row>
    <row r="56" spans="1:10">
      <c r="A56" s="69">
        <v>2458217.2945019999</v>
      </c>
      <c r="B56" s="68">
        <v>11.186278338375443</v>
      </c>
      <c r="C56" s="68">
        <v>11.201126882751863</v>
      </c>
      <c r="D56" s="68">
        <v>1.7338217419066597E-2</v>
      </c>
      <c r="E56" s="68">
        <v>1.5667481524675661E-2</v>
      </c>
      <c r="F56" s="68"/>
      <c r="G56" s="68">
        <f t="shared" si="0"/>
        <v>1.4848544376420136E-2</v>
      </c>
      <c r="I56">
        <v>11.139090262959057</v>
      </c>
      <c r="J56">
        <v>11.130593699247255</v>
      </c>
    </row>
    <row r="57" spans="1:10">
      <c r="A57" s="69">
        <v>2458217.2949999999</v>
      </c>
      <c r="B57" s="68">
        <v>11.190817587369494</v>
      </c>
      <c r="C57" s="68">
        <v>11.192660952514531</v>
      </c>
      <c r="D57" s="68">
        <v>2.1474530824787511E-2</v>
      </c>
      <c r="E57" s="68">
        <v>2.2008829983225925E-2</v>
      </c>
      <c r="F57" s="68"/>
      <c r="G57" s="68">
        <f t="shared" si="0"/>
        <v>1.8433651450369126E-3</v>
      </c>
      <c r="I57">
        <v>11.130975962493316</v>
      </c>
      <c r="J57">
        <v>11.128797596199563</v>
      </c>
    </row>
    <row r="58" spans="1:10">
      <c r="A58" s="69">
        <v>2458217.295498</v>
      </c>
      <c r="B58" s="68">
        <v>11.198866120952459</v>
      </c>
      <c r="C58" s="68">
        <v>11.208141231018724</v>
      </c>
      <c r="D58" s="68">
        <v>1.5823242138883573E-2</v>
      </c>
      <c r="E58" s="68">
        <v>1.2643916378047688E-2</v>
      </c>
      <c r="F58" s="68"/>
      <c r="G58" s="68">
        <f t="shared" si="0"/>
        <v>9.2751100662642472E-3</v>
      </c>
      <c r="I58">
        <v>11.142148323737336</v>
      </c>
      <c r="J58">
        <v>11.139581442036359</v>
      </c>
    </row>
    <row r="59" spans="1:10">
      <c r="A59" s="69">
        <v>2458217.2959949998</v>
      </c>
      <c r="B59" s="68">
        <v>11.213296645272175</v>
      </c>
      <c r="C59" s="68">
        <v>11.204774527219406</v>
      </c>
      <c r="D59" s="68">
        <v>2.6694883293026637E-2</v>
      </c>
      <c r="E59" s="68">
        <v>2.0710692546152647E-2</v>
      </c>
      <c r="F59" s="68"/>
      <c r="G59" s="68">
        <f t="shared" si="0"/>
        <v>8.5221180527685902E-3</v>
      </c>
      <c r="I59">
        <v>11.159253843139927</v>
      </c>
      <c r="J59">
        <v>11.156619858813663</v>
      </c>
    </row>
    <row r="60" spans="1:10">
      <c r="A60" s="69">
        <v>2458217.2964929999</v>
      </c>
      <c r="B60" s="68">
        <v>11.187068375603273</v>
      </c>
      <c r="C60" s="68">
        <v>11.19047395697641</v>
      </c>
      <c r="D60" s="68">
        <v>3.1107831696528247E-2</v>
      </c>
      <c r="E60" s="68">
        <v>2.2720175094189478E-2</v>
      </c>
      <c r="F60" s="68"/>
      <c r="G60" s="68">
        <f t="shared" si="0"/>
        <v>3.4055813731370677E-3</v>
      </c>
      <c r="I60">
        <v>11.146144206010257</v>
      </c>
      <c r="J60">
        <v>11.137104336438519</v>
      </c>
    </row>
    <row r="61" spans="1:10">
      <c r="A61" s="69">
        <v>2458217.296991</v>
      </c>
      <c r="B61" s="68">
        <v>11.219483742409523</v>
      </c>
      <c r="C61" s="68">
        <v>11.218233517353193</v>
      </c>
      <c r="D61" s="68">
        <v>3.246230532550981E-2</v>
      </c>
      <c r="E61" s="68">
        <v>2.5824704023044532E-2</v>
      </c>
      <c r="F61" s="68"/>
      <c r="G61" s="68">
        <f t="shared" si="0"/>
        <v>1.2502250563297679E-3</v>
      </c>
      <c r="I61">
        <v>11.161304541951374</v>
      </c>
      <c r="J61">
        <v>11.164215749618714</v>
      </c>
    </row>
    <row r="62" spans="1:10">
      <c r="A62" s="69">
        <v>2458217.2974879998</v>
      </c>
      <c r="B62" s="68">
        <v>11.243891076749783</v>
      </c>
      <c r="C62" s="68">
        <v>11.240445124622008</v>
      </c>
      <c r="D62" s="68">
        <v>2.0906320579195118E-2</v>
      </c>
      <c r="E62" s="68">
        <v>1.8059956627635293E-2</v>
      </c>
      <c r="F62" s="68"/>
      <c r="G62" s="68">
        <f t="shared" si="0"/>
        <v>3.4459521277749872E-3</v>
      </c>
      <c r="I62">
        <v>11.17375269202069</v>
      </c>
      <c r="J62">
        <v>11.177616010358157</v>
      </c>
    </row>
    <row r="63" spans="1:10">
      <c r="A63" s="69">
        <v>2458217.2979859998</v>
      </c>
      <c r="B63" s="68">
        <v>11.234424057326736</v>
      </c>
      <c r="C63" s="68">
        <v>11.235415560598247</v>
      </c>
      <c r="D63" s="68">
        <v>2.9428217272036636E-2</v>
      </c>
      <c r="E63" s="68">
        <v>2.2387455501263507E-2</v>
      </c>
      <c r="F63" s="68"/>
      <c r="G63" s="68">
        <f t="shared" si="0"/>
        <v>9.9150327151065198E-4</v>
      </c>
      <c r="I63">
        <v>11.167358810501165</v>
      </c>
      <c r="J63">
        <v>11.167416045075724</v>
      </c>
    </row>
    <row r="64" spans="1:10">
      <c r="A64" s="69">
        <v>2458217.2984839999</v>
      </c>
      <c r="B64" s="68">
        <v>11.249080635397831</v>
      </c>
      <c r="C64" s="68">
        <v>11.248380980029699</v>
      </c>
      <c r="D64" s="68">
        <v>1.6415722115680983E-2</v>
      </c>
      <c r="E64" s="68">
        <v>2.0438003724943306E-2</v>
      </c>
      <c r="F64" s="68"/>
      <c r="G64" s="68">
        <f t="shared" si="0"/>
        <v>6.9965536813221263E-4</v>
      </c>
      <c r="I64">
        <v>11.186911404882624</v>
      </c>
      <c r="J64">
        <v>11.184795077515917</v>
      </c>
    </row>
    <row r="65" spans="1:10">
      <c r="A65" s="69">
        <v>2458217.2989810002</v>
      </c>
      <c r="B65" s="68">
        <v>11.221937448314016</v>
      </c>
      <c r="C65" s="68">
        <v>11.218986967154969</v>
      </c>
      <c r="D65" s="68">
        <v>9.7838974701624434E-3</v>
      </c>
      <c r="E65" s="68">
        <v>1.6249173572583011E-2</v>
      </c>
      <c r="F65" s="68"/>
      <c r="G65" s="68">
        <f t="shared" si="0"/>
        <v>2.9504811590470581E-3</v>
      </c>
      <c r="I65">
        <v>11.161351846248484</v>
      </c>
      <c r="J65">
        <v>11.161460886266147</v>
      </c>
    </row>
    <row r="66" spans="1:10">
      <c r="A66" s="69">
        <v>2458217.2994789998</v>
      </c>
      <c r="B66" s="68">
        <v>11.245336521164461</v>
      </c>
      <c r="C66" s="68">
        <v>11.244329805022593</v>
      </c>
      <c r="D66" s="68">
        <v>2.9834699605826662E-2</v>
      </c>
      <c r="E66" s="68">
        <v>2.3036429348324675E-2</v>
      </c>
      <c r="F66" s="68"/>
      <c r="G66" s="68">
        <f t="shared" si="0"/>
        <v>1.0067161418678694E-3</v>
      </c>
      <c r="I66">
        <v>11.18416827527375</v>
      </c>
      <c r="J66">
        <v>11.184621304853829</v>
      </c>
    </row>
    <row r="67" spans="1:10">
      <c r="A67" s="69">
        <v>2458217.2999769999</v>
      </c>
      <c r="B67" s="68">
        <v>11.269281745551178</v>
      </c>
      <c r="C67" s="68">
        <v>11.276884385304948</v>
      </c>
      <c r="D67" s="68">
        <v>2.4732097755987004E-2</v>
      </c>
      <c r="E67" s="68">
        <v>1.7290445351306343E-2</v>
      </c>
      <c r="F67" s="68"/>
      <c r="G67" s="68">
        <f t="shared" si="0"/>
        <v>7.6026397537702906E-3</v>
      </c>
      <c r="I67">
        <v>11.208948835910142</v>
      </c>
      <c r="J67">
        <v>11.205762363010797</v>
      </c>
    </row>
    <row r="68" spans="1:10">
      <c r="A68" s="69">
        <v>2458217.3004749999</v>
      </c>
      <c r="B68" s="68">
        <v>11.291002766723539</v>
      </c>
      <c r="C68" s="68">
        <v>11.293866538646135</v>
      </c>
      <c r="D68" s="68">
        <v>1.8285468037860686E-2</v>
      </c>
      <c r="E68" s="68">
        <v>2.1489081535289053E-2</v>
      </c>
      <c r="F68" s="68"/>
      <c r="G68" s="68">
        <f t="shared" si="0"/>
        <v>2.8637719225965697E-3</v>
      </c>
      <c r="I68">
        <v>11.226738624040735</v>
      </c>
      <c r="J68">
        <v>11.227678781587395</v>
      </c>
    </row>
    <row r="69" spans="1:10">
      <c r="A69" s="69">
        <v>2458217.3009720002</v>
      </c>
      <c r="B69" s="68">
        <v>11.287035482978659</v>
      </c>
      <c r="C69" s="68">
        <v>11.292120616581082</v>
      </c>
      <c r="D69" s="68">
        <v>1.7415143628622766E-2</v>
      </c>
      <c r="E69" s="68">
        <v>9.5803888350301982E-3</v>
      </c>
      <c r="F69" s="68"/>
      <c r="G69" s="68">
        <f t="shared" si="0"/>
        <v>5.0851336024226867E-3</v>
      </c>
      <c r="I69">
        <v>11.229111218861325</v>
      </c>
      <c r="J69">
        <v>11.227923154241191</v>
      </c>
    </row>
    <row r="70" spans="1:10">
      <c r="A70" s="69">
        <v>2458217.3014699998</v>
      </c>
      <c r="B70" s="68">
        <v>11.312933546156216</v>
      </c>
      <c r="C70" s="68">
        <v>11.311645682411852</v>
      </c>
      <c r="D70" s="68">
        <v>2.0741004732872239E-2</v>
      </c>
      <c r="E70" s="68">
        <v>2.0559844645712189E-2</v>
      </c>
      <c r="F70" s="68"/>
      <c r="G70" s="68">
        <f t="shared" ref="G70:G133" si="1">ABS(B70-C70)</f>
        <v>1.2878637443645147E-3</v>
      </c>
      <c r="I70">
        <v>11.240791917477905</v>
      </c>
      <c r="J70">
        <v>11.242662634573771</v>
      </c>
    </row>
    <row r="71" spans="1:10">
      <c r="A71" s="69">
        <v>2458217.3019679999</v>
      </c>
      <c r="B71" s="68">
        <v>11.273297837800138</v>
      </c>
      <c r="C71" s="68">
        <v>11.269945837264588</v>
      </c>
      <c r="D71" s="68">
        <v>2.3200161249782178E-2</v>
      </c>
      <c r="E71" s="68">
        <v>1.4854078328517201E-2</v>
      </c>
      <c r="F71" s="68"/>
      <c r="G71" s="68">
        <f t="shared" si="1"/>
        <v>3.3520005355498483E-3</v>
      </c>
      <c r="I71">
        <v>11.209088496953116</v>
      </c>
      <c r="J71">
        <v>11.218480504872318</v>
      </c>
    </row>
    <row r="72" spans="1:10">
      <c r="A72" s="69">
        <v>2458217.3024650002</v>
      </c>
      <c r="B72" s="68">
        <v>11.283719426799264</v>
      </c>
      <c r="C72" s="68">
        <v>11.290087172449113</v>
      </c>
      <c r="D72" s="68">
        <v>1.7384441629571569E-2</v>
      </c>
      <c r="E72" s="68">
        <v>1.6986666653203652E-2</v>
      </c>
      <c r="F72" s="68"/>
      <c r="G72" s="68">
        <f t="shared" si="1"/>
        <v>6.3677456498485441E-3</v>
      </c>
      <c r="I72">
        <v>11.226975892388984</v>
      </c>
      <c r="J72">
        <v>11.222264829843462</v>
      </c>
    </row>
    <row r="73" spans="1:10">
      <c r="A73" s="69">
        <v>2458217.3029629998</v>
      </c>
      <c r="B73" s="68">
        <v>11.329291188764509</v>
      </c>
      <c r="C73" s="68">
        <v>11.33657573850237</v>
      </c>
      <c r="D73" s="68">
        <v>4.1268337829007413E-2</v>
      </c>
      <c r="E73" s="68">
        <v>3.7048666106379392E-2</v>
      </c>
      <c r="F73" s="68"/>
      <c r="G73" s="68">
        <f t="shared" si="1"/>
        <v>7.284549737860857E-3</v>
      </c>
      <c r="I73">
        <v>11.264429015454901</v>
      </c>
      <c r="J73">
        <v>11.268027275152688</v>
      </c>
    </row>
    <row r="74" spans="1:10">
      <c r="A74" s="69">
        <v>2458217.3034609999</v>
      </c>
      <c r="B74" s="68">
        <v>11.289629521147335</v>
      </c>
      <c r="C74" s="68">
        <v>11.292785254437641</v>
      </c>
      <c r="D74" s="68">
        <v>2.3196822079188183E-2</v>
      </c>
      <c r="E74" s="68">
        <v>2.7853749241787261E-2</v>
      </c>
      <c r="F74" s="68"/>
      <c r="G74" s="68">
        <f t="shared" si="1"/>
        <v>3.1557332903062729E-3</v>
      </c>
      <c r="I74">
        <v>11.229883130103671</v>
      </c>
      <c r="J74">
        <v>11.219927340871513</v>
      </c>
    </row>
    <row r="75" spans="1:10">
      <c r="A75" s="69">
        <v>2458217.3039580001</v>
      </c>
      <c r="B75" s="68">
        <v>11.314719762888394</v>
      </c>
      <c r="C75" s="68">
        <v>11.329137752265629</v>
      </c>
      <c r="D75" s="68">
        <v>4.2779702093164056E-2</v>
      </c>
      <c r="E75" s="68">
        <v>4.239585050715855E-2</v>
      </c>
      <c r="F75" s="68"/>
      <c r="G75" s="68">
        <f t="shared" si="1"/>
        <v>1.4417989377234264E-2</v>
      </c>
      <c r="I75">
        <v>11.262261224246112</v>
      </c>
      <c r="J75">
        <v>11.259968065541726</v>
      </c>
    </row>
    <row r="76" spans="1:10">
      <c r="A76" s="69">
        <v>2458217.3044560002</v>
      </c>
      <c r="B76" s="68">
        <v>11.336465172601985</v>
      </c>
      <c r="C76" s="68">
        <v>11.327737857119814</v>
      </c>
      <c r="D76" s="68">
        <v>4.0007737086990673E-2</v>
      </c>
      <c r="E76" s="68">
        <v>4.0321497217863586E-2</v>
      </c>
      <c r="F76" s="68"/>
      <c r="G76" s="68">
        <f t="shared" si="1"/>
        <v>8.727315482170539E-3</v>
      </c>
      <c r="I76">
        <v>11.267918099216638</v>
      </c>
      <c r="J76">
        <v>11.274349684050108</v>
      </c>
    </row>
    <row r="77" spans="1:10">
      <c r="A77" s="69">
        <v>2458217.3049539998</v>
      </c>
      <c r="B77" s="68">
        <v>11.27783601193053</v>
      </c>
      <c r="C77" s="68">
        <v>11.298928922614833</v>
      </c>
      <c r="D77" s="68">
        <v>5.0868942276785914E-2</v>
      </c>
      <c r="E77" s="68">
        <v>4.4691046918804586E-2</v>
      </c>
      <c r="F77" s="68"/>
      <c r="G77" s="68">
        <f t="shared" si="1"/>
        <v>2.1092910684302524E-2</v>
      </c>
      <c r="I77">
        <v>11.237925760919367</v>
      </c>
      <c r="J77">
        <v>11.229800078736742</v>
      </c>
    </row>
    <row r="78" spans="1:10">
      <c r="A78" s="69">
        <v>2458217.3054510001</v>
      </c>
      <c r="B78" s="68">
        <v>11.304553370630172</v>
      </c>
      <c r="C78" s="68">
        <v>11.303117571478623</v>
      </c>
      <c r="D78" s="68">
        <v>3.1900826134883611E-2</v>
      </c>
      <c r="E78" s="68">
        <v>2.2983377647374053E-2</v>
      </c>
      <c r="F78" s="68"/>
      <c r="G78" s="68">
        <f t="shared" si="1"/>
        <v>1.435799151549233E-3</v>
      </c>
      <c r="I78">
        <v>11.250581549833504</v>
      </c>
      <c r="J78">
        <v>11.253302921621968</v>
      </c>
    </row>
    <row r="79" spans="1:10">
      <c r="A79" s="69">
        <v>2458217.3059490002</v>
      </c>
      <c r="B79" s="68">
        <v>11.321474958634886</v>
      </c>
      <c r="C79" s="68">
        <v>11.321322717984719</v>
      </c>
      <c r="D79" s="68">
        <v>1.7897312016240129E-2</v>
      </c>
      <c r="E79" s="68">
        <v>2.1308989561497609E-2</v>
      </c>
      <c r="F79" s="68"/>
      <c r="G79" s="68">
        <f t="shared" si="1"/>
        <v>1.5224065016639088E-4</v>
      </c>
      <c r="I79">
        <v>11.260817488677796</v>
      </c>
      <c r="J79">
        <v>11.26231074787718</v>
      </c>
    </row>
    <row r="80" spans="1:10">
      <c r="A80" s="69">
        <v>2458217.3064469998</v>
      </c>
      <c r="B80" s="68">
        <v>11.313573574320481</v>
      </c>
      <c r="C80" s="68">
        <v>11.313936758257716</v>
      </c>
      <c r="D80" s="68">
        <v>9.6369731281094589E-3</v>
      </c>
      <c r="E80" s="68">
        <v>6.334503488939572E-3</v>
      </c>
      <c r="F80" s="68"/>
      <c r="G80" s="68">
        <f t="shared" si="1"/>
        <v>3.6318393723533404E-4</v>
      </c>
      <c r="I80">
        <v>11.25893050663138</v>
      </c>
      <c r="J80">
        <v>11.257999850728098</v>
      </c>
    </row>
    <row r="81" spans="1:10">
      <c r="A81" s="69">
        <v>2458217.3069440001</v>
      </c>
      <c r="B81" s="68">
        <v>11.320697206889074</v>
      </c>
      <c r="C81" s="68">
        <v>11.320301023998459</v>
      </c>
      <c r="D81" s="68">
        <v>1.3114242543141658E-2</v>
      </c>
      <c r="E81" s="68">
        <v>8.1530007308187481E-3</v>
      </c>
      <c r="F81" s="68"/>
      <c r="G81" s="68">
        <f t="shared" si="1"/>
        <v>3.9618289061493783E-4</v>
      </c>
      <c r="I81">
        <v>11.262081660108436</v>
      </c>
      <c r="J81">
        <v>11.261032671872959</v>
      </c>
    </row>
    <row r="82" spans="1:10">
      <c r="A82" s="69">
        <v>2458217.3074420001</v>
      </c>
      <c r="B82" s="68">
        <v>11.314291436292862</v>
      </c>
      <c r="C82" s="68">
        <v>11.305856410694602</v>
      </c>
      <c r="D82" s="68">
        <v>1.616046000758543E-2</v>
      </c>
      <c r="E82" s="68">
        <v>1.3792234294073171E-2</v>
      </c>
      <c r="F82" s="68"/>
      <c r="G82" s="68">
        <f t="shared" si="1"/>
        <v>8.4350255982599265E-3</v>
      </c>
      <c r="I82">
        <v>11.253460108704807</v>
      </c>
      <c r="J82">
        <v>11.254394955331643</v>
      </c>
    </row>
    <row r="83" spans="1:10">
      <c r="A83" s="69">
        <v>2458217.3079400002</v>
      </c>
      <c r="B83" s="68">
        <v>11.336405062973043</v>
      </c>
      <c r="C83" s="68">
        <v>11.334228894457503</v>
      </c>
      <c r="D83" s="68">
        <v>3.8605724015090812E-2</v>
      </c>
      <c r="E83" s="68">
        <v>2.8364171962778736E-2</v>
      </c>
      <c r="F83" s="68"/>
      <c r="G83" s="68">
        <f t="shared" si="1"/>
        <v>2.1761685155397004E-3</v>
      </c>
      <c r="I83">
        <v>11.280076311834792</v>
      </c>
      <c r="J83">
        <v>11.288576379935632</v>
      </c>
    </row>
    <row r="84" spans="1:10">
      <c r="A84" s="69">
        <v>2458217.3084379998</v>
      </c>
      <c r="B84" s="68">
        <v>11.359130679264034</v>
      </c>
      <c r="C84" s="68">
        <v>11.355135068752544</v>
      </c>
      <c r="D84" s="68">
        <v>2.1654761119367354E-2</v>
      </c>
      <c r="E84" s="68">
        <v>2.1974693516608374E-2</v>
      </c>
      <c r="F84" s="68"/>
      <c r="G84" s="68">
        <f t="shared" si="1"/>
        <v>3.9956105114899998E-3</v>
      </c>
      <c r="I84">
        <v>11.30127807575739</v>
      </c>
      <c r="J84">
        <v>11.305566340284736</v>
      </c>
    </row>
    <row r="85" spans="1:10">
      <c r="A85" s="69">
        <v>2458217.3089350001</v>
      </c>
      <c r="B85" s="68">
        <v>11.350850196737206</v>
      </c>
      <c r="C85" s="68">
        <v>11.34772132207978</v>
      </c>
      <c r="D85" s="68">
        <v>2.6735749833815808E-2</v>
      </c>
      <c r="E85" s="68">
        <v>2.9884216121641233E-2</v>
      </c>
      <c r="F85" s="68"/>
      <c r="G85" s="68">
        <f t="shared" si="1"/>
        <v>3.1288746574258397E-3</v>
      </c>
      <c r="I85">
        <v>11.287328241035119</v>
      </c>
      <c r="J85">
        <v>11.285479512294538</v>
      </c>
    </row>
    <row r="86" spans="1:10">
      <c r="A86" s="69">
        <v>2458217.3094330002</v>
      </c>
      <c r="B86" s="68">
        <v>11.364990525991656</v>
      </c>
      <c r="C86" s="68">
        <v>11.349597585771688</v>
      </c>
      <c r="D86" s="68">
        <v>4.226207603713017E-2</v>
      </c>
      <c r="E86" s="68">
        <v>4.215840668004054E-2</v>
      </c>
      <c r="F86" s="68"/>
      <c r="G86" s="68">
        <f t="shared" si="1"/>
        <v>1.5392940219967954E-2</v>
      </c>
      <c r="I86">
        <v>11.295407169661692</v>
      </c>
      <c r="J86">
        <v>11.306379354037484</v>
      </c>
    </row>
    <row r="87" spans="1:10">
      <c r="A87" s="69">
        <v>2458217.3099310002</v>
      </c>
      <c r="B87" s="68">
        <v>11.351464331405095</v>
      </c>
      <c r="C87" s="68">
        <v>11.338564202464388</v>
      </c>
      <c r="D87" s="68">
        <v>1.7326017492526633E-2</v>
      </c>
      <c r="E87" s="68">
        <v>1.8086479373583143E-2</v>
      </c>
      <c r="F87" s="68"/>
      <c r="G87" s="68">
        <f t="shared" si="1"/>
        <v>1.2900128940707134E-2</v>
      </c>
      <c r="I87">
        <v>11.285553900519972</v>
      </c>
      <c r="J87">
        <v>11.285953656097101</v>
      </c>
    </row>
    <row r="88" spans="1:10">
      <c r="A88" s="69">
        <v>2458217.3108330001</v>
      </c>
      <c r="B88" s="68">
        <v>11.415712115703407</v>
      </c>
      <c r="C88" s="68">
        <v>11.393425007936541</v>
      </c>
      <c r="D88" s="68">
        <v>4.4086975863910569E-2</v>
      </c>
      <c r="E88" s="68">
        <v>3.7402158337701871E-2</v>
      </c>
      <c r="F88" s="68"/>
      <c r="G88" s="68">
        <f t="shared" si="1"/>
        <v>2.2287107766866043E-2</v>
      </c>
      <c r="I88">
        <v>11.332427836482966</v>
      </c>
      <c r="J88">
        <v>11.340215137678143</v>
      </c>
    </row>
    <row r="89" spans="1:10">
      <c r="A89" s="69">
        <v>2458217.3113310002</v>
      </c>
      <c r="B89" s="68">
        <v>11.379767105688757</v>
      </c>
      <c r="C89" s="68">
        <v>11.378232718991461</v>
      </c>
      <c r="D89" s="68">
        <v>3.0559757214956226E-2</v>
      </c>
      <c r="E89" s="68">
        <v>3.1361484086863484E-2</v>
      </c>
      <c r="F89" s="68"/>
      <c r="G89" s="68">
        <f t="shared" si="1"/>
        <v>1.5343866972958864E-3</v>
      </c>
      <c r="I89">
        <v>11.316551692438168</v>
      </c>
      <c r="J89">
        <v>11.320612541388334</v>
      </c>
    </row>
    <row r="90" spans="1:10">
      <c r="A90" s="69">
        <v>2458217.3118289998</v>
      </c>
      <c r="B90" s="68">
        <v>11.371463211094737</v>
      </c>
      <c r="C90" s="68">
        <v>11.362418663322579</v>
      </c>
      <c r="D90" s="68">
        <v>3.0317055397976116E-2</v>
      </c>
      <c r="E90" s="68">
        <v>2.6065006842643384E-2</v>
      </c>
      <c r="F90" s="68"/>
      <c r="G90" s="68">
        <f t="shared" si="1"/>
        <v>9.044547772157685E-3</v>
      </c>
      <c r="I90">
        <v>11.302096743125157</v>
      </c>
      <c r="J90">
        <v>11.302897012237752</v>
      </c>
    </row>
    <row r="91" spans="1:10">
      <c r="A91" s="69">
        <v>2458217.3123260001</v>
      </c>
      <c r="B91" s="68">
        <v>11.371952582228511</v>
      </c>
      <c r="C91" s="68">
        <v>11.379142596280394</v>
      </c>
      <c r="D91" s="68">
        <v>3.4345179370738964E-2</v>
      </c>
      <c r="E91" s="68">
        <v>2.7450844398636157E-2</v>
      </c>
      <c r="F91" s="68"/>
      <c r="G91" s="68">
        <f t="shared" si="1"/>
        <v>7.1900140518827982E-3</v>
      </c>
      <c r="I91">
        <v>11.327324165377696</v>
      </c>
      <c r="J91">
        <v>11.32462428044388</v>
      </c>
    </row>
    <row r="92" spans="1:10">
      <c r="A92" s="69">
        <v>2458217.3128240001</v>
      </c>
      <c r="B92" s="68">
        <v>11.362214939113755</v>
      </c>
      <c r="C92" s="68">
        <v>11.373535924570556</v>
      </c>
      <c r="D92" s="68">
        <v>2.1109479421239266E-2</v>
      </c>
      <c r="E92" s="68">
        <v>1.4610953673735114E-2</v>
      </c>
      <c r="F92" s="68"/>
      <c r="G92" s="68">
        <f t="shared" si="1"/>
        <v>1.1320985456800159E-2</v>
      </c>
      <c r="I92">
        <v>11.322552361277118</v>
      </c>
      <c r="J92">
        <v>11.323082459959416</v>
      </c>
    </row>
    <row r="93" spans="1:10">
      <c r="A93" s="69">
        <v>2458217.3133220002</v>
      </c>
      <c r="B93" s="68">
        <v>11.375471942241736</v>
      </c>
      <c r="C93" s="68">
        <v>11.389290677924526</v>
      </c>
      <c r="D93" s="68">
        <v>1.7330654176068432E-2</v>
      </c>
      <c r="E93" s="68">
        <v>1.7140368200975264E-2</v>
      </c>
      <c r="F93" s="68"/>
      <c r="G93" s="68">
        <f t="shared" si="1"/>
        <v>1.3818735682789907E-2</v>
      </c>
      <c r="I93">
        <v>11.327973746568452</v>
      </c>
      <c r="J93">
        <v>11.323544949792932</v>
      </c>
    </row>
    <row r="94" spans="1:10">
      <c r="A94" s="69">
        <v>2458217.313819</v>
      </c>
      <c r="B94" s="68">
        <v>11.394629082866443</v>
      </c>
      <c r="C94" s="68">
        <v>11.413142793003184</v>
      </c>
      <c r="D94" s="68">
        <v>1.1215430647120179E-2</v>
      </c>
      <c r="E94" s="68">
        <v>7.5172562557641242E-3</v>
      </c>
      <c r="F94" s="68"/>
      <c r="G94" s="68">
        <f t="shared" si="1"/>
        <v>1.8513710136740968E-2</v>
      </c>
      <c r="I94">
        <v>11.347116582101757</v>
      </c>
      <c r="J94">
        <v>11.337416139081556</v>
      </c>
    </row>
    <row r="95" spans="1:10">
      <c r="A95" s="69">
        <v>2458217.3143170001</v>
      </c>
      <c r="B95" s="68">
        <v>11.365144958305896</v>
      </c>
      <c r="C95" s="68">
        <v>11.358179260126825</v>
      </c>
      <c r="D95" s="68">
        <v>3.3000259619370191E-2</v>
      </c>
      <c r="E95" s="68">
        <v>2.4130904072979496E-2</v>
      </c>
      <c r="F95" s="68"/>
      <c r="G95" s="68">
        <f t="shared" si="1"/>
        <v>6.9656981790711114E-3</v>
      </c>
      <c r="I95">
        <v>11.311103939049341</v>
      </c>
      <c r="J95">
        <v>11.316615729959075</v>
      </c>
    </row>
    <row r="96" spans="1:10">
      <c r="A96" s="69">
        <v>2458217.3148150002</v>
      </c>
      <c r="B96" s="68">
        <v>11.386326483187299</v>
      </c>
      <c r="C96" s="68">
        <v>11.401981516143218</v>
      </c>
      <c r="D96" s="68">
        <v>2.3895834947693217E-2</v>
      </c>
      <c r="E96" s="68">
        <v>1.7621972484147038E-2</v>
      </c>
      <c r="F96" s="68"/>
      <c r="G96" s="68">
        <f t="shared" si="1"/>
        <v>1.5655032955919523E-2</v>
      </c>
      <c r="I96">
        <v>11.339697068510278</v>
      </c>
      <c r="J96">
        <v>11.341541970488157</v>
      </c>
    </row>
    <row r="97" spans="1:10">
      <c r="A97" s="69">
        <v>2458217.315312</v>
      </c>
      <c r="B97" s="68">
        <v>11.37834578878933</v>
      </c>
      <c r="C97" s="68">
        <v>11.382792442069613</v>
      </c>
      <c r="D97" s="68">
        <v>2.0417431299244383E-2</v>
      </c>
      <c r="E97" s="68">
        <v>2.0380371685000499E-2</v>
      </c>
      <c r="F97" s="68"/>
      <c r="G97" s="68">
        <f t="shared" si="1"/>
        <v>4.4466532802829306E-3</v>
      </c>
      <c r="I97">
        <v>11.331026050510062</v>
      </c>
      <c r="J97">
        <v>11.333167070910482</v>
      </c>
    </row>
    <row r="98" spans="1:10">
      <c r="A98" s="69">
        <v>2458217.3158100001</v>
      </c>
      <c r="B98" s="68">
        <v>11.385272341335236</v>
      </c>
      <c r="C98" s="68">
        <v>11.381313525472867</v>
      </c>
      <c r="D98" s="68">
        <v>1.7523423218539835E-2</v>
      </c>
      <c r="E98" s="68">
        <v>2.0583574980222681E-2</v>
      </c>
      <c r="F98" s="68"/>
      <c r="G98" s="68">
        <f t="shared" si="1"/>
        <v>3.9588158623686809E-3</v>
      </c>
      <c r="I98">
        <v>11.325129643238975</v>
      </c>
      <c r="J98">
        <v>11.326020187684341</v>
      </c>
    </row>
    <row r="99" spans="1:10">
      <c r="A99" s="69">
        <v>2458217.3163080001</v>
      </c>
      <c r="B99" s="68">
        <v>11.374805396925142</v>
      </c>
      <c r="C99" s="68">
        <v>11.36162112961305</v>
      </c>
      <c r="D99" s="68">
        <v>1.2025498347380675E-2</v>
      </c>
      <c r="E99" s="68">
        <v>9.6784489658260243E-3</v>
      </c>
      <c r="F99" s="68"/>
      <c r="G99" s="68">
        <f t="shared" si="1"/>
        <v>1.3184267312091436E-2</v>
      </c>
      <c r="I99">
        <v>11.313050393762374</v>
      </c>
      <c r="J99">
        <v>11.319307107291506</v>
      </c>
    </row>
    <row r="100" spans="1:10">
      <c r="A100" s="69">
        <v>2458217.3168060002</v>
      </c>
      <c r="B100" s="68">
        <v>11.405090226784637</v>
      </c>
      <c r="C100" s="68">
        <v>11.409771478927135</v>
      </c>
      <c r="D100" s="68">
        <v>9.6586385386509491E-3</v>
      </c>
      <c r="E100" s="68">
        <v>1.3113867742751476E-2</v>
      </c>
      <c r="F100" s="68"/>
      <c r="G100" s="68">
        <f t="shared" si="1"/>
        <v>4.6812521424985931E-3</v>
      </c>
      <c r="I100">
        <v>11.347036412813525</v>
      </c>
      <c r="J100">
        <v>11.333028011021616</v>
      </c>
    </row>
    <row r="101" spans="1:10">
      <c r="A101" s="69">
        <v>2458217.317303</v>
      </c>
      <c r="B101" s="68">
        <v>11.413002659285089</v>
      </c>
      <c r="C101" s="68">
        <v>11.423324952014362</v>
      </c>
      <c r="D101" s="68">
        <v>3.690463465724747E-2</v>
      </c>
      <c r="E101" s="68">
        <v>3.6569699152713193E-2</v>
      </c>
      <c r="F101" s="68"/>
      <c r="G101" s="68">
        <f t="shared" si="1"/>
        <v>1.032229272927232E-2</v>
      </c>
      <c r="I101">
        <v>11.356993779481273</v>
      </c>
      <c r="J101">
        <v>11.349367774354207</v>
      </c>
    </row>
    <row r="102" spans="1:10">
      <c r="A102" s="69">
        <v>2458217.3178010001</v>
      </c>
      <c r="B102" s="68">
        <v>11.388991927078456</v>
      </c>
      <c r="C102" s="68">
        <v>11.380775999865071</v>
      </c>
      <c r="D102" s="68">
        <v>2.1953883027843075E-2</v>
      </c>
      <c r="E102" s="68">
        <v>8.8485199124466035E-3</v>
      </c>
      <c r="F102" s="68"/>
      <c r="G102" s="68">
        <f t="shared" si="1"/>
        <v>8.2159272133850436E-3</v>
      </c>
      <c r="I102">
        <v>11.323649242808498</v>
      </c>
      <c r="J102">
        <v>11.325902738135502</v>
      </c>
    </row>
    <row r="103" spans="1:10">
      <c r="A103" s="69">
        <v>2458217.3182990002</v>
      </c>
      <c r="B103" s="68">
        <v>11.386997243503018</v>
      </c>
      <c r="C103" s="68">
        <v>11.404424773884109</v>
      </c>
      <c r="D103" s="68">
        <v>3.1767240326986912E-2</v>
      </c>
      <c r="E103" s="68">
        <v>1.9023912524308791E-2</v>
      </c>
      <c r="F103" s="68"/>
      <c r="G103" s="68">
        <f t="shared" si="1"/>
        <v>1.7427530381091572E-2</v>
      </c>
      <c r="I103">
        <v>11.348030640126481</v>
      </c>
      <c r="J103">
        <v>11.344029661758702</v>
      </c>
    </row>
    <row r="104" spans="1:10">
      <c r="A104" s="69">
        <v>2458217.318796</v>
      </c>
      <c r="B104" s="68">
        <v>11.410794706333556</v>
      </c>
      <c r="C104" s="68">
        <v>11.402121348931454</v>
      </c>
      <c r="D104" s="68">
        <v>1.7091987426120742E-2</v>
      </c>
      <c r="E104" s="68">
        <v>2.1989343862771925E-2</v>
      </c>
      <c r="F104" s="68"/>
      <c r="G104" s="68">
        <f t="shared" si="1"/>
        <v>8.6733574021025106E-3</v>
      </c>
      <c r="I104">
        <v>11.348939712881124</v>
      </c>
      <c r="J104">
        <v>11.358226221140471</v>
      </c>
    </row>
    <row r="105" spans="1:10">
      <c r="A105" s="69">
        <v>2458217.319294</v>
      </c>
      <c r="B105" s="68">
        <v>11.395605251577125</v>
      </c>
      <c r="C105" s="68">
        <v>11.387747194422294</v>
      </c>
      <c r="D105" s="68">
        <v>2.6639149141159633E-2</v>
      </c>
      <c r="E105" s="68">
        <v>2.4302609976495512E-2</v>
      </c>
      <c r="F105" s="68"/>
      <c r="G105" s="68">
        <f t="shared" si="1"/>
        <v>7.8580571548307887E-3</v>
      </c>
      <c r="I105">
        <v>11.327569047836819</v>
      </c>
      <c r="J105">
        <v>11.326600102800917</v>
      </c>
    </row>
    <row r="106" spans="1:10">
      <c r="A106" s="69">
        <v>2458217.3197920001</v>
      </c>
      <c r="B106" s="68">
        <v>11.402042996039262</v>
      </c>
      <c r="C106" s="68">
        <v>11.393707776395877</v>
      </c>
      <c r="D106" s="68">
        <v>2.5874372751222677E-2</v>
      </c>
      <c r="E106" s="68">
        <v>1.8432305896900671E-2</v>
      </c>
      <c r="F106" s="68"/>
      <c r="G106" s="68">
        <f t="shared" si="1"/>
        <v>8.3352196433850168E-3</v>
      </c>
      <c r="I106">
        <v>11.349280435698878</v>
      </c>
      <c r="J106">
        <v>11.346895601756911</v>
      </c>
    </row>
    <row r="107" spans="1:10">
      <c r="A107" s="69">
        <v>2458217.3202889999</v>
      </c>
      <c r="B107" s="68">
        <v>11.471214378326366</v>
      </c>
      <c r="C107" s="68">
        <v>11.471716268157314</v>
      </c>
      <c r="D107" s="68">
        <v>2.1146921007006582E-2</v>
      </c>
      <c r="E107" s="68">
        <v>1.7086808410882944E-2</v>
      </c>
      <c r="F107" s="68"/>
      <c r="G107" s="68">
        <f t="shared" si="1"/>
        <v>5.0188983094834327E-4</v>
      </c>
      <c r="I107">
        <v>11.401485652946688</v>
      </c>
      <c r="J107">
        <v>11.409429904169045</v>
      </c>
    </row>
    <row r="108" spans="1:10">
      <c r="A108" s="69">
        <v>2458217.320787</v>
      </c>
      <c r="B108" s="68">
        <v>11.397357763092486</v>
      </c>
      <c r="C108" s="68">
        <v>11.39223130076315</v>
      </c>
      <c r="D108" s="68">
        <v>3.9427000168080116E-2</v>
      </c>
      <c r="E108" s="68">
        <v>2.9047670674872714E-2</v>
      </c>
      <c r="F108" s="68"/>
      <c r="G108" s="68">
        <f t="shared" si="1"/>
        <v>5.1264623293363343E-3</v>
      </c>
      <c r="I108">
        <v>11.343987505722753</v>
      </c>
      <c r="J108">
        <v>11.34960265873818</v>
      </c>
    </row>
    <row r="109" spans="1:10">
      <c r="A109" s="69">
        <v>2458217.3212850001</v>
      </c>
      <c r="B109" s="68">
        <v>11.371043941513518</v>
      </c>
      <c r="C109" s="68">
        <v>11.390208620701726</v>
      </c>
      <c r="D109" s="68">
        <v>1.6000811615861948E-2</v>
      </c>
      <c r="E109" s="68">
        <v>1.0767272666344649E-2</v>
      </c>
      <c r="F109" s="68"/>
      <c r="G109" s="68">
        <f t="shared" si="1"/>
        <v>1.9164679188207856E-2</v>
      </c>
      <c r="I109">
        <v>11.331769743002338</v>
      </c>
      <c r="J109">
        <v>11.327367758701273</v>
      </c>
    </row>
    <row r="110" spans="1:10">
      <c r="A110" s="69">
        <v>2458217.3217819999</v>
      </c>
      <c r="B110" s="68">
        <v>11.407158269791262</v>
      </c>
      <c r="C110" s="68">
        <v>11.3916064328755</v>
      </c>
      <c r="D110" s="68">
        <v>7.8886293581910058E-3</v>
      </c>
      <c r="E110" s="68">
        <v>1.0943761790898393E-2</v>
      </c>
      <c r="F110" s="68"/>
      <c r="G110" s="68">
        <f t="shared" si="1"/>
        <v>1.5551836915761896E-2</v>
      </c>
      <c r="I110">
        <v>11.343249016893347</v>
      </c>
      <c r="J110">
        <v>11.343072497512779</v>
      </c>
    </row>
    <row r="111" spans="1:10">
      <c r="A111" s="69">
        <v>2458217.32228</v>
      </c>
      <c r="B111" s="68">
        <v>11.426065238454994</v>
      </c>
      <c r="C111" s="68">
        <v>11.417771186154397</v>
      </c>
      <c r="D111" s="68">
        <v>1.6593712464108384E-2</v>
      </c>
      <c r="E111" s="68">
        <v>8.4812664220996706E-3</v>
      </c>
      <c r="F111" s="68"/>
      <c r="G111" s="68">
        <f t="shared" si="1"/>
        <v>8.2940523005969879E-3</v>
      </c>
      <c r="I111">
        <v>11.36596853624428</v>
      </c>
      <c r="J111">
        <v>11.365530068515296</v>
      </c>
    </row>
    <row r="112" spans="1:10">
      <c r="A112" s="69">
        <v>2458217.322778</v>
      </c>
      <c r="B112" s="68">
        <v>11.38669651772144</v>
      </c>
      <c r="C112" s="68">
        <v>11.386203420218258</v>
      </c>
      <c r="D112" s="68">
        <v>4.1957014854011702E-2</v>
      </c>
      <c r="E112" s="68">
        <v>3.2744260601810279E-2</v>
      </c>
      <c r="F112" s="68"/>
      <c r="G112" s="68">
        <f t="shared" si="1"/>
        <v>4.930975031811613E-4</v>
      </c>
      <c r="I112">
        <v>11.331148549998952</v>
      </c>
      <c r="J112">
        <v>11.334725305837418</v>
      </c>
    </row>
    <row r="113" spans="1:10">
      <c r="A113" s="69">
        <v>2458217.3232749999</v>
      </c>
      <c r="B113" s="68">
        <v>11.384902557818009</v>
      </c>
      <c r="C113" s="68">
        <v>11.360885040747741</v>
      </c>
      <c r="D113" s="68">
        <v>2.3060915592432014E-2</v>
      </c>
      <c r="E113" s="68">
        <v>1.1942126846345902E-2</v>
      </c>
      <c r="F113" s="68"/>
      <c r="G113" s="68">
        <f t="shared" si="1"/>
        <v>2.4017517070268113E-2</v>
      </c>
      <c r="I113">
        <v>11.324269776149338</v>
      </c>
      <c r="J113">
        <v>11.332710350595946</v>
      </c>
    </row>
    <row r="114" spans="1:10">
      <c r="A114" s="69">
        <v>2458217.3237729999</v>
      </c>
      <c r="B114" s="68">
        <v>11.39645461947373</v>
      </c>
      <c r="C114" s="68">
        <v>11.400797832444269</v>
      </c>
      <c r="D114" s="68">
        <v>6.4198528202730077E-3</v>
      </c>
      <c r="E114" s="68">
        <v>1.3255426367959577E-2</v>
      </c>
      <c r="F114" s="68"/>
      <c r="G114" s="68">
        <f t="shared" si="1"/>
        <v>4.3432129705394118E-3</v>
      </c>
      <c r="I114">
        <v>11.35226804422399</v>
      </c>
      <c r="J114">
        <v>11.350741852231833</v>
      </c>
    </row>
    <row r="115" spans="1:10">
      <c r="A115" s="69">
        <v>2458217.324271</v>
      </c>
      <c r="B115" s="68">
        <v>11.426967519503625</v>
      </c>
      <c r="C115" s="68">
        <v>11.432058987965128</v>
      </c>
      <c r="D115" s="68">
        <v>8.8233139151275095E-3</v>
      </c>
      <c r="E115" s="68">
        <v>1.3482533610126163E-2</v>
      </c>
      <c r="F115" s="68"/>
      <c r="G115" s="68">
        <f t="shared" si="1"/>
        <v>5.0914684615026573E-3</v>
      </c>
      <c r="I115">
        <v>11.378551024434477</v>
      </c>
      <c r="J115">
        <v>11.370119269876026</v>
      </c>
    </row>
    <row r="116" spans="1:10">
      <c r="A116" s="69">
        <v>2458217.3247690001</v>
      </c>
      <c r="B116" s="68">
        <v>11.446593594060031</v>
      </c>
      <c r="C116" s="68">
        <v>11.435457387016418</v>
      </c>
      <c r="D116" s="68">
        <v>2.105004418828519E-2</v>
      </c>
      <c r="E116" s="68">
        <v>1.323109691340878E-2</v>
      </c>
      <c r="F116" s="68"/>
      <c r="G116" s="68">
        <f t="shared" si="1"/>
        <v>1.1136207043612956E-2</v>
      </c>
      <c r="I116">
        <v>11.374483541152925</v>
      </c>
      <c r="J116">
        <v>11.380897777786247</v>
      </c>
    </row>
    <row r="117" spans="1:10">
      <c r="A117" s="69">
        <v>2458217.3252659999</v>
      </c>
      <c r="B117" s="68">
        <v>11.414626757180782</v>
      </c>
      <c r="C117" s="68">
        <v>11.421650720606912</v>
      </c>
      <c r="D117" s="68">
        <v>3.1287133155005899E-2</v>
      </c>
      <c r="E117" s="68">
        <v>3.1528682271066137E-2</v>
      </c>
      <c r="F117" s="68"/>
      <c r="G117" s="68">
        <f t="shared" si="1"/>
        <v>7.0239634261302086E-3</v>
      </c>
      <c r="I117">
        <v>11.366983625732265</v>
      </c>
      <c r="J117">
        <v>11.367561412781981</v>
      </c>
    </row>
    <row r="118" spans="1:10">
      <c r="A118" s="69">
        <v>2458217.325764</v>
      </c>
      <c r="B118" s="68">
        <v>11.430531706111559</v>
      </c>
      <c r="C118" s="68">
        <v>11.426025857606803</v>
      </c>
      <c r="D118" s="68">
        <v>1.6086300683870049E-2</v>
      </c>
      <c r="E118" s="68">
        <v>1.7335882875090629E-2</v>
      </c>
      <c r="F118" s="68"/>
      <c r="G118" s="68">
        <f t="shared" si="1"/>
        <v>4.5058485047562158E-3</v>
      </c>
      <c r="I118">
        <v>11.369004337040879</v>
      </c>
      <c r="J118">
        <v>11.367454244515367</v>
      </c>
    </row>
    <row r="119" spans="1:10">
      <c r="A119" s="69">
        <v>2458217.326262</v>
      </c>
      <c r="B119" s="68">
        <v>11.439987279992797</v>
      </c>
      <c r="C119" s="68">
        <v>11.423260447048969</v>
      </c>
      <c r="D119" s="68">
        <v>2.3648241110342871E-2</v>
      </c>
      <c r="E119" s="68">
        <v>2.5019199116150085E-2</v>
      </c>
      <c r="F119" s="68"/>
      <c r="G119" s="68">
        <f t="shared" si="1"/>
        <v>1.672683294382793E-2</v>
      </c>
      <c r="I119">
        <v>11.369283725665378</v>
      </c>
      <c r="J119">
        <v>11.36969894462309</v>
      </c>
    </row>
    <row r="120" spans="1:10">
      <c r="A120" s="69">
        <v>2458217.3267589998</v>
      </c>
      <c r="B120" s="68">
        <v>11.425973809908998</v>
      </c>
      <c r="C120" s="68">
        <v>11.424956213021327</v>
      </c>
      <c r="D120" s="68">
        <v>1.3087207576615533E-2</v>
      </c>
      <c r="E120" s="68">
        <v>1.2840108615187482E-2</v>
      </c>
      <c r="F120" s="68"/>
      <c r="G120" s="68">
        <f t="shared" si="1"/>
        <v>1.0175968876708907E-3</v>
      </c>
      <c r="I120">
        <v>11.365119883596032</v>
      </c>
      <c r="J120">
        <v>11.367596131131682</v>
      </c>
    </row>
    <row r="121" spans="1:10">
      <c r="A121" s="69">
        <v>2458217.3272569999</v>
      </c>
      <c r="B121" s="68">
        <v>11.401257705493881</v>
      </c>
      <c r="C121" s="68">
        <v>11.408070470111847</v>
      </c>
      <c r="D121" s="68">
        <v>1.5471986909088313E-2</v>
      </c>
      <c r="E121" s="68">
        <v>1.3260713963126702E-2</v>
      </c>
      <c r="F121" s="68"/>
      <c r="G121" s="68">
        <f t="shared" si="1"/>
        <v>6.8127646179654278E-3</v>
      </c>
      <c r="I121">
        <v>11.361150197312867</v>
      </c>
      <c r="J121">
        <v>11.355702279076938</v>
      </c>
    </row>
    <row r="122" spans="1:10">
      <c r="A122" s="69">
        <v>2458217.327755</v>
      </c>
      <c r="B122" s="68">
        <v>11.443092338648858</v>
      </c>
      <c r="C122" s="68">
        <v>11.446095224448209</v>
      </c>
      <c r="D122" s="68">
        <v>1.0089304827855944E-2</v>
      </c>
      <c r="E122" s="68">
        <v>5.8120912935154551E-3</v>
      </c>
      <c r="F122" s="68"/>
      <c r="G122" s="68">
        <f t="shared" si="1"/>
        <v>3.0028857993507074E-3</v>
      </c>
      <c r="I122">
        <v>11.387149341166124</v>
      </c>
      <c r="J122">
        <v>11.379277023826956</v>
      </c>
    </row>
    <row r="123" spans="1:10">
      <c r="A123" s="69">
        <v>2458217.3282519998</v>
      </c>
      <c r="B123" s="68">
        <v>11.45779810468386</v>
      </c>
      <c r="C123" s="68">
        <v>11.443229471843244</v>
      </c>
      <c r="D123" s="68">
        <v>1.240709842673348E-2</v>
      </c>
      <c r="E123" s="68">
        <v>1.4549252036942257E-2</v>
      </c>
      <c r="F123" s="68"/>
      <c r="G123" s="68">
        <f t="shared" si="1"/>
        <v>1.4568632840616047E-2</v>
      </c>
      <c r="I123">
        <v>11.381561940222761</v>
      </c>
      <c r="J123">
        <v>11.387464961652087</v>
      </c>
    </row>
    <row r="124" spans="1:10">
      <c r="A124" s="69">
        <v>2458217.3287499999</v>
      </c>
      <c r="B124" s="68">
        <v>11.46149677947146</v>
      </c>
      <c r="C124" s="68">
        <v>11.465283094551458</v>
      </c>
      <c r="D124" s="68">
        <v>1.5727188035662334E-2</v>
      </c>
      <c r="E124" s="68">
        <v>1.4739074190454513E-2</v>
      </c>
      <c r="F124" s="68"/>
      <c r="G124" s="68">
        <f t="shared" si="1"/>
        <v>3.7863150799974932E-3</v>
      </c>
      <c r="I124">
        <v>11.396049468061777</v>
      </c>
      <c r="J124">
        <v>11.388504622167227</v>
      </c>
    </row>
    <row r="125" spans="1:10">
      <c r="A125" s="69">
        <v>2458217.3292479999</v>
      </c>
      <c r="B125" s="68">
        <v>11.397262667343748</v>
      </c>
      <c r="C125" s="68">
        <v>11.393076339498862</v>
      </c>
      <c r="D125" s="68">
        <v>1.3291164588064454E-2</v>
      </c>
      <c r="E125" s="68">
        <v>5.5932071378782741E-3</v>
      </c>
      <c r="F125" s="68"/>
      <c r="G125" s="68">
        <f t="shared" si="1"/>
        <v>4.1863278448861507E-3</v>
      </c>
      <c r="I125">
        <v>11.342930236476214</v>
      </c>
      <c r="J125">
        <v>11.340589464081427</v>
      </c>
    </row>
    <row r="126" spans="1:10">
      <c r="A126" s="69">
        <v>2458217.3297450002</v>
      </c>
      <c r="B126" s="68">
        <v>11.429201613865979</v>
      </c>
      <c r="C126" s="68">
        <v>11.409235423220759</v>
      </c>
      <c r="D126" s="68">
        <v>3.8018625404995524E-2</v>
      </c>
      <c r="E126" s="68">
        <v>3.6105776871957353E-2</v>
      </c>
      <c r="F126" s="68"/>
      <c r="G126" s="68">
        <f t="shared" si="1"/>
        <v>1.9966190645220649E-2</v>
      </c>
      <c r="I126">
        <v>11.352112381740248</v>
      </c>
      <c r="J126">
        <v>11.35440940104837</v>
      </c>
    </row>
    <row r="127" spans="1:10">
      <c r="A127" s="69">
        <v>2458217.3418060001</v>
      </c>
      <c r="B127" s="68">
        <v>11.356163366099493</v>
      </c>
      <c r="C127" s="68">
        <v>11.353961119331126</v>
      </c>
      <c r="D127" s="68">
        <v>2.0438584216272961E-2</v>
      </c>
      <c r="E127" s="68">
        <v>2.2916775488784371E-2</v>
      </c>
      <c r="F127" s="68"/>
      <c r="G127" s="68">
        <f t="shared" si="1"/>
        <v>2.2022467683662228E-3</v>
      </c>
      <c r="I127">
        <v>11.29347165113893</v>
      </c>
      <c r="J127">
        <v>11.291209684697513</v>
      </c>
    </row>
    <row r="128" spans="1:10">
      <c r="A128" s="69">
        <v>2458217.3425349998</v>
      </c>
      <c r="B128" s="68">
        <v>11.34622936590347</v>
      </c>
      <c r="C128" s="68">
        <v>11.337821215191815</v>
      </c>
      <c r="D128" s="68">
        <v>9.4582790904287443E-3</v>
      </c>
      <c r="E128" s="68">
        <v>1.3150017535774428E-2</v>
      </c>
      <c r="F128" s="68"/>
      <c r="G128" s="68">
        <f t="shared" si="1"/>
        <v>8.408150711655793E-3</v>
      </c>
      <c r="I128">
        <v>11.274133929251271</v>
      </c>
      <c r="J128">
        <v>11.271264846581374</v>
      </c>
    </row>
    <row r="129" spans="1:10">
      <c r="A129" s="69">
        <v>2458217.3430440002</v>
      </c>
      <c r="B129" s="68">
        <v>11.344614362991232</v>
      </c>
      <c r="C129" s="68">
        <v>11.34250133656275</v>
      </c>
      <c r="D129" s="68">
        <v>3.3858625908412952E-2</v>
      </c>
      <c r="E129" s="68">
        <v>2.2606216901103756E-2</v>
      </c>
      <c r="F129" s="68"/>
      <c r="G129" s="68">
        <f t="shared" si="1"/>
        <v>2.113026428482101E-3</v>
      </c>
      <c r="I129">
        <v>11.275371518780643</v>
      </c>
      <c r="J129">
        <v>11.27819700415146</v>
      </c>
    </row>
    <row r="130" spans="1:10">
      <c r="A130" s="69">
        <v>2458217.3435419998</v>
      </c>
      <c r="B130" s="68">
        <v>11.337891591378098</v>
      </c>
      <c r="C130" s="68">
        <v>11.349609894731069</v>
      </c>
      <c r="D130" s="68">
        <v>2.2290968763964272E-2</v>
      </c>
      <c r="E130" s="68">
        <v>1.7234996133809233E-2</v>
      </c>
      <c r="F130" s="68"/>
      <c r="G130" s="68">
        <f t="shared" si="1"/>
        <v>1.1718303352971304E-2</v>
      </c>
      <c r="I130">
        <v>11.28153524673902</v>
      </c>
      <c r="J130">
        <v>11.277668141212757</v>
      </c>
    </row>
    <row r="131" spans="1:10">
      <c r="A131" s="69">
        <v>2458217.3440390001</v>
      </c>
      <c r="B131" s="68">
        <v>11.317260815020722</v>
      </c>
      <c r="C131" s="68">
        <v>11.30829412916693</v>
      </c>
      <c r="D131" s="68">
        <v>2.2103663694323629E-2</v>
      </c>
      <c r="E131" s="68">
        <v>2.6261613987993041E-2</v>
      </c>
      <c r="F131" s="68"/>
      <c r="G131" s="68">
        <f t="shared" si="1"/>
        <v>8.9666858537924554E-3</v>
      </c>
      <c r="I131">
        <v>11.244580283838303</v>
      </c>
      <c r="J131">
        <v>11.246585276343469</v>
      </c>
    </row>
    <row r="132" spans="1:10">
      <c r="A132" s="69">
        <v>2458217.3445370002</v>
      </c>
      <c r="B132" s="68">
        <v>11.325193210849084</v>
      </c>
      <c r="C132" s="68">
        <v>11.324129554380766</v>
      </c>
      <c r="D132" s="68">
        <v>3.12554525332834E-2</v>
      </c>
      <c r="E132" s="68">
        <v>3.0789756433849607E-2</v>
      </c>
      <c r="F132" s="68"/>
      <c r="G132" s="68">
        <f t="shared" si="1"/>
        <v>1.0636564683181859E-3</v>
      </c>
      <c r="I132">
        <v>11.257906446962465</v>
      </c>
      <c r="J132">
        <v>11.25669223307527</v>
      </c>
    </row>
    <row r="133" spans="1:10">
      <c r="A133" s="69">
        <v>2458217.3450349998</v>
      </c>
      <c r="B133" s="68">
        <v>11.282162440811561</v>
      </c>
      <c r="C133" s="68">
        <v>11.284690988246957</v>
      </c>
      <c r="D133" s="68">
        <v>2.5314798840261075E-2</v>
      </c>
      <c r="E133" s="68">
        <v>1.8627756704398146E-2</v>
      </c>
      <c r="F133" s="68"/>
      <c r="G133" s="68">
        <f t="shared" si="1"/>
        <v>2.5285474353964332E-3</v>
      </c>
      <c r="I133">
        <v>11.226318887172207</v>
      </c>
      <c r="J133">
        <v>11.223379604266684</v>
      </c>
    </row>
    <row r="134" spans="1:10">
      <c r="A134" s="69">
        <v>2458217.3455320001</v>
      </c>
      <c r="B134" s="68">
        <v>11.260197673973133</v>
      </c>
      <c r="C134" s="68">
        <v>11.260992374684051</v>
      </c>
      <c r="D134" s="68">
        <v>2.555978744742373E-2</v>
      </c>
      <c r="E134" s="68">
        <v>2.2629896678571751E-2</v>
      </c>
      <c r="F134" s="68"/>
      <c r="G134" s="68">
        <f t="shared" ref="G134:G197" si="2">ABS(B134-C134)</f>
        <v>7.9470071091769512E-4</v>
      </c>
      <c r="I134">
        <v>11.203788262984652</v>
      </c>
      <c r="J134">
        <v>11.205191347993269</v>
      </c>
    </row>
    <row r="135" spans="1:10">
      <c r="A135" s="69">
        <v>2458217.3460300001</v>
      </c>
      <c r="B135" s="68">
        <v>11.260528895568315</v>
      </c>
      <c r="C135" s="68">
        <v>11.261377097882081</v>
      </c>
      <c r="D135" s="68">
        <v>1.8204935190063633E-2</v>
      </c>
      <c r="E135" s="68">
        <v>1.7260837377269113E-2</v>
      </c>
      <c r="F135" s="68"/>
      <c r="G135" s="68">
        <f t="shared" si="2"/>
        <v>8.4820231376525612E-4</v>
      </c>
      <c r="I135">
        <v>11.202977800392064</v>
      </c>
      <c r="J135">
        <v>11.201254994475415</v>
      </c>
    </row>
    <row r="136" spans="1:10">
      <c r="A136" s="69">
        <v>2458217.3465280002</v>
      </c>
      <c r="B136" s="68">
        <v>11.275927022371418</v>
      </c>
      <c r="C136" s="68">
        <v>11.271067245833569</v>
      </c>
      <c r="D136" s="68">
        <v>2.0328647033268289E-2</v>
      </c>
      <c r="E136" s="68">
        <v>1.9989463156401672E-2</v>
      </c>
      <c r="F136" s="68"/>
      <c r="G136" s="68">
        <f t="shared" si="2"/>
        <v>4.8597765378488589E-3</v>
      </c>
      <c r="I136">
        <v>11.203614487115074</v>
      </c>
      <c r="J136">
        <v>11.20856518398238</v>
      </c>
    </row>
    <row r="137" spans="1:10">
      <c r="A137" s="69">
        <v>2458217.347025</v>
      </c>
      <c r="B137" s="68">
        <v>11.22817540998072</v>
      </c>
      <c r="C137" s="68">
        <v>11.235878831483461</v>
      </c>
      <c r="D137" s="68">
        <v>3.5039089021748904E-2</v>
      </c>
      <c r="E137" s="68">
        <v>2.8311202426134031E-2</v>
      </c>
      <c r="F137" s="68"/>
      <c r="G137" s="68">
        <f t="shared" si="2"/>
        <v>7.7034215027413921E-3</v>
      </c>
      <c r="I137">
        <v>11.167218375847542</v>
      </c>
      <c r="J137">
        <v>11.161635479676002</v>
      </c>
    </row>
    <row r="138" spans="1:10">
      <c r="A138" s="69">
        <v>2458217.3475230001</v>
      </c>
      <c r="B138" s="68">
        <v>11.267337479421931</v>
      </c>
      <c r="C138" s="68">
        <v>11.280159152286918</v>
      </c>
      <c r="D138" s="68">
        <v>3.0378543363566282E-2</v>
      </c>
      <c r="E138" s="68">
        <v>1.8639668671558703E-2</v>
      </c>
      <c r="F138" s="68"/>
      <c r="G138" s="68">
        <f t="shared" si="2"/>
        <v>1.2821672864987477E-2</v>
      </c>
      <c r="I138">
        <v>11.207454665599547</v>
      </c>
      <c r="J138">
        <v>11.206644291931669</v>
      </c>
    </row>
    <row r="139" spans="1:10">
      <c r="A139" s="69">
        <v>2458217.3480210002</v>
      </c>
      <c r="B139" s="68">
        <v>11.259278489909802</v>
      </c>
      <c r="C139" s="68">
        <v>11.261960192393014</v>
      </c>
      <c r="D139" s="68">
        <v>1.8371197568801644E-2</v>
      </c>
      <c r="E139" s="68">
        <v>2.1786193850503306E-2</v>
      </c>
      <c r="F139" s="68"/>
      <c r="G139" s="68">
        <f t="shared" si="2"/>
        <v>2.6817024832119785E-3</v>
      </c>
      <c r="I139">
        <v>11.188286602953193</v>
      </c>
      <c r="J139">
        <v>11.192893126673736</v>
      </c>
    </row>
    <row r="140" spans="1:10">
      <c r="A140" s="69">
        <v>2458217.3485190002</v>
      </c>
      <c r="B140" s="68">
        <v>11.216479196178197</v>
      </c>
      <c r="C140" s="68">
        <v>11.212145229685488</v>
      </c>
      <c r="D140" s="68">
        <v>2.4292156896389729E-2</v>
      </c>
      <c r="E140" s="68">
        <v>1.5876198633484929E-2</v>
      </c>
      <c r="F140" s="68"/>
      <c r="G140" s="68">
        <f t="shared" si="2"/>
        <v>4.3339664927088961E-3</v>
      </c>
      <c r="I140">
        <v>11.150073246182236</v>
      </c>
      <c r="J140">
        <v>11.146229888368746</v>
      </c>
    </row>
    <row r="141" spans="1:10">
      <c r="A141" s="69">
        <v>2458217.3490160001</v>
      </c>
      <c r="B141" s="68">
        <v>11.199096270579465</v>
      </c>
      <c r="C141" s="68">
        <v>11.206722091198948</v>
      </c>
      <c r="D141" s="68">
        <v>1.8934606286201163E-2</v>
      </c>
      <c r="E141" s="68">
        <v>1.813544515834176E-2</v>
      </c>
      <c r="F141" s="68"/>
      <c r="G141" s="68">
        <f t="shared" si="2"/>
        <v>7.6258206194825817E-3</v>
      </c>
      <c r="I141">
        <v>11.138009610976541</v>
      </c>
      <c r="J141">
        <v>11.141330534306549</v>
      </c>
    </row>
    <row r="142" spans="1:10">
      <c r="A142" s="69">
        <v>2458217.3495140001</v>
      </c>
      <c r="B142" s="68">
        <v>11.169162985307395</v>
      </c>
      <c r="C142" s="68">
        <v>11.164468691901623</v>
      </c>
      <c r="D142" s="68">
        <v>3.0658519454668746E-2</v>
      </c>
      <c r="E142" s="68">
        <v>2.7395589524057413E-2</v>
      </c>
      <c r="F142" s="68"/>
      <c r="G142" s="68">
        <f t="shared" si="2"/>
        <v>4.6942934057714325E-3</v>
      </c>
      <c r="I142">
        <v>11.097011146431607</v>
      </c>
      <c r="J142">
        <v>11.096593838148051</v>
      </c>
    </row>
    <row r="143" spans="1:10">
      <c r="A143" s="69">
        <v>2458217.3500120002</v>
      </c>
      <c r="B143" s="68">
        <v>11.175469589214464</v>
      </c>
      <c r="C143" s="68">
        <v>11.177645484290787</v>
      </c>
      <c r="D143" s="68">
        <v>3.5456997144266304E-2</v>
      </c>
      <c r="E143" s="68">
        <v>2.8117173818551403E-2</v>
      </c>
      <c r="F143" s="68"/>
      <c r="G143" s="68">
        <f t="shared" si="2"/>
        <v>2.1758950763235418E-3</v>
      </c>
      <c r="I143">
        <v>11.108744333488003</v>
      </c>
      <c r="J143">
        <v>11.110715398200563</v>
      </c>
    </row>
    <row r="144" spans="1:10">
      <c r="A144" s="69">
        <v>2458217.350509</v>
      </c>
      <c r="B144" s="68">
        <v>11.150829594423669</v>
      </c>
      <c r="C144" s="68">
        <v>11.158400783579914</v>
      </c>
      <c r="D144" s="68">
        <v>2.0241021992511873E-2</v>
      </c>
      <c r="E144" s="68">
        <v>1.7646964878817645E-2</v>
      </c>
      <c r="F144" s="68"/>
      <c r="G144" s="68">
        <f t="shared" si="2"/>
        <v>7.5711891562448841E-3</v>
      </c>
      <c r="I144">
        <v>11.087438796256007</v>
      </c>
      <c r="J144">
        <v>11.079111305635429</v>
      </c>
    </row>
    <row r="145" spans="1:10">
      <c r="A145" s="69">
        <v>2458217.3510070001</v>
      </c>
      <c r="B145" s="68">
        <v>11.165571807988668</v>
      </c>
      <c r="C145" s="68">
        <v>11.171214480399909</v>
      </c>
      <c r="D145" s="68">
        <v>2.2790213454209476E-2</v>
      </c>
      <c r="E145" s="68">
        <v>2.4528608766697681E-2</v>
      </c>
      <c r="F145" s="68"/>
      <c r="G145" s="68">
        <f t="shared" si="2"/>
        <v>5.6426724112412785E-3</v>
      </c>
      <c r="I145">
        <v>11.097503962433443</v>
      </c>
      <c r="J145">
        <v>11.094759807296464</v>
      </c>
    </row>
    <row r="146" spans="1:10">
      <c r="A146" s="69">
        <v>2458217.3515050001</v>
      </c>
      <c r="B146" s="68">
        <v>11.128132704567905</v>
      </c>
      <c r="C146" s="68">
        <v>11.129855747228293</v>
      </c>
      <c r="D146" s="68">
        <v>3.144459188642356E-2</v>
      </c>
      <c r="E146" s="68">
        <v>2.1383192268787186E-2</v>
      </c>
      <c r="F146" s="68"/>
      <c r="G146" s="68">
        <f t="shared" si="2"/>
        <v>1.7230426603873639E-3</v>
      </c>
      <c r="I146">
        <v>11.056613057363236</v>
      </c>
      <c r="J146">
        <v>11.055422136003122</v>
      </c>
    </row>
    <row r="147" spans="1:10">
      <c r="A147" s="69">
        <v>2458217.352002</v>
      </c>
      <c r="B147" s="68">
        <v>11.114405921731754</v>
      </c>
      <c r="C147" s="68">
        <v>11.114527994817671</v>
      </c>
      <c r="D147" s="68">
        <v>1.8948488266623344E-2</v>
      </c>
      <c r="E147" s="68">
        <v>2.4058393846155546E-2</v>
      </c>
      <c r="F147" s="68"/>
      <c r="G147" s="68">
        <f t="shared" si="2"/>
        <v>1.2207308591705157E-4</v>
      </c>
      <c r="I147">
        <v>11.040612922822042</v>
      </c>
      <c r="J147">
        <v>11.04443688351928</v>
      </c>
    </row>
    <row r="148" spans="1:10">
      <c r="A148" s="69">
        <v>2458217.3525</v>
      </c>
      <c r="B148" s="68">
        <v>11.106017354572586</v>
      </c>
      <c r="C148" s="68">
        <v>11.11187590087159</v>
      </c>
      <c r="D148" s="68">
        <v>2.7476370881473255E-2</v>
      </c>
      <c r="E148" s="68">
        <v>2.7836002716035327E-2</v>
      </c>
      <c r="F148" s="68"/>
      <c r="G148" s="68">
        <f t="shared" si="2"/>
        <v>5.8585462990041748E-3</v>
      </c>
      <c r="I148">
        <v>11.041542949754387</v>
      </c>
      <c r="J148">
        <v>11.04964202497581</v>
      </c>
    </row>
    <row r="149" spans="1:10">
      <c r="A149" s="69">
        <v>2458217.3529980001</v>
      </c>
      <c r="B149" s="68">
        <v>11.100229382255408</v>
      </c>
      <c r="C149" s="68">
        <v>11.100596631601727</v>
      </c>
      <c r="D149" s="68">
        <v>2.1921633601798482E-2</v>
      </c>
      <c r="E149" s="68">
        <v>1.9583395402429964E-2</v>
      </c>
      <c r="F149" s="68"/>
      <c r="G149" s="68">
        <f t="shared" si="2"/>
        <v>3.6724934631848782E-4</v>
      </c>
      <c r="I149">
        <v>11.026744270588688</v>
      </c>
      <c r="J149">
        <v>11.027448111862734</v>
      </c>
    </row>
    <row r="150" spans="1:10">
      <c r="A150" s="69">
        <v>2458217.3534949999</v>
      </c>
      <c r="B150" s="68">
        <v>11.09111019011346</v>
      </c>
      <c r="C150" s="68">
        <v>11.086295753311207</v>
      </c>
      <c r="D150" s="68">
        <v>4.6761013392437503E-2</v>
      </c>
      <c r="E150" s="68">
        <v>4.5502153201591324E-2</v>
      </c>
      <c r="F150" s="68"/>
      <c r="G150" s="68">
        <f t="shared" si="2"/>
        <v>4.8144368022526862E-3</v>
      </c>
      <c r="I150">
        <v>11.013156683131783</v>
      </c>
      <c r="J150">
        <v>11.013160321311313</v>
      </c>
    </row>
    <row r="151" spans="1:10">
      <c r="A151" s="69">
        <v>2458217.353993</v>
      </c>
      <c r="B151" s="68">
        <v>11.089854667704259</v>
      </c>
      <c r="C151" s="68">
        <v>11.083641506333706</v>
      </c>
      <c r="D151" s="68">
        <v>2.0623900409838986E-2</v>
      </c>
      <c r="E151" s="68">
        <v>2.1435439475141153E-2</v>
      </c>
      <c r="F151" s="68"/>
      <c r="G151" s="68">
        <f t="shared" si="2"/>
        <v>6.2131613705531663E-3</v>
      </c>
      <c r="I151">
        <v>11.011329348023374</v>
      </c>
      <c r="J151">
        <v>11.015795403024619</v>
      </c>
    </row>
    <row r="152" spans="1:10">
      <c r="A152" s="69">
        <v>2458217.3544910001</v>
      </c>
      <c r="B152" s="68">
        <v>11.057669215609303</v>
      </c>
      <c r="C152" s="68">
        <v>11.058516505691678</v>
      </c>
      <c r="D152" s="68">
        <v>1.3708284617187018E-2</v>
      </c>
      <c r="E152" s="68">
        <v>1.5976072121319417E-2</v>
      </c>
      <c r="F152" s="68"/>
      <c r="G152" s="68">
        <f t="shared" si="2"/>
        <v>8.4729008237438563E-4</v>
      </c>
      <c r="I152">
        <v>10.987894198041552</v>
      </c>
      <c r="J152">
        <v>10.986767839796121</v>
      </c>
    </row>
    <row r="153" spans="1:10">
      <c r="A153" s="69">
        <v>2458217.3549879999</v>
      </c>
      <c r="B153" s="68">
        <v>11.043284096242553</v>
      </c>
      <c r="C153" s="68">
        <v>11.03638817880916</v>
      </c>
      <c r="D153" s="68">
        <v>1.3139924870700944E-2</v>
      </c>
      <c r="E153" s="68">
        <v>1.5447664783578886E-2</v>
      </c>
      <c r="F153" s="68"/>
      <c r="G153" s="68">
        <f t="shared" si="2"/>
        <v>6.8959174333933504E-3</v>
      </c>
      <c r="I153">
        <v>10.963864793731005</v>
      </c>
      <c r="J153">
        <v>10.965858253004457</v>
      </c>
    </row>
    <row r="154" spans="1:10">
      <c r="A154" s="69">
        <v>2458217.355486</v>
      </c>
      <c r="B154" s="68">
        <v>11.039388494519264</v>
      </c>
      <c r="C154" s="68">
        <v>11.042772313666063</v>
      </c>
      <c r="D154" s="68">
        <v>1.2462698470045924E-2</v>
      </c>
      <c r="E154" s="68">
        <v>9.1139662261183196E-3</v>
      </c>
      <c r="F154" s="68"/>
      <c r="G154" s="68">
        <f t="shared" si="2"/>
        <v>3.3838191467996381E-3</v>
      </c>
      <c r="I154">
        <v>10.964312131891184</v>
      </c>
      <c r="J154">
        <v>10.964530295412409</v>
      </c>
    </row>
    <row r="155" spans="1:10">
      <c r="A155" s="69">
        <v>2458217.355984</v>
      </c>
      <c r="B155" s="68">
        <v>11.066994262707945</v>
      </c>
      <c r="C155" s="68">
        <v>11.057245785146049</v>
      </c>
      <c r="D155" s="68">
        <v>4.5411314173945526E-2</v>
      </c>
      <c r="E155" s="68">
        <v>3.9422832494310889E-2</v>
      </c>
      <c r="F155" s="68"/>
      <c r="G155" s="68">
        <f t="shared" si="2"/>
        <v>9.7484775618958963E-3</v>
      </c>
      <c r="I155">
        <v>10.978937810213957</v>
      </c>
      <c r="J155">
        <v>10.979970354993034</v>
      </c>
    </row>
    <row r="156" spans="1:10">
      <c r="A156" s="69">
        <v>2458217.3564809998</v>
      </c>
      <c r="B156" s="68">
        <v>11.02795492728788</v>
      </c>
      <c r="C156" s="68">
        <v>11.022217054443573</v>
      </c>
      <c r="D156" s="68">
        <v>4.0845812352140409E-2</v>
      </c>
      <c r="E156" s="68">
        <v>3.7382130475327291E-2</v>
      </c>
      <c r="F156" s="68"/>
      <c r="G156" s="68">
        <f t="shared" si="2"/>
        <v>5.7378728443069349E-3</v>
      </c>
      <c r="I156">
        <v>10.950954903415939</v>
      </c>
      <c r="J156">
        <v>10.955885141325609</v>
      </c>
    </row>
    <row r="157" spans="1:10">
      <c r="A157" s="69">
        <v>2458217.3569789999</v>
      </c>
      <c r="B157" s="68">
        <v>11.037020638867331</v>
      </c>
      <c r="C157" s="68">
        <v>11.024994040427311</v>
      </c>
      <c r="D157" s="68">
        <v>4.5776200523469229E-2</v>
      </c>
      <c r="E157" s="68">
        <v>4.0063474826632452E-2</v>
      </c>
      <c r="F157" s="68"/>
      <c r="G157" s="68">
        <f t="shared" si="2"/>
        <v>1.2026598440019853E-2</v>
      </c>
      <c r="I157">
        <v>10.954966960638027</v>
      </c>
      <c r="J157">
        <v>10.957512292818601</v>
      </c>
    </row>
    <row r="158" spans="1:10">
      <c r="A158" s="69">
        <v>2458217.357477</v>
      </c>
      <c r="B158" s="68">
        <v>10.998821462854339</v>
      </c>
      <c r="C158" s="68">
        <v>10.981876613555267</v>
      </c>
      <c r="D158" s="68">
        <v>2.1717546627490956E-2</v>
      </c>
      <c r="E158" s="68">
        <v>1.3468494646375905E-2</v>
      </c>
      <c r="F158" s="68"/>
      <c r="G158" s="68">
        <f t="shared" si="2"/>
        <v>1.6944849299072473E-2</v>
      </c>
      <c r="I158">
        <v>10.916596935299557</v>
      </c>
      <c r="J158">
        <v>10.915905747131378</v>
      </c>
    </row>
    <row r="159" spans="1:10">
      <c r="A159" s="69">
        <v>2458217.357975</v>
      </c>
      <c r="B159" s="68">
        <v>11.035362065315013</v>
      </c>
      <c r="C159" s="68">
        <v>11.022623891024658</v>
      </c>
      <c r="D159" s="68">
        <v>3.9553104922493039E-2</v>
      </c>
      <c r="E159" s="68">
        <v>2.800061671225261E-2</v>
      </c>
      <c r="F159" s="68"/>
      <c r="G159" s="68">
        <f t="shared" si="2"/>
        <v>1.2738174290355175E-2</v>
      </c>
      <c r="I159">
        <v>10.952989916174962</v>
      </c>
      <c r="J159">
        <v>10.958323302364109</v>
      </c>
    </row>
    <row r="160" spans="1:10">
      <c r="A160" s="69">
        <v>2458217.3584719999</v>
      </c>
      <c r="B160" s="68">
        <v>11.036142203742919</v>
      </c>
      <c r="C160" s="68">
        <v>11.038189729441234</v>
      </c>
      <c r="D160" s="68">
        <v>2.5070334776253544E-2</v>
      </c>
      <c r="E160" s="68">
        <v>1.2069212615007818E-2</v>
      </c>
      <c r="F160" s="68"/>
      <c r="G160" s="68">
        <f t="shared" si="2"/>
        <v>2.0475256983143453E-3</v>
      </c>
      <c r="I160">
        <v>10.95679958391513</v>
      </c>
      <c r="J160">
        <v>10.961634623650326</v>
      </c>
    </row>
    <row r="161" spans="1:10">
      <c r="A161" s="69">
        <v>2458217.3589699999</v>
      </c>
      <c r="B161" s="68">
        <v>10.999637747478708</v>
      </c>
      <c r="C161" s="68">
        <v>11.011721649238316</v>
      </c>
      <c r="D161" s="68">
        <v>9.5849984775377914E-3</v>
      </c>
      <c r="E161" s="68">
        <v>1.8184264750664765E-2</v>
      </c>
      <c r="F161" s="68"/>
      <c r="G161" s="68">
        <f t="shared" si="2"/>
        <v>1.208390175960794E-2</v>
      </c>
      <c r="I161">
        <v>10.948198776405539</v>
      </c>
      <c r="J161">
        <v>10.943123101534503</v>
      </c>
    </row>
    <row r="162" spans="1:10">
      <c r="A162" s="69">
        <v>2458217.359468</v>
      </c>
      <c r="B162" s="68">
        <v>11.043876605899337</v>
      </c>
      <c r="C162" s="68">
        <v>11.027594162399327</v>
      </c>
      <c r="D162" s="68">
        <v>2.0016415603512736E-2</v>
      </c>
      <c r="E162" s="68">
        <v>1.5957065362491564E-2</v>
      </c>
      <c r="F162" s="68"/>
      <c r="G162" s="68">
        <f t="shared" si="2"/>
        <v>1.6282443500010402E-2</v>
      </c>
      <c r="I162">
        <v>10.960783235200582</v>
      </c>
      <c r="J162">
        <v>10.966995294611635</v>
      </c>
    </row>
    <row r="163" spans="1:10">
      <c r="A163" s="69">
        <v>2458217.3599649998</v>
      </c>
      <c r="B163" s="68">
        <v>11.052211359511114</v>
      </c>
      <c r="C163" s="68">
        <v>11.056829812040279</v>
      </c>
      <c r="D163" s="68">
        <v>1.1574634460683854E-2</v>
      </c>
      <c r="E163" s="68">
        <v>1.6696337023620514E-2</v>
      </c>
      <c r="F163" s="68"/>
      <c r="G163" s="68">
        <f t="shared" si="2"/>
        <v>4.6184525291650402E-3</v>
      </c>
      <c r="I163">
        <v>10.974187081887713</v>
      </c>
      <c r="J163">
        <v>10.971243929984993</v>
      </c>
    </row>
    <row r="164" spans="1:10">
      <c r="A164" s="69">
        <v>2458217.3604629999</v>
      </c>
      <c r="B164" s="68">
        <v>11.058754102625192</v>
      </c>
      <c r="C164" s="68">
        <v>11.042873178648726</v>
      </c>
      <c r="D164" s="68">
        <v>3.2493965541125061E-2</v>
      </c>
      <c r="E164" s="68">
        <v>2.2416210940093537E-2</v>
      </c>
      <c r="F164" s="68"/>
      <c r="G164" s="68">
        <f t="shared" si="2"/>
        <v>1.5880923976466121E-2</v>
      </c>
      <c r="I164">
        <v>10.967013907301208</v>
      </c>
      <c r="J164">
        <v>10.968993227776236</v>
      </c>
    </row>
    <row r="165" spans="1:10">
      <c r="A165" s="69">
        <v>2458217.360961</v>
      </c>
      <c r="B165" s="68">
        <v>11.028875981458178</v>
      </c>
      <c r="C165" s="68">
        <v>11.012989972829807</v>
      </c>
      <c r="D165" s="68">
        <v>4.1810287538888671E-2</v>
      </c>
      <c r="E165" s="68">
        <v>2.6314409685923693E-2</v>
      </c>
      <c r="F165" s="68"/>
      <c r="G165" s="68">
        <f t="shared" si="2"/>
        <v>1.5886008628370973E-2</v>
      </c>
      <c r="I165">
        <v>10.940340090666815</v>
      </c>
      <c r="J165">
        <v>10.947171617614316</v>
      </c>
    </row>
    <row r="166" spans="1:10">
      <c r="A166" s="69">
        <v>2458217.3614579998</v>
      </c>
      <c r="B166" s="68">
        <v>11.05144571029094</v>
      </c>
      <c r="C166" s="68">
        <v>11.060345201534574</v>
      </c>
      <c r="D166" s="68">
        <v>2.5998095498555612E-2</v>
      </c>
      <c r="E166" s="68">
        <v>2.4352469654648809E-2</v>
      </c>
      <c r="F166" s="68"/>
      <c r="G166" s="68">
        <f t="shared" si="2"/>
        <v>8.8994912436337614E-3</v>
      </c>
      <c r="I166">
        <v>10.986169137404779</v>
      </c>
      <c r="J166">
        <v>10.986201527576975</v>
      </c>
    </row>
    <row r="167" spans="1:10">
      <c r="A167" s="69">
        <v>2458217.3619559999</v>
      </c>
      <c r="B167" s="68">
        <v>11.074231913933955</v>
      </c>
      <c r="C167" s="68">
        <v>11.079509702599553</v>
      </c>
      <c r="D167" s="68">
        <v>2.1328639942679434E-2</v>
      </c>
      <c r="E167" s="68">
        <v>2.2438312171949509E-2</v>
      </c>
      <c r="F167" s="68"/>
      <c r="G167" s="68">
        <f t="shared" si="2"/>
        <v>5.2777886655981376E-3</v>
      </c>
      <c r="I167">
        <v>10.994381481834333</v>
      </c>
      <c r="J167">
        <v>10.991154799604045</v>
      </c>
    </row>
    <row r="168" spans="1:10">
      <c r="A168" s="69">
        <v>2458217.3624539999</v>
      </c>
      <c r="B168" s="68">
        <v>11.066871815021413</v>
      </c>
      <c r="C168" s="68">
        <v>11.065949588154416</v>
      </c>
      <c r="D168" s="68">
        <v>2.9194858174735775E-2</v>
      </c>
      <c r="E168" s="68">
        <v>2.1017857873217933E-2</v>
      </c>
      <c r="F168" s="68"/>
      <c r="G168" s="68">
        <f t="shared" si="2"/>
        <v>9.2222686699727774E-4</v>
      </c>
      <c r="I168">
        <v>10.9846717400104</v>
      </c>
      <c r="J168">
        <v>10.983568906328182</v>
      </c>
    </row>
    <row r="169" spans="1:10">
      <c r="A169" s="69">
        <v>2458217.3629510002</v>
      </c>
      <c r="B169" s="68">
        <v>11.041788941174991</v>
      </c>
      <c r="C169" s="68">
        <v>11.037161447737903</v>
      </c>
      <c r="D169" s="68">
        <v>2.9955569095024653E-2</v>
      </c>
      <c r="E169" s="68">
        <v>3.0426813535779314E-2</v>
      </c>
      <c r="F169" s="68"/>
      <c r="G169" s="68">
        <f t="shared" si="2"/>
        <v>4.6274934370877929E-3</v>
      </c>
      <c r="I169">
        <v>10.966505577326012</v>
      </c>
      <c r="J169">
        <v>10.96643616240253</v>
      </c>
    </row>
    <row r="170" spans="1:10">
      <c r="A170" s="69">
        <v>2458217.3634489998</v>
      </c>
      <c r="B170" s="68">
        <v>11.098048323001315</v>
      </c>
      <c r="C170" s="68">
        <v>11.091484709266551</v>
      </c>
      <c r="D170" s="68">
        <v>3.445290032108065E-2</v>
      </c>
      <c r="E170" s="68">
        <v>2.2896682737316095E-2</v>
      </c>
      <c r="F170" s="68"/>
      <c r="G170" s="68">
        <f t="shared" si="2"/>
        <v>6.5636137347642176E-3</v>
      </c>
      <c r="I170">
        <v>11.01632084589486</v>
      </c>
      <c r="J170">
        <v>11.017397971754699</v>
      </c>
    </row>
    <row r="171" spans="1:10">
      <c r="A171" s="69">
        <v>2458217.3639469999</v>
      </c>
      <c r="B171" s="68">
        <v>11.047628846020663</v>
      </c>
      <c r="C171" s="68">
        <v>11.056856794723428</v>
      </c>
      <c r="D171" s="68">
        <v>3.9973742307664283E-2</v>
      </c>
      <c r="E171" s="68">
        <v>2.3098852138522794E-2</v>
      </c>
      <c r="F171" s="68"/>
      <c r="G171" s="68">
        <f t="shared" si="2"/>
        <v>9.2279487027653317E-3</v>
      </c>
      <c r="I171">
        <v>10.985894531876077</v>
      </c>
      <c r="J171">
        <v>10.980683752986513</v>
      </c>
    </row>
    <row r="172" spans="1:10">
      <c r="A172" s="69">
        <v>2458217.3644440002</v>
      </c>
      <c r="B172" s="68">
        <v>11.072127423579708</v>
      </c>
      <c r="C172" s="68">
        <v>11.057990472717222</v>
      </c>
      <c r="D172" s="68">
        <v>3.5539369826857473E-2</v>
      </c>
      <c r="E172" s="68">
        <v>2.2656575841723883E-2</v>
      </c>
      <c r="F172" s="68"/>
      <c r="G172" s="68">
        <f t="shared" si="2"/>
        <v>1.4136950862486231E-2</v>
      </c>
      <c r="I172">
        <v>10.986338619157488</v>
      </c>
      <c r="J172">
        <v>10.993924844845145</v>
      </c>
    </row>
    <row r="173" spans="1:10">
      <c r="A173" s="69">
        <v>2458217.3649419998</v>
      </c>
      <c r="B173" s="68">
        <v>11.053429468749039</v>
      </c>
      <c r="C173" s="68">
        <v>11.048605994711545</v>
      </c>
      <c r="D173" s="68">
        <v>3.1078119324262344E-2</v>
      </c>
      <c r="E173" s="68">
        <v>2.6373040348577598E-2</v>
      </c>
      <c r="F173" s="68"/>
      <c r="G173" s="68">
        <f t="shared" si="2"/>
        <v>4.8234740374937246E-3</v>
      </c>
      <c r="I173">
        <v>10.978023962115573</v>
      </c>
      <c r="J173">
        <v>10.974732842673953</v>
      </c>
    </row>
    <row r="174" spans="1:10">
      <c r="A174" s="69">
        <v>2458217.3654399998</v>
      </c>
      <c r="B174" s="68">
        <v>11.051998541943705</v>
      </c>
      <c r="C174" s="68">
        <v>11.058560931255828</v>
      </c>
      <c r="D174" s="68">
        <v>2.5577948197101647E-2</v>
      </c>
      <c r="E174" s="68">
        <v>1.802386031257867E-2</v>
      </c>
      <c r="F174" s="68"/>
      <c r="G174" s="68">
        <f t="shared" si="2"/>
        <v>6.5623893121227184E-3</v>
      </c>
      <c r="I174">
        <v>10.994542281208945</v>
      </c>
      <c r="J174">
        <v>10.992360077936931</v>
      </c>
    </row>
    <row r="175" spans="1:10">
      <c r="A175" s="69">
        <v>2458217.3659379999</v>
      </c>
      <c r="B175" s="68">
        <v>11.047369402960699</v>
      </c>
      <c r="C175" s="68">
        <v>11.047982965279289</v>
      </c>
      <c r="D175" s="68">
        <v>1.7808709278191601E-2</v>
      </c>
      <c r="E175" s="68">
        <v>2.0744738948651663E-2</v>
      </c>
      <c r="F175" s="68"/>
      <c r="G175" s="68">
        <f t="shared" si="2"/>
        <v>6.1356231858944454E-4</v>
      </c>
      <c r="I175">
        <v>10.983086740929457</v>
      </c>
      <c r="J175">
        <v>10.984067358989407</v>
      </c>
    </row>
    <row r="176" spans="1:10">
      <c r="A176" s="69">
        <v>2458217.3664350002</v>
      </c>
      <c r="B176" s="68">
        <v>11.094543041867299</v>
      </c>
      <c r="C176" s="68">
        <v>11.090293156111144</v>
      </c>
      <c r="D176" s="68">
        <v>3.8437673298453115E-2</v>
      </c>
      <c r="E176" s="68">
        <v>4.1374153635026036E-2</v>
      </c>
      <c r="F176" s="68"/>
      <c r="G176" s="68">
        <f t="shared" si="2"/>
        <v>4.2498857561543701E-3</v>
      </c>
      <c r="I176">
        <v>11.014575479931901</v>
      </c>
      <c r="J176">
        <v>11.014750359428717</v>
      </c>
    </row>
    <row r="177" spans="1:10">
      <c r="A177" s="69">
        <v>2458217.3669329998</v>
      </c>
      <c r="B177" s="68">
        <v>11.092519034385555</v>
      </c>
      <c r="C177" s="68">
        <v>11.079272870217949</v>
      </c>
      <c r="D177" s="68">
        <v>4.720045083417742E-2</v>
      </c>
      <c r="E177" s="68">
        <v>5.8934442134216017E-2</v>
      </c>
      <c r="F177" s="68"/>
      <c r="G177" s="68">
        <f t="shared" si="2"/>
        <v>1.3246164167606267E-2</v>
      </c>
      <c r="I177">
        <v>11.020768303988064</v>
      </c>
      <c r="J177">
        <v>11.020424772976659</v>
      </c>
    </row>
    <row r="178" spans="1:10">
      <c r="A178" s="69">
        <v>2458217.3674309999</v>
      </c>
      <c r="B178" s="68">
        <v>11.076609262069303</v>
      </c>
      <c r="C178" s="68">
        <v>11.080070405923303</v>
      </c>
      <c r="D178" s="68">
        <v>1.5292598341060787E-2</v>
      </c>
      <c r="E178" s="68">
        <v>2.3671928493086365E-2</v>
      </c>
      <c r="F178" s="68"/>
      <c r="G178" s="68">
        <f t="shared" si="2"/>
        <v>3.4611438540004258E-3</v>
      </c>
      <c r="I178">
        <v>11.018516666456435</v>
      </c>
      <c r="J178">
        <v>11.012914273510239</v>
      </c>
    </row>
    <row r="179" spans="1:10">
      <c r="A179" s="69">
        <v>2458217.3679280002</v>
      </c>
      <c r="B179" s="68">
        <v>11.107625032525663</v>
      </c>
      <c r="C179" s="68">
        <v>11.096931444882422</v>
      </c>
      <c r="D179" s="68">
        <v>4.9081675904654974E-2</v>
      </c>
      <c r="E179" s="68">
        <v>3.4815629678966932E-2</v>
      </c>
      <c r="F179" s="68"/>
      <c r="G179" s="68">
        <f t="shared" si="2"/>
        <v>1.0693587643240576E-2</v>
      </c>
      <c r="I179">
        <v>11.034393124775136</v>
      </c>
      <c r="J179">
        <v>11.032695137423966</v>
      </c>
    </row>
    <row r="180" spans="1:10">
      <c r="A180" s="69">
        <v>2458217.3684259998</v>
      </c>
      <c r="B180" s="68">
        <v>11.08188502958509</v>
      </c>
      <c r="C180" s="68">
        <v>11.090590067627977</v>
      </c>
      <c r="D180" s="68">
        <v>2.6630614865648855E-2</v>
      </c>
      <c r="E180" s="68">
        <v>2.7134446117826401E-2</v>
      </c>
      <c r="F180" s="68"/>
      <c r="G180" s="68">
        <f t="shared" si="2"/>
        <v>8.7050380428870255E-3</v>
      </c>
      <c r="I180">
        <v>11.025414120900026</v>
      </c>
      <c r="J180">
        <v>11.022190141285284</v>
      </c>
    </row>
    <row r="181" spans="1:10">
      <c r="A181" s="69">
        <v>2458217.3689239998</v>
      </c>
      <c r="B181" s="68">
        <v>11.11816995234841</v>
      </c>
      <c r="C181" s="68">
        <v>11.109501638577635</v>
      </c>
      <c r="D181" s="68">
        <v>4.0259006757023888E-2</v>
      </c>
      <c r="E181" s="68">
        <v>3.1788828940700967E-2</v>
      </c>
      <c r="F181" s="68"/>
      <c r="G181" s="68">
        <f t="shared" si="2"/>
        <v>8.6683137707748159E-3</v>
      </c>
      <c r="I181">
        <v>11.043716570172078</v>
      </c>
      <c r="J181">
        <v>11.053393097948641</v>
      </c>
    </row>
    <row r="182" spans="1:10">
      <c r="A182" s="69">
        <v>2458217.3694210001</v>
      </c>
      <c r="B182" s="68">
        <v>11.109657044839933</v>
      </c>
      <c r="C182" s="68">
        <v>11.10479765335481</v>
      </c>
      <c r="D182" s="68">
        <v>2.8297719120950113E-2</v>
      </c>
      <c r="E182" s="68">
        <v>2.4100148445836817E-2</v>
      </c>
      <c r="F182" s="68"/>
      <c r="G182" s="68">
        <f t="shared" si="2"/>
        <v>4.8593914851231546E-3</v>
      </c>
      <c r="I182">
        <v>11.02977796263508</v>
      </c>
      <c r="J182">
        <v>11.025286618807156</v>
      </c>
    </row>
    <row r="183" spans="1:10">
      <c r="A183" s="69">
        <v>2458217.3699190002</v>
      </c>
      <c r="B183" s="68">
        <v>11.121595293068369</v>
      </c>
      <c r="C183" s="68">
        <v>11.115926611933176</v>
      </c>
      <c r="D183" s="68">
        <v>1.9825885184544586E-2</v>
      </c>
      <c r="E183" s="68">
        <v>2.2701300623738065E-2</v>
      </c>
      <c r="F183" s="68"/>
      <c r="G183" s="68">
        <f t="shared" si="2"/>
        <v>5.6686811351926991E-3</v>
      </c>
      <c r="I183">
        <v>11.058669205278257</v>
      </c>
      <c r="J183">
        <v>11.058609738128439</v>
      </c>
    </row>
    <row r="184" spans="1:10">
      <c r="A184" s="69">
        <v>2458217.3704169998</v>
      </c>
      <c r="B184" s="68">
        <v>11.130546924561413</v>
      </c>
      <c r="C184" s="68">
        <v>11.124741212536234</v>
      </c>
      <c r="D184" s="68">
        <v>1.5255806126199024E-2</v>
      </c>
      <c r="E184" s="68">
        <v>1.3268548645486898E-2</v>
      </c>
      <c r="F184" s="68"/>
      <c r="G184" s="68">
        <f t="shared" si="2"/>
        <v>5.8057120251788774E-3</v>
      </c>
      <c r="I184">
        <v>11.058633481361069</v>
      </c>
      <c r="J184">
        <v>11.061080224068027</v>
      </c>
    </row>
    <row r="185" spans="1:10">
      <c r="A185" s="69">
        <v>2458217.3709140001</v>
      </c>
      <c r="B185" s="68">
        <v>11.145902022794152</v>
      </c>
      <c r="C185" s="68">
        <v>11.145583348597119</v>
      </c>
      <c r="D185" s="68">
        <v>2.077044549597085E-2</v>
      </c>
      <c r="E185" s="68">
        <v>1.2901463098897998E-2</v>
      </c>
      <c r="F185" s="68"/>
      <c r="G185" s="68">
        <f t="shared" si="2"/>
        <v>3.1867419703246469E-4</v>
      </c>
      <c r="I185">
        <v>11.083307966541961</v>
      </c>
      <c r="J185">
        <v>11.075183120171326</v>
      </c>
    </row>
    <row r="186" spans="1:10">
      <c r="A186" s="69">
        <v>2458217.3714120002</v>
      </c>
      <c r="B186" s="68">
        <v>11.148322510194944</v>
      </c>
      <c r="C186" s="68">
        <v>11.141627288910351</v>
      </c>
      <c r="D186" s="68">
        <v>3.2761407847989941E-2</v>
      </c>
      <c r="E186" s="68">
        <v>2.6327177260065969E-2</v>
      </c>
      <c r="F186" s="68"/>
      <c r="G186" s="68">
        <f t="shared" si="2"/>
        <v>6.6952212845929893E-3</v>
      </c>
      <c r="I186">
        <v>11.082183863002278</v>
      </c>
      <c r="J186">
        <v>11.079788590754228</v>
      </c>
    </row>
    <row r="187" spans="1:10">
      <c r="A187" s="69">
        <v>2458217.3719100002</v>
      </c>
      <c r="B187" s="68">
        <v>11.150276601147487</v>
      </c>
      <c r="C187" s="68">
        <v>11.140776420627683</v>
      </c>
      <c r="D187" s="68">
        <v>1.6951179268704413E-2</v>
      </c>
      <c r="E187" s="68">
        <v>2.2774140122107614E-2</v>
      </c>
      <c r="F187" s="68"/>
      <c r="G187" s="68">
        <f t="shared" si="2"/>
        <v>9.500180519804502E-3</v>
      </c>
      <c r="I187">
        <v>11.071415889503321</v>
      </c>
      <c r="J187">
        <v>11.079431257006222</v>
      </c>
    </row>
    <row r="188" spans="1:10">
      <c r="A188" s="69">
        <v>2458217.372407</v>
      </c>
      <c r="B188" s="68">
        <v>11.161034620687245</v>
      </c>
      <c r="C188" s="68">
        <v>11.163968696701559</v>
      </c>
      <c r="D188" s="68">
        <v>1.9782897998130908E-2</v>
      </c>
      <c r="E188" s="68">
        <v>2.3644046493655473E-2</v>
      </c>
      <c r="F188" s="68"/>
      <c r="G188" s="68">
        <f t="shared" si="2"/>
        <v>2.9340760143146127E-3</v>
      </c>
      <c r="I188">
        <v>11.091138086128398</v>
      </c>
      <c r="J188">
        <v>11.089239043270636</v>
      </c>
    </row>
    <row r="189" spans="1:10">
      <c r="A189" s="69">
        <v>2458217.3729050001</v>
      </c>
      <c r="B189" s="68">
        <v>11.202338516966913</v>
      </c>
      <c r="C189" s="68">
        <v>11.197754168581119</v>
      </c>
      <c r="D189" s="68">
        <v>3.9880794418353564E-2</v>
      </c>
      <c r="E189" s="68">
        <v>2.8186729578809588E-2</v>
      </c>
      <c r="F189" s="68"/>
      <c r="G189" s="68">
        <f t="shared" si="2"/>
        <v>4.5843483857943568E-3</v>
      </c>
      <c r="I189">
        <v>11.118935314426018</v>
      </c>
      <c r="J189">
        <v>11.121220260102772</v>
      </c>
    </row>
    <row r="190" spans="1:10">
      <c r="A190" s="69">
        <v>2458217.3734030002</v>
      </c>
      <c r="B190" s="68">
        <v>11.165916717865324</v>
      </c>
      <c r="C190" s="68">
        <v>11.159039659374093</v>
      </c>
      <c r="D190" s="68">
        <v>1.5139697113835556E-2</v>
      </c>
      <c r="E190" s="68">
        <v>1.6645292176109258E-2</v>
      </c>
      <c r="F190" s="68"/>
      <c r="G190" s="68">
        <f t="shared" si="2"/>
        <v>6.8770584912307697E-3</v>
      </c>
      <c r="I190">
        <v>11.088171543390791</v>
      </c>
      <c r="J190">
        <v>11.095204161688917</v>
      </c>
    </row>
    <row r="191" spans="1:10">
      <c r="A191" s="69">
        <v>2458217.3739</v>
      </c>
      <c r="B191" s="68">
        <v>11.186485630310839</v>
      </c>
      <c r="C191" s="68">
        <v>11.188661898522822</v>
      </c>
      <c r="D191" s="68">
        <v>1.6846048058078423E-2</v>
      </c>
      <c r="E191" s="68">
        <v>1.9063582571785441E-2</v>
      </c>
      <c r="F191" s="68"/>
      <c r="G191" s="68">
        <f t="shared" si="2"/>
        <v>2.1762682119828014E-3</v>
      </c>
      <c r="I191">
        <v>11.110873651098018</v>
      </c>
      <c r="J191">
        <v>11.110459529345981</v>
      </c>
    </row>
    <row r="192" spans="1:10">
      <c r="A192" s="69">
        <v>2458217.3743980001</v>
      </c>
      <c r="B192" s="68">
        <v>11.170978593732285</v>
      </c>
      <c r="C192" s="68">
        <v>11.165658689556759</v>
      </c>
      <c r="D192" s="68">
        <v>3.2764183226332073E-2</v>
      </c>
      <c r="E192" s="68">
        <v>3.1866181454543098E-2</v>
      </c>
      <c r="F192" s="68"/>
      <c r="G192" s="68">
        <f t="shared" si="2"/>
        <v>5.319904175525636E-3</v>
      </c>
      <c r="I192">
        <v>11.090960171034469</v>
      </c>
      <c r="J192">
        <v>11.095326730749603</v>
      </c>
    </row>
    <row r="193" spans="1:10">
      <c r="A193" s="69">
        <v>2458217.3748960001</v>
      </c>
      <c r="B193" s="68">
        <v>11.192793738378755</v>
      </c>
      <c r="C193" s="68">
        <v>11.192802575472284</v>
      </c>
      <c r="D193" s="68">
        <v>4.2306223528898325E-2</v>
      </c>
      <c r="E193" s="68">
        <v>3.7219000919488272E-2</v>
      </c>
      <c r="F193" s="68"/>
      <c r="G193" s="68">
        <f t="shared" si="2"/>
        <v>8.8370935280579488E-6</v>
      </c>
      <c r="I193">
        <v>11.124906724794528</v>
      </c>
      <c r="J193">
        <v>11.127995038101865</v>
      </c>
    </row>
    <row r="194" spans="1:10">
      <c r="A194" s="69">
        <v>2458217.3753940002</v>
      </c>
      <c r="B194" s="68">
        <v>11.160033968183404</v>
      </c>
      <c r="C194" s="68">
        <v>11.166920272132694</v>
      </c>
      <c r="D194" s="68">
        <v>2.0404265738795294E-2</v>
      </c>
      <c r="E194" s="68">
        <v>1.6993696735506551E-2</v>
      </c>
      <c r="F194" s="68"/>
      <c r="G194" s="68">
        <f t="shared" si="2"/>
        <v>6.8863039492903511E-3</v>
      </c>
      <c r="I194">
        <v>11.098329571202312</v>
      </c>
      <c r="J194">
        <v>11.095657893874666</v>
      </c>
    </row>
    <row r="195" spans="1:10">
      <c r="A195" s="69">
        <v>2458217.375891</v>
      </c>
      <c r="B195" s="68">
        <v>11.177637022003966</v>
      </c>
      <c r="C195" s="68">
        <v>11.176048266622919</v>
      </c>
      <c r="D195" s="68">
        <v>1.9474138375435275E-2</v>
      </c>
      <c r="E195" s="68">
        <v>2.0523665314190507E-2</v>
      </c>
      <c r="F195" s="68"/>
      <c r="G195" s="68">
        <f t="shared" si="2"/>
        <v>1.5887553810465249E-3</v>
      </c>
      <c r="I195">
        <v>11.10536429507234</v>
      </c>
      <c r="J195">
        <v>11.108328148807979</v>
      </c>
    </row>
    <row r="196" spans="1:10">
      <c r="A196" s="69">
        <v>2458217.3763890001</v>
      </c>
      <c r="B196" s="68">
        <v>11.190083237748022</v>
      </c>
      <c r="C196" s="68">
        <v>11.196303557397668</v>
      </c>
      <c r="D196" s="68">
        <v>3.1129783583710186E-2</v>
      </c>
      <c r="E196" s="68">
        <v>1.8339782569845621E-2</v>
      </c>
      <c r="F196" s="68"/>
      <c r="G196" s="68">
        <f t="shared" si="2"/>
        <v>6.2203196496461999E-3</v>
      </c>
      <c r="I196">
        <v>11.127660310517966</v>
      </c>
      <c r="J196">
        <v>11.128155458450786</v>
      </c>
    </row>
    <row r="197" spans="1:10">
      <c r="A197" s="69">
        <v>2458217.3768870002</v>
      </c>
      <c r="B197" s="68">
        <v>11.195333918578728</v>
      </c>
      <c r="C197" s="68">
        <v>11.208757964986676</v>
      </c>
      <c r="D197" s="68">
        <v>1.3614047656559205E-2</v>
      </c>
      <c r="E197" s="68">
        <v>1.8554760753682426E-2</v>
      </c>
      <c r="F197" s="68"/>
      <c r="G197" s="68">
        <f t="shared" si="2"/>
        <v>1.3424046407948254E-2</v>
      </c>
      <c r="I197">
        <v>11.135887563415826</v>
      </c>
      <c r="J197">
        <v>11.122065836254004</v>
      </c>
    </row>
    <row r="198" spans="1:10">
      <c r="A198" s="69">
        <v>2458217.377384</v>
      </c>
      <c r="B198" s="68">
        <v>11.165631727662962</v>
      </c>
      <c r="C198" s="68">
        <v>11.180631731950124</v>
      </c>
      <c r="D198" s="68">
        <v>3.0729136427670316E-2</v>
      </c>
      <c r="E198" s="68">
        <v>1.648515465067776E-2</v>
      </c>
      <c r="F198" s="68"/>
      <c r="G198" s="68">
        <f t="shared" ref="G198:G261" si="3">ABS(B198-C198)</f>
        <v>1.5000004287161417E-2</v>
      </c>
      <c r="I198">
        <v>11.119494224657382</v>
      </c>
      <c r="J198">
        <v>11.109268036896017</v>
      </c>
    </row>
    <row r="199" spans="1:10">
      <c r="A199" s="69">
        <v>2458217.3778820001</v>
      </c>
      <c r="B199" s="68">
        <v>11.204141108206629</v>
      </c>
      <c r="C199" s="68">
        <v>11.213270110121989</v>
      </c>
      <c r="D199" s="68">
        <v>2.0959624176555135E-2</v>
      </c>
      <c r="E199" s="68">
        <v>2.2760501987843466E-2</v>
      </c>
      <c r="F199" s="68"/>
      <c r="G199" s="68">
        <f t="shared" si="3"/>
        <v>9.1290019153600355E-3</v>
      </c>
      <c r="I199">
        <v>11.145264146380265</v>
      </c>
      <c r="J199">
        <v>11.146024414246265</v>
      </c>
    </row>
    <row r="200" spans="1:10">
      <c r="A200" s="69">
        <v>2458217.3783800001</v>
      </c>
      <c r="B200" s="68">
        <v>11.234823897115271</v>
      </c>
      <c r="C200" s="68">
        <v>11.234972454853034</v>
      </c>
      <c r="D200" s="68">
        <v>5.0398068714705653E-2</v>
      </c>
      <c r="E200" s="68">
        <v>3.8176386882363966E-2</v>
      </c>
      <c r="F200" s="68"/>
      <c r="G200" s="68">
        <f t="shared" si="3"/>
        <v>1.4855773776289993E-4</v>
      </c>
      <c r="I200">
        <v>11.15881493465468</v>
      </c>
      <c r="J200">
        <v>11.154652283996043</v>
      </c>
    </row>
    <row r="201" spans="1:10">
      <c r="A201" s="69">
        <v>2458217.378877</v>
      </c>
      <c r="B201" s="68">
        <v>11.22515070650028</v>
      </c>
      <c r="C201" s="68">
        <v>11.227496951953043</v>
      </c>
      <c r="D201" s="68">
        <v>3.198855685460858E-2</v>
      </c>
      <c r="E201" s="68">
        <v>2.0512934617475668E-2</v>
      </c>
      <c r="F201" s="68"/>
      <c r="G201" s="68">
        <f t="shared" si="3"/>
        <v>2.3462454527631849E-3</v>
      </c>
      <c r="I201">
        <v>11.151855138351207</v>
      </c>
      <c r="J201">
        <v>11.152409290385174</v>
      </c>
    </row>
    <row r="202" spans="1:10">
      <c r="A202" s="69">
        <v>2458217.379375</v>
      </c>
      <c r="B202" s="68">
        <v>11.259622071587579</v>
      </c>
      <c r="C202" s="68">
        <v>11.24609120446995</v>
      </c>
      <c r="D202" s="68">
        <v>2.7501444849636337E-2</v>
      </c>
      <c r="E202" s="68">
        <v>2.0476992192755176E-2</v>
      </c>
      <c r="F202" s="68"/>
      <c r="G202" s="68">
        <f t="shared" si="3"/>
        <v>1.3530867117628631E-2</v>
      </c>
      <c r="I202">
        <v>11.177185618795599</v>
      </c>
      <c r="J202">
        <v>11.18619153181068</v>
      </c>
    </row>
    <row r="203" spans="1:10">
      <c r="A203" s="69">
        <v>2458217.3798730001</v>
      </c>
      <c r="B203" s="68">
        <v>11.235080662213383</v>
      </c>
      <c r="C203" s="68">
        <v>11.233604661863851</v>
      </c>
      <c r="D203" s="68">
        <v>3.3712715682891428E-2</v>
      </c>
      <c r="E203" s="68">
        <v>2.1012687345940462E-2</v>
      </c>
      <c r="F203" s="68"/>
      <c r="G203" s="68">
        <f t="shared" si="3"/>
        <v>1.4760003495322138E-3</v>
      </c>
      <c r="I203">
        <v>11.171247235455818</v>
      </c>
      <c r="J203">
        <v>11.167693211415704</v>
      </c>
    </row>
    <row r="204" spans="1:10">
      <c r="A204" s="69">
        <v>2458217.3803699999</v>
      </c>
      <c r="B204" s="68">
        <v>11.232375278478569</v>
      </c>
      <c r="C204" s="68">
        <v>11.219900090024701</v>
      </c>
      <c r="D204" s="68">
        <v>3.3743910684364137E-2</v>
      </c>
      <c r="E204" s="68">
        <v>2.8164765526196671E-2</v>
      </c>
      <c r="F204" s="68"/>
      <c r="G204" s="68">
        <f t="shared" si="3"/>
        <v>1.2475188453867858E-2</v>
      </c>
      <c r="I204">
        <v>11.15891771958502</v>
      </c>
      <c r="J204">
        <v>11.161529034190702</v>
      </c>
    </row>
    <row r="205" spans="1:10">
      <c r="A205" s="69">
        <v>2458217.380868</v>
      </c>
      <c r="B205" s="68">
        <v>11.231102595399086</v>
      </c>
      <c r="C205" s="68">
        <v>11.227728729187319</v>
      </c>
      <c r="D205" s="68">
        <v>2.552763124191126E-2</v>
      </c>
      <c r="E205" s="68">
        <v>1.8780464197400978E-2</v>
      </c>
      <c r="F205" s="68"/>
      <c r="G205" s="68">
        <f t="shared" si="3"/>
        <v>3.3738662117670515E-3</v>
      </c>
      <c r="I205">
        <v>11.156556653447185</v>
      </c>
      <c r="J205">
        <v>11.156589952202374</v>
      </c>
    </row>
    <row r="206" spans="1:10">
      <c r="A206" s="69">
        <v>2458217.381366</v>
      </c>
      <c r="B206" s="68">
        <v>11.19841260849018</v>
      </c>
      <c r="C206" s="68">
        <v>11.191119484645121</v>
      </c>
      <c r="D206" s="68">
        <v>1.8482947914695468E-2</v>
      </c>
      <c r="E206" s="68">
        <v>1.6332517831257314E-2</v>
      </c>
      <c r="F206" s="68"/>
      <c r="G206" s="68">
        <f t="shared" si="3"/>
        <v>7.2931238450593128E-3</v>
      </c>
      <c r="I206">
        <v>11.138290671827017</v>
      </c>
      <c r="J206">
        <v>11.138082620783146</v>
      </c>
    </row>
    <row r="207" spans="1:10">
      <c r="A207" s="69">
        <v>2458217.3898149999</v>
      </c>
      <c r="B207" s="68">
        <v>11.349039551615098</v>
      </c>
      <c r="C207" s="68">
        <v>11.342636709492202</v>
      </c>
      <c r="D207" s="68">
        <v>3.202220963341576E-2</v>
      </c>
      <c r="E207" s="68">
        <v>3.3072658641466468E-2</v>
      </c>
      <c r="F207" s="68"/>
      <c r="G207" s="68">
        <f t="shared" si="3"/>
        <v>6.4028421228954358E-3</v>
      </c>
      <c r="I207">
        <v>11.277647798129401</v>
      </c>
      <c r="J207">
        <v>11.286376777236844</v>
      </c>
    </row>
    <row r="208" spans="1:10">
      <c r="A208" s="69">
        <v>2458217.3903120002</v>
      </c>
      <c r="B208" s="68">
        <v>11.332044420057457</v>
      </c>
      <c r="C208" s="68">
        <v>11.322664358661989</v>
      </c>
      <c r="D208" s="68">
        <v>1.0909075570445822E-2</v>
      </c>
      <c r="E208" s="68">
        <v>1.2340132329320458E-2</v>
      </c>
      <c r="F208" s="68"/>
      <c r="G208" s="68">
        <f t="shared" si="3"/>
        <v>9.3800613954684309E-3</v>
      </c>
      <c r="I208">
        <v>11.264562838966318</v>
      </c>
      <c r="J208">
        <v>11.263651565958568</v>
      </c>
    </row>
    <row r="209" spans="1:10">
      <c r="A209" s="69">
        <v>2458217.3908099998</v>
      </c>
      <c r="B209" s="68">
        <v>11.352203475382916</v>
      </c>
      <c r="C209" s="68">
        <v>11.361772658332169</v>
      </c>
      <c r="D209" s="68">
        <v>6.6554693190844279E-3</v>
      </c>
      <c r="E209" s="68">
        <v>1.5815424726941894E-2</v>
      </c>
      <c r="F209" s="68"/>
      <c r="G209" s="68">
        <f t="shared" si="3"/>
        <v>9.5691829492530189E-3</v>
      </c>
      <c r="I209">
        <v>11.289967863918015</v>
      </c>
      <c r="J209">
        <v>11.293590830080802</v>
      </c>
    </row>
    <row r="210" spans="1:10">
      <c r="A210" s="69">
        <v>2458217.3913079998</v>
      </c>
      <c r="B210" s="68">
        <v>11.352269200442128</v>
      </c>
      <c r="C210" s="68">
        <v>11.357814454261151</v>
      </c>
      <c r="D210" s="68">
        <v>3.1512378760381168E-2</v>
      </c>
      <c r="E210" s="68">
        <v>2.9069901717883862E-2</v>
      </c>
      <c r="F210" s="68"/>
      <c r="G210" s="68">
        <f t="shared" si="3"/>
        <v>5.5452538190223777E-3</v>
      </c>
      <c r="I210">
        <v>11.293068850799417</v>
      </c>
      <c r="J210">
        <v>11.289719025919945</v>
      </c>
    </row>
    <row r="211" spans="1:10">
      <c r="A211" s="69">
        <v>2458217.3918059999</v>
      </c>
      <c r="B211" s="68">
        <v>11.340966953453469</v>
      </c>
      <c r="C211" s="68">
        <v>11.339266325076649</v>
      </c>
      <c r="D211" s="68">
        <v>1.9209276657989705E-2</v>
      </c>
      <c r="E211" s="68">
        <v>2.0168817634795621E-2</v>
      </c>
      <c r="F211" s="68"/>
      <c r="G211" s="68">
        <f t="shared" si="3"/>
        <v>1.70062837682039E-3</v>
      </c>
      <c r="I211">
        <v>11.269022186329545</v>
      </c>
      <c r="J211">
        <v>11.27792030523687</v>
      </c>
    </row>
    <row r="212" spans="1:10">
      <c r="A212" s="69">
        <v>2458217.3923030002</v>
      </c>
      <c r="B212" s="68">
        <v>11.339661448243698</v>
      </c>
      <c r="C212" s="68">
        <v>11.33853691432437</v>
      </c>
      <c r="D212" s="68">
        <v>1.7708499507159324E-2</v>
      </c>
      <c r="E212" s="68">
        <v>2.5448513047610609E-2</v>
      </c>
      <c r="F212" s="68"/>
      <c r="G212" s="68">
        <f t="shared" si="3"/>
        <v>1.1245339193273196E-3</v>
      </c>
      <c r="I212">
        <v>11.278172637587422</v>
      </c>
      <c r="J212">
        <v>11.278544348500214</v>
      </c>
    </row>
    <row r="213" spans="1:10">
      <c r="A213" s="69">
        <v>2458217.3928009998</v>
      </c>
      <c r="B213" s="68">
        <v>11.326141204111664</v>
      </c>
      <c r="C213" s="68">
        <v>11.310425248487633</v>
      </c>
      <c r="D213" s="68">
        <v>2.8368503010309434E-2</v>
      </c>
      <c r="E213" s="68">
        <v>3.154550757949303E-2</v>
      </c>
      <c r="F213" s="68"/>
      <c r="G213" s="68">
        <f t="shared" si="3"/>
        <v>1.5715955624031608E-2</v>
      </c>
      <c r="I213">
        <v>11.26314818870298</v>
      </c>
      <c r="J213">
        <v>11.259494819917686</v>
      </c>
    </row>
    <row r="214" spans="1:10">
      <c r="A214" s="69">
        <v>2458217.3932989999</v>
      </c>
      <c r="B214" s="68">
        <v>11.295121746576323</v>
      </c>
      <c r="C214" s="68">
        <v>11.288927919460162</v>
      </c>
      <c r="D214" s="68">
        <v>2.3644429571857691E-2</v>
      </c>
      <c r="E214" s="68">
        <v>2.0820672373350935E-2</v>
      </c>
      <c r="F214" s="68"/>
      <c r="G214" s="68">
        <f t="shared" si="3"/>
        <v>6.1938271161601222E-3</v>
      </c>
      <c r="I214">
        <v>11.23716805911125</v>
      </c>
      <c r="J214">
        <v>11.244962738093358</v>
      </c>
    </row>
    <row r="215" spans="1:10">
      <c r="A215" s="69">
        <v>2458217.3937960002</v>
      </c>
      <c r="B215" s="68">
        <v>11.353795435918164</v>
      </c>
      <c r="C215" s="68">
        <v>11.362635165281631</v>
      </c>
      <c r="D215" s="68">
        <v>1.9815398682814581E-2</v>
      </c>
      <c r="E215" s="68">
        <v>2.221060167283603E-2</v>
      </c>
      <c r="F215" s="68"/>
      <c r="G215" s="68">
        <f t="shared" si="3"/>
        <v>8.8397293634674412E-3</v>
      </c>
      <c r="I215">
        <v>11.307560451043983</v>
      </c>
      <c r="J215">
        <v>11.310753190685576</v>
      </c>
    </row>
    <row r="216" spans="1:10">
      <c r="A216" s="69">
        <v>2458217.3942940002</v>
      </c>
      <c r="B216" s="68">
        <v>11.328878762903051</v>
      </c>
      <c r="C216" s="68">
        <v>11.318159973640221</v>
      </c>
      <c r="D216" s="68">
        <v>3.0786950712551057E-2</v>
      </c>
      <c r="E216" s="68">
        <v>3.0506790848918514E-2</v>
      </c>
      <c r="F216" s="68"/>
      <c r="G216" s="68">
        <f t="shared" si="3"/>
        <v>1.0718789262829986E-2</v>
      </c>
      <c r="I216">
        <v>11.274332061280811</v>
      </c>
      <c r="J216">
        <v>11.265785961282573</v>
      </c>
    </row>
    <row r="217" spans="1:10">
      <c r="A217" s="69">
        <v>2458217.3947919998</v>
      </c>
      <c r="B217" s="68">
        <v>11.381806758252807</v>
      </c>
      <c r="C217" s="68">
        <v>11.381542461115261</v>
      </c>
      <c r="D217" s="68">
        <v>2.7542234903060302E-2</v>
      </c>
      <c r="E217" s="68">
        <v>3.1577063759764781E-2</v>
      </c>
      <c r="F217" s="68"/>
      <c r="G217" s="68">
        <f t="shared" si="3"/>
        <v>2.6429713754616557E-4</v>
      </c>
      <c r="I217">
        <v>11.312552910743074</v>
      </c>
      <c r="J217">
        <v>11.315833735565541</v>
      </c>
    </row>
    <row r="218" spans="1:10">
      <c r="A218" s="69">
        <v>2458217.3952890001</v>
      </c>
      <c r="B218" s="68">
        <v>11.343211363242446</v>
      </c>
      <c r="C218" s="68">
        <v>11.329448565871312</v>
      </c>
      <c r="D218" s="68">
        <v>2.5195433952373822E-2</v>
      </c>
      <c r="E218" s="68">
        <v>1.7713559830718699E-2</v>
      </c>
      <c r="F218" s="68"/>
      <c r="G218" s="68">
        <f t="shared" si="3"/>
        <v>1.3762797371134283E-2</v>
      </c>
      <c r="I218">
        <v>11.272122031147683</v>
      </c>
      <c r="J218">
        <v>11.277598241476282</v>
      </c>
    </row>
    <row r="219" spans="1:10">
      <c r="A219" s="69">
        <v>2458217.3957870002</v>
      </c>
      <c r="B219" s="68">
        <v>11.340331453978694</v>
      </c>
      <c r="C219" s="68">
        <v>11.348031959003253</v>
      </c>
      <c r="D219" s="68">
        <v>3.022929892552639E-2</v>
      </c>
      <c r="E219" s="68">
        <v>1.0917381181827539E-2</v>
      </c>
      <c r="F219" s="68"/>
      <c r="G219" s="68">
        <f t="shared" si="3"/>
        <v>7.7005050245588791E-3</v>
      </c>
      <c r="I219">
        <v>11.285725477523712</v>
      </c>
      <c r="J219">
        <v>11.283304642261649</v>
      </c>
    </row>
    <row r="220" spans="1:10">
      <c r="A220" s="69">
        <v>2458217.3962849998</v>
      </c>
      <c r="B220" s="68">
        <v>11.389306762702674</v>
      </c>
      <c r="C220" s="68">
        <v>11.389068550306106</v>
      </c>
      <c r="D220" s="68">
        <v>3.1844735033598949E-2</v>
      </c>
      <c r="E220" s="68">
        <v>3.3076287955036844E-2</v>
      </c>
      <c r="F220" s="68"/>
      <c r="G220" s="68">
        <f t="shared" si="3"/>
        <v>2.3821239656740545E-4</v>
      </c>
      <c r="I220">
        <v>11.326040666122573</v>
      </c>
      <c r="J220">
        <v>11.323840626805735</v>
      </c>
    </row>
    <row r="221" spans="1:10">
      <c r="A221" s="69">
        <v>2458217.3967820001</v>
      </c>
      <c r="B221" s="68">
        <v>11.331739307031429</v>
      </c>
      <c r="C221" s="68">
        <v>11.341898157504703</v>
      </c>
      <c r="D221" s="68">
        <v>1.4872395097874282E-2</v>
      </c>
      <c r="E221" s="68">
        <v>2.7207371263023972E-2</v>
      </c>
      <c r="F221" s="68"/>
      <c r="G221" s="68">
        <f t="shared" si="3"/>
        <v>1.0158850473274583E-2</v>
      </c>
      <c r="I221">
        <v>11.290169957498263</v>
      </c>
      <c r="J221">
        <v>11.276292715609683</v>
      </c>
    </row>
    <row r="222" spans="1:10">
      <c r="A222" s="69">
        <v>2458217.3972800002</v>
      </c>
      <c r="B222" s="68">
        <v>11.369241924048124</v>
      </c>
      <c r="C222" s="68">
        <v>11.358883443048628</v>
      </c>
      <c r="D222" s="68">
        <v>2.1590339182332604E-2</v>
      </c>
      <c r="E222" s="68">
        <v>1.3653582705229036E-2</v>
      </c>
      <c r="F222" s="68"/>
      <c r="G222" s="68">
        <f t="shared" si="3"/>
        <v>1.0358480999496322E-2</v>
      </c>
      <c r="I222">
        <v>11.301318411862859</v>
      </c>
      <c r="J222">
        <v>11.301047878917551</v>
      </c>
    </row>
    <row r="223" spans="1:10">
      <c r="A223" s="69">
        <v>2458217.3977780002</v>
      </c>
      <c r="B223" s="68">
        <v>11.378869889297931</v>
      </c>
      <c r="C223" s="68">
        <v>11.364161997449555</v>
      </c>
      <c r="D223" s="68">
        <v>1.9887817257352978E-2</v>
      </c>
      <c r="E223" s="68">
        <v>2.4130936080994078E-2</v>
      </c>
      <c r="F223" s="68"/>
      <c r="G223" s="68">
        <f t="shared" si="3"/>
        <v>1.4707891848376065E-2</v>
      </c>
      <c r="I223">
        <v>11.305013094742426</v>
      </c>
      <c r="J223">
        <v>11.305279919008273</v>
      </c>
    </row>
    <row r="224" spans="1:10">
      <c r="A224" s="69">
        <v>2458217.398275</v>
      </c>
      <c r="B224" s="68">
        <v>11.368233682516644</v>
      </c>
      <c r="C224" s="68">
        <v>11.348034979310375</v>
      </c>
      <c r="D224" s="68">
        <v>1.1564304547668942E-2</v>
      </c>
      <c r="E224" s="68">
        <v>1.7578541166375954E-2</v>
      </c>
      <c r="F224" s="68"/>
      <c r="G224" s="68">
        <f t="shared" si="3"/>
        <v>2.0198703206268931E-2</v>
      </c>
      <c r="I224">
        <v>11.290597479368666</v>
      </c>
      <c r="J224">
        <v>11.306259929467304</v>
      </c>
    </row>
    <row r="225" spans="1:10">
      <c r="A225" s="69">
        <v>2458217.3987730001</v>
      </c>
      <c r="B225" s="68">
        <v>11.367695476884693</v>
      </c>
      <c r="C225" s="68">
        <v>11.353754242567263</v>
      </c>
      <c r="D225" s="68">
        <v>1.891984491983412E-2</v>
      </c>
      <c r="E225" s="68">
        <v>2.4538081010191948E-2</v>
      </c>
      <c r="F225" s="68"/>
      <c r="G225" s="68">
        <f t="shared" si="3"/>
        <v>1.3941234317430329E-2</v>
      </c>
      <c r="I225">
        <v>11.301409957499546</v>
      </c>
      <c r="J225">
        <v>11.300009066206377</v>
      </c>
    </row>
    <row r="226" spans="1:10">
      <c r="A226" s="69">
        <v>2458217.3992710002</v>
      </c>
      <c r="B226" s="68">
        <v>11.371496816430934</v>
      </c>
      <c r="C226" s="68">
        <v>11.374233355693919</v>
      </c>
      <c r="D226" s="68">
        <v>4.4774856990844547E-2</v>
      </c>
      <c r="E226" s="68">
        <v>3.7437272474532511E-2</v>
      </c>
      <c r="F226" s="68"/>
      <c r="G226" s="68">
        <f t="shared" si="3"/>
        <v>2.7365392629850049E-3</v>
      </c>
      <c r="I226">
        <v>11.312903903731081</v>
      </c>
      <c r="J226">
        <v>11.32028286469599</v>
      </c>
    </row>
    <row r="227" spans="1:10">
      <c r="A227" s="69">
        <v>2458217.3997689998</v>
      </c>
      <c r="B227" s="68">
        <v>11.365937454676642</v>
      </c>
      <c r="C227" s="68">
        <v>11.363984682207336</v>
      </c>
      <c r="D227" s="68">
        <v>3.2223215892600326E-2</v>
      </c>
      <c r="E227" s="68">
        <v>2.921258072756272E-2</v>
      </c>
      <c r="F227" s="68"/>
      <c r="G227" s="68">
        <f t="shared" si="3"/>
        <v>1.9527724693055859E-3</v>
      </c>
      <c r="I227">
        <v>11.315986403438137</v>
      </c>
      <c r="J227">
        <v>11.315851539850563</v>
      </c>
    </row>
    <row r="228" spans="1:10">
      <c r="A228" s="69">
        <v>2458217.4002660001</v>
      </c>
      <c r="B228" s="68">
        <v>11.417341996700495</v>
      </c>
      <c r="C228" s="68">
        <v>11.395187123562954</v>
      </c>
      <c r="D228" s="68">
        <v>2.5696760428408828E-2</v>
      </c>
      <c r="E228" s="68">
        <v>2.0984899668172772E-2</v>
      </c>
      <c r="F228" s="68"/>
      <c r="G228" s="68">
        <f t="shared" si="3"/>
        <v>2.2154873137541387E-2</v>
      </c>
      <c r="I228">
        <v>11.330084602149286</v>
      </c>
      <c r="J228">
        <v>11.344750097676851</v>
      </c>
    </row>
    <row r="229" spans="1:10">
      <c r="A229" s="69">
        <v>2458217.4007640001</v>
      </c>
      <c r="B229" s="68">
        <v>11.401728154842163</v>
      </c>
      <c r="C229" s="68">
        <v>11.391876346504134</v>
      </c>
      <c r="D229" s="68">
        <v>4.3056240121278011E-2</v>
      </c>
      <c r="E229" s="68">
        <v>3.1266170560888117E-2</v>
      </c>
      <c r="F229" s="68"/>
      <c r="G229" s="68">
        <f t="shared" si="3"/>
        <v>9.8518083380287891E-3</v>
      </c>
      <c r="I229">
        <v>11.333203164154661</v>
      </c>
      <c r="J229">
        <v>11.338005072109864</v>
      </c>
    </row>
    <row r="230" spans="1:10">
      <c r="A230" s="69">
        <v>2458217.4012620002</v>
      </c>
      <c r="B230" s="68">
        <v>11.360916791881595</v>
      </c>
      <c r="C230" s="68">
        <v>11.366296221669273</v>
      </c>
      <c r="D230" s="68">
        <v>2.6597264285785752E-2</v>
      </c>
      <c r="E230" s="68">
        <v>1.8918518627355767E-2</v>
      </c>
      <c r="F230" s="68"/>
      <c r="G230" s="68">
        <f t="shared" si="3"/>
        <v>5.3794297876788022E-3</v>
      </c>
      <c r="I230">
        <v>11.315269255931275</v>
      </c>
      <c r="J230">
        <v>11.306502834666141</v>
      </c>
    </row>
    <row r="231" spans="1:10">
      <c r="A231" s="69">
        <v>2458217.401759</v>
      </c>
      <c r="B231" s="68">
        <v>11.40784793638643</v>
      </c>
      <c r="C231" s="68">
        <v>11.394610790356325</v>
      </c>
      <c r="D231" s="68">
        <v>3.7618055425180159E-2</v>
      </c>
      <c r="E231" s="68">
        <v>2.8785485585303246E-2</v>
      </c>
      <c r="F231" s="68"/>
      <c r="G231" s="68">
        <f t="shared" si="3"/>
        <v>1.3237146030105507E-2</v>
      </c>
      <c r="I231">
        <v>11.337266947067461</v>
      </c>
      <c r="J231">
        <v>11.347487305112944</v>
      </c>
    </row>
    <row r="232" spans="1:10">
      <c r="A232" s="69">
        <v>2458217.4022570001</v>
      </c>
      <c r="B232" s="68">
        <v>11.39420528966683</v>
      </c>
      <c r="C232" s="68">
        <v>11.392983415153431</v>
      </c>
      <c r="D232" s="68">
        <v>3.1621797174897291E-2</v>
      </c>
      <c r="E232" s="68">
        <v>2.388387427494091E-2</v>
      </c>
      <c r="F232" s="68"/>
      <c r="G232" s="68">
        <f t="shared" si="3"/>
        <v>1.2218745133996123E-3</v>
      </c>
      <c r="I232">
        <v>11.352060336784897</v>
      </c>
      <c r="J232">
        <v>11.345601204528718</v>
      </c>
    </row>
    <row r="233" spans="1:10">
      <c r="A233" s="69">
        <v>2458217.4027550002</v>
      </c>
      <c r="B233" s="68">
        <v>11.369090023329607</v>
      </c>
      <c r="C233" s="68">
        <v>11.354948520932888</v>
      </c>
      <c r="D233" s="68">
        <v>3.3476210835672732E-2</v>
      </c>
      <c r="E233" s="68">
        <v>3.4879549433624146E-2</v>
      </c>
      <c r="F233" s="68"/>
      <c r="G233" s="68">
        <f t="shared" si="3"/>
        <v>1.4141502396718408E-2</v>
      </c>
      <c r="I233">
        <v>11.329103204133277</v>
      </c>
      <c r="J233">
        <v>11.327961109803857</v>
      </c>
    </row>
    <row r="234" spans="1:10">
      <c r="A234" s="69">
        <v>2458217.403252</v>
      </c>
      <c r="B234" s="68">
        <v>11.365440766584227</v>
      </c>
      <c r="C234" s="68">
        <v>11.373708497004996</v>
      </c>
      <c r="D234" s="68">
        <v>5.5657045681377186E-2</v>
      </c>
      <c r="E234" s="68">
        <v>4.7702403629586478E-2</v>
      </c>
      <c r="F234" s="68"/>
      <c r="G234" s="68">
        <f t="shared" si="3"/>
        <v>8.2677304207692259E-3</v>
      </c>
      <c r="I234">
        <v>11.325598922525046</v>
      </c>
      <c r="J234">
        <v>11.328050447058004</v>
      </c>
    </row>
    <row r="235" spans="1:10">
      <c r="A235" s="69">
        <v>2458217.4037500001</v>
      </c>
      <c r="B235" s="68">
        <v>11.412720924293337</v>
      </c>
      <c r="C235" s="68">
        <v>11.418931695860953</v>
      </c>
      <c r="D235" s="68">
        <v>3.2141120143382877E-2</v>
      </c>
      <c r="E235" s="68">
        <v>3.6302768608287024E-2</v>
      </c>
      <c r="F235" s="68"/>
      <c r="G235" s="68">
        <f t="shared" si="3"/>
        <v>6.2107715676162911E-3</v>
      </c>
      <c r="I235">
        <v>11.364404223942442</v>
      </c>
      <c r="J235">
        <v>11.358570760450576</v>
      </c>
    </row>
    <row r="236" spans="1:10">
      <c r="A236" s="69">
        <v>2458217.4042480001</v>
      </c>
      <c r="B236" s="68">
        <v>11.4572777808218</v>
      </c>
      <c r="C236" s="68">
        <v>11.470075973355046</v>
      </c>
      <c r="D236" s="68">
        <v>3.6271574478834036E-2</v>
      </c>
      <c r="E236" s="68">
        <v>3.1852028045057906E-2</v>
      </c>
      <c r="F236" s="68"/>
      <c r="G236" s="68">
        <f t="shared" si="3"/>
        <v>1.2798192533246322E-2</v>
      </c>
      <c r="I236">
        <v>11.398473490809202</v>
      </c>
      <c r="J236">
        <v>11.390185335790333</v>
      </c>
    </row>
    <row r="237" spans="1:10">
      <c r="A237" s="69">
        <v>2458217.4047449999</v>
      </c>
      <c r="B237" s="68">
        <v>11.411936859425927</v>
      </c>
      <c r="C237" s="68">
        <v>11.416221618963215</v>
      </c>
      <c r="D237" s="68">
        <v>5.1007065452140933E-2</v>
      </c>
      <c r="E237" s="68">
        <v>4.1369842126425561E-2</v>
      </c>
      <c r="F237" s="68"/>
      <c r="G237" s="68">
        <f t="shared" si="3"/>
        <v>4.2847595372883518E-3</v>
      </c>
      <c r="I237">
        <v>11.355301645642998</v>
      </c>
      <c r="J237">
        <v>11.357097171857228</v>
      </c>
    </row>
    <row r="238" spans="1:10">
      <c r="A238" s="69">
        <v>2458217.405243</v>
      </c>
      <c r="B238" s="68">
        <v>11.382452821374265</v>
      </c>
      <c r="C238" s="68">
        <v>11.383399550902249</v>
      </c>
      <c r="D238" s="68">
        <v>1.3496382167004169E-2</v>
      </c>
      <c r="E238" s="68">
        <v>6.0493825861810532E-3</v>
      </c>
      <c r="F238" s="68"/>
      <c r="G238" s="68">
        <f t="shared" si="3"/>
        <v>9.4672952798369181E-4</v>
      </c>
      <c r="I238">
        <v>11.337885950421066</v>
      </c>
      <c r="J238">
        <v>11.342021669346421</v>
      </c>
    </row>
    <row r="239" spans="1:10">
      <c r="A239" s="69">
        <v>2458217.4057410001</v>
      </c>
      <c r="B239" s="68">
        <v>11.391437827072744</v>
      </c>
      <c r="C239" s="68">
        <v>11.381277356988775</v>
      </c>
      <c r="D239" s="68">
        <v>3.1982553927649267E-2</v>
      </c>
      <c r="E239" s="68">
        <v>2.4407544870946936E-2</v>
      </c>
      <c r="F239" s="68"/>
      <c r="G239" s="68">
        <f t="shared" si="3"/>
        <v>1.0160470083969031E-2</v>
      </c>
      <c r="I239">
        <v>11.339347377185106</v>
      </c>
      <c r="J239">
        <v>11.337144042458684</v>
      </c>
    </row>
    <row r="240" spans="1:10">
      <c r="A240" s="69">
        <v>2458217.4062379999</v>
      </c>
      <c r="B240" s="68">
        <v>11.430625249801851</v>
      </c>
      <c r="C240" s="68">
        <v>11.415188000858805</v>
      </c>
      <c r="D240" s="68">
        <v>3.4944267110424407E-2</v>
      </c>
      <c r="E240" s="68">
        <v>2.5123576069042749E-2</v>
      </c>
      <c r="F240" s="68"/>
      <c r="G240" s="68">
        <f t="shared" si="3"/>
        <v>1.54372489430461E-2</v>
      </c>
      <c r="I240">
        <v>11.359647651553816</v>
      </c>
      <c r="J240">
        <v>11.352308403456396</v>
      </c>
    </row>
    <row r="241" spans="1:10">
      <c r="A241" s="69">
        <v>2458217.406736</v>
      </c>
      <c r="B241" s="68">
        <v>11.38526772824739</v>
      </c>
      <c r="C241" s="68">
        <v>11.356099358426528</v>
      </c>
      <c r="D241" s="68">
        <v>3.1720815203236045E-2</v>
      </c>
      <c r="E241" s="68">
        <v>2.5204550560777278E-2</v>
      </c>
      <c r="F241" s="68"/>
      <c r="G241" s="68">
        <f t="shared" si="3"/>
        <v>2.9168369820862239E-2</v>
      </c>
      <c r="I241">
        <v>11.322019322105165</v>
      </c>
      <c r="J241">
        <v>11.323569533442265</v>
      </c>
    </row>
    <row r="242" spans="1:10">
      <c r="A242" s="69">
        <v>2458217.407234</v>
      </c>
      <c r="B242" s="68">
        <v>11.365385373563695</v>
      </c>
      <c r="C242" s="68">
        <v>11.360127047801067</v>
      </c>
      <c r="D242" s="68">
        <v>1.9046971772913222E-2</v>
      </c>
      <c r="E242" s="68">
        <v>2.0413852862236313E-2</v>
      </c>
      <c r="F242" s="68"/>
      <c r="G242" s="68">
        <f t="shared" si="3"/>
        <v>5.2583257626288571E-3</v>
      </c>
      <c r="I242">
        <v>11.321959681275251</v>
      </c>
      <c r="J242">
        <v>11.315908615723979</v>
      </c>
    </row>
    <row r="243" spans="1:10">
      <c r="A243" s="69">
        <v>2458217.4077309999</v>
      </c>
      <c r="B243" s="68">
        <v>11.415112877156615</v>
      </c>
      <c r="C243" s="68">
        <v>11.402003909609592</v>
      </c>
      <c r="D243" s="68">
        <v>2.9484668863944585E-2</v>
      </c>
      <c r="E243" s="68">
        <v>9.1931555260284115E-3</v>
      </c>
      <c r="F243" s="68"/>
      <c r="G243" s="68">
        <f t="shared" si="3"/>
        <v>1.3108967547022843E-2</v>
      </c>
      <c r="I243">
        <v>11.349508404749939</v>
      </c>
      <c r="J243">
        <v>11.36206939876825</v>
      </c>
    </row>
    <row r="244" spans="1:10">
      <c r="A244" s="69">
        <v>2458217.4082289999</v>
      </c>
      <c r="B244" s="68">
        <v>11.448911615073015</v>
      </c>
      <c r="C244" s="68">
        <v>11.437700386294965</v>
      </c>
      <c r="D244" s="68">
        <v>6.3469484497033948E-2</v>
      </c>
      <c r="E244" s="68">
        <v>4.7375244553776508E-2</v>
      </c>
      <c r="F244" s="68"/>
      <c r="G244" s="68">
        <f t="shared" si="3"/>
        <v>1.1211228778050142E-2</v>
      </c>
      <c r="I244">
        <v>11.37316580188766</v>
      </c>
      <c r="J244">
        <v>11.379913143829164</v>
      </c>
    </row>
    <row r="245" spans="1:10">
      <c r="A245" s="69">
        <v>2458217.408727</v>
      </c>
      <c r="B245" s="68">
        <v>11.412926873965036</v>
      </c>
      <c r="C245" s="68">
        <v>11.394582259529065</v>
      </c>
      <c r="D245" s="68">
        <v>3.1321454814672078E-2</v>
      </c>
      <c r="E245" s="68">
        <v>2.7008497539416153E-2</v>
      </c>
      <c r="F245" s="68"/>
      <c r="G245" s="68">
        <f t="shared" si="3"/>
        <v>1.8344614435971351E-2</v>
      </c>
      <c r="I245">
        <v>11.330801318289938</v>
      </c>
      <c r="J245">
        <v>11.351445803298743</v>
      </c>
    </row>
    <row r="246" spans="1:10">
      <c r="A246" s="69">
        <v>2458217.4092250001</v>
      </c>
      <c r="B246" s="68">
        <v>11.42393027592796</v>
      </c>
      <c r="C246" s="68">
        <v>11.435263340303353</v>
      </c>
      <c r="D246" s="68">
        <v>1.8101546938718589E-2</v>
      </c>
      <c r="E246" s="68">
        <v>2.137830062873658E-2</v>
      </c>
      <c r="F246" s="68"/>
      <c r="G246" s="68">
        <f t="shared" si="3"/>
        <v>1.133306437539261E-2</v>
      </c>
      <c r="I246">
        <v>11.384156256556624</v>
      </c>
      <c r="J246">
        <v>11.377747703576347</v>
      </c>
    </row>
    <row r="247" spans="1:10">
      <c r="A247" s="69">
        <v>2458217.4097219999</v>
      </c>
      <c r="B247" s="68">
        <v>11.426955548752145</v>
      </c>
      <c r="C247" s="68">
        <v>11.418436710366729</v>
      </c>
      <c r="D247" s="68">
        <v>2.3856870819725786E-2</v>
      </c>
      <c r="E247" s="68">
        <v>1.9323901054664683E-2</v>
      </c>
      <c r="F247" s="68"/>
      <c r="G247" s="68">
        <f t="shared" si="3"/>
        <v>8.5188383854166716E-3</v>
      </c>
      <c r="I247">
        <v>11.353291036913225</v>
      </c>
      <c r="J247">
        <v>11.362769699130874</v>
      </c>
    </row>
    <row r="248" spans="1:10">
      <c r="A248" s="69">
        <v>2458217.41022</v>
      </c>
      <c r="B248" s="68">
        <v>11.381497498608487</v>
      </c>
      <c r="C248" s="68">
        <v>11.374813211794219</v>
      </c>
      <c r="D248" s="68">
        <v>5.1465635377664722E-2</v>
      </c>
      <c r="E248" s="68">
        <v>3.3175152801183702E-2</v>
      </c>
      <c r="F248" s="68"/>
      <c r="G248" s="68">
        <f t="shared" si="3"/>
        <v>6.6842868142682477E-3</v>
      </c>
      <c r="I248">
        <v>11.324889559670233</v>
      </c>
      <c r="J248">
        <v>11.336091109274593</v>
      </c>
    </row>
    <row r="249" spans="1:10">
      <c r="A249" s="69">
        <v>2458217.410718</v>
      </c>
      <c r="B249" s="68">
        <v>11.421285276732485</v>
      </c>
      <c r="C249" s="68">
        <v>11.423817224223114</v>
      </c>
      <c r="D249" s="68">
        <v>3.8307180120839716E-2</v>
      </c>
      <c r="E249" s="68">
        <v>2.6268427142410039E-2</v>
      </c>
      <c r="F249" s="68"/>
      <c r="G249" s="68">
        <f t="shared" si="3"/>
        <v>2.5319474906293493E-3</v>
      </c>
      <c r="I249">
        <v>11.365182658304015</v>
      </c>
      <c r="J249">
        <v>11.367702895104287</v>
      </c>
    </row>
    <row r="250" spans="1:10">
      <c r="A250" s="69">
        <v>2458217.4112149999</v>
      </c>
      <c r="B250" s="68">
        <v>11.43253734116619</v>
      </c>
      <c r="C250" s="68">
        <v>11.425042736719524</v>
      </c>
      <c r="D250" s="68">
        <v>3.597538613925929E-2</v>
      </c>
      <c r="E250" s="68">
        <v>2.3292405023118141E-2</v>
      </c>
      <c r="F250" s="68"/>
      <c r="G250" s="68">
        <f t="shared" si="3"/>
        <v>7.4946044466663864E-3</v>
      </c>
      <c r="I250">
        <v>11.369512486398831</v>
      </c>
      <c r="J250">
        <v>11.370708494528969</v>
      </c>
    </row>
    <row r="251" spans="1:10">
      <c r="A251" s="69">
        <v>2458217.4117129999</v>
      </c>
      <c r="B251" s="68">
        <v>11.433488217869074</v>
      </c>
      <c r="C251" s="68">
        <v>11.434475883772068</v>
      </c>
      <c r="D251" s="68">
        <v>1.5500560452769872E-2</v>
      </c>
      <c r="E251" s="68">
        <v>1.6778643287448759E-2</v>
      </c>
      <c r="F251" s="68"/>
      <c r="G251" s="68">
        <f t="shared" si="3"/>
        <v>9.8766590299348422E-4</v>
      </c>
      <c r="I251">
        <v>11.383697081121392</v>
      </c>
      <c r="J251">
        <v>11.383274356094853</v>
      </c>
    </row>
    <row r="252" spans="1:10">
      <c r="A252" s="69">
        <v>2458217.412211</v>
      </c>
      <c r="B252" s="68">
        <v>11.401695195838263</v>
      </c>
      <c r="C252" s="68">
        <v>11.387047686826078</v>
      </c>
      <c r="D252" s="68">
        <v>2.5117463491631166E-2</v>
      </c>
      <c r="E252" s="68">
        <v>1.5575772858006307E-2</v>
      </c>
      <c r="F252" s="68"/>
      <c r="G252" s="68">
        <f t="shared" si="3"/>
        <v>1.4647509012185367E-2</v>
      </c>
      <c r="I252">
        <v>11.342175067271157</v>
      </c>
      <c r="J252">
        <v>11.342109699690718</v>
      </c>
    </row>
    <row r="253" spans="1:10">
      <c r="A253" s="69">
        <v>2458217.4127079998</v>
      </c>
      <c r="B253" s="68">
        <v>11.386179085743697</v>
      </c>
      <c r="C253" s="68">
        <v>11.391014695741426</v>
      </c>
      <c r="D253" s="68">
        <v>4.5250516827903507E-2</v>
      </c>
      <c r="E253" s="68">
        <v>2.6214263267848981E-2</v>
      </c>
      <c r="F253" s="68"/>
      <c r="G253" s="68">
        <f t="shared" si="3"/>
        <v>4.8356099977286959E-3</v>
      </c>
      <c r="I253">
        <v>11.344138577458443</v>
      </c>
      <c r="J253">
        <v>11.342234899712425</v>
      </c>
    </row>
    <row r="254" spans="1:10">
      <c r="A254" s="69">
        <v>2458217.4132059999</v>
      </c>
      <c r="B254" s="68">
        <v>11.399693089838719</v>
      </c>
      <c r="C254" s="68">
        <v>11.397565771914453</v>
      </c>
      <c r="D254" s="68">
        <v>3.4654762543119721E-2</v>
      </c>
      <c r="E254" s="68">
        <v>2.3577605906640372E-2</v>
      </c>
      <c r="F254" s="68"/>
      <c r="G254" s="68">
        <f t="shared" si="3"/>
        <v>2.1273179242662366E-3</v>
      </c>
      <c r="I254">
        <v>11.341354385028275</v>
      </c>
      <c r="J254">
        <v>11.339411118707909</v>
      </c>
    </row>
    <row r="255" spans="1:10">
      <c r="A255" s="69">
        <v>2458217.4137039999</v>
      </c>
      <c r="B255" s="68">
        <v>11.409987413625069</v>
      </c>
      <c r="C255" s="68">
        <v>11.386642610710652</v>
      </c>
      <c r="D255" s="68">
        <v>4.329121780394117E-2</v>
      </c>
      <c r="E255" s="68">
        <v>3.0737814481869467E-2</v>
      </c>
      <c r="F255" s="68"/>
      <c r="G255" s="68">
        <f t="shared" si="3"/>
        <v>2.3344802914417428E-2</v>
      </c>
      <c r="I255">
        <v>11.345989166252304</v>
      </c>
      <c r="J255">
        <v>11.347594784499206</v>
      </c>
    </row>
    <row r="256" spans="1:10">
      <c r="A256" s="69">
        <v>2458217.4142009998</v>
      </c>
      <c r="B256" s="68">
        <v>11.43653332402585</v>
      </c>
      <c r="C256" s="68">
        <v>11.43302639527438</v>
      </c>
      <c r="D256" s="68">
        <v>6.3562043690854622E-2</v>
      </c>
      <c r="E256" s="68">
        <v>4.2185235493659066E-2</v>
      </c>
      <c r="F256" s="68"/>
      <c r="G256" s="68">
        <f t="shared" si="3"/>
        <v>3.5069287514701841E-3</v>
      </c>
      <c r="I256">
        <v>11.383380736116324</v>
      </c>
      <c r="J256">
        <v>11.386515743175039</v>
      </c>
    </row>
    <row r="257" spans="1:10">
      <c r="A257" s="69">
        <v>2458217.4146989998</v>
      </c>
      <c r="B257" s="68">
        <v>11.426473132262993</v>
      </c>
      <c r="C257" s="68">
        <v>11.42503376222958</v>
      </c>
      <c r="D257" s="68">
        <v>3.5745572727239237E-2</v>
      </c>
      <c r="E257" s="68">
        <v>3.3895578926887451E-2</v>
      </c>
      <c r="F257" s="68"/>
      <c r="G257" s="68">
        <f t="shared" si="3"/>
        <v>1.439370033413212E-3</v>
      </c>
      <c r="I257">
        <v>11.369705250605422</v>
      </c>
      <c r="J257">
        <v>11.377347013986887</v>
      </c>
    </row>
    <row r="258" spans="1:10">
      <c r="A258" s="69">
        <v>2458217.4151969999</v>
      </c>
      <c r="B258" s="68">
        <v>11.443250955086858</v>
      </c>
      <c r="C258" s="68">
        <v>11.460180356300322</v>
      </c>
      <c r="D258" s="68">
        <v>3.0293004971480471E-2</v>
      </c>
      <c r="E258" s="68">
        <v>2.0423555280698991E-2</v>
      </c>
      <c r="F258" s="68"/>
      <c r="G258" s="68">
        <f t="shared" si="3"/>
        <v>1.6929401213463535E-2</v>
      </c>
      <c r="I258">
        <v>11.400901000197877</v>
      </c>
      <c r="J258">
        <v>11.38513062979319</v>
      </c>
    </row>
    <row r="259" spans="1:10">
      <c r="A259" s="69">
        <v>2458217.4156940002</v>
      </c>
      <c r="B259" s="68">
        <v>11.442028880129827</v>
      </c>
      <c r="C259" s="68">
        <v>11.430925503811205</v>
      </c>
      <c r="D259" s="68">
        <v>2.0401372084871271E-2</v>
      </c>
      <c r="E259" s="68">
        <v>1.8867348052984935E-2</v>
      </c>
      <c r="F259" s="68"/>
      <c r="G259" s="68">
        <f t="shared" si="3"/>
        <v>1.1103376318622793E-2</v>
      </c>
      <c r="I259">
        <v>11.376720205328335</v>
      </c>
      <c r="J259">
        <v>11.382231029810674</v>
      </c>
    </row>
    <row r="260" spans="1:10">
      <c r="A260" s="69">
        <v>2458217.4161919998</v>
      </c>
      <c r="B260" s="68">
        <v>11.440925911620655</v>
      </c>
      <c r="C260" s="68">
        <v>11.44167594388327</v>
      </c>
      <c r="D260" s="68">
        <v>5.5195324331364565E-2</v>
      </c>
      <c r="E260" s="68">
        <v>5.3301934525967529E-2</v>
      </c>
      <c r="F260" s="68"/>
      <c r="G260" s="68">
        <f t="shared" si="3"/>
        <v>7.5003226261571854E-4</v>
      </c>
      <c r="I260">
        <v>11.387734341409631</v>
      </c>
      <c r="J260">
        <v>11.386374863070673</v>
      </c>
    </row>
    <row r="261" spans="1:10">
      <c r="A261" s="69">
        <v>2458217.4166899999</v>
      </c>
      <c r="B261" s="68">
        <v>11.43662874724861</v>
      </c>
      <c r="C261" s="68">
        <v>11.439983260568768</v>
      </c>
      <c r="D261" s="68">
        <v>1.5827403487731616E-2</v>
      </c>
      <c r="E261" s="68">
        <v>1.3479375915510702E-2</v>
      </c>
      <c r="F261" s="68"/>
      <c r="G261" s="68">
        <f t="shared" si="3"/>
        <v>3.3545133201577926E-3</v>
      </c>
      <c r="I261">
        <v>11.379342171020646</v>
      </c>
      <c r="J261">
        <v>11.386950549947704</v>
      </c>
    </row>
    <row r="262" spans="1:10">
      <c r="I262" t="s">
        <v>138</v>
      </c>
      <c r="J262" t="s">
        <v>138</v>
      </c>
    </row>
    <row r="263" spans="1:10">
      <c r="I263" t="s">
        <v>138</v>
      </c>
      <c r="J263" t="s">
        <v>138</v>
      </c>
    </row>
    <row r="264" spans="1:10">
      <c r="I264" t="s">
        <v>138</v>
      </c>
      <c r="J264" t="s">
        <v>138</v>
      </c>
    </row>
    <row r="265" spans="1:10">
      <c r="I265" t="s">
        <v>138</v>
      </c>
      <c r="J265" t="s">
        <v>138</v>
      </c>
    </row>
    <row r="266" spans="1:10">
      <c r="I266" t="s">
        <v>138</v>
      </c>
      <c r="J266" t="s">
        <v>138</v>
      </c>
    </row>
    <row r="267" spans="1:10">
      <c r="I267" t="s">
        <v>138</v>
      </c>
      <c r="J267" t="s">
        <v>138</v>
      </c>
    </row>
    <row r="268" spans="1:10">
      <c r="I268" t="s">
        <v>138</v>
      </c>
      <c r="J268" t="s">
        <v>138</v>
      </c>
    </row>
    <row r="269" spans="1:10">
      <c r="I269" t="s">
        <v>138</v>
      </c>
      <c r="J269" t="s">
        <v>138</v>
      </c>
    </row>
    <row r="270" spans="1:10">
      <c r="I270" t="s">
        <v>138</v>
      </c>
      <c r="J270" t="s">
        <v>138</v>
      </c>
    </row>
    <row r="271" spans="1:10">
      <c r="I271" t="s">
        <v>138</v>
      </c>
      <c r="J271" t="s">
        <v>138</v>
      </c>
    </row>
    <row r="272" spans="1:10">
      <c r="I272" t="s">
        <v>138</v>
      </c>
      <c r="J272" t="s">
        <v>138</v>
      </c>
    </row>
    <row r="273" spans="9:10">
      <c r="I273" t="s">
        <v>138</v>
      </c>
      <c r="J273" t="s">
        <v>138</v>
      </c>
    </row>
    <row r="274" spans="9:10">
      <c r="I274" t="s">
        <v>138</v>
      </c>
      <c r="J274" t="s">
        <v>138</v>
      </c>
    </row>
    <row r="275" spans="9:10">
      <c r="I275" t="s">
        <v>138</v>
      </c>
      <c r="J275" t="s">
        <v>138</v>
      </c>
    </row>
    <row r="276" spans="9:10">
      <c r="I276" t="s">
        <v>138</v>
      </c>
      <c r="J276" t="s">
        <v>138</v>
      </c>
    </row>
    <row r="277" spans="9:10">
      <c r="I277" t="s">
        <v>138</v>
      </c>
      <c r="J277" t="s">
        <v>138</v>
      </c>
    </row>
    <row r="278" spans="9:10">
      <c r="I278" t="s">
        <v>138</v>
      </c>
      <c r="J278" t="s">
        <v>138</v>
      </c>
    </row>
    <row r="279" spans="9:10">
      <c r="I279" t="s">
        <v>138</v>
      </c>
      <c r="J279" t="s">
        <v>138</v>
      </c>
    </row>
    <row r="280" spans="9:10">
      <c r="I280" t="s">
        <v>138</v>
      </c>
      <c r="J280" t="s">
        <v>138</v>
      </c>
    </row>
    <row r="281" spans="9:10">
      <c r="I281" t="s">
        <v>138</v>
      </c>
      <c r="J281" t="s">
        <v>138</v>
      </c>
    </row>
    <row r="282" spans="9:10">
      <c r="I282" t="s">
        <v>138</v>
      </c>
      <c r="J282" t="s">
        <v>138</v>
      </c>
    </row>
    <row r="283" spans="9:10">
      <c r="I283" t="s">
        <v>138</v>
      </c>
      <c r="J283" t="s">
        <v>138</v>
      </c>
    </row>
    <row r="284" spans="9:10">
      <c r="I284" t="s">
        <v>138</v>
      </c>
      <c r="J284" t="s">
        <v>138</v>
      </c>
    </row>
    <row r="285" spans="9:10">
      <c r="I285" t="s">
        <v>138</v>
      </c>
      <c r="J285" t="s">
        <v>138</v>
      </c>
    </row>
    <row r="286" spans="9:10">
      <c r="I286" t="s">
        <v>138</v>
      </c>
      <c r="J286" t="s">
        <v>138</v>
      </c>
    </row>
    <row r="287" spans="9:10">
      <c r="I287" t="s">
        <v>138</v>
      </c>
      <c r="J287" t="s">
        <v>138</v>
      </c>
    </row>
    <row r="288" spans="9:10">
      <c r="I288" t="s">
        <v>138</v>
      </c>
      <c r="J288" t="s">
        <v>138</v>
      </c>
    </row>
    <row r="289" spans="9:10">
      <c r="I289" t="s">
        <v>138</v>
      </c>
      <c r="J289" t="s">
        <v>138</v>
      </c>
    </row>
    <row r="290" spans="9:10">
      <c r="I290" t="s">
        <v>138</v>
      </c>
      <c r="J290" t="s">
        <v>138</v>
      </c>
    </row>
    <row r="291" spans="9:10">
      <c r="I291" t="s">
        <v>138</v>
      </c>
      <c r="J291" t="s">
        <v>138</v>
      </c>
    </row>
    <row r="292" spans="9:10">
      <c r="I292" t="s">
        <v>138</v>
      </c>
      <c r="J292" t="s">
        <v>138</v>
      </c>
    </row>
    <row r="293" spans="9:10">
      <c r="I293" t="s">
        <v>138</v>
      </c>
      <c r="J293" t="s">
        <v>138</v>
      </c>
    </row>
    <row r="294" spans="9:10">
      <c r="I294" t="s">
        <v>138</v>
      </c>
      <c r="J294" t="s">
        <v>138</v>
      </c>
    </row>
    <row r="295" spans="9:10">
      <c r="I295" t="s">
        <v>138</v>
      </c>
      <c r="J295" t="s">
        <v>138</v>
      </c>
    </row>
    <row r="296" spans="9:10">
      <c r="I296" t="s">
        <v>138</v>
      </c>
      <c r="J296" t="s">
        <v>138</v>
      </c>
    </row>
    <row r="297" spans="9:10">
      <c r="I297" t="s">
        <v>138</v>
      </c>
      <c r="J297" t="s">
        <v>138</v>
      </c>
    </row>
    <row r="298" spans="9:10">
      <c r="I298" t="s">
        <v>138</v>
      </c>
      <c r="J298" t="s">
        <v>138</v>
      </c>
    </row>
    <row r="299" spans="9:10">
      <c r="I299" t="s">
        <v>138</v>
      </c>
      <c r="J299" t="s">
        <v>138</v>
      </c>
    </row>
    <row r="300" spans="9:10">
      <c r="I300" t="s">
        <v>138</v>
      </c>
      <c r="J300" t="s">
        <v>138</v>
      </c>
    </row>
    <row r="301" spans="9:10">
      <c r="I301" t="s">
        <v>138</v>
      </c>
      <c r="J301" t="s">
        <v>138</v>
      </c>
    </row>
    <row r="302" spans="9:10">
      <c r="I302" t="s">
        <v>138</v>
      </c>
      <c r="J302" t="s">
        <v>138</v>
      </c>
    </row>
    <row r="303" spans="9:10">
      <c r="I303" t="s">
        <v>138</v>
      </c>
      <c r="J303" t="s">
        <v>138</v>
      </c>
    </row>
    <row r="304" spans="9:10">
      <c r="I304" t="s">
        <v>138</v>
      </c>
      <c r="J304" t="s">
        <v>138</v>
      </c>
    </row>
    <row r="305" spans="9:10">
      <c r="I305" t="s">
        <v>138</v>
      </c>
      <c r="J305" t="s">
        <v>138</v>
      </c>
    </row>
    <row r="306" spans="9:10">
      <c r="I306" t="s">
        <v>138</v>
      </c>
      <c r="J306" t="s">
        <v>138</v>
      </c>
    </row>
    <row r="307" spans="9:10">
      <c r="I307" t="s">
        <v>138</v>
      </c>
      <c r="J307" t="s">
        <v>138</v>
      </c>
    </row>
    <row r="308" spans="9:10">
      <c r="I308" t="s">
        <v>138</v>
      </c>
      <c r="J308" t="s">
        <v>138</v>
      </c>
    </row>
    <row r="309" spans="9:10">
      <c r="I309" t="s">
        <v>138</v>
      </c>
      <c r="J309" t="s">
        <v>138</v>
      </c>
    </row>
    <row r="310" spans="9:10">
      <c r="I310" t="s">
        <v>138</v>
      </c>
      <c r="J310" t="s">
        <v>138</v>
      </c>
    </row>
    <row r="311" spans="9:10">
      <c r="I311" t="s">
        <v>138</v>
      </c>
      <c r="J311" t="s">
        <v>138</v>
      </c>
    </row>
    <row r="312" spans="9:10">
      <c r="I312" t="s">
        <v>138</v>
      </c>
      <c r="J312" t="s">
        <v>138</v>
      </c>
    </row>
    <row r="313" spans="9:10">
      <c r="I313" t="s">
        <v>138</v>
      </c>
      <c r="J313" t="s">
        <v>138</v>
      </c>
    </row>
    <row r="314" spans="9:10">
      <c r="I314" t="s">
        <v>138</v>
      </c>
      <c r="J314" t="s">
        <v>138</v>
      </c>
    </row>
    <row r="315" spans="9:10">
      <c r="I315" t="s">
        <v>138</v>
      </c>
      <c r="J315" t="s">
        <v>138</v>
      </c>
    </row>
    <row r="316" spans="9:10">
      <c r="I316" t="s">
        <v>138</v>
      </c>
      <c r="J316" t="s">
        <v>138</v>
      </c>
    </row>
    <row r="317" spans="9:10">
      <c r="I317" t="s">
        <v>138</v>
      </c>
      <c r="J317" t="s">
        <v>138</v>
      </c>
    </row>
    <row r="318" spans="9:10">
      <c r="I318" t="s">
        <v>138</v>
      </c>
      <c r="J318" t="s">
        <v>138</v>
      </c>
    </row>
    <row r="319" spans="9:10">
      <c r="I319" t="s">
        <v>138</v>
      </c>
      <c r="J319" t="s">
        <v>138</v>
      </c>
    </row>
    <row r="320" spans="9:10">
      <c r="I320" t="s">
        <v>138</v>
      </c>
      <c r="J320" t="s">
        <v>138</v>
      </c>
    </row>
    <row r="321" spans="9:10">
      <c r="I321" t="s">
        <v>138</v>
      </c>
      <c r="J321" t="s">
        <v>138</v>
      </c>
    </row>
    <row r="322" spans="9:10">
      <c r="I322" t="s">
        <v>138</v>
      </c>
      <c r="J322" t="s">
        <v>138</v>
      </c>
    </row>
    <row r="323" spans="9:10">
      <c r="I323" t="s">
        <v>138</v>
      </c>
      <c r="J323" t="s">
        <v>138</v>
      </c>
    </row>
    <row r="324" spans="9:10">
      <c r="I324" t="s">
        <v>138</v>
      </c>
      <c r="J324" t="s">
        <v>138</v>
      </c>
    </row>
    <row r="325" spans="9:10">
      <c r="I325" t="s">
        <v>138</v>
      </c>
      <c r="J325" t="s">
        <v>138</v>
      </c>
    </row>
    <row r="326" spans="9:10">
      <c r="I326" t="s">
        <v>138</v>
      </c>
      <c r="J326" t="s">
        <v>138</v>
      </c>
    </row>
    <row r="327" spans="9:10">
      <c r="I327" t="s">
        <v>138</v>
      </c>
      <c r="J327" t="s">
        <v>138</v>
      </c>
    </row>
    <row r="328" spans="9:10">
      <c r="I328" t="s">
        <v>138</v>
      </c>
      <c r="J328" t="s">
        <v>138</v>
      </c>
    </row>
    <row r="329" spans="9:10">
      <c r="I329" t="s">
        <v>138</v>
      </c>
      <c r="J329" t="s">
        <v>138</v>
      </c>
    </row>
    <row r="330" spans="9:10">
      <c r="I330" t="s">
        <v>138</v>
      </c>
      <c r="J330" t="s">
        <v>138</v>
      </c>
    </row>
    <row r="331" spans="9:10">
      <c r="I331" t="s">
        <v>138</v>
      </c>
      <c r="J331" t="s">
        <v>138</v>
      </c>
    </row>
    <row r="332" spans="9:10">
      <c r="I332" t="s">
        <v>138</v>
      </c>
      <c r="J332" t="s">
        <v>138</v>
      </c>
    </row>
    <row r="333" spans="9:10">
      <c r="I333" t="s">
        <v>138</v>
      </c>
      <c r="J333" t="s">
        <v>138</v>
      </c>
    </row>
    <row r="334" spans="9:10">
      <c r="I334" t="s">
        <v>138</v>
      </c>
      <c r="J334" t="s">
        <v>138</v>
      </c>
    </row>
    <row r="335" spans="9:10">
      <c r="I335" t="s">
        <v>138</v>
      </c>
      <c r="J335" t="s">
        <v>138</v>
      </c>
    </row>
    <row r="336" spans="9:10">
      <c r="I336" t="s">
        <v>138</v>
      </c>
      <c r="J336" t="s">
        <v>138</v>
      </c>
    </row>
    <row r="337" spans="9:10">
      <c r="I337" t="s">
        <v>138</v>
      </c>
      <c r="J337" t="s">
        <v>138</v>
      </c>
    </row>
    <row r="338" spans="9:10">
      <c r="I338" t="s">
        <v>138</v>
      </c>
      <c r="J338" t="s">
        <v>138</v>
      </c>
    </row>
    <row r="339" spans="9:10">
      <c r="I339" t="s">
        <v>138</v>
      </c>
      <c r="J339" t="s">
        <v>138</v>
      </c>
    </row>
    <row r="340" spans="9:10">
      <c r="I340" t="s">
        <v>138</v>
      </c>
      <c r="J340" t="s">
        <v>138</v>
      </c>
    </row>
    <row r="341" spans="9:10">
      <c r="I341" t="s">
        <v>138</v>
      </c>
      <c r="J341" t="s">
        <v>138</v>
      </c>
    </row>
    <row r="342" spans="9:10">
      <c r="I342" t="s">
        <v>138</v>
      </c>
      <c r="J342" t="s">
        <v>138</v>
      </c>
    </row>
    <row r="343" spans="9:10">
      <c r="I343" t="s">
        <v>138</v>
      </c>
      <c r="J343" t="s">
        <v>138</v>
      </c>
    </row>
    <row r="344" spans="9:10">
      <c r="I344" t="s">
        <v>138</v>
      </c>
      <c r="J344" t="s">
        <v>138</v>
      </c>
    </row>
    <row r="345" spans="9:10">
      <c r="I345" t="s">
        <v>138</v>
      </c>
      <c r="J345" t="s">
        <v>138</v>
      </c>
    </row>
    <row r="346" spans="9:10">
      <c r="I346" t="s">
        <v>138</v>
      </c>
      <c r="J346" t="s">
        <v>138</v>
      </c>
    </row>
    <row r="347" spans="9:10">
      <c r="I347" t="s">
        <v>138</v>
      </c>
      <c r="J347" t="s">
        <v>138</v>
      </c>
    </row>
    <row r="348" spans="9:10">
      <c r="I348" t="s">
        <v>138</v>
      </c>
      <c r="J348" t="s">
        <v>138</v>
      </c>
    </row>
    <row r="349" spans="9:10">
      <c r="I349" t="s">
        <v>138</v>
      </c>
      <c r="J349" t="s">
        <v>138</v>
      </c>
    </row>
    <row r="350" spans="9:10">
      <c r="I350" t="s">
        <v>138</v>
      </c>
      <c r="J350" t="s">
        <v>138</v>
      </c>
    </row>
    <row r="351" spans="9:10">
      <c r="I351" t="s">
        <v>138</v>
      </c>
      <c r="J351" t="s">
        <v>138</v>
      </c>
    </row>
    <row r="352" spans="9:10">
      <c r="I352" t="s">
        <v>138</v>
      </c>
      <c r="J352" t="s">
        <v>138</v>
      </c>
    </row>
    <row r="353" spans="9:10">
      <c r="I353" t="s">
        <v>138</v>
      </c>
      <c r="J353" t="s">
        <v>138</v>
      </c>
    </row>
    <row r="354" spans="9:10">
      <c r="I354" t="s">
        <v>138</v>
      </c>
      <c r="J354" t="s">
        <v>138</v>
      </c>
    </row>
    <row r="355" spans="9:10">
      <c r="I355" t="s">
        <v>138</v>
      </c>
      <c r="J355" t="s">
        <v>138</v>
      </c>
    </row>
    <row r="356" spans="9:10">
      <c r="I356" t="s">
        <v>138</v>
      </c>
      <c r="J356" t="s">
        <v>138</v>
      </c>
    </row>
    <row r="357" spans="9:10">
      <c r="I357" t="s">
        <v>138</v>
      </c>
      <c r="J357" t="s">
        <v>138</v>
      </c>
    </row>
    <row r="358" spans="9:10">
      <c r="I358" t="s">
        <v>138</v>
      </c>
      <c r="J358" t="s">
        <v>138</v>
      </c>
    </row>
    <row r="359" spans="9:10">
      <c r="I359" t="s">
        <v>138</v>
      </c>
      <c r="J359" t="s">
        <v>138</v>
      </c>
    </row>
    <row r="360" spans="9:10">
      <c r="I360" t="s">
        <v>138</v>
      </c>
      <c r="J360" t="s">
        <v>138</v>
      </c>
    </row>
    <row r="361" spans="9:10">
      <c r="I361" t="s">
        <v>138</v>
      </c>
      <c r="J361" t="s">
        <v>138</v>
      </c>
    </row>
    <row r="362" spans="9:10">
      <c r="I362" t="s">
        <v>138</v>
      </c>
      <c r="J362" t="s">
        <v>138</v>
      </c>
    </row>
    <row r="363" spans="9:10">
      <c r="I363" t="s">
        <v>138</v>
      </c>
      <c r="J363" t="s">
        <v>138</v>
      </c>
    </row>
    <row r="364" spans="9:10">
      <c r="I364" t="s">
        <v>138</v>
      </c>
      <c r="J364" t="s">
        <v>138</v>
      </c>
    </row>
    <row r="365" spans="9:10">
      <c r="I365" t="s">
        <v>138</v>
      </c>
      <c r="J365" t="s">
        <v>138</v>
      </c>
    </row>
    <row r="366" spans="9:10">
      <c r="I366" t="s">
        <v>138</v>
      </c>
      <c r="J366" t="s">
        <v>138</v>
      </c>
    </row>
    <row r="367" spans="9:10">
      <c r="I367" t="s">
        <v>138</v>
      </c>
      <c r="J367" t="s">
        <v>138</v>
      </c>
    </row>
    <row r="368" spans="9:10">
      <c r="I368" t="s">
        <v>138</v>
      </c>
      <c r="J368" t="s">
        <v>138</v>
      </c>
    </row>
    <row r="369" spans="9:10">
      <c r="I369" t="s">
        <v>138</v>
      </c>
      <c r="J369" t="s">
        <v>138</v>
      </c>
    </row>
    <row r="370" spans="9:10">
      <c r="I370" t="s">
        <v>138</v>
      </c>
      <c r="J370" t="s">
        <v>138</v>
      </c>
    </row>
    <row r="371" spans="9:10">
      <c r="I371" t="s">
        <v>138</v>
      </c>
      <c r="J371" t="s">
        <v>138</v>
      </c>
    </row>
    <row r="372" spans="9:10">
      <c r="I372" t="s">
        <v>138</v>
      </c>
      <c r="J372" t="s">
        <v>138</v>
      </c>
    </row>
    <row r="373" spans="9:10">
      <c r="I373" t="s">
        <v>138</v>
      </c>
      <c r="J373" t="s">
        <v>138</v>
      </c>
    </row>
    <row r="374" spans="9:10">
      <c r="I374" t="s">
        <v>138</v>
      </c>
      <c r="J374" t="s">
        <v>138</v>
      </c>
    </row>
    <row r="375" spans="9:10">
      <c r="I375" t="s">
        <v>138</v>
      </c>
      <c r="J375" t="s">
        <v>138</v>
      </c>
    </row>
    <row r="376" spans="9:10">
      <c r="I376" t="s">
        <v>138</v>
      </c>
      <c r="J376" t="s">
        <v>138</v>
      </c>
    </row>
    <row r="377" spans="9:10">
      <c r="I377" t="s">
        <v>138</v>
      </c>
      <c r="J377" t="s">
        <v>138</v>
      </c>
    </row>
    <row r="378" spans="9:10">
      <c r="I378" t="s">
        <v>138</v>
      </c>
      <c r="J378" t="s">
        <v>138</v>
      </c>
    </row>
    <row r="379" spans="9:10">
      <c r="I379" t="s">
        <v>138</v>
      </c>
      <c r="J379" t="s">
        <v>138</v>
      </c>
    </row>
    <row r="380" spans="9:10">
      <c r="I380" t="s">
        <v>138</v>
      </c>
      <c r="J380" t="s">
        <v>138</v>
      </c>
    </row>
    <row r="381" spans="9:10">
      <c r="I381" t="s">
        <v>138</v>
      </c>
      <c r="J381" t="s">
        <v>138</v>
      </c>
    </row>
    <row r="382" spans="9:10">
      <c r="I382" t="s">
        <v>138</v>
      </c>
      <c r="J382" t="s">
        <v>138</v>
      </c>
    </row>
    <row r="383" spans="9:10">
      <c r="I383" t="s">
        <v>138</v>
      </c>
      <c r="J383" t="s">
        <v>138</v>
      </c>
    </row>
    <row r="384" spans="9:10">
      <c r="I384" t="s">
        <v>138</v>
      </c>
      <c r="J384" t="s">
        <v>138</v>
      </c>
    </row>
    <row r="385" spans="9:10">
      <c r="I385" t="s">
        <v>138</v>
      </c>
      <c r="J385" t="s">
        <v>138</v>
      </c>
    </row>
    <row r="386" spans="9:10">
      <c r="I386" t="s">
        <v>138</v>
      </c>
      <c r="J386" t="s">
        <v>138</v>
      </c>
    </row>
    <row r="387" spans="9:10">
      <c r="I387" t="s">
        <v>138</v>
      </c>
      <c r="J387" t="s">
        <v>138</v>
      </c>
    </row>
    <row r="388" spans="9:10">
      <c r="I388" t="s">
        <v>138</v>
      </c>
      <c r="J388" t="s">
        <v>138</v>
      </c>
    </row>
    <row r="389" spans="9:10">
      <c r="I389" t="s">
        <v>138</v>
      </c>
      <c r="J389" t="s">
        <v>138</v>
      </c>
    </row>
    <row r="390" spans="9:10">
      <c r="I390" t="s">
        <v>138</v>
      </c>
      <c r="J390" t="s">
        <v>138</v>
      </c>
    </row>
    <row r="391" spans="9:10">
      <c r="I391" t="s">
        <v>138</v>
      </c>
      <c r="J391" t="s">
        <v>138</v>
      </c>
    </row>
    <row r="392" spans="9:10">
      <c r="I392" t="s">
        <v>138</v>
      </c>
      <c r="J392" t="s">
        <v>138</v>
      </c>
    </row>
    <row r="393" spans="9:10">
      <c r="I393" t="s">
        <v>138</v>
      </c>
      <c r="J393" t="s">
        <v>138</v>
      </c>
    </row>
    <row r="394" spans="9:10">
      <c r="I394" t="s">
        <v>138</v>
      </c>
      <c r="J394" t="s">
        <v>138</v>
      </c>
    </row>
    <row r="395" spans="9:10">
      <c r="I395" t="s">
        <v>138</v>
      </c>
      <c r="J395" t="s">
        <v>138</v>
      </c>
    </row>
    <row r="396" spans="9:10">
      <c r="I396" t="s">
        <v>138</v>
      </c>
      <c r="J396" t="s">
        <v>138</v>
      </c>
    </row>
    <row r="397" spans="9:10">
      <c r="I397" t="s">
        <v>138</v>
      </c>
      <c r="J397" t="s">
        <v>138</v>
      </c>
    </row>
    <row r="398" spans="9:10">
      <c r="I398" t="s">
        <v>138</v>
      </c>
      <c r="J398" t="s">
        <v>138</v>
      </c>
    </row>
    <row r="399" spans="9:10">
      <c r="I399" t="s">
        <v>138</v>
      </c>
      <c r="J399" t="s">
        <v>138</v>
      </c>
    </row>
    <row r="400" spans="9:10">
      <c r="I400" t="s">
        <v>138</v>
      </c>
      <c r="J400" t="s">
        <v>138</v>
      </c>
    </row>
    <row r="401" spans="9:10">
      <c r="I401" t="s">
        <v>138</v>
      </c>
      <c r="J401" t="s">
        <v>138</v>
      </c>
    </row>
    <row r="402" spans="9:10">
      <c r="I402" t="s">
        <v>138</v>
      </c>
      <c r="J402" t="s">
        <v>138</v>
      </c>
    </row>
    <row r="403" spans="9:10">
      <c r="I403" t="s">
        <v>138</v>
      </c>
      <c r="J403" t="s">
        <v>138</v>
      </c>
    </row>
    <row r="404" spans="9:10">
      <c r="I404" t="s">
        <v>138</v>
      </c>
      <c r="J404" t="s">
        <v>138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3</vt:i4>
      </vt:variant>
    </vt:vector>
  </HeadingPairs>
  <TitlesOfParts>
    <vt:vector size="3" baseType="lpstr">
      <vt:lpstr>VSF</vt:lpstr>
      <vt:lpstr>Transformation</vt:lpstr>
      <vt:lpstr>compare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</dc:creator>
  <cp:lastModifiedBy>PMAK</cp:lastModifiedBy>
  <dcterms:created xsi:type="dcterms:W3CDTF">2018-04-21T08:42:44Z</dcterms:created>
  <dcterms:modified xsi:type="dcterms:W3CDTF">2018-04-28T09:33:52Z</dcterms:modified>
</cp:coreProperties>
</file>